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RootData\APSIMX\Prototypes\SCRUM\"/>
    </mc:Choice>
  </mc:AlternateContent>
  <xr:revisionPtr revIDLastSave="0" documentId="13_ncr:1_{0E3953C3-C965-48BE-B786-436B23B802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servedMaize" sheetId="1" r:id="rId1"/>
    <sheet name="ABlockObserved" sheetId="2" r:id="rId2"/>
    <sheet name="ObservedDataSVS" sheetId="3" r:id="rId3"/>
    <sheet name="SVS_SoilMineralN" sheetId="4" r:id="rId4"/>
  </sheets>
  <definedNames>
    <definedName name="_xlnm._FilterDatabase" localSheetId="1" hidden="1">ABlockObserved!$A$1:$AI$1499</definedName>
    <definedName name="_xlnm._FilterDatabase" localSheetId="0" hidden="1">ObservedMaize!$A$1:$AE$598</definedName>
    <definedName name="scaller">ObservedMaize!#REF!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76" i="4" l="1"/>
  <c r="P676" i="4"/>
  <c r="O676" i="4"/>
  <c r="N676" i="4"/>
  <c r="Q675" i="4"/>
  <c r="R675" i="4" s="1"/>
  <c r="P675" i="4"/>
  <c r="O675" i="4"/>
  <c r="N675" i="4"/>
  <c r="Q674" i="4"/>
  <c r="R674" i="4" s="1"/>
  <c r="P674" i="4"/>
  <c r="O674" i="4"/>
  <c r="N674" i="4"/>
  <c r="Q673" i="4"/>
  <c r="P673" i="4"/>
  <c r="O673" i="4"/>
  <c r="N673" i="4"/>
  <c r="Q672" i="4"/>
  <c r="R672" i="4" s="1"/>
  <c r="P672" i="4"/>
  <c r="O672" i="4"/>
  <c r="N672" i="4"/>
  <c r="Q671" i="4"/>
  <c r="P671" i="4"/>
  <c r="O671" i="4"/>
  <c r="N671" i="4"/>
  <c r="Q670" i="4"/>
  <c r="R670" i="4" s="1"/>
  <c r="P670" i="4"/>
  <c r="O670" i="4"/>
  <c r="N670" i="4"/>
  <c r="Q669" i="4"/>
  <c r="R669" i="4" s="1"/>
  <c r="P669" i="4"/>
  <c r="O669" i="4"/>
  <c r="N669" i="4"/>
  <c r="Q668" i="4"/>
  <c r="P668" i="4"/>
  <c r="O668" i="4"/>
  <c r="N668" i="4"/>
  <c r="Q667" i="4"/>
  <c r="R667" i="4" s="1"/>
  <c r="P667" i="4"/>
  <c r="O667" i="4"/>
  <c r="N667" i="4"/>
  <c r="Q666" i="4"/>
  <c r="P666" i="4"/>
  <c r="O666" i="4"/>
  <c r="N666" i="4"/>
  <c r="R665" i="4"/>
  <c r="Q665" i="4"/>
  <c r="P665" i="4"/>
  <c r="O665" i="4"/>
  <c r="N665" i="4"/>
  <c r="Q664" i="4"/>
  <c r="P664" i="4"/>
  <c r="O664" i="4"/>
  <c r="N664" i="4"/>
  <c r="Q663" i="4"/>
  <c r="R663" i="4" s="1"/>
  <c r="P663" i="4"/>
  <c r="O663" i="4"/>
  <c r="N663" i="4"/>
  <c r="Q662" i="4"/>
  <c r="P662" i="4"/>
  <c r="O662" i="4"/>
  <c r="N662" i="4"/>
  <c r="Q661" i="4"/>
  <c r="R661" i="4" s="1"/>
  <c r="P661" i="4"/>
  <c r="O661" i="4"/>
  <c r="N661" i="4"/>
  <c r="Q660" i="4"/>
  <c r="R660" i="4" s="1"/>
  <c r="P660" i="4"/>
  <c r="O660" i="4"/>
  <c r="N660" i="4"/>
  <c r="Q659" i="4"/>
  <c r="P659" i="4"/>
  <c r="O659" i="4"/>
  <c r="N659" i="4"/>
  <c r="R658" i="4"/>
  <c r="Q658" i="4"/>
  <c r="P658" i="4"/>
  <c r="O658" i="4"/>
  <c r="N658" i="4"/>
  <c r="Q657" i="4"/>
  <c r="P657" i="4"/>
  <c r="O657" i="4"/>
  <c r="N657" i="4"/>
  <c r="Q656" i="4"/>
  <c r="R656" i="4" s="1"/>
  <c r="P656" i="4"/>
  <c r="O656" i="4"/>
  <c r="N656" i="4"/>
  <c r="Q655" i="4"/>
  <c r="P655" i="4"/>
  <c r="O655" i="4"/>
  <c r="N655" i="4"/>
  <c r="Q654" i="4"/>
  <c r="R654" i="4" s="1"/>
  <c r="P654" i="4"/>
  <c r="O654" i="4"/>
  <c r="N654" i="4"/>
  <c r="Q653" i="4"/>
  <c r="P653" i="4"/>
  <c r="O653" i="4"/>
  <c r="N653" i="4"/>
  <c r="Q652" i="4"/>
  <c r="R652" i="4" s="1"/>
  <c r="P652" i="4"/>
  <c r="O652" i="4"/>
  <c r="N652" i="4"/>
  <c r="Q651" i="4"/>
  <c r="P651" i="4"/>
  <c r="O651" i="4"/>
  <c r="N651" i="4"/>
  <c r="Q650" i="4"/>
  <c r="R650" i="4" s="1"/>
  <c r="P650" i="4"/>
  <c r="O650" i="4"/>
  <c r="N650" i="4"/>
  <c r="Q649" i="4"/>
  <c r="P649" i="4"/>
  <c r="O649" i="4"/>
  <c r="N649" i="4"/>
  <c r="R648" i="4"/>
  <c r="Q648" i="4"/>
  <c r="P648" i="4"/>
  <c r="O648" i="4"/>
  <c r="N648" i="4"/>
  <c r="Q647" i="4"/>
  <c r="P647" i="4"/>
  <c r="O647" i="4"/>
  <c r="N647" i="4"/>
  <c r="Q646" i="4"/>
  <c r="R646" i="4" s="1"/>
  <c r="P646" i="4"/>
  <c r="O646" i="4"/>
  <c r="N646" i="4"/>
  <c r="Q645" i="4"/>
  <c r="P645" i="4"/>
  <c r="O645" i="4"/>
  <c r="N645" i="4"/>
  <c r="R644" i="4"/>
  <c r="Q644" i="4"/>
  <c r="P644" i="4"/>
  <c r="O644" i="4"/>
  <c r="N644" i="4"/>
  <c r="Q643" i="4"/>
  <c r="P643" i="4"/>
  <c r="O643" i="4"/>
  <c r="N643" i="4"/>
  <c r="R642" i="4"/>
  <c r="Q642" i="4"/>
  <c r="P642" i="4"/>
  <c r="O642" i="4"/>
  <c r="N642" i="4"/>
  <c r="Q641" i="4"/>
  <c r="P641" i="4"/>
  <c r="O641" i="4"/>
  <c r="N641" i="4"/>
  <c r="Q640" i="4"/>
  <c r="R640" i="4" s="1"/>
  <c r="P640" i="4"/>
  <c r="O640" i="4"/>
  <c r="N640" i="4"/>
  <c r="Q639" i="4"/>
  <c r="P639" i="4"/>
  <c r="O639" i="4"/>
  <c r="N639" i="4"/>
  <c r="Q638" i="4"/>
  <c r="R638" i="4" s="1"/>
  <c r="P638" i="4"/>
  <c r="O638" i="4"/>
  <c r="N638" i="4"/>
  <c r="Q637" i="4"/>
  <c r="P637" i="4"/>
  <c r="O637" i="4"/>
  <c r="N637" i="4"/>
  <c r="Q636" i="4"/>
  <c r="R636" i="4" s="1"/>
  <c r="P636" i="4"/>
  <c r="O636" i="4"/>
  <c r="N636" i="4"/>
  <c r="Q635" i="4"/>
  <c r="P635" i="4"/>
  <c r="O635" i="4"/>
  <c r="N635" i="4"/>
  <c r="Q634" i="4"/>
  <c r="R634" i="4" s="1"/>
  <c r="P634" i="4"/>
  <c r="O634" i="4"/>
  <c r="N634" i="4"/>
  <c r="Q633" i="4"/>
  <c r="P633" i="4"/>
  <c r="O633" i="4"/>
  <c r="N633" i="4"/>
  <c r="R632" i="4"/>
  <c r="Q632" i="4"/>
  <c r="P632" i="4"/>
  <c r="O632" i="4"/>
  <c r="N632" i="4"/>
  <c r="Q631" i="4"/>
  <c r="P631" i="4"/>
  <c r="O631" i="4"/>
  <c r="N631" i="4"/>
  <c r="Q630" i="4"/>
  <c r="R630" i="4" s="1"/>
  <c r="P630" i="4"/>
  <c r="O630" i="4"/>
  <c r="N630" i="4"/>
  <c r="Q629" i="4"/>
  <c r="P629" i="4"/>
  <c r="O629" i="4"/>
  <c r="N629" i="4"/>
  <c r="Q628" i="4"/>
  <c r="R628" i="4" s="1"/>
  <c r="P628" i="4"/>
  <c r="O628" i="4"/>
  <c r="N628" i="4"/>
  <c r="Q627" i="4"/>
  <c r="P627" i="4"/>
  <c r="O627" i="4"/>
  <c r="N627" i="4"/>
  <c r="Q626" i="4"/>
  <c r="R626" i="4" s="1"/>
  <c r="P626" i="4"/>
  <c r="O626" i="4"/>
  <c r="N626" i="4"/>
  <c r="Q625" i="4"/>
  <c r="P625" i="4"/>
  <c r="O625" i="4"/>
  <c r="N625" i="4"/>
  <c r="Q624" i="4"/>
  <c r="R624" i="4" s="1"/>
  <c r="P624" i="4"/>
  <c r="O624" i="4"/>
  <c r="N624" i="4"/>
  <c r="Q623" i="4"/>
  <c r="P623" i="4"/>
  <c r="O623" i="4"/>
  <c r="N623" i="4"/>
  <c r="Q622" i="4"/>
  <c r="R622" i="4" s="1"/>
  <c r="P622" i="4"/>
  <c r="O622" i="4"/>
  <c r="N622" i="4"/>
  <c r="Q621" i="4"/>
  <c r="P621" i="4"/>
  <c r="O621" i="4"/>
  <c r="N621" i="4"/>
  <c r="Q620" i="4"/>
  <c r="R620" i="4" s="1"/>
  <c r="P620" i="4"/>
  <c r="O620" i="4"/>
  <c r="N620" i="4"/>
  <c r="Q619" i="4"/>
  <c r="P619" i="4"/>
  <c r="O619" i="4"/>
  <c r="N619" i="4"/>
  <c r="Q618" i="4"/>
  <c r="R618" i="4" s="1"/>
  <c r="P618" i="4"/>
  <c r="O618" i="4"/>
  <c r="N618" i="4"/>
  <c r="Q617" i="4"/>
  <c r="P617" i="4"/>
  <c r="O617" i="4"/>
  <c r="N617" i="4"/>
  <c r="R616" i="4"/>
  <c r="Q616" i="4"/>
  <c r="P616" i="4"/>
  <c r="O616" i="4"/>
  <c r="N616" i="4"/>
  <c r="Q615" i="4"/>
  <c r="P615" i="4"/>
  <c r="O615" i="4"/>
  <c r="N615" i="4"/>
  <c r="Q614" i="4"/>
  <c r="R614" i="4" s="1"/>
  <c r="P614" i="4"/>
  <c r="O614" i="4"/>
  <c r="N614" i="4"/>
  <c r="Q613" i="4"/>
  <c r="P613" i="4"/>
  <c r="O613" i="4"/>
  <c r="N613" i="4"/>
  <c r="Q612" i="4"/>
  <c r="R612" i="4" s="1"/>
  <c r="P612" i="4"/>
  <c r="O612" i="4"/>
  <c r="N612" i="4"/>
  <c r="Q611" i="4"/>
  <c r="P611" i="4"/>
  <c r="O611" i="4"/>
  <c r="N611" i="4"/>
  <c r="R610" i="4"/>
  <c r="Q610" i="4"/>
  <c r="P610" i="4"/>
  <c r="O610" i="4"/>
  <c r="N610" i="4"/>
  <c r="R609" i="4"/>
  <c r="Q609" i="4"/>
  <c r="P609" i="4"/>
  <c r="O609" i="4"/>
  <c r="N609" i="4"/>
  <c r="Q608" i="4"/>
  <c r="P608" i="4"/>
  <c r="O608" i="4"/>
  <c r="N608" i="4"/>
  <c r="Q607" i="4"/>
  <c r="R607" i="4" s="1"/>
  <c r="P607" i="4"/>
  <c r="O607" i="4"/>
  <c r="N607" i="4"/>
  <c r="Q606" i="4"/>
  <c r="P606" i="4"/>
  <c r="O606" i="4"/>
  <c r="N606" i="4"/>
  <c r="Q605" i="4"/>
  <c r="R605" i="4" s="1"/>
  <c r="P605" i="4"/>
  <c r="O605" i="4"/>
  <c r="N605" i="4"/>
  <c r="Q604" i="4"/>
  <c r="P604" i="4"/>
  <c r="O604" i="4"/>
  <c r="N604" i="4"/>
  <c r="R603" i="4"/>
  <c r="Q603" i="4"/>
  <c r="P603" i="4"/>
  <c r="O603" i="4"/>
  <c r="N603" i="4"/>
  <c r="Q602" i="4"/>
  <c r="P602" i="4"/>
  <c r="O602" i="4"/>
  <c r="N602" i="4"/>
  <c r="Q601" i="4"/>
  <c r="R601" i="4" s="1"/>
  <c r="P601" i="4"/>
  <c r="O601" i="4"/>
  <c r="N601" i="4"/>
  <c r="Q600" i="4"/>
  <c r="P600" i="4"/>
  <c r="O600" i="4"/>
  <c r="N600" i="4"/>
  <c r="Q599" i="4"/>
  <c r="R599" i="4" s="1"/>
  <c r="P599" i="4"/>
  <c r="O599" i="4"/>
  <c r="N599" i="4"/>
  <c r="Q598" i="4"/>
  <c r="P598" i="4"/>
  <c r="O598" i="4"/>
  <c r="N598" i="4"/>
  <c r="Q597" i="4"/>
  <c r="R597" i="4" s="1"/>
  <c r="P597" i="4"/>
  <c r="O597" i="4"/>
  <c r="N597" i="4"/>
  <c r="Q596" i="4"/>
  <c r="P596" i="4"/>
  <c r="O596" i="4"/>
  <c r="N596" i="4"/>
  <c r="Q595" i="4"/>
  <c r="R595" i="4" s="1"/>
  <c r="P595" i="4"/>
  <c r="O595" i="4"/>
  <c r="N595" i="4"/>
  <c r="Q594" i="4"/>
  <c r="P594" i="4"/>
  <c r="O594" i="4"/>
  <c r="N594" i="4"/>
  <c r="R593" i="4"/>
  <c r="Q593" i="4"/>
  <c r="P593" i="4"/>
  <c r="O593" i="4"/>
  <c r="N593" i="4"/>
  <c r="Q592" i="4"/>
  <c r="P592" i="4"/>
  <c r="O592" i="4"/>
  <c r="N592" i="4"/>
  <c r="Q591" i="4"/>
  <c r="R591" i="4" s="1"/>
  <c r="P591" i="4"/>
  <c r="O591" i="4"/>
  <c r="N591" i="4"/>
  <c r="Q590" i="4"/>
  <c r="P590" i="4"/>
  <c r="O590" i="4"/>
  <c r="N590" i="4"/>
  <c r="Q589" i="4"/>
  <c r="R589" i="4" s="1"/>
  <c r="P589" i="4"/>
  <c r="O589" i="4"/>
  <c r="N589" i="4"/>
  <c r="Q588" i="4"/>
  <c r="P588" i="4"/>
  <c r="O588" i="4"/>
  <c r="N588" i="4"/>
  <c r="R587" i="4"/>
  <c r="Q587" i="4"/>
  <c r="P587" i="4"/>
  <c r="O587" i="4"/>
  <c r="N587" i="4"/>
  <c r="Q586" i="4"/>
  <c r="P586" i="4"/>
  <c r="O586" i="4"/>
  <c r="N586" i="4"/>
  <c r="Q585" i="4"/>
  <c r="R585" i="4" s="1"/>
  <c r="P585" i="4"/>
  <c r="O585" i="4"/>
  <c r="N585" i="4"/>
  <c r="Q584" i="4"/>
  <c r="P584" i="4"/>
  <c r="O584" i="4"/>
  <c r="N584" i="4"/>
  <c r="Q583" i="4"/>
  <c r="R583" i="4" s="1"/>
  <c r="P583" i="4"/>
  <c r="O583" i="4"/>
  <c r="N583" i="4"/>
  <c r="Q582" i="4"/>
  <c r="P582" i="4"/>
  <c r="O582" i="4"/>
  <c r="N582" i="4"/>
  <c r="Q581" i="4"/>
  <c r="R581" i="4" s="1"/>
  <c r="P581" i="4"/>
  <c r="O581" i="4"/>
  <c r="N581" i="4"/>
  <c r="Q580" i="4"/>
  <c r="P580" i="4"/>
  <c r="O580" i="4"/>
  <c r="N580" i="4"/>
  <c r="Q579" i="4"/>
  <c r="R579" i="4" s="1"/>
  <c r="P579" i="4"/>
  <c r="O579" i="4"/>
  <c r="N579" i="4"/>
  <c r="Q578" i="4"/>
  <c r="P578" i="4"/>
  <c r="O578" i="4"/>
  <c r="N578" i="4"/>
  <c r="R577" i="4"/>
  <c r="Q577" i="4"/>
  <c r="P577" i="4"/>
  <c r="O577" i="4"/>
  <c r="N577" i="4"/>
  <c r="P576" i="4"/>
  <c r="O576" i="4"/>
  <c r="N576" i="4"/>
  <c r="P575" i="4"/>
  <c r="O575" i="4"/>
  <c r="N575" i="4"/>
  <c r="Q574" i="4"/>
  <c r="R574" i="4" s="1"/>
  <c r="P574" i="4"/>
  <c r="O574" i="4"/>
  <c r="N574" i="4"/>
  <c r="R573" i="4"/>
  <c r="Q573" i="4"/>
  <c r="P573" i="4"/>
  <c r="O573" i="4"/>
  <c r="N573" i="4"/>
  <c r="P572" i="4"/>
  <c r="O572" i="4"/>
  <c r="N572" i="4"/>
  <c r="P571" i="4"/>
  <c r="O571" i="4"/>
  <c r="N571" i="4"/>
  <c r="Q570" i="4"/>
  <c r="R570" i="4" s="1"/>
  <c r="P570" i="4"/>
  <c r="O570" i="4"/>
  <c r="N570" i="4"/>
  <c r="R569" i="4"/>
  <c r="Q569" i="4"/>
  <c r="P569" i="4"/>
  <c r="O569" i="4"/>
  <c r="N569" i="4"/>
  <c r="P568" i="4"/>
  <c r="O568" i="4"/>
  <c r="N568" i="4"/>
  <c r="P567" i="4"/>
  <c r="O567" i="4"/>
  <c r="N567" i="4"/>
  <c r="Q566" i="4"/>
  <c r="R566" i="4" s="1"/>
  <c r="P566" i="4"/>
  <c r="O566" i="4"/>
  <c r="N566" i="4"/>
  <c r="R565" i="4"/>
  <c r="Q565" i="4"/>
  <c r="P565" i="4"/>
  <c r="O565" i="4"/>
  <c r="N565" i="4"/>
  <c r="P564" i="4"/>
  <c r="O564" i="4"/>
  <c r="N564" i="4"/>
  <c r="P563" i="4"/>
  <c r="O563" i="4"/>
  <c r="N563" i="4"/>
  <c r="Q562" i="4"/>
  <c r="R562" i="4" s="1"/>
  <c r="P562" i="4"/>
  <c r="O562" i="4"/>
  <c r="N562" i="4"/>
  <c r="R561" i="4"/>
  <c r="Q561" i="4"/>
  <c r="P561" i="4"/>
  <c r="O561" i="4"/>
  <c r="N561" i="4"/>
  <c r="P560" i="4"/>
  <c r="O560" i="4"/>
  <c r="N560" i="4"/>
  <c r="P559" i="4"/>
  <c r="O559" i="4"/>
  <c r="N559" i="4"/>
  <c r="Q558" i="4"/>
  <c r="R558" i="4" s="1"/>
  <c r="P558" i="4"/>
  <c r="O558" i="4"/>
  <c r="N558" i="4"/>
  <c r="R557" i="4"/>
  <c r="Q557" i="4"/>
  <c r="P557" i="4"/>
  <c r="O557" i="4"/>
  <c r="N557" i="4"/>
  <c r="P556" i="4"/>
  <c r="O556" i="4"/>
  <c r="N556" i="4"/>
  <c r="P555" i="4"/>
  <c r="O555" i="4"/>
  <c r="N555" i="4"/>
  <c r="Q554" i="4"/>
  <c r="R554" i="4" s="1"/>
  <c r="P554" i="4"/>
  <c r="O554" i="4"/>
  <c r="N554" i="4"/>
  <c r="R553" i="4"/>
  <c r="Q553" i="4"/>
  <c r="P553" i="4"/>
  <c r="O553" i="4"/>
  <c r="N553" i="4"/>
  <c r="P552" i="4"/>
  <c r="O552" i="4"/>
  <c r="N552" i="4"/>
  <c r="P551" i="4"/>
  <c r="O551" i="4"/>
  <c r="N551" i="4"/>
  <c r="Q550" i="4"/>
  <c r="R550" i="4" s="1"/>
  <c r="P550" i="4"/>
  <c r="O550" i="4"/>
  <c r="N550" i="4"/>
  <c r="R549" i="4"/>
  <c r="Q549" i="4"/>
  <c r="P549" i="4"/>
  <c r="O549" i="4"/>
  <c r="N549" i="4"/>
  <c r="P548" i="4"/>
  <c r="O548" i="4"/>
  <c r="N548" i="4"/>
  <c r="P547" i="4"/>
  <c r="O547" i="4"/>
  <c r="N547" i="4"/>
  <c r="Q546" i="4"/>
  <c r="R546" i="4" s="1"/>
  <c r="P546" i="4"/>
  <c r="O546" i="4"/>
  <c r="N546" i="4"/>
  <c r="R545" i="4"/>
  <c r="Q545" i="4"/>
  <c r="P545" i="4"/>
  <c r="O545" i="4"/>
  <c r="N545" i="4"/>
  <c r="Q544" i="4"/>
  <c r="P544" i="4"/>
  <c r="O544" i="4"/>
  <c r="N544" i="4"/>
  <c r="R543" i="4"/>
  <c r="Q543" i="4"/>
  <c r="P543" i="4"/>
  <c r="O543" i="4"/>
  <c r="N543" i="4"/>
  <c r="Q542" i="4"/>
  <c r="R542" i="4" s="1"/>
  <c r="P542" i="4"/>
  <c r="O542" i="4"/>
  <c r="N542" i="4"/>
  <c r="Q541" i="4"/>
  <c r="P541" i="4"/>
  <c r="O541" i="4"/>
  <c r="N541" i="4"/>
  <c r="Q540" i="4"/>
  <c r="P540" i="4"/>
  <c r="O540" i="4"/>
  <c r="N540" i="4"/>
  <c r="Q539" i="4"/>
  <c r="R539" i="4" s="1"/>
  <c r="P539" i="4"/>
  <c r="O539" i="4"/>
  <c r="N539" i="4"/>
  <c r="R538" i="4"/>
  <c r="Q538" i="4"/>
  <c r="P538" i="4"/>
  <c r="O538" i="4"/>
  <c r="N538" i="4"/>
  <c r="Q537" i="4"/>
  <c r="P537" i="4"/>
  <c r="O537" i="4"/>
  <c r="N537" i="4"/>
  <c r="R536" i="4"/>
  <c r="Q536" i="4"/>
  <c r="P536" i="4"/>
  <c r="O536" i="4"/>
  <c r="N536" i="4"/>
  <c r="Q535" i="4"/>
  <c r="R535" i="4" s="1"/>
  <c r="P535" i="4"/>
  <c r="O535" i="4"/>
  <c r="N535" i="4"/>
  <c r="Q534" i="4"/>
  <c r="P534" i="4"/>
  <c r="O534" i="4"/>
  <c r="N534" i="4"/>
  <c r="Q533" i="4"/>
  <c r="P533" i="4"/>
  <c r="O533" i="4"/>
  <c r="N533" i="4"/>
  <c r="Q532" i="4"/>
  <c r="R532" i="4" s="1"/>
  <c r="P532" i="4"/>
  <c r="O532" i="4"/>
  <c r="N532" i="4"/>
  <c r="R531" i="4"/>
  <c r="Q531" i="4"/>
  <c r="P531" i="4"/>
  <c r="O531" i="4"/>
  <c r="N531" i="4"/>
  <c r="Q530" i="4"/>
  <c r="P530" i="4"/>
  <c r="O530" i="4"/>
  <c r="N530" i="4"/>
  <c r="R529" i="4"/>
  <c r="Q529" i="4"/>
  <c r="P529" i="4"/>
  <c r="O529" i="4"/>
  <c r="N529" i="4"/>
  <c r="Q528" i="4"/>
  <c r="R528" i="4" s="1"/>
  <c r="P528" i="4"/>
  <c r="O528" i="4"/>
  <c r="N528" i="4"/>
  <c r="Q527" i="4"/>
  <c r="P527" i="4"/>
  <c r="O527" i="4"/>
  <c r="N527" i="4"/>
  <c r="Q526" i="4"/>
  <c r="P526" i="4"/>
  <c r="O526" i="4"/>
  <c r="N526" i="4"/>
  <c r="Q525" i="4"/>
  <c r="R525" i="4" s="1"/>
  <c r="P525" i="4"/>
  <c r="O525" i="4"/>
  <c r="N525" i="4"/>
  <c r="R524" i="4"/>
  <c r="Q524" i="4"/>
  <c r="P524" i="4"/>
  <c r="O524" i="4"/>
  <c r="N524" i="4"/>
  <c r="Q523" i="4"/>
  <c r="P523" i="4"/>
  <c r="O523" i="4"/>
  <c r="N523" i="4"/>
  <c r="Q522" i="4"/>
  <c r="P522" i="4"/>
  <c r="O522" i="4"/>
  <c r="N522" i="4"/>
  <c r="Q521" i="4"/>
  <c r="R521" i="4" s="1"/>
  <c r="P521" i="4"/>
  <c r="O521" i="4"/>
  <c r="N521" i="4"/>
  <c r="Q520" i="4"/>
  <c r="P520" i="4"/>
  <c r="O520" i="4"/>
  <c r="N520" i="4"/>
  <c r="Q519" i="4"/>
  <c r="P519" i="4"/>
  <c r="O519" i="4"/>
  <c r="N519" i="4"/>
  <c r="Q518" i="4"/>
  <c r="R518" i="4" s="1"/>
  <c r="P518" i="4"/>
  <c r="O518" i="4"/>
  <c r="N518" i="4"/>
  <c r="Q517" i="4"/>
  <c r="R517" i="4" s="1"/>
  <c r="P517" i="4"/>
  <c r="O517" i="4"/>
  <c r="N517" i="4"/>
  <c r="Q516" i="4"/>
  <c r="P516" i="4"/>
  <c r="O516" i="4"/>
  <c r="N516" i="4"/>
  <c r="R515" i="4"/>
  <c r="Q515" i="4"/>
  <c r="P515" i="4"/>
  <c r="O515" i="4"/>
  <c r="N515" i="4"/>
  <c r="Q514" i="4"/>
  <c r="R514" i="4" s="1"/>
  <c r="P514" i="4"/>
  <c r="O514" i="4"/>
  <c r="N514" i="4"/>
  <c r="Q513" i="4"/>
  <c r="P513" i="4"/>
  <c r="O513" i="4"/>
  <c r="N513" i="4"/>
  <c r="Q512" i="4"/>
  <c r="P512" i="4"/>
  <c r="O512" i="4"/>
  <c r="N512" i="4"/>
  <c r="Q511" i="4"/>
  <c r="R511" i="4" s="1"/>
  <c r="P511" i="4"/>
  <c r="O511" i="4"/>
  <c r="N511" i="4"/>
  <c r="Q510" i="4"/>
  <c r="R510" i="4" s="1"/>
  <c r="P510" i="4"/>
  <c r="O510" i="4"/>
  <c r="N510" i="4"/>
  <c r="Q509" i="4"/>
  <c r="P509" i="4"/>
  <c r="O509" i="4"/>
  <c r="N509" i="4"/>
  <c r="R508" i="4"/>
  <c r="Q508" i="4"/>
  <c r="P508" i="4"/>
  <c r="O508" i="4"/>
  <c r="N508" i="4"/>
  <c r="Q507" i="4"/>
  <c r="R507" i="4" s="1"/>
  <c r="P507" i="4"/>
  <c r="O507" i="4"/>
  <c r="N507" i="4"/>
  <c r="Q506" i="4"/>
  <c r="P506" i="4"/>
  <c r="O506" i="4"/>
  <c r="N506" i="4"/>
  <c r="Q505" i="4"/>
  <c r="P505" i="4"/>
  <c r="O505" i="4"/>
  <c r="N505" i="4"/>
  <c r="Q504" i="4"/>
  <c r="R504" i="4" s="1"/>
  <c r="P504" i="4"/>
  <c r="O504" i="4"/>
  <c r="N504" i="4"/>
  <c r="Q503" i="4"/>
  <c r="R503" i="4" s="1"/>
  <c r="P503" i="4"/>
  <c r="O503" i="4"/>
  <c r="N503" i="4"/>
  <c r="Q502" i="4"/>
  <c r="P502" i="4"/>
  <c r="O502" i="4"/>
  <c r="N502" i="4"/>
  <c r="R501" i="4"/>
  <c r="Q501" i="4"/>
  <c r="P501" i="4"/>
  <c r="O501" i="4"/>
  <c r="N501" i="4"/>
  <c r="Q500" i="4"/>
  <c r="R500" i="4" s="1"/>
  <c r="P500" i="4"/>
  <c r="O500" i="4"/>
  <c r="N500" i="4"/>
  <c r="Q499" i="4"/>
  <c r="P499" i="4"/>
  <c r="O499" i="4"/>
  <c r="N499" i="4"/>
  <c r="Q498" i="4"/>
  <c r="P498" i="4"/>
  <c r="O498" i="4"/>
  <c r="N498" i="4"/>
  <c r="Q497" i="4"/>
  <c r="R497" i="4" s="1"/>
  <c r="P497" i="4"/>
  <c r="O497" i="4"/>
  <c r="N497" i="4"/>
  <c r="Q496" i="4"/>
  <c r="R496" i="4" s="1"/>
  <c r="P496" i="4"/>
  <c r="O496" i="4"/>
  <c r="N496" i="4"/>
  <c r="Q495" i="4"/>
  <c r="P495" i="4"/>
  <c r="O495" i="4"/>
  <c r="N495" i="4"/>
  <c r="R494" i="4"/>
  <c r="Q494" i="4"/>
  <c r="P494" i="4"/>
  <c r="O494" i="4"/>
  <c r="N494" i="4"/>
  <c r="Q493" i="4"/>
  <c r="R493" i="4" s="1"/>
  <c r="P493" i="4"/>
  <c r="O493" i="4"/>
  <c r="N493" i="4"/>
  <c r="Q492" i="4"/>
  <c r="P492" i="4"/>
  <c r="O492" i="4"/>
  <c r="N492" i="4"/>
  <c r="Q491" i="4"/>
  <c r="P491" i="4"/>
  <c r="O491" i="4"/>
  <c r="N491" i="4"/>
  <c r="Q490" i="4"/>
  <c r="R490" i="4" s="1"/>
  <c r="P490" i="4"/>
  <c r="O490" i="4"/>
  <c r="N490" i="4"/>
  <c r="Q489" i="4"/>
  <c r="P489" i="4"/>
  <c r="O489" i="4"/>
  <c r="N489" i="4"/>
  <c r="Q488" i="4"/>
  <c r="R488" i="4" s="1"/>
  <c r="P488" i="4"/>
  <c r="O488" i="4"/>
  <c r="N488" i="4"/>
  <c r="Q487" i="4"/>
  <c r="P487" i="4"/>
  <c r="O487" i="4"/>
  <c r="N487" i="4"/>
  <c r="Q486" i="4"/>
  <c r="R486" i="4" s="1"/>
  <c r="P486" i="4"/>
  <c r="O486" i="4"/>
  <c r="N486" i="4"/>
  <c r="Q485" i="4"/>
  <c r="P485" i="4"/>
  <c r="O485" i="4"/>
  <c r="N485" i="4"/>
  <c r="Q484" i="4"/>
  <c r="R484" i="4" s="1"/>
  <c r="P484" i="4"/>
  <c r="O484" i="4"/>
  <c r="N484" i="4"/>
  <c r="Q483" i="4"/>
  <c r="P483" i="4"/>
  <c r="O483" i="4"/>
  <c r="N483" i="4"/>
  <c r="Q482" i="4"/>
  <c r="P482" i="4"/>
  <c r="O482" i="4"/>
  <c r="N482" i="4"/>
  <c r="Q481" i="4"/>
  <c r="R481" i="4" s="1"/>
  <c r="P481" i="4"/>
  <c r="O481" i="4"/>
  <c r="N481" i="4"/>
  <c r="Q480" i="4"/>
  <c r="P480" i="4"/>
  <c r="O480" i="4"/>
  <c r="N480" i="4"/>
  <c r="Q479" i="4"/>
  <c r="R479" i="4" s="1"/>
  <c r="P479" i="4"/>
  <c r="O479" i="4"/>
  <c r="N479" i="4"/>
  <c r="Q478" i="4"/>
  <c r="P478" i="4"/>
  <c r="O478" i="4"/>
  <c r="N478" i="4"/>
  <c r="Q477" i="4"/>
  <c r="R477" i="4" s="1"/>
  <c r="P477" i="4"/>
  <c r="O477" i="4"/>
  <c r="N477" i="4"/>
  <c r="Q476" i="4"/>
  <c r="P476" i="4"/>
  <c r="O476" i="4"/>
  <c r="N476" i="4"/>
  <c r="Q475" i="4"/>
  <c r="P475" i="4"/>
  <c r="O475" i="4"/>
  <c r="N475" i="4"/>
  <c r="R474" i="4"/>
  <c r="Q474" i="4"/>
  <c r="P474" i="4"/>
  <c r="O474" i="4"/>
  <c r="N474" i="4"/>
  <c r="Q473" i="4"/>
  <c r="P473" i="4"/>
  <c r="O473" i="4"/>
  <c r="N473" i="4"/>
  <c r="Q472" i="4"/>
  <c r="R472" i="4" s="1"/>
  <c r="P472" i="4"/>
  <c r="O472" i="4"/>
  <c r="N472" i="4"/>
  <c r="Q471" i="4"/>
  <c r="P471" i="4"/>
  <c r="O471" i="4"/>
  <c r="N471" i="4"/>
  <c r="R470" i="4"/>
  <c r="Q470" i="4"/>
  <c r="P470" i="4"/>
  <c r="O470" i="4"/>
  <c r="N470" i="4"/>
  <c r="Q469" i="4"/>
  <c r="P469" i="4"/>
  <c r="O469" i="4"/>
  <c r="N469" i="4"/>
  <c r="Q468" i="4"/>
  <c r="P468" i="4"/>
  <c r="O468" i="4"/>
  <c r="N468" i="4"/>
  <c r="R467" i="4"/>
  <c r="Q467" i="4"/>
  <c r="P467" i="4"/>
  <c r="O467" i="4"/>
  <c r="N467" i="4"/>
  <c r="Q466" i="4"/>
  <c r="P466" i="4"/>
  <c r="O466" i="4"/>
  <c r="N466" i="4"/>
  <c r="R465" i="4"/>
  <c r="Q465" i="4"/>
  <c r="P465" i="4"/>
  <c r="O465" i="4"/>
  <c r="N465" i="4"/>
  <c r="Q464" i="4"/>
  <c r="P464" i="4"/>
  <c r="O464" i="4"/>
  <c r="N464" i="4"/>
  <c r="Q463" i="4"/>
  <c r="R463" i="4" s="1"/>
  <c r="P463" i="4"/>
  <c r="O463" i="4"/>
  <c r="N463" i="4"/>
  <c r="Q462" i="4"/>
  <c r="P462" i="4"/>
  <c r="O462" i="4"/>
  <c r="N462" i="4"/>
  <c r="Q461" i="4"/>
  <c r="P461" i="4"/>
  <c r="O461" i="4"/>
  <c r="N461" i="4"/>
  <c r="Q460" i="4"/>
  <c r="R460" i="4" s="1"/>
  <c r="P460" i="4"/>
  <c r="O460" i="4"/>
  <c r="N460" i="4"/>
  <c r="Q459" i="4"/>
  <c r="P459" i="4"/>
  <c r="O459" i="4"/>
  <c r="N459" i="4"/>
  <c r="R458" i="4"/>
  <c r="Q458" i="4"/>
  <c r="P458" i="4"/>
  <c r="O458" i="4"/>
  <c r="N458" i="4"/>
  <c r="Q457" i="4"/>
  <c r="P457" i="4"/>
  <c r="O457" i="4"/>
  <c r="N457" i="4"/>
  <c r="R456" i="4"/>
  <c r="Q456" i="4"/>
  <c r="P456" i="4"/>
  <c r="O456" i="4"/>
  <c r="N456" i="4"/>
  <c r="Q455" i="4"/>
  <c r="P455" i="4"/>
  <c r="O455" i="4"/>
  <c r="N455" i="4"/>
  <c r="Q454" i="4"/>
  <c r="P454" i="4"/>
  <c r="O454" i="4"/>
  <c r="N454" i="4"/>
  <c r="Q453" i="4"/>
  <c r="R453" i="4" s="1"/>
  <c r="P453" i="4"/>
  <c r="O453" i="4"/>
  <c r="N453" i="4"/>
  <c r="Q452" i="4"/>
  <c r="P452" i="4"/>
  <c r="O452" i="4"/>
  <c r="N452" i="4"/>
  <c r="Q451" i="4"/>
  <c r="R451" i="4" s="1"/>
  <c r="P451" i="4"/>
  <c r="O451" i="4"/>
  <c r="N451" i="4"/>
  <c r="Q450" i="4"/>
  <c r="P450" i="4"/>
  <c r="O450" i="4"/>
  <c r="N450" i="4"/>
  <c r="R449" i="4"/>
  <c r="Q449" i="4"/>
  <c r="P449" i="4"/>
  <c r="O449" i="4"/>
  <c r="N449" i="4"/>
  <c r="Q448" i="4"/>
  <c r="P448" i="4"/>
  <c r="O448" i="4"/>
  <c r="N448" i="4"/>
  <c r="Q447" i="4"/>
  <c r="P447" i="4"/>
  <c r="O447" i="4"/>
  <c r="N447" i="4"/>
  <c r="R446" i="4"/>
  <c r="Q446" i="4"/>
  <c r="P446" i="4"/>
  <c r="O446" i="4"/>
  <c r="N446" i="4"/>
  <c r="Q445" i="4"/>
  <c r="P445" i="4"/>
  <c r="O445" i="4"/>
  <c r="N445" i="4"/>
  <c r="Q444" i="4"/>
  <c r="R444" i="4" s="1"/>
  <c r="P444" i="4"/>
  <c r="O444" i="4"/>
  <c r="N444" i="4"/>
  <c r="Q443" i="4"/>
  <c r="P443" i="4"/>
  <c r="O443" i="4"/>
  <c r="N443" i="4"/>
  <c r="Q442" i="4"/>
  <c r="R442" i="4" s="1"/>
  <c r="P442" i="4"/>
  <c r="O442" i="4"/>
  <c r="N442" i="4"/>
  <c r="Q441" i="4"/>
  <c r="P441" i="4"/>
  <c r="O441" i="4"/>
  <c r="N441" i="4"/>
  <c r="Q440" i="4"/>
  <c r="P440" i="4"/>
  <c r="O440" i="4"/>
  <c r="N440" i="4"/>
  <c r="Q439" i="4"/>
  <c r="R439" i="4" s="1"/>
  <c r="P439" i="4"/>
  <c r="O439" i="4"/>
  <c r="N439" i="4"/>
  <c r="Q438" i="4"/>
  <c r="P438" i="4"/>
  <c r="O438" i="4"/>
  <c r="N438" i="4"/>
  <c r="R437" i="4"/>
  <c r="Q437" i="4"/>
  <c r="P437" i="4"/>
  <c r="O437" i="4"/>
  <c r="N437" i="4"/>
  <c r="Q436" i="4"/>
  <c r="P436" i="4"/>
  <c r="O436" i="4"/>
  <c r="N436" i="4"/>
  <c r="Q435" i="4"/>
  <c r="R435" i="4" s="1"/>
  <c r="P435" i="4"/>
  <c r="O435" i="4"/>
  <c r="N435" i="4"/>
  <c r="Q434" i="4"/>
  <c r="P434" i="4"/>
  <c r="O434" i="4"/>
  <c r="N434" i="4"/>
  <c r="Q433" i="4"/>
  <c r="R433" i="4" s="1"/>
  <c r="P433" i="4"/>
  <c r="O433" i="4"/>
  <c r="N433" i="4"/>
  <c r="Q432" i="4"/>
  <c r="P432" i="4"/>
  <c r="O432" i="4"/>
  <c r="N432" i="4"/>
  <c r="Q431" i="4"/>
  <c r="P431" i="4"/>
  <c r="O431" i="4"/>
  <c r="N431" i="4"/>
  <c r="Q430" i="4"/>
  <c r="P430" i="4"/>
  <c r="O430" i="4"/>
  <c r="N430" i="4"/>
  <c r="Q429" i="4"/>
  <c r="P429" i="4"/>
  <c r="O429" i="4"/>
  <c r="N429" i="4"/>
  <c r="Q428" i="4"/>
  <c r="P428" i="4"/>
  <c r="O428" i="4"/>
  <c r="N428" i="4"/>
  <c r="Q427" i="4"/>
  <c r="P427" i="4"/>
  <c r="O427" i="4"/>
  <c r="N427" i="4"/>
  <c r="Q426" i="4"/>
  <c r="R426" i="4" s="1"/>
  <c r="P426" i="4"/>
  <c r="O426" i="4"/>
  <c r="N426" i="4"/>
  <c r="Q425" i="4"/>
  <c r="P425" i="4"/>
  <c r="O425" i="4"/>
  <c r="N425" i="4"/>
  <c r="Q424" i="4"/>
  <c r="P424" i="4"/>
  <c r="O424" i="4"/>
  <c r="N424" i="4"/>
  <c r="Q423" i="4"/>
  <c r="P423" i="4"/>
  <c r="O423" i="4"/>
  <c r="N423" i="4"/>
  <c r="Q422" i="4"/>
  <c r="P422" i="4"/>
  <c r="O422" i="4"/>
  <c r="N422" i="4"/>
  <c r="Q421" i="4"/>
  <c r="P421" i="4"/>
  <c r="O421" i="4"/>
  <c r="N421" i="4"/>
  <c r="Q420" i="4"/>
  <c r="P420" i="4"/>
  <c r="O420" i="4"/>
  <c r="N420" i="4"/>
  <c r="R419" i="4"/>
  <c r="Q419" i="4"/>
  <c r="P419" i="4"/>
  <c r="O419" i="4"/>
  <c r="N419" i="4"/>
  <c r="O418" i="4"/>
  <c r="N418" i="4"/>
  <c r="Q417" i="4"/>
  <c r="P417" i="4"/>
  <c r="O417" i="4"/>
  <c r="N417" i="4"/>
  <c r="Q416" i="4"/>
  <c r="P416" i="4"/>
  <c r="O416" i="4"/>
  <c r="N416" i="4"/>
  <c r="Q415" i="4"/>
  <c r="P415" i="4"/>
  <c r="O415" i="4"/>
  <c r="N415" i="4"/>
  <c r="Q414" i="4"/>
  <c r="P414" i="4"/>
  <c r="O414" i="4"/>
  <c r="N414" i="4"/>
  <c r="Q413" i="4"/>
  <c r="P413" i="4"/>
  <c r="O413" i="4"/>
  <c r="N413" i="4"/>
  <c r="Q412" i="4"/>
  <c r="R412" i="4" s="1"/>
  <c r="P412" i="4"/>
  <c r="O412" i="4"/>
  <c r="N412" i="4"/>
  <c r="O411" i="4"/>
  <c r="N411" i="4"/>
  <c r="Q410" i="4"/>
  <c r="P410" i="4"/>
  <c r="O410" i="4"/>
  <c r="N410" i="4"/>
  <c r="Q409" i="4"/>
  <c r="P409" i="4"/>
  <c r="O409" i="4"/>
  <c r="N409" i="4"/>
  <c r="Q408" i="4"/>
  <c r="P408" i="4"/>
  <c r="O408" i="4"/>
  <c r="N408" i="4"/>
  <c r="Q407" i="4"/>
  <c r="P407" i="4"/>
  <c r="O407" i="4"/>
  <c r="N407" i="4"/>
  <c r="Q406" i="4"/>
  <c r="P406" i="4"/>
  <c r="O406" i="4"/>
  <c r="N406" i="4"/>
  <c r="Q405" i="4"/>
  <c r="R405" i="4" s="1"/>
  <c r="P405" i="4"/>
  <c r="O405" i="4"/>
  <c r="N405" i="4"/>
  <c r="Q404" i="4"/>
  <c r="P404" i="4"/>
  <c r="O404" i="4"/>
  <c r="N404" i="4"/>
  <c r="Q403" i="4"/>
  <c r="P403" i="4"/>
  <c r="O403" i="4"/>
  <c r="N403" i="4"/>
  <c r="Q402" i="4"/>
  <c r="P402" i="4"/>
  <c r="O402" i="4"/>
  <c r="N402" i="4"/>
  <c r="Q401" i="4"/>
  <c r="P401" i="4"/>
  <c r="O401" i="4"/>
  <c r="N401" i="4"/>
  <c r="Q400" i="4"/>
  <c r="P400" i="4"/>
  <c r="O400" i="4"/>
  <c r="N400" i="4"/>
  <c r="Q399" i="4"/>
  <c r="P399" i="4"/>
  <c r="O399" i="4"/>
  <c r="N399" i="4"/>
  <c r="Q398" i="4"/>
  <c r="R398" i="4" s="1"/>
  <c r="P398" i="4"/>
  <c r="O398" i="4"/>
  <c r="N398" i="4"/>
  <c r="O397" i="4"/>
  <c r="N397" i="4"/>
  <c r="Q396" i="4"/>
  <c r="P396" i="4"/>
  <c r="O396" i="4"/>
  <c r="N396" i="4"/>
  <c r="Q395" i="4"/>
  <c r="P395" i="4"/>
  <c r="O395" i="4"/>
  <c r="N395" i="4"/>
  <c r="Q394" i="4"/>
  <c r="P394" i="4"/>
  <c r="O394" i="4"/>
  <c r="N394" i="4"/>
  <c r="Q393" i="4"/>
  <c r="P393" i="4"/>
  <c r="O393" i="4"/>
  <c r="N393" i="4"/>
  <c r="Q392" i="4"/>
  <c r="P392" i="4"/>
  <c r="O392" i="4"/>
  <c r="N392" i="4"/>
  <c r="Q391" i="4"/>
  <c r="R391" i="4" s="1"/>
  <c r="P391" i="4"/>
  <c r="O391" i="4"/>
  <c r="N391" i="4"/>
  <c r="O390" i="4"/>
  <c r="N390" i="4"/>
  <c r="Q389" i="4"/>
  <c r="P389" i="4"/>
  <c r="O389" i="4"/>
  <c r="N389" i="4"/>
  <c r="Q388" i="4"/>
  <c r="P388" i="4"/>
  <c r="O388" i="4"/>
  <c r="N388" i="4"/>
  <c r="Q387" i="4"/>
  <c r="P387" i="4"/>
  <c r="O387" i="4"/>
  <c r="N387" i="4"/>
  <c r="Q386" i="4"/>
  <c r="P386" i="4"/>
  <c r="O386" i="4"/>
  <c r="N386" i="4"/>
  <c r="Q385" i="4"/>
  <c r="P385" i="4"/>
  <c r="O385" i="4"/>
  <c r="N385" i="4"/>
  <c r="Q384" i="4"/>
  <c r="R384" i="4" s="1"/>
  <c r="P384" i="4"/>
  <c r="O384" i="4"/>
  <c r="N384" i="4"/>
  <c r="O383" i="4"/>
  <c r="N383" i="4"/>
  <c r="Q382" i="4"/>
  <c r="P382" i="4"/>
  <c r="O382" i="4"/>
  <c r="N382" i="4"/>
  <c r="Q381" i="4"/>
  <c r="P381" i="4"/>
  <c r="O381" i="4"/>
  <c r="N381" i="4"/>
  <c r="Q380" i="4"/>
  <c r="P380" i="4"/>
  <c r="O380" i="4"/>
  <c r="N380" i="4"/>
  <c r="Q379" i="4"/>
  <c r="P379" i="4"/>
  <c r="O379" i="4"/>
  <c r="N379" i="4"/>
  <c r="Q378" i="4"/>
  <c r="P378" i="4"/>
  <c r="O378" i="4"/>
  <c r="N378" i="4"/>
  <c r="Q377" i="4"/>
  <c r="P377" i="4"/>
  <c r="O377" i="4"/>
  <c r="N377" i="4"/>
  <c r="R376" i="4"/>
  <c r="Q376" i="4"/>
  <c r="P376" i="4"/>
  <c r="O376" i="4"/>
  <c r="N376" i="4"/>
  <c r="Q375" i="4"/>
  <c r="P375" i="4"/>
  <c r="O375" i="4"/>
  <c r="N375" i="4"/>
  <c r="Q374" i="4"/>
  <c r="P374" i="4"/>
  <c r="O374" i="4"/>
  <c r="N374" i="4"/>
  <c r="Q373" i="4"/>
  <c r="P373" i="4"/>
  <c r="O373" i="4"/>
  <c r="N373" i="4"/>
  <c r="Q372" i="4"/>
  <c r="P372" i="4"/>
  <c r="O372" i="4"/>
  <c r="N372" i="4"/>
  <c r="Q371" i="4"/>
  <c r="R371" i="4" s="1"/>
  <c r="P371" i="4"/>
  <c r="O371" i="4"/>
  <c r="N371" i="4"/>
  <c r="Q370" i="4"/>
  <c r="P370" i="4"/>
  <c r="O370" i="4"/>
  <c r="N370" i="4"/>
  <c r="Q369" i="4"/>
  <c r="P369" i="4"/>
  <c r="O369" i="4"/>
  <c r="N369" i="4"/>
  <c r="R368" i="4"/>
  <c r="Q368" i="4"/>
  <c r="P368" i="4"/>
  <c r="O368" i="4"/>
  <c r="N368" i="4"/>
  <c r="Q367" i="4"/>
  <c r="P367" i="4"/>
  <c r="O367" i="4"/>
  <c r="N367" i="4"/>
  <c r="Q366" i="4"/>
  <c r="P366" i="4"/>
  <c r="O366" i="4"/>
  <c r="N366" i="4"/>
  <c r="Q365" i="4"/>
  <c r="P365" i="4"/>
  <c r="O365" i="4"/>
  <c r="N365" i="4"/>
  <c r="Q364" i="4"/>
  <c r="P364" i="4"/>
  <c r="O364" i="4"/>
  <c r="N364" i="4"/>
  <c r="R363" i="4"/>
  <c r="Q363" i="4"/>
  <c r="P363" i="4"/>
  <c r="O363" i="4"/>
  <c r="N363" i="4"/>
  <c r="Q362" i="4"/>
  <c r="P362" i="4"/>
  <c r="O362" i="4"/>
  <c r="N362" i="4"/>
  <c r="Q361" i="4"/>
  <c r="P361" i="4"/>
  <c r="O361" i="4"/>
  <c r="N361" i="4"/>
  <c r="Q360" i="4"/>
  <c r="R360" i="4" s="1"/>
  <c r="P360" i="4"/>
  <c r="O360" i="4"/>
  <c r="N360" i="4"/>
  <c r="Q359" i="4"/>
  <c r="P359" i="4"/>
  <c r="O359" i="4"/>
  <c r="N359" i="4"/>
  <c r="Q358" i="4"/>
  <c r="P358" i="4"/>
  <c r="O358" i="4"/>
  <c r="N358" i="4"/>
  <c r="Q357" i="4"/>
  <c r="P357" i="4"/>
  <c r="O357" i="4"/>
  <c r="N357" i="4"/>
  <c r="Q356" i="4"/>
  <c r="P356" i="4"/>
  <c r="O356" i="4"/>
  <c r="N356" i="4"/>
  <c r="Q355" i="4"/>
  <c r="R355" i="4" s="1"/>
  <c r="P355" i="4"/>
  <c r="O355" i="4"/>
  <c r="N355" i="4"/>
  <c r="Q354" i="4"/>
  <c r="P354" i="4"/>
  <c r="O354" i="4"/>
  <c r="N354" i="4"/>
  <c r="Q353" i="4"/>
  <c r="P353" i="4"/>
  <c r="O353" i="4"/>
  <c r="N353" i="4"/>
  <c r="Q352" i="4"/>
  <c r="R352" i="4" s="1"/>
  <c r="P352" i="4"/>
  <c r="O352" i="4"/>
  <c r="N352" i="4"/>
  <c r="Q351" i="4"/>
  <c r="P351" i="4"/>
  <c r="O351" i="4"/>
  <c r="N351" i="4"/>
  <c r="Q350" i="4"/>
  <c r="P350" i="4"/>
  <c r="O350" i="4"/>
  <c r="N350" i="4"/>
  <c r="Q349" i="4"/>
  <c r="P349" i="4"/>
  <c r="O349" i="4"/>
  <c r="N349" i="4"/>
  <c r="Q348" i="4"/>
  <c r="P348" i="4"/>
  <c r="O348" i="4"/>
  <c r="N348" i="4"/>
  <c r="Q347" i="4"/>
  <c r="R347" i="4" s="1"/>
  <c r="P347" i="4"/>
  <c r="O347" i="4"/>
  <c r="N347" i="4"/>
  <c r="Q346" i="4"/>
  <c r="P346" i="4"/>
  <c r="O346" i="4"/>
  <c r="N346" i="4"/>
  <c r="Q345" i="4"/>
  <c r="P345" i="4"/>
  <c r="O345" i="4"/>
  <c r="N345" i="4"/>
  <c r="R344" i="4"/>
  <c r="Q344" i="4"/>
  <c r="P344" i="4"/>
  <c r="O344" i="4"/>
  <c r="N344" i="4"/>
  <c r="Q343" i="4"/>
  <c r="P343" i="4"/>
  <c r="O343" i="4"/>
  <c r="N343" i="4"/>
  <c r="Q342" i="4"/>
  <c r="P342" i="4"/>
  <c r="O342" i="4"/>
  <c r="N342" i="4"/>
  <c r="Q341" i="4"/>
  <c r="P341" i="4"/>
  <c r="O341" i="4"/>
  <c r="N341" i="4"/>
  <c r="Q340" i="4"/>
  <c r="P340" i="4"/>
  <c r="O340" i="4"/>
  <c r="N340" i="4"/>
  <c r="Q339" i="4"/>
  <c r="R339" i="4" s="1"/>
  <c r="P339" i="4"/>
  <c r="O339" i="4"/>
  <c r="N339" i="4"/>
  <c r="Q338" i="4"/>
  <c r="P338" i="4"/>
  <c r="O338" i="4"/>
  <c r="N338" i="4"/>
  <c r="Q337" i="4"/>
  <c r="P337" i="4"/>
  <c r="O337" i="4"/>
  <c r="N337" i="4"/>
  <c r="R336" i="4"/>
  <c r="Q336" i="4"/>
  <c r="P336" i="4"/>
  <c r="O336" i="4"/>
  <c r="N336" i="4"/>
  <c r="Q335" i="4"/>
  <c r="P335" i="4"/>
  <c r="O335" i="4"/>
  <c r="N335" i="4"/>
  <c r="Q334" i="4"/>
  <c r="P334" i="4"/>
  <c r="O334" i="4"/>
  <c r="N334" i="4"/>
  <c r="Q333" i="4"/>
  <c r="P333" i="4"/>
  <c r="O333" i="4"/>
  <c r="N333" i="4"/>
  <c r="Q332" i="4"/>
  <c r="P332" i="4"/>
  <c r="O332" i="4"/>
  <c r="N332" i="4"/>
  <c r="R331" i="4"/>
  <c r="Q331" i="4"/>
  <c r="P331" i="4"/>
  <c r="O331" i="4"/>
  <c r="N331" i="4"/>
  <c r="Q330" i="4"/>
  <c r="P330" i="4"/>
  <c r="O330" i="4"/>
  <c r="N330" i="4"/>
  <c r="Q329" i="4"/>
  <c r="P329" i="4"/>
  <c r="O329" i="4"/>
  <c r="N329" i="4"/>
  <c r="Q328" i="4"/>
  <c r="R328" i="4" s="1"/>
  <c r="P328" i="4"/>
  <c r="O328" i="4"/>
  <c r="N328" i="4"/>
  <c r="Q327" i="4"/>
  <c r="P327" i="4"/>
  <c r="O327" i="4"/>
  <c r="N327" i="4"/>
  <c r="Q326" i="4"/>
  <c r="P326" i="4"/>
  <c r="O326" i="4"/>
  <c r="N326" i="4"/>
  <c r="Q325" i="4"/>
  <c r="P325" i="4"/>
  <c r="O325" i="4"/>
  <c r="N325" i="4"/>
  <c r="Q324" i="4"/>
  <c r="P324" i="4"/>
  <c r="O324" i="4"/>
  <c r="N324" i="4"/>
  <c r="Q323" i="4"/>
  <c r="R323" i="4" s="1"/>
  <c r="P323" i="4"/>
  <c r="O323" i="4"/>
  <c r="N323" i="4"/>
  <c r="Q322" i="4"/>
  <c r="P322" i="4"/>
  <c r="O322" i="4"/>
  <c r="N322" i="4"/>
  <c r="Q321" i="4"/>
  <c r="P321" i="4"/>
  <c r="O321" i="4"/>
  <c r="N321" i="4"/>
  <c r="Q320" i="4"/>
  <c r="R320" i="4" s="1"/>
  <c r="P320" i="4"/>
  <c r="O320" i="4"/>
  <c r="N320" i="4"/>
  <c r="Q319" i="4"/>
  <c r="P319" i="4"/>
  <c r="O319" i="4"/>
  <c r="N319" i="4"/>
  <c r="Q318" i="4"/>
  <c r="P318" i="4"/>
  <c r="O318" i="4"/>
  <c r="N318" i="4"/>
  <c r="Q317" i="4"/>
  <c r="P317" i="4"/>
  <c r="O317" i="4"/>
  <c r="N317" i="4"/>
  <c r="Q316" i="4"/>
  <c r="P316" i="4"/>
  <c r="O316" i="4"/>
  <c r="N316" i="4"/>
  <c r="Q315" i="4"/>
  <c r="R315" i="4" s="1"/>
  <c r="P315" i="4"/>
  <c r="O315" i="4"/>
  <c r="N315" i="4"/>
  <c r="Q314" i="4"/>
  <c r="P314" i="4"/>
  <c r="O314" i="4"/>
  <c r="N314" i="4"/>
  <c r="Q313" i="4"/>
  <c r="R313" i="4" s="1"/>
  <c r="P313" i="4"/>
  <c r="O313" i="4"/>
  <c r="N313" i="4"/>
  <c r="Q312" i="4"/>
  <c r="P312" i="4"/>
  <c r="O312" i="4"/>
  <c r="N312" i="4"/>
  <c r="Q311" i="4"/>
  <c r="P311" i="4"/>
  <c r="O311" i="4"/>
  <c r="N311" i="4"/>
  <c r="P310" i="4"/>
  <c r="O310" i="4"/>
  <c r="N310" i="4"/>
  <c r="P309" i="4"/>
  <c r="O309" i="4"/>
  <c r="N309" i="4"/>
  <c r="R308" i="4"/>
  <c r="Q308" i="4"/>
  <c r="P308" i="4"/>
  <c r="O308" i="4"/>
  <c r="N308" i="4"/>
  <c r="Q307" i="4"/>
  <c r="R307" i="4" s="1"/>
  <c r="P307" i="4"/>
  <c r="O307" i="4"/>
  <c r="N307" i="4"/>
  <c r="Q306" i="4"/>
  <c r="P306" i="4"/>
  <c r="O306" i="4"/>
  <c r="N306" i="4"/>
  <c r="Q305" i="4"/>
  <c r="P305" i="4"/>
  <c r="O305" i="4"/>
  <c r="N305" i="4"/>
  <c r="P304" i="4"/>
  <c r="O304" i="4"/>
  <c r="N304" i="4"/>
  <c r="P303" i="4"/>
  <c r="O303" i="4"/>
  <c r="N303" i="4"/>
  <c r="R302" i="4"/>
  <c r="Q302" i="4"/>
  <c r="P302" i="4"/>
  <c r="O302" i="4"/>
  <c r="N302" i="4"/>
  <c r="Q301" i="4"/>
  <c r="R301" i="4" s="1"/>
  <c r="P301" i="4"/>
  <c r="O301" i="4"/>
  <c r="N301" i="4"/>
  <c r="Q300" i="4"/>
  <c r="P300" i="4"/>
  <c r="O300" i="4"/>
  <c r="N300" i="4"/>
  <c r="Q299" i="4"/>
  <c r="P299" i="4"/>
  <c r="O299" i="4"/>
  <c r="N299" i="4"/>
  <c r="P298" i="4"/>
  <c r="O298" i="4"/>
  <c r="N298" i="4"/>
  <c r="P297" i="4"/>
  <c r="O297" i="4"/>
  <c r="N297" i="4"/>
  <c r="R296" i="4"/>
  <c r="Q296" i="4"/>
  <c r="P296" i="4"/>
  <c r="O296" i="4"/>
  <c r="N296" i="4"/>
  <c r="Q295" i="4"/>
  <c r="R295" i="4" s="1"/>
  <c r="P295" i="4"/>
  <c r="O295" i="4"/>
  <c r="N295" i="4"/>
  <c r="Q294" i="4"/>
  <c r="P294" i="4"/>
  <c r="O294" i="4"/>
  <c r="N294" i="4"/>
  <c r="Q293" i="4"/>
  <c r="P293" i="4"/>
  <c r="O293" i="4"/>
  <c r="N293" i="4"/>
  <c r="P292" i="4"/>
  <c r="O292" i="4"/>
  <c r="N292" i="4"/>
  <c r="P291" i="4"/>
  <c r="O291" i="4"/>
  <c r="N291" i="4"/>
  <c r="R290" i="4"/>
  <c r="Q290" i="4"/>
  <c r="P290" i="4"/>
  <c r="O290" i="4"/>
  <c r="N290" i="4"/>
  <c r="Q289" i="4"/>
  <c r="R289" i="4" s="1"/>
  <c r="P289" i="4"/>
  <c r="O289" i="4"/>
  <c r="N289" i="4"/>
  <c r="Q288" i="4"/>
  <c r="P288" i="4"/>
  <c r="O288" i="4"/>
  <c r="N288" i="4"/>
  <c r="Q287" i="4"/>
  <c r="P287" i="4"/>
  <c r="O287" i="4"/>
  <c r="N287" i="4"/>
  <c r="P286" i="4"/>
  <c r="O286" i="4"/>
  <c r="N286" i="4"/>
  <c r="P285" i="4"/>
  <c r="O285" i="4"/>
  <c r="N285" i="4"/>
  <c r="R284" i="4"/>
  <c r="Q284" i="4"/>
  <c r="P284" i="4"/>
  <c r="O284" i="4"/>
  <c r="N284" i="4"/>
  <c r="Q283" i="4"/>
  <c r="R283" i="4" s="1"/>
  <c r="P283" i="4"/>
  <c r="O283" i="4"/>
  <c r="N283" i="4"/>
  <c r="Q282" i="4"/>
  <c r="P282" i="4"/>
  <c r="O282" i="4"/>
  <c r="N282" i="4"/>
  <c r="Q281" i="4"/>
  <c r="P281" i="4"/>
  <c r="O281" i="4"/>
  <c r="N281" i="4"/>
  <c r="P280" i="4"/>
  <c r="O280" i="4"/>
  <c r="N280" i="4"/>
  <c r="P279" i="4"/>
  <c r="O279" i="4"/>
  <c r="N279" i="4"/>
  <c r="R278" i="4"/>
  <c r="Q278" i="4"/>
  <c r="P278" i="4"/>
  <c r="O278" i="4"/>
  <c r="N278" i="4"/>
  <c r="Q277" i="4"/>
  <c r="R277" i="4" s="1"/>
  <c r="P277" i="4"/>
  <c r="O277" i="4"/>
  <c r="N277" i="4"/>
  <c r="Q276" i="4"/>
  <c r="P276" i="4"/>
  <c r="O276" i="4"/>
  <c r="N276" i="4"/>
  <c r="Q275" i="4"/>
  <c r="P275" i="4"/>
  <c r="O275" i="4"/>
  <c r="N275" i="4"/>
  <c r="P274" i="4"/>
  <c r="O274" i="4"/>
  <c r="N274" i="4"/>
  <c r="P273" i="4"/>
  <c r="O273" i="4"/>
  <c r="N273" i="4"/>
  <c r="R272" i="4"/>
  <c r="Q272" i="4"/>
  <c r="P272" i="4"/>
  <c r="O272" i="4"/>
  <c r="N272" i="4"/>
  <c r="Q271" i="4"/>
  <c r="R271" i="4" s="1"/>
  <c r="P271" i="4"/>
  <c r="O271" i="4"/>
  <c r="N271" i="4"/>
  <c r="Q270" i="4"/>
  <c r="P270" i="4"/>
  <c r="O270" i="4"/>
  <c r="N270" i="4"/>
  <c r="Q269" i="4"/>
  <c r="P269" i="4"/>
  <c r="O269" i="4"/>
  <c r="N269" i="4"/>
  <c r="P268" i="4"/>
  <c r="O268" i="4"/>
  <c r="N268" i="4"/>
  <c r="P267" i="4"/>
  <c r="O267" i="4"/>
  <c r="N267" i="4"/>
  <c r="R266" i="4"/>
  <c r="Q266" i="4"/>
  <c r="P266" i="4"/>
  <c r="O266" i="4"/>
  <c r="N266" i="4"/>
  <c r="Q265" i="4"/>
  <c r="R265" i="4" s="1"/>
  <c r="P265" i="4"/>
  <c r="O265" i="4"/>
  <c r="N265" i="4"/>
  <c r="P264" i="4"/>
  <c r="O264" i="4"/>
  <c r="N264" i="4"/>
  <c r="P263" i="4"/>
  <c r="O263" i="4"/>
  <c r="N263" i="4"/>
  <c r="R262" i="4"/>
  <c r="Q262" i="4"/>
  <c r="P262" i="4"/>
  <c r="O262" i="4"/>
  <c r="N262" i="4"/>
  <c r="Q261" i="4"/>
  <c r="R261" i="4" s="1"/>
  <c r="P261" i="4"/>
  <c r="O261" i="4"/>
  <c r="N261" i="4"/>
  <c r="P260" i="4"/>
  <c r="O260" i="4"/>
  <c r="N260" i="4"/>
  <c r="P259" i="4"/>
  <c r="O259" i="4"/>
  <c r="N259" i="4"/>
  <c r="R258" i="4"/>
  <c r="Q258" i="4"/>
  <c r="P258" i="4"/>
  <c r="O258" i="4"/>
  <c r="N258" i="4"/>
  <c r="Q257" i="4"/>
  <c r="R257" i="4" s="1"/>
  <c r="P257" i="4"/>
  <c r="O257" i="4"/>
  <c r="N257" i="4"/>
  <c r="P256" i="4"/>
  <c r="O256" i="4"/>
  <c r="N256" i="4"/>
  <c r="P255" i="4"/>
  <c r="O255" i="4"/>
  <c r="N255" i="4"/>
  <c r="R254" i="4"/>
  <c r="Q254" i="4"/>
  <c r="P254" i="4"/>
  <c r="O254" i="4"/>
  <c r="N254" i="4"/>
  <c r="Q253" i="4"/>
  <c r="R253" i="4" s="1"/>
  <c r="P253" i="4"/>
  <c r="O253" i="4"/>
  <c r="N253" i="4"/>
  <c r="P252" i="4"/>
  <c r="O252" i="4"/>
  <c r="N252" i="4"/>
  <c r="P251" i="4"/>
  <c r="O251" i="4"/>
  <c r="N251" i="4"/>
  <c r="R250" i="4"/>
  <c r="Q250" i="4"/>
  <c r="P250" i="4"/>
  <c r="O250" i="4"/>
  <c r="N250" i="4"/>
  <c r="Q249" i="4"/>
  <c r="R249" i="4" s="1"/>
  <c r="P249" i="4"/>
  <c r="O249" i="4"/>
  <c r="N249" i="4"/>
  <c r="P248" i="4"/>
  <c r="O248" i="4"/>
  <c r="N248" i="4"/>
  <c r="P247" i="4"/>
  <c r="O247" i="4"/>
  <c r="N247" i="4"/>
  <c r="R246" i="4"/>
  <c r="Q246" i="4"/>
  <c r="P246" i="4"/>
  <c r="O246" i="4"/>
  <c r="N246" i="4"/>
  <c r="Q245" i="4"/>
  <c r="R245" i="4" s="1"/>
  <c r="P245" i="4"/>
  <c r="O245" i="4"/>
  <c r="N245" i="4"/>
  <c r="P244" i="4"/>
  <c r="O244" i="4"/>
  <c r="N244" i="4"/>
  <c r="P243" i="4"/>
  <c r="O243" i="4"/>
  <c r="N243" i="4"/>
  <c r="R242" i="4"/>
  <c r="Q242" i="4"/>
  <c r="P242" i="4"/>
  <c r="O242" i="4"/>
  <c r="N242" i="4"/>
  <c r="Q241" i="4"/>
  <c r="R241" i="4" s="1"/>
  <c r="P241" i="4"/>
  <c r="O241" i="4"/>
  <c r="N241" i="4"/>
  <c r="P240" i="4"/>
  <c r="O240" i="4"/>
  <c r="N240" i="4"/>
  <c r="P239" i="4"/>
  <c r="O239" i="4"/>
  <c r="N239" i="4"/>
  <c r="R238" i="4"/>
  <c r="Q238" i="4"/>
  <c r="P238" i="4"/>
  <c r="O238" i="4"/>
  <c r="N238" i="4"/>
  <c r="Q237" i="4"/>
  <c r="R237" i="4" s="1"/>
  <c r="P237" i="4"/>
  <c r="O237" i="4"/>
  <c r="N237" i="4"/>
  <c r="P236" i="4"/>
  <c r="O236" i="4"/>
  <c r="N236" i="4"/>
  <c r="P235" i="4"/>
  <c r="O235" i="4"/>
  <c r="N235" i="4"/>
  <c r="R234" i="4"/>
  <c r="Q234" i="4"/>
  <c r="P234" i="4"/>
  <c r="O234" i="4"/>
  <c r="N234" i="4"/>
  <c r="Q233" i="4"/>
  <c r="R233" i="4" s="1"/>
  <c r="P233" i="4"/>
  <c r="O233" i="4"/>
  <c r="N233" i="4"/>
  <c r="Q232" i="4"/>
  <c r="P232" i="4"/>
  <c r="O232" i="4"/>
  <c r="N232" i="4"/>
  <c r="Q231" i="4"/>
  <c r="P231" i="4"/>
  <c r="O231" i="4"/>
  <c r="N231" i="4"/>
  <c r="Q230" i="4"/>
  <c r="P230" i="4"/>
  <c r="O230" i="4"/>
  <c r="N230" i="4"/>
  <c r="Q229" i="4"/>
  <c r="P229" i="4"/>
  <c r="O229" i="4"/>
  <c r="N229" i="4"/>
  <c r="Q228" i="4"/>
  <c r="P228" i="4"/>
  <c r="O228" i="4"/>
  <c r="N228" i="4"/>
  <c r="Q227" i="4"/>
  <c r="P227" i="4"/>
  <c r="O227" i="4"/>
  <c r="N227" i="4"/>
  <c r="Q226" i="4"/>
  <c r="R226" i="4" s="1"/>
  <c r="P226" i="4"/>
  <c r="O226" i="4"/>
  <c r="N226" i="4"/>
  <c r="Q225" i="4"/>
  <c r="P225" i="4"/>
  <c r="O225" i="4"/>
  <c r="N225" i="4"/>
  <c r="Q224" i="4"/>
  <c r="P224" i="4"/>
  <c r="O224" i="4"/>
  <c r="N224" i="4"/>
  <c r="Q223" i="4"/>
  <c r="P223" i="4"/>
  <c r="O223" i="4"/>
  <c r="N223" i="4"/>
  <c r="Q222" i="4"/>
  <c r="P222" i="4"/>
  <c r="O222" i="4"/>
  <c r="N222" i="4"/>
  <c r="Q221" i="4"/>
  <c r="P221" i="4"/>
  <c r="O221" i="4"/>
  <c r="N221" i="4"/>
  <c r="Q220" i="4"/>
  <c r="P220" i="4"/>
  <c r="O220" i="4"/>
  <c r="N220" i="4"/>
  <c r="Q219" i="4"/>
  <c r="R219" i="4" s="1"/>
  <c r="P219" i="4"/>
  <c r="O219" i="4"/>
  <c r="N219" i="4"/>
  <c r="Q218" i="4"/>
  <c r="P218" i="4"/>
  <c r="O218" i="4"/>
  <c r="N218" i="4"/>
  <c r="Q217" i="4"/>
  <c r="P217" i="4"/>
  <c r="O217" i="4"/>
  <c r="N217" i="4"/>
  <c r="Q216" i="4"/>
  <c r="P216" i="4"/>
  <c r="O216" i="4"/>
  <c r="N216" i="4"/>
  <c r="Q215" i="4"/>
  <c r="P215" i="4"/>
  <c r="O215" i="4"/>
  <c r="N215" i="4"/>
  <c r="Q214" i="4"/>
  <c r="P214" i="4"/>
  <c r="O214" i="4"/>
  <c r="N214" i="4"/>
  <c r="Q213" i="4"/>
  <c r="P213" i="4"/>
  <c r="O213" i="4"/>
  <c r="N213" i="4"/>
  <c r="Q212" i="4"/>
  <c r="R212" i="4" s="1"/>
  <c r="P212" i="4"/>
  <c r="O212" i="4"/>
  <c r="N212" i="4"/>
  <c r="Q211" i="4"/>
  <c r="P211" i="4"/>
  <c r="O211" i="4"/>
  <c r="N211" i="4"/>
  <c r="Q210" i="4"/>
  <c r="P210" i="4"/>
  <c r="O210" i="4"/>
  <c r="N210" i="4"/>
  <c r="Q209" i="4"/>
  <c r="P209" i="4"/>
  <c r="O209" i="4"/>
  <c r="N209" i="4"/>
  <c r="Q208" i="4"/>
  <c r="P208" i="4"/>
  <c r="O208" i="4"/>
  <c r="N208" i="4"/>
  <c r="Q207" i="4"/>
  <c r="P207" i="4"/>
  <c r="O207" i="4"/>
  <c r="N207" i="4"/>
  <c r="Q206" i="4"/>
  <c r="P206" i="4"/>
  <c r="O206" i="4"/>
  <c r="N206" i="4"/>
  <c r="R205" i="4"/>
  <c r="Q205" i="4"/>
  <c r="P205" i="4"/>
  <c r="O205" i="4"/>
  <c r="N205" i="4"/>
  <c r="Q204" i="4"/>
  <c r="P204" i="4"/>
  <c r="O204" i="4"/>
  <c r="N204" i="4"/>
  <c r="Q203" i="4"/>
  <c r="P203" i="4"/>
  <c r="O203" i="4"/>
  <c r="N203" i="4"/>
  <c r="Q202" i="4"/>
  <c r="P202" i="4"/>
  <c r="O202" i="4"/>
  <c r="N202" i="4"/>
  <c r="Q201" i="4"/>
  <c r="P201" i="4"/>
  <c r="O201" i="4"/>
  <c r="N201" i="4"/>
  <c r="Q200" i="4"/>
  <c r="P200" i="4"/>
  <c r="O200" i="4"/>
  <c r="N200" i="4"/>
  <c r="Q199" i="4"/>
  <c r="P199" i="4"/>
  <c r="O199" i="4"/>
  <c r="N199" i="4"/>
  <c r="Q198" i="4"/>
  <c r="R198" i="4" s="1"/>
  <c r="P198" i="4"/>
  <c r="O198" i="4"/>
  <c r="N198" i="4"/>
  <c r="Q197" i="4"/>
  <c r="P197" i="4"/>
  <c r="O197" i="4"/>
  <c r="N197" i="4"/>
  <c r="Q196" i="4"/>
  <c r="P196" i="4"/>
  <c r="O196" i="4"/>
  <c r="N196" i="4"/>
  <c r="Q195" i="4"/>
  <c r="P195" i="4"/>
  <c r="O195" i="4"/>
  <c r="N195" i="4"/>
  <c r="Q194" i="4"/>
  <c r="P194" i="4"/>
  <c r="O194" i="4"/>
  <c r="N194" i="4"/>
  <c r="Q193" i="4"/>
  <c r="P193" i="4"/>
  <c r="O193" i="4"/>
  <c r="N193" i="4"/>
  <c r="Q192" i="4"/>
  <c r="P192" i="4"/>
  <c r="O192" i="4"/>
  <c r="N192" i="4"/>
  <c r="R191" i="4"/>
  <c r="Q191" i="4"/>
  <c r="P191" i="4"/>
  <c r="O191" i="4"/>
  <c r="N191" i="4"/>
  <c r="Q190" i="4"/>
  <c r="P190" i="4"/>
  <c r="O190" i="4"/>
  <c r="N190" i="4"/>
  <c r="Q189" i="4"/>
  <c r="P189" i="4"/>
  <c r="O189" i="4"/>
  <c r="N189" i="4"/>
  <c r="Q188" i="4"/>
  <c r="P188" i="4"/>
  <c r="O188" i="4"/>
  <c r="N188" i="4"/>
  <c r="Q187" i="4"/>
  <c r="P187" i="4"/>
  <c r="O187" i="4"/>
  <c r="N187" i="4"/>
  <c r="Q186" i="4"/>
  <c r="P186" i="4"/>
  <c r="O186" i="4"/>
  <c r="N186" i="4"/>
  <c r="Q185" i="4"/>
  <c r="P185" i="4"/>
  <c r="O185" i="4"/>
  <c r="N185" i="4"/>
  <c r="R184" i="4"/>
  <c r="Q184" i="4"/>
  <c r="P184" i="4"/>
  <c r="O184" i="4"/>
  <c r="N184" i="4"/>
  <c r="Q183" i="4"/>
  <c r="P183" i="4"/>
  <c r="O183" i="4"/>
  <c r="N183" i="4"/>
  <c r="Q182" i="4"/>
  <c r="P182" i="4"/>
  <c r="O182" i="4"/>
  <c r="N182" i="4"/>
  <c r="Q181" i="4"/>
  <c r="P181" i="4"/>
  <c r="O181" i="4"/>
  <c r="N181" i="4"/>
  <c r="Q180" i="4"/>
  <c r="P180" i="4"/>
  <c r="O180" i="4"/>
  <c r="N180" i="4"/>
  <c r="Q179" i="4"/>
  <c r="P179" i="4"/>
  <c r="O179" i="4"/>
  <c r="N179" i="4"/>
  <c r="Q178" i="4"/>
  <c r="P178" i="4"/>
  <c r="O178" i="4"/>
  <c r="N178" i="4"/>
  <c r="Q177" i="4"/>
  <c r="P177" i="4"/>
  <c r="O177" i="4"/>
  <c r="N177" i="4"/>
  <c r="R176" i="4"/>
  <c r="Q176" i="4"/>
  <c r="P176" i="4"/>
  <c r="O176" i="4"/>
  <c r="N176" i="4"/>
  <c r="Q175" i="4"/>
  <c r="P175" i="4"/>
  <c r="O175" i="4"/>
  <c r="N175" i="4"/>
  <c r="Q174" i="4"/>
  <c r="P174" i="4"/>
  <c r="O174" i="4"/>
  <c r="N174" i="4"/>
  <c r="Q173" i="4"/>
  <c r="P173" i="4"/>
  <c r="O173" i="4"/>
  <c r="N173" i="4"/>
  <c r="Q172" i="4"/>
  <c r="P172" i="4"/>
  <c r="O172" i="4"/>
  <c r="N172" i="4"/>
  <c r="Q171" i="4"/>
  <c r="P171" i="4"/>
  <c r="O171" i="4"/>
  <c r="N171" i="4"/>
  <c r="Q170" i="4"/>
  <c r="P170" i="4"/>
  <c r="O170" i="4"/>
  <c r="N170" i="4"/>
  <c r="Q169" i="4"/>
  <c r="P169" i="4"/>
  <c r="O169" i="4"/>
  <c r="N169" i="4"/>
  <c r="Q168" i="4"/>
  <c r="R168" i="4" s="1"/>
  <c r="P168" i="4"/>
  <c r="O168" i="4"/>
  <c r="N168" i="4"/>
  <c r="Q167" i="4"/>
  <c r="P167" i="4"/>
  <c r="O167" i="4"/>
  <c r="N167" i="4"/>
  <c r="Q166" i="4"/>
  <c r="P166" i="4"/>
  <c r="O166" i="4"/>
  <c r="N166" i="4"/>
  <c r="Q165" i="4"/>
  <c r="P165" i="4"/>
  <c r="O165" i="4"/>
  <c r="N165" i="4"/>
  <c r="Q164" i="4"/>
  <c r="P164" i="4"/>
  <c r="O164" i="4"/>
  <c r="N164" i="4"/>
  <c r="Q163" i="4"/>
  <c r="P163" i="4"/>
  <c r="O163" i="4"/>
  <c r="N163" i="4"/>
  <c r="Q162" i="4"/>
  <c r="P162" i="4"/>
  <c r="O162" i="4"/>
  <c r="N162" i="4"/>
  <c r="Q161" i="4"/>
  <c r="P161" i="4"/>
  <c r="O161" i="4"/>
  <c r="N161" i="4"/>
  <c r="R160" i="4"/>
  <c r="Q160" i="4"/>
  <c r="P160" i="4"/>
  <c r="O160" i="4"/>
  <c r="N160" i="4"/>
  <c r="Q159" i="4"/>
  <c r="P159" i="4"/>
  <c r="O159" i="4"/>
  <c r="N159" i="4"/>
  <c r="Q158" i="4"/>
  <c r="P158" i="4"/>
  <c r="O158" i="4"/>
  <c r="N158" i="4"/>
  <c r="Q157" i="4"/>
  <c r="P157" i="4"/>
  <c r="O157" i="4"/>
  <c r="N157" i="4"/>
  <c r="Q156" i="4"/>
  <c r="P156" i="4"/>
  <c r="O156" i="4"/>
  <c r="N156" i="4"/>
  <c r="Q155" i="4"/>
  <c r="P155" i="4"/>
  <c r="O155" i="4"/>
  <c r="N155" i="4"/>
  <c r="Q154" i="4"/>
  <c r="P154" i="4"/>
  <c r="O154" i="4"/>
  <c r="N154" i="4"/>
  <c r="Q153" i="4"/>
  <c r="P153" i="4"/>
  <c r="O153" i="4"/>
  <c r="N153" i="4"/>
  <c r="Q152" i="4"/>
  <c r="R152" i="4" s="1"/>
  <c r="P152" i="4"/>
  <c r="O152" i="4"/>
  <c r="N152" i="4"/>
  <c r="Q151" i="4"/>
  <c r="P151" i="4"/>
  <c r="O151" i="4"/>
  <c r="N151" i="4"/>
  <c r="Q150" i="4"/>
  <c r="P150" i="4"/>
  <c r="O150" i="4"/>
  <c r="N150" i="4"/>
  <c r="Q149" i="4"/>
  <c r="P149" i="4"/>
  <c r="O149" i="4"/>
  <c r="N149" i="4"/>
  <c r="Q148" i="4"/>
  <c r="P148" i="4"/>
  <c r="O148" i="4"/>
  <c r="N148" i="4"/>
  <c r="Q147" i="4"/>
  <c r="P147" i="4"/>
  <c r="O147" i="4"/>
  <c r="N147" i="4"/>
  <c r="Q146" i="4"/>
  <c r="P146" i="4"/>
  <c r="O146" i="4"/>
  <c r="N146" i="4"/>
  <c r="Q145" i="4"/>
  <c r="P145" i="4"/>
  <c r="O145" i="4"/>
  <c r="N145" i="4"/>
  <c r="R144" i="4"/>
  <c r="Q144" i="4"/>
  <c r="P144" i="4"/>
  <c r="O144" i="4"/>
  <c r="N144" i="4"/>
  <c r="Q143" i="4"/>
  <c r="P143" i="4"/>
  <c r="O143" i="4"/>
  <c r="N143" i="4"/>
  <c r="Q142" i="4"/>
  <c r="P142" i="4"/>
  <c r="O142" i="4"/>
  <c r="N142" i="4"/>
  <c r="Q141" i="4"/>
  <c r="P141" i="4"/>
  <c r="O141" i="4"/>
  <c r="N141" i="4"/>
  <c r="Q140" i="4"/>
  <c r="P140" i="4"/>
  <c r="O140" i="4"/>
  <c r="N140" i="4"/>
  <c r="Q139" i="4"/>
  <c r="P139" i="4"/>
  <c r="O139" i="4"/>
  <c r="N139" i="4"/>
  <c r="Q138" i="4"/>
  <c r="P138" i="4"/>
  <c r="O138" i="4"/>
  <c r="N138" i="4"/>
  <c r="Q137" i="4"/>
  <c r="P137" i="4"/>
  <c r="O137" i="4"/>
  <c r="N137" i="4"/>
  <c r="Q136" i="4"/>
  <c r="R136" i="4" s="1"/>
  <c r="P136" i="4"/>
  <c r="O136" i="4"/>
  <c r="N136" i="4"/>
  <c r="Q135" i="4"/>
  <c r="P135" i="4"/>
  <c r="O135" i="4"/>
  <c r="N135" i="4"/>
  <c r="Q134" i="4"/>
  <c r="P134" i="4"/>
  <c r="O134" i="4"/>
  <c r="N134" i="4"/>
  <c r="Q133" i="4"/>
  <c r="P133" i="4"/>
  <c r="O133" i="4"/>
  <c r="N133" i="4"/>
  <c r="Q132" i="4"/>
  <c r="P132" i="4"/>
  <c r="O132" i="4"/>
  <c r="N132" i="4"/>
  <c r="Q131" i="4"/>
  <c r="P131" i="4"/>
  <c r="O131" i="4"/>
  <c r="N131" i="4"/>
  <c r="Q130" i="4"/>
  <c r="P130" i="4"/>
  <c r="O130" i="4"/>
  <c r="N130" i="4"/>
  <c r="Q129" i="4"/>
  <c r="P129" i="4"/>
  <c r="O129" i="4"/>
  <c r="N129" i="4"/>
  <c r="Q128" i="4"/>
  <c r="R128" i="4" s="1"/>
  <c r="P128" i="4"/>
  <c r="O128" i="4"/>
  <c r="N128" i="4"/>
  <c r="Q127" i="4"/>
  <c r="P127" i="4"/>
  <c r="O127" i="4"/>
  <c r="N127" i="4"/>
  <c r="Q126" i="4"/>
  <c r="P126" i="4"/>
  <c r="O126" i="4"/>
  <c r="N126" i="4"/>
  <c r="Q125" i="4"/>
  <c r="P125" i="4"/>
  <c r="O125" i="4"/>
  <c r="N125" i="4"/>
  <c r="Q124" i="4"/>
  <c r="P124" i="4"/>
  <c r="O124" i="4"/>
  <c r="N124" i="4"/>
  <c r="Q123" i="4"/>
  <c r="P123" i="4"/>
  <c r="O123" i="4"/>
  <c r="N123" i="4"/>
  <c r="Q122" i="4"/>
  <c r="P122" i="4"/>
  <c r="O122" i="4"/>
  <c r="N122" i="4"/>
  <c r="Q121" i="4"/>
  <c r="P121" i="4"/>
  <c r="O121" i="4"/>
  <c r="N121" i="4"/>
  <c r="R120" i="4"/>
  <c r="Q120" i="4"/>
  <c r="P120" i="4"/>
  <c r="O120" i="4"/>
  <c r="N120" i="4"/>
  <c r="Q119" i="4"/>
  <c r="P119" i="4"/>
  <c r="O119" i="4"/>
  <c r="N119" i="4"/>
  <c r="Q118" i="4"/>
  <c r="P118" i="4"/>
  <c r="O118" i="4"/>
  <c r="N118" i="4"/>
  <c r="Q117" i="4"/>
  <c r="P117" i="4"/>
  <c r="O117" i="4"/>
  <c r="N117" i="4"/>
  <c r="Q116" i="4"/>
  <c r="P116" i="4"/>
  <c r="O116" i="4"/>
  <c r="N116" i="4"/>
  <c r="Q115" i="4"/>
  <c r="P115" i="4"/>
  <c r="O115" i="4"/>
  <c r="N115" i="4"/>
  <c r="Q114" i="4"/>
  <c r="P114" i="4"/>
  <c r="O114" i="4"/>
  <c r="N114" i="4"/>
  <c r="R113" i="4"/>
  <c r="Q113" i="4"/>
  <c r="P113" i="4"/>
  <c r="O113" i="4"/>
  <c r="N113" i="4"/>
  <c r="Q112" i="4"/>
  <c r="P112" i="4"/>
  <c r="O112" i="4"/>
  <c r="N112" i="4"/>
  <c r="P111" i="4"/>
  <c r="O111" i="4"/>
  <c r="N111" i="4"/>
  <c r="P110" i="4"/>
  <c r="O110" i="4"/>
  <c r="N110" i="4"/>
  <c r="Q109" i="4"/>
  <c r="R109" i="4" s="1"/>
  <c r="P109" i="4"/>
  <c r="O109" i="4"/>
  <c r="N109" i="4"/>
  <c r="R108" i="4"/>
  <c r="Q108" i="4"/>
  <c r="P108" i="4"/>
  <c r="O108" i="4"/>
  <c r="N108" i="4"/>
  <c r="Q107" i="4"/>
  <c r="P107" i="4"/>
  <c r="O107" i="4"/>
  <c r="N107" i="4"/>
  <c r="P106" i="4"/>
  <c r="O106" i="4"/>
  <c r="N106" i="4"/>
  <c r="P105" i="4"/>
  <c r="O105" i="4"/>
  <c r="N105" i="4"/>
  <c r="R104" i="4"/>
  <c r="Q104" i="4"/>
  <c r="P104" i="4"/>
  <c r="O104" i="4"/>
  <c r="N104" i="4"/>
  <c r="R103" i="4"/>
  <c r="Q103" i="4"/>
  <c r="P103" i="4"/>
  <c r="O103" i="4"/>
  <c r="N103" i="4"/>
  <c r="Q102" i="4"/>
  <c r="P102" i="4"/>
  <c r="O102" i="4"/>
  <c r="N102" i="4"/>
  <c r="P101" i="4"/>
  <c r="O101" i="4"/>
  <c r="N101" i="4"/>
  <c r="P100" i="4"/>
  <c r="O100" i="4"/>
  <c r="N100" i="4"/>
  <c r="Q99" i="4"/>
  <c r="R99" i="4" s="1"/>
  <c r="P99" i="4"/>
  <c r="O99" i="4"/>
  <c r="N99" i="4"/>
  <c r="R98" i="4"/>
  <c r="Q98" i="4"/>
  <c r="P98" i="4"/>
  <c r="O98" i="4"/>
  <c r="N98" i="4"/>
  <c r="Q97" i="4"/>
  <c r="P97" i="4"/>
  <c r="O97" i="4"/>
  <c r="N97" i="4"/>
  <c r="P96" i="4"/>
  <c r="O96" i="4"/>
  <c r="N96" i="4"/>
  <c r="P95" i="4"/>
  <c r="O95" i="4"/>
  <c r="N95" i="4"/>
  <c r="R94" i="4"/>
  <c r="Q94" i="4"/>
  <c r="P94" i="4"/>
  <c r="O94" i="4"/>
  <c r="N94" i="4"/>
  <c r="R93" i="4"/>
  <c r="Q93" i="4"/>
  <c r="P93" i="4"/>
  <c r="O93" i="4"/>
  <c r="N93" i="4"/>
  <c r="Q92" i="4"/>
  <c r="P92" i="4"/>
  <c r="O92" i="4"/>
  <c r="N92" i="4"/>
  <c r="P91" i="4"/>
  <c r="O91" i="4"/>
  <c r="N91" i="4"/>
  <c r="P90" i="4"/>
  <c r="O90" i="4"/>
  <c r="N90" i="4"/>
  <c r="Q89" i="4"/>
  <c r="R89" i="4" s="1"/>
  <c r="P89" i="4"/>
  <c r="O89" i="4"/>
  <c r="N89" i="4"/>
  <c r="Q88" i="4"/>
  <c r="R88" i="4" s="1"/>
  <c r="P88" i="4"/>
  <c r="O88" i="4"/>
  <c r="N88" i="4"/>
  <c r="Q87" i="4"/>
  <c r="P87" i="4"/>
  <c r="O87" i="4"/>
  <c r="N87" i="4"/>
  <c r="P86" i="4"/>
  <c r="O86" i="4"/>
  <c r="N86" i="4"/>
  <c r="P85" i="4"/>
  <c r="O85" i="4"/>
  <c r="N85" i="4"/>
  <c r="R84" i="4"/>
  <c r="Q84" i="4"/>
  <c r="P84" i="4"/>
  <c r="O84" i="4"/>
  <c r="N84" i="4"/>
  <c r="R83" i="4"/>
  <c r="Q83" i="4"/>
  <c r="P83" i="4"/>
  <c r="O83" i="4"/>
  <c r="N83" i="4"/>
  <c r="Q82" i="4"/>
  <c r="P82" i="4"/>
  <c r="O82" i="4"/>
  <c r="N82" i="4"/>
  <c r="P81" i="4"/>
  <c r="O81" i="4"/>
  <c r="N81" i="4"/>
  <c r="P80" i="4"/>
  <c r="O80" i="4"/>
  <c r="N80" i="4"/>
  <c r="Q79" i="4"/>
  <c r="R79" i="4" s="1"/>
  <c r="P79" i="4"/>
  <c r="O79" i="4"/>
  <c r="N79" i="4"/>
  <c r="Q78" i="4"/>
  <c r="R78" i="4" s="1"/>
  <c r="P78" i="4"/>
  <c r="O78" i="4"/>
  <c r="N78" i="4"/>
  <c r="Q77" i="4"/>
  <c r="P77" i="4"/>
  <c r="O77" i="4"/>
  <c r="N77" i="4"/>
  <c r="P76" i="4"/>
  <c r="O76" i="4"/>
  <c r="N76" i="4"/>
  <c r="P75" i="4"/>
  <c r="O75" i="4"/>
  <c r="N75" i="4"/>
  <c r="R74" i="4"/>
  <c r="Q74" i="4"/>
  <c r="P74" i="4"/>
  <c r="O74" i="4"/>
  <c r="N74" i="4"/>
  <c r="R73" i="4"/>
  <c r="Q73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O65" i="4"/>
  <c r="N65" i="4"/>
  <c r="Q64" i="4"/>
  <c r="R64" i="4" s="1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O56" i="4"/>
  <c r="N56" i="4"/>
  <c r="Q55" i="4"/>
  <c r="R55" i="4" s="1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O47" i="4"/>
  <c r="N47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O38" i="4"/>
  <c r="N38" i="4"/>
  <c r="Q37" i="4"/>
  <c r="R37" i="4" s="1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O29" i="4"/>
  <c r="N29" i="4"/>
  <c r="Q28" i="4"/>
  <c r="R28" i="4" s="1"/>
  <c r="P28" i="4"/>
  <c r="O28" i="4"/>
  <c r="N28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O20" i="4"/>
  <c r="N20" i="4"/>
  <c r="Q19" i="4"/>
  <c r="R19" i="4" s="1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O11" i="4"/>
  <c r="N11" i="4"/>
  <c r="Q10" i="4"/>
  <c r="R10" i="4" s="1"/>
  <c r="P10" i="4"/>
  <c r="O10" i="4"/>
  <c r="N10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O2" i="4"/>
  <c r="N2" i="4"/>
  <c r="AX6155" i="3"/>
  <c r="AW6155" i="3"/>
  <c r="AV6155" i="3"/>
  <c r="AU6155" i="3"/>
  <c r="AW6154" i="3"/>
  <c r="AV6154" i="3"/>
  <c r="AU6154" i="3"/>
  <c r="AX6154" i="3" s="1"/>
  <c r="AX6153" i="3"/>
  <c r="AW6153" i="3"/>
  <c r="AV6153" i="3"/>
  <c r="AU6153" i="3"/>
  <c r="AW6152" i="3"/>
  <c r="AV6152" i="3"/>
  <c r="AU6152" i="3"/>
  <c r="AX6152" i="3" s="1"/>
  <c r="AX6151" i="3"/>
  <c r="AW6151" i="3"/>
  <c r="AV6151" i="3"/>
  <c r="AU6151" i="3"/>
  <c r="AW6150" i="3"/>
  <c r="AV6150" i="3"/>
  <c r="AU6150" i="3"/>
  <c r="AX6150" i="3" s="1"/>
  <c r="AX6148" i="3"/>
  <c r="AW6148" i="3"/>
  <c r="AV6148" i="3"/>
  <c r="AU6148" i="3"/>
  <c r="AW6147" i="3"/>
  <c r="AV6147" i="3"/>
  <c r="AU6147" i="3"/>
  <c r="AX6146" i="3"/>
  <c r="AW6146" i="3"/>
  <c r="AV6146" i="3"/>
  <c r="AU6146" i="3"/>
  <c r="AW6145" i="3"/>
  <c r="AV6145" i="3"/>
  <c r="AU6145" i="3"/>
  <c r="AX6145" i="3" s="1"/>
  <c r="AX6144" i="3"/>
  <c r="AW6144" i="3"/>
  <c r="AV6144" i="3"/>
  <c r="AU6144" i="3"/>
  <c r="AW6143" i="3"/>
  <c r="AV6143" i="3"/>
  <c r="AU6143" i="3"/>
  <c r="AX6143" i="3" s="1"/>
  <c r="AX6142" i="3"/>
  <c r="AW6142" i="3"/>
  <c r="AV6142" i="3"/>
  <c r="AU6142" i="3"/>
  <c r="AW6141" i="3"/>
  <c r="AV6141" i="3"/>
  <c r="AU6141" i="3"/>
  <c r="AX6140" i="3"/>
  <c r="AW6140" i="3"/>
  <c r="AV6140" i="3"/>
  <c r="AU6140" i="3"/>
  <c r="AW6139" i="3"/>
  <c r="AV6139" i="3"/>
  <c r="AU6139" i="3"/>
  <c r="AX6139" i="3" s="1"/>
  <c r="AX6138" i="3"/>
  <c r="AW6138" i="3"/>
  <c r="AV6138" i="3"/>
  <c r="AU6138" i="3"/>
  <c r="AW6137" i="3"/>
  <c r="AV6137" i="3"/>
  <c r="AU6137" i="3"/>
  <c r="AX6137" i="3" s="1"/>
  <c r="AX6135" i="3"/>
  <c r="AW6135" i="3"/>
  <c r="AV6135" i="3"/>
  <c r="AU6135" i="3"/>
  <c r="AW6134" i="3"/>
  <c r="AV6134" i="3"/>
  <c r="AU6134" i="3"/>
  <c r="AX6134" i="3" s="1"/>
  <c r="AX6133" i="3"/>
  <c r="AW6133" i="3"/>
  <c r="AV6133" i="3"/>
  <c r="AU6133" i="3"/>
  <c r="AW6132" i="3"/>
  <c r="AV6132" i="3"/>
  <c r="AU6132" i="3"/>
  <c r="AX6132" i="3" s="1"/>
  <c r="AX6131" i="3"/>
  <c r="AW6131" i="3"/>
  <c r="AV6131" i="3"/>
  <c r="AU6131" i="3"/>
  <c r="AW6130" i="3"/>
  <c r="AV6130" i="3"/>
  <c r="AU6130" i="3"/>
  <c r="AX6129" i="3"/>
  <c r="AW6129" i="3"/>
  <c r="AV6129" i="3"/>
  <c r="AU6129" i="3"/>
  <c r="AW6128" i="3"/>
  <c r="AV6128" i="3"/>
  <c r="AU6128" i="3"/>
  <c r="AX6128" i="3" s="1"/>
  <c r="AX6127" i="3"/>
  <c r="AW6127" i="3"/>
  <c r="AV6127" i="3"/>
  <c r="AU6127" i="3"/>
  <c r="AW6126" i="3"/>
  <c r="AV6126" i="3"/>
  <c r="AU6126" i="3"/>
  <c r="AX6125" i="3"/>
  <c r="AW6125" i="3"/>
  <c r="AV6125" i="3"/>
  <c r="AU6125" i="3"/>
  <c r="AW6123" i="3"/>
  <c r="AV6123" i="3"/>
  <c r="AU6123" i="3"/>
  <c r="AX6122" i="3"/>
  <c r="AW6122" i="3"/>
  <c r="AV6122" i="3"/>
  <c r="AU6122" i="3"/>
  <c r="AW6121" i="3"/>
  <c r="AV6121" i="3"/>
  <c r="AU6121" i="3"/>
  <c r="AX6121" i="3" s="1"/>
  <c r="AX6120" i="3"/>
  <c r="AW6120" i="3"/>
  <c r="AV6120" i="3"/>
  <c r="AU6120" i="3"/>
  <c r="AW6119" i="3"/>
  <c r="AV6119" i="3"/>
  <c r="AU6119" i="3"/>
  <c r="AX6119" i="3" s="1"/>
  <c r="AX6118" i="3"/>
  <c r="AW6118" i="3"/>
  <c r="AV6118" i="3"/>
  <c r="AU6118" i="3"/>
  <c r="AW6117" i="3"/>
  <c r="AV6117" i="3"/>
  <c r="AU6117" i="3"/>
  <c r="AX6117" i="3" s="1"/>
  <c r="AX6116" i="3"/>
  <c r="AW6116" i="3"/>
  <c r="AV6116" i="3"/>
  <c r="AU6116" i="3"/>
  <c r="AW6115" i="3"/>
  <c r="AV6115" i="3"/>
  <c r="AU6115" i="3"/>
  <c r="AX6115" i="3" s="1"/>
  <c r="AX6114" i="3"/>
  <c r="AW6114" i="3"/>
  <c r="AV6114" i="3"/>
  <c r="AU6114" i="3"/>
  <c r="AW6113" i="3"/>
  <c r="AV6113" i="3"/>
  <c r="AU6113" i="3"/>
  <c r="AX6112" i="3"/>
  <c r="AW6112" i="3"/>
  <c r="AV6112" i="3"/>
  <c r="AU6112" i="3"/>
  <c r="AW6110" i="3"/>
  <c r="AV6110" i="3"/>
  <c r="AU6110" i="3"/>
  <c r="AX6110" i="3" s="1"/>
  <c r="AX6109" i="3"/>
  <c r="AW6109" i="3"/>
  <c r="AV6109" i="3"/>
  <c r="AU6109" i="3"/>
  <c r="AW6108" i="3"/>
  <c r="AV6108" i="3"/>
  <c r="AU6108" i="3"/>
  <c r="AX6108" i="3" s="1"/>
  <c r="AX6107" i="3"/>
  <c r="AW6107" i="3"/>
  <c r="AV6107" i="3"/>
  <c r="AU6107" i="3"/>
  <c r="AW6106" i="3"/>
  <c r="AV6106" i="3"/>
  <c r="AU6106" i="3"/>
  <c r="AX6105" i="3"/>
  <c r="AW6105" i="3"/>
  <c r="AV6105" i="3"/>
  <c r="AU6105" i="3"/>
  <c r="AW6104" i="3"/>
  <c r="AV6104" i="3"/>
  <c r="AU6104" i="3"/>
  <c r="AX6104" i="3" s="1"/>
  <c r="AX6103" i="3"/>
  <c r="AW6103" i="3"/>
  <c r="AV6103" i="3"/>
  <c r="AU6103" i="3"/>
  <c r="AW6102" i="3"/>
  <c r="AV6102" i="3"/>
  <c r="AU6102" i="3"/>
  <c r="AX6102" i="3" s="1"/>
  <c r="AX6101" i="3"/>
  <c r="AW6101" i="3"/>
  <c r="AV6101" i="3"/>
  <c r="AU6101" i="3"/>
  <c r="AW6100" i="3"/>
  <c r="AV6100" i="3"/>
  <c r="AU6100" i="3"/>
  <c r="AX6100" i="3" s="1"/>
  <c r="AX6098" i="3"/>
  <c r="AW6098" i="3"/>
  <c r="AV6098" i="3"/>
  <c r="AU6098" i="3"/>
  <c r="AW6097" i="3"/>
  <c r="AV6097" i="3"/>
  <c r="AU6097" i="3"/>
  <c r="AX6097" i="3" s="1"/>
  <c r="AX6096" i="3"/>
  <c r="AW6096" i="3"/>
  <c r="AV6096" i="3"/>
  <c r="AU6096" i="3"/>
  <c r="AW6095" i="3"/>
  <c r="AV6095" i="3"/>
  <c r="AU6095" i="3"/>
  <c r="AX6094" i="3"/>
  <c r="AW6094" i="3"/>
  <c r="AV6094" i="3"/>
  <c r="AU6094" i="3"/>
  <c r="AW6093" i="3"/>
  <c r="AV6093" i="3"/>
  <c r="AU6093" i="3"/>
  <c r="AX6093" i="3" s="1"/>
  <c r="AX6092" i="3"/>
  <c r="AW6092" i="3"/>
  <c r="AV6092" i="3"/>
  <c r="AU6092" i="3"/>
  <c r="AW6091" i="3"/>
  <c r="AV6091" i="3"/>
  <c r="AU6091" i="3"/>
  <c r="AX6091" i="3" s="1"/>
  <c r="AX6090" i="3"/>
  <c r="AW6090" i="3"/>
  <c r="AV6090" i="3"/>
  <c r="AU6090" i="3"/>
  <c r="AW6089" i="3"/>
  <c r="AV6089" i="3"/>
  <c r="AU6089" i="3"/>
  <c r="AX6088" i="3"/>
  <c r="AW6088" i="3"/>
  <c r="AV6088" i="3"/>
  <c r="AU6088" i="3"/>
  <c r="AW6087" i="3"/>
  <c r="AV6087" i="3"/>
  <c r="AU6087" i="3"/>
  <c r="AX6087" i="3" s="1"/>
  <c r="AX6085" i="3"/>
  <c r="AW6085" i="3"/>
  <c r="AV6085" i="3"/>
  <c r="AU6085" i="3"/>
  <c r="AW6084" i="3"/>
  <c r="AV6084" i="3"/>
  <c r="AU6084" i="3"/>
  <c r="AX6084" i="3" s="1"/>
  <c r="AX6083" i="3"/>
  <c r="AW6083" i="3"/>
  <c r="AV6083" i="3"/>
  <c r="AU6083" i="3"/>
  <c r="AW6082" i="3"/>
  <c r="AV6082" i="3"/>
  <c r="AU6082" i="3"/>
  <c r="AX6082" i="3" s="1"/>
  <c r="AX6081" i="3"/>
  <c r="AW6081" i="3"/>
  <c r="AV6081" i="3"/>
  <c r="AU6081" i="3"/>
  <c r="AW6080" i="3"/>
  <c r="AV6080" i="3"/>
  <c r="AU6080" i="3"/>
  <c r="AX6080" i="3" s="1"/>
  <c r="AX6079" i="3"/>
  <c r="AW6079" i="3"/>
  <c r="AV6079" i="3"/>
  <c r="AU6079" i="3"/>
  <c r="AW6078" i="3"/>
  <c r="AV6078" i="3"/>
  <c r="AU6078" i="3"/>
  <c r="AX6077" i="3"/>
  <c r="AW6077" i="3"/>
  <c r="AV6077" i="3"/>
  <c r="AU6077" i="3"/>
  <c r="AW6076" i="3"/>
  <c r="AV6076" i="3"/>
  <c r="AU6076" i="3"/>
  <c r="AX6076" i="3" s="1"/>
  <c r="AX6075" i="3"/>
  <c r="AW6075" i="3"/>
  <c r="AV6075" i="3"/>
  <c r="AU6075" i="3"/>
  <c r="AW6073" i="3"/>
  <c r="AV6073" i="3"/>
  <c r="AU6073" i="3"/>
  <c r="AX6072" i="3"/>
  <c r="AW6072" i="3"/>
  <c r="AV6072" i="3"/>
  <c r="AU6072" i="3"/>
  <c r="AW6071" i="3"/>
  <c r="AV6071" i="3"/>
  <c r="AU6071" i="3"/>
  <c r="AX6070" i="3"/>
  <c r="AW6070" i="3"/>
  <c r="AV6070" i="3"/>
  <c r="AU6070" i="3"/>
  <c r="AW6069" i="3"/>
  <c r="AV6069" i="3"/>
  <c r="AU6069" i="3"/>
  <c r="AX6069" i="3" s="1"/>
  <c r="AX6068" i="3"/>
  <c r="AW6068" i="3"/>
  <c r="AV6068" i="3"/>
  <c r="AU6068" i="3"/>
  <c r="AW6067" i="3"/>
  <c r="AV6067" i="3"/>
  <c r="AU6067" i="3"/>
  <c r="AX6067" i="3" s="1"/>
  <c r="AX6066" i="3"/>
  <c r="AW6066" i="3"/>
  <c r="AV6066" i="3"/>
  <c r="AU6066" i="3"/>
  <c r="AW6065" i="3"/>
  <c r="AV6065" i="3"/>
  <c r="AU6065" i="3"/>
  <c r="AX6065" i="3" s="1"/>
  <c r="AX6064" i="3"/>
  <c r="AW6064" i="3"/>
  <c r="AV6064" i="3"/>
  <c r="AU6064" i="3"/>
  <c r="AW6063" i="3"/>
  <c r="AV6063" i="3"/>
  <c r="AU6063" i="3"/>
  <c r="AX6063" i="3" s="1"/>
  <c r="AX6062" i="3"/>
  <c r="AW6062" i="3"/>
  <c r="AV6062" i="3"/>
  <c r="AU6062" i="3"/>
  <c r="AW6060" i="3"/>
  <c r="AV6060" i="3"/>
  <c r="AU6060" i="3"/>
  <c r="AX6059" i="3"/>
  <c r="AW6059" i="3"/>
  <c r="AV6059" i="3"/>
  <c r="AU6059" i="3"/>
  <c r="AW6058" i="3"/>
  <c r="AV6058" i="3"/>
  <c r="AU6058" i="3"/>
  <c r="AX6058" i="3" s="1"/>
  <c r="AX6057" i="3"/>
  <c r="AW6057" i="3"/>
  <c r="AV6057" i="3"/>
  <c r="AU6057" i="3"/>
  <c r="AW6056" i="3"/>
  <c r="AV6056" i="3"/>
  <c r="AU6056" i="3"/>
  <c r="AX6055" i="3"/>
  <c r="AW6055" i="3"/>
  <c r="AV6055" i="3"/>
  <c r="AU6055" i="3"/>
  <c r="AW6054" i="3"/>
  <c r="AV6054" i="3"/>
  <c r="AU6054" i="3"/>
  <c r="AX6053" i="3"/>
  <c r="AW6053" i="3"/>
  <c r="AV6053" i="3"/>
  <c r="AU6053" i="3"/>
  <c r="AW6052" i="3"/>
  <c r="AV6052" i="3"/>
  <c r="AU6052" i="3"/>
  <c r="AX6052" i="3" s="1"/>
  <c r="AX6051" i="3"/>
  <c r="AW6051" i="3"/>
  <c r="AV6051" i="3"/>
  <c r="AU6051" i="3"/>
  <c r="AW6050" i="3"/>
  <c r="AV6050" i="3"/>
  <c r="AU6050" i="3"/>
  <c r="AX6050" i="3" s="1"/>
  <c r="AX6048" i="3"/>
  <c r="AW6048" i="3"/>
  <c r="AV6048" i="3"/>
  <c r="AU6048" i="3"/>
  <c r="AW6047" i="3"/>
  <c r="AV6047" i="3"/>
  <c r="AU6047" i="3"/>
  <c r="AX6047" i="3" s="1"/>
  <c r="AX6046" i="3"/>
  <c r="AW6046" i="3"/>
  <c r="AV6046" i="3"/>
  <c r="AU6046" i="3"/>
  <c r="AW6045" i="3"/>
  <c r="AV6045" i="3"/>
  <c r="AU6045" i="3"/>
  <c r="AX6045" i="3" s="1"/>
  <c r="AX6044" i="3"/>
  <c r="AW6044" i="3"/>
  <c r="AV6044" i="3"/>
  <c r="AU6044" i="3"/>
  <c r="AW6043" i="3"/>
  <c r="AV6043" i="3"/>
  <c r="AU6043" i="3"/>
  <c r="AX6042" i="3"/>
  <c r="AW6042" i="3"/>
  <c r="AV6042" i="3"/>
  <c r="AU6042" i="3"/>
  <c r="AW6041" i="3"/>
  <c r="AV6041" i="3"/>
  <c r="AU6041" i="3"/>
  <c r="AX6041" i="3" s="1"/>
  <c r="AX6040" i="3"/>
  <c r="AW6040" i="3"/>
  <c r="AV6040" i="3"/>
  <c r="AU6040" i="3"/>
  <c r="AW6039" i="3"/>
  <c r="AV6039" i="3"/>
  <c r="AU6039" i="3"/>
  <c r="AX6038" i="3"/>
  <c r="AW6038" i="3"/>
  <c r="AV6038" i="3"/>
  <c r="AU6038" i="3"/>
  <c r="AW6037" i="3"/>
  <c r="AV6037" i="3"/>
  <c r="AU6037" i="3"/>
  <c r="AX6035" i="3"/>
  <c r="AW6035" i="3"/>
  <c r="AV6035" i="3"/>
  <c r="AU6035" i="3"/>
  <c r="AW6034" i="3"/>
  <c r="AV6034" i="3"/>
  <c r="AU6034" i="3"/>
  <c r="AX6034" i="3" s="1"/>
  <c r="AX6033" i="3"/>
  <c r="AW6033" i="3"/>
  <c r="AV6033" i="3"/>
  <c r="AU6033" i="3"/>
  <c r="AW6032" i="3"/>
  <c r="AV6032" i="3"/>
  <c r="AU6032" i="3"/>
  <c r="AX6032" i="3" s="1"/>
  <c r="AX6031" i="3"/>
  <c r="AW6031" i="3"/>
  <c r="AV6031" i="3"/>
  <c r="AU6031" i="3"/>
  <c r="AW6030" i="3"/>
  <c r="AV6030" i="3"/>
  <c r="AU6030" i="3"/>
  <c r="AX6030" i="3" s="1"/>
  <c r="AX6029" i="3"/>
  <c r="AW6029" i="3"/>
  <c r="AV6029" i="3"/>
  <c r="AU6029" i="3"/>
  <c r="AW6028" i="3"/>
  <c r="AV6028" i="3"/>
  <c r="AU6028" i="3"/>
  <c r="AX6028" i="3" s="1"/>
  <c r="AX6027" i="3"/>
  <c r="AW6027" i="3"/>
  <c r="AV6027" i="3"/>
  <c r="AU6027" i="3"/>
  <c r="AW6026" i="3"/>
  <c r="AV6026" i="3"/>
  <c r="AU6026" i="3"/>
  <c r="AX6025" i="3"/>
  <c r="AW6025" i="3"/>
  <c r="AV6025" i="3"/>
  <c r="AU6025" i="3"/>
  <c r="AW6023" i="3"/>
  <c r="AV6023" i="3"/>
  <c r="AU6023" i="3"/>
  <c r="AX6023" i="3" s="1"/>
  <c r="AX6022" i="3"/>
  <c r="AW6022" i="3"/>
  <c r="AV6022" i="3"/>
  <c r="AU6022" i="3"/>
  <c r="AW6021" i="3"/>
  <c r="AV6021" i="3"/>
  <c r="AU6021" i="3"/>
  <c r="AX6020" i="3"/>
  <c r="AW6020" i="3"/>
  <c r="AV6020" i="3"/>
  <c r="AU6020" i="3"/>
  <c r="AW6019" i="3"/>
  <c r="AV6019" i="3"/>
  <c r="AU6019" i="3"/>
  <c r="AX6018" i="3"/>
  <c r="AW6018" i="3"/>
  <c r="AV6018" i="3"/>
  <c r="AU6018" i="3"/>
  <c r="AW6017" i="3"/>
  <c r="AV6017" i="3"/>
  <c r="AU6017" i="3"/>
  <c r="AX6017" i="3" s="1"/>
  <c r="AX6016" i="3"/>
  <c r="AW6016" i="3"/>
  <c r="AV6016" i="3"/>
  <c r="AU6016" i="3"/>
  <c r="AW6015" i="3"/>
  <c r="AV6015" i="3"/>
  <c r="AU6015" i="3"/>
  <c r="AX6015" i="3" s="1"/>
  <c r="AX6014" i="3"/>
  <c r="AW6014" i="3"/>
  <c r="AV6014" i="3"/>
  <c r="AU6014" i="3"/>
  <c r="AW6013" i="3"/>
  <c r="AV6013" i="3"/>
  <c r="AU6013" i="3"/>
  <c r="AX6013" i="3" s="1"/>
  <c r="AX6012" i="3"/>
  <c r="AW6012" i="3"/>
  <c r="AV6012" i="3"/>
  <c r="AU6012" i="3"/>
  <c r="AW6010" i="3"/>
  <c r="AV6010" i="3"/>
  <c r="AU6010" i="3"/>
  <c r="AX6010" i="3" s="1"/>
  <c r="AX6009" i="3"/>
  <c r="AW6009" i="3"/>
  <c r="AV6009" i="3"/>
  <c r="AU6009" i="3"/>
  <c r="AW6008" i="3"/>
  <c r="AV6008" i="3"/>
  <c r="AU6008" i="3"/>
  <c r="AX6007" i="3"/>
  <c r="AW6007" i="3"/>
  <c r="AV6007" i="3"/>
  <c r="AU6007" i="3"/>
  <c r="AW6006" i="3"/>
  <c r="AV6006" i="3"/>
  <c r="AU6006" i="3"/>
  <c r="AX6006" i="3" s="1"/>
  <c r="AX6005" i="3"/>
  <c r="AW6005" i="3"/>
  <c r="AV6005" i="3"/>
  <c r="AU6005" i="3"/>
  <c r="AW6004" i="3"/>
  <c r="AV6004" i="3"/>
  <c r="AU6004" i="3"/>
  <c r="AX6003" i="3"/>
  <c r="AW6003" i="3"/>
  <c r="AV6003" i="3"/>
  <c r="AU6003" i="3"/>
  <c r="AW6002" i="3"/>
  <c r="AV6002" i="3"/>
  <c r="AU6002" i="3"/>
  <c r="AX6001" i="3"/>
  <c r="AW6001" i="3"/>
  <c r="AV6001" i="3"/>
  <c r="AU6001" i="3"/>
  <c r="AW6000" i="3"/>
  <c r="AV6000" i="3"/>
  <c r="AU6000" i="3"/>
  <c r="AX6000" i="3" s="1"/>
  <c r="AX5998" i="3"/>
  <c r="AW5998" i="3"/>
  <c r="AV5998" i="3"/>
  <c r="AU5998" i="3"/>
  <c r="AW5997" i="3"/>
  <c r="AV5997" i="3"/>
  <c r="AU5997" i="3"/>
  <c r="AX5997" i="3" s="1"/>
  <c r="AX5996" i="3"/>
  <c r="AW5996" i="3"/>
  <c r="AV5996" i="3"/>
  <c r="AU5996" i="3"/>
  <c r="AW5995" i="3"/>
  <c r="AV5995" i="3"/>
  <c r="AU5995" i="3"/>
  <c r="AX5995" i="3" s="1"/>
  <c r="AX5994" i="3"/>
  <c r="AW5994" i="3"/>
  <c r="AV5994" i="3"/>
  <c r="AU5994" i="3"/>
  <c r="AW5993" i="3"/>
  <c r="AV5993" i="3"/>
  <c r="AU5993" i="3"/>
  <c r="AX5993" i="3" s="1"/>
  <c r="AX5992" i="3"/>
  <c r="AW5992" i="3"/>
  <c r="AV5992" i="3"/>
  <c r="AU5992" i="3"/>
  <c r="AW5991" i="3"/>
  <c r="AV5991" i="3"/>
  <c r="AU5991" i="3"/>
  <c r="AX5990" i="3"/>
  <c r="AW5990" i="3"/>
  <c r="AV5990" i="3"/>
  <c r="AU5990" i="3"/>
  <c r="AW5989" i="3"/>
  <c r="AV5989" i="3"/>
  <c r="AU5989" i="3"/>
  <c r="AX5989" i="3" s="1"/>
  <c r="AX5988" i="3"/>
  <c r="AW5988" i="3"/>
  <c r="AV5988" i="3"/>
  <c r="AU5988" i="3"/>
  <c r="AW5987" i="3"/>
  <c r="AV5987" i="3"/>
  <c r="AU5987" i="3"/>
  <c r="AX5985" i="3"/>
  <c r="AW5985" i="3"/>
  <c r="AV5985" i="3"/>
  <c r="AU5985" i="3"/>
  <c r="AW5984" i="3"/>
  <c r="AV5984" i="3"/>
  <c r="AU5984" i="3"/>
  <c r="AX5983" i="3"/>
  <c r="AW5983" i="3"/>
  <c r="AV5983" i="3"/>
  <c r="AU5983" i="3"/>
  <c r="AW5982" i="3"/>
  <c r="AV5982" i="3"/>
  <c r="AU5982" i="3"/>
  <c r="AX5982" i="3" s="1"/>
  <c r="AX5981" i="3"/>
  <c r="AW5981" i="3"/>
  <c r="AV5981" i="3"/>
  <c r="AU5981" i="3"/>
  <c r="AW5980" i="3"/>
  <c r="AV5980" i="3"/>
  <c r="AU5980" i="3"/>
  <c r="AX5980" i="3" s="1"/>
  <c r="AX5979" i="3"/>
  <c r="AW5979" i="3"/>
  <c r="AV5979" i="3"/>
  <c r="AU5979" i="3"/>
  <c r="AW5978" i="3"/>
  <c r="AV5978" i="3"/>
  <c r="AU5978" i="3"/>
  <c r="AX5978" i="3" s="1"/>
  <c r="AX5977" i="3"/>
  <c r="AW5977" i="3"/>
  <c r="AV5977" i="3"/>
  <c r="AU5977" i="3"/>
  <c r="AW5976" i="3"/>
  <c r="AV5976" i="3"/>
  <c r="AU5976" i="3"/>
  <c r="AX5976" i="3" s="1"/>
  <c r="AX5975" i="3"/>
  <c r="AW5975" i="3"/>
  <c r="AV5975" i="3"/>
  <c r="AU5975" i="3"/>
  <c r="AW5973" i="3"/>
  <c r="AV5973" i="3"/>
  <c r="AU5973" i="3"/>
  <c r="AX5972" i="3"/>
  <c r="AW5972" i="3"/>
  <c r="AV5972" i="3"/>
  <c r="AU5972" i="3"/>
  <c r="AW5971" i="3"/>
  <c r="AV5971" i="3"/>
  <c r="AU5971" i="3"/>
  <c r="AX5971" i="3" s="1"/>
  <c r="AX5970" i="3"/>
  <c r="AW5970" i="3"/>
  <c r="AV5970" i="3"/>
  <c r="AU5970" i="3"/>
  <c r="AX5969" i="3"/>
  <c r="AW5969" i="3"/>
  <c r="AV5969" i="3"/>
  <c r="AU5969" i="3"/>
  <c r="AX5968" i="3"/>
  <c r="AW5968" i="3"/>
  <c r="AV5968" i="3"/>
  <c r="AU5968" i="3"/>
  <c r="AX5967" i="3"/>
  <c r="AW5967" i="3"/>
  <c r="AV5967" i="3"/>
  <c r="AU5967" i="3"/>
  <c r="AX5966" i="3"/>
  <c r="AW5966" i="3"/>
  <c r="AV5966" i="3"/>
  <c r="AU5966" i="3"/>
  <c r="AX5965" i="3"/>
  <c r="AW5965" i="3"/>
  <c r="AV5965" i="3"/>
  <c r="AU5965" i="3"/>
  <c r="AX5964" i="3"/>
  <c r="AW5964" i="3"/>
  <c r="AV5964" i="3"/>
  <c r="AU5964" i="3"/>
  <c r="AX5963" i="3"/>
  <c r="AW5963" i="3"/>
  <c r="AV5963" i="3"/>
  <c r="AU5963" i="3"/>
  <c r="AX5962" i="3"/>
  <c r="AW5962" i="3"/>
  <c r="AV5962" i="3"/>
  <c r="AU5962" i="3"/>
  <c r="AX5960" i="3"/>
  <c r="AW5960" i="3"/>
  <c r="AV5960" i="3"/>
  <c r="AU5960" i="3"/>
  <c r="AX5959" i="3"/>
  <c r="AW5959" i="3"/>
  <c r="AV5959" i="3"/>
  <c r="AU5959" i="3"/>
  <c r="AX5958" i="3"/>
  <c r="AW5958" i="3"/>
  <c r="AV5958" i="3"/>
  <c r="AU5958" i="3"/>
  <c r="AX5957" i="3"/>
  <c r="AW5957" i="3"/>
  <c r="AV5957" i="3"/>
  <c r="AU5957" i="3"/>
  <c r="AX5956" i="3"/>
  <c r="AW5956" i="3"/>
  <c r="AV5956" i="3"/>
  <c r="AU5956" i="3"/>
  <c r="AX5954" i="3"/>
  <c r="AW5954" i="3"/>
  <c r="AV5954" i="3"/>
  <c r="AU5954" i="3"/>
  <c r="AX5953" i="3"/>
  <c r="AW5953" i="3"/>
  <c r="AV5953" i="3"/>
  <c r="AU5953" i="3"/>
  <c r="AX5952" i="3"/>
  <c r="AW5952" i="3"/>
  <c r="AV5952" i="3"/>
  <c r="AU5952" i="3"/>
  <c r="AX5951" i="3"/>
  <c r="AW5951" i="3"/>
  <c r="AV5951" i="3"/>
  <c r="AU5951" i="3"/>
  <c r="AX5950" i="3"/>
  <c r="AW5950" i="3"/>
  <c r="AV5950" i="3"/>
  <c r="AU5950" i="3"/>
  <c r="AX5949" i="3"/>
  <c r="AW5949" i="3"/>
  <c r="AV5949" i="3"/>
  <c r="AU5949" i="3"/>
  <c r="AX5948" i="3"/>
  <c r="AW5948" i="3"/>
  <c r="AV5948" i="3"/>
  <c r="AU5948" i="3"/>
  <c r="AX5947" i="3"/>
  <c r="AW5947" i="3"/>
  <c r="AV5947" i="3"/>
  <c r="AU5947" i="3"/>
  <c r="AX5946" i="3"/>
  <c r="AW5946" i="3"/>
  <c r="AV5946" i="3"/>
  <c r="AU5946" i="3"/>
  <c r="AX5945" i="3"/>
  <c r="AW5945" i="3"/>
  <c r="AV5945" i="3"/>
  <c r="AU5945" i="3"/>
  <c r="AX5944" i="3"/>
  <c r="AW5944" i="3"/>
  <c r="AV5944" i="3"/>
  <c r="AU5944" i="3"/>
  <c r="AX5942" i="3"/>
  <c r="AW5942" i="3"/>
  <c r="AV5942" i="3"/>
  <c r="AU5942" i="3"/>
  <c r="AX5941" i="3"/>
  <c r="AW5941" i="3"/>
  <c r="AV5941" i="3"/>
  <c r="AU5941" i="3"/>
  <c r="AX5940" i="3"/>
  <c r="AW5940" i="3"/>
  <c r="AV5940" i="3"/>
  <c r="AU5940" i="3"/>
  <c r="AX5939" i="3"/>
  <c r="AW5939" i="3"/>
  <c r="AV5939" i="3"/>
  <c r="AU5939" i="3"/>
  <c r="AX5938" i="3"/>
  <c r="AW5938" i="3"/>
  <c r="AV5938" i="3"/>
  <c r="AU5938" i="3"/>
  <c r="AX5937" i="3"/>
  <c r="AW5937" i="3"/>
  <c r="AV5937" i="3"/>
  <c r="AU5937" i="3"/>
  <c r="AX5936" i="3"/>
  <c r="AW5936" i="3"/>
  <c r="AV5936" i="3"/>
  <c r="AU5936" i="3"/>
  <c r="AX5935" i="3"/>
  <c r="AW5935" i="3"/>
  <c r="AV5935" i="3"/>
  <c r="AU5935" i="3"/>
  <c r="AX5934" i="3"/>
  <c r="AW5934" i="3"/>
  <c r="AV5934" i="3"/>
  <c r="AU5934" i="3"/>
  <c r="AX5933" i="3"/>
  <c r="AW5933" i="3"/>
  <c r="AV5933" i="3"/>
  <c r="AU5933" i="3"/>
  <c r="AX5932" i="3"/>
  <c r="AW5932" i="3"/>
  <c r="AV5932" i="3"/>
  <c r="AU5932" i="3"/>
  <c r="AX5931" i="3"/>
  <c r="AW5931" i="3"/>
  <c r="AV5931" i="3"/>
  <c r="AU5931" i="3"/>
  <c r="AX5930" i="3"/>
  <c r="AW5930" i="3"/>
  <c r="AV5930" i="3"/>
  <c r="AU5930" i="3"/>
  <c r="AX5929" i="3"/>
  <c r="AW5929" i="3"/>
  <c r="AV5929" i="3"/>
  <c r="AU5929" i="3"/>
  <c r="AX5928" i="3"/>
  <c r="AW5928" i="3"/>
  <c r="AV5928" i="3"/>
  <c r="AU5928" i="3"/>
  <c r="AX5927" i="3"/>
  <c r="AW5927" i="3"/>
  <c r="AV5927" i="3"/>
  <c r="AU5927" i="3"/>
  <c r="AX5926" i="3"/>
  <c r="AW5926" i="3"/>
  <c r="AV5926" i="3"/>
  <c r="AU5926" i="3"/>
  <c r="AX5925" i="3"/>
  <c r="AW5925" i="3"/>
  <c r="AV5925" i="3"/>
  <c r="AU5925" i="3"/>
  <c r="AX5924" i="3"/>
  <c r="AW5924" i="3"/>
  <c r="AV5924" i="3"/>
  <c r="AU5924" i="3"/>
  <c r="AX5923" i="3"/>
  <c r="AW5923" i="3"/>
  <c r="AV5923" i="3"/>
  <c r="AU5923" i="3"/>
  <c r="AX5922" i="3"/>
  <c r="AW5922" i="3"/>
  <c r="AV5922" i="3"/>
  <c r="AU5922" i="3"/>
  <c r="AX5921" i="3"/>
  <c r="AW5921" i="3"/>
  <c r="AV5921" i="3"/>
  <c r="AU5921" i="3"/>
  <c r="AX5920" i="3"/>
  <c r="AW5920" i="3"/>
  <c r="AV5920" i="3"/>
  <c r="AU5920" i="3"/>
  <c r="AX5919" i="3"/>
  <c r="AW5919" i="3"/>
  <c r="AV5919" i="3"/>
  <c r="AU5919" i="3"/>
  <c r="AX5918" i="3"/>
  <c r="AW5918" i="3"/>
  <c r="AV5918" i="3"/>
  <c r="AU5918" i="3"/>
  <c r="AX5916" i="3"/>
  <c r="AW5916" i="3"/>
  <c r="AV5916" i="3"/>
  <c r="AU5916" i="3"/>
  <c r="AX5915" i="3"/>
  <c r="AW5915" i="3"/>
  <c r="AV5915" i="3"/>
  <c r="AU5915" i="3"/>
  <c r="AX5914" i="3"/>
  <c r="AW5914" i="3"/>
  <c r="AV5914" i="3"/>
  <c r="AU5914" i="3"/>
  <c r="AX5913" i="3"/>
  <c r="AW5913" i="3"/>
  <c r="AV5913" i="3"/>
  <c r="AU5913" i="3"/>
  <c r="AX5912" i="3"/>
  <c r="AW5912" i="3"/>
  <c r="AV5912" i="3"/>
  <c r="AU5912" i="3"/>
  <c r="AX5911" i="3"/>
  <c r="AW5911" i="3"/>
  <c r="AV5911" i="3"/>
  <c r="AU5911" i="3"/>
  <c r="AX5910" i="3"/>
  <c r="AW5910" i="3"/>
  <c r="AV5910" i="3"/>
  <c r="AU5910" i="3"/>
  <c r="AX5909" i="3"/>
  <c r="AW5909" i="3"/>
  <c r="AV5909" i="3"/>
  <c r="AU5909" i="3"/>
  <c r="AX5908" i="3"/>
  <c r="AW5908" i="3"/>
  <c r="AV5908" i="3"/>
  <c r="AU5908" i="3"/>
  <c r="AX5907" i="3"/>
  <c r="AW5907" i="3"/>
  <c r="AV5907" i="3"/>
  <c r="AU5907" i="3"/>
  <c r="AX5906" i="3"/>
  <c r="AW5906" i="3"/>
  <c r="AV5906" i="3"/>
  <c r="AU5906" i="3"/>
  <c r="AX5904" i="3"/>
  <c r="AW5904" i="3"/>
  <c r="AV5904" i="3"/>
  <c r="AU5904" i="3"/>
  <c r="AX5903" i="3"/>
  <c r="AW5903" i="3"/>
  <c r="AV5903" i="3"/>
  <c r="AU5903" i="3"/>
  <c r="AX5902" i="3"/>
  <c r="AW5902" i="3"/>
  <c r="AV5902" i="3"/>
  <c r="AU5902" i="3"/>
  <c r="AX5901" i="3"/>
  <c r="AW5901" i="3"/>
  <c r="AV5901" i="3"/>
  <c r="AU5901" i="3"/>
  <c r="AX5900" i="3"/>
  <c r="AW5900" i="3"/>
  <c r="AV5900" i="3"/>
  <c r="AU5900" i="3"/>
  <c r="AX5899" i="3"/>
  <c r="AW5899" i="3"/>
  <c r="AV5899" i="3"/>
  <c r="AU5899" i="3"/>
  <c r="AX5898" i="3"/>
  <c r="AW5898" i="3"/>
  <c r="AV5898" i="3"/>
  <c r="AU5898" i="3"/>
  <c r="AX5897" i="3"/>
  <c r="AW5897" i="3"/>
  <c r="AV5897" i="3"/>
  <c r="AU5897" i="3"/>
  <c r="AX5896" i="3"/>
  <c r="AW5896" i="3"/>
  <c r="AV5896" i="3"/>
  <c r="AU5896" i="3"/>
  <c r="AX5895" i="3"/>
  <c r="AW5895" i="3"/>
  <c r="AV5895" i="3"/>
  <c r="AU5895" i="3"/>
  <c r="AX5894" i="3"/>
  <c r="AW5894" i="3"/>
  <c r="AV5894" i="3"/>
  <c r="AU5894" i="3"/>
  <c r="AX5893" i="3"/>
  <c r="AW5893" i="3"/>
  <c r="AV5893" i="3"/>
  <c r="AU5893" i="3"/>
  <c r="AX5892" i="3"/>
  <c r="AW5892" i="3"/>
  <c r="AV5892" i="3"/>
  <c r="AU5892" i="3"/>
  <c r="AX5891" i="3"/>
  <c r="AW5891" i="3"/>
  <c r="AV5891" i="3"/>
  <c r="AU5891" i="3"/>
  <c r="AX5890" i="3"/>
  <c r="AW5890" i="3"/>
  <c r="AV5890" i="3"/>
  <c r="AU5890" i="3"/>
  <c r="AX5889" i="3"/>
  <c r="AW5889" i="3"/>
  <c r="AV5889" i="3"/>
  <c r="AU5889" i="3"/>
  <c r="AX5888" i="3"/>
  <c r="AW5888" i="3"/>
  <c r="AV5888" i="3"/>
  <c r="AU5888" i="3"/>
  <c r="AX5887" i="3"/>
  <c r="AW5887" i="3"/>
  <c r="AV5887" i="3"/>
  <c r="AU5887" i="3"/>
  <c r="AX5886" i="3"/>
  <c r="AW5886" i="3"/>
  <c r="AV5886" i="3"/>
  <c r="AU5886" i="3"/>
  <c r="AX5885" i="3"/>
  <c r="AW5885" i="3"/>
  <c r="AV5885" i="3"/>
  <c r="AU5885" i="3"/>
  <c r="AX5884" i="3"/>
  <c r="AW5884" i="3"/>
  <c r="AV5884" i="3"/>
  <c r="AU5884" i="3"/>
  <c r="AX5883" i="3"/>
  <c r="AW5883" i="3"/>
  <c r="AV5883" i="3"/>
  <c r="AU5883" i="3"/>
  <c r="AX5882" i="3"/>
  <c r="AW5882" i="3"/>
  <c r="AV5882" i="3"/>
  <c r="AU5882" i="3"/>
  <c r="AX5881" i="3"/>
  <c r="AW5881" i="3"/>
  <c r="AV5881" i="3"/>
  <c r="AU5881" i="3"/>
  <c r="AX5880" i="3"/>
  <c r="AW5880" i="3"/>
  <c r="AV5880" i="3"/>
  <c r="AU5880" i="3"/>
  <c r="AX5878" i="3"/>
  <c r="AW5878" i="3"/>
  <c r="AV5878" i="3"/>
  <c r="AU5878" i="3"/>
  <c r="AX5877" i="3"/>
  <c r="AW5877" i="3"/>
  <c r="AV5877" i="3"/>
  <c r="AU5877" i="3"/>
  <c r="AX5876" i="3"/>
  <c r="AW5876" i="3"/>
  <c r="AV5876" i="3"/>
  <c r="AU5876" i="3"/>
  <c r="AX5875" i="3"/>
  <c r="AW5875" i="3"/>
  <c r="AV5875" i="3"/>
  <c r="AU5875" i="3"/>
  <c r="AX5874" i="3"/>
  <c r="AW5874" i="3"/>
  <c r="AV5874" i="3"/>
  <c r="AU5874" i="3"/>
  <c r="AX5873" i="3"/>
  <c r="AW5873" i="3"/>
  <c r="AV5873" i="3"/>
  <c r="AU5873" i="3"/>
  <c r="AX5872" i="3"/>
  <c r="AW5872" i="3"/>
  <c r="AV5872" i="3"/>
  <c r="AU5872" i="3"/>
  <c r="AX5871" i="3"/>
  <c r="AW5871" i="3"/>
  <c r="AV5871" i="3"/>
  <c r="AU5871" i="3"/>
  <c r="AX5870" i="3"/>
  <c r="AW5870" i="3"/>
  <c r="AV5870" i="3"/>
  <c r="AU5870" i="3"/>
  <c r="AX5869" i="3"/>
  <c r="AW5869" i="3"/>
  <c r="AV5869" i="3"/>
  <c r="AU5869" i="3"/>
  <c r="AX5868" i="3"/>
  <c r="AW5868" i="3"/>
  <c r="AV5868" i="3"/>
  <c r="AU5868" i="3"/>
  <c r="AX5866" i="3"/>
  <c r="AW5866" i="3"/>
  <c r="AV5866" i="3"/>
  <c r="AU5866" i="3"/>
  <c r="AX5865" i="3"/>
  <c r="AW5865" i="3"/>
  <c r="AV5865" i="3"/>
  <c r="AU5865" i="3"/>
  <c r="AX5864" i="3"/>
  <c r="AW5864" i="3"/>
  <c r="AV5864" i="3"/>
  <c r="AU5864" i="3"/>
  <c r="AX5863" i="3"/>
  <c r="AW5863" i="3"/>
  <c r="AV5863" i="3"/>
  <c r="AU5863" i="3"/>
  <c r="AX5862" i="3"/>
  <c r="AW5862" i="3"/>
  <c r="AV5862" i="3"/>
  <c r="AU5862" i="3"/>
  <c r="AX5861" i="3"/>
  <c r="AW5861" i="3"/>
  <c r="AV5861" i="3"/>
  <c r="AU5861" i="3"/>
  <c r="AX5860" i="3"/>
  <c r="AW5860" i="3"/>
  <c r="AV5860" i="3"/>
  <c r="AU5860" i="3"/>
  <c r="AX5859" i="3"/>
  <c r="AW5859" i="3"/>
  <c r="AV5859" i="3"/>
  <c r="AU5859" i="3"/>
  <c r="AX5858" i="3"/>
  <c r="AW5858" i="3"/>
  <c r="AV5858" i="3"/>
  <c r="AU5858" i="3"/>
  <c r="AX5857" i="3"/>
  <c r="AW5857" i="3"/>
  <c r="AV5857" i="3"/>
  <c r="AU5857" i="3"/>
  <c r="AX5856" i="3"/>
  <c r="AW5856" i="3"/>
  <c r="AV5856" i="3"/>
  <c r="AU5856" i="3"/>
  <c r="AX5855" i="3"/>
  <c r="AW5855" i="3"/>
  <c r="AV5855" i="3"/>
  <c r="AU5855" i="3"/>
  <c r="AX5854" i="3"/>
  <c r="AW5854" i="3"/>
  <c r="AV5854" i="3"/>
  <c r="AU5854" i="3"/>
  <c r="AX5853" i="3"/>
  <c r="AW5853" i="3"/>
  <c r="AV5853" i="3"/>
  <c r="AU5853" i="3"/>
  <c r="AX5852" i="3"/>
  <c r="AW5852" i="3"/>
  <c r="AV5852" i="3"/>
  <c r="AU5852" i="3"/>
  <c r="AX5851" i="3"/>
  <c r="AW5851" i="3"/>
  <c r="AV5851" i="3"/>
  <c r="AU5851" i="3"/>
  <c r="AX5850" i="3"/>
  <c r="AW5850" i="3"/>
  <c r="AV5850" i="3"/>
  <c r="AU5850" i="3"/>
  <c r="AX5849" i="3"/>
  <c r="AW5849" i="3"/>
  <c r="AV5849" i="3"/>
  <c r="AU5849" i="3"/>
  <c r="AX5848" i="3"/>
  <c r="AW5848" i="3"/>
  <c r="AV5848" i="3"/>
  <c r="AU5848" i="3"/>
  <c r="AX5847" i="3"/>
  <c r="AW5847" i="3"/>
  <c r="AV5847" i="3"/>
  <c r="AU5847" i="3"/>
  <c r="AX5846" i="3"/>
  <c r="AW5846" i="3"/>
  <c r="AV5846" i="3"/>
  <c r="AU5846" i="3"/>
  <c r="AX5845" i="3"/>
  <c r="AW5845" i="3"/>
  <c r="AV5845" i="3"/>
  <c r="AU5845" i="3"/>
  <c r="AX5844" i="3"/>
  <c r="AW5844" i="3"/>
  <c r="AV5844" i="3"/>
  <c r="AU5844" i="3"/>
  <c r="AX5843" i="3"/>
  <c r="AW5843" i="3"/>
  <c r="AV5843" i="3"/>
  <c r="AU5843" i="3"/>
  <c r="AX5842" i="3"/>
  <c r="AW5842" i="3"/>
  <c r="AV5842" i="3"/>
  <c r="AU5842" i="3"/>
  <c r="AX5840" i="3"/>
  <c r="AW5840" i="3"/>
  <c r="AV5840" i="3"/>
  <c r="AU5840" i="3"/>
  <c r="AX5839" i="3"/>
  <c r="AW5839" i="3"/>
  <c r="AV5839" i="3"/>
  <c r="AU5839" i="3"/>
  <c r="AX5838" i="3"/>
  <c r="AW5838" i="3"/>
  <c r="AV5838" i="3"/>
  <c r="AU5838" i="3"/>
  <c r="AX5837" i="3"/>
  <c r="AW5837" i="3"/>
  <c r="AV5837" i="3"/>
  <c r="AU5837" i="3"/>
  <c r="AX5836" i="3"/>
  <c r="AW5836" i="3"/>
  <c r="AV5836" i="3"/>
  <c r="AU5836" i="3"/>
  <c r="AX5835" i="3"/>
  <c r="AW5835" i="3"/>
  <c r="AV5835" i="3"/>
  <c r="AU5835" i="3"/>
  <c r="AX5834" i="3"/>
  <c r="AW5834" i="3"/>
  <c r="AV5834" i="3"/>
  <c r="AU5834" i="3"/>
  <c r="AX5833" i="3"/>
  <c r="AW5833" i="3"/>
  <c r="AV5833" i="3"/>
  <c r="AU5833" i="3"/>
  <c r="AX5832" i="3"/>
  <c r="AW5832" i="3"/>
  <c r="AV5832" i="3"/>
  <c r="AU5832" i="3"/>
  <c r="AX5831" i="3"/>
  <c r="AW5831" i="3"/>
  <c r="AV5831" i="3"/>
  <c r="AU5831" i="3"/>
  <c r="AX5830" i="3"/>
  <c r="AW5830" i="3"/>
  <c r="AV5830" i="3"/>
  <c r="AU5830" i="3"/>
  <c r="AX5828" i="3"/>
  <c r="AW5828" i="3"/>
  <c r="AV5828" i="3"/>
  <c r="AU5828" i="3"/>
  <c r="AX5827" i="3"/>
  <c r="AW5827" i="3"/>
  <c r="AV5827" i="3"/>
  <c r="AU5827" i="3"/>
  <c r="AX5826" i="3"/>
  <c r="AW5826" i="3"/>
  <c r="AV5826" i="3"/>
  <c r="AU5826" i="3"/>
  <c r="AX5825" i="3"/>
  <c r="AW5825" i="3"/>
  <c r="AV5825" i="3"/>
  <c r="AU5825" i="3"/>
  <c r="AX5824" i="3"/>
  <c r="AW5824" i="3"/>
  <c r="AV5824" i="3"/>
  <c r="AU5824" i="3"/>
  <c r="AX5823" i="3"/>
  <c r="AW5823" i="3"/>
  <c r="AV5823" i="3"/>
  <c r="AU5823" i="3"/>
  <c r="AX5822" i="3"/>
  <c r="AW5822" i="3"/>
  <c r="AV5822" i="3"/>
  <c r="AU5822" i="3"/>
  <c r="AX5821" i="3"/>
  <c r="AW5821" i="3"/>
  <c r="AV5821" i="3"/>
  <c r="AU5821" i="3"/>
  <c r="AX5820" i="3"/>
  <c r="AW5820" i="3"/>
  <c r="AV5820" i="3"/>
  <c r="AU5820" i="3"/>
  <c r="AX5819" i="3"/>
  <c r="AW5819" i="3"/>
  <c r="AV5819" i="3"/>
  <c r="AU5819" i="3"/>
  <c r="AX5818" i="3"/>
  <c r="AW5818" i="3"/>
  <c r="AV5818" i="3"/>
  <c r="AU5818" i="3"/>
  <c r="AX5817" i="3"/>
  <c r="AW5817" i="3"/>
  <c r="AV5817" i="3"/>
  <c r="AU5817" i="3"/>
  <c r="AX5816" i="3"/>
  <c r="AW5816" i="3"/>
  <c r="AV5816" i="3"/>
  <c r="AU5816" i="3"/>
  <c r="AX5815" i="3"/>
  <c r="AW5815" i="3"/>
  <c r="AV5815" i="3"/>
  <c r="AU5815" i="3"/>
  <c r="AX5814" i="3"/>
  <c r="AW5814" i="3"/>
  <c r="AV5814" i="3"/>
  <c r="AU5814" i="3"/>
  <c r="AX5813" i="3"/>
  <c r="AW5813" i="3"/>
  <c r="AV5813" i="3"/>
  <c r="AU5813" i="3"/>
  <c r="AX5812" i="3"/>
  <c r="AW5812" i="3"/>
  <c r="AV5812" i="3"/>
  <c r="AU5812" i="3"/>
  <c r="AX5811" i="3"/>
  <c r="AW5811" i="3"/>
  <c r="AV5811" i="3"/>
  <c r="AU5811" i="3"/>
  <c r="AX5810" i="3"/>
  <c r="AW5810" i="3"/>
  <c r="AV5810" i="3"/>
  <c r="AU5810" i="3"/>
  <c r="AX5809" i="3"/>
  <c r="AW5809" i="3"/>
  <c r="AV5809" i="3"/>
  <c r="AU5809" i="3"/>
  <c r="AX5808" i="3"/>
  <c r="AW5808" i="3"/>
  <c r="AV5808" i="3"/>
  <c r="AU5808" i="3"/>
  <c r="AX5807" i="3"/>
  <c r="AW5807" i="3"/>
  <c r="AV5807" i="3"/>
  <c r="AU5807" i="3"/>
  <c r="AX5806" i="3"/>
  <c r="AW5806" i="3"/>
  <c r="AV5806" i="3"/>
  <c r="AU5806" i="3"/>
  <c r="AX5805" i="3"/>
  <c r="AW5805" i="3"/>
  <c r="AV5805" i="3"/>
  <c r="AU5805" i="3"/>
  <c r="AX5804" i="3"/>
  <c r="AW5804" i="3"/>
  <c r="AV5804" i="3"/>
  <c r="AU5804" i="3"/>
  <c r="AX5802" i="3"/>
  <c r="AW5802" i="3"/>
  <c r="AV5802" i="3"/>
  <c r="AU5802" i="3"/>
  <c r="AX5801" i="3"/>
  <c r="AW5801" i="3"/>
  <c r="AV5801" i="3"/>
  <c r="AU5801" i="3"/>
  <c r="AX5800" i="3"/>
  <c r="AW5800" i="3"/>
  <c r="AV5800" i="3"/>
  <c r="AU5800" i="3"/>
  <c r="AX5799" i="3"/>
  <c r="AW5799" i="3"/>
  <c r="AV5799" i="3"/>
  <c r="AU5799" i="3"/>
  <c r="AX5798" i="3"/>
  <c r="AW5798" i="3"/>
  <c r="AV5798" i="3"/>
  <c r="AU5798" i="3"/>
  <c r="AX5797" i="3"/>
  <c r="AW5797" i="3"/>
  <c r="AV5797" i="3"/>
  <c r="AU5797" i="3"/>
  <c r="AX5796" i="3"/>
  <c r="AW5796" i="3"/>
  <c r="AV5796" i="3"/>
  <c r="AU5796" i="3"/>
  <c r="AX5795" i="3"/>
  <c r="AW5795" i="3"/>
  <c r="AV5795" i="3"/>
  <c r="AU5795" i="3"/>
  <c r="AX5794" i="3"/>
  <c r="AW5794" i="3"/>
  <c r="AV5794" i="3"/>
  <c r="AU5794" i="3"/>
  <c r="AX5793" i="3"/>
  <c r="AW5793" i="3"/>
  <c r="AV5793" i="3"/>
  <c r="AU5793" i="3"/>
  <c r="AX5792" i="3"/>
  <c r="AW5792" i="3"/>
  <c r="AV5792" i="3"/>
  <c r="AU5792" i="3"/>
  <c r="AX5790" i="3"/>
  <c r="AW5790" i="3"/>
  <c r="AV5790" i="3"/>
  <c r="AU5790" i="3"/>
  <c r="AX5789" i="3"/>
  <c r="AW5789" i="3"/>
  <c r="AV5789" i="3"/>
  <c r="AU5789" i="3"/>
  <c r="AX5788" i="3"/>
  <c r="AW5788" i="3"/>
  <c r="AV5788" i="3"/>
  <c r="AU5788" i="3"/>
  <c r="AX5787" i="3"/>
  <c r="AW5787" i="3"/>
  <c r="AV5787" i="3"/>
  <c r="AU5787" i="3"/>
  <c r="AX5786" i="3"/>
  <c r="AW5786" i="3"/>
  <c r="AV5786" i="3"/>
  <c r="AU5786" i="3"/>
  <c r="AX5785" i="3"/>
  <c r="AW5785" i="3"/>
  <c r="AV5785" i="3"/>
  <c r="AU5785" i="3"/>
  <c r="AX5784" i="3"/>
  <c r="AW5784" i="3"/>
  <c r="AV5784" i="3"/>
  <c r="AU5784" i="3"/>
  <c r="AX5783" i="3"/>
  <c r="AW5783" i="3"/>
  <c r="AV5783" i="3"/>
  <c r="AU5783" i="3"/>
  <c r="AX5782" i="3"/>
  <c r="AW5782" i="3"/>
  <c r="AV5782" i="3"/>
  <c r="AU5782" i="3"/>
  <c r="AX5781" i="3"/>
  <c r="AW5781" i="3"/>
  <c r="AV5781" i="3"/>
  <c r="AU5781" i="3"/>
  <c r="AX5780" i="3"/>
  <c r="AW5780" i="3"/>
  <c r="AV5780" i="3"/>
  <c r="AU5780" i="3"/>
  <c r="AX5779" i="3"/>
  <c r="AW5779" i="3"/>
  <c r="AV5779" i="3"/>
  <c r="AU5779" i="3"/>
  <c r="AX5778" i="3"/>
  <c r="AW5778" i="3"/>
  <c r="AV5778" i="3"/>
  <c r="AU5778" i="3"/>
  <c r="AX5777" i="3"/>
  <c r="AW5777" i="3"/>
  <c r="AV5777" i="3"/>
  <c r="AU5777" i="3"/>
  <c r="AX5776" i="3"/>
  <c r="AW5776" i="3"/>
  <c r="AV5776" i="3"/>
  <c r="AU5776" i="3"/>
  <c r="AX5775" i="3"/>
  <c r="AW5775" i="3"/>
  <c r="AV5775" i="3"/>
  <c r="AU5775" i="3"/>
  <c r="AX5774" i="3"/>
  <c r="AW5774" i="3"/>
  <c r="AV5774" i="3"/>
  <c r="AU5774" i="3"/>
  <c r="AX5773" i="3"/>
  <c r="AW5773" i="3"/>
  <c r="AV5773" i="3"/>
  <c r="AU5773" i="3"/>
  <c r="AX5772" i="3"/>
  <c r="AW5772" i="3"/>
  <c r="AV5772" i="3"/>
  <c r="AU5772" i="3"/>
  <c r="AX5771" i="3"/>
  <c r="AW5771" i="3"/>
  <c r="AV5771" i="3"/>
  <c r="AU5771" i="3"/>
  <c r="AX5770" i="3"/>
  <c r="AW5770" i="3"/>
  <c r="AV5770" i="3"/>
  <c r="AU5770" i="3"/>
  <c r="AX5769" i="3"/>
  <c r="AW5769" i="3"/>
  <c r="AV5769" i="3"/>
  <c r="AU5769" i="3"/>
  <c r="AX5768" i="3"/>
  <c r="AW5768" i="3"/>
  <c r="AV5768" i="3"/>
  <c r="AU5768" i="3"/>
  <c r="AX5767" i="3"/>
  <c r="AW5767" i="3"/>
  <c r="AV5767" i="3"/>
  <c r="AU5767" i="3"/>
  <c r="AX5766" i="3"/>
  <c r="AW5766" i="3"/>
  <c r="AV5766" i="3"/>
  <c r="AU5766" i="3"/>
  <c r="AX5764" i="3"/>
  <c r="AW5764" i="3"/>
  <c r="AV5764" i="3"/>
  <c r="AU5764" i="3"/>
  <c r="AX5763" i="3"/>
  <c r="AW5763" i="3"/>
  <c r="AV5763" i="3"/>
  <c r="AU5763" i="3"/>
  <c r="AX5762" i="3"/>
  <c r="AW5762" i="3"/>
  <c r="AV5762" i="3"/>
  <c r="AU5762" i="3"/>
  <c r="AX5761" i="3"/>
  <c r="AW5761" i="3"/>
  <c r="AV5761" i="3"/>
  <c r="AU5761" i="3"/>
  <c r="AX5760" i="3"/>
  <c r="AW5760" i="3"/>
  <c r="AV5760" i="3"/>
  <c r="AU5760" i="3"/>
  <c r="AX5759" i="3"/>
  <c r="AW5759" i="3"/>
  <c r="AV5759" i="3"/>
  <c r="AU5759" i="3"/>
  <c r="AX5758" i="3"/>
  <c r="AW5758" i="3"/>
  <c r="AV5758" i="3"/>
  <c r="AU5758" i="3"/>
  <c r="AX5757" i="3"/>
  <c r="AW5757" i="3"/>
  <c r="AV5757" i="3"/>
  <c r="AU5757" i="3"/>
  <c r="AX5756" i="3"/>
  <c r="AW5756" i="3"/>
  <c r="AV5756" i="3"/>
  <c r="AU5756" i="3"/>
  <c r="AX5755" i="3"/>
  <c r="AW5755" i="3"/>
  <c r="AV5755" i="3"/>
  <c r="AU5755" i="3"/>
  <c r="AX5754" i="3"/>
  <c r="AW5754" i="3"/>
  <c r="AV5754" i="3"/>
  <c r="AU5754" i="3"/>
  <c r="AX5752" i="3"/>
  <c r="AW5752" i="3"/>
  <c r="AV5752" i="3"/>
  <c r="AU5752" i="3"/>
  <c r="AX5751" i="3"/>
  <c r="AW5751" i="3"/>
  <c r="AV5751" i="3"/>
  <c r="AU5751" i="3"/>
  <c r="AX5750" i="3"/>
  <c r="AW5750" i="3"/>
  <c r="AV5750" i="3"/>
  <c r="AU5750" i="3"/>
  <c r="AX5749" i="3"/>
  <c r="AW5749" i="3"/>
  <c r="AV5749" i="3"/>
  <c r="AU5749" i="3"/>
  <c r="AX5748" i="3"/>
  <c r="AW5748" i="3"/>
  <c r="AV5748" i="3"/>
  <c r="AU5748" i="3"/>
  <c r="AX5747" i="3"/>
  <c r="AW5747" i="3"/>
  <c r="AV5747" i="3"/>
  <c r="AU5747" i="3"/>
  <c r="AX5746" i="3"/>
  <c r="AW5746" i="3"/>
  <c r="AV5746" i="3"/>
  <c r="AU5746" i="3"/>
  <c r="AX5745" i="3"/>
  <c r="AW5745" i="3"/>
  <c r="AV5745" i="3"/>
  <c r="AU5745" i="3"/>
  <c r="AX5744" i="3"/>
  <c r="AW5744" i="3"/>
  <c r="AV5744" i="3"/>
  <c r="AU5744" i="3"/>
  <c r="AX5743" i="3"/>
  <c r="AW5743" i="3"/>
  <c r="AV5743" i="3"/>
  <c r="AU5743" i="3"/>
  <c r="AX5742" i="3"/>
  <c r="AW5742" i="3"/>
  <c r="AV5742" i="3"/>
  <c r="AU5742" i="3"/>
  <c r="AX5741" i="3"/>
  <c r="AW5741" i="3"/>
  <c r="AV5741" i="3"/>
  <c r="AU5741" i="3"/>
  <c r="AX5740" i="3"/>
  <c r="AW5740" i="3"/>
  <c r="AV5740" i="3"/>
  <c r="AU5740" i="3"/>
  <c r="AX5739" i="3"/>
  <c r="AW5739" i="3"/>
  <c r="AV5739" i="3"/>
  <c r="AU5739" i="3"/>
  <c r="AX5738" i="3"/>
  <c r="AW5738" i="3"/>
  <c r="AV5738" i="3"/>
  <c r="AU5738" i="3"/>
  <c r="AX5737" i="3"/>
  <c r="AW5737" i="3"/>
  <c r="AV5737" i="3"/>
  <c r="AU5737" i="3"/>
  <c r="AX5736" i="3"/>
  <c r="AW5736" i="3"/>
  <c r="AV5736" i="3"/>
  <c r="AU5736" i="3"/>
  <c r="AX5735" i="3"/>
  <c r="AW5735" i="3"/>
  <c r="AV5735" i="3"/>
  <c r="AU5735" i="3"/>
  <c r="AX5734" i="3"/>
  <c r="AW5734" i="3"/>
  <c r="AV5734" i="3"/>
  <c r="AU5734" i="3"/>
  <c r="AX5733" i="3"/>
  <c r="AW5733" i="3"/>
  <c r="AV5733" i="3"/>
  <c r="AU5733" i="3"/>
  <c r="AX5732" i="3"/>
  <c r="AW5732" i="3"/>
  <c r="AV5732" i="3"/>
  <c r="AU5732" i="3"/>
  <c r="AX5731" i="3"/>
  <c r="AW5731" i="3"/>
  <c r="AV5731" i="3"/>
  <c r="AU5731" i="3"/>
  <c r="AX5730" i="3"/>
  <c r="AW5730" i="3"/>
  <c r="AV5730" i="3"/>
  <c r="AU5730" i="3"/>
  <c r="AX5729" i="3"/>
  <c r="AW5729" i="3"/>
  <c r="AV5729" i="3"/>
  <c r="AU5729" i="3"/>
  <c r="AX5728" i="3"/>
  <c r="AW5728" i="3"/>
  <c r="AV5728" i="3"/>
  <c r="AU5728" i="3"/>
  <c r="AX5726" i="3"/>
  <c r="AW5726" i="3"/>
  <c r="AV5726" i="3"/>
  <c r="AU5726" i="3"/>
  <c r="AX5725" i="3"/>
  <c r="AW5725" i="3"/>
  <c r="AV5725" i="3"/>
  <c r="AU5725" i="3"/>
  <c r="AX5724" i="3"/>
  <c r="AW5724" i="3"/>
  <c r="AV5724" i="3"/>
  <c r="AU5724" i="3"/>
  <c r="AX5723" i="3"/>
  <c r="AW5723" i="3"/>
  <c r="AV5723" i="3"/>
  <c r="AU5723" i="3"/>
  <c r="AX5722" i="3"/>
  <c r="AW5722" i="3"/>
  <c r="AV5722" i="3"/>
  <c r="AU5722" i="3"/>
  <c r="AX5721" i="3"/>
  <c r="AW5721" i="3"/>
  <c r="AV5721" i="3"/>
  <c r="AU5721" i="3"/>
  <c r="AX5720" i="3"/>
  <c r="AW5720" i="3"/>
  <c r="AV5720" i="3"/>
  <c r="AU5720" i="3"/>
  <c r="AX5719" i="3"/>
  <c r="AW5719" i="3"/>
  <c r="AV5719" i="3"/>
  <c r="AU5719" i="3"/>
  <c r="AX5718" i="3"/>
  <c r="AW5718" i="3"/>
  <c r="AV5718" i="3"/>
  <c r="AU5718" i="3"/>
  <c r="AX5717" i="3"/>
  <c r="AW5717" i="3"/>
  <c r="AV5717" i="3"/>
  <c r="AU5717" i="3"/>
  <c r="AX5716" i="3"/>
  <c r="AW5716" i="3"/>
  <c r="AV5716" i="3"/>
  <c r="AU5716" i="3"/>
  <c r="AX5714" i="3"/>
  <c r="AW5714" i="3"/>
  <c r="AV5714" i="3"/>
  <c r="AU5714" i="3"/>
  <c r="AX5713" i="3"/>
  <c r="AW5713" i="3"/>
  <c r="AV5713" i="3"/>
  <c r="AU5713" i="3"/>
  <c r="AX5712" i="3"/>
  <c r="AW5712" i="3"/>
  <c r="AV5712" i="3"/>
  <c r="AU5712" i="3"/>
  <c r="AX5711" i="3"/>
  <c r="AW5711" i="3"/>
  <c r="AV5711" i="3"/>
  <c r="AU5711" i="3"/>
  <c r="AX5710" i="3"/>
  <c r="AW5710" i="3"/>
  <c r="AV5710" i="3"/>
  <c r="AU5710" i="3"/>
  <c r="AX5709" i="3"/>
  <c r="AW5709" i="3"/>
  <c r="AV5709" i="3"/>
  <c r="AU5709" i="3"/>
  <c r="AX5708" i="3"/>
  <c r="AW5708" i="3"/>
  <c r="AV5708" i="3"/>
  <c r="AU5708" i="3"/>
  <c r="AX5707" i="3"/>
  <c r="AW5707" i="3"/>
  <c r="AV5707" i="3"/>
  <c r="AU5707" i="3"/>
  <c r="AX5706" i="3"/>
  <c r="AW5706" i="3"/>
  <c r="AV5706" i="3"/>
  <c r="AU5706" i="3"/>
  <c r="AX5705" i="3"/>
  <c r="AW5705" i="3"/>
  <c r="AV5705" i="3"/>
  <c r="AU5705" i="3"/>
  <c r="AX5704" i="3"/>
  <c r="AW5704" i="3"/>
  <c r="AV5704" i="3"/>
  <c r="AU5704" i="3"/>
  <c r="AW5703" i="3"/>
  <c r="AV5703" i="3"/>
  <c r="AU5703" i="3"/>
  <c r="AX5703" i="3" s="1"/>
  <c r="AX5702" i="3"/>
  <c r="AW5702" i="3"/>
  <c r="AV5702" i="3"/>
  <c r="AU5702" i="3"/>
  <c r="AW5701" i="3"/>
  <c r="AV5701" i="3"/>
  <c r="AU5701" i="3"/>
  <c r="AX5701" i="3" s="1"/>
  <c r="AX5700" i="3"/>
  <c r="AW5700" i="3"/>
  <c r="AV5700" i="3"/>
  <c r="AU5700" i="3"/>
  <c r="AW5699" i="3"/>
  <c r="AV5699" i="3"/>
  <c r="AU5699" i="3"/>
  <c r="AX5699" i="3" s="1"/>
  <c r="AX5698" i="3"/>
  <c r="AW5698" i="3"/>
  <c r="AV5698" i="3"/>
  <c r="AU5698" i="3"/>
  <c r="AW5697" i="3"/>
  <c r="AV5697" i="3"/>
  <c r="AU5697" i="3"/>
  <c r="AX5697" i="3" s="1"/>
  <c r="AX5696" i="3"/>
  <c r="AW5696" i="3"/>
  <c r="AV5696" i="3"/>
  <c r="AU5696" i="3"/>
  <c r="AW5695" i="3"/>
  <c r="AV5695" i="3"/>
  <c r="AU5695" i="3"/>
  <c r="AX5695" i="3" s="1"/>
  <c r="AX5694" i="3"/>
  <c r="AW5694" i="3"/>
  <c r="AV5694" i="3"/>
  <c r="AU5694" i="3"/>
  <c r="AW5693" i="3"/>
  <c r="AV5693" i="3"/>
  <c r="AU5693" i="3"/>
  <c r="AX5693" i="3" s="1"/>
  <c r="AX5692" i="3"/>
  <c r="AW5692" i="3"/>
  <c r="AV5692" i="3"/>
  <c r="AU5692" i="3"/>
  <c r="AW5691" i="3"/>
  <c r="AV5691" i="3"/>
  <c r="AU5691" i="3"/>
  <c r="AX5691" i="3" s="1"/>
  <c r="AX5690" i="3"/>
  <c r="AW5690" i="3"/>
  <c r="AV5690" i="3"/>
  <c r="AU5690" i="3"/>
  <c r="AW5688" i="3"/>
  <c r="AV5688" i="3"/>
  <c r="AU5688" i="3"/>
  <c r="AX5688" i="3" s="1"/>
  <c r="AX5687" i="3"/>
  <c r="AW5687" i="3"/>
  <c r="AV5687" i="3"/>
  <c r="AU5687" i="3"/>
  <c r="AW5686" i="3"/>
  <c r="AV5686" i="3"/>
  <c r="AU5686" i="3"/>
  <c r="AX5686" i="3" s="1"/>
  <c r="AX5685" i="3"/>
  <c r="AW5685" i="3"/>
  <c r="AV5685" i="3"/>
  <c r="AU5685" i="3"/>
  <c r="AW5684" i="3"/>
  <c r="AV5684" i="3"/>
  <c r="AU5684" i="3"/>
  <c r="AX5684" i="3" s="1"/>
  <c r="AX5683" i="3"/>
  <c r="AW5683" i="3"/>
  <c r="AV5683" i="3"/>
  <c r="AU5683" i="3"/>
  <c r="AW5682" i="3"/>
  <c r="AV5682" i="3"/>
  <c r="AU5682" i="3"/>
  <c r="AX5682" i="3" s="1"/>
  <c r="AX5681" i="3"/>
  <c r="AW5681" i="3"/>
  <c r="AV5681" i="3"/>
  <c r="AU5681" i="3"/>
  <c r="AW5680" i="3"/>
  <c r="AV5680" i="3"/>
  <c r="AU5680" i="3"/>
  <c r="AX5680" i="3" s="1"/>
  <c r="AX5679" i="3"/>
  <c r="AW5679" i="3"/>
  <c r="AV5679" i="3"/>
  <c r="AU5679" i="3"/>
  <c r="AW5678" i="3"/>
  <c r="AV5678" i="3"/>
  <c r="AU5678" i="3"/>
  <c r="AX5678" i="3" s="1"/>
  <c r="AX5676" i="3"/>
  <c r="AW5676" i="3"/>
  <c r="AV5676" i="3"/>
  <c r="AU5676" i="3"/>
  <c r="AW5675" i="3"/>
  <c r="AV5675" i="3"/>
  <c r="AU5675" i="3"/>
  <c r="AX5675" i="3" s="1"/>
  <c r="AX5674" i="3"/>
  <c r="AW5674" i="3"/>
  <c r="AV5674" i="3"/>
  <c r="AU5674" i="3"/>
  <c r="AW5673" i="3"/>
  <c r="AV5673" i="3"/>
  <c r="AU5673" i="3"/>
  <c r="AX5673" i="3" s="1"/>
  <c r="AX5672" i="3"/>
  <c r="AW5672" i="3"/>
  <c r="AV5672" i="3"/>
  <c r="AU5672" i="3"/>
  <c r="AW5671" i="3"/>
  <c r="AV5671" i="3"/>
  <c r="AU5671" i="3"/>
  <c r="AX5671" i="3" s="1"/>
  <c r="AX5670" i="3"/>
  <c r="AW5670" i="3"/>
  <c r="AV5670" i="3"/>
  <c r="AU5670" i="3"/>
  <c r="AW5669" i="3"/>
  <c r="AV5669" i="3"/>
  <c r="AU5669" i="3"/>
  <c r="AX5669" i="3" s="1"/>
  <c r="AX5668" i="3"/>
  <c r="AW5668" i="3"/>
  <c r="AV5668" i="3"/>
  <c r="AU5668" i="3"/>
  <c r="AW5667" i="3"/>
  <c r="AV5667" i="3"/>
  <c r="AU5667" i="3"/>
  <c r="AX5667" i="3" s="1"/>
  <c r="AX5666" i="3"/>
  <c r="AW5666" i="3"/>
  <c r="AV5666" i="3"/>
  <c r="AU5666" i="3"/>
  <c r="AW5665" i="3"/>
  <c r="AV5665" i="3"/>
  <c r="AU5665" i="3"/>
  <c r="AX5665" i="3" s="1"/>
  <c r="AX5664" i="3"/>
  <c r="AW5664" i="3"/>
  <c r="AV5664" i="3"/>
  <c r="AU5664" i="3"/>
  <c r="AW5663" i="3"/>
  <c r="AV5663" i="3"/>
  <c r="AU5663" i="3"/>
  <c r="AX5663" i="3" s="1"/>
  <c r="AX5662" i="3"/>
  <c r="AW5662" i="3"/>
  <c r="AV5662" i="3"/>
  <c r="AU5662" i="3"/>
  <c r="AW5661" i="3"/>
  <c r="AV5661" i="3"/>
  <c r="AU5661" i="3"/>
  <c r="AX5661" i="3" s="1"/>
  <c r="AX5660" i="3"/>
  <c r="AW5660" i="3"/>
  <c r="AV5660" i="3"/>
  <c r="AU5660" i="3"/>
  <c r="AW5659" i="3"/>
  <c r="AV5659" i="3"/>
  <c r="AU5659" i="3"/>
  <c r="AX5659" i="3" s="1"/>
  <c r="AX5658" i="3"/>
  <c r="AW5658" i="3"/>
  <c r="AV5658" i="3"/>
  <c r="AU5658" i="3"/>
  <c r="AW5657" i="3"/>
  <c r="AV5657" i="3"/>
  <c r="AU5657" i="3"/>
  <c r="AX5657" i="3" s="1"/>
  <c r="AX5656" i="3"/>
  <c r="AW5656" i="3"/>
  <c r="AV5656" i="3"/>
  <c r="AU5656" i="3"/>
  <c r="AW5655" i="3"/>
  <c r="AV5655" i="3"/>
  <c r="AU5655" i="3"/>
  <c r="AX5655" i="3" s="1"/>
  <c r="AX5654" i="3"/>
  <c r="AW5654" i="3"/>
  <c r="AV5654" i="3"/>
  <c r="AU5654" i="3"/>
  <c r="AW5653" i="3"/>
  <c r="AV5653" i="3"/>
  <c r="AU5653" i="3"/>
  <c r="AX5653" i="3" s="1"/>
  <c r="AX5652" i="3"/>
  <c r="AW5652" i="3"/>
  <c r="AV5652" i="3"/>
  <c r="AU5652" i="3"/>
  <c r="AK5651" i="3"/>
  <c r="AJ5651" i="3"/>
  <c r="AI5651" i="3"/>
  <c r="AH5651" i="3"/>
  <c r="AG5651" i="3"/>
  <c r="AK5650" i="3"/>
  <c r="AJ5650" i="3"/>
  <c r="AI5650" i="3"/>
  <c r="AH5650" i="3"/>
  <c r="AG5650" i="3"/>
  <c r="AK5649" i="3"/>
  <c r="AJ5649" i="3"/>
  <c r="AI5649" i="3"/>
  <c r="AH5649" i="3"/>
  <c r="AG5649" i="3"/>
  <c r="AK5648" i="3"/>
  <c r="AJ5648" i="3"/>
  <c r="AI5648" i="3"/>
  <c r="AH5648" i="3"/>
  <c r="AG5648" i="3"/>
  <c r="AK5647" i="3"/>
  <c r="AJ5647" i="3"/>
  <c r="AI5647" i="3"/>
  <c r="AH5647" i="3"/>
  <c r="AG5647" i="3"/>
  <c r="AK5646" i="3"/>
  <c r="AJ5646" i="3"/>
  <c r="AI5646" i="3"/>
  <c r="AH5646" i="3"/>
  <c r="AG5646" i="3"/>
  <c r="AK5645" i="3"/>
  <c r="AJ5645" i="3"/>
  <c r="AI5645" i="3"/>
  <c r="AH5645" i="3"/>
  <c r="AG5645" i="3"/>
  <c r="AK5644" i="3"/>
  <c r="AJ5644" i="3"/>
  <c r="AI5644" i="3"/>
  <c r="AH5644" i="3"/>
  <c r="AG5644" i="3"/>
  <c r="AK5643" i="3"/>
  <c r="AJ5643" i="3"/>
  <c r="AI5643" i="3"/>
  <c r="AH5643" i="3"/>
  <c r="AG5643" i="3"/>
  <c r="AK5642" i="3"/>
  <c r="AJ5642" i="3"/>
  <c r="AI5642" i="3"/>
  <c r="AH5642" i="3"/>
  <c r="AG5642" i="3"/>
  <c r="AK5641" i="3"/>
  <c r="AJ5641" i="3"/>
  <c r="AI5641" i="3"/>
  <c r="AH5641" i="3"/>
  <c r="AG5641" i="3"/>
  <c r="AK5640" i="3"/>
  <c r="AJ5640" i="3"/>
  <c r="AI5640" i="3"/>
  <c r="AH5640" i="3"/>
  <c r="AG5640" i="3"/>
  <c r="AK5639" i="3"/>
  <c r="AJ5639" i="3"/>
  <c r="AI5639" i="3"/>
  <c r="AH5639" i="3"/>
  <c r="AG5639" i="3"/>
  <c r="AK5638" i="3"/>
  <c r="AJ5638" i="3"/>
  <c r="AI5638" i="3"/>
  <c r="AH5638" i="3"/>
  <c r="AG5638" i="3"/>
  <c r="AK5637" i="3"/>
  <c r="AJ5637" i="3"/>
  <c r="AI5637" i="3"/>
  <c r="AH5637" i="3"/>
  <c r="AG5637" i="3"/>
  <c r="AK5636" i="3"/>
  <c r="AJ5636" i="3"/>
  <c r="AI5636" i="3"/>
  <c r="AH5636" i="3"/>
  <c r="AG5636" i="3"/>
  <c r="AK5635" i="3"/>
  <c r="AJ5635" i="3"/>
  <c r="AI5635" i="3"/>
  <c r="AH5635" i="3"/>
  <c r="AG5635" i="3"/>
  <c r="AK5634" i="3"/>
  <c r="AJ5634" i="3"/>
  <c r="AI5634" i="3"/>
  <c r="AH5634" i="3"/>
  <c r="AG5634" i="3"/>
  <c r="AK5633" i="3"/>
  <c r="AJ5633" i="3"/>
  <c r="AI5633" i="3"/>
  <c r="AH5633" i="3"/>
  <c r="AG5633" i="3"/>
  <c r="AK5632" i="3"/>
  <c r="AJ5632" i="3"/>
  <c r="AI5632" i="3"/>
  <c r="AH5632" i="3"/>
  <c r="AG5632" i="3"/>
  <c r="AK5631" i="3"/>
  <c r="AJ5631" i="3"/>
  <c r="AI5631" i="3"/>
  <c r="AH5631" i="3"/>
  <c r="AG5631" i="3"/>
  <c r="AK5630" i="3"/>
  <c r="AJ5630" i="3"/>
  <c r="AI5630" i="3"/>
  <c r="AH5630" i="3"/>
  <c r="AG5630" i="3"/>
  <c r="AK5629" i="3"/>
  <c r="AJ5629" i="3"/>
  <c r="AI5629" i="3"/>
  <c r="AH5629" i="3"/>
  <c r="AG5629" i="3"/>
  <c r="AK5628" i="3"/>
  <c r="AJ5628" i="3"/>
  <c r="AI5628" i="3"/>
  <c r="AH5628" i="3"/>
  <c r="AG5628" i="3"/>
  <c r="AK5627" i="3"/>
  <c r="AJ5627" i="3"/>
  <c r="AI5627" i="3"/>
  <c r="AH5627" i="3"/>
  <c r="AG5627" i="3"/>
  <c r="AK5626" i="3"/>
  <c r="AJ5626" i="3"/>
  <c r="AI5626" i="3"/>
  <c r="AH5626" i="3"/>
  <c r="AG5626" i="3"/>
  <c r="AK5625" i="3"/>
  <c r="AJ5625" i="3"/>
  <c r="AI5625" i="3"/>
  <c r="AH5625" i="3"/>
  <c r="AG5625" i="3"/>
  <c r="AK5624" i="3"/>
  <c r="AJ5624" i="3"/>
  <c r="AI5624" i="3"/>
  <c r="AH5624" i="3"/>
  <c r="AG5624" i="3"/>
  <c r="AK5623" i="3"/>
  <c r="AJ5623" i="3"/>
  <c r="AI5623" i="3"/>
  <c r="AH5623" i="3"/>
  <c r="AG5623" i="3"/>
  <c r="AK5622" i="3"/>
  <c r="AJ5622" i="3"/>
  <c r="AI5622" i="3"/>
  <c r="AH5622" i="3"/>
  <c r="AG5622" i="3"/>
  <c r="AK5621" i="3"/>
  <c r="AJ5621" i="3"/>
  <c r="AI5621" i="3"/>
  <c r="AH5621" i="3"/>
  <c r="AG5621" i="3"/>
  <c r="AK5620" i="3"/>
  <c r="AJ5620" i="3"/>
  <c r="AI5620" i="3"/>
  <c r="AH5620" i="3"/>
  <c r="AG5620" i="3"/>
  <c r="AK5619" i="3"/>
  <c r="AJ5619" i="3"/>
  <c r="AI5619" i="3"/>
  <c r="AH5619" i="3"/>
  <c r="AG5619" i="3"/>
  <c r="AK5618" i="3"/>
  <c r="AJ5618" i="3"/>
  <c r="AI5618" i="3"/>
  <c r="AH5618" i="3"/>
  <c r="AG5618" i="3"/>
  <c r="AK5617" i="3"/>
  <c r="AJ5617" i="3"/>
  <c r="AI5617" i="3"/>
  <c r="AH5617" i="3"/>
  <c r="AG5617" i="3"/>
  <c r="AK5616" i="3"/>
  <c r="AJ5616" i="3"/>
  <c r="AI5616" i="3"/>
  <c r="AH5616" i="3"/>
  <c r="AG5616" i="3"/>
  <c r="AK5615" i="3"/>
  <c r="AJ5615" i="3"/>
  <c r="AI5615" i="3"/>
  <c r="AH5615" i="3"/>
  <c r="AG5615" i="3"/>
  <c r="AK5614" i="3"/>
  <c r="AJ5614" i="3"/>
  <c r="AI5614" i="3"/>
  <c r="AH5614" i="3"/>
  <c r="AG5614" i="3"/>
  <c r="AK5613" i="3"/>
  <c r="AJ5613" i="3"/>
  <c r="AI5613" i="3"/>
  <c r="AH5613" i="3"/>
  <c r="AG5613" i="3"/>
  <c r="AK5612" i="3"/>
  <c r="AJ5612" i="3"/>
  <c r="AI5612" i="3"/>
  <c r="AH5612" i="3"/>
  <c r="AG5612" i="3"/>
  <c r="AK5611" i="3"/>
  <c r="AJ5611" i="3"/>
  <c r="AI5611" i="3"/>
  <c r="AH5611" i="3"/>
  <c r="AG5611" i="3"/>
  <c r="AK5610" i="3"/>
  <c r="AJ5610" i="3"/>
  <c r="AI5610" i="3"/>
  <c r="AH5610" i="3"/>
  <c r="AG5610" i="3"/>
  <c r="AK5609" i="3"/>
  <c r="AJ5609" i="3"/>
  <c r="AI5609" i="3"/>
  <c r="AH5609" i="3"/>
  <c r="AG5609" i="3"/>
  <c r="AK5608" i="3"/>
  <c r="AJ5608" i="3"/>
  <c r="AI5608" i="3"/>
  <c r="AH5608" i="3"/>
  <c r="AG5608" i="3"/>
  <c r="AK5607" i="3"/>
  <c r="AJ5607" i="3"/>
  <c r="AI5607" i="3"/>
  <c r="AH5607" i="3"/>
  <c r="AG5607" i="3"/>
  <c r="AK5606" i="3"/>
  <c r="AJ5606" i="3"/>
  <c r="AI5606" i="3"/>
  <c r="AH5606" i="3"/>
  <c r="AG5606" i="3"/>
  <c r="AK5605" i="3"/>
  <c r="AJ5605" i="3"/>
  <c r="AI5605" i="3"/>
  <c r="AH5605" i="3"/>
  <c r="AG5605" i="3"/>
  <c r="AK5604" i="3"/>
  <c r="AJ5604" i="3"/>
  <c r="AI5604" i="3"/>
  <c r="AH5604" i="3"/>
  <c r="AG5604" i="3"/>
  <c r="AK5603" i="3"/>
  <c r="AJ5603" i="3"/>
  <c r="AI5603" i="3"/>
  <c r="AH5603" i="3"/>
  <c r="AG5603" i="3"/>
  <c r="AK5602" i="3"/>
  <c r="AJ5602" i="3"/>
  <c r="AI5602" i="3"/>
  <c r="AH5602" i="3"/>
  <c r="AG5602" i="3"/>
  <c r="AK5601" i="3"/>
  <c r="AJ5601" i="3"/>
  <c r="AI5601" i="3"/>
  <c r="AH5601" i="3"/>
  <c r="AG5601" i="3"/>
  <c r="AK5600" i="3"/>
  <c r="AJ5600" i="3"/>
  <c r="AI5600" i="3"/>
  <c r="AH5600" i="3"/>
  <c r="AG5600" i="3"/>
  <c r="AK5599" i="3"/>
  <c r="AJ5599" i="3"/>
  <c r="AI5599" i="3"/>
  <c r="AH5599" i="3"/>
  <c r="AG5599" i="3"/>
  <c r="AK5598" i="3"/>
  <c r="AJ5598" i="3"/>
  <c r="AI5598" i="3"/>
  <c r="AH5598" i="3"/>
  <c r="AG5598" i="3"/>
  <c r="AK5597" i="3"/>
  <c r="AJ5597" i="3"/>
  <c r="AI5597" i="3"/>
  <c r="AH5597" i="3"/>
  <c r="AG5597" i="3"/>
  <c r="AK5596" i="3"/>
  <c r="AJ5596" i="3"/>
  <c r="AI5596" i="3"/>
  <c r="AH5596" i="3"/>
  <c r="AG5596" i="3"/>
  <c r="AK5595" i="3"/>
  <c r="AJ5595" i="3"/>
  <c r="AI5595" i="3"/>
  <c r="AH5595" i="3"/>
  <c r="AG5595" i="3"/>
  <c r="AK5594" i="3"/>
  <c r="AJ5594" i="3"/>
  <c r="AI5594" i="3"/>
  <c r="AH5594" i="3"/>
  <c r="AG5594" i="3"/>
  <c r="AK5593" i="3"/>
  <c r="AJ5593" i="3"/>
  <c r="AI5593" i="3"/>
  <c r="AH5593" i="3"/>
  <c r="AG5593" i="3"/>
  <c r="AK5592" i="3"/>
  <c r="AJ5592" i="3"/>
  <c r="AI5592" i="3"/>
  <c r="AH5592" i="3"/>
  <c r="AG5592" i="3"/>
  <c r="AK5591" i="3"/>
  <c r="AJ5591" i="3"/>
  <c r="AI5591" i="3"/>
  <c r="AH5591" i="3"/>
  <c r="AG5591" i="3"/>
  <c r="AK5590" i="3"/>
  <c r="AJ5590" i="3"/>
  <c r="AI5590" i="3"/>
  <c r="AH5590" i="3"/>
  <c r="AG5590" i="3"/>
  <c r="AK5589" i="3"/>
  <c r="AJ5589" i="3"/>
  <c r="AI5589" i="3"/>
  <c r="AH5589" i="3"/>
  <c r="AG5589" i="3"/>
  <c r="AK5588" i="3"/>
  <c r="AJ5588" i="3"/>
  <c r="AI5588" i="3"/>
  <c r="AH5588" i="3"/>
  <c r="AG5588" i="3"/>
  <c r="AK5587" i="3"/>
  <c r="AJ5587" i="3"/>
  <c r="AI5587" i="3"/>
  <c r="AH5587" i="3"/>
  <c r="AG5587" i="3"/>
  <c r="AK5586" i="3"/>
  <c r="AJ5586" i="3"/>
  <c r="AI5586" i="3"/>
  <c r="AH5586" i="3"/>
  <c r="AG5586" i="3"/>
  <c r="AK5585" i="3"/>
  <c r="AJ5585" i="3"/>
  <c r="AI5585" i="3"/>
  <c r="AH5585" i="3"/>
  <c r="AG5585" i="3"/>
  <c r="AK5584" i="3"/>
  <c r="AJ5584" i="3"/>
  <c r="AI5584" i="3"/>
  <c r="AH5584" i="3"/>
  <c r="AG5584" i="3"/>
  <c r="AK5583" i="3"/>
  <c r="AJ5583" i="3"/>
  <c r="AI5583" i="3"/>
  <c r="AH5583" i="3"/>
  <c r="AG5583" i="3"/>
  <c r="AK5582" i="3"/>
  <c r="AJ5582" i="3"/>
  <c r="AI5582" i="3"/>
  <c r="AH5582" i="3"/>
  <c r="AG5582" i="3"/>
  <c r="AK5581" i="3"/>
  <c r="AJ5581" i="3"/>
  <c r="AI5581" i="3"/>
  <c r="AH5581" i="3"/>
  <c r="AG5581" i="3"/>
  <c r="AK5580" i="3"/>
  <c r="AJ5580" i="3"/>
  <c r="AI5580" i="3"/>
  <c r="AH5580" i="3"/>
  <c r="AG5580" i="3"/>
  <c r="AK5579" i="3"/>
  <c r="AJ5579" i="3"/>
  <c r="AI5579" i="3"/>
  <c r="AH5579" i="3"/>
  <c r="AG5579" i="3"/>
  <c r="AK5578" i="3"/>
  <c r="AJ5578" i="3"/>
  <c r="AI5578" i="3"/>
  <c r="AH5578" i="3"/>
  <c r="AG5578" i="3"/>
  <c r="AK5577" i="3"/>
  <c r="AJ5577" i="3"/>
  <c r="AI5577" i="3"/>
  <c r="AH5577" i="3"/>
  <c r="AG5577" i="3"/>
  <c r="AK5576" i="3"/>
  <c r="AJ5576" i="3"/>
  <c r="AI5576" i="3"/>
  <c r="AH5576" i="3"/>
  <c r="AG5576" i="3"/>
  <c r="AK5575" i="3"/>
  <c r="AJ5575" i="3"/>
  <c r="AI5575" i="3"/>
  <c r="AH5575" i="3"/>
  <c r="AG5575" i="3"/>
  <c r="AK5574" i="3"/>
  <c r="AJ5574" i="3"/>
  <c r="AI5574" i="3"/>
  <c r="AH5574" i="3"/>
  <c r="AG5574" i="3"/>
  <c r="AK5573" i="3"/>
  <c r="AJ5573" i="3"/>
  <c r="AI5573" i="3"/>
  <c r="AH5573" i="3"/>
  <c r="AG5573" i="3"/>
  <c r="AK5572" i="3"/>
  <c r="AJ5572" i="3"/>
  <c r="AI5572" i="3"/>
  <c r="AH5572" i="3"/>
  <c r="AG5572" i="3"/>
  <c r="AK5571" i="3"/>
  <c r="AJ5571" i="3"/>
  <c r="AI5571" i="3"/>
  <c r="AH5571" i="3"/>
  <c r="AG5571" i="3"/>
  <c r="AK5570" i="3"/>
  <c r="AJ5570" i="3"/>
  <c r="AI5570" i="3"/>
  <c r="AH5570" i="3"/>
  <c r="AG5570" i="3"/>
  <c r="AK5569" i="3"/>
  <c r="AJ5569" i="3"/>
  <c r="AI5569" i="3"/>
  <c r="AH5569" i="3"/>
  <c r="AG5569" i="3"/>
  <c r="AK5568" i="3"/>
  <c r="AJ5568" i="3"/>
  <c r="AI5568" i="3"/>
  <c r="AH5568" i="3"/>
  <c r="AG5568" i="3"/>
  <c r="AK5567" i="3"/>
  <c r="AJ5567" i="3"/>
  <c r="AI5567" i="3"/>
  <c r="AH5567" i="3"/>
  <c r="AG5567" i="3"/>
  <c r="AK5566" i="3"/>
  <c r="AJ5566" i="3"/>
  <c r="AI5566" i="3"/>
  <c r="AH5566" i="3"/>
  <c r="AG5566" i="3"/>
  <c r="AK5565" i="3"/>
  <c r="AJ5565" i="3"/>
  <c r="AI5565" i="3"/>
  <c r="AH5565" i="3"/>
  <c r="AG5565" i="3"/>
  <c r="AK5564" i="3"/>
  <c r="AJ5564" i="3"/>
  <c r="AI5564" i="3"/>
  <c r="AH5564" i="3"/>
  <c r="AG5564" i="3"/>
  <c r="AK5563" i="3"/>
  <c r="AJ5563" i="3"/>
  <c r="AI5563" i="3"/>
  <c r="AH5563" i="3"/>
  <c r="AG5563" i="3"/>
  <c r="AK5562" i="3"/>
  <c r="AJ5562" i="3"/>
  <c r="AI5562" i="3"/>
  <c r="AH5562" i="3"/>
  <c r="AG5562" i="3"/>
  <c r="AK5561" i="3"/>
  <c r="AJ5561" i="3"/>
  <c r="AI5561" i="3"/>
  <c r="AH5561" i="3"/>
  <c r="AG5561" i="3"/>
  <c r="AK5560" i="3"/>
  <c r="AJ5560" i="3"/>
  <c r="AI5560" i="3"/>
  <c r="AH5560" i="3"/>
  <c r="AG5560" i="3"/>
  <c r="AK5559" i="3"/>
  <c r="AJ5559" i="3"/>
  <c r="AI5559" i="3"/>
  <c r="AH5559" i="3"/>
  <c r="AG5559" i="3"/>
  <c r="AK5558" i="3"/>
  <c r="AJ5558" i="3"/>
  <c r="AI5558" i="3"/>
  <c r="AH5558" i="3"/>
  <c r="AG5558" i="3"/>
  <c r="AK5557" i="3"/>
  <c r="AJ5557" i="3"/>
  <c r="AI5557" i="3"/>
  <c r="AH5557" i="3"/>
  <c r="AG5557" i="3"/>
  <c r="AK5556" i="3"/>
  <c r="AJ5556" i="3"/>
  <c r="AI5556" i="3"/>
  <c r="AH5556" i="3"/>
  <c r="AG5556" i="3"/>
  <c r="AK5555" i="3"/>
  <c r="AJ5555" i="3"/>
  <c r="AI5555" i="3"/>
  <c r="AH5555" i="3"/>
  <c r="AG5555" i="3"/>
  <c r="AK5554" i="3"/>
  <c r="AJ5554" i="3"/>
  <c r="AI5554" i="3"/>
  <c r="AH5554" i="3"/>
  <c r="AG5554" i="3"/>
  <c r="AK5553" i="3"/>
  <c r="AJ5553" i="3"/>
  <c r="AI5553" i="3"/>
  <c r="AH5553" i="3"/>
  <c r="AG5553" i="3"/>
  <c r="AK5552" i="3"/>
  <c r="AJ5552" i="3"/>
  <c r="AI5552" i="3"/>
  <c r="AH5552" i="3"/>
  <c r="AG5552" i="3"/>
  <c r="AK5551" i="3"/>
  <c r="AJ5551" i="3"/>
  <c r="AI5551" i="3"/>
  <c r="AH5551" i="3"/>
  <c r="AG5551" i="3"/>
  <c r="AK5550" i="3"/>
  <c r="AJ5550" i="3"/>
  <c r="AI5550" i="3"/>
  <c r="AH5550" i="3"/>
  <c r="AG5550" i="3"/>
  <c r="AK5549" i="3"/>
  <c r="AJ5549" i="3"/>
  <c r="AI5549" i="3"/>
  <c r="AH5549" i="3"/>
  <c r="AG5549" i="3"/>
  <c r="AK5548" i="3"/>
  <c r="AJ5548" i="3"/>
  <c r="AI5548" i="3"/>
  <c r="AH5548" i="3"/>
  <c r="AG5548" i="3"/>
  <c r="AK5547" i="3"/>
  <c r="AJ5547" i="3"/>
  <c r="AI5547" i="3"/>
  <c r="AH5547" i="3"/>
  <c r="AG5547" i="3"/>
  <c r="AK5546" i="3"/>
  <c r="AJ5546" i="3"/>
  <c r="AI5546" i="3"/>
  <c r="AH5546" i="3"/>
  <c r="AG5546" i="3"/>
  <c r="AK5545" i="3"/>
  <c r="AJ5545" i="3"/>
  <c r="AI5545" i="3"/>
  <c r="AH5545" i="3"/>
  <c r="AG5545" i="3"/>
  <c r="AK5544" i="3"/>
  <c r="AJ5544" i="3"/>
  <c r="AI5544" i="3"/>
  <c r="AH5544" i="3"/>
  <c r="AG5544" i="3"/>
  <c r="AK5543" i="3"/>
  <c r="AJ5543" i="3"/>
  <c r="AI5543" i="3"/>
  <c r="AH5543" i="3"/>
  <c r="AG5543" i="3"/>
  <c r="AK5542" i="3"/>
  <c r="AJ5542" i="3"/>
  <c r="AI5542" i="3"/>
  <c r="AH5542" i="3"/>
  <c r="AG5542" i="3"/>
  <c r="AK5541" i="3"/>
  <c r="AJ5541" i="3"/>
  <c r="AI5541" i="3"/>
  <c r="AH5541" i="3"/>
  <c r="AG5541" i="3"/>
  <c r="AK5540" i="3"/>
  <c r="AJ5540" i="3"/>
  <c r="AI5540" i="3"/>
  <c r="AH5540" i="3"/>
  <c r="AG5540" i="3"/>
  <c r="AK5539" i="3"/>
  <c r="AJ5539" i="3"/>
  <c r="AI5539" i="3"/>
  <c r="AH5539" i="3"/>
  <c r="AG5539" i="3"/>
  <c r="AK5538" i="3"/>
  <c r="AJ5538" i="3"/>
  <c r="AI5538" i="3"/>
  <c r="AH5538" i="3"/>
  <c r="AG5538" i="3"/>
  <c r="AK5537" i="3"/>
  <c r="AJ5537" i="3"/>
  <c r="AI5537" i="3"/>
  <c r="AH5537" i="3"/>
  <c r="AG5537" i="3"/>
  <c r="AK5536" i="3"/>
  <c r="AJ5536" i="3"/>
  <c r="AI5536" i="3"/>
  <c r="AH5536" i="3"/>
  <c r="AG5536" i="3"/>
  <c r="AK5535" i="3"/>
  <c r="AJ5535" i="3"/>
  <c r="AI5535" i="3"/>
  <c r="AH5535" i="3"/>
  <c r="AG5535" i="3"/>
  <c r="AK5534" i="3"/>
  <c r="AJ5534" i="3"/>
  <c r="AI5534" i="3"/>
  <c r="AH5534" i="3"/>
  <c r="AG5534" i="3"/>
  <c r="AK5533" i="3"/>
  <c r="AJ5533" i="3"/>
  <c r="AI5533" i="3"/>
  <c r="AH5533" i="3"/>
  <c r="AG5533" i="3"/>
  <c r="AK5532" i="3"/>
  <c r="AJ5532" i="3"/>
  <c r="AI5532" i="3"/>
  <c r="AH5532" i="3"/>
  <c r="AG5532" i="3"/>
  <c r="AK5531" i="3"/>
  <c r="AJ5531" i="3"/>
  <c r="AI5531" i="3"/>
  <c r="AH5531" i="3"/>
  <c r="AG5531" i="3"/>
  <c r="AK5530" i="3"/>
  <c r="AJ5530" i="3"/>
  <c r="AI5530" i="3"/>
  <c r="AH5530" i="3"/>
  <c r="AG5530" i="3"/>
  <c r="AK5529" i="3"/>
  <c r="AJ5529" i="3"/>
  <c r="AI5529" i="3"/>
  <c r="AH5529" i="3"/>
  <c r="AG5529" i="3"/>
  <c r="AK5528" i="3"/>
  <c r="AJ5528" i="3"/>
  <c r="AI5528" i="3"/>
  <c r="AH5528" i="3"/>
  <c r="AG5528" i="3"/>
  <c r="AK5527" i="3"/>
  <c r="AJ5527" i="3"/>
  <c r="AI5527" i="3"/>
  <c r="AH5527" i="3"/>
  <c r="AG5527" i="3"/>
  <c r="AK5526" i="3"/>
  <c r="AJ5526" i="3"/>
  <c r="AI5526" i="3"/>
  <c r="AH5526" i="3"/>
  <c r="AG5526" i="3"/>
  <c r="AK5525" i="3"/>
  <c r="AJ5525" i="3"/>
  <c r="AI5525" i="3"/>
  <c r="AH5525" i="3"/>
  <c r="AG5525" i="3"/>
  <c r="AK5524" i="3"/>
  <c r="AJ5524" i="3"/>
  <c r="AI5524" i="3"/>
  <c r="AH5524" i="3"/>
  <c r="AG5524" i="3"/>
  <c r="AK5523" i="3"/>
  <c r="AJ5523" i="3"/>
  <c r="AI5523" i="3"/>
  <c r="AH5523" i="3"/>
  <c r="AG5523" i="3"/>
  <c r="AK5522" i="3"/>
  <c r="AJ5522" i="3"/>
  <c r="AI5522" i="3"/>
  <c r="AH5522" i="3"/>
  <c r="AG5522" i="3"/>
  <c r="AK5521" i="3"/>
  <c r="AJ5521" i="3"/>
  <c r="AI5521" i="3"/>
  <c r="AH5521" i="3"/>
  <c r="AG5521" i="3"/>
  <c r="AK5520" i="3"/>
  <c r="AJ5520" i="3"/>
  <c r="AI5520" i="3"/>
  <c r="AH5520" i="3"/>
  <c r="AG5520" i="3"/>
  <c r="AK5519" i="3"/>
  <c r="AJ5519" i="3"/>
  <c r="AI5519" i="3"/>
  <c r="AH5519" i="3"/>
  <c r="AG5519" i="3"/>
  <c r="AK5518" i="3"/>
  <c r="AJ5518" i="3"/>
  <c r="AI5518" i="3"/>
  <c r="AH5518" i="3"/>
  <c r="AG5518" i="3"/>
  <c r="AK5517" i="3"/>
  <c r="AJ5517" i="3"/>
  <c r="AI5517" i="3"/>
  <c r="AH5517" i="3"/>
  <c r="AG5517" i="3"/>
  <c r="AK5516" i="3"/>
  <c r="AJ5516" i="3"/>
  <c r="AI5516" i="3"/>
  <c r="AH5516" i="3"/>
  <c r="AG5516" i="3"/>
  <c r="AK5515" i="3"/>
  <c r="AJ5515" i="3"/>
  <c r="AI5515" i="3"/>
  <c r="AH5515" i="3"/>
  <c r="AG5515" i="3"/>
  <c r="AK5514" i="3"/>
  <c r="AJ5514" i="3"/>
  <c r="AI5514" i="3"/>
  <c r="AH5514" i="3"/>
  <c r="AG5514" i="3"/>
  <c r="AK5513" i="3"/>
  <c r="AJ5513" i="3"/>
  <c r="AI5513" i="3"/>
  <c r="AH5513" i="3"/>
  <c r="AG5513" i="3"/>
  <c r="AK5512" i="3"/>
  <c r="AJ5512" i="3"/>
  <c r="AI5512" i="3"/>
  <c r="AH5512" i="3"/>
  <c r="AG5512" i="3"/>
  <c r="AK5511" i="3"/>
  <c r="AJ5511" i="3"/>
  <c r="AI5511" i="3"/>
  <c r="AH5511" i="3"/>
  <c r="AG5511" i="3"/>
  <c r="AK5510" i="3"/>
  <c r="AJ5510" i="3"/>
  <c r="AI5510" i="3"/>
  <c r="AH5510" i="3"/>
  <c r="AG5510" i="3"/>
  <c r="AK5509" i="3"/>
  <c r="AJ5509" i="3"/>
  <c r="AI5509" i="3"/>
  <c r="AH5509" i="3"/>
  <c r="AG5509" i="3"/>
  <c r="AK5508" i="3"/>
  <c r="AJ5508" i="3"/>
  <c r="AI5508" i="3"/>
  <c r="AH5508" i="3"/>
  <c r="AG5508" i="3"/>
  <c r="AK5507" i="3"/>
  <c r="AJ5507" i="3"/>
  <c r="AI5507" i="3"/>
  <c r="AH5507" i="3"/>
  <c r="AG5507" i="3"/>
  <c r="AK5506" i="3"/>
  <c r="AJ5506" i="3"/>
  <c r="AI5506" i="3"/>
  <c r="AH5506" i="3"/>
  <c r="AG5506" i="3"/>
  <c r="AK5505" i="3"/>
  <c r="AJ5505" i="3"/>
  <c r="AI5505" i="3"/>
  <c r="AH5505" i="3"/>
  <c r="AG5505" i="3"/>
  <c r="AK5504" i="3"/>
  <c r="AJ5504" i="3"/>
  <c r="AI5504" i="3"/>
  <c r="AH5504" i="3"/>
  <c r="AG5504" i="3"/>
  <c r="AK5503" i="3"/>
  <c r="AJ5503" i="3"/>
  <c r="AI5503" i="3"/>
  <c r="AH5503" i="3"/>
  <c r="AG5503" i="3"/>
  <c r="AK5502" i="3"/>
  <c r="AJ5502" i="3"/>
  <c r="AI5502" i="3"/>
  <c r="AH5502" i="3"/>
  <c r="AG5502" i="3"/>
  <c r="AK5501" i="3"/>
  <c r="AJ5501" i="3"/>
  <c r="AI5501" i="3"/>
  <c r="AH5501" i="3"/>
  <c r="AG5501" i="3"/>
  <c r="AK5500" i="3"/>
  <c r="AJ5500" i="3"/>
  <c r="AI5500" i="3"/>
  <c r="AH5500" i="3"/>
  <c r="AG5500" i="3"/>
  <c r="AK5499" i="3"/>
  <c r="AJ5499" i="3"/>
  <c r="AI5499" i="3"/>
  <c r="AH5499" i="3"/>
  <c r="AG5499" i="3"/>
  <c r="AK5498" i="3"/>
  <c r="AJ5498" i="3"/>
  <c r="AI5498" i="3"/>
  <c r="AH5498" i="3"/>
  <c r="AG5498" i="3"/>
  <c r="AK5497" i="3"/>
  <c r="AJ5497" i="3"/>
  <c r="AI5497" i="3"/>
  <c r="AH5497" i="3"/>
  <c r="AG5497" i="3"/>
  <c r="AK5496" i="3"/>
  <c r="AJ5496" i="3"/>
  <c r="AI5496" i="3"/>
  <c r="AH5496" i="3"/>
  <c r="AG5496" i="3"/>
  <c r="AK5495" i="3"/>
  <c r="AJ5495" i="3"/>
  <c r="AI5495" i="3"/>
  <c r="AH5495" i="3"/>
  <c r="AG5495" i="3"/>
  <c r="AK5494" i="3"/>
  <c r="AJ5494" i="3"/>
  <c r="AI5494" i="3"/>
  <c r="AH5494" i="3"/>
  <c r="AG5494" i="3"/>
  <c r="AK5493" i="3"/>
  <c r="AJ5493" i="3"/>
  <c r="AI5493" i="3"/>
  <c r="AH5493" i="3"/>
  <c r="AG5493" i="3"/>
  <c r="AK5492" i="3"/>
  <c r="AJ5492" i="3"/>
  <c r="AI5492" i="3"/>
  <c r="AH5492" i="3"/>
  <c r="AG5492" i="3"/>
  <c r="AK5491" i="3"/>
  <c r="AJ5491" i="3"/>
  <c r="AI5491" i="3"/>
  <c r="AH5491" i="3"/>
  <c r="AG5491" i="3"/>
  <c r="AK5490" i="3"/>
  <c r="AJ5490" i="3"/>
  <c r="AI5490" i="3"/>
  <c r="AH5490" i="3"/>
  <c r="AG5490" i="3"/>
  <c r="AK5489" i="3"/>
  <c r="AJ5489" i="3"/>
  <c r="AI5489" i="3"/>
  <c r="AH5489" i="3"/>
  <c r="AG5489" i="3"/>
  <c r="AK5488" i="3"/>
  <c r="AJ5488" i="3"/>
  <c r="AI5488" i="3"/>
  <c r="AH5488" i="3"/>
  <c r="AG5488" i="3"/>
  <c r="AK5487" i="3"/>
  <c r="AJ5487" i="3"/>
  <c r="AI5487" i="3"/>
  <c r="AH5487" i="3"/>
  <c r="AG5487" i="3"/>
  <c r="AK5486" i="3"/>
  <c r="AJ5486" i="3"/>
  <c r="AI5486" i="3"/>
  <c r="AH5486" i="3"/>
  <c r="AG5486" i="3"/>
  <c r="AK5485" i="3"/>
  <c r="AJ5485" i="3"/>
  <c r="AI5485" i="3"/>
  <c r="AH5485" i="3"/>
  <c r="AG5485" i="3"/>
  <c r="AK5484" i="3"/>
  <c r="AJ5484" i="3"/>
  <c r="AI5484" i="3"/>
  <c r="AH5484" i="3"/>
  <c r="AG5484" i="3"/>
  <c r="AK5483" i="3"/>
  <c r="AJ5483" i="3"/>
  <c r="AI5483" i="3"/>
  <c r="AH5483" i="3"/>
  <c r="AG5483" i="3"/>
  <c r="AK5482" i="3"/>
  <c r="AJ5482" i="3"/>
  <c r="AI5482" i="3"/>
  <c r="AH5482" i="3"/>
  <c r="AG5482" i="3"/>
  <c r="AK5481" i="3"/>
  <c r="AJ5481" i="3"/>
  <c r="AI5481" i="3"/>
  <c r="AH5481" i="3"/>
  <c r="AG5481" i="3"/>
  <c r="AK5480" i="3"/>
  <c r="AJ5480" i="3"/>
  <c r="AI5480" i="3"/>
  <c r="AH5480" i="3"/>
  <c r="AG5480" i="3"/>
  <c r="AK5479" i="3"/>
  <c r="AJ5479" i="3"/>
  <c r="AI5479" i="3"/>
  <c r="AH5479" i="3"/>
  <c r="AG5479" i="3"/>
  <c r="AK5478" i="3"/>
  <c r="AJ5478" i="3"/>
  <c r="AI5478" i="3"/>
  <c r="AH5478" i="3"/>
  <c r="AG5478" i="3"/>
  <c r="AK5477" i="3"/>
  <c r="AJ5477" i="3"/>
  <c r="AI5477" i="3"/>
  <c r="AH5477" i="3"/>
  <c r="AG5477" i="3"/>
  <c r="AK5476" i="3"/>
  <c r="AJ5476" i="3"/>
  <c r="AI5476" i="3"/>
  <c r="AH5476" i="3"/>
  <c r="AG5476" i="3"/>
  <c r="AK5475" i="3"/>
  <c r="AJ5475" i="3"/>
  <c r="AI5475" i="3"/>
  <c r="AH5475" i="3"/>
  <c r="AG5475" i="3"/>
  <c r="AK5474" i="3"/>
  <c r="AJ5474" i="3"/>
  <c r="AI5474" i="3"/>
  <c r="AH5474" i="3"/>
  <c r="AG5474" i="3"/>
  <c r="AK5473" i="3"/>
  <c r="AJ5473" i="3"/>
  <c r="AI5473" i="3"/>
  <c r="AH5473" i="3"/>
  <c r="AG5473" i="3"/>
  <c r="AK5472" i="3"/>
  <c r="AJ5472" i="3"/>
  <c r="AI5472" i="3"/>
  <c r="AH5472" i="3"/>
  <c r="AG5472" i="3"/>
  <c r="AK5471" i="3"/>
  <c r="AJ5471" i="3"/>
  <c r="AI5471" i="3"/>
  <c r="AH5471" i="3"/>
  <c r="AG5471" i="3"/>
  <c r="AK5470" i="3"/>
  <c r="AJ5470" i="3"/>
  <c r="AI5470" i="3"/>
  <c r="AH5470" i="3"/>
  <c r="AG5470" i="3"/>
  <c r="AK5469" i="3"/>
  <c r="AJ5469" i="3"/>
  <c r="AI5469" i="3"/>
  <c r="AH5469" i="3"/>
  <c r="AG5469" i="3"/>
  <c r="AK5468" i="3"/>
  <c r="AJ5468" i="3"/>
  <c r="AI5468" i="3"/>
  <c r="AH5468" i="3"/>
  <c r="AG5468" i="3"/>
  <c r="AK5467" i="3"/>
  <c r="AJ5467" i="3"/>
  <c r="AI5467" i="3"/>
  <c r="AH5467" i="3"/>
  <c r="AG5467" i="3"/>
  <c r="AK5466" i="3"/>
  <c r="AJ5466" i="3"/>
  <c r="AI5466" i="3"/>
  <c r="AH5466" i="3"/>
  <c r="AG5466" i="3"/>
  <c r="AK5465" i="3"/>
  <c r="AJ5465" i="3"/>
  <c r="AI5465" i="3"/>
  <c r="AH5465" i="3"/>
  <c r="AG5465" i="3"/>
  <c r="AK5464" i="3"/>
  <c r="AJ5464" i="3"/>
  <c r="AI5464" i="3"/>
  <c r="AH5464" i="3"/>
  <c r="AG5464" i="3"/>
  <c r="AK5463" i="3"/>
  <c r="AJ5463" i="3"/>
  <c r="AI5463" i="3"/>
  <c r="AH5463" i="3"/>
  <c r="AG5463" i="3"/>
  <c r="AK5462" i="3"/>
  <c r="AJ5462" i="3"/>
  <c r="AI5462" i="3"/>
  <c r="AH5462" i="3"/>
  <c r="AG5462" i="3"/>
  <c r="AK5461" i="3"/>
  <c r="AJ5461" i="3"/>
  <c r="AI5461" i="3"/>
  <c r="AH5461" i="3"/>
  <c r="AG5461" i="3"/>
  <c r="AK5460" i="3"/>
  <c r="AJ5460" i="3"/>
  <c r="AI5460" i="3"/>
  <c r="AH5460" i="3"/>
  <c r="AG5460" i="3"/>
  <c r="AK5459" i="3"/>
  <c r="AJ5459" i="3"/>
  <c r="AI5459" i="3"/>
  <c r="AH5459" i="3"/>
  <c r="AG5459" i="3"/>
  <c r="AK5458" i="3"/>
  <c r="AJ5458" i="3"/>
  <c r="AI5458" i="3"/>
  <c r="AH5458" i="3"/>
  <c r="AG5458" i="3"/>
  <c r="AK5457" i="3"/>
  <c r="AJ5457" i="3"/>
  <c r="AI5457" i="3"/>
  <c r="AH5457" i="3"/>
  <c r="AG5457" i="3"/>
  <c r="Q5416" i="3"/>
  <c r="Q5415" i="3"/>
  <c r="Q5414" i="3"/>
  <c r="Q5413" i="3"/>
  <c r="Q5412" i="3"/>
  <c r="Q5411" i="3"/>
  <c r="Q5410" i="3"/>
  <c r="Q5409" i="3"/>
  <c r="Q5408" i="3"/>
  <c r="Q5407" i="3"/>
  <c r="Q5406" i="3"/>
  <c r="Q5405" i="3"/>
  <c r="Q5404" i="3"/>
  <c r="Q5403" i="3"/>
  <c r="Q5402" i="3"/>
  <c r="Q5401" i="3"/>
  <c r="Q5400" i="3"/>
  <c r="Q5399" i="3"/>
  <c r="Q5398" i="3"/>
  <c r="Q5397" i="3"/>
  <c r="Q5396" i="3"/>
  <c r="Q5395" i="3"/>
  <c r="Q5394" i="3"/>
  <c r="Q5393" i="3"/>
  <c r="Q5392" i="3"/>
  <c r="Q5391" i="3"/>
  <c r="Q5390" i="3"/>
  <c r="Q5389" i="3"/>
  <c r="Q5388" i="3"/>
  <c r="Q5387" i="3"/>
  <c r="Q5386" i="3"/>
  <c r="Q5385" i="3"/>
  <c r="Q5384" i="3"/>
  <c r="Q5383" i="3"/>
  <c r="Q5382" i="3"/>
  <c r="Q5381" i="3"/>
  <c r="Q5380" i="3"/>
  <c r="Q5379" i="3"/>
  <c r="Q5378" i="3"/>
  <c r="Q5377" i="3"/>
  <c r="Q5376" i="3"/>
  <c r="Q5375" i="3"/>
  <c r="Q5374" i="3"/>
  <c r="Q5373" i="3"/>
  <c r="Q5372" i="3"/>
  <c r="Q5371" i="3"/>
  <c r="Q5370" i="3"/>
  <c r="Q5369" i="3"/>
  <c r="Q5368" i="3"/>
  <c r="Q5367" i="3"/>
  <c r="Q5366" i="3"/>
  <c r="Q5365" i="3"/>
  <c r="Q5364" i="3"/>
  <c r="Q5363" i="3"/>
  <c r="Q5362" i="3"/>
  <c r="Q5361" i="3"/>
  <c r="Q5360" i="3"/>
  <c r="Q5359" i="3"/>
  <c r="Q5358" i="3"/>
  <c r="Q5357" i="3"/>
  <c r="Q5356" i="3"/>
  <c r="Q5355" i="3"/>
  <c r="Q5354" i="3"/>
  <c r="Q5353" i="3"/>
  <c r="AW5352" i="3"/>
  <c r="AV5352" i="3"/>
  <c r="AX5352" i="3" s="1"/>
  <c r="AU5352" i="3"/>
  <c r="AW5351" i="3"/>
  <c r="AV5351" i="3"/>
  <c r="AU5351" i="3"/>
  <c r="AX5351" i="3" s="1"/>
  <c r="AW5350" i="3"/>
  <c r="AV5350" i="3"/>
  <c r="AX5350" i="3" s="1"/>
  <c r="AU5350" i="3"/>
  <c r="AW5349" i="3"/>
  <c r="AV5349" i="3"/>
  <c r="AU5349" i="3"/>
  <c r="AX5348" i="3"/>
  <c r="AW5348" i="3"/>
  <c r="AV5348" i="3"/>
  <c r="AU5348" i="3"/>
  <c r="AW5347" i="3"/>
  <c r="AV5347" i="3"/>
  <c r="AU5347" i="3"/>
  <c r="AX5347" i="3" s="1"/>
  <c r="AW5346" i="3"/>
  <c r="AX5346" i="3" s="1"/>
  <c r="AV5346" i="3"/>
  <c r="AU5346" i="3"/>
  <c r="AW5345" i="3"/>
  <c r="AV5345" i="3"/>
  <c r="AU5345" i="3"/>
  <c r="AX5344" i="3"/>
  <c r="AW5344" i="3"/>
  <c r="AV5344" i="3"/>
  <c r="AU5344" i="3"/>
  <c r="AW5343" i="3"/>
  <c r="AV5343" i="3"/>
  <c r="AU5343" i="3"/>
  <c r="AX5343" i="3" s="1"/>
  <c r="AW5342" i="3"/>
  <c r="AV5342" i="3"/>
  <c r="AU5342" i="3"/>
  <c r="AW5341" i="3"/>
  <c r="AV5341" i="3"/>
  <c r="AU5341" i="3"/>
  <c r="AX5341" i="3" s="1"/>
  <c r="AW5340" i="3"/>
  <c r="AV5340" i="3"/>
  <c r="AX5340" i="3" s="1"/>
  <c r="AU5340" i="3"/>
  <c r="AW5339" i="3"/>
  <c r="AV5339" i="3"/>
  <c r="AU5339" i="3"/>
  <c r="AX5339" i="3" s="1"/>
  <c r="AX5338" i="3"/>
  <c r="AW5338" i="3"/>
  <c r="AV5338" i="3"/>
  <c r="AU5338" i="3"/>
  <c r="AW5337" i="3"/>
  <c r="AV5337" i="3"/>
  <c r="AU5337" i="3"/>
  <c r="AW5336" i="3"/>
  <c r="AV5336" i="3"/>
  <c r="AU5336" i="3"/>
  <c r="AW5335" i="3"/>
  <c r="AV5335" i="3"/>
  <c r="AU5335" i="3"/>
  <c r="AW5334" i="3"/>
  <c r="AV5334" i="3"/>
  <c r="AX5334" i="3" s="1"/>
  <c r="AU5334" i="3"/>
  <c r="AW5333" i="3"/>
  <c r="AV5333" i="3"/>
  <c r="AU5333" i="3"/>
  <c r="AX5333" i="3" s="1"/>
  <c r="AX5332" i="3"/>
  <c r="AW5332" i="3"/>
  <c r="AV5332" i="3"/>
  <c r="AU5332" i="3"/>
  <c r="AW5331" i="3"/>
  <c r="AV5331" i="3"/>
  <c r="AU5331" i="3"/>
  <c r="AX5331" i="3" s="1"/>
  <c r="AW5330" i="3"/>
  <c r="AX5330" i="3" s="1"/>
  <c r="AV5330" i="3"/>
  <c r="AU5330" i="3"/>
  <c r="AW5329" i="3"/>
  <c r="AV5329" i="3"/>
  <c r="AU5329" i="3"/>
  <c r="AW5328" i="3"/>
  <c r="AV5328" i="3"/>
  <c r="AX5328" i="3" s="1"/>
  <c r="AU5328" i="3"/>
  <c r="AW5327" i="3"/>
  <c r="AV5327" i="3"/>
  <c r="AU5327" i="3"/>
  <c r="AX5327" i="3" s="1"/>
  <c r="AW5326" i="3"/>
  <c r="AV5326" i="3"/>
  <c r="AU5326" i="3"/>
  <c r="AW5325" i="3"/>
  <c r="AV5325" i="3"/>
  <c r="AU5325" i="3"/>
  <c r="AX5325" i="3" s="1"/>
  <c r="AW5324" i="3"/>
  <c r="AV5324" i="3"/>
  <c r="AX5324" i="3" s="1"/>
  <c r="AU5324" i="3"/>
  <c r="AW5323" i="3"/>
  <c r="AV5323" i="3"/>
  <c r="AU5323" i="3"/>
  <c r="AX5323" i="3" s="1"/>
  <c r="AW5322" i="3"/>
  <c r="AX5322" i="3" s="1"/>
  <c r="AV5322" i="3"/>
  <c r="AU5322" i="3"/>
  <c r="AW5321" i="3"/>
  <c r="AV5321" i="3"/>
  <c r="AU5321" i="3"/>
  <c r="AW5320" i="3"/>
  <c r="AV5320" i="3"/>
  <c r="AU5320" i="3"/>
  <c r="AW5319" i="3"/>
  <c r="AV5319" i="3"/>
  <c r="AU5319" i="3"/>
  <c r="AW5318" i="3"/>
  <c r="AV5318" i="3"/>
  <c r="AX5318" i="3" s="1"/>
  <c r="AU5318" i="3"/>
  <c r="AW5317" i="3"/>
  <c r="AV5317" i="3"/>
  <c r="AU5317" i="3"/>
  <c r="AX5317" i="3" s="1"/>
  <c r="AX5316" i="3"/>
  <c r="AW5316" i="3"/>
  <c r="AV5316" i="3"/>
  <c r="AU5316" i="3"/>
  <c r="AW5315" i="3"/>
  <c r="AV5315" i="3"/>
  <c r="AU5315" i="3"/>
  <c r="AX5315" i="3" s="1"/>
  <c r="AW5314" i="3"/>
  <c r="AX5314" i="3" s="1"/>
  <c r="AV5314" i="3"/>
  <c r="AU5314" i="3"/>
  <c r="AW5313" i="3"/>
  <c r="AV5313" i="3"/>
  <c r="AU5313" i="3"/>
  <c r="AW5312" i="3"/>
  <c r="AV5312" i="3"/>
  <c r="AU5312" i="3"/>
  <c r="AW5311" i="3"/>
  <c r="AV5311" i="3"/>
  <c r="AU5311" i="3"/>
  <c r="AW5310" i="3"/>
  <c r="AV5310" i="3"/>
  <c r="AX5310" i="3" s="1"/>
  <c r="AU5310" i="3"/>
  <c r="AW5309" i="3"/>
  <c r="AV5309" i="3"/>
  <c r="AU5309" i="3"/>
  <c r="AX5309" i="3" s="1"/>
  <c r="AX5308" i="3"/>
  <c r="AW5308" i="3"/>
  <c r="AV5308" i="3"/>
  <c r="AU5308" i="3"/>
  <c r="AW5307" i="3"/>
  <c r="AV5307" i="3"/>
  <c r="AU5307" i="3"/>
  <c r="AX5307" i="3" s="1"/>
  <c r="AW5306" i="3"/>
  <c r="AX5306" i="3" s="1"/>
  <c r="AV5306" i="3"/>
  <c r="AU5306" i="3"/>
  <c r="AW5305" i="3"/>
  <c r="AV5305" i="3"/>
  <c r="AU5305" i="3"/>
  <c r="AW5304" i="3"/>
  <c r="AV5304" i="3"/>
  <c r="AX5304" i="3" s="1"/>
  <c r="AU5304" i="3"/>
  <c r="AW5303" i="3"/>
  <c r="AV5303" i="3"/>
  <c r="AU5303" i="3"/>
  <c r="AX5303" i="3" s="1"/>
  <c r="AW5302" i="3"/>
  <c r="AV5302" i="3"/>
  <c r="AX5302" i="3" s="1"/>
  <c r="AU5302" i="3"/>
  <c r="AW5301" i="3"/>
  <c r="AV5301" i="3"/>
  <c r="AU5301" i="3"/>
  <c r="AX5300" i="3"/>
  <c r="AW5300" i="3"/>
  <c r="AV5300" i="3"/>
  <c r="AU5300" i="3"/>
  <c r="AW5299" i="3"/>
  <c r="AV5299" i="3"/>
  <c r="AU5299" i="3"/>
  <c r="AX5299" i="3" s="1"/>
  <c r="AX5298" i="3"/>
  <c r="AW5298" i="3"/>
  <c r="AV5298" i="3"/>
  <c r="AU5298" i="3"/>
  <c r="AW5297" i="3"/>
  <c r="AV5297" i="3"/>
  <c r="AU5297" i="3"/>
  <c r="AX5296" i="3"/>
  <c r="AW5296" i="3"/>
  <c r="AV5296" i="3"/>
  <c r="AU5296" i="3"/>
  <c r="AW5295" i="3"/>
  <c r="AV5295" i="3"/>
  <c r="AU5295" i="3"/>
  <c r="AW5294" i="3"/>
  <c r="AV5294" i="3"/>
  <c r="AX5294" i="3" s="1"/>
  <c r="AU5294" i="3"/>
  <c r="AW5293" i="3"/>
  <c r="AV5293" i="3"/>
  <c r="AU5293" i="3"/>
  <c r="AX5293" i="3" s="1"/>
  <c r="AX5292" i="3"/>
  <c r="AW5292" i="3"/>
  <c r="AV5292" i="3"/>
  <c r="AU5292" i="3"/>
  <c r="AW5291" i="3"/>
  <c r="AV5291" i="3"/>
  <c r="AU5291" i="3"/>
  <c r="AX5291" i="3" s="1"/>
  <c r="AW5290" i="3"/>
  <c r="AX5290" i="3" s="1"/>
  <c r="AV5290" i="3"/>
  <c r="AU5290" i="3"/>
  <c r="AW5289" i="3"/>
  <c r="AV5289" i="3"/>
  <c r="AU5289" i="3"/>
  <c r="AW5288" i="3"/>
  <c r="AV5288" i="3"/>
  <c r="AX5288" i="3" s="1"/>
  <c r="AU5288" i="3"/>
  <c r="AW5287" i="3"/>
  <c r="AV5287" i="3"/>
  <c r="AU5287" i="3"/>
  <c r="AX5287" i="3" s="1"/>
  <c r="AW5286" i="3"/>
  <c r="AV5286" i="3"/>
  <c r="AX5286" i="3" s="1"/>
  <c r="AU5286" i="3"/>
  <c r="AW5285" i="3"/>
  <c r="AV5285" i="3"/>
  <c r="AU5285" i="3"/>
  <c r="AX5284" i="3"/>
  <c r="AW5284" i="3"/>
  <c r="AV5284" i="3"/>
  <c r="AU5284" i="3"/>
  <c r="AW5283" i="3"/>
  <c r="AV5283" i="3"/>
  <c r="AU5283" i="3"/>
  <c r="AX5283" i="3" s="1"/>
  <c r="AW5282" i="3"/>
  <c r="AX5282" i="3" s="1"/>
  <c r="AV5282" i="3"/>
  <c r="AU5282" i="3"/>
  <c r="AW5281" i="3"/>
  <c r="AV5281" i="3"/>
  <c r="AU5281" i="3"/>
  <c r="AX5280" i="3"/>
  <c r="AW5280" i="3"/>
  <c r="AV5280" i="3"/>
  <c r="AU5280" i="3"/>
  <c r="AW5279" i="3"/>
  <c r="AV5279" i="3"/>
  <c r="AU5279" i="3"/>
  <c r="AX5279" i="3" s="1"/>
  <c r="AW5278" i="3"/>
  <c r="AV5278" i="3"/>
  <c r="AX5278" i="3" s="1"/>
  <c r="AU5278" i="3"/>
  <c r="AW5277" i="3"/>
  <c r="AV5277" i="3"/>
  <c r="AU5277" i="3"/>
  <c r="AX5277" i="3" s="1"/>
  <c r="AW5276" i="3"/>
  <c r="AV5276" i="3"/>
  <c r="AX5276" i="3" s="1"/>
  <c r="AU5276" i="3"/>
  <c r="AW5275" i="3"/>
  <c r="AV5275" i="3"/>
  <c r="AU5275" i="3"/>
  <c r="AX5275" i="3" s="1"/>
  <c r="AX5274" i="3"/>
  <c r="AW5274" i="3"/>
  <c r="AV5274" i="3"/>
  <c r="AU5274" i="3"/>
  <c r="AW5273" i="3"/>
  <c r="AV5273" i="3"/>
  <c r="AU5273" i="3"/>
  <c r="AW5272" i="3"/>
  <c r="AV5272" i="3"/>
  <c r="AU5272" i="3"/>
  <c r="AW5271" i="3"/>
  <c r="AV5271" i="3"/>
  <c r="AU5271" i="3"/>
  <c r="AW5270" i="3"/>
  <c r="AV5270" i="3"/>
  <c r="AX5270" i="3" s="1"/>
  <c r="AU5270" i="3"/>
  <c r="AW5269" i="3"/>
  <c r="AV5269" i="3"/>
  <c r="AU5269" i="3"/>
  <c r="AX5269" i="3" s="1"/>
  <c r="AX5268" i="3"/>
  <c r="AW5268" i="3"/>
  <c r="AV5268" i="3"/>
  <c r="AU5268" i="3"/>
  <c r="AW5267" i="3"/>
  <c r="AV5267" i="3"/>
  <c r="AU5267" i="3"/>
  <c r="AX5267" i="3" s="1"/>
  <c r="AW5266" i="3"/>
  <c r="AX5266" i="3" s="1"/>
  <c r="AV5266" i="3"/>
  <c r="AU5266" i="3"/>
  <c r="AW5265" i="3"/>
  <c r="AV5265" i="3"/>
  <c r="AU5265" i="3"/>
  <c r="AW5264" i="3"/>
  <c r="AV5264" i="3"/>
  <c r="AX5264" i="3" s="1"/>
  <c r="AU5264" i="3"/>
  <c r="AW5263" i="3"/>
  <c r="AV5263" i="3"/>
  <c r="AU5263" i="3"/>
  <c r="AX5263" i="3" s="1"/>
  <c r="AW5262" i="3"/>
  <c r="AV5262" i="3"/>
  <c r="AU5262" i="3"/>
  <c r="AW5261" i="3"/>
  <c r="AV5261" i="3"/>
  <c r="AU5261" i="3"/>
  <c r="AX5261" i="3" s="1"/>
  <c r="AW5260" i="3"/>
  <c r="AV5260" i="3"/>
  <c r="AX5260" i="3" s="1"/>
  <c r="AU5260" i="3"/>
  <c r="AW5259" i="3"/>
  <c r="AV5259" i="3"/>
  <c r="AU5259" i="3"/>
  <c r="AX5259" i="3" s="1"/>
  <c r="AW5258" i="3"/>
  <c r="AX5258" i="3" s="1"/>
  <c r="AV5258" i="3"/>
  <c r="AU5258" i="3"/>
  <c r="AW5257" i="3"/>
  <c r="AV5257" i="3"/>
  <c r="AU5257" i="3"/>
  <c r="AW5256" i="3"/>
  <c r="AV5256" i="3"/>
  <c r="AU5256" i="3"/>
  <c r="AW5255" i="3"/>
  <c r="AV5255" i="3"/>
  <c r="AU5255" i="3"/>
  <c r="AW5254" i="3"/>
  <c r="AV5254" i="3"/>
  <c r="AX5254" i="3" s="1"/>
  <c r="AU5254" i="3"/>
  <c r="AW5253" i="3"/>
  <c r="AV5253" i="3"/>
  <c r="AU5253" i="3"/>
  <c r="AX5253" i="3" s="1"/>
  <c r="AX5252" i="3"/>
  <c r="AW5252" i="3"/>
  <c r="AV5252" i="3"/>
  <c r="AU5252" i="3"/>
  <c r="AW5251" i="3"/>
  <c r="AV5251" i="3"/>
  <c r="AU5251" i="3"/>
  <c r="AX5251" i="3" s="1"/>
  <c r="AX5250" i="3"/>
  <c r="AW5250" i="3"/>
  <c r="AV5250" i="3"/>
  <c r="AU5250" i="3"/>
  <c r="AW5249" i="3"/>
  <c r="AV5249" i="3"/>
  <c r="AU5249" i="3"/>
  <c r="AW5248" i="3"/>
  <c r="AV5248" i="3"/>
  <c r="AX5248" i="3" s="1"/>
  <c r="AU5248" i="3"/>
  <c r="AW5247" i="3"/>
  <c r="AV5247" i="3"/>
  <c r="AU5247" i="3"/>
  <c r="AW5246" i="3"/>
  <c r="AV5246" i="3"/>
  <c r="AU5246" i="3"/>
  <c r="AX5246" i="3" s="1"/>
  <c r="AW5245" i="3"/>
  <c r="AV5245" i="3"/>
  <c r="AU5245" i="3"/>
  <c r="AX5245" i="3" s="1"/>
  <c r="AX5244" i="3"/>
  <c r="AW5244" i="3"/>
  <c r="AV5244" i="3"/>
  <c r="AU5244" i="3"/>
  <c r="AW5243" i="3"/>
  <c r="AV5243" i="3"/>
  <c r="AU5243" i="3"/>
  <c r="AX5243" i="3" s="1"/>
  <c r="AW5242" i="3"/>
  <c r="AX5242" i="3" s="1"/>
  <c r="AV5242" i="3"/>
  <c r="AU5242" i="3"/>
  <c r="AW5241" i="3"/>
  <c r="AV5241" i="3"/>
  <c r="AU5241" i="3"/>
  <c r="AW5240" i="3"/>
  <c r="AV5240" i="3"/>
  <c r="AX5240" i="3" s="1"/>
  <c r="AU5240" i="3"/>
  <c r="AW5239" i="3"/>
  <c r="AV5239" i="3"/>
  <c r="AU5239" i="3"/>
  <c r="AW5238" i="3"/>
  <c r="AV5238" i="3"/>
  <c r="AU5238" i="3"/>
  <c r="AW5237" i="3"/>
  <c r="AV5237" i="3"/>
  <c r="AU5237" i="3"/>
  <c r="AX5237" i="3" s="1"/>
  <c r="AW5236" i="3"/>
  <c r="AV5236" i="3"/>
  <c r="AU5236" i="3"/>
  <c r="AX5236" i="3" s="1"/>
  <c r="AW5235" i="3"/>
  <c r="AV5235" i="3"/>
  <c r="AU5235" i="3"/>
  <c r="AX5235" i="3" s="1"/>
  <c r="AX5234" i="3"/>
  <c r="AW5234" i="3"/>
  <c r="AV5234" i="3"/>
  <c r="AU5234" i="3"/>
  <c r="AW5233" i="3"/>
  <c r="AV5233" i="3"/>
  <c r="AU5233" i="3"/>
  <c r="AW5232" i="3"/>
  <c r="AX5232" i="3" s="1"/>
  <c r="AV5232" i="3"/>
  <c r="AU5232" i="3"/>
  <c r="AW5231" i="3"/>
  <c r="AV5231" i="3"/>
  <c r="AU5231" i="3"/>
  <c r="AW5230" i="3"/>
  <c r="AV5230" i="3"/>
  <c r="AU5230" i="3"/>
  <c r="AX5230" i="3" s="1"/>
  <c r="AW5229" i="3"/>
  <c r="AV5229" i="3"/>
  <c r="AU5229" i="3"/>
  <c r="AX5229" i="3" s="1"/>
  <c r="AW5228" i="3"/>
  <c r="AV5228" i="3"/>
  <c r="AU5228" i="3"/>
  <c r="AX5228" i="3" s="1"/>
  <c r="AW5227" i="3"/>
  <c r="AV5227" i="3"/>
  <c r="AU5227" i="3"/>
  <c r="AX5226" i="3"/>
  <c r="AW5226" i="3"/>
  <c r="AV5226" i="3"/>
  <c r="AU5226" i="3"/>
  <c r="AW5225" i="3"/>
  <c r="AV5225" i="3"/>
  <c r="AU5225" i="3"/>
  <c r="AW5224" i="3"/>
  <c r="AV5224" i="3"/>
  <c r="AX5224" i="3" s="1"/>
  <c r="AU5224" i="3"/>
  <c r="AW5223" i="3"/>
  <c r="AV5223" i="3"/>
  <c r="AU5223" i="3"/>
  <c r="AX5223" i="3" s="1"/>
  <c r="AW5222" i="3"/>
  <c r="AV5222" i="3"/>
  <c r="AU5222" i="3"/>
  <c r="AX5222" i="3" s="1"/>
  <c r="AW5221" i="3"/>
  <c r="AV5221" i="3"/>
  <c r="AU5221" i="3"/>
  <c r="AX5221" i="3" s="1"/>
  <c r="AX5220" i="3"/>
  <c r="AW5220" i="3"/>
  <c r="AV5220" i="3"/>
  <c r="AU5220" i="3"/>
  <c r="AW5219" i="3"/>
  <c r="AV5219" i="3"/>
  <c r="AU5219" i="3"/>
  <c r="AW5218" i="3"/>
  <c r="AX5218" i="3" s="1"/>
  <c r="AV5218" i="3"/>
  <c r="AU5218" i="3"/>
  <c r="AW5217" i="3"/>
  <c r="AV5217" i="3"/>
  <c r="AU5217" i="3"/>
  <c r="AW5216" i="3"/>
  <c r="AV5216" i="3"/>
  <c r="AX5216" i="3" s="1"/>
  <c r="AU5216" i="3"/>
  <c r="AW5214" i="3"/>
  <c r="AV5214" i="3"/>
  <c r="AU5214" i="3"/>
  <c r="AX5214" i="3" s="1"/>
  <c r="AW5213" i="3"/>
  <c r="AV5213" i="3"/>
  <c r="AU5213" i="3"/>
  <c r="AW5212" i="3"/>
  <c r="AV5212" i="3"/>
  <c r="AU5212" i="3"/>
  <c r="AW5211" i="3"/>
  <c r="AV5211" i="3"/>
  <c r="AU5211" i="3"/>
  <c r="AX5211" i="3" s="1"/>
  <c r="AW5209" i="3"/>
  <c r="AV5209" i="3"/>
  <c r="AU5209" i="3"/>
  <c r="AX5209" i="3" s="1"/>
  <c r="AW5208" i="3"/>
  <c r="AV5208" i="3"/>
  <c r="AU5208" i="3"/>
  <c r="AX5208" i="3" s="1"/>
  <c r="AW5207" i="3"/>
  <c r="AV5207" i="3"/>
  <c r="AU5207" i="3"/>
  <c r="AX5206" i="3"/>
  <c r="AW5206" i="3"/>
  <c r="AV5206" i="3"/>
  <c r="AU5206" i="3"/>
  <c r="AW5205" i="3"/>
  <c r="AV5205" i="3"/>
  <c r="AU5205" i="3"/>
  <c r="AW5204" i="3"/>
  <c r="AV5204" i="3"/>
  <c r="AU5204" i="3"/>
  <c r="AW5202" i="3"/>
  <c r="AV5202" i="3"/>
  <c r="AU5202" i="3"/>
  <c r="AW5201" i="3"/>
  <c r="AV5201" i="3"/>
  <c r="AU5201" i="3"/>
  <c r="AX5201" i="3" s="1"/>
  <c r="AW5200" i="3"/>
  <c r="AV5200" i="3"/>
  <c r="AU5200" i="3"/>
  <c r="AX5200" i="3" s="1"/>
  <c r="AW5199" i="3"/>
  <c r="AV5199" i="3"/>
  <c r="AU5199" i="3"/>
  <c r="AX5199" i="3" s="1"/>
  <c r="AW5198" i="3"/>
  <c r="AV5198" i="3"/>
  <c r="AU5198" i="3"/>
  <c r="AX5197" i="3"/>
  <c r="AW5197" i="3"/>
  <c r="AV5197" i="3"/>
  <c r="AU5197" i="3"/>
  <c r="AW5196" i="3"/>
  <c r="AV5196" i="3"/>
  <c r="AU5196" i="3"/>
  <c r="AW5195" i="3"/>
  <c r="AV5195" i="3"/>
  <c r="AU5195" i="3"/>
  <c r="AW5194" i="3"/>
  <c r="AV5194" i="3"/>
  <c r="AU5194" i="3"/>
  <c r="AX5194" i="3" s="1"/>
  <c r="AX5193" i="3"/>
  <c r="AW5193" i="3"/>
  <c r="AV5193" i="3"/>
  <c r="AU5193" i="3"/>
  <c r="AW5192" i="3"/>
  <c r="AV5192" i="3"/>
  <c r="AU5192" i="3"/>
  <c r="AW5191" i="3"/>
  <c r="AX5191" i="3" s="1"/>
  <c r="AV5191" i="3"/>
  <c r="AU5191" i="3"/>
  <c r="AW5189" i="3"/>
  <c r="AV5189" i="3"/>
  <c r="AU5189" i="3"/>
  <c r="AW5187" i="3"/>
  <c r="AV5187" i="3"/>
  <c r="AX5187" i="3" s="1"/>
  <c r="AU5187" i="3"/>
  <c r="AW5186" i="3"/>
  <c r="AV5186" i="3"/>
  <c r="AU5186" i="3"/>
  <c r="AW5185" i="3"/>
  <c r="AV5185" i="3"/>
  <c r="AU5185" i="3"/>
  <c r="AX5185" i="3" s="1"/>
  <c r="AW5184" i="3"/>
  <c r="AV5184" i="3"/>
  <c r="AU5184" i="3"/>
  <c r="AX5184" i="3" s="1"/>
  <c r="AX5182" i="3"/>
  <c r="AW5182" i="3"/>
  <c r="AV5182" i="3"/>
  <c r="AU5182" i="3"/>
  <c r="AW5181" i="3"/>
  <c r="AV5181" i="3"/>
  <c r="AU5181" i="3"/>
  <c r="AW5180" i="3"/>
  <c r="AV5180" i="3"/>
  <c r="AU5180" i="3"/>
  <c r="AX5180" i="3" s="1"/>
  <c r="AW5179" i="3"/>
  <c r="AV5179" i="3"/>
  <c r="AU5179" i="3"/>
  <c r="AW5178" i="3"/>
  <c r="AV5178" i="3"/>
  <c r="AX5178" i="3" s="1"/>
  <c r="AU5178" i="3"/>
  <c r="AW5177" i="3"/>
  <c r="AV5177" i="3"/>
  <c r="AU5177" i="3"/>
  <c r="AX5177" i="3" s="1"/>
  <c r="AW5175" i="3"/>
  <c r="AV5175" i="3"/>
  <c r="AU5175" i="3"/>
  <c r="AW5174" i="3"/>
  <c r="AV5174" i="3"/>
  <c r="AU5174" i="3"/>
  <c r="AW5173" i="3"/>
  <c r="AV5173" i="3"/>
  <c r="AU5173" i="3"/>
  <c r="AX5173" i="3" s="1"/>
  <c r="AW5172" i="3"/>
  <c r="AV5172" i="3"/>
  <c r="AU5172" i="3"/>
  <c r="AX5172" i="3" s="1"/>
  <c r="AW5171" i="3"/>
  <c r="AV5171" i="3"/>
  <c r="AU5171" i="3"/>
  <c r="AW5170" i="3"/>
  <c r="AV5170" i="3"/>
  <c r="AU5170" i="3"/>
  <c r="AW5169" i="3"/>
  <c r="AV5169" i="3"/>
  <c r="AU5169" i="3"/>
  <c r="AW5168" i="3"/>
  <c r="AV5168" i="3"/>
  <c r="AU5168" i="3"/>
  <c r="AX5168" i="3" s="1"/>
  <c r="AW5167" i="3"/>
  <c r="AV5167" i="3"/>
  <c r="AU5167" i="3"/>
  <c r="AW5166" i="3"/>
  <c r="AV5166" i="3"/>
  <c r="AU5166" i="3"/>
  <c r="AW5165" i="3"/>
  <c r="AV5165" i="3"/>
  <c r="AU5165" i="3"/>
  <c r="AX5165" i="3" s="1"/>
  <c r="AW5164" i="3"/>
  <c r="AV5164" i="3"/>
  <c r="AU5164" i="3"/>
  <c r="AX5164" i="3" s="1"/>
  <c r="AW5162" i="3"/>
  <c r="AV5162" i="3"/>
  <c r="AU5162" i="3"/>
  <c r="AW5160" i="3"/>
  <c r="AV5160" i="3"/>
  <c r="AU5160" i="3"/>
  <c r="AW5159" i="3"/>
  <c r="AV5159" i="3"/>
  <c r="AU5159" i="3"/>
  <c r="AW5158" i="3"/>
  <c r="AV5158" i="3"/>
  <c r="AU5158" i="3"/>
  <c r="AX5158" i="3" s="1"/>
  <c r="AW5157" i="3"/>
  <c r="AV5157" i="3"/>
  <c r="AU5157" i="3"/>
  <c r="AW5155" i="3"/>
  <c r="AV5155" i="3"/>
  <c r="AU5155" i="3"/>
  <c r="AW5154" i="3"/>
  <c r="AV5154" i="3"/>
  <c r="AU5154" i="3"/>
  <c r="AX5154" i="3" s="1"/>
  <c r="AW5153" i="3"/>
  <c r="AV5153" i="3"/>
  <c r="AU5153" i="3"/>
  <c r="AX5153" i="3" s="1"/>
  <c r="AW5152" i="3"/>
  <c r="AV5152" i="3"/>
  <c r="AU5152" i="3"/>
  <c r="AW5151" i="3"/>
  <c r="AV5151" i="3"/>
  <c r="AU5151" i="3"/>
  <c r="AW5150" i="3"/>
  <c r="AV5150" i="3"/>
  <c r="AU5150" i="3"/>
  <c r="AW5148" i="3"/>
  <c r="AV5148" i="3"/>
  <c r="AU5148" i="3"/>
  <c r="AX5148" i="3" s="1"/>
  <c r="AW5147" i="3"/>
  <c r="AV5147" i="3"/>
  <c r="AU5147" i="3"/>
  <c r="AW5146" i="3"/>
  <c r="AV5146" i="3"/>
  <c r="AU5146" i="3"/>
  <c r="AW5145" i="3"/>
  <c r="AV5145" i="3"/>
  <c r="AU5145" i="3"/>
  <c r="AX5145" i="3" s="1"/>
  <c r="AW5144" i="3"/>
  <c r="AV5144" i="3"/>
  <c r="AU5144" i="3"/>
  <c r="AX5144" i="3" s="1"/>
  <c r="AW5143" i="3"/>
  <c r="AV5143" i="3"/>
  <c r="AU5143" i="3"/>
  <c r="AW5142" i="3"/>
  <c r="AV5142" i="3"/>
  <c r="AU5142" i="3"/>
  <c r="AW5141" i="3"/>
  <c r="AV5141" i="3"/>
  <c r="AU5141" i="3"/>
  <c r="AW5140" i="3"/>
  <c r="AV5140" i="3"/>
  <c r="AU5140" i="3"/>
  <c r="AX5140" i="3" s="1"/>
  <c r="AW5139" i="3"/>
  <c r="AV5139" i="3"/>
  <c r="AU5139" i="3"/>
  <c r="AW5138" i="3"/>
  <c r="AV5138" i="3"/>
  <c r="AU5138" i="3"/>
  <c r="AW5137" i="3"/>
  <c r="AV5137" i="3"/>
  <c r="AU5137" i="3"/>
  <c r="AX5137" i="3" s="1"/>
  <c r="AW5135" i="3"/>
  <c r="AV5135" i="3"/>
  <c r="AU5135" i="3"/>
  <c r="AX5135" i="3" s="1"/>
  <c r="AW5133" i="3"/>
  <c r="AV5133" i="3"/>
  <c r="AU5133" i="3"/>
  <c r="AW5132" i="3"/>
  <c r="AV5132" i="3"/>
  <c r="AU5132" i="3"/>
  <c r="AW5131" i="3"/>
  <c r="AV5131" i="3"/>
  <c r="AU5131" i="3"/>
  <c r="AW5130" i="3"/>
  <c r="AV5130" i="3"/>
  <c r="AU5130" i="3"/>
  <c r="AX5130" i="3" s="1"/>
  <c r="AW5128" i="3"/>
  <c r="AV5128" i="3"/>
  <c r="AU5128" i="3"/>
  <c r="AW5127" i="3"/>
  <c r="AV5127" i="3"/>
  <c r="AU5127" i="3"/>
  <c r="AW5126" i="3"/>
  <c r="AV5126" i="3"/>
  <c r="AU5126" i="3"/>
  <c r="AX5126" i="3" s="1"/>
  <c r="AW5125" i="3"/>
  <c r="AV5125" i="3"/>
  <c r="AU5125" i="3"/>
  <c r="AX5125" i="3" s="1"/>
  <c r="AW5124" i="3"/>
  <c r="AV5124" i="3"/>
  <c r="AU5124" i="3"/>
  <c r="AW5123" i="3"/>
  <c r="AV5123" i="3"/>
  <c r="AU5123" i="3"/>
  <c r="AW5121" i="3"/>
  <c r="AV5121" i="3"/>
  <c r="AU5121" i="3"/>
  <c r="AW5120" i="3"/>
  <c r="AV5120" i="3"/>
  <c r="AU5120" i="3"/>
  <c r="AX5120" i="3" s="1"/>
  <c r="AW5119" i="3"/>
  <c r="AV5119" i="3"/>
  <c r="AU5119" i="3"/>
  <c r="AW5118" i="3"/>
  <c r="AV5118" i="3"/>
  <c r="AU5118" i="3"/>
  <c r="AW5117" i="3"/>
  <c r="AV5117" i="3"/>
  <c r="AU5117" i="3"/>
  <c r="AX5117" i="3" s="1"/>
  <c r="AW5116" i="3"/>
  <c r="AV5116" i="3"/>
  <c r="AU5116" i="3"/>
  <c r="AX5116" i="3" s="1"/>
  <c r="AW5115" i="3"/>
  <c r="AV5115" i="3"/>
  <c r="AU5115" i="3"/>
  <c r="AW5114" i="3"/>
  <c r="AV5114" i="3"/>
  <c r="AU5114" i="3"/>
  <c r="AW5113" i="3"/>
  <c r="AV5113" i="3"/>
  <c r="AU5113" i="3"/>
  <c r="AW5112" i="3"/>
  <c r="AV5112" i="3"/>
  <c r="AU5112" i="3"/>
  <c r="AX5112" i="3" s="1"/>
  <c r="AW5111" i="3"/>
  <c r="AV5111" i="3"/>
  <c r="AU5111" i="3"/>
  <c r="AW5110" i="3"/>
  <c r="AV5110" i="3"/>
  <c r="AU5110" i="3"/>
  <c r="AW5108" i="3"/>
  <c r="AV5108" i="3"/>
  <c r="AU5108" i="3"/>
  <c r="AX5108" i="3" s="1"/>
  <c r="AW5106" i="3"/>
  <c r="AV5106" i="3"/>
  <c r="AU5106" i="3"/>
  <c r="AX5106" i="3" s="1"/>
  <c r="AW5105" i="3"/>
  <c r="AV5105" i="3"/>
  <c r="AU5105" i="3"/>
  <c r="AW5104" i="3"/>
  <c r="AV5104" i="3"/>
  <c r="AU5104" i="3"/>
  <c r="AW5103" i="3"/>
  <c r="AV5103" i="3"/>
  <c r="AU5103" i="3"/>
  <c r="AW5101" i="3"/>
  <c r="AV5101" i="3"/>
  <c r="AU5101" i="3"/>
  <c r="AX5101" i="3" s="1"/>
  <c r="AW5100" i="3"/>
  <c r="AV5100" i="3"/>
  <c r="AU5100" i="3"/>
  <c r="AW5099" i="3"/>
  <c r="AV5099" i="3"/>
  <c r="AU5099" i="3"/>
  <c r="AW5098" i="3"/>
  <c r="AV5098" i="3"/>
  <c r="AU5098" i="3"/>
  <c r="AX5098" i="3" s="1"/>
  <c r="AW5097" i="3"/>
  <c r="AV5097" i="3"/>
  <c r="AU5097" i="3"/>
  <c r="AX5097" i="3" s="1"/>
  <c r="AW5096" i="3"/>
  <c r="AV5096" i="3"/>
  <c r="AU5096" i="3"/>
  <c r="AW5094" i="3"/>
  <c r="AV5094" i="3"/>
  <c r="AU5094" i="3"/>
  <c r="AW5093" i="3"/>
  <c r="AV5093" i="3"/>
  <c r="AU5093" i="3"/>
  <c r="AW5092" i="3"/>
  <c r="AV5092" i="3"/>
  <c r="AU5092" i="3"/>
  <c r="AX5092" i="3" s="1"/>
  <c r="AW5091" i="3"/>
  <c r="AV5091" i="3"/>
  <c r="AU5091" i="3"/>
  <c r="AW5090" i="3"/>
  <c r="AV5090" i="3"/>
  <c r="AU5090" i="3"/>
  <c r="AW5089" i="3"/>
  <c r="AV5089" i="3"/>
  <c r="AU5089" i="3"/>
  <c r="AX5089" i="3" s="1"/>
  <c r="AW5088" i="3"/>
  <c r="AV5088" i="3"/>
  <c r="AU5088" i="3"/>
  <c r="AX5088" i="3" s="1"/>
  <c r="AW5087" i="3"/>
  <c r="AV5087" i="3"/>
  <c r="AU5087" i="3"/>
  <c r="AW5086" i="3"/>
  <c r="AV5086" i="3"/>
  <c r="AU5086" i="3"/>
  <c r="AW5085" i="3"/>
  <c r="AV5085" i="3"/>
  <c r="AU5085" i="3"/>
  <c r="AW5084" i="3"/>
  <c r="AV5084" i="3"/>
  <c r="AU5084" i="3"/>
  <c r="AX5084" i="3" s="1"/>
  <c r="AW5083" i="3"/>
  <c r="AV5083" i="3"/>
  <c r="AU5083" i="3"/>
  <c r="AW5081" i="3"/>
  <c r="AV5081" i="3"/>
  <c r="AU5081" i="3"/>
  <c r="AW5079" i="3"/>
  <c r="AV5079" i="3"/>
  <c r="AU5079" i="3"/>
  <c r="AX5079" i="3" s="1"/>
  <c r="AW5078" i="3"/>
  <c r="AV5078" i="3"/>
  <c r="AU5078" i="3"/>
  <c r="AX5078" i="3" s="1"/>
  <c r="AW5077" i="3"/>
  <c r="AV5077" i="3"/>
  <c r="AU5077" i="3"/>
  <c r="AW5076" i="3"/>
  <c r="AV5076" i="3"/>
  <c r="AU5076" i="3"/>
  <c r="AW5074" i="3"/>
  <c r="AV5074" i="3"/>
  <c r="AU5074" i="3"/>
  <c r="AW5073" i="3"/>
  <c r="AV5073" i="3"/>
  <c r="AU5073" i="3"/>
  <c r="AX5073" i="3" s="1"/>
  <c r="AW5072" i="3"/>
  <c r="AV5072" i="3"/>
  <c r="AU5072" i="3"/>
  <c r="AW5071" i="3"/>
  <c r="AV5071" i="3"/>
  <c r="AU5071" i="3"/>
  <c r="AW5070" i="3"/>
  <c r="AV5070" i="3"/>
  <c r="AU5070" i="3"/>
  <c r="AX5070" i="3" s="1"/>
  <c r="AW5069" i="3"/>
  <c r="AV5069" i="3"/>
  <c r="AU5069" i="3"/>
  <c r="AX5069" i="3" s="1"/>
  <c r="AW5067" i="3"/>
  <c r="AV5067" i="3"/>
  <c r="AU5067" i="3"/>
  <c r="AW5066" i="3"/>
  <c r="AV5066" i="3"/>
  <c r="AU5066" i="3"/>
  <c r="AW5065" i="3"/>
  <c r="AV5065" i="3"/>
  <c r="AU5065" i="3"/>
  <c r="AW5064" i="3"/>
  <c r="AV5064" i="3"/>
  <c r="AU5064" i="3"/>
  <c r="AX5064" i="3" s="1"/>
  <c r="AW5063" i="3"/>
  <c r="AV5063" i="3"/>
  <c r="AU5063" i="3"/>
  <c r="AW5062" i="3"/>
  <c r="AV5062" i="3"/>
  <c r="AU5062" i="3"/>
  <c r="AW5061" i="3"/>
  <c r="AV5061" i="3"/>
  <c r="AU5061" i="3"/>
  <c r="AX5061" i="3" s="1"/>
  <c r="AW5060" i="3"/>
  <c r="AV5060" i="3"/>
  <c r="AU5060" i="3"/>
  <c r="AX5060" i="3" s="1"/>
  <c r="AW5059" i="3"/>
  <c r="AV5059" i="3"/>
  <c r="AU5059" i="3"/>
  <c r="AW5058" i="3"/>
  <c r="AV5058" i="3"/>
  <c r="AU5058" i="3"/>
  <c r="AW5057" i="3"/>
  <c r="AV5057" i="3"/>
  <c r="AU5057" i="3"/>
  <c r="AW5056" i="3"/>
  <c r="AV5056" i="3"/>
  <c r="AU5056" i="3"/>
  <c r="AX5056" i="3" s="1"/>
  <c r="AW5054" i="3"/>
  <c r="AV5054" i="3"/>
  <c r="AU5054" i="3"/>
  <c r="AW5052" i="3"/>
  <c r="AV5052" i="3"/>
  <c r="AU5052" i="3"/>
  <c r="AW5051" i="3"/>
  <c r="AV5051" i="3"/>
  <c r="AU5051" i="3"/>
  <c r="AX5051" i="3" s="1"/>
  <c r="AW5050" i="3"/>
  <c r="AV5050" i="3"/>
  <c r="AU5050" i="3"/>
  <c r="AX5050" i="3" s="1"/>
  <c r="AW5049" i="3"/>
  <c r="AV5049" i="3"/>
  <c r="AU5049" i="3"/>
  <c r="AW5047" i="3"/>
  <c r="AV5047" i="3"/>
  <c r="AU5047" i="3"/>
  <c r="AW5046" i="3"/>
  <c r="AV5046" i="3"/>
  <c r="AU5046" i="3"/>
  <c r="AW5045" i="3"/>
  <c r="AV5045" i="3"/>
  <c r="AU5045" i="3"/>
  <c r="AX5045" i="3" s="1"/>
  <c r="AW5044" i="3"/>
  <c r="AV5044" i="3"/>
  <c r="AU5044" i="3"/>
  <c r="AW5043" i="3"/>
  <c r="AV5043" i="3"/>
  <c r="AU5043" i="3"/>
  <c r="AW5042" i="3"/>
  <c r="AV5042" i="3"/>
  <c r="AU5042" i="3"/>
  <c r="AX5042" i="3" s="1"/>
  <c r="AW5040" i="3"/>
  <c r="AV5040" i="3"/>
  <c r="AU5040" i="3"/>
  <c r="AX5040" i="3" s="1"/>
  <c r="AW5039" i="3"/>
  <c r="AV5039" i="3"/>
  <c r="AU5039" i="3"/>
  <c r="AW5038" i="3"/>
  <c r="AV5038" i="3"/>
  <c r="AU5038" i="3"/>
  <c r="AW5037" i="3"/>
  <c r="AV5037" i="3"/>
  <c r="AU5037" i="3"/>
  <c r="AW5036" i="3"/>
  <c r="AV5036" i="3"/>
  <c r="AU5036" i="3"/>
  <c r="AX5036" i="3" s="1"/>
  <c r="AW5035" i="3"/>
  <c r="AV5035" i="3"/>
  <c r="AU5035" i="3"/>
  <c r="AW5034" i="3"/>
  <c r="AV5034" i="3"/>
  <c r="AU5034" i="3"/>
  <c r="AW5033" i="3"/>
  <c r="AV5033" i="3"/>
  <c r="AU5033" i="3"/>
  <c r="AX5033" i="3" s="1"/>
  <c r="AW5032" i="3"/>
  <c r="AV5032" i="3"/>
  <c r="AU5032" i="3"/>
  <c r="AX5032" i="3" s="1"/>
  <c r="AW5031" i="3"/>
  <c r="AV5031" i="3"/>
  <c r="AU5031" i="3"/>
  <c r="AW5030" i="3"/>
  <c r="AV5030" i="3"/>
  <c r="AU5030" i="3"/>
  <c r="AW5029" i="3"/>
  <c r="AV5029" i="3"/>
  <c r="AU5029" i="3"/>
  <c r="AW5027" i="3"/>
  <c r="AV5027" i="3"/>
  <c r="AU5027" i="3"/>
  <c r="AX5027" i="3" s="1"/>
  <c r="AW5025" i="3"/>
  <c r="AV5025" i="3"/>
  <c r="AU5025" i="3"/>
  <c r="AX5024" i="3"/>
  <c r="AW5024" i="3"/>
  <c r="AV5024" i="3"/>
  <c r="AU5024" i="3"/>
  <c r="AW5023" i="3"/>
  <c r="AV5023" i="3"/>
  <c r="AU5023" i="3"/>
  <c r="AW5022" i="3"/>
  <c r="AV5022" i="3"/>
  <c r="AU5022" i="3"/>
  <c r="AX5022" i="3" s="1"/>
  <c r="AW5020" i="3"/>
  <c r="AV5020" i="3"/>
  <c r="AU5020" i="3"/>
  <c r="AX5020" i="3" s="1"/>
  <c r="AW5019" i="3"/>
  <c r="AV5019" i="3"/>
  <c r="AU5019" i="3"/>
  <c r="AX5019" i="3" s="1"/>
  <c r="AW5018" i="3"/>
  <c r="AV5018" i="3"/>
  <c r="AU5018" i="3"/>
  <c r="AX5018" i="3" s="1"/>
  <c r="AX5017" i="3"/>
  <c r="AW5017" i="3"/>
  <c r="AV5017" i="3"/>
  <c r="AU5017" i="3"/>
  <c r="AW5016" i="3"/>
  <c r="AV5016" i="3"/>
  <c r="AU5016" i="3"/>
  <c r="AX5015" i="3"/>
  <c r="AW5015" i="3"/>
  <c r="AV5015" i="3"/>
  <c r="AU5015" i="3"/>
  <c r="AW5013" i="3"/>
  <c r="AV5013" i="3"/>
  <c r="AU5013" i="3"/>
  <c r="AW5012" i="3"/>
  <c r="AV5012" i="3"/>
  <c r="AU5012" i="3"/>
  <c r="AW5011" i="3"/>
  <c r="AV5011" i="3"/>
  <c r="AU5011" i="3"/>
  <c r="AW5010" i="3"/>
  <c r="AV5010" i="3"/>
  <c r="AU5010" i="3"/>
  <c r="AX5010" i="3" s="1"/>
  <c r="AW5009" i="3"/>
  <c r="AV5009" i="3"/>
  <c r="AU5009" i="3"/>
  <c r="AX5009" i="3" s="1"/>
  <c r="AW5008" i="3"/>
  <c r="AV5008" i="3"/>
  <c r="AU5008" i="3"/>
  <c r="AX5008" i="3" s="1"/>
  <c r="AW5007" i="3"/>
  <c r="AV5007" i="3"/>
  <c r="AU5007" i="3"/>
  <c r="AX5006" i="3"/>
  <c r="AW5006" i="3"/>
  <c r="AV5006" i="3"/>
  <c r="AU5006" i="3"/>
  <c r="AW5005" i="3"/>
  <c r="AV5005" i="3"/>
  <c r="AU5005" i="3"/>
  <c r="AW5004" i="3"/>
  <c r="AV5004" i="3"/>
  <c r="AU5004" i="3"/>
  <c r="AX5004" i="3" s="1"/>
  <c r="AW5003" i="3"/>
  <c r="AV5003" i="3"/>
  <c r="AU5003" i="3"/>
  <c r="AX5003" i="3" s="1"/>
  <c r="AW5002" i="3"/>
  <c r="AV5002" i="3"/>
  <c r="AU5002" i="3"/>
  <c r="AX5002" i="3" s="1"/>
  <c r="AW5001" i="3"/>
  <c r="AV5001" i="3"/>
  <c r="AU5001" i="3"/>
  <c r="AX5001" i="3" s="1"/>
  <c r="AK5000" i="3"/>
  <c r="AJ5000" i="3"/>
  <c r="AI5000" i="3"/>
  <c r="AH5000" i="3"/>
  <c r="AG5000" i="3"/>
  <c r="AK4999" i="3"/>
  <c r="AJ4999" i="3"/>
  <c r="AI4999" i="3"/>
  <c r="AH4999" i="3"/>
  <c r="AG4999" i="3"/>
  <c r="AK4998" i="3"/>
  <c r="AJ4998" i="3"/>
  <c r="AI4998" i="3"/>
  <c r="AH4998" i="3"/>
  <c r="AG4998" i="3"/>
  <c r="AK4997" i="3"/>
  <c r="AJ4997" i="3"/>
  <c r="AI4997" i="3"/>
  <c r="AH4997" i="3"/>
  <c r="AG4997" i="3"/>
  <c r="AK4996" i="3"/>
  <c r="AJ4996" i="3"/>
  <c r="AI4996" i="3"/>
  <c r="AH4996" i="3"/>
  <c r="AG4996" i="3"/>
  <c r="AK4995" i="3"/>
  <c r="AJ4995" i="3"/>
  <c r="AI4995" i="3"/>
  <c r="AH4995" i="3"/>
  <c r="AG4995" i="3"/>
  <c r="AK4994" i="3"/>
  <c r="AJ4994" i="3"/>
  <c r="AI4994" i="3"/>
  <c r="AH4994" i="3"/>
  <c r="AG4994" i="3"/>
  <c r="AK4993" i="3"/>
  <c r="AJ4993" i="3"/>
  <c r="AI4993" i="3"/>
  <c r="AH4993" i="3"/>
  <c r="AG4993" i="3"/>
  <c r="AK4992" i="3"/>
  <c r="AJ4992" i="3"/>
  <c r="AI4992" i="3"/>
  <c r="AH4992" i="3"/>
  <c r="AG4992" i="3"/>
  <c r="AK4991" i="3"/>
  <c r="AJ4991" i="3"/>
  <c r="AI4991" i="3"/>
  <c r="AH4991" i="3"/>
  <c r="AG4991" i="3"/>
  <c r="AK4990" i="3"/>
  <c r="AJ4990" i="3"/>
  <c r="AI4990" i="3"/>
  <c r="AH4990" i="3"/>
  <c r="AG4990" i="3"/>
  <c r="AK4989" i="3"/>
  <c r="AJ4989" i="3"/>
  <c r="AI4989" i="3"/>
  <c r="AH4989" i="3"/>
  <c r="AG4989" i="3"/>
  <c r="AK4988" i="3"/>
  <c r="AJ4988" i="3"/>
  <c r="AI4988" i="3"/>
  <c r="AH4988" i="3"/>
  <c r="AG4988" i="3"/>
  <c r="AK4987" i="3"/>
  <c r="AJ4987" i="3"/>
  <c r="AI4987" i="3"/>
  <c r="AH4987" i="3"/>
  <c r="AG4987" i="3"/>
  <c r="AK4986" i="3"/>
  <c r="AJ4986" i="3"/>
  <c r="AI4986" i="3"/>
  <c r="AH4986" i="3"/>
  <c r="AG4986" i="3"/>
  <c r="AK4985" i="3"/>
  <c r="AJ4985" i="3"/>
  <c r="AI4985" i="3"/>
  <c r="AH4985" i="3"/>
  <c r="AG4985" i="3"/>
  <c r="AK4984" i="3"/>
  <c r="AJ4984" i="3"/>
  <c r="AI4984" i="3"/>
  <c r="AH4984" i="3"/>
  <c r="AG4984" i="3"/>
  <c r="AK4983" i="3"/>
  <c r="AJ4983" i="3"/>
  <c r="AI4983" i="3"/>
  <c r="AH4983" i="3"/>
  <c r="AG4983" i="3"/>
  <c r="AK4982" i="3"/>
  <c r="AJ4982" i="3"/>
  <c r="AI4982" i="3"/>
  <c r="AH4982" i="3"/>
  <c r="AG4982" i="3"/>
  <c r="AK4981" i="3"/>
  <c r="AJ4981" i="3"/>
  <c r="AI4981" i="3"/>
  <c r="AH4981" i="3"/>
  <c r="AG4981" i="3"/>
  <c r="AK4980" i="3"/>
  <c r="AJ4980" i="3"/>
  <c r="AI4980" i="3"/>
  <c r="AH4980" i="3"/>
  <c r="AG4980" i="3"/>
  <c r="AK4979" i="3"/>
  <c r="AJ4979" i="3"/>
  <c r="AI4979" i="3"/>
  <c r="AH4979" i="3"/>
  <c r="AG4979" i="3"/>
  <c r="AK4978" i="3"/>
  <c r="AJ4978" i="3"/>
  <c r="AI4978" i="3"/>
  <c r="AH4978" i="3"/>
  <c r="AG4978" i="3"/>
  <c r="AK4977" i="3"/>
  <c r="AJ4977" i="3"/>
  <c r="AI4977" i="3"/>
  <c r="AH4977" i="3"/>
  <c r="AG4977" i="3"/>
  <c r="AK4976" i="3"/>
  <c r="AJ4976" i="3"/>
  <c r="AI4976" i="3"/>
  <c r="AH4976" i="3"/>
  <c r="AG4976" i="3"/>
  <c r="AK4975" i="3"/>
  <c r="AJ4975" i="3"/>
  <c r="AI4975" i="3"/>
  <c r="AH4975" i="3"/>
  <c r="AG4975" i="3"/>
  <c r="AK4974" i="3"/>
  <c r="AJ4974" i="3"/>
  <c r="AI4974" i="3"/>
  <c r="AH4974" i="3"/>
  <c r="AG4974" i="3"/>
  <c r="AK4973" i="3"/>
  <c r="AJ4973" i="3"/>
  <c r="AI4973" i="3"/>
  <c r="AH4973" i="3"/>
  <c r="AG4973" i="3"/>
  <c r="AK4972" i="3"/>
  <c r="AJ4972" i="3"/>
  <c r="AI4972" i="3"/>
  <c r="AH4972" i="3"/>
  <c r="AG4972" i="3"/>
  <c r="AK4971" i="3"/>
  <c r="AJ4971" i="3"/>
  <c r="AI4971" i="3"/>
  <c r="AH4971" i="3"/>
  <c r="AG4971" i="3"/>
  <c r="AK4970" i="3"/>
  <c r="AJ4970" i="3"/>
  <c r="AI4970" i="3"/>
  <c r="AH4970" i="3"/>
  <c r="AG4970" i="3"/>
  <c r="AK4969" i="3"/>
  <c r="AJ4969" i="3"/>
  <c r="AI4969" i="3"/>
  <c r="AH4969" i="3"/>
  <c r="AG4969" i="3"/>
  <c r="AK4968" i="3"/>
  <c r="AJ4968" i="3"/>
  <c r="AI4968" i="3"/>
  <c r="AH4968" i="3"/>
  <c r="AG4968" i="3"/>
  <c r="AK4967" i="3"/>
  <c r="AJ4967" i="3"/>
  <c r="AI4967" i="3"/>
  <c r="AH4967" i="3"/>
  <c r="AG4967" i="3"/>
  <c r="AK4966" i="3"/>
  <c r="AJ4966" i="3"/>
  <c r="AI4966" i="3"/>
  <c r="AH4966" i="3"/>
  <c r="AG4966" i="3"/>
  <c r="AK4965" i="3"/>
  <c r="AJ4965" i="3"/>
  <c r="AI4965" i="3"/>
  <c r="AH4965" i="3"/>
  <c r="AG4965" i="3"/>
  <c r="AK4964" i="3"/>
  <c r="AJ4964" i="3"/>
  <c r="AI4964" i="3"/>
  <c r="AH4964" i="3"/>
  <c r="AG4964" i="3"/>
  <c r="AK4963" i="3"/>
  <c r="AJ4963" i="3"/>
  <c r="AI4963" i="3"/>
  <c r="AH4963" i="3"/>
  <c r="AG4963" i="3"/>
  <c r="AK4962" i="3"/>
  <c r="AJ4962" i="3"/>
  <c r="AI4962" i="3"/>
  <c r="AH4962" i="3"/>
  <c r="AG4962" i="3"/>
  <c r="AK4961" i="3"/>
  <c r="AJ4961" i="3"/>
  <c r="AI4961" i="3"/>
  <c r="AH4961" i="3"/>
  <c r="AG4961" i="3"/>
  <c r="AK4960" i="3"/>
  <c r="AJ4960" i="3"/>
  <c r="AI4960" i="3"/>
  <c r="AH4960" i="3"/>
  <c r="AG4960" i="3"/>
  <c r="AK4959" i="3"/>
  <c r="AJ4959" i="3"/>
  <c r="AI4959" i="3"/>
  <c r="AH4959" i="3"/>
  <c r="AG4959" i="3"/>
  <c r="AK4958" i="3"/>
  <c r="AJ4958" i="3"/>
  <c r="AI4958" i="3"/>
  <c r="AH4958" i="3"/>
  <c r="AG4958" i="3"/>
  <c r="AK4957" i="3"/>
  <c r="AJ4957" i="3"/>
  <c r="AI4957" i="3"/>
  <c r="AH4957" i="3"/>
  <c r="AG4957" i="3"/>
  <c r="AK4956" i="3"/>
  <c r="AJ4956" i="3"/>
  <c r="AI4956" i="3"/>
  <c r="AH4956" i="3"/>
  <c r="AG4956" i="3"/>
  <c r="AK4955" i="3"/>
  <c r="AJ4955" i="3"/>
  <c r="AI4955" i="3"/>
  <c r="AH4955" i="3"/>
  <c r="AG4955" i="3"/>
  <c r="AK4954" i="3"/>
  <c r="AJ4954" i="3"/>
  <c r="AI4954" i="3"/>
  <c r="AH4954" i="3"/>
  <c r="AG4954" i="3"/>
  <c r="AK4953" i="3"/>
  <c r="AJ4953" i="3"/>
  <c r="AI4953" i="3"/>
  <c r="AH4953" i="3"/>
  <c r="AG4953" i="3"/>
  <c r="AK4952" i="3"/>
  <c r="AJ4952" i="3"/>
  <c r="AI4952" i="3"/>
  <c r="AH4952" i="3"/>
  <c r="AG4952" i="3"/>
  <c r="AK4951" i="3"/>
  <c r="AJ4951" i="3"/>
  <c r="AI4951" i="3"/>
  <c r="AH4951" i="3"/>
  <c r="AG4951" i="3"/>
  <c r="AK4950" i="3"/>
  <c r="AJ4950" i="3"/>
  <c r="AI4950" i="3"/>
  <c r="AH4950" i="3"/>
  <c r="AG4950" i="3"/>
  <c r="AK4949" i="3"/>
  <c r="AJ4949" i="3"/>
  <c r="AI4949" i="3"/>
  <c r="AH4949" i="3"/>
  <c r="AG4949" i="3"/>
  <c r="AK4948" i="3"/>
  <c r="AJ4948" i="3"/>
  <c r="AI4948" i="3"/>
  <c r="AH4948" i="3"/>
  <c r="AG4948" i="3"/>
  <c r="AK4947" i="3"/>
  <c r="AJ4947" i="3"/>
  <c r="AI4947" i="3"/>
  <c r="AH4947" i="3"/>
  <c r="AG4947" i="3"/>
  <c r="AK4946" i="3"/>
  <c r="AJ4946" i="3"/>
  <c r="AI4946" i="3"/>
  <c r="AH4946" i="3"/>
  <c r="AG4946" i="3"/>
  <c r="AK4945" i="3"/>
  <c r="AJ4945" i="3"/>
  <c r="AI4945" i="3"/>
  <c r="AH4945" i="3"/>
  <c r="AG4945" i="3"/>
  <c r="AK4944" i="3"/>
  <c r="AJ4944" i="3"/>
  <c r="AI4944" i="3"/>
  <c r="AH4944" i="3"/>
  <c r="AG4944" i="3"/>
  <c r="AK4943" i="3"/>
  <c r="AJ4943" i="3"/>
  <c r="AI4943" i="3"/>
  <c r="AH4943" i="3"/>
  <c r="AG4943" i="3"/>
  <c r="AK4942" i="3"/>
  <c r="AJ4942" i="3"/>
  <c r="AI4942" i="3"/>
  <c r="AH4942" i="3"/>
  <c r="AG4942" i="3"/>
  <c r="AK4941" i="3"/>
  <c r="AJ4941" i="3"/>
  <c r="AI4941" i="3"/>
  <c r="AH4941" i="3"/>
  <c r="AG4941" i="3"/>
  <c r="AK4940" i="3"/>
  <c r="AJ4940" i="3"/>
  <c r="AI4940" i="3"/>
  <c r="AH4940" i="3"/>
  <c r="AG4940" i="3"/>
  <c r="AK4939" i="3"/>
  <c r="AJ4939" i="3"/>
  <c r="AI4939" i="3"/>
  <c r="AH4939" i="3"/>
  <c r="AG4939" i="3"/>
  <c r="AK4938" i="3"/>
  <c r="AJ4938" i="3"/>
  <c r="AI4938" i="3"/>
  <c r="AH4938" i="3"/>
  <c r="AG4938" i="3"/>
  <c r="AK4937" i="3"/>
  <c r="AJ4937" i="3"/>
  <c r="AI4937" i="3"/>
  <c r="AH4937" i="3"/>
  <c r="AG4937" i="3"/>
  <c r="AK4936" i="3"/>
  <c r="AJ4936" i="3"/>
  <c r="AI4936" i="3"/>
  <c r="AH4936" i="3"/>
  <c r="AG4936" i="3"/>
  <c r="AK4935" i="3"/>
  <c r="AJ4935" i="3"/>
  <c r="AI4935" i="3"/>
  <c r="AH4935" i="3"/>
  <c r="AG4935" i="3"/>
  <c r="AK4934" i="3"/>
  <c r="AJ4934" i="3"/>
  <c r="AI4934" i="3"/>
  <c r="AH4934" i="3"/>
  <c r="AG4934" i="3"/>
  <c r="AK4933" i="3"/>
  <c r="AJ4933" i="3"/>
  <c r="AI4933" i="3"/>
  <c r="AH4933" i="3"/>
  <c r="AG4933" i="3"/>
  <c r="AK4932" i="3"/>
  <c r="AJ4932" i="3"/>
  <c r="AI4932" i="3"/>
  <c r="AH4932" i="3"/>
  <c r="AG4932" i="3"/>
  <c r="AK4931" i="3"/>
  <c r="AJ4931" i="3"/>
  <c r="AI4931" i="3"/>
  <c r="AH4931" i="3"/>
  <c r="AG4931" i="3"/>
  <c r="AK4930" i="3"/>
  <c r="AJ4930" i="3"/>
  <c r="AI4930" i="3"/>
  <c r="AH4930" i="3"/>
  <c r="AG4930" i="3"/>
  <c r="AK4929" i="3"/>
  <c r="AJ4929" i="3"/>
  <c r="AI4929" i="3"/>
  <c r="AH4929" i="3"/>
  <c r="AG4929" i="3"/>
  <c r="AK4928" i="3"/>
  <c r="AJ4928" i="3"/>
  <c r="AI4928" i="3"/>
  <c r="AH4928" i="3"/>
  <c r="AG4928" i="3"/>
  <c r="AK4927" i="3"/>
  <c r="AJ4927" i="3"/>
  <c r="AI4927" i="3"/>
  <c r="AH4927" i="3"/>
  <c r="AG4927" i="3"/>
  <c r="AK4926" i="3"/>
  <c r="AJ4926" i="3"/>
  <c r="AI4926" i="3"/>
  <c r="AH4926" i="3"/>
  <c r="AG4926" i="3"/>
  <c r="AK4925" i="3"/>
  <c r="AJ4925" i="3"/>
  <c r="AI4925" i="3"/>
  <c r="AH4925" i="3"/>
  <c r="AG4925" i="3"/>
  <c r="AK4924" i="3"/>
  <c r="AJ4924" i="3"/>
  <c r="AI4924" i="3"/>
  <c r="AH4924" i="3"/>
  <c r="AG4924" i="3"/>
  <c r="AK4923" i="3"/>
  <c r="AJ4923" i="3"/>
  <c r="AI4923" i="3"/>
  <c r="AH4923" i="3"/>
  <c r="AG4923" i="3"/>
  <c r="AK4922" i="3"/>
  <c r="AJ4922" i="3"/>
  <c r="AI4922" i="3"/>
  <c r="AH4922" i="3"/>
  <c r="AG4922" i="3"/>
  <c r="AK4921" i="3"/>
  <c r="AJ4921" i="3"/>
  <c r="AI4921" i="3"/>
  <c r="AH4921" i="3"/>
  <c r="AG4921" i="3"/>
  <c r="AK4920" i="3"/>
  <c r="AJ4920" i="3"/>
  <c r="AI4920" i="3"/>
  <c r="AH4920" i="3"/>
  <c r="AG4920" i="3"/>
  <c r="AK4919" i="3"/>
  <c r="AJ4919" i="3"/>
  <c r="AI4919" i="3"/>
  <c r="AH4919" i="3"/>
  <c r="AG4919" i="3"/>
  <c r="AK4918" i="3"/>
  <c r="AJ4918" i="3"/>
  <c r="AI4918" i="3"/>
  <c r="AH4918" i="3"/>
  <c r="AG4918" i="3"/>
  <c r="AK4917" i="3"/>
  <c r="AJ4917" i="3"/>
  <c r="AI4917" i="3"/>
  <c r="AH4917" i="3"/>
  <c r="AG4917" i="3"/>
  <c r="AK4916" i="3"/>
  <c r="AJ4916" i="3"/>
  <c r="AI4916" i="3"/>
  <c r="AH4916" i="3"/>
  <c r="AG4916" i="3"/>
  <c r="AK4915" i="3"/>
  <c r="AJ4915" i="3"/>
  <c r="AI4915" i="3"/>
  <c r="AH4915" i="3"/>
  <c r="AG4915" i="3"/>
  <c r="AK4914" i="3"/>
  <c r="AJ4914" i="3"/>
  <c r="AI4914" i="3"/>
  <c r="AH4914" i="3"/>
  <c r="AG4914" i="3"/>
  <c r="AK4913" i="3"/>
  <c r="AJ4913" i="3"/>
  <c r="AI4913" i="3"/>
  <c r="AH4913" i="3"/>
  <c r="AG4913" i="3"/>
  <c r="AK4912" i="3"/>
  <c r="AJ4912" i="3"/>
  <c r="AI4912" i="3"/>
  <c r="AH4912" i="3"/>
  <c r="AG4912" i="3"/>
  <c r="AK4911" i="3"/>
  <c r="AJ4911" i="3"/>
  <c r="AI4911" i="3"/>
  <c r="AH4911" i="3"/>
  <c r="AG4911" i="3"/>
  <c r="AK4910" i="3"/>
  <c r="AJ4910" i="3"/>
  <c r="AI4910" i="3"/>
  <c r="AH4910" i="3"/>
  <c r="AG4910" i="3"/>
  <c r="AK4909" i="3"/>
  <c r="AJ4909" i="3"/>
  <c r="AI4909" i="3"/>
  <c r="AH4909" i="3"/>
  <c r="AG4909" i="3"/>
  <c r="AK4908" i="3"/>
  <c r="AJ4908" i="3"/>
  <c r="AI4908" i="3"/>
  <c r="AH4908" i="3"/>
  <c r="AG4908" i="3"/>
  <c r="AK4907" i="3"/>
  <c r="AJ4907" i="3"/>
  <c r="AI4907" i="3"/>
  <c r="AH4907" i="3"/>
  <c r="AG4907" i="3"/>
  <c r="AK4906" i="3"/>
  <c r="AJ4906" i="3"/>
  <c r="AI4906" i="3"/>
  <c r="AH4906" i="3"/>
  <c r="AG4906" i="3"/>
  <c r="AK4905" i="3"/>
  <c r="AJ4905" i="3"/>
  <c r="AI4905" i="3"/>
  <c r="AH4905" i="3"/>
  <c r="AG4905" i="3"/>
  <c r="AK4904" i="3"/>
  <c r="AJ4904" i="3"/>
  <c r="AI4904" i="3"/>
  <c r="AH4904" i="3"/>
  <c r="AG4904" i="3"/>
  <c r="AK4903" i="3"/>
  <c r="AJ4903" i="3"/>
  <c r="AI4903" i="3"/>
  <c r="AH4903" i="3"/>
  <c r="AG4903" i="3"/>
  <c r="AK4902" i="3"/>
  <c r="AJ4902" i="3"/>
  <c r="AI4902" i="3"/>
  <c r="AH4902" i="3"/>
  <c r="AG4902" i="3"/>
  <c r="AK4901" i="3"/>
  <c r="AJ4901" i="3"/>
  <c r="AI4901" i="3"/>
  <c r="AH4901" i="3"/>
  <c r="AG4901" i="3"/>
  <c r="AK4900" i="3"/>
  <c r="AJ4900" i="3"/>
  <c r="AI4900" i="3"/>
  <c r="AH4900" i="3"/>
  <c r="AG4900" i="3"/>
  <c r="AK4899" i="3"/>
  <c r="AJ4899" i="3"/>
  <c r="AI4899" i="3"/>
  <c r="AH4899" i="3"/>
  <c r="AG4899" i="3"/>
  <c r="AK4898" i="3"/>
  <c r="AJ4898" i="3"/>
  <c r="AI4898" i="3"/>
  <c r="AH4898" i="3"/>
  <c r="AG4898" i="3"/>
  <c r="AK4897" i="3"/>
  <c r="AJ4897" i="3"/>
  <c r="AI4897" i="3"/>
  <c r="AH4897" i="3"/>
  <c r="AG4897" i="3"/>
  <c r="AK4896" i="3"/>
  <c r="AJ4896" i="3"/>
  <c r="AI4896" i="3"/>
  <c r="AH4896" i="3"/>
  <c r="AG4896" i="3"/>
  <c r="AK4895" i="3"/>
  <c r="AJ4895" i="3"/>
  <c r="AI4895" i="3"/>
  <c r="AH4895" i="3"/>
  <c r="AG4895" i="3"/>
  <c r="AK4894" i="3"/>
  <c r="AJ4894" i="3"/>
  <c r="AI4894" i="3"/>
  <c r="AH4894" i="3"/>
  <c r="AG4894" i="3"/>
  <c r="AK4893" i="3"/>
  <c r="AJ4893" i="3"/>
  <c r="AI4893" i="3"/>
  <c r="AH4893" i="3"/>
  <c r="AG4893" i="3"/>
  <c r="AK4892" i="3"/>
  <c r="AJ4892" i="3"/>
  <c r="AI4892" i="3"/>
  <c r="AH4892" i="3"/>
  <c r="AG4892" i="3"/>
  <c r="AK4891" i="3"/>
  <c r="AJ4891" i="3"/>
  <c r="AI4891" i="3"/>
  <c r="AH4891" i="3"/>
  <c r="AG4891" i="3"/>
  <c r="AK4890" i="3"/>
  <c r="AJ4890" i="3"/>
  <c r="AI4890" i="3"/>
  <c r="AH4890" i="3"/>
  <c r="AG4890" i="3"/>
  <c r="AK4889" i="3"/>
  <c r="AJ4889" i="3"/>
  <c r="AI4889" i="3"/>
  <c r="AH4889" i="3"/>
  <c r="AG4889" i="3"/>
  <c r="Q4888" i="3"/>
  <c r="Q4887" i="3"/>
  <c r="Q4886" i="3"/>
  <c r="Q4885" i="3"/>
  <c r="Q4884" i="3"/>
  <c r="Q4883" i="3"/>
  <c r="Q4882" i="3"/>
  <c r="Q4881" i="3"/>
  <c r="Q4880" i="3"/>
  <c r="Q4879" i="3"/>
  <c r="Q4878" i="3"/>
  <c r="Q4877" i="3"/>
  <c r="Q4876" i="3"/>
  <c r="Q4875" i="3"/>
  <c r="Q4874" i="3"/>
  <c r="Q4873" i="3"/>
  <c r="Q4872" i="3"/>
  <c r="Q4871" i="3"/>
  <c r="Q4870" i="3"/>
  <c r="Q4869" i="3"/>
  <c r="Q4868" i="3"/>
  <c r="Q4867" i="3"/>
  <c r="Q4866" i="3"/>
  <c r="Q4865" i="3"/>
  <c r="Q4864" i="3"/>
  <c r="Q4863" i="3"/>
  <c r="Q4862" i="3"/>
  <c r="Q4861" i="3"/>
  <c r="Q4860" i="3"/>
  <c r="Q4859" i="3"/>
  <c r="Q4858" i="3"/>
  <c r="Q4857" i="3"/>
  <c r="Q4856" i="3"/>
  <c r="Q4854" i="3"/>
  <c r="Q4853" i="3"/>
  <c r="Q4852" i="3"/>
  <c r="Q4850" i="3"/>
  <c r="Q4849" i="3"/>
  <c r="Q4848" i="3"/>
  <c r="Q4846" i="3"/>
  <c r="Q4845" i="3"/>
  <c r="Q4844" i="3"/>
  <c r="Q4842" i="3"/>
  <c r="Q4841" i="3"/>
  <c r="Q4840" i="3"/>
  <c r="Q4838" i="3"/>
  <c r="Q4837" i="3"/>
  <c r="Q4836" i="3"/>
  <c r="Q4834" i="3"/>
  <c r="Q4833" i="3"/>
  <c r="Q4832" i="3"/>
  <c r="Q4830" i="3"/>
  <c r="Q4829" i="3"/>
  <c r="Q4828" i="3"/>
  <c r="Q4826" i="3"/>
  <c r="Q4825" i="3"/>
  <c r="AW4824" i="3"/>
  <c r="AV4824" i="3"/>
  <c r="AU4824" i="3"/>
  <c r="AX4824" i="3" s="1"/>
  <c r="AW4823" i="3"/>
  <c r="AV4823" i="3"/>
  <c r="AU4823" i="3"/>
  <c r="AX4823" i="3" s="1"/>
  <c r="AW4822" i="3"/>
  <c r="AV4822" i="3"/>
  <c r="AU4822" i="3"/>
  <c r="AX4822" i="3" s="1"/>
  <c r="AW4821" i="3"/>
  <c r="AV4821" i="3"/>
  <c r="AU4821" i="3"/>
  <c r="AX4821" i="3" s="1"/>
  <c r="AX4820" i="3"/>
  <c r="AW4820" i="3"/>
  <c r="AV4820" i="3"/>
  <c r="AU4820" i="3"/>
  <c r="AW4819" i="3"/>
  <c r="AV4819" i="3"/>
  <c r="AU4819" i="3"/>
  <c r="AX4819" i="3" s="1"/>
  <c r="AW4818" i="3"/>
  <c r="AV4818" i="3"/>
  <c r="AU4818" i="3"/>
  <c r="AX4818" i="3" s="1"/>
  <c r="AW4817" i="3"/>
  <c r="AV4817" i="3"/>
  <c r="AU4817" i="3"/>
  <c r="AX4817" i="3" s="1"/>
  <c r="AW4816" i="3"/>
  <c r="AV4816" i="3"/>
  <c r="AU4816" i="3"/>
  <c r="AX4816" i="3" s="1"/>
  <c r="AW4815" i="3"/>
  <c r="AV4815" i="3"/>
  <c r="AU4815" i="3"/>
  <c r="AX4815" i="3" s="1"/>
  <c r="AX4814" i="3"/>
  <c r="AW4814" i="3"/>
  <c r="AV4814" i="3"/>
  <c r="AU4814" i="3"/>
  <c r="AW4813" i="3"/>
  <c r="AV4813" i="3"/>
  <c r="AU4813" i="3"/>
  <c r="AX4813" i="3" s="1"/>
  <c r="AX4812" i="3"/>
  <c r="AW4812" i="3"/>
  <c r="AV4812" i="3"/>
  <c r="AU4812" i="3"/>
  <c r="AW4811" i="3"/>
  <c r="AV4811" i="3"/>
  <c r="AU4811" i="3"/>
  <c r="AX4811" i="3" s="1"/>
  <c r="AX4810" i="3"/>
  <c r="AW4810" i="3"/>
  <c r="AV4810" i="3"/>
  <c r="AU4810" i="3"/>
  <c r="AW4809" i="3"/>
  <c r="AV4809" i="3"/>
  <c r="AU4809" i="3"/>
  <c r="AX4809" i="3" s="1"/>
  <c r="AW4808" i="3"/>
  <c r="AV4808" i="3"/>
  <c r="AU4808" i="3"/>
  <c r="AX4808" i="3" s="1"/>
  <c r="AW4807" i="3"/>
  <c r="AV4807" i="3"/>
  <c r="AU4807" i="3"/>
  <c r="AX4807" i="3" s="1"/>
  <c r="AW4806" i="3"/>
  <c r="AV4806" i="3"/>
  <c r="AU4806" i="3"/>
  <c r="AX4806" i="3" s="1"/>
  <c r="AW4805" i="3"/>
  <c r="AV4805" i="3"/>
  <c r="AU4805" i="3"/>
  <c r="AX4805" i="3" s="1"/>
  <c r="AX4804" i="3"/>
  <c r="AW4804" i="3"/>
  <c r="AV4804" i="3"/>
  <c r="AU4804" i="3"/>
  <c r="AW4803" i="3"/>
  <c r="AV4803" i="3"/>
  <c r="AU4803" i="3"/>
  <c r="AX4803" i="3" s="1"/>
  <c r="AW4802" i="3"/>
  <c r="AV4802" i="3"/>
  <c r="AU4802" i="3"/>
  <c r="AX4802" i="3" s="1"/>
  <c r="AW4801" i="3"/>
  <c r="AV4801" i="3"/>
  <c r="AU4801" i="3"/>
  <c r="AX4801" i="3" s="1"/>
  <c r="AW4800" i="3"/>
  <c r="AV4800" i="3"/>
  <c r="AU4800" i="3"/>
  <c r="AX4800" i="3" s="1"/>
  <c r="AW4799" i="3"/>
  <c r="AV4799" i="3"/>
  <c r="AU4799" i="3"/>
  <c r="AX4799" i="3" s="1"/>
  <c r="AX4798" i="3"/>
  <c r="AW4798" i="3"/>
  <c r="AV4798" i="3"/>
  <c r="AU4798" i="3"/>
  <c r="AW4797" i="3"/>
  <c r="AV4797" i="3"/>
  <c r="AU4797" i="3"/>
  <c r="AX4797" i="3" s="1"/>
  <c r="AX4796" i="3"/>
  <c r="AW4796" i="3"/>
  <c r="AV4796" i="3"/>
  <c r="AU4796" i="3"/>
  <c r="AW4795" i="3"/>
  <c r="AV4795" i="3"/>
  <c r="AU4795" i="3"/>
  <c r="AX4795" i="3" s="1"/>
  <c r="AX4794" i="3"/>
  <c r="AW4794" i="3"/>
  <c r="AV4794" i="3"/>
  <c r="AU4794" i="3"/>
  <c r="AW4793" i="3"/>
  <c r="AV4793" i="3"/>
  <c r="AU4793" i="3"/>
  <c r="AX4793" i="3" s="1"/>
  <c r="AW4792" i="3"/>
  <c r="AV4792" i="3"/>
  <c r="AU4792" i="3"/>
  <c r="AX4792" i="3" s="1"/>
  <c r="AW4791" i="3"/>
  <c r="AV4791" i="3"/>
  <c r="AU4791" i="3"/>
  <c r="AX4791" i="3" s="1"/>
  <c r="AW4790" i="3"/>
  <c r="AV4790" i="3"/>
  <c r="AU4790" i="3"/>
  <c r="AX4790" i="3" s="1"/>
  <c r="AW4789" i="3"/>
  <c r="AV4789" i="3"/>
  <c r="AU4789" i="3"/>
  <c r="AX4789" i="3" s="1"/>
  <c r="AX4788" i="3"/>
  <c r="AW4788" i="3"/>
  <c r="AV4788" i="3"/>
  <c r="AU4788" i="3"/>
  <c r="AW4787" i="3"/>
  <c r="AV4787" i="3"/>
  <c r="AU4787" i="3"/>
  <c r="AX4787" i="3" s="1"/>
  <c r="AW4786" i="3"/>
  <c r="AV4786" i="3"/>
  <c r="AU4786" i="3"/>
  <c r="AX4786" i="3" s="1"/>
  <c r="AW4785" i="3"/>
  <c r="AV4785" i="3"/>
  <c r="AU4785" i="3"/>
  <c r="AX4785" i="3" s="1"/>
  <c r="AW4784" i="3"/>
  <c r="AV4784" i="3"/>
  <c r="AU4784" i="3"/>
  <c r="AX4784" i="3" s="1"/>
  <c r="AW4783" i="3"/>
  <c r="AV4783" i="3"/>
  <c r="AU4783" i="3"/>
  <c r="AX4783" i="3" s="1"/>
  <c r="AX4782" i="3"/>
  <c r="AW4782" i="3"/>
  <c r="AV4782" i="3"/>
  <c r="AU4782" i="3"/>
  <c r="AW4781" i="3"/>
  <c r="AV4781" i="3"/>
  <c r="AU4781" i="3"/>
  <c r="AX4781" i="3" s="1"/>
  <c r="AX4780" i="3"/>
  <c r="AW4780" i="3"/>
  <c r="AV4780" i="3"/>
  <c r="AU4780" i="3"/>
  <c r="AW4779" i="3"/>
  <c r="AV4779" i="3"/>
  <c r="AU4779" i="3"/>
  <c r="AX4779" i="3" s="1"/>
  <c r="AX4778" i="3"/>
  <c r="AW4778" i="3"/>
  <c r="AV4778" i="3"/>
  <c r="AU4778" i="3"/>
  <c r="AW4777" i="3"/>
  <c r="AV4777" i="3"/>
  <c r="AU4777" i="3"/>
  <c r="AX4777" i="3" s="1"/>
  <c r="AW4776" i="3"/>
  <c r="AV4776" i="3"/>
  <c r="AU4776" i="3"/>
  <c r="AX4776" i="3" s="1"/>
  <c r="AW4775" i="3"/>
  <c r="AV4775" i="3"/>
  <c r="AU4775" i="3"/>
  <c r="AX4775" i="3" s="1"/>
  <c r="AW4774" i="3"/>
  <c r="AV4774" i="3"/>
  <c r="AU4774" i="3"/>
  <c r="AX4774" i="3" s="1"/>
  <c r="AW4773" i="3"/>
  <c r="AV4773" i="3"/>
  <c r="AU4773" i="3"/>
  <c r="AX4773" i="3" s="1"/>
  <c r="AX4772" i="3"/>
  <c r="AW4772" i="3"/>
  <c r="AV4772" i="3"/>
  <c r="AU4772" i="3"/>
  <c r="AW4771" i="3"/>
  <c r="AV4771" i="3"/>
  <c r="AU4771" i="3"/>
  <c r="AX4771" i="3" s="1"/>
  <c r="AW4770" i="3"/>
  <c r="AV4770" i="3"/>
  <c r="AU4770" i="3"/>
  <c r="AX4770" i="3" s="1"/>
  <c r="AW4769" i="3"/>
  <c r="AV4769" i="3"/>
  <c r="AU4769" i="3"/>
  <c r="AX4769" i="3" s="1"/>
  <c r="AW4768" i="3"/>
  <c r="AV4768" i="3"/>
  <c r="AU4768" i="3"/>
  <c r="AX4768" i="3" s="1"/>
  <c r="AW4767" i="3"/>
  <c r="AV4767" i="3"/>
  <c r="AU4767" i="3"/>
  <c r="AX4767" i="3" s="1"/>
  <c r="AX4766" i="3"/>
  <c r="AW4766" i="3"/>
  <c r="AV4766" i="3"/>
  <c r="AU4766" i="3"/>
  <c r="AW4765" i="3"/>
  <c r="AV4765" i="3"/>
  <c r="AU4765" i="3"/>
  <c r="AX4765" i="3" s="1"/>
  <c r="AX4764" i="3"/>
  <c r="AW4764" i="3"/>
  <c r="AV4764" i="3"/>
  <c r="AU4764" i="3"/>
  <c r="AW4763" i="3"/>
  <c r="AV4763" i="3"/>
  <c r="AU4763" i="3"/>
  <c r="AX4763" i="3" s="1"/>
  <c r="AX4762" i="3"/>
  <c r="AW4762" i="3"/>
  <c r="AV4762" i="3"/>
  <c r="AU4762" i="3"/>
  <c r="AW4761" i="3"/>
  <c r="AV4761" i="3"/>
  <c r="AU4761" i="3"/>
  <c r="AX4761" i="3" s="1"/>
  <c r="AW4760" i="3"/>
  <c r="AV4760" i="3"/>
  <c r="AU4760" i="3"/>
  <c r="AX4760" i="3" s="1"/>
  <c r="AW4759" i="3"/>
  <c r="AV4759" i="3"/>
  <c r="AU4759" i="3"/>
  <c r="AX4759" i="3" s="1"/>
  <c r="AW4758" i="3"/>
  <c r="AV4758" i="3"/>
  <c r="AU4758" i="3"/>
  <c r="AX4758" i="3" s="1"/>
  <c r="AW4757" i="3"/>
  <c r="AV4757" i="3"/>
  <c r="AU4757" i="3"/>
  <c r="AX4757" i="3" s="1"/>
  <c r="AX4756" i="3"/>
  <c r="AW4756" i="3"/>
  <c r="AV4756" i="3"/>
  <c r="AU4756" i="3"/>
  <c r="AW4755" i="3"/>
  <c r="AV4755" i="3"/>
  <c r="AU4755" i="3"/>
  <c r="AX4755" i="3" s="1"/>
  <c r="AW4754" i="3"/>
  <c r="AV4754" i="3"/>
  <c r="AU4754" i="3"/>
  <c r="AX4754" i="3" s="1"/>
  <c r="AW4753" i="3"/>
  <c r="AV4753" i="3"/>
  <c r="AU4753" i="3"/>
  <c r="AX4753" i="3" s="1"/>
  <c r="AW4752" i="3"/>
  <c r="AV4752" i="3"/>
  <c r="AU4752" i="3"/>
  <c r="AX4752" i="3" s="1"/>
  <c r="AW4751" i="3"/>
  <c r="AV4751" i="3"/>
  <c r="AU4751" i="3"/>
  <c r="AX4751" i="3" s="1"/>
  <c r="AX4750" i="3"/>
  <c r="AW4750" i="3"/>
  <c r="AV4750" i="3"/>
  <c r="AU4750" i="3"/>
  <c r="AW4749" i="3"/>
  <c r="AV4749" i="3"/>
  <c r="AU4749" i="3"/>
  <c r="AX4749" i="3" s="1"/>
  <c r="AX4748" i="3"/>
  <c r="AW4748" i="3"/>
  <c r="AV4748" i="3"/>
  <c r="AU4748" i="3"/>
  <c r="AW4747" i="3"/>
  <c r="AV4747" i="3"/>
  <c r="AU4747" i="3"/>
  <c r="AX4747" i="3" s="1"/>
  <c r="AX4746" i="3"/>
  <c r="AW4746" i="3"/>
  <c r="AV4746" i="3"/>
  <c r="AU4746" i="3"/>
  <c r="AW4745" i="3"/>
  <c r="AV4745" i="3"/>
  <c r="AU4745" i="3"/>
  <c r="AX4745" i="3" s="1"/>
  <c r="AW4744" i="3"/>
  <c r="AV4744" i="3"/>
  <c r="AU4744" i="3"/>
  <c r="AX4744" i="3" s="1"/>
  <c r="AW4743" i="3"/>
  <c r="AV4743" i="3"/>
  <c r="AU4743" i="3"/>
  <c r="AX4743" i="3" s="1"/>
  <c r="AW4742" i="3"/>
  <c r="AV4742" i="3"/>
  <c r="AU4742" i="3"/>
  <c r="AX4742" i="3" s="1"/>
  <c r="AW4741" i="3"/>
  <c r="AV4741" i="3"/>
  <c r="AU4741" i="3"/>
  <c r="AX4741" i="3" s="1"/>
  <c r="AX4740" i="3"/>
  <c r="AW4740" i="3"/>
  <c r="AV4740" i="3"/>
  <c r="AU4740" i="3"/>
  <c r="AW4739" i="3"/>
  <c r="AV4739" i="3"/>
  <c r="AU4739" i="3"/>
  <c r="AX4739" i="3" s="1"/>
  <c r="AW4738" i="3"/>
  <c r="AV4738" i="3"/>
  <c r="AU4738" i="3"/>
  <c r="AX4738" i="3" s="1"/>
  <c r="AW4737" i="3"/>
  <c r="AV4737" i="3"/>
  <c r="AU4737" i="3"/>
  <c r="AX4737" i="3" s="1"/>
  <c r="AW4736" i="3"/>
  <c r="AV4736" i="3"/>
  <c r="AU4736" i="3"/>
  <c r="AX4736" i="3" s="1"/>
  <c r="AW4735" i="3"/>
  <c r="AV4735" i="3"/>
  <c r="AU4735" i="3"/>
  <c r="AX4735" i="3" s="1"/>
  <c r="AX4734" i="3"/>
  <c r="AW4734" i="3"/>
  <c r="AV4734" i="3"/>
  <c r="AU4734" i="3"/>
  <c r="AW4733" i="3"/>
  <c r="AV4733" i="3"/>
  <c r="AU4733" i="3"/>
  <c r="AX4733" i="3" s="1"/>
  <c r="AX4732" i="3"/>
  <c r="AW4732" i="3"/>
  <c r="AV4732" i="3"/>
  <c r="AU4732" i="3"/>
  <c r="AW4731" i="3"/>
  <c r="AV4731" i="3"/>
  <c r="AU4731" i="3"/>
  <c r="AX4731" i="3" s="1"/>
  <c r="AX4730" i="3"/>
  <c r="AW4730" i="3"/>
  <c r="AV4730" i="3"/>
  <c r="AU4730" i="3"/>
  <c r="AW4729" i="3"/>
  <c r="AV4729" i="3"/>
  <c r="AU4729" i="3"/>
  <c r="AX4729" i="3" s="1"/>
  <c r="AW4728" i="3"/>
  <c r="AV4728" i="3"/>
  <c r="AU4728" i="3"/>
  <c r="AX4728" i="3" s="1"/>
  <c r="AW4727" i="3"/>
  <c r="AV4727" i="3"/>
  <c r="AU4727" i="3"/>
  <c r="AX4727" i="3" s="1"/>
  <c r="AW4726" i="3"/>
  <c r="AV4726" i="3"/>
  <c r="AU4726" i="3"/>
  <c r="AX4726" i="3" s="1"/>
  <c r="AW4725" i="3"/>
  <c r="AV4725" i="3"/>
  <c r="AU4725" i="3"/>
  <c r="AX4725" i="3" s="1"/>
  <c r="AX4724" i="3"/>
  <c r="AW4724" i="3"/>
  <c r="AV4724" i="3"/>
  <c r="AU4724" i="3"/>
  <c r="AW4723" i="3"/>
  <c r="AV4723" i="3"/>
  <c r="AU4723" i="3"/>
  <c r="AX4723" i="3" s="1"/>
  <c r="AW4722" i="3"/>
  <c r="AV4722" i="3"/>
  <c r="AU4722" i="3"/>
  <c r="AX4722" i="3" s="1"/>
  <c r="AW4721" i="3"/>
  <c r="AV4721" i="3"/>
  <c r="AU4721" i="3"/>
  <c r="AX4721" i="3" s="1"/>
  <c r="AW4720" i="3"/>
  <c r="AV4720" i="3"/>
  <c r="AU4720" i="3"/>
  <c r="AX4720" i="3" s="1"/>
  <c r="AW4719" i="3"/>
  <c r="AV4719" i="3"/>
  <c r="AU4719" i="3"/>
  <c r="AX4719" i="3" s="1"/>
  <c r="AX4718" i="3"/>
  <c r="AW4718" i="3"/>
  <c r="AV4718" i="3"/>
  <c r="AU4718" i="3"/>
  <c r="AW4717" i="3"/>
  <c r="AV4717" i="3"/>
  <c r="AU4717" i="3"/>
  <c r="AX4717" i="3" s="1"/>
  <c r="AX4716" i="3"/>
  <c r="AW4716" i="3"/>
  <c r="AV4716" i="3"/>
  <c r="AU4716" i="3"/>
  <c r="AW4715" i="3"/>
  <c r="AV4715" i="3"/>
  <c r="AU4715" i="3"/>
  <c r="AX4715" i="3" s="1"/>
  <c r="AX4714" i="3"/>
  <c r="AW4714" i="3"/>
  <c r="AV4714" i="3"/>
  <c r="AU4714" i="3"/>
  <c r="AW4713" i="3"/>
  <c r="AV4713" i="3"/>
  <c r="AU4713" i="3"/>
  <c r="AX4713" i="3" s="1"/>
  <c r="AW4712" i="3"/>
  <c r="AV4712" i="3"/>
  <c r="AU4712" i="3"/>
  <c r="AX4712" i="3" s="1"/>
  <c r="AW4711" i="3"/>
  <c r="AV4711" i="3"/>
  <c r="AU4711" i="3"/>
  <c r="AX4711" i="3" s="1"/>
  <c r="AW4710" i="3"/>
  <c r="AV4710" i="3"/>
  <c r="AU4710" i="3"/>
  <c r="AX4710" i="3" s="1"/>
  <c r="AX4709" i="3"/>
  <c r="AW4709" i="3"/>
  <c r="AV4709" i="3"/>
  <c r="AU4709" i="3"/>
  <c r="AW4708" i="3"/>
  <c r="AV4708" i="3"/>
  <c r="AU4708" i="3"/>
  <c r="AX4708" i="3" s="1"/>
  <c r="AX4707" i="3"/>
  <c r="AW4707" i="3"/>
  <c r="AV4707" i="3"/>
  <c r="AU4707" i="3"/>
  <c r="AW4706" i="3"/>
  <c r="AV4706" i="3"/>
  <c r="AU4706" i="3"/>
  <c r="AX4706" i="3" s="1"/>
  <c r="AX4705" i="3"/>
  <c r="AW4705" i="3"/>
  <c r="AV4705" i="3"/>
  <c r="AU4705" i="3"/>
  <c r="AW4704" i="3"/>
  <c r="AV4704" i="3"/>
  <c r="AU4704" i="3"/>
  <c r="AX4704" i="3" s="1"/>
  <c r="AX4703" i="3"/>
  <c r="AW4703" i="3"/>
  <c r="AV4703" i="3"/>
  <c r="AU4703" i="3"/>
  <c r="AW4702" i="3"/>
  <c r="AV4702" i="3"/>
  <c r="AU4702" i="3"/>
  <c r="AX4702" i="3" s="1"/>
  <c r="AX4701" i="3"/>
  <c r="AW4701" i="3"/>
  <c r="AV4701" i="3"/>
  <c r="AU4701" i="3"/>
  <c r="AW4700" i="3"/>
  <c r="AV4700" i="3"/>
  <c r="AU4700" i="3"/>
  <c r="AX4700" i="3" s="1"/>
  <c r="AX4699" i="3"/>
  <c r="AW4699" i="3"/>
  <c r="AV4699" i="3"/>
  <c r="AU4699" i="3"/>
  <c r="AW4698" i="3"/>
  <c r="AV4698" i="3"/>
  <c r="AU4698" i="3"/>
  <c r="AX4698" i="3" s="1"/>
  <c r="AX4697" i="3"/>
  <c r="AW4697" i="3"/>
  <c r="AV4697" i="3"/>
  <c r="AU4697" i="3"/>
  <c r="AW4696" i="3"/>
  <c r="AV4696" i="3"/>
  <c r="AU4696" i="3"/>
  <c r="AX4696" i="3" s="1"/>
  <c r="AX4695" i="3"/>
  <c r="AW4695" i="3"/>
  <c r="AV4695" i="3"/>
  <c r="AU4695" i="3"/>
  <c r="AW4694" i="3"/>
  <c r="AV4694" i="3"/>
  <c r="AU4694" i="3"/>
  <c r="AX4694" i="3" s="1"/>
  <c r="AX4693" i="3"/>
  <c r="AW4693" i="3"/>
  <c r="AV4693" i="3"/>
  <c r="AU4693" i="3"/>
  <c r="AW4692" i="3"/>
  <c r="AV4692" i="3"/>
  <c r="AU4692" i="3"/>
  <c r="AX4692" i="3" s="1"/>
  <c r="AX4691" i="3"/>
  <c r="AW4691" i="3"/>
  <c r="AV4691" i="3"/>
  <c r="AU4691" i="3"/>
  <c r="AW4690" i="3"/>
  <c r="AV4690" i="3"/>
  <c r="AU4690" i="3"/>
  <c r="AX4690" i="3" s="1"/>
  <c r="AX4689" i="3"/>
  <c r="AW4689" i="3"/>
  <c r="AV4689" i="3"/>
  <c r="AU4689" i="3"/>
  <c r="AW4688" i="3"/>
  <c r="AV4688" i="3"/>
  <c r="AU4688" i="3"/>
  <c r="AX4688" i="3" s="1"/>
  <c r="AX4687" i="3"/>
  <c r="AW4687" i="3"/>
  <c r="AV4687" i="3"/>
  <c r="AU4687" i="3"/>
  <c r="AW4686" i="3"/>
  <c r="AV4686" i="3"/>
  <c r="AU4686" i="3"/>
  <c r="AX4686" i="3" s="1"/>
  <c r="AX4685" i="3"/>
  <c r="AW4685" i="3"/>
  <c r="AV4685" i="3"/>
  <c r="AU4685" i="3"/>
  <c r="AW4684" i="3"/>
  <c r="AV4684" i="3"/>
  <c r="AU4684" i="3"/>
  <c r="AX4684" i="3" s="1"/>
  <c r="AX4683" i="3"/>
  <c r="AW4683" i="3"/>
  <c r="AV4683" i="3"/>
  <c r="AU4683" i="3"/>
  <c r="AW4682" i="3"/>
  <c r="AV4682" i="3"/>
  <c r="AU4682" i="3"/>
  <c r="AX4682" i="3" s="1"/>
  <c r="AX4681" i="3"/>
  <c r="AW4681" i="3"/>
  <c r="AV4681" i="3"/>
  <c r="AU4681" i="3"/>
  <c r="AW4680" i="3"/>
  <c r="AV4680" i="3"/>
  <c r="AU4680" i="3"/>
  <c r="AX4680" i="3" s="1"/>
  <c r="AX4679" i="3"/>
  <c r="AW4679" i="3"/>
  <c r="AV4679" i="3"/>
  <c r="AU4679" i="3"/>
  <c r="AW4678" i="3"/>
  <c r="AV4678" i="3"/>
  <c r="AU4678" i="3"/>
  <c r="AX4678" i="3" s="1"/>
  <c r="AX4677" i="3"/>
  <c r="AW4677" i="3"/>
  <c r="AV4677" i="3"/>
  <c r="AU4677" i="3"/>
  <c r="AW4676" i="3"/>
  <c r="AV4676" i="3"/>
  <c r="AU4676" i="3"/>
  <c r="AX4676" i="3" s="1"/>
  <c r="AX4675" i="3"/>
  <c r="AW4675" i="3"/>
  <c r="AV4675" i="3"/>
  <c r="AU4675" i="3"/>
  <c r="AW4674" i="3"/>
  <c r="AV4674" i="3"/>
  <c r="AU4674" i="3"/>
  <c r="AX4674" i="3" s="1"/>
  <c r="AX4673" i="3"/>
  <c r="AW4673" i="3"/>
  <c r="AV4673" i="3"/>
  <c r="AU4673" i="3"/>
  <c r="AW4672" i="3"/>
  <c r="AV4672" i="3"/>
  <c r="AU4672" i="3"/>
  <c r="AX4672" i="3" s="1"/>
  <c r="AX4671" i="3"/>
  <c r="AW4671" i="3"/>
  <c r="AV4671" i="3"/>
  <c r="AU4671" i="3"/>
  <c r="AW4670" i="3"/>
  <c r="AV4670" i="3"/>
  <c r="AU4670" i="3"/>
  <c r="AX4670" i="3" s="1"/>
  <c r="AX4669" i="3"/>
  <c r="AW4669" i="3"/>
  <c r="AV4669" i="3"/>
  <c r="AU4669" i="3"/>
  <c r="AW4668" i="3"/>
  <c r="AV4668" i="3"/>
  <c r="AU4668" i="3"/>
  <c r="AX4668" i="3" s="1"/>
  <c r="AX4667" i="3"/>
  <c r="AW4667" i="3"/>
  <c r="AV4667" i="3"/>
  <c r="AU4667" i="3"/>
  <c r="AW4666" i="3"/>
  <c r="AV4666" i="3"/>
  <c r="AU4666" i="3"/>
  <c r="AX4666" i="3" s="1"/>
  <c r="AX4665" i="3"/>
  <c r="AW4665" i="3"/>
  <c r="AV4665" i="3"/>
  <c r="AU4665" i="3"/>
  <c r="AW4664" i="3"/>
  <c r="AV4664" i="3"/>
  <c r="AU4664" i="3"/>
  <c r="AX4664" i="3" s="1"/>
  <c r="AX4663" i="3"/>
  <c r="AW4663" i="3"/>
  <c r="AV4663" i="3"/>
  <c r="AU4663" i="3"/>
  <c r="AW4662" i="3"/>
  <c r="AV4662" i="3"/>
  <c r="AU4662" i="3"/>
  <c r="AX4662" i="3" s="1"/>
  <c r="AX4661" i="3"/>
  <c r="AW4661" i="3"/>
  <c r="AV4661" i="3"/>
  <c r="AU4661" i="3"/>
  <c r="AW4660" i="3"/>
  <c r="AV4660" i="3"/>
  <c r="AU4660" i="3"/>
  <c r="AX4660" i="3" s="1"/>
  <c r="AX4659" i="3"/>
  <c r="AW4659" i="3"/>
  <c r="AV4659" i="3"/>
  <c r="AU4659" i="3"/>
  <c r="AW4658" i="3"/>
  <c r="AV4658" i="3"/>
  <c r="AU4658" i="3"/>
  <c r="AX4658" i="3" s="1"/>
  <c r="AX4657" i="3"/>
  <c r="AW4657" i="3"/>
  <c r="AV4657" i="3"/>
  <c r="AU4657" i="3"/>
  <c r="AW4656" i="3"/>
  <c r="AV4656" i="3"/>
  <c r="AU4656" i="3"/>
  <c r="AX4656" i="3" s="1"/>
  <c r="AX4655" i="3"/>
  <c r="AW4655" i="3"/>
  <c r="AV4655" i="3"/>
  <c r="AU4655" i="3"/>
  <c r="AW4654" i="3"/>
  <c r="AV4654" i="3"/>
  <c r="AU4654" i="3"/>
  <c r="AX4654" i="3" s="1"/>
  <c r="AX4653" i="3"/>
  <c r="AW4653" i="3"/>
  <c r="AV4653" i="3"/>
  <c r="AU4653" i="3"/>
  <c r="AW4652" i="3"/>
  <c r="AV4652" i="3"/>
  <c r="AU4652" i="3"/>
  <c r="AX4652" i="3" s="1"/>
  <c r="AX4651" i="3"/>
  <c r="AW4651" i="3"/>
  <c r="AV4651" i="3"/>
  <c r="AU4651" i="3"/>
  <c r="AW4650" i="3"/>
  <c r="AV4650" i="3"/>
  <c r="AU4650" i="3"/>
  <c r="AX4650" i="3" s="1"/>
  <c r="AX4649" i="3"/>
  <c r="AW4649" i="3"/>
  <c r="AV4649" i="3"/>
  <c r="AU4649" i="3"/>
  <c r="AW4648" i="3"/>
  <c r="AV4648" i="3"/>
  <c r="AU4648" i="3"/>
  <c r="AX4648" i="3" s="1"/>
  <c r="AX4647" i="3"/>
  <c r="AW4647" i="3"/>
  <c r="AV4647" i="3"/>
  <c r="AU4647" i="3"/>
  <c r="AW4646" i="3"/>
  <c r="AV4646" i="3"/>
  <c r="AU4646" i="3"/>
  <c r="AX4646" i="3" s="1"/>
  <c r="AX4645" i="3"/>
  <c r="AW4645" i="3"/>
  <c r="AV4645" i="3"/>
  <c r="AU4645" i="3"/>
  <c r="AW4644" i="3"/>
  <c r="AV4644" i="3"/>
  <c r="AU4644" i="3"/>
  <c r="AX4644" i="3" s="1"/>
  <c r="AX4643" i="3"/>
  <c r="AW4643" i="3"/>
  <c r="AV4643" i="3"/>
  <c r="AU4643" i="3"/>
  <c r="AW4642" i="3"/>
  <c r="AV4642" i="3"/>
  <c r="AU4642" i="3"/>
  <c r="AX4642" i="3" s="1"/>
  <c r="AX4641" i="3"/>
  <c r="AW4641" i="3"/>
  <c r="AV4641" i="3"/>
  <c r="AU4641" i="3"/>
  <c r="AW4640" i="3"/>
  <c r="AV4640" i="3"/>
  <c r="AU4640" i="3"/>
  <c r="AX4640" i="3" s="1"/>
  <c r="AX4639" i="3"/>
  <c r="AW4639" i="3"/>
  <c r="AV4639" i="3"/>
  <c r="AU4639" i="3"/>
  <c r="AW4638" i="3"/>
  <c r="AV4638" i="3"/>
  <c r="AU4638" i="3"/>
  <c r="AX4638" i="3" s="1"/>
  <c r="AX4637" i="3"/>
  <c r="AW4637" i="3"/>
  <c r="AV4637" i="3"/>
  <c r="AU4637" i="3"/>
  <c r="AW4636" i="3"/>
  <c r="AV4636" i="3"/>
  <c r="AU4636" i="3"/>
  <c r="AX4636" i="3" s="1"/>
  <c r="AX4635" i="3"/>
  <c r="AW4635" i="3"/>
  <c r="AV4635" i="3"/>
  <c r="AU4635" i="3"/>
  <c r="AW4634" i="3"/>
  <c r="AV4634" i="3"/>
  <c r="AU4634" i="3"/>
  <c r="AX4634" i="3" s="1"/>
  <c r="AX4633" i="3"/>
  <c r="AW4633" i="3"/>
  <c r="AV4633" i="3"/>
  <c r="AU4633" i="3"/>
  <c r="AW4632" i="3"/>
  <c r="AV4632" i="3"/>
  <c r="AU4632" i="3"/>
  <c r="AX4632" i="3" s="1"/>
  <c r="AX4631" i="3"/>
  <c r="AW4631" i="3"/>
  <c r="AV4631" i="3"/>
  <c r="AU4631" i="3"/>
  <c r="AW4630" i="3"/>
  <c r="AV4630" i="3"/>
  <c r="AU4630" i="3"/>
  <c r="AX4630" i="3" s="1"/>
  <c r="AX4629" i="3"/>
  <c r="AW4629" i="3"/>
  <c r="AV4629" i="3"/>
  <c r="AU4629" i="3"/>
  <c r="AW4628" i="3"/>
  <c r="AV4628" i="3"/>
  <c r="AU4628" i="3"/>
  <c r="AX4628" i="3" s="1"/>
  <c r="AX4627" i="3"/>
  <c r="AW4627" i="3"/>
  <c r="AV4627" i="3"/>
  <c r="AU4627" i="3"/>
  <c r="AW4626" i="3"/>
  <c r="AV4626" i="3"/>
  <c r="AU4626" i="3"/>
  <c r="AX4626" i="3" s="1"/>
  <c r="AX4625" i="3"/>
  <c r="AW4625" i="3"/>
  <c r="AV4625" i="3"/>
  <c r="AU4625" i="3"/>
  <c r="AW4624" i="3"/>
  <c r="AV4624" i="3"/>
  <c r="AU4624" i="3"/>
  <c r="AX4624" i="3" s="1"/>
  <c r="AX4623" i="3"/>
  <c r="AW4623" i="3"/>
  <c r="AV4623" i="3"/>
  <c r="AU4623" i="3"/>
  <c r="AW4622" i="3"/>
  <c r="AV4622" i="3"/>
  <c r="AU4622" i="3"/>
  <c r="AX4622" i="3" s="1"/>
  <c r="AX4621" i="3"/>
  <c r="AW4621" i="3"/>
  <c r="AV4621" i="3"/>
  <c r="AU4621" i="3"/>
  <c r="AW4620" i="3"/>
  <c r="AV4620" i="3"/>
  <c r="AU4620" i="3"/>
  <c r="AX4620" i="3" s="1"/>
  <c r="AX4619" i="3"/>
  <c r="AW4619" i="3"/>
  <c r="AV4619" i="3"/>
  <c r="AU4619" i="3"/>
  <c r="AW4618" i="3"/>
  <c r="AV4618" i="3"/>
  <c r="AU4618" i="3"/>
  <c r="AX4618" i="3" s="1"/>
  <c r="AX4617" i="3"/>
  <c r="AW4617" i="3"/>
  <c r="AV4617" i="3"/>
  <c r="AU4617" i="3"/>
  <c r="AW4616" i="3"/>
  <c r="AV4616" i="3"/>
  <c r="AU4616" i="3"/>
  <c r="AX4616" i="3" s="1"/>
  <c r="AX4615" i="3"/>
  <c r="AW4615" i="3"/>
  <c r="AV4615" i="3"/>
  <c r="AU4615" i="3"/>
  <c r="AW4614" i="3"/>
  <c r="AV4614" i="3"/>
  <c r="AU4614" i="3"/>
  <c r="AX4614" i="3" s="1"/>
  <c r="AX4613" i="3"/>
  <c r="AW4613" i="3"/>
  <c r="AV4613" i="3"/>
  <c r="AU4613" i="3"/>
  <c r="AW4612" i="3"/>
  <c r="AV4612" i="3"/>
  <c r="AU4612" i="3"/>
  <c r="AX4612" i="3" s="1"/>
  <c r="AX4611" i="3"/>
  <c r="AW4611" i="3"/>
  <c r="AV4611" i="3"/>
  <c r="AU4611" i="3"/>
  <c r="AW4610" i="3"/>
  <c r="AV4610" i="3"/>
  <c r="AU4610" i="3"/>
  <c r="AX4610" i="3" s="1"/>
  <c r="AX4609" i="3"/>
  <c r="AW4609" i="3"/>
  <c r="AV4609" i="3"/>
  <c r="AU4609" i="3"/>
  <c r="AW4608" i="3"/>
  <c r="AV4608" i="3"/>
  <c r="AU4608" i="3"/>
  <c r="AX4608" i="3" s="1"/>
  <c r="AX4607" i="3"/>
  <c r="AW4607" i="3"/>
  <c r="AV4607" i="3"/>
  <c r="AU4607" i="3"/>
  <c r="AW4606" i="3"/>
  <c r="AV4606" i="3"/>
  <c r="AU4606" i="3"/>
  <c r="AX4606" i="3" s="1"/>
  <c r="AX4605" i="3"/>
  <c r="AW4605" i="3"/>
  <c r="AV4605" i="3"/>
  <c r="AU4605" i="3"/>
  <c r="AW4604" i="3"/>
  <c r="AV4604" i="3"/>
  <c r="AU4604" i="3"/>
  <c r="AX4604" i="3" s="1"/>
  <c r="AX4603" i="3"/>
  <c r="AW4603" i="3"/>
  <c r="AV4603" i="3"/>
  <c r="AU4603" i="3"/>
  <c r="AW4602" i="3"/>
  <c r="AV4602" i="3"/>
  <c r="AU4602" i="3"/>
  <c r="AX4602" i="3" s="1"/>
  <c r="AX4601" i="3"/>
  <c r="AW4601" i="3"/>
  <c r="AV4601" i="3"/>
  <c r="AU4601" i="3"/>
  <c r="AW4600" i="3"/>
  <c r="AV4600" i="3"/>
  <c r="AU4600" i="3"/>
  <c r="AX4600" i="3" s="1"/>
  <c r="AX4599" i="3"/>
  <c r="AW4599" i="3"/>
  <c r="AV4599" i="3"/>
  <c r="AU4599" i="3"/>
  <c r="AW4598" i="3"/>
  <c r="AV4598" i="3"/>
  <c r="AU4598" i="3"/>
  <c r="AX4598" i="3" s="1"/>
  <c r="AX4597" i="3"/>
  <c r="AW4597" i="3"/>
  <c r="AV4597" i="3"/>
  <c r="AU4597" i="3"/>
  <c r="AW4596" i="3"/>
  <c r="AV4596" i="3"/>
  <c r="AU4596" i="3"/>
  <c r="AX4596" i="3" s="1"/>
  <c r="AX4595" i="3"/>
  <c r="AW4595" i="3"/>
  <c r="AV4595" i="3"/>
  <c r="AU4595" i="3"/>
  <c r="AW4594" i="3"/>
  <c r="AV4594" i="3"/>
  <c r="AU4594" i="3"/>
  <c r="AX4594" i="3" s="1"/>
  <c r="AX4593" i="3"/>
  <c r="AW4593" i="3"/>
  <c r="AV4593" i="3"/>
  <c r="AU4593" i="3"/>
  <c r="AW4592" i="3"/>
  <c r="AV4592" i="3"/>
  <c r="AU4592" i="3"/>
  <c r="AX4592" i="3" s="1"/>
  <c r="AX4591" i="3"/>
  <c r="AW4591" i="3"/>
  <c r="AV4591" i="3"/>
  <c r="AU4591" i="3"/>
  <c r="AW4590" i="3"/>
  <c r="AV4590" i="3"/>
  <c r="AU4590" i="3"/>
  <c r="AX4590" i="3" s="1"/>
  <c r="AX4589" i="3"/>
  <c r="AW4589" i="3"/>
  <c r="AV4589" i="3"/>
  <c r="AU4589" i="3"/>
  <c r="AW4588" i="3"/>
  <c r="AV4588" i="3"/>
  <c r="AU4588" i="3"/>
  <c r="AX4588" i="3" s="1"/>
  <c r="AX4587" i="3"/>
  <c r="AW4587" i="3"/>
  <c r="AV4587" i="3"/>
  <c r="AU4587" i="3"/>
  <c r="AW4586" i="3"/>
  <c r="AV4586" i="3"/>
  <c r="AU4586" i="3"/>
  <c r="AX4586" i="3" s="1"/>
  <c r="AX4585" i="3"/>
  <c r="AW4585" i="3"/>
  <c r="AV4585" i="3"/>
  <c r="AU4585" i="3"/>
  <c r="AW4584" i="3"/>
  <c r="AV4584" i="3"/>
  <c r="AU4584" i="3"/>
  <c r="AX4584" i="3" s="1"/>
  <c r="AX4583" i="3"/>
  <c r="AW4583" i="3"/>
  <c r="AV4583" i="3"/>
  <c r="AU4583" i="3"/>
  <c r="AW4582" i="3"/>
  <c r="AV4582" i="3"/>
  <c r="AU4582" i="3"/>
  <c r="AX4582" i="3" s="1"/>
  <c r="AX4581" i="3"/>
  <c r="AW4581" i="3"/>
  <c r="AV4581" i="3"/>
  <c r="AU4581" i="3"/>
  <c r="AW4580" i="3"/>
  <c r="AV4580" i="3"/>
  <c r="AU4580" i="3"/>
  <c r="AX4580" i="3" s="1"/>
  <c r="AX4579" i="3"/>
  <c r="AW4579" i="3"/>
  <c r="AV4579" i="3"/>
  <c r="AU4579" i="3"/>
  <c r="AW4578" i="3"/>
  <c r="AV4578" i="3"/>
  <c r="AU4578" i="3"/>
  <c r="AX4578" i="3" s="1"/>
  <c r="AX4577" i="3"/>
  <c r="AW4577" i="3"/>
  <c r="AV4577" i="3"/>
  <c r="AU4577" i="3"/>
  <c r="AW4576" i="3"/>
  <c r="AV4576" i="3"/>
  <c r="AU4576" i="3"/>
  <c r="AX4576" i="3" s="1"/>
  <c r="AX4575" i="3"/>
  <c r="AW4575" i="3"/>
  <c r="AV4575" i="3"/>
  <c r="AU4575" i="3"/>
  <c r="AW4574" i="3"/>
  <c r="AV4574" i="3"/>
  <c r="AU4574" i="3"/>
  <c r="AX4574" i="3" s="1"/>
  <c r="AX4573" i="3"/>
  <c r="AW4573" i="3"/>
  <c r="AV4573" i="3"/>
  <c r="AU4573" i="3"/>
  <c r="AW4572" i="3"/>
  <c r="AV4572" i="3"/>
  <c r="AU4572" i="3"/>
  <c r="AX4572" i="3" s="1"/>
  <c r="AX4571" i="3"/>
  <c r="AW4571" i="3"/>
  <c r="AV4571" i="3"/>
  <c r="AU4571" i="3"/>
  <c r="AW4570" i="3"/>
  <c r="AV4570" i="3"/>
  <c r="AU4570" i="3"/>
  <c r="AX4570" i="3" s="1"/>
  <c r="AX4569" i="3"/>
  <c r="AW4569" i="3"/>
  <c r="AV4569" i="3"/>
  <c r="AU4569" i="3"/>
  <c r="AW4568" i="3"/>
  <c r="AV4568" i="3"/>
  <c r="AU4568" i="3"/>
  <c r="AX4568" i="3" s="1"/>
  <c r="AX4567" i="3"/>
  <c r="AW4567" i="3"/>
  <c r="AV4567" i="3"/>
  <c r="AU4567" i="3"/>
  <c r="AW4566" i="3"/>
  <c r="AV4566" i="3"/>
  <c r="AU4566" i="3"/>
  <c r="AX4566" i="3" s="1"/>
  <c r="AX4565" i="3"/>
  <c r="AW4565" i="3"/>
  <c r="AV4565" i="3"/>
  <c r="AU4565" i="3"/>
  <c r="AW4564" i="3"/>
  <c r="AV4564" i="3"/>
  <c r="AU4564" i="3"/>
  <c r="AX4564" i="3" s="1"/>
  <c r="AX4563" i="3"/>
  <c r="AW4563" i="3"/>
  <c r="AV4563" i="3"/>
  <c r="AU4563" i="3"/>
  <c r="AW4562" i="3"/>
  <c r="AV4562" i="3"/>
  <c r="AU4562" i="3"/>
  <c r="AX4562" i="3" s="1"/>
  <c r="AX4561" i="3"/>
  <c r="AW4561" i="3"/>
  <c r="AV4561" i="3"/>
  <c r="AU4561" i="3"/>
  <c r="AW4560" i="3"/>
  <c r="AV4560" i="3"/>
  <c r="AU4560" i="3"/>
  <c r="AX4560" i="3" s="1"/>
  <c r="AX4559" i="3"/>
  <c r="AW4559" i="3"/>
  <c r="AV4559" i="3"/>
  <c r="AU4559" i="3"/>
  <c r="AW4558" i="3"/>
  <c r="AV4558" i="3"/>
  <c r="AU4558" i="3"/>
  <c r="AX4558" i="3" s="1"/>
  <c r="AX4557" i="3"/>
  <c r="AW4557" i="3"/>
  <c r="AV4557" i="3"/>
  <c r="AU4557" i="3"/>
  <c r="AW4556" i="3"/>
  <c r="AV4556" i="3"/>
  <c r="AU4556" i="3"/>
  <c r="AX4556" i="3" s="1"/>
  <c r="AX4555" i="3"/>
  <c r="AW4555" i="3"/>
  <c r="AV4555" i="3"/>
  <c r="AU4555" i="3"/>
  <c r="AW4554" i="3"/>
  <c r="AV4554" i="3"/>
  <c r="AU4554" i="3"/>
  <c r="AX4554" i="3" s="1"/>
  <c r="AX4553" i="3"/>
  <c r="AW4553" i="3"/>
  <c r="AV4553" i="3"/>
  <c r="AU4553" i="3"/>
  <c r="AW4552" i="3"/>
  <c r="AV4552" i="3"/>
  <c r="AU4552" i="3"/>
  <c r="AX4552" i="3" s="1"/>
  <c r="AX4551" i="3"/>
  <c r="AW4551" i="3"/>
  <c r="AV4551" i="3"/>
  <c r="AU4551" i="3"/>
  <c r="AW4550" i="3"/>
  <c r="AV4550" i="3"/>
  <c r="AU4550" i="3"/>
  <c r="AX4550" i="3" s="1"/>
  <c r="AX4549" i="3"/>
  <c r="AW4549" i="3"/>
  <c r="AV4549" i="3"/>
  <c r="AU4549" i="3"/>
  <c r="AW4548" i="3"/>
  <c r="AV4548" i="3"/>
  <c r="AU4548" i="3"/>
  <c r="AX4548" i="3" s="1"/>
  <c r="AX4547" i="3"/>
  <c r="AW4547" i="3"/>
  <c r="AV4547" i="3"/>
  <c r="AU4547" i="3"/>
  <c r="AW4546" i="3"/>
  <c r="AV4546" i="3"/>
  <c r="AU4546" i="3"/>
  <c r="AX4546" i="3" s="1"/>
  <c r="AX4545" i="3"/>
  <c r="AW4545" i="3"/>
  <c r="AV4545" i="3"/>
  <c r="AU4545" i="3"/>
  <c r="AW4544" i="3"/>
  <c r="AV4544" i="3"/>
  <c r="AU4544" i="3"/>
  <c r="AX4544" i="3" s="1"/>
  <c r="AX4543" i="3"/>
  <c r="AW4543" i="3"/>
  <c r="AV4543" i="3"/>
  <c r="AU4543" i="3"/>
  <c r="AW4542" i="3"/>
  <c r="AV4542" i="3"/>
  <c r="AU4542" i="3"/>
  <c r="AX4542" i="3" s="1"/>
  <c r="AX4541" i="3"/>
  <c r="AW4541" i="3"/>
  <c r="AV4541" i="3"/>
  <c r="AU4541" i="3"/>
  <c r="AW4540" i="3"/>
  <c r="AV4540" i="3"/>
  <c r="AU4540" i="3"/>
  <c r="AX4540" i="3" s="1"/>
  <c r="AX4539" i="3"/>
  <c r="AW4539" i="3"/>
  <c r="AV4539" i="3"/>
  <c r="AU4539" i="3"/>
  <c r="AW4538" i="3"/>
  <c r="AV4538" i="3"/>
  <c r="AU4538" i="3"/>
  <c r="AX4538" i="3" s="1"/>
  <c r="AX4537" i="3"/>
  <c r="AW4537" i="3"/>
  <c r="AV4537" i="3"/>
  <c r="AU4537" i="3"/>
  <c r="AW4536" i="3"/>
  <c r="AV4536" i="3"/>
  <c r="AU4536" i="3"/>
  <c r="AX4536" i="3" s="1"/>
  <c r="AX4535" i="3"/>
  <c r="AW4535" i="3"/>
  <c r="AV4535" i="3"/>
  <c r="AU4535" i="3"/>
  <c r="AW4534" i="3"/>
  <c r="AV4534" i="3"/>
  <c r="AU4534" i="3"/>
  <c r="AX4534" i="3" s="1"/>
  <c r="AX4533" i="3"/>
  <c r="AW4533" i="3"/>
  <c r="AV4533" i="3"/>
  <c r="AU4533" i="3"/>
  <c r="AW4532" i="3"/>
  <c r="AV4532" i="3"/>
  <c r="AU4532" i="3"/>
  <c r="AX4532" i="3" s="1"/>
  <c r="AX4531" i="3"/>
  <c r="AW4531" i="3"/>
  <c r="AV4531" i="3"/>
  <c r="AU4531" i="3"/>
  <c r="AW4530" i="3"/>
  <c r="AV4530" i="3"/>
  <c r="AU4530" i="3"/>
  <c r="AX4530" i="3" s="1"/>
  <c r="AX4529" i="3"/>
  <c r="AW4529" i="3"/>
  <c r="AV4529" i="3"/>
  <c r="AU4529" i="3"/>
  <c r="AW4528" i="3"/>
  <c r="AV4528" i="3"/>
  <c r="AU4528" i="3"/>
  <c r="AX4528" i="3" s="1"/>
  <c r="AX4527" i="3"/>
  <c r="AW4527" i="3"/>
  <c r="AV4527" i="3"/>
  <c r="AU4527" i="3"/>
  <c r="AW4526" i="3"/>
  <c r="AV4526" i="3"/>
  <c r="AU4526" i="3"/>
  <c r="AX4526" i="3" s="1"/>
  <c r="AX4525" i="3"/>
  <c r="AW4525" i="3"/>
  <c r="AV4525" i="3"/>
  <c r="AU4525" i="3"/>
  <c r="AW4524" i="3"/>
  <c r="AV4524" i="3"/>
  <c r="AU4524" i="3"/>
  <c r="AX4524" i="3" s="1"/>
  <c r="AX4523" i="3"/>
  <c r="AW4523" i="3"/>
  <c r="AV4523" i="3"/>
  <c r="AU4523" i="3"/>
  <c r="AW4522" i="3"/>
  <c r="AV4522" i="3"/>
  <c r="AU4522" i="3"/>
  <c r="AX4522" i="3" s="1"/>
  <c r="AX4521" i="3"/>
  <c r="AW4521" i="3"/>
  <c r="AV4521" i="3"/>
  <c r="AU4521" i="3"/>
  <c r="AW4520" i="3"/>
  <c r="AV4520" i="3"/>
  <c r="AU4520" i="3"/>
  <c r="AX4520" i="3" s="1"/>
  <c r="AX4519" i="3"/>
  <c r="AW4519" i="3"/>
  <c r="AV4519" i="3"/>
  <c r="AU4519" i="3"/>
  <c r="AW4518" i="3"/>
  <c r="AV4518" i="3"/>
  <c r="AU4518" i="3"/>
  <c r="AX4518" i="3" s="1"/>
  <c r="AX4517" i="3"/>
  <c r="AW4517" i="3"/>
  <c r="AV4517" i="3"/>
  <c r="AU4517" i="3"/>
  <c r="AW4516" i="3"/>
  <c r="AV4516" i="3"/>
  <c r="AU4516" i="3"/>
  <c r="AX4516" i="3" s="1"/>
  <c r="AX4515" i="3"/>
  <c r="AW4515" i="3"/>
  <c r="AV4515" i="3"/>
  <c r="AU4515" i="3"/>
  <c r="AW4514" i="3"/>
  <c r="AV4514" i="3"/>
  <c r="AU4514" i="3"/>
  <c r="AX4514" i="3" s="1"/>
  <c r="AX4513" i="3"/>
  <c r="AW4513" i="3"/>
  <c r="AV4513" i="3"/>
  <c r="AU4513" i="3"/>
  <c r="AW4512" i="3"/>
  <c r="AV4512" i="3"/>
  <c r="AU4512" i="3"/>
  <c r="AX4512" i="3" s="1"/>
  <c r="AX4511" i="3"/>
  <c r="AW4511" i="3"/>
  <c r="AV4511" i="3"/>
  <c r="AU4511" i="3"/>
  <c r="AW4510" i="3"/>
  <c r="AV4510" i="3"/>
  <c r="AU4510" i="3"/>
  <c r="AX4510" i="3" s="1"/>
  <c r="AX4509" i="3"/>
  <c r="AW4509" i="3"/>
  <c r="AV4509" i="3"/>
  <c r="AU4509" i="3"/>
  <c r="AW4508" i="3"/>
  <c r="AV4508" i="3"/>
  <c r="AU4508" i="3"/>
  <c r="AX4508" i="3" s="1"/>
  <c r="AX4507" i="3"/>
  <c r="AW4507" i="3"/>
  <c r="AV4507" i="3"/>
  <c r="AU4507" i="3"/>
  <c r="AW4506" i="3"/>
  <c r="AV4506" i="3"/>
  <c r="AU4506" i="3"/>
  <c r="AX4506" i="3" s="1"/>
  <c r="AX4505" i="3"/>
  <c r="AW4505" i="3"/>
  <c r="AV4505" i="3"/>
  <c r="AU4505" i="3"/>
  <c r="AW4504" i="3"/>
  <c r="AV4504" i="3"/>
  <c r="AU4504" i="3"/>
  <c r="AX4504" i="3" s="1"/>
  <c r="AX4503" i="3"/>
  <c r="AW4503" i="3"/>
  <c r="AV4503" i="3"/>
  <c r="AU4503" i="3"/>
  <c r="AW4502" i="3"/>
  <c r="AV4502" i="3"/>
  <c r="AU4502" i="3"/>
  <c r="AX4502" i="3" s="1"/>
  <c r="AX4501" i="3"/>
  <c r="AW4501" i="3"/>
  <c r="AV4501" i="3"/>
  <c r="AU4501" i="3"/>
  <c r="AW4500" i="3"/>
  <c r="AV4500" i="3"/>
  <c r="AU4500" i="3"/>
  <c r="AX4500" i="3" s="1"/>
  <c r="AX4499" i="3"/>
  <c r="AW4499" i="3"/>
  <c r="AV4499" i="3"/>
  <c r="AU4499" i="3"/>
  <c r="AW4498" i="3"/>
  <c r="AV4498" i="3"/>
  <c r="AU4498" i="3"/>
  <c r="AX4498" i="3" s="1"/>
  <c r="AX4497" i="3"/>
  <c r="AW4497" i="3"/>
  <c r="AV4497" i="3"/>
  <c r="AU4497" i="3"/>
  <c r="AW4496" i="3"/>
  <c r="AV4496" i="3"/>
  <c r="AU4496" i="3"/>
  <c r="AX4496" i="3" s="1"/>
  <c r="AX4495" i="3"/>
  <c r="AW4495" i="3"/>
  <c r="AV4495" i="3"/>
  <c r="AU4495" i="3"/>
  <c r="AW4494" i="3"/>
  <c r="AV4494" i="3"/>
  <c r="AU4494" i="3"/>
  <c r="AX4494" i="3" s="1"/>
  <c r="AX4493" i="3"/>
  <c r="AW4493" i="3"/>
  <c r="AV4493" i="3"/>
  <c r="AU4493" i="3"/>
  <c r="AW4492" i="3"/>
  <c r="AV4492" i="3"/>
  <c r="AU4492" i="3"/>
  <c r="AX4492" i="3" s="1"/>
  <c r="AX4491" i="3"/>
  <c r="AW4491" i="3"/>
  <c r="AV4491" i="3"/>
  <c r="AU4491" i="3"/>
  <c r="AW4490" i="3"/>
  <c r="AV4490" i="3"/>
  <c r="AU4490" i="3"/>
  <c r="AX4490" i="3" s="1"/>
  <c r="AX4489" i="3"/>
  <c r="AW4489" i="3"/>
  <c r="AV4489" i="3"/>
  <c r="AU4489" i="3"/>
  <c r="AW4488" i="3"/>
  <c r="AV4488" i="3"/>
  <c r="AU4488" i="3"/>
  <c r="AX4488" i="3" s="1"/>
  <c r="AX4487" i="3"/>
  <c r="AW4487" i="3"/>
  <c r="AV4487" i="3"/>
  <c r="AU4487" i="3"/>
  <c r="AW4486" i="3"/>
  <c r="AV4486" i="3"/>
  <c r="AU4486" i="3"/>
  <c r="AX4486" i="3" s="1"/>
  <c r="AX4485" i="3"/>
  <c r="AW4485" i="3"/>
  <c r="AV4485" i="3"/>
  <c r="AU4485" i="3"/>
  <c r="AW4484" i="3"/>
  <c r="AV4484" i="3"/>
  <c r="AU4484" i="3"/>
  <c r="AX4484" i="3" s="1"/>
  <c r="AX4483" i="3"/>
  <c r="AW4483" i="3"/>
  <c r="AV4483" i="3"/>
  <c r="AU4483" i="3"/>
  <c r="AW4482" i="3"/>
  <c r="AV4482" i="3"/>
  <c r="AU4482" i="3"/>
  <c r="AX4482" i="3" s="1"/>
  <c r="AX4481" i="3"/>
  <c r="AW4481" i="3"/>
  <c r="AV4481" i="3"/>
  <c r="AU4481" i="3"/>
  <c r="AW4480" i="3"/>
  <c r="AV4480" i="3"/>
  <c r="AU4480" i="3"/>
  <c r="AX4480" i="3" s="1"/>
  <c r="AX4479" i="3"/>
  <c r="AW4479" i="3"/>
  <c r="AV4479" i="3"/>
  <c r="AU4479" i="3"/>
  <c r="AW4478" i="3"/>
  <c r="AV4478" i="3"/>
  <c r="AU4478" i="3"/>
  <c r="AX4478" i="3" s="1"/>
  <c r="AX4477" i="3"/>
  <c r="AW4477" i="3"/>
  <c r="AV4477" i="3"/>
  <c r="AU4477" i="3"/>
  <c r="AW4476" i="3"/>
  <c r="AV4476" i="3"/>
  <c r="AU4476" i="3"/>
  <c r="AX4476" i="3" s="1"/>
  <c r="AX4475" i="3"/>
  <c r="AW4475" i="3"/>
  <c r="AV4475" i="3"/>
  <c r="AU4475" i="3"/>
  <c r="AW4474" i="3"/>
  <c r="AV4474" i="3"/>
  <c r="AU4474" i="3"/>
  <c r="AX4474" i="3" s="1"/>
  <c r="AX4473" i="3"/>
  <c r="AW4473" i="3"/>
  <c r="AV4473" i="3"/>
  <c r="AU4473" i="3"/>
  <c r="AW4472" i="3"/>
  <c r="AV4472" i="3"/>
  <c r="AU4472" i="3"/>
  <c r="AX4472" i="3" s="1"/>
  <c r="AX4471" i="3"/>
  <c r="AW4471" i="3"/>
  <c r="AV4471" i="3"/>
  <c r="AU4471" i="3"/>
  <c r="AW4470" i="3"/>
  <c r="AV4470" i="3"/>
  <c r="AU4470" i="3"/>
  <c r="AX4470" i="3" s="1"/>
  <c r="AX4469" i="3"/>
  <c r="AW4469" i="3"/>
  <c r="AV4469" i="3"/>
  <c r="AU4469" i="3"/>
  <c r="AW4468" i="3"/>
  <c r="AV4468" i="3"/>
  <c r="AU4468" i="3"/>
  <c r="AX4468" i="3" s="1"/>
  <c r="AK4467" i="3"/>
  <c r="AJ4467" i="3"/>
  <c r="AI4467" i="3"/>
  <c r="AH4467" i="3"/>
  <c r="AG4467" i="3"/>
  <c r="AK4466" i="3"/>
  <c r="AJ4466" i="3"/>
  <c r="AI4466" i="3"/>
  <c r="AH4466" i="3"/>
  <c r="AG4466" i="3"/>
  <c r="AK4465" i="3"/>
  <c r="AJ4465" i="3"/>
  <c r="AI4465" i="3"/>
  <c r="AH4465" i="3"/>
  <c r="AG4465" i="3"/>
  <c r="AK4464" i="3"/>
  <c r="AJ4464" i="3"/>
  <c r="AI4464" i="3"/>
  <c r="AH4464" i="3"/>
  <c r="AG4464" i="3"/>
  <c r="AK4463" i="3"/>
  <c r="AJ4463" i="3"/>
  <c r="AI4463" i="3"/>
  <c r="AH4463" i="3"/>
  <c r="AG4463" i="3"/>
  <c r="AK4462" i="3"/>
  <c r="AJ4462" i="3"/>
  <c r="AI4462" i="3"/>
  <c r="AH4462" i="3"/>
  <c r="AG4462" i="3"/>
  <c r="AK4461" i="3"/>
  <c r="AJ4461" i="3"/>
  <c r="AI4461" i="3"/>
  <c r="AH4461" i="3"/>
  <c r="AG4461" i="3"/>
  <c r="AK4460" i="3"/>
  <c r="AJ4460" i="3"/>
  <c r="AI4460" i="3"/>
  <c r="AH4460" i="3"/>
  <c r="AG4460" i="3"/>
  <c r="AK4459" i="3"/>
  <c r="AJ4459" i="3"/>
  <c r="AI4459" i="3"/>
  <c r="AH4459" i="3"/>
  <c r="AG4459" i="3"/>
  <c r="AK4458" i="3"/>
  <c r="AJ4458" i="3"/>
  <c r="AI4458" i="3"/>
  <c r="AH4458" i="3"/>
  <c r="AG4458" i="3"/>
  <c r="AK4457" i="3"/>
  <c r="AJ4457" i="3"/>
  <c r="AI4457" i="3"/>
  <c r="AH4457" i="3"/>
  <c r="AG4457" i="3"/>
  <c r="AK4456" i="3"/>
  <c r="AJ4456" i="3"/>
  <c r="AI4456" i="3"/>
  <c r="AH4456" i="3"/>
  <c r="AG4456" i="3"/>
  <c r="AK4455" i="3"/>
  <c r="AJ4455" i="3"/>
  <c r="AI4455" i="3"/>
  <c r="AH4455" i="3"/>
  <c r="AG4455" i="3"/>
  <c r="AK4454" i="3"/>
  <c r="AJ4454" i="3"/>
  <c r="AI4454" i="3"/>
  <c r="AH4454" i="3"/>
  <c r="AG4454" i="3"/>
  <c r="AK4453" i="3"/>
  <c r="AJ4453" i="3"/>
  <c r="AI4453" i="3"/>
  <c r="AH4453" i="3"/>
  <c r="AG4453" i="3"/>
  <c r="AK4452" i="3"/>
  <c r="AJ4452" i="3"/>
  <c r="AI4452" i="3"/>
  <c r="AH4452" i="3"/>
  <c r="AG4452" i="3"/>
  <c r="AK4451" i="3"/>
  <c r="AJ4451" i="3"/>
  <c r="AI4451" i="3"/>
  <c r="AH4451" i="3"/>
  <c r="AG4451" i="3"/>
  <c r="AK4450" i="3"/>
  <c r="AJ4450" i="3"/>
  <c r="AI4450" i="3"/>
  <c r="AH4450" i="3"/>
  <c r="AG4450" i="3"/>
  <c r="AK4449" i="3"/>
  <c r="AJ4449" i="3"/>
  <c r="AI4449" i="3"/>
  <c r="AH4449" i="3"/>
  <c r="AG4449" i="3"/>
  <c r="AK4448" i="3"/>
  <c r="AJ4448" i="3"/>
  <c r="AI4448" i="3"/>
  <c r="AH4448" i="3"/>
  <c r="AG4448" i="3"/>
  <c r="AK4447" i="3"/>
  <c r="AJ4447" i="3"/>
  <c r="AI4447" i="3"/>
  <c r="AH4447" i="3"/>
  <c r="AG4447" i="3"/>
  <c r="AK4446" i="3"/>
  <c r="AJ4446" i="3"/>
  <c r="AI4446" i="3"/>
  <c r="AH4446" i="3"/>
  <c r="AG4446" i="3"/>
  <c r="AK4445" i="3"/>
  <c r="AJ4445" i="3"/>
  <c r="AI4445" i="3"/>
  <c r="AH4445" i="3"/>
  <c r="AG4445" i="3"/>
  <c r="AK4444" i="3"/>
  <c r="AJ4444" i="3"/>
  <c r="AI4444" i="3"/>
  <c r="AH4444" i="3"/>
  <c r="AG4444" i="3"/>
  <c r="AK4443" i="3"/>
  <c r="AJ4443" i="3"/>
  <c r="AI4443" i="3"/>
  <c r="AH4443" i="3"/>
  <c r="AG4443" i="3"/>
  <c r="AK4442" i="3"/>
  <c r="AJ4442" i="3"/>
  <c r="AI4442" i="3"/>
  <c r="AH4442" i="3"/>
  <c r="AG4442" i="3"/>
  <c r="AK4441" i="3"/>
  <c r="AJ4441" i="3"/>
  <c r="AI4441" i="3"/>
  <c r="AH4441" i="3"/>
  <c r="AG4441" i="3"/>
  <c r="AK4440" i="3"/>
  <c r="AJ4440" i="3"/>
  <c r="AI4440" i="3"/>
  <c r="AH4440" i="3"/>
  <c r="AG4440" i="3"/>
  <c r="AK4439" i="3"/>
  <c r="AJ4439" i="3"/>
  <c r="AI4439" i="3"/>
  <c r="AH4439" i="3"/>
  <c r="AG4439" i="3"/>
  <c r="AK4438" i="3"/>
  <c r="AJ4438" i="3"/>
  <c r="AI4438" i="3"/>
  <c r="AH4438" i="3"/>
  <c r="AG4438" i="3"/>
  <c r="AK4437" i="3"/>
  <c r="AJ4437" i="3"/>
  <c r="AI4437" i="3"/>
  <c r="AH4437" i="3"/>
  <c r="AG4437" i="3"/>
  <c r="AK4436" i="3"/>
  <c r="AJ4436" i="3"/>
  <c r="AI4436" i="3"/>
  <c r="AH4436" i="3"/>
  <c r="AG4436" i="3"/>
  <c r="AK4435" i="3"/>
  <c r="AJ4435" i="3"/>
  <c r="AI4435" i="3"/>
  <c r="AH4435" i="3"/>
  <c r="AG4435" i="3"/>
  <c r="AK4434" i="3"/>
  <c r="AJ4434" i="3"/>
  <c r="AI4434" i="3"/>
  <c r="AH4434" i="3"/>
  <c r="AG4434" i="3"/>
  <c r="AK4433" i="3"/>
  <c r="AJ4433" i="3"/>
  <c r="AI4433" i="3"/>
  <c r="AH4433" i="3"/>
  <c r="AG4433" i="3"/>
  <c r="AK4432" i="3"/>
  <c r="AJ4432" i="3"/>
  <c r="AI4432" i="3"/>
  <c r="AH4432" i="3"/>
  <c r="AG4432" i="3"/>
  <c r="AK4431" i="3"/>
  <c r="AJ4431" i="3"/>
  <c r="AI4431" i="3"/>
  <c r="AH4431" i="3"/>
  <c r="AG4431" i="3"/>
  <c r="AK4430" i="3"/>
  <c r="AJ4430" i="3"/>
  <c r="AI4430" i="3"/>
  <c r="AH4430" i="3"/>
  <c r="AG4430" i="3"/>
  <c r="AK4429" i="3"/>
  <c r="AJ4429" i="3"/>
  <c r="AI4429" i="3"/>
  <c r="AH4429" i="3"/>
  <c r="AG4429" i="3"/>
  <c r="AK4428" i="3"/>
  <c r="AJ4428" i="3"/>
  <c r="AI4428" i="3"/>
  <c r="AH4428" i="3"/>
  <c r="AG4428" i="3"/>
  <c r="AK4427" i="3"/>
  <c r="AJ4427" i="3"/>
  <c r="AI4427" i="3"/>
  <c r="AH4427" i="3"/>
  <c r="AG4427" i="3"/>
  <c r="AK4426" i="3"/>
  <c r="AJ4426" i="3"/>
  <c r="AI4426" i="3"/>
  <c r="AH4426" i="3"/>
  <c r="AG4426" i="3"/>
  <c r="AK4425" i="3"/>
  <c r="AJ4425" i="3"/>
  <c r="AI4425" i="3"/>
  <c r="AH4425" i="3"/>
  <c r="AG4425" i="3"/>
  <c r="AK4424" i="3"/>
  <c r="AJ4424" i="3"/>
  <c r="AI4424" i="3"/>
  <c r="AH4424" i="3"/>
  <c r="AG4424" i="3"/>
  <c r="AK4423" i="3"/>
  <c r="AJ4423" i="3"/>
  <c r="AI4423" i="3"/>
  <c r="AH4423" i="3"/>
  <c r="AG4423" i="3"/>
  <c r="AK4422" i="3"/>
  <c r="AJ4422" i="3"/>
  <c r="AI4422" i="3"/>
  <c r="AH4422" i="3"/>
  <c r="AG4422" i="3"/>
  <c r="AK4421" i="3"/>
  <c r="AJ4421" i="3"/>
  <c r="AI4421" i="3"/>
  <c r="AH4421" i="3"/>
  <c r="AG4421" i="3"/>
  <c r="AK4420" i="3"/>
  <c r="AJ4420" i="3"/>
  <c r="AI4420" i="3"/>
  <c r="AH4420" i="3"/>
  <c r="AG4420" i="3"/>
  <c r="AK4419" i="3"/>
  <c r="AJ4419" i="3"/>
  <c r="AI4419" i="3"/>
  <c r="AH4419" i="3"/>
  <c r="AG4419" i="3"/>
  <c r="AK4418" i="3"/>
  <c r="AJ4418" i="3"/>
  <c r="AI4418" i="3"/>
  <c r="AH4418" i="3"/>
  <c r="AG4418" i="3"/>
  <c r="AK4417" i="3"/>
  <c r="AJ4417" i="3"/>
  <c r="AI4417" i="3"/>
  <c r="AH4417" i="3"/>
  <c r="AG4417" i="3"/>
  <c r="AK4416" i="3"/>
  <c r="AJ4416" i="3"/>
  <c r="AI4416" i="3"/>
  <c r="AH4416" i="3"/>
  <c r="AG4416" i="3"/>
  <c r="AK4415" i="3"/>
  <c r="AJ4415" i="3"/>
  <c r="AI4415" i="3"/>
  <c r="AH4415" i="3"/>
  <c r="AG4415" i="3"/>
  <c r="AK4414" i="3"/>
  <c r="AJ4414" i="3"/>
  <c r="AI4414" i="3"/>
  <c r="AH4414" i="3"/>
  <c r="AG4414" i="3"/>
  <c r="AK4413" i="3"/>
  <c r="AJ4413" i="3"/>
  <c r="AI4413" i="3"/>
  <c r="AH4413" i="3"/>
  <c r="AG4413" i="3"/>
  <c r="AK4412" i="3"/>
  <c r="AJ4412" i="3"/>
  <c r="AI4412" i="3"/>
  <c r="AH4412" i="3"/>
  <c r="AG4412" i="3"/>
  <c r="AK4411" i="3"/>
  <c r="AJ4411" i="3"/>
  <c r="AI4411" i="3"/>
  <c r="AH4411" i="3"/>
  <c r="AG4411" i="3"/>
  <c r="AK4410" i="3"/>
  <c r="AJ4410" i="3"/>
  <c r="AI4410" i="3"/>
  <c r="AH4410" i="3"/>
  <c r="AG4410" i="3"/>
  <c r="AK4409" i="3"/>
  <c r="AJ4409" i="3"/>
  <c r="AI4409" i="3"/>
  <c r="AH4409" i="3"/>
  <c r="AG4409" i="3"/>
  <c r="AK4408" i="3"/>
  <c r="AJ4408" i="3"/>
  <c r="AI4408" i="3"/>
  <c r="AH4408" i="3"/>
  <c r="AG4408" i="3"/>
  <c r="AK4407" i="3"/>
  <c r="AJ4407" i="3"/>
  <c r="AI4407" i="3"/>
  <c r="AH4407" i="3"/>
  <c r="AG4407" i="3"/>
  <c r="AK4406" i="3"/>
  <c r="AJ4406" i="3"/>
  <c r="AI4406" i="3"/>
  <c r="AH4406" i="3"/>
  <c r="AG4406" i="3"/>
  <c r="AK4405" i="3"/>
  <c r="AJ4405" i="3"/>
  <c r="AI4405" i="3"/>
  <c r="AH4405" i="3"/>
  <c r="AG4405" i="3"/>
  <c r="AK4404" i="3"/>
  <c r="AJ4404" i="3"/>
  <c r="AI4404" i="3"/>
  <c r="AH4404" i="3"/>
  <c r="AG4404" i="3"/>
  <c r="AK4403" i="3"/>
  <c r="AJ4403" i="3"/>
  <c r="AI4403" i="3"/>
  <c r="AH4403" i="3"/>
  <c r="AG4403" i="3"/>
  <c r="AK4402" i="3"/>
  <c r="AJ4402" i="3"/>
  <c r="AI4402" i="3"/>
  <c r="AH4402" i="3"/>
  <c r="AG4402" i="3"/>
  <c r="AK4401" i="3"/>
  <c r="AJ4401" i="3"/>
  <c r="AI4401" i="3"/>
  <c r="AH4401" i="3"/>
  <c r="AG4401" i="3"/>
  <c r="AK4400" i="3"/>
  <c r="AJ4400" i="3"/>
  <c r="AI4400" i="3"/>
  <c r="AH4400" i="3"/>
  <c r="AG4400" i="3"/>
  <c r="AK4399" i="3"/>
  <c r="AJ4399" i="3"/>
  <c r="AI4399" i="3"/>
  <c r="AH4399" i="3"/>
  <c r="AG4399" i="3"/>
  <c r="AK4398" i="3"/>
  <c r="AJ4398" i="3"/>
  <c r="AI4398" i="3"/>
  <c r="AH4398" i="3"/>
  <c r="AG4398" i="3"/>
  <c r="AK4397" i="3"/>
  <c r="AJ4397" i="3"/>
  <c r="AI4397" i="3"/>
  <c r="AH4397" i="3"/>
  <c r="AG4397" i="3"/>
  <c r="AK4396" i="3"/>
  <c r="AJ4396" i="3"/>
  <c r="AI4396" i="3"/>
  <c r="AH4396" i="3"/>
  <c r="AG4396" i="3"/>
  <c r="AK4395" i="3"/>
  <c r="AJ4395" i="3"/>
  <c r="AI4395" i="3"/>
  <c r="AH4395" i="3"/>
  <c r="AG4395" i="3"/>
  <c r="AK4394" i="3"/>
  <c r="AJ4394" i="3"/>
  <c r="AI4394" i="3"/>
  <c r="AH4394" i="3"/>
  <c r="AG4394" i="3"/>
  <c r="AK4393" i="3"/>
  <c r="AJ4393" i="3"/>
  <c r="AI4393" i="3"/>
  <c r="AH4393" i="3"/>
  <c r="AG4393" i="3"/>
  <c r="AK4392" i="3"/>
  <c r="AJ4392" i="3"/>
  <c r="AI4392" i="3"/>
  <c r="AH4392" i="3"/>
  <c r="AG4392" i="3"/>
  <c r="AK4391" i="3"/>
  <c r="AJ4391" i="3"/>
  <c r="AI4391" i="3"/>
  <c r="AH4391" i="3"/>
  <c r="AG4391" i="3"/>
  <c r="AK4390" i="3"/>
  <c r="AJ4390" i="3"/>
  <c r="AI4390" i="3"/>
  <c r="AH4390" i="3"/>
  <c r="AG4390" i="3"/>
  <c r="AK4389" i="3"/>
  <c r="AJ4389" i="3"/>
  <c r="AI4389" i="3"/>
  <c r="AH4389" i="3"/>
  <c r="AG4389" i="3"/>
  <c r="AK4388" i="3"/>
  <c r="AJ4388" i="3"/>
  <c r="AI4388" i="3"/>
  <c r="AH4388" i="3"/>
  <c r="AG4388" i="3"/>
  <c r="AK4387" i="3"/>
  <c r="AJ4387" i="3"/>
  <c r="AI4387" i="3"/>
  <c r="AH4387" i="3"/>
  <c r="AG4387" i="3"/>
  <c r="AK4386" i="3"/>
  <c r="AJ4386" i="3"/>
  <c r="AI4386" i="3"/>
  <c r="AH4386" i="3"/>
  <c r="AG4386" i="3"/>
  <c r="AK4385" i="3"/>
  <c r="AJ4385" i="3"/>
  <c r="AI4385" i="3"/>
  <c r="AH4385" i="3"/>
  <c r="AG4385" i="3"/>
  <c r="AK4384" i="3"/>
  <c r="AJ4384" i="3"/>
  <c r="AI4384" i="3"/>
  <c r="AH4384" i="3"/>
  <c r="AG4384" i="3"/>
  <c r="AK4383" i="3"/>
  <c r="AJ4383" i="3"/>
  <c r="AI4383" i="3"/>
  <c r="AH4383" i="3"/>
  <c r="AG4383" i="3"/>
  <c r="AK4382" i="3"/>
  <c r="AJ4382" i="3"/>
  <c r="AI4382" i="3"/>
  <c r="AH4382" i="3"/>
  <c r="AG4382" i="3"/>
  <c r="AK4381" i="3"/>
  <c r="AJ4381" i="3"/>
  <c r="AI4381" i="3"/>
  <c r="AH4381" i="3"/>
  <c r="AG4381" i="3"/>
  <c r="AK4380" i="3"/>
  <c r="AJ4380" i="3"/>
  <c r="AI4380" i="3"/>
  <c r="AH4380" i="3"/>
  <c r="AG4380" i="3"/>
  <c r="AK4379" i="3"/>
  <c r="AJ4379" i="3"/>
  <c r="AI4379" i="3"/>
  <c r="AH4379" i="3"/>
  <c r="AG4379" i="3"/>
  <c r="AK4378" i="3"/>
  <c r="AJ4378" i="3"/>
  <c r="AI4378" i="3"/>
  <c r="AH4378" i="3"/>
  <c r="AG4378" i="3"/>
  <c r="AK4377" i="3"/>
  <c r="AJ4377" i="3"/>
  <c r="AI4377" i="3"/>
  <c r="AH4377" i="3"/>
  <c r="AG4377" i="3"/>
  <c r="AK4376" i="3"/>
  <c r="AJ4376" i="3"/>
  <c r="AI4376" i="3"/>
  <c r="AH4376" i="3"/>
  <c r="AG4376" i="3"/>
  <c r="AK4375" i="3"/>
  <c r="AJ4375" i="3"/>
  <c r="AI4375" i="3"/>
  <c r="AH4375" i="3"/>
  <c r="AG4375" i="3"/>
  <c r="AK4374" i="3"/>
  <c r="AJ4374" i="3"/>
  <c r="AI4374" i="3"/>
  <c r="AH4374" i="3"/>
  <c r="AG4374" i="3"/>
  <c r="AK4373" i="3"/>
  <c r="AJ4373" i="3"/>
  <c r="AI4373" i="3"/>
  <c r="AH4373" i="3"/>
  <c r="AG4373" i="3"/>
  <c r="AK4372" i="3"/>
  <c r="AJ4372" i="3"/>
  <c r="AI4372" i="3"/>
  <c r="AH4372" i="3"/>
  <c r="AG4372" i="3"/>
  <c r="AK4371" i="3"/>
  <c r="AJ4371" i="3"/>
  <c r="AI4371" i="3"/>
  <c r="AH4371" i="3"/>
  <c r="AG4371" i="3"/>
  <c r="AK4370" i="3"/>
  <c r="AJ4370" i="3"/>
  <c r="AI4370" i="3"/>
  <c r="AH4370" i="3"/>
  <c r="AG4370" i="3"/>
  <c r="AK4369" i="3"/>
  <c r="AJ4369" i="3"/>
  <c r="AI4369" i="3"/>
  <c r="AH4369" i="3"/>
  <c r="AG4369" i="3"/>
  <c r="AK4368" i="3"/>
  <c r="AJ4368" i="3"/>
  <c r="AI4368" i="3"/>
  <c r="AH4368" i="3"/>
  <c r="AG4368" i="3"/>
  <c r="AK4367" i="3"/>
  <c r="AJ4367" i="3"/>
  <c r="AI4367" i="3"/>
  <c r="AH4367" i="3"/>
  <c r="AG4367" i="3"/>
  <c r="AK4366" i="3"/>
  <c r="AJ4366" i="3"/>
  <c r="AI4366" i="3"/>
  <c r="AH4366" i="3"/>
  <c r="AG4366" i="3"/>
  <c r="AK4365" i="3"/>
  <c r="AJ4365" i="3"/>
  <c r="AI4365" i="3"/>
  <c r="AH4365" i="3"/>
  <c r="AG4365" i="3"/>
  <c r="AK4364" i="3"/>
  <c r="AJ4364" i="3"/>
  <c r="AI4364" i="3"/>
  <c r="AH4364" i="3"/>
  <c r="AG4364" i="3"/>
  <c r="AK4363" i="3"/>
  <c r="AJ4363" i="3"/>
  <c r="AI4363" i="3"/>
  <c r="AH4363" i="3"/>
  <c r="AG4363" i="3"/>
  <c r="AK4362" i="3"/>
  <c r="AJ4362" i="3"/>
  <c r="AI4362" i="3"/>
  <c r="AH4362" i="3"/>
  <c r="AG4362" i="3"/>
  <c r="AK4361" i="3"/>
  <c r="AJ4361" i="3"/>
  <c r="AI4361" i="3"/>
  <c r="AH4361" i="3"/>
  <c r="AG4361" i="3"/>
  <c r="AK4360" i="3"/>
  <c r="AJ4360" i="3"/>
  <c r="AI4360" i="3"/>
  <c r="AH4360" i="3"/>
  <c r="AG4360" i="3"/>
  <c r="AK4359" i="3"/>
  <c r="AJ4359" i="3"/>
  <c r="AI4359" i="3"/>
  <c r="AH4359" i="3"/>
  <c r="AG4359" i="3"/>
  <c r="AK4358" i="3"/>
  <c r="AJ4358" i="3"/>
  <c r="AI4358" i="3"/>
  <c r="AH4358" i="3"/>
  <c r="AG4358" i="3"/>
  <c r="AK4357" i="3"/>
  <c r="AJ4357" i="3"/>
  <c r="AI4357" i="3"/>
  <c r="AH4357" i="3"/>
  <c r="AG4357" i="3"/>
  <c r="AK4356" i="3"/>
  <c r="AJ4356" i="3"/>
  <c r="AI4356" i="3"/>
  <c r="AH4356" i="3"/>
  <c r="AG4356" i="3"/>
  <c r="AK4355" i="3"/>
  <c r="AJ4355" i="3"/>
  <c r="AI4355" i="3"/>
  <c r="AH4355" i="3"/>
  <c r="AG4355" i="3"/>
  <c r="AK4354" i="3"/>
  <c r="AJ4354" i="3"/>
  <c r="AI4354" i="3"/>
  <c r="AH4354" i="3"/>
  <c r="AG4354" i="3"/>
  <c r="AK4353" i="3"/>
  <c r="AJ4353" i="3"/>
  <c r="AI4353" i="3"/>
  <c r="AH4353" i="3"/>
  <c r="AG4353" i="3"/>
  <c r="AK4352" i="3"/>
  <c r="AJ4352" i="3"/>
  <c r="AI4352" i="3"/>
  <c r="AH4352" i="3"/>
  <c r="AG4352" i="3"/>
  <c r="AK4351" i="3"/>
  <c r="AJ4351" i="3"/>
  <c r="AI4351" i="3"/>
  <c r="AH4351" i="3"/>
  <c r="AG4351" i="3"/>
  <c r="AK4350" i="3"/>
  <c r="AJ4350" i="3"/>
  <c r="AI4350" i="3"/>
  <c r="AH4350" i="3"/>
  <c r="AG4350" i="3"/>
  <c r="AK4349" i="3"/>
  <c r="AJ4349" i="3"/>
  <c r="AI4349" i="3"/>
  <c r="AH4349" i="3"/>
  <c r="AG4349" i="3"/>
  <c r="AK4348" i="3"/>
  <c r="AJ4348" i="3"/>
  <c r="AI4348" i="3"/>
  <c r="AH4348" i="3"/>
  <c r="AG4348" i="3"/>
  <c r="AK4347" i="3"/>
  <c r="AJ4347" i="3"/>
  <c r="AI4347" i="3"/>
  <c r="AH4347" i="3"/>
  <c r="AG4347" i="3"/>
  <c r="AK4346" i="3"/>
  <c r="AJ4346" i="3"/>
  <c r="AI4346" i="3"/>
  <c r="AH4346" i="3"/>
  <c r="AG4346" i="3"/>
  <c r="AK4345" i="3"/>
  <c r="AJ4345" i="3"/>
  <c r="AI4345" i="3"/>
  <c r="AH4345" i="3"/>
  <c r="AG4345" i="3"/>
  <c r="AK4344" i="3"/>
  <c r="AJ4344" i="3"/>
  <c r="AI4344" i="3"/>
  <c r="AH4344" i="3"/>
  <c r="AG4344" i="3"/>
  <c r="AK4343" i="3"/>
  <c r="AJ4343" i="3"/>
  <c r="AI4343" i="3"/>
  <c r="AH4343" i="3"/>
  <c r="AG4343" i="3"/>
  <c r="AK4342" i="3"/>
  <c r="AJ4342" i="3"/>
  <c r="AI4342" i="3"/>
  <c r="AH4342" i="3"/>
  <c r="AG4342" i="3"/>
  <c r="AK4341" i="3"/>
  <c r="AJ4341" i="3"/>
  <c r="AI4341" i="3"/>
  <c r="AH4341" i="3"/>
  <c r="AG4341" i="3"/>
  <c r="AK4340" i="3"/>
  <c r="AJ4340" i="3"/>
  <c r="AI4340" i="3"/>
  <c r="AH4340" i="3"/>
  <c r="AG4340" i="3"/>
  <c r="AK4339" i="3"/>
  <c r="AJ4339" i="3"/>
  <c r="AI4339" i="3"/>
  <c r="AH4339" i="3"/>
  <c r="AG4339" i="3"/>
  <c r="AK4338" i="3"/>
  <c r="AJ4338" i="3"/>
  <c r="AI4338" i="3"/>
  <c r="AH4338" i="3"/>
  <c r="AG4338" i="3"/>
  <c r="AK4337" i="3"/>
  <c r="AJ4337" i="3"/>
  <c r="AI4337" i="3"/>
  <c r="AH4337" i="3"/>
  <c r="AG4337" i="3"/>
  <c r="AK4336" i="3"/>
  <c r="AJ4336" i="3"/>
  <c r="AI4336" i="3"/>
  <c r="AH4336" i="3"/>
  <c r="AG4336" i="3"/>
  <c r="AK4335" i="3"/>
  <c r="AJ4335" i="3"/>
  <c r="AI4335" i="3"/>
  <c r="AH4335" i="3"/>
  <c r="AG4335" i="3"/>
  <c r="AK4334" i="3"/>
  <c r="AJ4334" i="3"/>
  <c r="AI4334" i="3"/>
  <c r="AH4334" i="3"/>
  <c r="AG4334" i="3"/>
  <c r="AK4333" i="3"/>
  <c r="AJ4333" i="3"/>
  <c r="AI4333" i="3"/>
  <c r="AH4333" i="3"/>
  <c r="AG4333" i="3"/>
  <c r="AK4332" i="3"/>
  <c r="AJ4332" i="3"/>
  <c r="AI4332" i="3"/>
  <c r="AH4332" i="3"/>
  <c r="AG4332" i="3"/>
  <c r="AK4331" i="3"/>
  <c r="AJ4331" i="3"/>
  <c r="AI4331" i="3"/>
  <c r="AH4331" i="3"/>
  <c r="AG4331" i="3"/>
  <c r="AK4330" i="3"/>
  <c r="AJ4330" i="3"/>
  <c r="AI4330" i="3"/>
  <c r="AH4330" i="3"/>
  <c r="AG4330" i="3"/>
  <c r="AK4329" i="3"/>
  <c r="AJ4329" i="3"/>
  <c r="AI4329" i="3"/>
  <c r="AH4329" i="3"/>
  <c r="AG4329" i="3"/>
  <c r="AK4328" i="3"/>
  <c r="AJ4328" i="3"/>
  <c r="AI4328" i="3"/>
  <c r="AH4328" i="3"/>
  <c r="AG4328" i="3"/>
  <c r="AK4327" i="3"/>
  <c r="AJ4327" i="3"/>
  <c r="AI4327" i="3"/>
  <c r="AH4327" i="3"/>
  <c r="AG4327" i="3"/>
  <c r="AK4326" i="3"/>
  <c r="AJ4326" i="3"/>
  <c r="AI4326" i="3"/>
  <c r="AH4326" i="3"/>
  <c r="AG4326" i="3"/>
  <c r="AK4325" i="3"/>
  <c r="AJ4325" i="3"/>
  <c r="AI4325" i="3"/>
  <c r="AH4325" i="3"/>
  <c r="AG4325" i="3"/>
  <c r="AK4324" i="3"/>
  <c r="AJ4324" i="3"/>
  <c r="AI4324" i="3"/>
  <c r="AH4324" i="3"/>
  <c r="AG4324" i="3"/>
  <c r="AK4323" i="3"/>
  <c r="AJ4323" i="3"/>
  <c r="AI4323" i="3"/>
  <c r="AH4323" i="3"/>
  <c r="AG4323" i="3"/>
  <c r="AK4322" i="3"/>
  <c r="AJ4322" i="3"/>
  <c r="AI4322" i="3"/>
  <c r="AH4322" i="3"/>
  <c r="AG4322" i="3"/>
  <c r="AK4321" i="3"/>
  <c r="AJ4321" i="3"/>
  <c r="AI4321" i="3"/>
  <c r="AH4321" i="3"/>
  <c r="AG4321" i="3"/>
  <c r="AK4320" i="3"/>
  <c r="AJ4320" i="3"/>
  <c r="AI4320" i="3"/>
  <c r="AH4320" i="3"/>
  <c r="AG4320" i="3"/>
  <c r="AK4319" i="3"/>
  <c r="AJ4319" i="3"/>
  <c r="AI4319" i="3"/>
  <c r="AH4319" i="3"/>
  <c r="AG4319" i="3"/>
  <c r="AK4318" i="3"/>
  <c r="AJ4318" i="3"/>
  <c r="AI4318" i="3"/>
  <c r="AH4318" i="3"/>
  <c r="AG4318" i="3"/>
  <c r="AK4317" i="3"/>
  <c r="AJ4317" i="3"/>
  <c r="AI4317" i="3"/>
  <c r="AH4317" i="3"/>
  <c r="AG4317" i="3"/>
  <c r="AK4316" i="3"/>
  <c r="AJ4316" i="3"/>
  <c r="AI4316" i="3"/>
  <c r="AH4316" i="3"/>
  <c r="AG4316" i="3"/>
  <c r="AK4315" i="3"/>
  <c r="AJ4315" i="3"/>
  <c r="AI4315" i="3"/>
  <c r="AH4315" i="3"/>
  <c r="AG4315" i="3"/>
  <c r="AK4314" i="3"/>
  <c r="AJ4314" i="3"/>
  <c r="AI4314" i="3"/>
  <c r="AH4314" i="3"/>
  <c r="AG4314" i="3"/>
  <c r="AK4313" i="3"/>
  <c r="AJ4313" i="3"/>
  <c r="AI4313" i="3"/>
  <c r="AH4313" i="3"/>
  <c r="AG4313" i="3"/>
  <c r="AK4312" i="3"/>
  <c r="AJ4312" i="3"/>
  <c r="AI4312" i="3"/>
  <c r="AH4312" i="3"/>
  <c r="AG4312" i="3"/>
  <c r="AK4311" i="3"/>
  <c r="AJ4311" i="3"/>
  <c r="AI4311" i="3"/>
  <c r="AH4311" i="3"/>
  <c r="AG4311" i="3"/>
  <c r="AK4310" i="3"/>
  <c r="AJ4310" i="3"/>
  <c r="AI4310" i="3"/>
  <c r="AH4310" i="3"/>
  <c r="AG4310" i="3"/>
  <c r="AK4309" i="3"/>
  <c r="AJ4309" i="3"/>
  <c r="AI4309" i="3"/>
  <c r="AH4309" i="3"/>
  <c r="AG4309" i="3"/>
  <c r="AK4308" i="3"/>
  <c r="AJ4308" i="3"/>
  <c r="AI4308" i="3"/>
  <c r="AH4308" i="3"/>
  <c r="AG4308" i="3"/>
  <c r="AK4307" i="3"/>
  <c r="AJ4307" i="3"/>
  <c r="AI4307" i="3"/>
  <c r="AH4307" i="3"/>
  <c r="AG4307" i="3"/>
  <c r="AK4306" i="3"/>
  <c r="AJ4306" i="3"/>
  <c r="AI4306" i="3"/>
  <c r="AH4306" i="3"/>
  <c r="AG4306" i="3"/>
  <c r="AK4305" i="3"/>
  <c r="AJ4305" i="3"/>
  <c r="AI4305" i="3"/>
  <c r="AH4305" i="3"/>
  <c r="AG4305" i="3"/>
  <c r="AK4304" i="3"/>
  <c r="AJ4304" i="3"/>
  <c r="AI4304" i="3"/>
  <c r="AH4304" i="3"/>
  <c r="AG4304" i="3"/>
  <c r="AK4303" i="3"/>
  <c r="AJ4303" i="3"/>
  <c r="AI4303" i="3"/>
  <c r="AH4303" i="3"/>
  <c r="AG4303" i="3"/>
  <c r="AK4302" i="3"/>
  <c r="AJ4302" i="3"/>
  <c r="AI4302" i="3"/>
  <c r="AH4302" i="3"/>
  <c r="AG4302" i="3"/>
  <c r="AK4301" i="3"/>
  <c r="AJ4301" i="3"/>
  <c r="AI4301" i="3"/>
  <c r="AH4301" i="3"/>
  <c r="AG4301" i="3"/>
  <c r="AK4300" i="3"/>
  <c r="AJ4300" i="3"/>
  <c r="AI4300" i="3"/>
  <c r="AH4300" i="3"/>
  <c r="AG4300" i="3"/>
  <c r="AK4299" i="3"/>
  <c r="AJ4299" i="3"/>
  <c r="AI4299" i="3"/>
  <c r="AH4299" i="3"/>
  <c r="AG4299" i="3"/>
  <c r="AK4298" i="3"/>
  <c r="AJ4298" i="3"/>
  <c r="AI4298" i="3"/>
  <c r="AH4298" i="3"/>
  <c r="AG4298" i="3"/>
  <c r="AK4297" i="3"/>
  <c r="AJ4297" i="3"/>
  <c r="AI4297" i="3"/>
  <c r="AH4297" i="3"/>
  <c r="AG4297" i="3"/>
  <c r="AK4296" i="3"/>
  <c r="AJ4296" i="3"/>
  <c r="AI4296" i="3"/>
  <c r="AH4296" i="3"/>
  <c r="AG4296" i="3"/>
  <c r="AK4295" i="3"/>
  <c r="AJ4295" i="3"/>
  <c r="AI4295" i="3"/>
  <c r="AH4295" i="3"/>
  <c r="AG4295" i="3"/>
  <c r="AK4294" i="3"/>
  <c r="AJ4294" i="3"/>
  <c r="AI4294" i="3"/>
  <c r="AH4294" i="3"/>
  <c r="AG4294" i="3"/>
  <c r="AK4293" i="3"/>
  <c r="AJ4293" i="3"/>
  <c r="AI4293" i="3"/>
  <c r="AH4293" i="3"/>
  <c r="AG4293" i="3"/>
  <c r="AK4292" i="3"/>
  <c r="AJ4292" i="3"/>
  <c r="AI4292" i="3"/>
  <c r="AH4292" i="3"/>
  <c r="AG4292" i="3"/>
  <c r="AK4291" i="3"/>
  <c r="AJ4291" i="3"/>
  <c r="AI4291" i="3"/>
  <c r="AH4291" i="3"/>
  <c r="AG4291" i="3"/>
  <c r="AK4290" i="3"/>
  <c r="AJ4290" i="3"/>
  <c r="AI4290" i="3"/>
  <c r="AH4290" i="3"/>
  <c r="AG4290" i="3"/>
  <c r="AK4289" i="3"/>
  <c r="AJ4289" i="3"/>
  <c r="AI4289" i="3"/>
  <c r="AH4289" i="3"/>
  <c r="AG4289" i="3"/>
  <c r="AK4288" i="3"/>
  <c r="AJ4288" i="3"/>
  <c r="AI4288" i="3"/>
  <c r="AH4288" i="3"/>
  <c r="AG4288" i="3"/>
  <c r="AK4287" i="3"/>
  <c r="AJ4287" i="3"/>
  <c r="AI4287" i="3"/>
  <c r="AH4287" i="3"/>
  <c r="AG4287" i="3"/>
  <c r="AK4286" i="3"/>
  <c r="AJ4286" i="3"/>
  <c r="AI4286" i="3"/>
  <c r="AH4286" i="3"/>
  <c r="AG4286" i="3"/>
  <c r="AK4285" i="3"/>
  <c r="AJ4285" i="3"/>
  <c r="AI4285" i="3"/>
  <c r="AH4285" i="3"/>
  <c r="AG4285" i="3"/>
  <c r="AK4284" i="3"/>
  <c r="AJ4284" i="3"/>
  <c r="AI4284" i="3"/>
  <c r="AH4284" i="3"/>
  <c r="AG4284" i="3"/>
  <c r="AK4283" i="3"/>
  <c r="AJ4283" i="3"/>
  <c r="AI4283" i="3"/>
  <c r="AH4283" i="3"/>
  <c r="AG4283" i="3"/>
  <c r="AK4282" i="3"/>
  <c r="AJ4282" i="3"/>
  <c r="AI4282" i="3"/>
  <c r="AH4282" i="3"/>
  <c r="AG4282" i="3"/>
  <c r="AK4281" i="3"/>
  <c r="AJ4281" i="3"/>
  <c r="AI4281" i="3"/>
  <c r="AH4281" i="3"/>
  <c r="AG4281" i="3"/>
  <c r="AK4280" i="3"/>
  <c r="AJ4280" i="3"/>
  <c r="AI4280" i="3"/>
  <c r="AH4280" i="3"/>
  <c r="AG4280" i="3"/>
  <c r="AK4279" i="3"/>
  <c r="AJ4279" i="3"/>
  <c r="AI4279" i="3"/>
  <c r="AH4279" i="3"/>
  <c r="AG4279" i="3"/>
  <c r="AK4278" i="3"/>
  <c r="AJ4278" i="3"/>
  <c r="AI4278" i="3"/>
  <c r="AH4278" i="3"/>
  <c r="AG4278" i="3"/>
  <c r="AK4277" i="3"/>
  <c r="AJ4277" i="3"/>
  <c r="AI4277" i="3"/>
  <c r="AH4277" i="3"/>
  <c r="AG4277" i="3"/>
  <c r="AK4276" i="3"/>
  <c r="AJ4276" i="3"/>
  <c r="AI4276" i="3"/>
  <c r="AH4276" i="3"/>
  <c r="AG4276" i="3"/>
  <c r="AK4275" i="3"/>
  <c r="AJ4275" i="3"/>
  <c r="AI4275" i="3"/>
  <c r="AH4275" i="3"/>
  <c r="AG4275" i="3"/>
  <c r="AK4274" i="3"/>
  <c r="AJ4274" i="3"/>
  <c r="AI4274" i="3"/>
  <c r="AH4274" i="3"/>
  <c r="AG4274" i="3"/>
  <c r="AK4273" i="3"/>
  <c r="AJ4273" i="3"/>
  <c r="AI4273" i="3"/>
  <c r="AH4273" i="3"/>
  <c r="AG4273" i="3"/>
  <c r="AK4272" i="3"/>
  <c r="AJ4272" i="3"/>
  <c r="AI4272" i="3"/>
  <c r="AH4272" i="3"/>
  <c r="AG4272" i="3"/>
  <c r="AK4271" i="3"/>
  <c r="AJ4271" i="3"/>
  <c r="AI4271" i="3"/>
  <c r="AH4271" i="3"/>
  <c r="AG4271" i="3"/>
  <c r="AK4270" i="3"/>
  <c r="AJ4270" i="3"/>
  <c r="AI4270" i="3"/>
  <c r="AH4270" i="3"/>
  <c r="AG4270" i="3"/>
  <c r="AK4269" i="3"/>
  <c r="AJ4269" i="3"/>
  <c r="AI4269" i="3"/>
  <c r="AH4269" i="3"/>
  <c r="AG4269" i="3"/>
  <c r="AK4268" i="3"/>
  <c r="AJ4268" i="3"/>
  <c r="AI4268" i="3"/>
  <c r="AH4268" i="3"/>
  <c r="AG4268" i="3"/>
  <c r="Q3875" i="3"/>
  <c r="Q3874" i="3"/>
  <c r="Q3873" i="3"/>
  <c r="Q3872" i="3"/>
  <c r="Q3871" i="3"/>
  <c r="Q3870" i="3"/>
  <c r="Q3869" i="3"/>
  <c r="Q3868" i="3"/>
  <c r="Q3867" i="3"/>
  <c r="Q3866" i="3"/>
  <c r="Q3865" i="3"/>
  <c r="Q3864" i="3"/>
  <c r="Q3863" i="3"/>
  <c r="Q3862" i="3"/>
  <c r="Q3861" i="3"/>
  <c r="Q3860" i="3"/>
  <c r="Q3859" i="3"/>
  <c r="Q3858" i="3"/>
  <c r="Q3857" i="3"/>
  <c r="Q3856" i="3"/>
  <c r="Q3855" i="3"/>
  <c r="Q3854" i="3"/>
  <c r="Q3853" i="3"/>
  <c r="Q3852" i="3"/>
  <c r="Q3851" i="3"/>
  <c r="Q3850" i="3"/>
  <c r="Q3849" i="3"/>
  <c r="Q3848" i="3"/>
  <c r="Q3847" i="3"/>
  <c r="Q3846" i="3"/>
  <c r="Q3845" i="3"/>
  <c r="Q3844" i="3"/>
  <c r="Q3842" i="3"/>
  <c r="K3842" i="3"/>
  <c r="Q3841" i="3"/>
  <c r="K3841" i="3"/>
  <c r="Q3840" i="3"/>
  <c r="K3840" i="3"/>
  <c r="Q3839" i="3"/>
  <c r="K3839" i="3"/>
  <c r="Q3837" i="3"/>
  <c r="K3837" i="3"/>
  <c r="Q3836" i="3"/>
  <c r="K3836" i="3"/>
  <c r="Q3835" i="3"/>
  <c r="K3835" i="3"/>
  <c r="Q3834" i="3"/>
  <c r="K3834" i="3"/>
  <c r="Q3832" i="3"/>
  <c r="K3832" i="3"/>
  <c r="Q3831" i="3"/>
  <c r="K3831" i="3"/>
  <c r="Q3830" i="3"/>
  <c r="K3830" i="3"/>
  <c r="Q3829" i="3"/>
  <c r="K3829" i="3"/>
  <c r="Q3827" i="3"/>
  <c r="K3827" i="3"/>
  <c r="Q3826" i="3"/>
  <c r="K3826" i="3"/>
  <c r="Q3825" i="3"/>
  <c r="K3825" i="3"/>
  <c r="Q3824" i="3"/>
  <c r="K3824" i="3"/>
  <c r="Q3822" i="3"/>
  <c r="K3822" i="3"/>
  <c r="Q3821" i="3"/>
  <c r="K3821" i="3"/>
  <c r="Q3820" i="3"/>
  <c r="K3820" i="3"/>
  <c r="Q3819" i="3"/>
  <c r="K3819" i="3"/>
  <c r="Q3817" i="3"/>
  <c r="K3817" i="3"/>
  <c r="Q3816" i="3"/>
  <c r="K3816" i="3"/>
  <c r="Q3815" i="3"/>
  <c r="K3815" i="3"/>
  <c r="Q3814" i="3"/>
  <c r="K3814" i="3"/>
  <c r="Q3812" i="3"/>
  <c r="K3812" i="3"/>
  <c r="Q3811" i="3"/>
  <c r="K3811" i="3"/>
  <c r="Q3810" i="3"/>
  <c r="K3810" i="3"/>
  <c r="Q3809" i="3"/>
  <c r="K3809" i="3"/>
  <c r="Q3807" i="3"/>
  <c r="K3807" i="3"/>
  <c r="Q3806" i="3"/>
  <c r="K3806" i="3"/>
  <c r="Q3805" i="3"/>
  <c r="K3805" i="3"/>
  <c r="Q3804" i="3"/>
  <c r="K3804" i="3"/>
  <c r="Q3803" i="3"/>
  <c r="Q3802" i="3"/>
  <c r="Q3801" i="3"/>
  <c r="Q3800" i="3"/>
  <c r="Q3799" i="3"/>
  <c r="Q3798" i="3"/>
  <c r="Q3797" i="3"/>
  <c r="Q3796" i="3"/>
  <c r="Q3795" i="3"/>
  <c r="Q3794" i="3"/>
  <c r="Q3793" i="3"/>
  <c r="Q3792" i="3"/>
  <c r="Q3791" i="3"/>
  <c r="Q3790" i="3"/>
  <c r="Q3789" i="3"/>
  <c r="Q3788" i="3"/>
  <c r="Q3787" i="3"/>
  <c r="Q3786" i="3"/>
  <c r="Q3785" i="3"/>
  <c r="Q3784" i="3"/>
  <c r="Q3783" i="3"/>
  <c r="Q3782" i="3"/>
  <c r="Q3781" i="3"/>
  <c r="Q3780" i="3"/>
  <c r="Q3779" i="3"/>
  <c r="Q3778" i="3"/>
  <c r="Q3777" i="3"/>
  <c r="Q3776" i="3"/>
  <c r="Q3775" i="3"/>
  <c r="Q3774" i="3"/>
  <c r="Q3773" i="3"/>
  <c r="Q3772" i="3"/>
  <c r="Q3771" i="3"/>
  <c r="Q3770" i="3"/>
  <c r="Q3769" i="3"/>
  <c r="Q3768" i="3"/>
  <c r="Q3767" i="3"/>
  <c r="Q3766" i="3"/>
  <c r="Q3765" i="3"/>
  <c r="Q3764" i="3"/>
  <c r="Q3762" i="3"/>
  <c r="Q3761" i="3"/>
  <c r="Q3760" i="3"/>
  <c r="Q3758" i="3"/>
  <c r="Q3757" i="3"/>
  <c r="Q3756" i="3"/>
  <c r="Q3754" i="3"/>
  <c r="Q3753" i="3"/>
  <c r="Q3752" i="3"/>
  <c r="Q3750" i="3"/>
  <c r="Q3749" i="3"/>
  <c r="Q3748" i="3"/>
  <c r="Q3746" i="3"/>
  <c r="Q3745" i="3"/>
  <c r="Q3744" i="3"/>
  <c r="Q3742" i="3"/>
  <c r="Q3741" i="3"/>
  <c r="Q3740" i="3"/>
  <c r="Q3738" i="3"/>
  <c r="Q3737" i="3"/>
  <c r="Q3736" i="3"/>
  <c r="Q3734" i="3"/>
  <c r="Q3733" i="3"/>
  <c r="Q3732" i="3"/>
  <c r="AX3731" i="3"/>
  <c r="AW3731" i="3"/>
  <c r="AV3731" i="3"/>
  <c r="AU3731" i="3"/>
  <c r="AW3730" i="3"/>
  <c r="AV3730" i="3"/>
  <c r="AU3730" i="3"/>
  <c r="AX3730" i="3" s="1"/>
  <c r="AX3729" i="3"/>
  <c r="AW3729" i="3"/>
  <c r="AV3729" i="3"/>
  <c r="AU3729" i="3"/>
  <c r="AW3728" i="3"/>
  <c r="AV3728" i="3"/>
  <c r="AU3728" i="3"/>
  <c r="AX3728" i="3" s="1"/>
  <c r="AX3727" i="3"/>
  <c r="AW3727" i="3"/>
  <c r="AV3727" i="3"/>
  <c r="AU3727" i="3"/>
  <c r="AW3726" i="3"/>
  <c r="AV3726" i="3"/>
  <c r="AU3726" i="3"/>
  <c r="AX3726" i="3" s="1"/>
  <c r="AX3725" i="3"/>
  <c r="AW3725" i="3"/>
  <c r="AV3725" i="3"/>
  <c r="AU3725" i="3"/>
  <c r="AW3724" i="3"/>
  <c r="AV3724" i="3"/>
  <c r="AU3724" i="3"/>
  <c r="AX3724" i="3" s="1"/>
  <c r="AX3723" i="3"/>
  <c r="AW3723" i="3"/>
  <c r="AV3723" i="3"/>
  <c r="AU3723" i="3"/>
  <c r="AW3722" i="3"/>
  <c r="AV3722" i="3"/>
  <c r="AU3722" i="3"/>
  <c r="AX3722" i="3" s="1"/>
  <c r="AX3721" i="3"/>
  <c r="AW3721" i="3"/>
  <c r="AV3721" i="3"/>
  <c r="AU3721" i="3"/>
  <c r="AW3720" i="3"/>
  <c r="AV3720" i="3"/>
  <c r="AU3720" i="3"/>
  <c r="AX3720" i="3" s="1"/>
  <c r="AX3719" i="3"/>
  <c r="AW3719" i="3"/>
  <c r="AV3719" i="3"/>
  <c r="AU3719" i="3"/>
  <c r="AW3718" i="3"/>
  <c r="AV3718" i="3"/>
  <c r="AU3718" i="3"/>
  <c r="AX3718" i="3" s="1"/>
  <c r="AX3717" i="3"/>
  <c r="AW3717" i="3"/>
  <c r="AV3717" i="3"/>
  <c r="AU3717" i="3"/>
  <c r="AW3716" i="3"/>
  <c r="AV3716" i="3"/>
  <c r="AU3716" i="3"/>
  <c r="AX3716" i="3" s="1"/>
  <c r="AX3715" i="3"/>
  <c r="AW3715" i="3"/>
  <c r="AV3715" i="3"/>
  <c r="AU3715" i="3"/>
  <c r="AW3714" i="3"/>
  <c r="AV3714" i="3"/>
  <c r="AU3714" i="3"/>
  <c r="AX3714" i="3" s="1"/>
  <c r="AX3713" i="3"/>
  <c r="AW3713" i="3"/>
  <c r="AV3713" i="3"/>
  <c r="AU3713" i="3"/>
  <c r="AW3712" i="3"/>
  <c r="AV3712" i="3"/>
  <c r="AU3712" i="3"/>
  <c r="AX3712" i="3" s="1"/>
  <c r="AX3711" i="3"/>
  <c r="AW3711" i="3"/>
  <c r="AV3711" i="3"/>
  <c r="AU3711" i="3"/>
  <c r="AW3710" i="3"/>
  <c r="AV3710" i="3"/>
  <c r="AU3710" i="3"/>
  <c r="AX3710" i="3" s="1"/>
  <c r="AX3709" i="3"/>
  <c r="AW3709" i="3"/>
  <c r="AV3709" i="3"/>
  <c r="AU3709" i="3"/>
  <c r="AW3708" i="3"/>
  <c r="AV3708" i="3"/>
  <c r="AU3708" i="3"/>
  <c r="AX3708" i="3" s="1"/>
  <c r="AX3707" i="3"/>
  <c r="AW3707" i="3"/>
  <c r="AV3707" i="3"/>
  <c r="AU3707" i="3"/>
  <c r="AW3706" i="3"/>
  <c r="AV3706" i="3"/>
  <c r="AU3706" i="3"/>
  <c r="AX3706" i="3" s="1"/>
  <c r="AX3705" i="3"/>
  <c r="AW3705" i="3"/>
  <c r="AV3705" i="3"/>
  <c r="AU3705" i="3"/>
  <c r="AW3704" i="3"/>
  <c r="AV3704" i="3"/>
  <c r="AU3704" i="3"/>
  <c r="AX3704" i="3" s="1"/>
  <c r="AX3703" i="3"/>
  <c r="AW3703" i="3"/>
  <c r="AV3703" i="3"/>
  <c r="AU3703" i="3"/>
  <c r="AW3702" i="3"/>
  <c r="AV3702" i="3"/>
  <c r="AU3702" i="3"/>
  <c r="AX3702" i="3" s="1"/>
  <c r="AX3701" i="3"/>
  <c r="AW3701" i="3"/>
  <c r="AV3701" i="3"/>
  <c r="AU3701" i="3"/>
  <c r="AW3700" i="3"/>
  <c r="AV3700" i="3"/>
  <c r="AU3700" i="3"/>
  <c r="AX3700" i="3" s="1"/>
  <c r="AX3699" i="3"/>
  <c r="AW3699" i="3"/>
  <c r="AV3699" i="3"/>
  <c r="AU3699" i="3"/>
  <c r="AW3698" i="3"/>
  <c r="AV3698" i="3"/>
  <c r="AU3698" i="3"/>
  <c r="AX3698" i="3" s="1"/>
  <c r="AX3697" i="3"/>
  <c r="AW3697" i="3"/>
  <c r="AV3697" i="3"/>
  <c r="AU3697" i="3"/>
  <c r="AW3696" i="3"/>
  <c r="AV3696" i="3"/>
  <c r="AU3696" i="3"/>
  <c r="AX3696" i="3" s="1"/>
  <c r="AX3695" i="3"/>
  <c r="AW3695" i="3"/>
  <c r="AV3695" i="3"/>
  <c r="AU3695" i="3"/>
  <c r="AW3694" i="3"/>
  <c r="AV3694" i="3"/>
  <c r="AU3694" i="3"/>
  <c r="AX3694" i="3" s="1"/>
  <c r="AX3693" i="3"/>
  <c r="AW3693" i="3"/>
  <c r="AV3693" i="3"/>
  <c r="AU3693" i="3"/>
  <c r="AW3692" i="3"/>
  <c r="AV3692" i="3"/>
  <c r="AU3692" i="3"/>
  <c r="AX3692" i="3" s="1"/>
  <c r="AX3691" i="3"/>
  <c r="AW3691" i="3"/>
  <c r="AV3691" i="3"/>
  <c r="AU3691" i="3"/>
  <c r="AW3690" i="3"/>
  <c r="AV3690" i="3"/>
  <c r="AU3690" i="3"/>
  <c r="AX3690" i="3" s="1"/>
  <c r="AX3689" i="3"/>
  <c r="AW3689" i="3"/>
  <c r="AV3689" i="3"/>
  <c r="AU3689" i="3"/>
  <c r="AW3688" i="3"/>
  <c r="AV3688" i="3"/>
  <c r="AU3688" i="3"/>
  <c r="AX3688" i="3" s="1"/>
  <c r="AX3687" i="3"/>
  <c r="AW3687" i="3"/>
  <c r="AV3687" i="3"/>
  <c r="AU3687" i="3"/>
  <c r="AW3686" i="3"/>
  <c r="AV3686" i="3"/>
  <c r="AU3686" i="3"/>
  <c r="AX3686" i="3" s="1"/>
  <c r="AX3685" i="3"/>
  <c r="AW3685" i="3"/>
  <c r="AV3685" i="3"/>
  <c r="AU3685" i="3"/>
  <c r="AW3684" i="3"/>
  <c r="AV3684" i="3"/>
  <c r="AU3684" i="3"/>
  <c r="AX3684" i="3" s="1"/>
  <c r="AX3683" i="3"/>
  <c r="AW3683" i="3"/>
  <c r="AV3683" i="3"/>
  <c r="AU3683" i="3"/>
  <c r="AW3682" i="3"/>
  <c r="AV3682" i="3"/>
  <c r="AU3682" i="3"/>
  <c r="AX3682" i="3" s="1"/>
  <c r="AX3681" i="3"/>
  <c r="AW3681" i="3"/>
  <c r="AV3681" i="3"/>
  <c r="AU3681" i="3"/>
  <c r="AW3680" i="3"/>
  <c r="AV3680" i="3"/>
  <c r="AU3680" i="3"/>
  <c r="AX3680" i="3" s="1"/>
  <c r="AX3679" i="3"/>
  <c r="AW3679" i="3"/>
  <c r="AV3679" i="3"/>
  <c r="AU3679" i="3"/>
  <c r="AW3678" i="3"/>
  <c r="AV3678" i="3"/>
  <c r="AU3678" i="3"/>
  <c r="AX3678" i="3" s="1"/>
  <c r="AX3677" i="3"/>
  <c r="AW3677" i="3"/>
  <c r="AV3677" i="3"/>
  <c r="AU3677" i="3"/>
  <c r="AW3676" i="3"/>
  <c r="AV3676" i="3"/>
  <c r="AU3676" i="3"/>
  <c r="AX3676" i="3" s="1"/>
  <c r="AX3675" i="3"/>
  <c r="AW3675" i="3"/>
  <c r="AV3675" i="3"/>
  <c r="AU3675" i="3"/>
  <c r="AW3674" i="3"/>
  <c r="AV3674" i="3"/>
  <c r="AU3674" i="3"/>
  <c r="AX3674" i="3" s="1"/>
  <c r="AX3673" i="3"/>
  <c r="AW3673" i="3"/>
  <c r="AV3673" i="3"/>
  <c r="AU3673" i="3"/>
  <c r="AW3672" i="3"/>
  <c r="AV3672" i="3"/>
  <c r="AU3672" i="3"/>
  <c r="AX3672" i="3" s="1"/>
  <c r="AX3671" i="3"/>
  <c r="AW3671" i="3"/>
  <c r="AV3671" i="3"/>
  <c r="AU3671" i="3"/>
  <c r="AW3670" i="3"/>
  <c r="AV3670" i="3"/>
  <c r="AU3670" i="3"/>
  <c r="AX3670" i="3" s="1"/>
  <c r="AX3669" i="3"/>
  <c r="AW3669" i="3"/>
  <c r="AV3669" i="3"/>
  <c r="AU3669" i="3"/>
  <c r="AW3668" i="3"/>
  <c r="AV3668" i="3"/>
  <c r="AU3668" i="3"/>
  <c r="AX3668" i="3" s="1"/>
  <c r="AX3667" i="3"/>
  <c r="AW3667" i="3"/>
  <c r="AV3667" i="3"/>
  <c r="AU3667" i="3"/>
  <c r="AW3666" i="3"/>
  <c r="AV3666" i="3"/>
  <c r="AU3666" i="3"/>
  <c r="AX3666" i="3" s="1"/>
  <c r="AX3665" i="3"/>
  <c r="AW3665" i="3"/>
  <c r="AV3665" i="3"/>
  <c r="AU3665" i="3"/>
  <c r="AW3664" i="3"/>
  <c r="AV3664" i="3"/>
  <c r="AU3664" i="3"/>
  <c r="AX3664" i="3" s="1"/>
  <c r="AX3663" i="3"/>
  <c r="AW3663" i="3"/>
  <c r="AV3663" i="3"/>
  <c r="AU3663" i="3"/>
  <c r="AW3662" i="3"/>
  <c r="AV3662" i="3"/>
  <c r="AU3662" i="3"/>
  <c r="AX3662" i="3" s="1"/>
  <c r="AX3661" i="3"/>
  <c r="AW3661" i="3"/>
  <c r="AV3661" i="3"/>
  <c r="AU3661" i="3"/>
  <c r="AW3660" i="3"/>
  <c r="AV3660" i="3"/>
  <c r="AU3660" i="3"/>
  <c r="AX3660" i="3" s="1"/>
  <c r="AX3659" i="3"/>
  <c r="AW3659" i="3"/>
  <c r="AV3659" i="3"/>
  <c r="AU3659" i="3"/>
  <c r="AW3658" i="3"/>
  <c r="AV3658" i="3"/>
  <c r="AU3658" i="3"/>
  <c r="AX3658" i="3" s="1"/>
  <c r="AX3657" i="3"/>
  <c r="AW3657" i="3"/>
  <c r="AV3657" i="3"/>
  <c r="AU3657" i="3"/>
  <c r="AW3656" i="3"/>
  <c r="AV3656" i="3"/>
  <c r="AU3656" i="3"/>
  <c r="AX3656" i="3" s="1"/>
  <c r="AX3655" i="3"/>
  <c r="AW3655" i="3"/>
  <c r="AV3655" i="3"/>
  <c r="AU3655" i="3"/>
  <c r="AW3654" i="3"/>
  <c r="AV3654" i="3"/>
  <c r="AU3654" i="3"/>
  <c r="AX3654" i="3" s="1"/>
  <c r="AX3653" i="3"/>
  <c r="AW3653" i="3"/>
  <c r="AV3653" i="3"/>
  <c r="AU3653" i="3"/>
  <c r="AW3652" i="3"/>
  <c r="AV3652" i="3"/>
  <c r="AU3652" i="3"/>
  <c r="AX3652" i="3" s="1"/>
  <c r="AX3651" i="3"/>
  <c r="AW3651" i="3"/>
  <c r="AV3651" i="3"/>
  <c r="AU3651" i="3"/>
  <c r="AW3650" i="3"/>
  <c r="AV3650" i="3"/>
  <c r="AU3650" i="3"/>
  <c r="AX3650" i="3" s="1"/>
  <c r="AX3649" i="3"/>
  <c r="AW3649" i="3"/>
  <c r="AV3649" i="3"/>
  <c r="AU3649" i="3"/>
  <c r="AW3648" i="3"/>
  <c r="AV3648" i="3"/>
  <c r="AU3648" i="3"/>
  <c r="AX3648" i="3" s="1"/>
  <c r="AX3647" i="3"/>
  <c r="AW3647" i="3"/>
  <c r="AV3647" i="3"/>
  <c r="AU3647" i="3"/>
  <c r="AW3646" i="3"/>
  <c r="AV3646" i="3"/>
  <c r="AU3646" i="3"/>
  <c r="AX3646" i="3" s="1"/>
  <c r="AX3645" i="3"/>
  <c r="AW3645" i="3"/>
  <c r="AV3645" i="3"/>
  <c r="AU3645" i="3"/>
  <c r="AW3644" i="3"/>
  <c r="AV3644" i="3"/>
  <c r="AU3644" i="3"/>
  <c r="AX3644" i="3" s="1"/>
  <c r="AX3643" i="3"/>
  <c r="AW3643" i="3"/>
  <c r="AV3643" i="3"/>
  <c r="AU3643" i="3"/>
  <c r="AX3642" i="3"/>
  <c r="AW3642" i="3"/>
  <c r="AV3642" i="3"/>
  <c r="AU3642" i="3"/>
  <c r="AX3641" i="3"/>
  <c r="AW3641" i="3"/>
  <c r="AV3641" i="3"/>
  <c r="AU3641" i="3"/>
  <c r="AX3640" i="3"/>
  <c r="AW3640" i="3"/>
  <c r="AV3640" i="3"/>
  <c r="AU3640" i="3"/>
  <c r="AX3639" i="3"/>
  <c r="AW3639" i="3"/>
  <c r="AV3639" i="3"/>
  <c r="AU3639" i="3"/>
  <c r="AX3638" i="3"/>
  <c r="AW3638" i="3"/>
  <c r="AV3638" i="3"/>
  <c r="AU3638" i="3"/>
  <c r="AX3637" i="3"/>
  <c r="AW3637" i="3"/>
  <c r="AV3637" i="3"/>
  <c r="AU3637" i="3"/>
  <c r="AX3636" i="3"/>
  <c r="AW3636" i="3"/>
  <c r="AV3636" i="3"/>
  <c r="AU3636" i="3"/>
  <c r="AX3635" i="3"/>
  <c r="AW3635" i="3"/>
  <c r="AV3635" i="3"/>
  <c r="AU3635" i="3"/>
  <c r="AX3634" i="3"/>
  <c r="AW3634" i="3"/>
  <c r="AV3634" i="3"/>
  <c r="AU3634" i="3"/>
  <c r="AX3633" i="3"/>
  <c r="AW3633" i="3"/>
  <c r="AV3633" i="3"/>
  <c r="AU3633" i="3"/>
  <c r="AX3632" i="3"/>
  <c r="AW3632" i="3"/>
  <c r="AV3632" i="3"/>
  <c r="AU3632" i="3"/>
  <c r="AX3631" i="3"/>
  <c r="AW3631" i="3"/>
  <c r="AV3631" i="3"/>
  <c r="AU3631" i="3"/>
  <c r="AX3630" i="3"/>
  <c r="AW3630" i="3"/>
  <c r="AV3630" i="3"/>
  <c r="AU3630" i="3"/>
  <c r="AX3629" i="3"/>
  <c r="AW3629" i="3"/>
  <c r="AV3629" i="3"/>
  <c r="AU3629" i="3"/>
  <c r="AX3628" i="3"/>
  <c r="AW3628" i="3"/>
  <c r="AV3628" i="3"/>
  <c r="AU3628" i="3"/>
  <c r="AX3627" i="3"/>
  <c r="AW3627" i="3"/>
  <c r="AV3627" i="3"/>
  <c r="AU3627" i="3"/>
  <c r="AX3626" i="3"/>
  <c r="AW3626" i="3"/>
  <c r="AV3626" i="3"/>
  <c r="AU3626" i="3"/>
  <c r="AX3625" i="3"/>
  <c r="AW3625" i="3"/>
  <c r="AV3625" i="3"/>
  <c r="AU3625" i="3"/>
  <c r="AX3624" i="3"/>
  <c r="AW3624" i="3"/>
  <c r="AV3624" i="3"/>
  <c r="AU3624" i="3"/>
  <c r="AX3623" i="3"/>
  <c r="AW3623" i="3"/>
  <c r="AV3623" i="3"/>
  <c r="AU3623" i="3"/>
  <c r="AX3622" i="3"/>
  <c r="AW3622" i="3"/>
  <c r="AV3622" i="3"/>
  <c r="AU3622" i="3"/>
  <c r="AX3621" i="3"/>
  <c r="AW3621" i="3"/>
  <c r="AV3621" i="3"/>
  <c r="AU3621" i="3"/>
  <c r="AX3620" i="3"/>
  <c r="AW3620" i="3"/>
  <c r="AV3620" i="3"/>
  <c r="AU3620" i="3"/>
  <c r="AX3619" i="3"/>
  <c r="AW3619" i="3"/>
  <c r="AV3619" i="3"/>
  <c r="AU3619" i="3"/>
  <c r="AX3618" i="3"/>
  <c r="AW3618" i="3"/>
  <c r="AV3618" i="3"/>
  <c r="AU3618" i="3"/>
  <c r="AX3617" i="3"/>
  <c r="AW3617" i="3"/>
  <c r="AV3617" i="3"/>
  <c r="AU3617" i="3"/>
  <c r="AX3616" i="3"/>
  <c r="AW3616" i="3"/>
  <c r="AV3616" i="3"/>
  <c r="AU3616" i="3"/>
  <c r="AX3615" i="3"/>
  <c r="AW3615" i="3"/>
  <c r="AV3615" i="3"/>
  <c r="AU3615" i="3"/>
  <c r="AX3614" i="3"/>
  <c r="AW3614" i="3"/>
  <c r="AV3614" i="3"/>
  <c r="AU3614" i="3"/>
  <c r="AX3613" i="3"/>
  <c r="AW3613" i="3"/>
  <c r="AV3613" i="3"/>
  <c r="AU3613" i="3"/>
  <c r="AX3612" i="3"/>
  <c r="AW3612" i="3"/>
  <c r="AV3612" i="3"/>
  <c r="AU3612" i="3"/>
  <c r="AX1473" i="3"/>
  <c r="AW1473" i="3"/>
  <c r="AV1473" i="3"/>
  <c r="AU1473" i="3"/>
  <c r="AX1472" i="3"/>
  <c r="AW1472" i="3"/>
  <c r="AV1472" i="3"/>
  <c r="AU1472" i="3"/>
  <c r="AX1471" i="3"/>
  <c r="AW1471" i="3"/>
  <c r="AV1471" i="3"/>
  <c r="AU1471" i="3"/>
  <c r="AX1470" i="3"/>
  <c r="AW1470" i="3"/>
  <c r="AV1470" i="3"/>
  <c r="AU1470" i="3"/>
  <c r="AX1469" i="3"/>
  <c r="AW1469" i="3"/>
  <c r="AV1469" i="3"/>
  <c r="AU1469" i="3"/>
  <c r="AX1468" i="3"/>
  <c r="AW1468" i="3"/>
  <c r="AV1468" i="3"/>
  <c r="AU1468" i="3"/>
  <c r="AX1467" i="3"/>
  <c r="AW1467" i="3"/>
  <c r="AV1467" i="3"/>
  <c r="AU1467" i="3"/>
  <c r="AX1466" i="3"/>
  <c r="AW1466" i="3"/>
  <c r="AV1466" i="3"/>
  <c r="AU1466" i="3"/>
  <c r="AX1465" i="3"/>
  <c r="AW1465" i="3"/>
  <c r="AV1465" i="3"/>
  <c r="AU1465" i="3"/>
  <c r="AX1464" i="3"/>
  <c r="AW1464" i="3"/>
  <c r="AV1464" i="3"/>
  <c r="AU1464" i="3"/>
  <c r="AX1463" i="3"/>
  <c r="AW1463" i="3"/>
  <c r="AV1463" i="3"/>
  <c r="AU1463" i="3"/>
  <c r="AX1462" i="3"/>
  <c r="AW1462" i="3"/>
  <c r="AV1462" i="3"/>
  <c r="AU1462" i="3"/>
  <c r="AX1461" i="3"/>
  <c r="AW1461" i="3"/>
  <c r="AV1461" i="3"/>
  <c r="AU1461" i="3"/>
  <c r="AX1460" i="3"/>
  <c r="AW1460" i="3"/>
  <c r="AV1460" i="3"/>
  <c r="AU1460" i="3"/>
  <c r="AX1459" i="3"/>
  <c r="AW1459" i="3"/>
  <c r="AV1459" i="3"/>
  <c r="AU1459" i="3"/>
  <c r="AX1458" i="3"/>
  <c r="AW1458" i="3"/>
  <c r="AV1458" i="3"/>
  <c r="AU1458" i="3"/>
  <c r="AX1457" i="3"/>
  <c r="AW1457" i="3"/>
  <c r="AV1457" i="3"/>
  <c r="AU1457" i="3"/>
  <c r="AX1456" i="3"/>
  <c r="AW1456" i="3"/>
  <c r="AV1456" i="3"/>
  <c r="AU1456" i="3"/>
  <c r="AX1455" i="3"/>
  <c r="AW1455" i="3"/>
  <c r="AV1455" i="3"/>
  <c r="AU1455" i="3"/>
  <c r="AX1454" i="3"/>
  <c r="AW1454" i="3"/>
  <c r="AV1454" i="3"/>
  <c r="AU1454" i="3"/>
  <c r="AX1453" i="3"/>
  <c r="AW1453" i="3"/>
  <c r="AV1453" i="3"/>
  <c r="AU1453" i="3"/>
  <c r="AX1452" i="3"/>
  <c r="AW1452" i="3"/>
  <c r="AV1452" i="3"/>
  <c r="AU1452" i="3"/>
  <c r="AX1451" i="3"/>
  <c r="AW1451" i="3"/>
  <c r="AV1451" i="3"/>
  <c r="AU1451" i="3"/>
  <c r="AX1450" i="3"/>
  <c r="AW1450" i="3"/>
  <c r="AV1450" i="3"/>
  <c r="AU1450" i="3"/>
  <c r="AX1449" i="3"/>
  <c r="AW1449" i="3"/>
  <c r="AV1449" i="3"/>
  <c r="AU1449" i="3"/>
  <c r="AX1448" i="3"/>
  <c r="AW1448" i="3"/>
  <c r="AV1448" i="3"/>
  <c r="AU1448" i="3"/>
  <c r="AX1447" i="3"/>
  <c r="AW1447" i="3"/>
  <c r="AV1447" i="3"/>
  <c r="AU1447" i="3"/>
  <c r="AX1446" i="3"/>
  <c r="AW1446" i="3"/>
  <c r="AV1446" i="3"/>
  <c r="AU1446" i="3"/>
  <c r="AX1445" i="3"/>
  <c r="AW1445" i="3"/>
  <c r="AV1445" i="3"/>
  <c r="AU1445" i="3"/>
  <c r="AX1444" i="3"/>
  <c r="AW1444" i="3"/>
  <c r="AV1444" i="3"/>
  <c r="AU1444" i="3"/>
  <c r="AX1443" i="3"/>
  <c r="AW1443" i="3"/>
  <c r="AV1443" i="3"/>
  <c r="AU1443" i="3"/>
  <c r="AX1442" i="3"/>
  <c r="AW1442" i="3"/>
  <c r="AV1442" i="3"/>
  <c r="AU1442" i="3"/>
  <c r="AX1441" i="3"/>
  <c r="AW1441" i="3"/>
  <c r="AV1441" i="3"/>
  <c r="AU1441" i="3"/>
  <c r="AX1440" i="3"/>
  <c r="AW1440" i="3"/>
  <c r="AV1440" i="3"/>
  <c r="AU1440" i="3"/>
  <c r="AX1439" i="3"/>
  <c r="AW1439" i="3"/>
  <c r="AV1439" i="3"/>
  <c r="AU1439" i="3"/>
  <c r="AX1438" i="3"/>
  <c r="AW1438" i="3"/>
  <c r="AV1438" i="3"/>
  <c r="AU1438" i="3"/>
  <c r="AX1437" i="3"/>
  <c r="AW1437" i="3"/>
  <c r="AV1437" i="3"/>
  <c r="AU1437" i="3"/>
  <c r="AX1436" i="3"/>
  <c r="AW1436" i="3"/>
  <c r="AV1436" i="3"/>
  <c r="AU1436" i="3"/>
  <c r="AX1435" i="3"/>
  <c r="AW1435" i="3"/>
  <c r="AV1435" i="3"/>
  <c r="AU1435" i="3"/>
  <c r="AX1434" i="3"/>
  <c r="AW1434" i="3"/>
  <c r="AV1434" i="3"/>
  <c r="AU1434" i="3"/>
  <c r="AX1433" i="3"/>
  <c r="AW1433" i="3"/>
  <c r="AV1433" i="3"/>
  <c r="AU1433" i="3"/>
  <c r="AX1432" i="3"/>
  <c r="AW1432" i="3"/>
  <c r="AV1432" i="3"/>
  <c r="AU1432" i="3"/>
  <c r="AX1431" i="3"/>
  <c r="AW1431" i="3"/>
  <c r="AV1431" i="3"/>
  <c r="AU1431" i="3"/>
  <c r="AX1430" i="3"/>
  <c r="AW1430" i="3"/>
  <c r="AV1430" i="3"/>
  <c r="AU1430" i="3"/>
  <c r="AX1429" i="3"/>
  <c r="AW1429" i="3"/>
  <c r="AV1429" i="3"/>
  <c r="AU1429" i="3"/>
  <c r="AX1428" i="3"/>
  <c r="AW1428" i="3"/>
  <c r="AV1428" i="3"/>
  <c r="AU1428" i="3"/>
  <c r="AX1427" i="3"/>
  <c r="AW1427" i="3"/>
  <c r="AV1427" i="3"/>
  <c r="AU1427" i="3"/>
  <c r="AX1426" i="3"/>
  <c r="AW1426" i="3"/>
  <c r="AV1426" i="3"/>
  <c r="AU1426" i="3"/>
  <c r="AX1425" i="3"/>
  <c r="AW1425" i="3"/>
  <c r="AV1425" i="3"/>
  <c r="AU1425" i="3"/>
  <c r="AX1424" i="3"/>
  <c r="AW1424" i="3"/>
  <c r="AV1424" i="3"/>
  <c r="AU1424" i="3"/>
  <c r="AX1423" i="3"/>
  <c r="AW1423" i="3"/>
  <c r="AV1423" i="3"/>
  <c r="AU1423" i="3"/>
  <c r="AX1422" i="3"/>
  <c r="AW1422" i="3"/>
  <c r="AV1422" i="3"/>
  <c r="AU1422" i="3"/>
  <c r="AX1421" i="3"/>
  <c r="AW1421" i="3"/>
  <c r="AV1421" i="3"/>
  <c r="AU1421" i="3"/>
  <c r="AX1420" i="3"/>
  <c r="AW1420" i="3"/>
  <c r="AV1420" i="3"/>
  <c r="AU1420" i="3"/>
  <c r="AX1419" i="3"/>
  <c r="AW1419" i="3"/>
  <c r="AV1419" i="3"/>
  <c r="AU1419" i="3"/>
  <c r="AX1418" i="3"/>
  <c r="AW1418" i="3"/>
  <c r="AV1418" i="3"/>
  <c r="AU1418" i="3"/>
  <c r="AX1417" i="3"/>
  <c r="AW1417" i="3"/>
  <c r="AV1417" i="3"/>
  <c r="AU1417" i="3"/>
  <c r="AX1416" i="3"/>
  <c r="AW1416" i="3"/>
  <c r="AV1416" i="3"/>
  <c r="AU1416" i="3"/>
  <c r="AX1415" i="3"/>
  <c r="AW1415" i="3"/>
  <c r="AV1415" i="3"/>
  <c r="AU1415" i="3"/>
  <c r="AX1414" i="3"/>
  <c r="AW1414" i="3"/>
  <c r="AV1414" i="3"/>
  <c r="AU1414" i="3"/>
  <c r="AX1413" i="3"/>
  <c r="AW1413" i="3"/>
  <c r="AV1413" i="3"/>
  <c r="AU1413" i="3"/>
  <c r="AX1412" i="3"/>
  <c r="AW1412" i="3"/>
  <c r="AV1412" i="3"/>
  <c r="AU1412" i="3"/>
  <c r="AX1411" i="3"/>
  <c r="AW1411" i="3"/>
  <c r="AV1411" i="3"/>
  <c r="AU1411" i="3"/>
  <c r="AX1410" i="3"/>
  <c r="AW1410" i="3"/>
  <c r="AV1410" i="3"/>
  <c r="AU1410" i="3"/>
  <c r="AX1409" i="3"/>
  <c r="AW1409" i="3"/>
  <c r="AV1409" i="3"/>
  <c r="AU1409" i="3"/>
  <c r="AX1408" i="3"/>
  <c r="AW1408" i="3"/>
  <c r="AV1408" i="3"/>
  <c r="AU1408" i="3"/>
  <c r="AX1407" i="3"/>
  <c r="AW1407" i="3"/>
  <c r="AV1407" i="3"/>
  <c r="AU1407" i="3"/>
  <c r="AX1406" i="3"/>
  <c r="AW1406" i="3"/>
  <c r="AV1406" i="3"/>
  <c r="AU1406" i="3"/>
  <c r="AX1405" i="3"/>
  <c r="AW1405" i="3"/>
  <c r="AV1405" i="3"/>
  <c r="AU1405" i="3"/>
  <c r="AX1404" i="3"/>
  <c r="AW1404" i="3"/>
  <c r="AV1404" i="3"/>
  <c r="AU1404" i="3"/>
  <c r="AX1403" i="3"/>
  <c r="AW1403" i="3"/>
  <c r="AV1403" i="3"/>
  <c r="AU1403" i="3"/>
  <c r="AX1402" i="3"/>
  <c r="AW1402" i="3"/>
  <c r="AV1402" i="3"/>
  <c r="AU1402" i="3"/>
  <c r="AX1401" i="3"/>
  <c r="AW1401" i="3"/>
  <c r="AV1401" i="3"/>
  <c r="AU1401" i="3"/>
  <c r="AX1400" i="3"/>
  <c r="AW1400" i="3"/>
  <c r="AV1400" i="3"/>
  <c r="AU1400" i="3"/>
  <c r="AX1399" i="3"/>
  <c r="AW1399" i="3"/>
  <c r="AV1399" i="3"/>
  <c r="AU1399" i="3"/>
  <c r="AX1398" i="3"/>
  <c r="AW1398" i="3"/>
  <c r="AV1398" i="3"/>
  <c r="AU1398" i="3"/>
  <c r="AX1397" i="3"/>
  <c r="AW1397" i="3"/>
  <c r="AV1397" i="3"/>
  <c r="AU1397" i="3"/>
  <c r="AX1396" i="3"/>
  <c r="AW1396" i="3"/>
  <c r="AV1396" i="3"/>
  <c r="AU1396" i="3"/>
  <c r="AX1395" i="3"/>
  <c r="AW1395" i="3"/>
  <c r="AV1395" i="3"/>
  <c r="AU1395" i="3"/>
  <c r="AX1394" i="3"/>
  <c r="AW1394" i="3"/>
  <c r="AV1394" i="3"/>
  <c r="AU1394" i="3"/>
  <c r="AX1393" i="3"/>
  <c r="AW1393" i="3"/>
  <c r="AV1393" i="3"/>
  <c r="AU1393" i="3"/>
  <c r="AX1392" i="3"/>
  <c r="AW1392" i="3"/>
  <c r="AV1392" i="3"/>
  <c r="AU1392" i="3"/>
  <c r="AX1391" i="3"/>
  <c r="AW1391" i="3"/>
  <c r="AV1391" i="3"/>
  <c r="AU1391" i="3"/>
  <c r="AX1390" i="3"/>
  <c r="AW1390" i="3"/>
  <c r="AV1390" i="3"/>
  <c r="AU1390" i="3"/>
  <c r="AX1389" i="3"/>
  <c r="AW1389" i="3"/>
  <c r="AV1389" i="3"/>
  <c r="AU1389" i="3"/>
  <c r="AX1388" i="3"/>
  <c r="AW1388" i="3"/>
  <c r="AV1388" i="3"/>
  <c r="AU1388" i="3"/>
  <c r="AX1387" i="3"/>
  <c r="AW1387" i="3"/>
  <c r="AV1387" i="3"/>
  <c r="AU1387" i="3"/>
  <c r="AX1386" i="3"/>
  <c r="AW1386" i="3"/>
  <c r="AV1386" i="3"/>
  <c r="AU1386" i="3"/>
  <c r="AX1385" i="3"/>
  <c r="AW1385" i="3"/>
  <c r="AV1385" i="3"/>
  <c r="AU1385" i="3"/>
  <c r="AX1384" i="3"/>
  <c r="AW1384" i="3"/>
  <c r="AV1384" i="3"/>
  <c r="AU1384" i="3"/>
  <c r="AX1383" i="3"/>
  <c r="AW1383" i="3"/>
  <c r="AV1383" i="3"/>
  <c r="AU1383" i="3"/>
  <c r="AX1382" i="3"/>
  <c r="AW1382" i="3"/>
  <c r="AV1382" i="3"/>
  <c r="AU1382" i="3"/>
  <c r="AX1381" i="3"/>
  <c r="AW1381" i="3"/>
  <c r="AV1381" i="3"/>
  <c r="AU1381" i="3"/>
  <c r="AX1380" i="3"/>
  <c r="AW1380" i="3"/>
  <c r="AV1380" i="3"/>
  <c r="AU1380" i="3"/>
  <c r="AX1379" i="3"/>
  <c r="AW1379" i="3"/>
  <c r="AV1379" i="3"/>
  <c r="AU1379" i="3"/>
  <c r="AX1378" i="3"/>
  <c r="AW1378" i="3"/>
  <c r="AV1378" i="3"/>
  <c r="AU1378" i="3"/>
  <c r="AX1377" i="3"/>
  <c r="AW1377" i="3"/>
  <c r="AV1377" i="3"/>
  <c r="AU1377" i="3"/>
  <c r="AX1376" i="3"/>
  <c r="AW1376" i="3"/>
  <c r="AV1376" i="3"/>
  <c r="AU1376" i="3"/>
  <c r="AX1375" i="3"/>
  <c r="AW1375" i="3"/>
  <c r="AV1375" i="3"/>
  <c r="AU1375" i="3"/>
  <c r="AX1374" i="3"/>
  <c r="AW1374" i="3"/>
  <c r="AV1374" i="3"/>
  <c r="AU1374" i="3"/>
  <c r="AX1373" i="3"/>
  <c r="AW1373" i="3"/>
  <c r="AV1373" i="3"/>
  <c r="AU1373" i="3"/>
  <c r="AX1372" i="3"/>
  <c r="AW1372" i="3"/>
  <c r="AV1372" i="3"/>
  <c r="AU1372" i="3"/>
  <c r="AX1371" i="3"/>
  <c r="AW1371" i="3"/>
  <c r="AV1371" i="3"/>
  <c r="AU1371" i="3"/>
  <c r="AX1370" i="3"/>
  <c r="AW1370" i="3"/>
  <c r="AV1370" i="3"/>
  <c r="AU1370" i="3"/>
  <c r="AX1369" i="3"/>
  <c r="AW1369" i="3"/>
  <c r="AV1369" i="3"/>
  <c r="AU1369" i="3"/>
  <c r="AX1368" i="3"/>
  <c r="AW1368" i="3"/>
  <c r="AV1368" i="3"/>
  <c r="AU1368" i="3"/>
  <c r="AX1367" i="3"/>
  <c r="AW1367" i="3"/>
  <c r="AV1367" i="3"/>
  <c r="AU1367" i="3"/>
  <c r="AX1366" i="3"/>
  <c r="AW1366" i="3"/>
  <c r="AV1366" i="3"/>
  <c r="AU1366" i="3"/>
  <c r="AX1365" i="3"/>
  <c r="AW1365" i="3"/>
  <c r="AV1365" i="3"/>
  <c r="AU1365" i="3"/>
  <c r="AX1364" i="3"/>
  <c r="AW1364" i="3"/>
  <c r="AV1364" i="3"/>
  <c r="AU1364" i="3"/>
  <c r="AX1363" i="3"/>
  <c r="AW1363" i="3"/>
  <c r="AV1363" i="3"/>
  <c r="AU1363" i="3"/>
  <c r="AX1362" i="3"/>
  <c r="AW1362" i="3"/>
  <c r="AV1362" i="3"/>
  <c r="AU1362" i="3"/>
  <c r="AX1361" i="3"/>
  <c r="AW1361" i="3"/>
  <c r="AV1361" i="3"/>
  <c r="AU1361" i="3"/>
  <c r="AX1360" i="3"/>
  <c r="AW1360" i="3"/>
  <c r="AV1360" i="3"/>
  <c r="AU1360" i="3"/>
  <c r="AX1359" i="3"/>
  <c r="AW1359" i="3"/>
  <c r="AV1359" i="3"/>
  <c r="AU1359" i="3"/>
  <c r="AX1358" i="3"/>
  <c r="AW1358" i="3"/>
  <c r="AV1358" i="3"/>
  <c r="AU1358" i="3"/>
  <c r="AX1357" i="3"/>
  <c r="AW1357" i="3"/>
  <c r="AV1357" i="3"/>
  <c r="AU1357" i="3"/>
  <c r="AX1356" i="3"/>
  <c r="AW1356" i="3"/>
  <c r="AV1356" i="3"/>
  <c r="AU1356" i="3"/>
  <c r="AX1355" i="3"/>
  <c r="AW1355" i="3"/>
  <c r="AV1355" i="3"/>
  <c r="AU1355" i="3"/>
  <c r="AX1354" i="3"/>
  <c r="AW1354" i="3"/>
  <c r="AV1354" i="3"/>
  <c r="AU1354" i="3"/>
  <c r="AX1353" i="3"/>
  <c r="AW1353" i="3"/>
  <c r="AV1353" i="3"/>
  <c r="AU1353" i="3"/>
  <c r="AX1352" i="3"/>
  <c r="AW1352" i="3"/>
  <c r="AV1352" i="3"/>
  <c r="AU1352" i="3"/>
  <c r="AX1351" i="3"/>
  <c r="AW1351" i="3"/>
  <c r="AV1351" i="3"/>
  <c r="AU1351" i="3"/>
  <c r="AX1350" i="3"/>
  <c r="AW1350" i="3"/>
  <c r="AV1350" i="3"/>
  <c r="AU1350" i="3"/>
  <c r="AX1349" i="3"/>
  <c r="AW1349" i="3"/>
  <c r="AV1349" i="3"/>
  <c r="AU1349" i="3"/>
  <c r="AX1348" i="3"/>
  <c r="AW1348" i="3"/>
  <c r="AV1348" i="3"/>
  <c r="AU1348" i="3"/>
  <c r="AX1347" i="3"/>
  <c r="AW1347" i="3"/>
  <c r="AV1347" i="3"/>
  <c r="AU1347" i="3"/>
  <c r="AX1346" i="3"/>
  <c r="AW1346" i="3"/>
  <c r="AV1346" i="3"/>
  <c r="AU1346" i="3"/>
  <c r="AX1345" i="3"/>
  <c r="AW1345" i="3"/>
  <c r="AV1345" i="3"/>
  <c r="AU1345" i="3"/>
  <c r="AX1344" i="3"/>
  <c r="AW1344" i="3"/>
  <c r="AV1344" i="3"/>
  <c r="AU1344" i="3"/>
  <c r="AX1343" i="3"/>
  <c r="AW1343" i="3"/>
  <c r="AV1343" i="3"/>
  <c r="AU1343" i="3"/>
  <c r="AX1342" i="3"/>
  <c r="AW1342" i="3"/>
  <c r="AV1342" i="3"/>
  <c r="AU1342" i="3"/>
  <c r="AX1341" i="3"/>
  <c r="AW1341" i="3"/>
  <c r="AV1341" i="3"/>
  <c r="AU1341" i="3"/>
  <c r="AX1340" i="3"/>
  <c r="AW1340" i="3"/>
  <c r="AV1340" i="3"/>
  <c r="AU1340" i="3"/>
  <c r="AX1339" i="3"/>
  <c r="AW1339" i="3"/>
  <c r="AV1339" i="3"/>
  <c r="AU1339" i="3"/>
  <c r="AX1338" i="3"/>
  <c r="AW1338" i="3"/>
  <c r="AV1338" i="3"/>
  <c r="AU1338" i="3"/>
  <c r="AX1337" i="3"/>
  <c r="AW1337" i="3"/>
  <c r="AV1337" i="3"/>
  <c r="AU1337" i="3"/>
  <c r="AX1336" i="3"/>
  <c r="AW1336" i="3"/>
  <c r="AV1336" i="3"/>
  <c r="AU1336" i="3"/>
  <c r="AX1335" i="3"/>
  <c r="AW1335" i="3"/>
  <c r="AV1335" i="3"/>
  <c r="AU1335" i="3"/>
  <c r="AX1334" i="3"/>
  <c r="AW1334" i="3"/>
  <c r="AV1334" i="3"/>
  <c r="AU1334" i="3"/>
  <c r="AX1333" i="3"/>
  <c r="AW1333" i="3"/>
  <c r="AV1333" i="3"/>
  <c r="AU1333" i="3"/>
  <c r="AX1332" i="3"/>
  <c r="AW1332" i="3"/>
  <c r="AV1332" i="3"/>
  <c r="AU1332" i="3"/>
  <c r="AX1331" i="3"/>
  <c r="AW1331" i="3"/>
  <c r="AV1331" i="3"/>
  <c r="AU1331" i="3"/>
  <c r="AX1330" i="3"/>
  <c r="AW1330" i="3"/>
  <c r="AV1330" i="3"/>
  <c r="AU1330" i="3"/>
  <c r="AX1329" i="3"/>
  <c r="AW1329" i="3"/>
  <c r="AV1329" i="3"/>
  <c r="AU1329" i="3"/>
  <c r="AX1328" i="3"/>
  <c r="AW1328" i="3"/>
  <c r="AV1328" i="3"/>
  <c r="AU1328" i="3"/>
  <c r="AX1327" i="3"/>
  <c r="AW1327" i="3"/>
  <c r="AV1327" i="3"/>
  <c r="AU1327" i="3"/>
  <c r="AX1326" i="3"/>
  <c r="AW1326" i="3"/>
  <c r="AV1326" i="3"/>
  <c r="AU1326" i="3"/>
  <c r="AX1325" i="3"/>
  <c r="AW1325" i="3"/>
  <c r="AV1325" i="3"/>
  <c r="AU1325" i="3"/>
  <c r="AX1324" i="3"/>
  <c r="AW1324" i="3"/>
  <c r="AV1324" i="3"/>
  <c r="AU1324" i="3"/>
  <c r="AX1323" i="3"/>
  <c r="AW1323" i="3"/>
  <c r="AV1323" i="3"/>
  <c r="AU1323" i="3"/>
  <c r="AX1322" i="3"/>
  <c r="AW1322" i="3"/>
  <c r="AV1322" i="3"/>
  <c r="AU1322" i="3"/>
  <c r="AX1321" i="3"/>
  <c r="AW1321" i="3"/>
  <c r="AV1321" i="3"/>
  <c r="AU1321" i="3"/>
  <c r="AX1320" i="3"/>
  <c r="AW1320" i="3"/>
  <c r="AV1320" i="3"/>
  <c r="AU1320" i="3"/>
  <c r="AX1319" i="3"/>
  <c r="AW1319" i="3"/>
  <c r="AV1319" i="3"/>
  <c r="AU1319" i="3"/>
  <c r="AX1318" i="3"/>
  <c r="AW1318" i="3"/>
  <c r="AV1318" i="3"/>
  <c r="AU1318" i="3"/>
  <c r="AX1317" i="3"/>
  <c r="AW1317" i="3"/>
  <c r="AV1317" i="3"/>
  <c r="AU1317" i="3"/>
  <c r="AX1316" i="3"/>
  <c r="AW1316" i="3"/>
  <c r="AV1316" i="3"/>
  <c r="AU1316" i="3"/>
  <c r="AX1315" i="3"/>
  <c r="AW1315" i="3"/>
  <c r="AV1315" i="3"/>
  <c r="AU1315" i="3"/>
  <c r="AX1314" i="3"/>
  <c r="AW1314" i="3"/>
  <c r="AV1314" i="3"/>
  <c r="AU1314" i="3"/>
  <c r="AX1313" i="3"/>
  <c r="AW1313" i="3"/>
  <c r="AV1313" i="3"/>
  <c r="AU1313" i="3"/>
  <c r="AX1312" i="3"/>
  <c r="AW1312" i="3"/>
  <c r="AV1312" i="3"/>
  <c r="AU1312" i="3"/>
  <c r="AX1311" i="3"/>
  <c r="AW1311" i="3"/>
  <c r="AV1311" i="3"/>
  <c r="AU1311" i="3"/>
  <c r="AX1310" i="3"/>
  <c r="AW1310" i="3"/>
  <c r="AV1310" i="3"/>
  <c r="AU1310" i="3"/>
  <c r="AX1309" i="3"/>
  <c r="AW1309" i="3"/>
  <c r="AV1309" i="3"/>
  <c r="AU1309" i="3"/>
  <c r="AX1308" i="3"/>
  <c r="AW1308" i="3"/>
  <c r="AV1308" i="3"/>
  <c r="AU1308" i="3"/>
  <c r="AX1307" i="3"/>
  <c r="AW1307" i="3"/>
  <c r="AV1307" i="3"/>
  <c r="AU1307" i="3"/>
  <c r="AX1306" i="3"/>
  <c r="AW1306" i="3"/>
  <c r="AV1306" i="3"/>
  <c r="AU1306" i="3"/>
  <c r="AX1305" i="3"/>
  <c r="AW1305" i="3"/>
  <c r="AV1305" i="3"/>
  <c r="AU1305" i="3"/>
  <c r="AX1304" i="3"/>
  <c r="AW1304" i="3"/>
  <c r="AV1304" i="3"/>
  <c r="AU1304" i="3"/>
  <c r="AX1303" i="3"/>
  <c r="AW1303" i="3"/>
  <c r="AV1303" i="3"/>
  <c r="AU1303" i="3"/>
  <c r="AX1302" i="3"/>
  <c r="AW1302" i="3"/>
  <c r="AV1302" i="3"/>
  <c r="AU1302" i="3"/>
  <c r="AX1301" i="3"/>
  <c r="AW1301" i="3"/>
  <c r="AV1301" i="3"/>
  <c r="AU1301" i="3"/>
  <c r="AX1300" i="3"/>
  <c r="AW1300" i="3"/>
  <c r="AV1300" i="3"/>
  <c r="AU1300" i="3"/>
  <c r="AX1299" i="3"/>
  <c r="AW1299" i="3"/>
  <c r="AV1299" i="3"/>
  <c r="AU1299" i="3"/>
  <c r="AX1298" i="3"/>
  <c r="AW1298" i="3"/>
  <c r="AV1298" i="3"/>
  <c r="AU1298" i="3"/>
  <c r="AX1297" i="3"/>
  <c r="AW1297" i="3"/>
  <c r="AV1297" i="3"/>
  <c r="AU1297" i="3"/>
  <c r="AX1296" i="3"/>
  <c r="AW1296" i="3"/>
  <c r="AV1296" i="3"/>
  <c r="AU1296" i="3"/>
  <c r="AX1295" i="3"/>
  <c r="AW1295" i="3"/>
  <c r="AV1295" i="3"/>
  <c r="AU1295" i="3"/>
  <c r="AX1294" i="3"/>
  <c r="AW1294" i="3"/>
  <c r="AV1294" i="3"/>
  <c r="AU1294" i="3"/>
  <c r="AX1293" i="3"/>
  <c r="AW1293" i="3"/>
  <c r="AV1293" i="3"/>
  <c r="AU1293" i="3"/>
  <c r="AX1292" i="3"/>
  <c r="AW1292" i="3"/>
  <c r="AV1292" i="3"/>
  <c r="AU1292" i="3"/>
  <c r="AX1291" i="3"/>
  <c r="AW1291" i="3"/>
  <c r="AV1291" i="3"/>
  <c r="AU1291" i="3"/>
  <c r="AX1290" i="3"/>
  <c r="AW1290" i="3"/>
  <c r="AV1290" i="3"/>
  <c r="AU1290" i="3"/>
  <c r="AX1289" i="3"/>
  <c r="AW1289" i="3"/>
  <c r="AV1289" i="3"/>
  <c r="AU1289" i="3"/>
  <c r="AX1288" i="3"/>
  <c r="AW1288" i="3"/>
  <c r="AV1288" i="3"/>
  <c r="AU1288" i="3"/>
  <c r="AX1287" i="3"/>
  <c r="AW1287" i="3"/>
  <c r="AV1287" i="3"/>
  <c r="AU1287" i="3"/>
  <c r="AX1286" i="3"/>
  <c r="AW1286" i="3"/>
  <c r="AV1286" i="3"/>
  <c r="AU1286" i="3"/>
  <c r="AX1285" i="3"/>
  <c r="AW1285" i="3"/>
  <c r="AV1285" i="3"/>
  <c r="AU1285" i="3"/>
  <c r="AX1284" i="3"/>
  <c r="AW1284" i="3"/>
  <c r="AV1284" i="3"/>
  <c r="AU1284" i="3"/>
  <c r="AX1283" i="3"/>
  <c r="AW1283" i="3"/>
  <c r="AV1283" i="3"/>
  <c r="AU1283" i="3"/>
  <c r="AX1282" i="3"/>
  <c r="AW1282" i="3"/>
  <c r="AV1282" i="3"/>
  <c r="AU1282" i="3"/>
  <c r="AX1281" i="3"/>
  <c r="AW1281" i="3"/>
  <c r="AV1281" i="3"/>
  <c r="AU1281" i="3"/>
  <c r="AX1280" i="3"/>
  <c r="AW1280" i="3"/>
  <c r="AV1280" i="3"/>
  <c r="AU1280" i="3"/>
  <c r="AX1279" i="3"/>
  <c r="AW1279" i="3"/>
  <c r="AV1279" i="3"/>
  <c r="AU1279" i="3"/>
  <c r="AX1278" i="3"/>
  <c r="AW1278" i="3"/>
  <c r="AV1278" i="3"/>
  <c r="AU1278" i="3"/>
  <c r="AX1277" i="3"/>
  <c r="AW1277" i="3"/>
  <c r="AV1277" i="3"/>
  <c r="AU1277" i="3"/>
  <c r="AX1276" i="3"/>
  <c r="AW1276" i="3"/>
  <c r="AV1276" i="3"/>
  <c r="AU1276" i="3"/>
  <c r="AX1275" i="3"/>
  <c r="AW1275" i="3"/>
  <c r="AV1275" i="3"/>
  <c r="AU1275" i="3"/>
  <c r="AX1274" i="3"/>
  <c r="AW1274" i="3"/>
  <c r="AV1274" i="3"/>
  <c r="AU1274" i="3"/>
  <c r="AX1273" i="3"/>
  <c r="AW1273" i="3"/>
  <c r="AV1273" i="3"/>
  <c r="AU1273" i="3"/>
  <c r="AX1272" i="3"/>
  <c r="AW1272" i="3"/>
  <c r="AV1272" i="3"/>
  <c r="AU1272" i="3"/>
  <c r="AX1271" i="3"/>
  <c r="AW1271" i="3"/>
  <c r="AV1271" i="3"/>
  <c r="AU1271" i="3"/>
  <c r="AX1270" i="3"/>
  <c r="AW1270" i="3"/>
  <c r="AV1270" i="3"/>
  <c r="AU1270" i="3"/>
  <c r="AX1269" i="3"/>
  <c r="AW1269" i="3"/>
  <c r="AV1269" i="3"/>
  <c r="AU1269" i="3"/>
  <c r="AX1268" i="3"/>
  <c r="AW1268" i="3"/>
  <c r="AV1268" i="3"/>
  <c r="AU1268" i="3"/>
  <c r="AX1267" i="3"/>
  <c r="AW1267" i="3"/>
  <c r="AV1267" i="3"/>
  <c r="AU1267" i="3"/>
  <c r="AX1266" i="3"/>
  <c r="AW1266" i="3"/>
  <c r="AV1266" i="3"/>
  <c r="AU1266" i="3"/>
  <c r="AX1265" i="3"/>
  <c r="AW1265" i="3"/>
  <c r="AV1265" i="3"/>
  <c r="AU1265" i="3"/>
  <c r="AX1264" i="3"/>
  <c r="AW1264" i="3"/>
  <c r="AV1264" i="3"/>
  <c r="AU1264" i="3"/>
  <c r="AX1263" i="3"/>
  <c r="AW1263" i="3"/>
  <c r="AV1263" i="3"/>
  <c r="AU1263" i="3"/>
  <c r="AX1262" i="3"/>
  <c r="AW1262" i="3"/>
  <c r="AV1262" i="3"/>
  <c r="AU1262" i="3"/>
  <c r="AX1261" i="3"/>
  <c r="AW1261" i="3"/>
  <c r="AV1261" i="3"/>
  <c r="AU1261" i="3"/>
  <c r="AX1260" i="3"/>
  <c r="AW1260" i="3"/>
  <c r="AV1260" i="3"/>
  <c r="AU1260" i="3"/>
  <c r="AX1259" i="3"/>
  <c r="AW1259" i="3"/>
  <c r="AV1259" i="3"/>
  <c r="AU1259" i="3"/>
  <c r="AX1258" i="3"/>
  <c r="AW1258" i="3"/>
  <c r="AV1258" i="3"/>
  <c r="AU1258" i="3"/>
  <c r="AX1257" i="3"/>
  <c r="AW1257" i="3"/>
  <c r="AV1257" i="3"/>
  <c r="AU1257" i="3"/>
  <c r="AX1256" i="3"/>
  <c r="AW1256" i="3"/>
  <c r="AV1256" i="3"/>
  <c r="AU1256" i="3"/>
  <c r="AX1255" i="3"/>
  <c r="AW1255" i="3"/>
  <c r="AV1255" i="3"/>
  <c r="AU1255" i="3"/>
  <c r="AX1254" i="3"/>
  <c r="AW1254" i="3"/>
  <c r="AV1254" i="3"/>
  <c r="AU1254" i="3"/>
  <c r="AX1253" i="3"/>
  <c r="AW1253" i="3"/>
  <c r="AV1253" i="3"/>
  <c r="AU1253" i="3"/>
  <c r="AX1252" i="3"/>
  <c r="AW1252" i="3"/>
  <c r="AV1252" i="3"/>
  <c r="AU1252" i="3"/>
  <c r="AX1251" i="3"/>
  <c r="AW1251" i="3"/>
  <c r="AV1251" i="3"/>
  <c r="AU1251" i="3"/>
  <c r="AX1250" i="3"/>
  <c r="AW1250" i="3"/>
  <c r="AV1250" i="3"/>
  <c r="AU1250" i="3"/>
  <c r="AX1249" i="3"/>
  <c r="AW1249" i="3"/>
  <c r="AV1249" i="3"/>
  <c r="AU1249" i="3"/>
  <c r="AX1248" i="3"/>
  <c r="AW1248" i="3"/>
  <c r="AV1248" i="3"/>
  <c r="AU1248" i="3"/>
  <c r="AX1247" i="3"/>
  <c r="AW1247" i="3"/>
  <c r="AV1247" i="3"/>
  <c r="AU1247" i="3"/>
  <c r="AX1246" i="3"/>
  <c r="AW1246" i="3"/>
  <c r="AV1246" i="3"/>
  <c r="AU1246" i="3"/>
  <c r="AX1245" i="3"/>
  <c r="AW1245" i="3"/>
  <c r="AV1245" i="3"/>
  <c r="AU1245" i="3"/>
  <c r="AX1244" i="3"/>
  <c r="AW1244" i="3"/>
  <c r="AV1244" i="3"/>
  <c r="AU1244" i="3"/>
  <c r="AX1243" i="3"/>
  <c r="AW1243" i="3"/>
  <c r="AV1243" i="3"/>
  <c r="AU1243" i="3"/>
  <c r="AX1242" i="3"/>
  <c r="AW1242" i="3"/>
  <c r="AV1242" i="3"/>
  <c r="AU1242" i="3"/>
  <c r="AX1241" i="3"/>
  <c r="AW1241" i="3"/>
  <c r="AV1241" i="3"/>
  <c r="AU1241" i="3"/>
  <c r="AX1240" i="3"/>
  <c r="AW1240" i="3"/>
  <c r="AV1240" i="3"/>
  <c r="AU1240" i="3"/>
  <c r="AX1239" i="3"/>
  <c r="AW1239" i="3"/>
  <c r="AV1239" i="3"/>
  <c r="AU1239" i="3"/>
  <c r="AX1238" i="3"/>
  <c r="AW1238" i="3"/>
  <c r="AV1238" i="3"/>
  <c r="AU1238" i="3"/>
  <c r="AX1237" i="3"/>
  <c r="AW1237" i="3"/>
  <c r="AV1237" i="3"/>
  <c r="AU1237" i="3"/>
  <c r="AX1236" i="3"/>
  <c r="AW1236" i="3"/>
  <c r="AV1236" i="3"/>
  <c r="AU1236" i="3"/>
  <c r="AX1235" i="3"/>
  <c r="AW1235" i="3"/>
  <c r="AV1235" i="3"/>
  <c r="AU1235" i="3"/>
  <c r="AX1234" i="3"/>
  <c r="AW1234" i="3"/>
  <c r="AV1234" i="3"/>
  <c r="AU1234" i="3"/>
  <c r="AX1233" i="3"/>
  <c r="AW1233" i="3"/>
  <c r="AV1233" i="3"/>
  <c r="AU1233" i="3"/>
  <c r="AX1232" i="3"/>
  <c r="AW1232" i="3"/>
  <c r="AV1232" i="3"/>
  <c r="AU1232" i="3"/>
  <c r="AX1231" i="3"/>
  <c r="AW1231" i="3"/>
  <c r="AV1231" i="3"/>
  <c r="AU1231" i="3"/>
  <c r="AX1230" i="3"/>
  <c r="AW1230" i="3"/>
  <c r="AV1230" i="3"/>
  <c r="AU1230" i="3"/>
  <c r="AX1229" i="3"/>
  <c r="AW1229" i="3"/>
  <c r="AV1229" i="3"/>
  <c r="AU1229" i="3"/>
  <c r="AX1228" i="3"/>
  <c r="AW1228" i="3"/>
  <c r="AV1228" i="3"/>
  <c r="AU1228" i="3"/>
  <c r="AX1227" i="3"/>
  <c r="AW1227" i="3"/>
  <c r="AV1227" i="3"/>
  <c r="AU1227" i="3"/>
  <c r="AX1226" i="3"/>
  <c r="AW1226" i="3"/>
  <c r="AV1226" i="3"/>
  <c r="AU1226" i="3"/>
  <c r="AX1225" i="3"/>
  <c r="AW1225" i="3"/>
  <c r="AV1225" i="3"/>
  <c r="AU1225" i="3"/>
  <c r="AX1224" i="3"/>
  <c r="AW1224" i="3"/>
  <c r="AV1224" i="3"/>
  <c r="AU1224" i="3"/>
  <c r="AX1223" i="3"/>
  <c r="AW1223" i="3"/>
  <c r="AV1223" i="3"/>
  <c r="AU1223" i="3"/>
  <c r="AX1222" i="3"/>
  <c r="AW1222" i="3"/>
  <c r="AV1222" i="3"/>
  <c r="AU1222" i="3"/>
  <c r="AX1221" i="3"/>
  <c r="AW1221" i="3"/>
  <c r="AV1221" i="3"/>
  <c r="AU1221" i="3"/>
  <c r="AX1220" i="3"/>
  <c r="AW1220" i="3"/>
  <c r="AV1220" i="3"/>
  <c r="AU1220" i="3"/>
  <c r="AX1219" i="3"/>
  <c r="AW1219" i="3"/>
  <c r="AV1219" i="3"/>
  <c r="AU1219" i="3"/>
  <c r="AX1218" i="3"/>
  <c r="AW1218" i="3"/>
  <c r="AV1218" i="3"/>
  <c r="AU1218" i="3"/>
  <c r="AX1217" i="3"/>
  <c r="AW1217" i="3"/>
  <c r="AV1217" i="3"/>
  <c r="AU1217" i="3"/>
  <c r="AX1216" i="3"/>
  <c r="AW1216" i="3"/>
  <c r="AV1216" i="3"/>
  <c r="AU1216" i="3"/>
  <c r="AX1215" i="3"/>
  <c r="AW1215" i="3"/>
  <c r="AV1215" i="3"/>
  <c r="AU1215" i="3"/>
  <c r="AX1214" i="3"/>
  <c r="AW1214" i="3"/>
  <c r="AV1214" i="3"/>
  <c r="AU1214" i="3"/>
  <c r="AX1213" i="3"/>
  <c r="AW1213" i="3"/>
  <c r="AV1213" i="3"/>
  <c r="AU1213" i="3"/>
  <c r="AX1212" i="3"/>
  <c r="AW1212" i="3"/>
  <c r="AV1212" i="3"/>
  <c r="AU1212" i="3"/>
  <c r="AX1211" i="3"/>
  <c r="AW1211" i="3"/>
  <c r="AV1211" i="3"/>
  <c r="AU1211" i="3"/>
  <c r="AX1210" i="3"/>
  <c r="AW1210" i="3"/>
  <c r="AV1210" i="3"/>
  <c r="AU1210" i="3"/>
  <c r="AX1209" i="3"/>
  <c r="AW1209" i="3"/>
  <c r="AV1209" i="3"/>
  <c r="AU1209" i="3"/>
  <c r="AX1208" i="3"/>
  <c r="AW1208" i="3"/>
  <c r="AV1208" i="3"/>
  <c r="AU1208" i="3"/>
  <c r="AX1207" i="3"/>
  <c r="AW1207" i="3"/>
  <c r="AV1207" i="3"/>
  <c r="AU1207" i="3"/>
  <c r="AX1206" i="3"/>
  <c r="AW1206" i="3"/>
  <c r="AV1206" i="3"/>
  <c r="AU1206" i="3"/>
  <c r="AX1205" i="3"/>
  <c r="AW1205" i="3"/>
  <c r="AV1205" i="3"/>
  <c r="AU1205" i="3"/>
  <c r="AX1204" i="3"/>
  <c r="AW1204" i="3"/>
  <c r="AV1204" i="3"/>
  <c r="AU1204" i="3"/>
  <c r="AX1203" i="3"/>
  <c r="AW1203" i="3"/>
  <c r="AV1203" i="3"/>
  <c r="AU1203" i="3"/>
  <c r="AX1202" i="3"/>
  <c r="AW1202" i="3"/>
  <c r="AV1202" i="3"/>
  <c r="AU1202" i="3"/>
  <c r="AX1201" i="3"/>
  <c r="AW1201" i="3"/>
  <c r="AV1201" i="3"/>
  <c r="AU1201" i="3"/>
  <c r="AX1200" i="3"/>
  <c r="AW1200" i="3"/>
  <c r="AV1200" i="3"/>
  <c r="AU1200" i="3"/>
  <c r="AX1199" i="3"/>
  <c r="AW1199" i="3"/>
  <c r="AV1199" i="3"/>
  <c r="AU1199" i="3"/>
  <c r="AX1198" i="3"/>
  <c r="AW1198" i="3"/>
  <c r="AV1198" i="3"/>
  <c r="AU1198" i="3"/>
  <c r="AX1197" i="3"/>
  <c r="AW1197" i="3"/>
  <c r="AV1197" i="3"/>
  <c r="AU1197" i="3"/>
  <c r="AX1196" i="3"/>
  <c r="AW1196" i="3"/>
  <c r="AV1196" i="3"/>
  <c r="AU1196" i="3"/>
  <c r="AX1195" i="3"/>
  <c r="AW1195" i="3"/>
  <c r="AV1195" i="3"/>
  <c r="AU1195" i="3"/>
  <c r="AX1194" i="3"/>
  <c r="AW1194" i="3"/>
  <c r="AV1194" i="3"/>
  <c r="AU1194" i="3"/>
  <c r="AX1193" i="3"/>
  <c r="AW1193" i="3"/>
  <c r="AV1193" i="3"/>
  <c r="AU1193" i="3"/>
  <c r="AX1192" i="3"/>
  <c r="AW1192" i="3"/>
  <c r="AV1192" i="3"/>
  <c r="AU1192" i="3"/>
  <c r="AX1191" i="3"/>
  <c r="AW1191" i="3"/>
  <c r="AV1191" i="3"/>
  <c r="AU1191" i="3"/>
  <c r="AX1190" i="3"/>
  <c r="AW1190" i="3"/>
  <c r="AV1190" i="3"/>
  <c r="AU1190" i="3"/>
  <c r="AX1189" i="3"/>
  <c r="AW1189" i="3"/>
  <c r="AV1189" i="3"/>
  <c r="AU1189" i="3"/>
  <c r="AX1188" i="3"/>
  <c r="AW1188" i="3"/>
  <c r="AV1188" i="3"/>
  <c r="AU1188" i="3"/>
  <c r="AX1187" i="3"/>
  <c r="AW1187" i="3"/>
  <c r="AV1187" i="3"/>
  <c r="AU1187" i="3"/>
  <c r="AX1186" i="3"/>
  <c r="AW1186" i="3"/>
  <c r="AV1186" i="3"/>
  <c r="AU1186" i="3"/>
  <c r="AX1185" i="3"/>
  <c r="AW1185" i="3"/>
  <c r="AV1185" i="3"/>
  <c r="AU1185" i="3"/>
  <c r="AX1184" i="3"/>
  <c r="AW1184" i="3"/>
  <c r="AV1184" i="3"/>
  <c r="AU1184" i="3"/>
  <c r="AX1183" i="3"/>
  <c r="AW1183" i="3"/>
  <c r="AV1183" i="3"/>
  <c r="AU1183" i="3"/>
  <c r="AX1182" i="3"/>
  <c r="AW1182" i="3"/>
  <c r="AV1182" i="3"/>
  <c r="AU1182" i="3"/>
  <c r="AX1181" i="3"/>
  <c r="AW1181" i="3"/>
  <c r="AV1181" i="3"/>
  <c r="AU1181" i="3"/>
  <c r="AX1180" i="3"/>
  <c r="AW1180" i="3"/>
  <c r="AV1180" i="3"/>
  <c r="AU1180" i="3"/>
  <c r="AX1179" i="3"/>
  <c r="AW1179" i="3"/>
  <c r="AV1179" i="3"/>
  <c r="AU1179" i="3"/>
  <c r="AX1178" i="3"/>
  <c r="AW1178" i="3"/>
  <c r="AV1178" i="3"/>
  <c r="AU1178" i="3"/>
  <c r="AX1177" i="3"/>
  <c r="AW1177" i="3"/>
  <c r="AV1177" i="3"/>
  <c r="AU1177" i="3"/>
  <c r="AX1176" i="3"/>
  <c r="AW1176" i="3"/>
  <c r="AV1176" i="3"/>
  <c r="AU1176" i="3"/>
  <c r="AX1175" i="3"/>
  <c r="AW1175" i="3"/>
  <c r="AV1175" i="3"/>
  <c r="AU1175" i="3"/>
  <c r="AX1174" i="3"/>
  <c r="AW1174" i="3"/>
  <c r="AV1174" i="3"/>
  <c r="AU1174" i="3"/>
  <c r="AX1173" i="3"/>
  <c r="AW1173" i="3"/>
  <c r="AV1173" i="3"/>
  <c r="AU1173" i="3"/>
  <c r="AX1172" i="3"/>
  <c r="AW1172" i="3"/>
  <c r="AV1172" i="3"/>
  <c r="AU1172" i="3"/>
  <c r="AX1171" i="3"/>
  <c r="AW1171" i="3"/>
  <c r="AV1171" i="3"/>
  <c r="AU1171" i="3"/>
  <c r="AX1170" i="3"/>
  <c r="AW1170" i="3"/>
  <c r="AV1170" i="3"/>
  <c r="AU1170" i="3"/>
  <c r="AX1169" i="3"/>
  <c r="AW1169" i="3"/>
  <c r="AV1169" i="3"/>
  <c r="AU1169" i="3"/>
  <c r="AX1168" i="3"/>
  <c r="AW1168" i="3"/>
  <c r="AV1168" i="3"/>
  <c r="AU1168" i="3"/>
  <c r="AX1167" i="3"/>
  <c r="AW1167" i="3"/>
  <c r="AV1167" i="3"/>
  <c r="AU1167" i="3"/>
  <c r="AX1166" i="3"/>
  <c r="AW1166" i="3"/>
  <c r="AV1166" i="3"/>
  <c r="AU1166" i="3"/>
  <c r="AX1165" i="3"/>
  <c r="AW1165" i="3"/>
  <c r="AV1165" i="3"/>
  <c r="AU1165" i="3"/>
  <c r="AX1164" i="3"/>
  <c r="AW1164" i="3"/>
  <c r="AV1164" i="3"/>
  <c r="AU1164" i="3"/>
  <c r="AX1163" i="3"/>
  <c r="AW1163" i="3"/>
  <c r="AV1163" i="3"/>
  <c r="AU1163" i="3"/>
  <c r="AX1162" i="3"/>
  <c r="AW1162" i="3"/>
  <c r="AV1162" i="3"/>
  <c r="AU1162" i="3"/>
  <c r="AX1161" i="3"/>
  <c r="AW1161" i="3"/>
  <c r="AV1161" i="3"/>
  <c r="AU1161" i="3"/>
  <c r="AX1160" i="3"/>
  <c r="AW1160" i="3"/>
  <c r="AV1160" i="3"/>
  <c r="AU1160" i="3"/>
  <c r="AX1159" i="3"/>
  <c r="AW1159" i="3"/>
  <c r="AV1159" i="3"/>
  <c r="AU1159" i="3"/>
  <c r="AX1158" i="3"/>
  <c r="AW1158" i="3"/>
  <c r="AV1158" i="3"/>
  <c r="AU1158" i="3"/>
  <c r="AX1157" i="3"/>
  <c r="AW1157" i="3"/>
  <c r="AV1157" i="3"/>
  <c r="AU1157" i="3"/>
  <c r="AX1156" i="3"/>
  <c r="AW1156" i="3"/>
  <c r="AV1156" i="3"/>
  <c r="AU1156" i="3"/>
  <c r="AX1155" i="3"/>
  <c r="AW1155" i="3"/>
  <c r="AV1155" i="3"/>
  <c r="AU1155" i="3"/>
  <c r="AX1154" i="3"/>
  <c r="AW1154" i="3"/>
  <c r="AV1154" i="3"/>
  <c r="AU1154" i="3"/>
  <c r="AX1153" i="3"/>
  <c r="AW1153" i="3"/>
  <c r="AV1153" i="3"/>
  <c r="AU1153" i="3"/>
  <c r="AX1152" i="3"/>
  <c r="AW1152" i="3"/>
  <c r="AV1152" i="3"/>
  <c r="AU1152" i="3"/>
  <c r="AX1151" i="3"/>
  <c r="AW1151" i="3"/>
  <c r="AV1151" i="3"/>
  <c r="AU1151" i="3"/>
  <c r="AX1150" i="3"/>
  <c r="AW1150" i="3"/>
  <c r="AV1150" i="3"/>
  <c r="AU1150" i="3"/>
  <c r="AX1149" i="3"/>
  <c r="AW1149" i="3"/>
  <c r="AV1149" i="3"/>
  <c r="AU1149" i="3"/>
  <c r="AX1148" i="3"/>
  <c r="AW1148" i="3"/>
  <c r="AV1148" i="3"/>
  <c r="AU1148" i="3"/>
  <c r="AX1147" i="3"/>
  <c r="AW1147" i="3"/>
  <c r="AV1147" i="3"/>
  <c r="AU1147" i="3"/>
  <c r="AX1146" i="3"/>
  <c r="AW1146" i="3"/>
  <c r="AV1146" i="3"/>
  <c r="AU1146" i="3"/>
  <c r="AX1145" i="3"/>
  <c r="AW1145" i="3"/>
  <c r="AV1145" i="3"/>
  <c r="AU1145" i="3"/>
  <c r="AX1144" i="3"/>
  <c r="AW1144" i="3"/>
  <c r="AV1144" i="3"/>
  <c r="AU1144" i="3"/>
  <c r="AX1143" i="3"/>
  <c r="AW1143" i="3"/>
  <c r="AV1143" i="3"/>
  <c r="AU1143" i="3"/>
  <c r="AX1142" i="3"/>
  <c r="AW1142" i="3"/>
  <c r="AV1142" i="3"/>
  <c r="AU1142" i="3"/>
  <c r="AX1141" i="3"/>
  <c r="AW1141" i="3"/>
  <c r="AV1141" i="3"/>
  <c r="AU1141" i="3"/>
  <c r="AX1140" i="3"/>
  <c r="AW1140" i="3"/>
  <c r="AV1140" i="3"/>
  <c r="AU1140" i="3"/>
  <c r="AX1139" i="3"/>
  <c r="AW1139" i="3"/>
  <c r="AV1139" i="3"/>
  <c r="AU1139" i="3"/>
  <c r="AX1138" i="3"/>
  <c r="AW1138" i="3"/>
  <c r="AV1138" i="3"/>
  <c r="AU1138" i="3"/>
  <c r="AX1137" i="3"/>
  <c r="AW1137" i="3"/>
  <c r="AV1137" i="3"/>
  <c r="AU1137" i="3"/>
  <c r="AX1136" i="3"/>
  <c r="AW1136" i="3"/>
  <c r="AV1136" i="3"/>
  <c r="AU1136" i="3"/>
  <c r="AX1135" i="3"/>
  <c r="AW1135" i="3"/>
  <c r="AV1135" i="3"/>
  <c r="AU1135" i="3"/>
  <c r="AX1134" i="3"/>
  <c r="AW1134" i="3"/>
  <c r="AV1134" i="3"/>
  <c r="AU1134" i="3"/>
  <c r="AX1133" i="3"/>
  <c r="AW1133" i="3"/>
  <c r="AV1133" i="3"/>
  <c r="AU1133" i="3"/>
  <c r="AX1132" i="3"/>
  <c r="AW1132" i="3"/>
  <c r="AV1132" i="3"/>
  <c r="AU1132" i="3"/>
  <c r="AX1131" i="3"/>
  <c r="AW1131" i="3"/>
  <c r="AV1131" i="3"/>
  <c r="AU1131" i="3"/>
  <c r="AX1130" i="3"/>
  <c r="AW1130" i="3"/>
  <c r="AV1130" i="3"/>
  <c r="AU1130" i="3"/>
  <c r="AX1129" i="3"/>
  <c r="AW1129" i="3"/>
  <c r="AV1129" i="3"/>
  <c r="AU1129" i="3"/>
  <c r="AX1128" i="3"/>
  <c r="AW1128" i="3"/>
  <c r="AV1128" i="3"/>
  <c r="AU1128" i="3"/>
  <c r="AX1127" i="3"/>
  <c r="AW1127" i="3"/>
  <c r="AV1127" i="3"/>
  <c r="AU1127" i="3"/>
  <c r="AX1126" i="3"/>
  <c r="AW1126" i="3"/>
  <c r="AV1126" i="3"/>
  <c r="AU1126" i="3"/>
  <c r="AX1125" i="3"/>
  <c r="AW1125" i="3"/>
  <c r="AV1125" i="3"/>
  <c r="AU1125" i="3"/>
  <c r="AX1124" i="3"/>
  <c r="AW1124" i="3"/>
  <c r="AV1124" i="3"/>
  <c r="AU1124" i="3"/>
  <c r="AX1123" i="3"/>
  <c r="AW1123" i="3"/>
  <c r="AV1123" i="3"/>
  <c r="AU1123" i="3"/>
  <c r="AX1122" i="3"/>
  <c r="AW1122" i="3"/>
  <c r="AV1122" i="3"/>
  <c r="AU1122" i="3"/>
  <c r="AX1121" i="3"/>
  <c r="AW1121" i="3"/>
  <c r="AV1121" i="3"/>
  <c r="AU1121" i="3"/>
  <c r="AX1120" i="3"/>
  <c r="AW1120" i="3"/>
  <c r="AV1120" i="3"/>
  <c r="AU1120" i="3"/>
  <c r="AX1119" i="3"/>
  <c r="AW1119" i="3"/>
  <c r="AV1119" i="3"/>
  <c r="AU1119" i="3"/>
  <c r="AX1118" i="3"/>
  <c r="AW1118" i="3"/>
  <c r="AV1118" i="3"/>
  <c r="AU1118" i="3"/>
  <c r="AX1117" i="3"/>
  <c r="AW1117" i="3"/>
  <c r="AV1117" i="3"/>
  <c r="AU1117" i="3"/>
  <c r="AX1116" i="3"/>
  <c r="AW1116" i="3"/>
  <c r="AV1116" i="3"/>
  <c r="AU1116" i="3"/>
  <c r="AX1115" i="3"/>
  <c r="AW1115" i="3"/>
  <c r="AV1115" i="3"/>
  <c r="AU1115" i="3"/>
  <c r="AX1114" i="3"/>
  <c r="AW1114" i="3"/>
  <c r="AV1114" i="3"/>
  <c r="AU1114" i="3"/>
  <c r="AX1113" i="3"/>
  <c r="AW1113" i="3"/>
  <c r="AV1113" i="3"/>
  <c r="AU1113" i="3"/>
  <c r="AX1112" i="3"/>
  <c r="AW1112" i="3"/>
  <c r="AV1112" i="3"/>
  <c r="AU1112" i="3"/>
  <c r="AX1111" i="3"/>
  <c r="AW1111" i="3"/>
  <c r="AV1111" i="3"/>
  <c r="AU1111" i="3"/>
  <c r="AX1110" i="3"/>
  <c r="AW1110" i="3"/>
  <c r="AV1110" i="3"/>
  <c r="AU1110" i="3"/>
  <c r="AX1109" i="3"/>
  <c r="AW1109" i="3"/>
  <c r="AV1109" i="3"/>
  <c r="AU1109" i="3"/>
  <c r="AX1108" i="3"/>
  <c r="AW1108" i="3"/>
  <c r="AV1108" i="3"/>
  <c r="AU1108" i="3"/>
  <c r="AX1107" i="3"/>
  <c r="AW1107" i="3"/>
  <c r="AV1107" i="3"/>
  <c r="AU1107" i="3"/>
  <c r="AX1106" i="3"/>
  <c r="AW1106" i="3"/>
  <c r="AV1106" i="3"/>
  <c r="AU1106" i="3"/>
  <c r="AX1105" i="3"/>
  <c r="AW1105" i="3"/>
  <c r="AV1105" i="3"/>
  <c r="AU1105" i="3"/>
  <c r="AX1104" i="3"/>
  <c r="AW1104" i="3"/>
  <c r="AV1104" i="3"/>
  <c r="AU1104" i="3"/>
  <c r="AX1103" i="3"/>
  <c r="AW1103" i="3"/>
  <c r="AV1103" i="3"/>
  <c r="AU1103" i="3"/>
  <c r="AX1102" i="3"/>
  <c r="AW1102" i="3"/>
  <c r="AV1102" i="3"/>
  <c r="AU1102" i="3"/>
  <c r="AX1101" i="3"/>
  <c r="AW1101" i="3"/>
  <c r="AV1101" i="3"/>
  <c r="AU1101" i="3"/>
  <c r="AX1100" i="3"/>
  <c r="AW1100" i="3"/>
  <c r="AV1100" i="3"/>
  <c r="AU1100" i="3"/>
  <c r="AX1099" i="3"/>
  <c r="AW1099" i="3"/>
  <c r="AV1099" i="3"/>
  <c r="AU1099" i="3"/>
  <c r="AX1098" i="3"/>
  <c r="AW1098" i="3"/>
  <c r="AV1098" i="3"/>
  <c r="AU1098" i="3"/>
  <c r="AX1097" i="3"/>
  <c r="AW1097" i="3"/>
  <c r="AV1097" i="3"/>
  <c r="AU1097" i="3"/>
  <c r="AX1096" i="3"/>
  <c r="AW1096" i="3"/>
  <c r="AV1096" i="3"/>
  <c r="AU1096" i="3"/>
  <c r="AX1095" i="3"/>
  <c r="AW1095" i="3"/>
  <c r="AV1095" i="3"/>
  <c r="AU1095" i="3"/>
  <c r="AX1094" i="3"/>
  <c r="AW1094" i="3"/>
  <c r="AV1094" i="3"/>
  <c r="AU1094" i="3"/>
  <c r="AX1093" i="3"/>
  <c r="AW1093" i="3"/>
  <c r="AV1093" i="3"/>
  <c r="AU1093" i="3"/>
  <c r="AX1092" i="3"/>
  <c r="AW1092" i="3"/>
  <c r="AV1092" i="3"/>
  <c r="AU1092" i="3"/>
  <c r="AX1091" i="3"/>
  <c r="AW1091" i="3"/>
  <c r="AV1091" i="3"/>
  <c r="AU1091" i="3"/>
  <c r="AX1090" i="3"/>
  <c r="AW1090" i="3"/>
  <c r="AV1090" i="3"/>
  <c r="AU1090" i="3"/>
  <c r="AX1089" i="3"/>
  <c r="AW1089" i="3"/>
  <c r="AV1089" i="3"/>
  <c r="AU1089" i="3"/>
  <c r="AX1088" i="3"/>
  <c r="AW1088" i="3"/>
  <c r="AV1088" i="3"/>
  <c r="AU1088" i="3"/>
  <c r="AX1087" i="3"/>
  <c r="AW1087" i="3"/>
  <c r="AV1087" i="3"/>
  <c r="AU1087" i="3"/>
  <c r="AX1086" i="3"/>
  <c r="AW1086" i="3"/>
  <c r="AV1086" i="3"/>
  <c r="AU1086" i="3"/>
  <c r="AX1085" i="3"/>
  <c r="AW1085" i="3"/>
  <c r="AV1085" i="3"/>
  <c r="AU1085" i="3"/>
  <c r="AX1084" i="3"/>
  <c r="AW1084" i="3"/>
  <c r="AV1084" i="3"/>
  <c r="AU1084" i="3"/>
  <c r="AX1083" i="3"/>
  <c r="AW1083" i="3"/>
  <c r="AV1083" i="3"/>
  <c r="AU1083" i="3"/>
  <c r="AX1082" i="3"/>
  <c r="AW1082" i="3"/>
  <c r="AV1082" i="3"/>
  <c r="AU1082" i="3"/>
  <c r="AX1081" i="3"/>
  <c r="AW1081" i="3"/>
  <c r="AV1081" i="3"/>
  <c r="AU1081" i="3"/>
  <c r="AX1080" i="3"/>
  <c r="AW1080" i="3"/>
  <c r="AV1080" i="3"/>
  <c r="AU1080" i="3"/>
  <c r="AX1079" i="3"/>
  <c r="AW1079" i="3"/>
  <c r="AV1079" i="3"/>
  <c r="AU1079" i="3"/>
  <c r="AX1078" i="3"/>
  <c r="AW1078" i="3"/>
  <c r="AV1078" i="3"/>
  <c r="AU1078" i="3"/>
  <c r="AX1077" i="3"/>
  <c r="AW1077" i="3"/>
  <c r="AV1077" i="3"/>
  <c r="AU1077" i="3"/>
  <c r="AX1076" i="3"/>
  <c r="AW1076" i="3"/>
  <c r="AV1076" i="3"/>
  <c r="AU1076" i="3"/>
  <c r="AX1075" i="3"/>
  <c r="AW1075" i="3"/>
  <c r="AV1075" i="3"/>
  <c r="AU1075" i="3"/>
  <c r="AX1074" i="3"/>
  <c r="AW1074" i="3"/>
  <c r="AV1074" i="3"/>
  <c r="AU1074" i="3"/>
  <c r="AX1073" i="3"/>
  <c r="AW1073" i="3"/>
  <c r="AV1073" i="3"/>
  <c r="AU1073" i="3"/>
  <c r="AX1072" i="3"/>
  <c r="AW1072" i="3"/>
  <c r="AV1072" i="3"/>
  <c r="AU1072" i="3"/>
  <c r="AX1071" i="3"/>
  <c r="AW1071" i="3"/>
  <c r="AV1071" i="3"/>
  <c r="AU1071" i="3"/>
  <c r="AX1070" i="3"/>
  <c r="AW1070" i="3"/>
  <c r="AV1070" i="3"/>
  <c r="AU1070" i="3"/>
  <c r="AX1069" i="3"/>
  <c r="AW1069" i="3"/>
  <c r="AV1069" i="3"/>
  <c r="AU1069" i="3"/>
  <c r="AX1068" i="3"/>
  <c r="AW1068" i="3"/>
  <c r="AV1068" i="3"/>
  <c r="AU1068" i="3"/>
  <c r="AX1067" i="3"/>
  <c r="AW1067" i="3"/>
  <c r="AV1067" i="3"/>
  <c r="AU1067" i="3"/>
  <c r="AX1066" i="3"/>
  <c r="AW1066" i="3"/>
  <c r="AV1066" i="3"/>
  <c r="AU1066" i="3"/>
  <c r="AX1065" i="3"/>
  <c r="AW1065" i="3"/>
  <c r="AV1065" i="3"/>
  <c r="AU1065" i="3"/>
  <c r="AX1064" i="3"/>
  <c r="AW1064" i="3"/>
  <c r="AV1064" i="3"/>
  <c r="AU1064" i="3"/>
  <c r="AX1063" i="3"/>
  <c r="AW1063" i="3"/>
  <c r="AV1063" i="3"/>
  <c r="AU1063" i="3"/>
  <c r="AX1062" i="3"/>
  <c r="AW1062" i="3"/>
  <c r="AV1062" i="3"/>
  <c r="AU1062" i="3"/>
  <c r="AX1061" i="3"/>
  <c r="AW1061" i="3"/>
  <c r="AV1061" i="3"/>
  <c r="AU1061" i="3"/>
  <c r="AX1060" i="3"/>
  <c r="AW1060" i="3"/>
  <c r="AV1060" i="3"/>
  <c r="AU1060" i="3"/>
  <c r="AX1059" i="3"/>
  <c r="AW1059" i="3"/>
  <c r="AV1059" i="3"/>
  <c r="AU1059" i="3"/>
  <c r="AX1058" i="3"/>
  <c r="AW1058" i="3"/>
  <c r="AV1058" i="3"/>
  <c r="AU1058" i="3"/>
  <c r="AX1057" i="3"/>
  <c r="AW1057" i="3"/>
  <c r="AV1057" i="3"/>
  <c r="AU1057" i="3"/>
  <c r="AX1056" i="3"/>
  <c r="AW1056" i="3"/>
  <c r="AV1056" i="3"/>
  <c r="AU1056" i="3"/>
  <c r="AX1055" i="3"/>
  <c r="AW1055" i="3"/>
  <c r="AV1055" i="3"/>
  <c r="AU1055" i="3"/>
  <c r="AX1054" i="3"/>
  <c r="AW1054" i="3"/>
  <c r="AV1054" i="3"/>
  <c r="AU1054" i="3"/>
  <c r="AX1053" i="3"/>
  <c r="AW1053" i="3"/>
  <c r="AV1053" i="3"/>
  <c r="AU1053" i="3"/>
  <c r="AX1052" i="3"/>
  <c r="AW1052" i="3"/>
  <c r="AV1052" i="3"/>
  <c r="AU1052" i="3"/>
  <c r="AX1051" i="3"/>
  <c r="AW1051" i="3"/>
  <c r="AV1051" i="3"/>
  <c r="AU1051" i="3"/>
  <c r="AX1050" i="3"/>
  <c r="AW1050" i="3"/>
  <c r="AV1050" i="3"/>
  <c r="AU1050" i="3"/>
  <c r="AX1049" i="3"/>
  <c r="AW1049" i="3"/>
  <c r="AV1049" i="3"/>
  <c r="AU1049" i="3"/>
  <c r="AX1048" i="3"/>
  <c r="AW1048" i="3"/>
  <c r="AV1048" i="3"/>
  <c r="AU1048" i="3"/>
  <c r="AX1047" i="3"/>
  <c r="AW1047" i="3"/>
  <c r="AV1047" i="3"/>
  <c r="AU1047" i="3"/>
  <c r="AX1046" i="3"/>
  <c r="AW1046" i="3"/>
  <c r="AV1046" i="3"/>
  <c r="AU1046" i="3"/>
  <c r="AX1045" i="3"/>
  <c r="AW1045" i="3"/>
  <c r="AV1045" i="3"/>
  <c r="AU1045" i="3"/>
  <c r="AX1044" i="3"/>
  <c r="AW1044" i="3"/>
  <c r="AV1044" i="3"/>
  <c r="AU1044" i="3"/>
  <c r="AX1043" i="3"/>
  <c r="AW1043" i="3"/>
  <c r="AV1043" i="3"/>
  <c r="AU1043" i="3"/>
  <c r="AX1042" i="3"/>
  <c r="AW1042" i="3"/>
  <c r="AV1042" i="3"/>
  <c r="AU1042" i="3"/>
  <c r="AX1041" i="3"/>
  <c r="AW1041" i="3"/>
  <c r="AV1041" i="3"/>
  <c r="AU1041" i="3"/>
  <c r="AX1040" i="3"/>
  <c r="AW1040" i="3"/>
  <c r="AV1040" i="3"/>
  <c r="AU1040" i="3"/>
  <c r="AX1039" i="3"/>
  <c r="AW1039" i="3"/>
  <c r="AV1039" i="3"/>
  <c r="AU1039" i="3"/>
  <c r="AX1038" i="3"/>
  <c r="AW1038" i="3"/>
  <c r="AV1038" i="3"/>
  <c r="AU1038" i="3"/>
  <c r="AX1037" i="3"/>
  <c r="AW1037" i="3"/>
  <c r="AV1037" i="3"/>
  <c r="AU1037" i="3"/>
  <c r="AX1036" i="3"/>
  <c r="AW1036" i="3"/>
  <c r="AV1036" i="3"/>
  <c r="AU1036" i="3"/>
  <c r="AX1035" i="3"/>
  <c r="AW1035" i="3"/>
  <c r="AV1035" i="3"/>
  <c r="AU1035" i="3"/>
  <c r="AX1034" i="3"/>
  <c r="AW1034" i="3"/>
  <c r="AV1034" i="3"/>
  <c r="AU1034" i="3"/>
  <c r="AX1033" i="3"/>
  <c r="AW1033" i="3"/>
  <c r="AV1033" i="3"/>
  <c r="AU1033" i="3"/>
  <c r="AX1032" i="3"/>
  <c r="AW1032" i="3"/>
  <c r="AV1032" i="3"/>
  <c r="AU1032" i="3"/>
  <c r="AX1031" i="3"/>
  <c r="AW1031" i="3"/>
  <c r="AV1031" i="3"/>
  <c r="AU1031" i="3"/>
  <c r="AX1030" i="3"/>
  <c r="AW1030" i="3"/>
  <c r="AV1030" i="3"/>
  <c r="AU1030" i="3"/>
  <c r="AX1029" i="3"/>
  <c r="AW1029" i="3"/>
  <c r="AV1029" i="3"/>
  <c r="AU1029" i="3"/>
  <c r="AX1028" i="3"/>
  <c r="AW1028" i="3"/>
  <c r="AV1028" i="3"/>
  <c r="AU1028" i="3"/>
  <c r="AX1027" i="3"/>
  <c r="AW1027" i="3"/>
  <c r="AV1027" i="3"/>
  <c r="AU1027" i="3"/>
  <c r="AX1026" i="3"/>
  <c r="AW1026" i="3"/>
  <c r="AV1026" i="3"/>
  <c r="AU1026" i="3"/>
  <c r="AX1025" i="3"/>
  <c r="AW1025" i="3"/>
  <c r="AV1025" i="3"/>
  <c r="AU1025" i="3"/>
  <c r="AX1024" i="3"/>
  <c r="AW1024" i="3"/>
  <c r="AV1024" i="3"/>
  <c r="AU1024" i="3"/>
  <c r="AX1023" i="3"/>
  <c r="AW1023" i="3"/>
  <c r="AV1023" i="3"/>
  <c r="AU1023" i="3"/>
  <c r="AX1022" i="3"/>
  <c r="AW1022" i="3"/>
  <c r="AV1022" i="3"/>
  <c r="AU1022" i="3"/>
  <c r="AX1021" i="3"/>
  <c r="AW1021" i="3"/>
  <c r="AV1021" i="3"/>
  <c r="AU1021" i="3"/>
  <c r="AX1020" i="3"/>
  <c r="AW1020" i="3"/>
  <c r="AV1020" i="3"/>
  <c r="AU1020" i="3"/>
  <c r="AX1019" i="3"/>
  <c r="AW1019" i="3"/>
  <c r="AV1019" i="3"/>
  <c r="AU1019" i="3"/>
  <c r="AX1018" i="3"/>
  <c r="AW1018" i="3"/>
  <c r="AV1018" i="3"/>
  <c r="AU1018" i="3"/>
  <c r="AX1017" i="3"/>
  <c r="AW1017" i="3"/>
  <c r="AV1017" i="3"/>
  <c r="AU1017" i="3"/>
  <c r="AX1016" i="3"/>
  <c r="AW1016" i="3"/>
  <c r="AV1016" i="3"/>
  <c r="AU1016" i="3"/>
  <c r="AX1015" i="3"/>
  <c r="AW1015" i="3"/>
  <c r="AV1015" i="3"/>
  <c r="AU1015" i="3"/>
  <c r="AX1014" i="3"/>
  <c r="AW1014" i="3"/>
  <c r="AV1014" i="3"/>
  <c r="AU1014" i="3"/>
  <c r="AX1013" i="3"/>
  <c r="AW1013" i="3"/>
  <c r="AV1013" i="3"/>
  <c r="AU1013" i="3"/>
  <c r="AX1012" i="3"/>
  <c r="AW1012" i="3"/>
  <c r="AV1012" i="3"/>
  <c r="AU1012" i="3"/>
  <c r="AX1011" i="3"/>
  <c r="AW1011" i="3"/>
  <c r="AV1011" i="3"/>
  <c r="AU1011" i="3"/>
  <c r="AX1010" i="3"/>
  <c r="AW1010" i="3"/>
  <c r="AV1010" i="3"/>
  <c r="AU1010" i="3"/>
  <c r="AX1009" i="3"/>
  <c r="AW1009" i="3"/>
  <c r="AV1009" i="3"/>
  <c r="AU1009" i="3"/>
  <c r="AX1008" i="3"/>
  <c r="AW1008" i="3"/>
  <c r="AV1008" i="3"/>
  <c r="AU1008" i="3"/>
  <c r="AX1007" i="3"/>
  <c r="AW1007" i="3"/>
  <c r="AV1007" i="3"/>
  <c r="AU1007" i="3"/>
  <c r="AX1006" i="3"/>
  <c r="AW1006" i="3"/>
  <c r="AV1006" i="3"/>
  <c r="AU1006" i="3"/>
  <c r="AX1005" i="3"/>
  <c r="AW1005" i="3"/>
  <c r="AV1005" i="3"/>
  <c r="AU1005" i="3"/>
  <c r="AX1004" i="3"/>
  <c r="AW1004" i="3"/>
  <c r="AV1004" i="3"/>
  <c r="AU1004" i="3"/>
  <c r="AX1003" i="3"/>
  <c r="AW1003" i="3"/>
  <c r="AV1003" i="3"/>
  <c r="AU1003" i="3"/>
  <c r="AX1002" i="3"/>
  <c r="AW1002" i="3"/>
  <c r="AV1002" i="3"/>
  <c r="AU1002" i="3"/>
  <c r="AX1001" i="3"/>
  <c r="AW1001" i="3"/>
  <c r="AV1001" i="3"/>
  <c r="AU1001" i="3"/>
  <c r="AX1000" i="3"/>
  <c r="AW1000" i="3"/>
  <c r="AV1000" i="3"/>
  <c r="AU1000" i="3"/>
  <c r="AX999" i="3"/>
  <c r="AW999" i="3"/>
  <c r="AV999" i="3"/>
  <c r="AU999" i="3"/>
  <c r="AX998" i="3"/>
  <c r="AW998" i="3"/>
  <c r="AV998" i="3"/>
  <c r="AU998" i="3"/>
  <c r="AX997" i="3"/>
  <c r="AW997" i="3"/>
  <c r="AV997" i="3"/>
  <c r="AU997" i="3"/>
  <c r="AX996" i="3"/>
  <c r="AW996" i="3"/>
  <c r="AV996" i="3"/>
  <c r="AU996" i="3"/>
  <c r="AX995" i="3"/>
  <c r="AW995" i="3"/>
  <c r="AV995" i="3"/>
  <c r="AU995" i="3"/>
  <c r="AX994" i="3"/>
  <c r="AW994" i="3"/>
  <c r="AV994" i="3"/>
  <c r="AU994" i="3"/>
  <c r="AX993" i="3"/>
  <c r="AW993" i="3"/>
  <c r="AV993" i="3"/>
  <c r="AU993" i="3"/>
  <c r="AX992" i="3"/>
  <c r="AW992" i="3"/>
  <c r="AV992" i="3"/>
  <c r="AU992" i="3"/>
  <c r="AX991" i="3"/>
  <c r="AW991" i="3"/>
  <c r="AV991" i="3"/>
  <c r="AU991" i="3"/>
  <c r="AX990" i="3"/>
  <c r="AW990" i="3"/>
  <c r="AV990" i="3"/>
  <c r="AU990" i="3"/>
  <c r="AX989" i="3"/>
  <c r="AW989" i="3"/>
  <c r="AV989" i="3"/>
  <c r="AU989" i="3"/>
  <c r="AX988" i="3"/>
  <c r="AW988" i="3"/>
  <c r="AV988" i="3"/>
  <c r="AU988" i="3"/>
  <c r="AX987" i="3"/>
  <c r="AW987" i="3"/>
  <c r="AV987" i="3"/>
  <c r="AU987" i="3"/>
  <c r="AX986" i="3"/>
  <c r="AW986" i="3"/>
  <c r="AV986" i="3"/>
  <c r="AU986" i="3"/>
  <c r="AX985" i="3"/>
  <c r="AW985" i="3"/>
  <c r="AV985" i="3"/>
  <c r="AU985" i="3"/>
  <c r="AX984" i="3"/>
  <c r="AW984" i="3"/>
  <c r="AV984" i="3"/>
  <c r="AU984" i="3"/>
  <c r="AX983" i="3"/>
  <c r="AW983" i="3"/>
  <c r="AV983" i="3"/>
  <c r="AU983" i="3"/>
  <c r="AX982" i="3"/>
  <c r="AW982" i="3"/>
  <c r="AV982" i="3"/>
  <c r="AU982" i="3"/>
  <c r="AX981" i="3"/>
  <c r="AW981" i="3"/>
  <c r="AV981" i="3"/>
  <c r="AU981" i="3"/>
  <c r="AX980" i="3"/>
  <c r="AW980" i="3"/>
  <c r="AV980" i="3"/>
  <c r="AU980" i="3"/>
  <c r="AX979" i="3"/>
  <c r="AW979" i="3"/>
  <c r="AV979" i="3"/>
  <c r="AU979" i="3"/>
  <c r="AX978" i="3"/>
  <c r="AW978" i="3"/>
  <c r="AV978" i="3"/>
  <c r="AU978" i="3"/>
  <c r="AX977" i="3"/>
  <c r="AW977" i="3"/>
  <c r="AV977" i="3"/>
  <c r="AU977" i="3"/>
  <c r="AX976" i="3"/>
  <c r="AW976" i="3"/>
  <c r="AV976" i="3"/>
  <c r="AU976" i="3"/>
  <c r="AX975" i="3"/>
  <c r="AW975" i="3"/>
  <c r="AV975" i="3"/>
  <c r="AU975" i="3"/>
  <c r="AX974" i="3"/>
  <c r="AW974" i="3"/>
  <c r="AV974" i="3"/>
  <c r="AU974" i="3"/>
  <c r="AX973" i="3"/>
  <c r="AW973" i="3"/>
  <c r="AV973" i="3"/>
  <c r="AU973" i="3"/>
  <c r="AX972" i="3"/>
  <c r="AW972" i="3"/>
  <c r="AV972" i="3"/>
  <c r="AU972" i="3"/>
  <c r="AX971" i="3"/>
  <c r="AW971" i="3"/>
  <c r="AV971" i="3"/>
  <c r="AU971" i="3"/>
  <c r="AX970" i="3"/>
  <c r="AW970" i="3"/>
  <c r="AV970" i="3"/>
  <c r="AU970" i="3"/>
  <c r="AX969" i="3"/>
  <c r="AW969" i="3"/>
  <c r="AV969" i="3"/>
  <c r="AU969" i="3"/>
  <c r="AX968" i="3"/>
  <c r="AW968" i="3"/>
  <c r="AV968" i="3"/>
  <c r="AU968" i="3"/>
  <c r="AX967" i="3"/>
  <c r="AW967" i="3"/>
  <c r="AV967" i="3"/>
  <c r="AU967" i="3"/>
  <c r="AX966" i="3"/>
  <c r="AW966" i="3"/>
  <c r="AV966" i="3"/>
  <c r="AU966" i="3"/>
  <c r="AX965" i="3"/>
  <c r="AW965" i="3"/>
  <c r="AV965" i="3"/>
  <c r="AU965" i="3"/>
  <c r="AX964" i="3"/>
  <c r="AW964" i="3"/>
  <c r="AV964" i="3"/>
  <c r="AU964" i="3"/>
  <c r="AX963" i="3"/>
  <c r="AW963" i="3"/>
  <c r="AV963" i="3"/>
  <c r="AU963" i="3"/>
  <c r="AX962" i="3"/>
  <c r="AW962" i="3"/>
  <c r="AV962" i="3"/>
  <c r="AU962" i="3"/>
  <c r="AK961" i="3"/>
  <c r="AJ961" i="3"/>
  <c r="AI961" i="3"/>
  <c r="AH961" i="3"/>
  <c r="AG961" i="3"/>
  <c r="AK960" i="3"/>
  <c r="AJ960" i="3"/>
  <c r="AI960" i="3"/>
  <c r="AH960" i="3"/>
  <c r="AG960" i="3"/>
  <c r="AK959" i="3"/>
  <c r="AJ959" i="3"/>
  <c r="AI959" i="3"/>
  <c r="AH959" i="3"/>
  <c r="AG959" i="3"/>
  <c r="AK958" i="3"/>
  <c r="AJ958" i="3"/>
  <c r="AI958" i="3"/>
  <c r="AH958" i="3"/>
  <c r="AG958" i="3"/>
  <c r="AK957" i="3"/>
  <c r="AJ957" i="3"/>
  <c r="AI957" i="3"/>
  <c r="AH957" i="3"/>
  <c r="AG957" i="3"/>
  <c r="AK956" i="3"/>
  <c r="AJ956" i="3"/>
  <c r="AI956" i="3"/>
  <c r="AH956" i="3"/>
  <c r="AG956" i="3"/>
  <c r="AK955" i="3"/>
  <c r="AJ955" i="3"/>
  <c r="AI955" i="3"/>
  <c r="AH955" i="3"/>
  <c r="AG955" i="3"/>
  <c r="AK954" i="3"/>
  <c r="AJ954" i="3"/>
  <c r="AI954" i="3"/>
  <c r="AH954" i="3"/>
  <c r="AG954" i="3"/>
  <c r="AK953" i="3"/>
  <c r="AJ953" i="3"/>
  <c r="AI953" i="3"/>
  <c r="AH953" i="3"/>
  <c r="AG953" i="3"/>
  <c r="AK952" i="3"/>
  <c r="AJ952" i="3"/>
  <c r="AI952" i="3"/>
  <c r="AH952" i="3"/>
  <c r="AG952" i="3"/>
  <c r="AK951" i="3"/>
  <c r="AJ951" i="3"/>
  <c r="AI951" i="3"/>
  <c r="AH951" i="3"/>
  <c r="AG951" i="3"/>
  <c r="AK950" i="3"/>
  <c r="AJ950" i="3"/>
  <c r="AI950" i="3"/>
  <c r="AH950" i="3"/>
  <c r="AG950" i="3"/>
  <c r="AK949" i="3"/>
  <c r="AJ949" i="3"/>
  <c r="AI949" i="3"/>
  <c r="AH949" i="3"/>
  <c r="AG949" i="3"/>
  <c r="AK948" i="3"/>
  <c r="AJ948" i="3"/>
  <c r="AI948" i="3"/>
  <c r="AH948" i="3"/>
  <c r="AG948" i="3"/>
  <c r="AK947" i="3"/>
  <c r="AJ947" i="3"/>
  <c r="AI947" i="3"/>
  <c r="AH947" i="3"/>
  <c r="AG947" i="3"/>
  <c r="AK946" i="3"/>
  <c r="AJ946" i="3"/>
  <c r="AI946" i="3"/>
  <c r="AH946" i="3"/>
  <c r="AG946" i="3"/>
  <c r="AK945" i="3"/>
  <c r="AJ945" i="3"/>
  <c r="AI945" i="3"/>
  <c r="AH945" i="3"/>
  <c r="AG945" i="3"/>
  <c r="AK944" i="3"/>
  <c r="AJ944" i="3"/>
  <c r="AI944" i="3"/>
  <c r="AH944" i="3"/>
  <c r="AG944" i="3"/>
  <c r="AK943" i="3"/>
  <c r="AJ943" i="3"/>
  <c r="AI943" i="3"/>
  <c r="AH943" i="3"/>
  <c r="AG943" i="3"/>
  <c r="AK942" i="3"/>
  <c r="AJ942" i="3"/>
  <c r="AI942" i="3"/>
  <c r="AH942" i="3"/>
  <c r="AG942" i="3"/>
  <c r="AK941" i="3"/>
  <c r="AJ941" i="3"/>
  <c r="AI941" i="3"/>
  <c r="AH941" i="3"/>
  <c r="AG941" i="3"/>
  <c r="AK940" i="3"/>
  <c r="AJ940" i="3"/>
  <c r="AI940" i="3"/>
  <c r="AH940" i="3"/>
  <c r="AG940" i="3"/>
  <c r="AK939" i="3"/>
  <c r="AJ939" i="3"/>
  <c r="AI939" i="3"/>
  <c r="AH939" i="3"/>
  <c r="AG939" i="3"/>
  <c r="AK938" i="3"/>
  <c r="AJ938" i="3"/>
  <c r="AI938" i="3"/>
  <c r="AH938" i="3"/>
  <c r="AG938" i="3"/>
  <c r="AK937" i="3"/>
  <c r="AJ937" i="3"/>
  <c r="AI937" i="3"/>
  <c r="AH937" i="3"/>
  <c r="AG937" i="3"/>
  <c r="AK936" i="3"/>
  <c r="AJ936" i="3"/>
  <c r="AI936" i="3"/>
  <c r="AH936" i="3"/>
  <c r="AG936" i="3"/>
  <c r="AK935" i="3"/>
  <c r="AJ935" i="3"/>
  <c r="AI935" i="3"/>
  <c r="AH935" i="3"/>
  <c r="AG935" i="3"/>
  <c r="AK934" i="3"/>
  <c r="AJ934" i="3"/>
  <c r="AI934" i="3"/>
  <c r="AH934" i="3"/>
  <c r="AG934" i="3"/>
  <c r="AK933" i="3"/>
  <c r="AJ933" i="3"/>
  <c r="AI933" i="3"/>
  <c r="AH933" i="3"/>
  <c r="AG933" i="3"/>
  <c r="AK932" i="3"/>
  <c r="AJ932" i="3"/>
  <c r="AI932" i="3"/>
  <c r="AH932" i="3"/>
  <c r="AG932" i="3"/>
  <c r="AK931" i="3"/>
  <c r="AJ931" i="3"/>
  <c r="AI931" i="3"/>
  <c r="AH931" i="3"/>
  <c r="AG931" i="3"/>
  <c r="AK930" i="3"/>
  <c r="AJ930" i="3"/>
  <c r="AI930" i="3"/>
  <c r="AH930" i="3"/>
  <c r="AG930" i="3"/>
  <c r="AK929" i="3"/>
  <c r="AJ929" i="3"/>
  <c r="AI929" i="3"/>
  <c r="AH929" i="3"/>
  <c r="AG929" i="3"/>
  <c r="AK928" i="3"/>
  <c r="AJ928" i="3"/>
  <c r="AI928" i="3"/>
  <c r="AH928" i="3"/>
  <c r="AG928" i="3"/>
  <c r="AK927" i="3"/>
  <c r="AJ927" i="3"/>
  <c r="AI927" i="3"/>
  <c r="AH927" i="3"/>
  <c r="AG927" i="3"/>
  <c r="AK926" i="3"/>
  <c r="AJ926" i="3"/>
  <c r="AI926" i="3"/>
  <c r="AH926" i="3"/>
  <c r="AG926" i="3"/>
  <c r="AK925" i="3"/>
  <c r="AJ925" i="3"/>
  <c r="AI925" i="3"/>
  <c r="AH925" i="3"/>
  <c r="AG925" i="3"/>
  <c r="AK924" i="3"/>
  <c r="AJ924" i="3"/>
  <c r="AI924" i="3"/>
  <c r="AH924" i="3"/>
  <c r="AG924" i="3"/>
  <c r="AK923" i="3"/>
  <c r="AJ923" i="3"/>
  <c r="AI923" i="3"/>
  <c r="AH923" i="3"/>
  <c r="AG923" i="3"/>
  <c r="AK922" i="3"/>
  <c r="AJ922" i="3"/>
  <c r="AI922" i="3"/>
  <c r="AH922" i="3"/>
  <c r="AG922" i="3"/>
  <c r="AK921" i="3"/>
  <c r="AJ921" i="3"/>
  <c r="AI921" i="3"/>
  <c r="AH921" i="3"/>
  <c r="AG921" i="3"/>
  <c r="AK920" i="3"/>
  <c r="AJ920" i="3"/>
  <c r="AI920" i="3"/>
  <c r="AH920" i="3"/>
  <c r="AG920" i="3"/>
  <c r="AK919" i="3"/>
  <c r="AJ919" i="3"/>
  <c r="AI919" i="3"/>
  <c r="AH919" i="3"/>
  <c r="AG919" i="3"/>
  <c r="AK918" i="3"/>
  <c r="AJ918" i="3"/>
  <c r="AI918" i="3"/>
  <c r="AH918" i="3"/>
  <c r="AG918" i="3"/>
  <c r="AK917" i="3"/>
  <c r="AJ917" i="3"/>
  <c r="AI917" i="3"/>
  <c r="AH917" i="3"/>
  <c r="AG917" i="3"/>
  <c r="AK916" i="3"/>
  <c r="AJ916" i="3"/>
  <c r="AI916" i="3"/>
  <c r="AH916" i="3"/>
  <c r="AG916" i="3"/>
  <c r="AK915" i="3"/>
  <c r="AJ915" i="3"/>
  <c r="AI915" i="3"/>
  <c r="AH915" i="3"/>
  <c r="AG915" i="3"/>
  <c r="AK914" i="3"/>
  <c r="AJ914" i="3"/>
  <c r="AI914" i="3"/>
  <c r="AH914" i="3"/>
  <c r="AG914" i="3"/>
  <c r="AK913" i="3"/>
  <c r="AJ913" i="3"/>
  <c r="AI913" i="3"/>
  <c r="AH913" i="3"/>
  <c r="AG913" i="3"/>
  <c r="AK912" i="3"/>
  <c r="AJ912" i="3"/>
  <c r="AI912" i="3"/>
  <c r="AH912" i="3"/>
  <c r="AG912" i="3"/>
  <c r="AK911" i="3"/>
  <c r="AJ911" i="3"/>
  <c r="AI911" i="3"/>
  <c r="AH911" i="3"/>
  <c r="AG911" i="3"/>
  <c r="AK910" i="3"/>
  <c r="AJ910" i="3"/>
  <c r="AI910" i="3"/>
  <c r="AH910" i="3"/>
  <c r="AG910" i="3"/>
  <c r="AK909" i="3"/>
  <c r="AJ909" i="3"/>
  <c r="AI909" i="3"/>
  <c r="AH909" i="3"/>
  <c r="AG909" i="3"/>
  <c r="AK908" i="3"/>
  <c r="AJ908" i="3"/>
  <c r="AI908" i="3"/>
  <c r="AH908" i="3"/>
  <c r="AG908" i="3"/>
  <c r="AK907" i="3"/>
  <c r="AJ907" i="3"/>
  <c r="AI907" i="3"/>
  <c r="AH907" i="3"/>
  <c r="AG907" i="3"/>
  <c r="AK906" i="3"/>
  <c r="AJ906" i="3"/>
  <c r="AI906" i="3"/>
  <c r="AH906" i="3"/>
  <c r="AG906" i="3"/>
  <c r="AK905" i="3"/>
  <c r="AJ905" i="3"/>
  <c r="AI905" i="3"/>
  <c r="AH905" i="3"/>
  <c r="AG905" i="3"/>
  <c r="AK904" i="3"/>
  <c r="AJ904" i="3"/>
  <c r="AI904" i="3"/>
  <c r="AH904" i="3"/>
  <c r="AG904" i="3"/>
  <c r="AK903" i="3"/>
  <c r="AJ903" i="3"/>
  <c r="AI903" i="3"/>
  <c r="AH903" i="3"/>
  <c r="AG903" i="3"/>
  <c r="AK902" i="3"/>
  <c r="AJ902" i="3"/>
  <c r="AI902" i="3"/>
  <c r="AH902" i="3"/>
  <c r="AG902" i="3"/>
  <c r="AK901" i="3"/>
  <c r="AJ901" i="3"/>
  <c r="AI901" i="3"/>
  <c r="AH901" i="3"/>
  <c r="AG901" i="3"/>
  <c r="AK900" i="3"/>
  <c r="AJ900" i="3"/>
  <c r="AI900" i="3"/>
  <c r="AH900" i="3"/>
  <c r="AG900" i="3"/>
  <c r="AK899" i="3"/>
  <c r="AJ899" i="3"/>
  <c r="AI899" i="3"/>
  <c r="AH899" i="3"/>
  <c r="AG899" i="3"/>
  <c r="AK898" i="3"/>
  <c r="AJ898" i="3"/>
  <c r="AI898" i="3"/>
  <c r="AH898" i="3"/>
  <c r="AG898" i="3"/>
  <c r="AK897" i="3"/>
  <c r="AJ897" i="3"/>
  <c r="AI897" i="3"/>
  <c r="AH897" i="3"/>
  <c r="AG897" i="3"/>
  <c r="AK896" i="3"/>
  <c r="AJ896" i="3"/>
  <c r="AI896" i="3"/>
  <c r="AH896" i="3"/>
  <c r="AG896" i="3"/>
  <c r="AK895" i="3"/>
  <c r="AJ895" i="3"/>
  <c r="AI895" i="3"/>
  <c r="AH895" i="3"/>
  <c r="AG895" i="3"/>
  <c r="AK894" i="3"/>
  <c r="AJ894" i="3"/>
  <c r="AI894" i="3"/>
  <c r="AH894" i="3"/>
  <c r="AG894" i="3"/>
  <c r="AK893" i="3"/>
  <c r="AJ893" i="3"/>
  <c r="AI893" i="3"/>
  <c r="AH893" i="3"/>
  <c r="AG893" i="3"/>
  <c r="AK892" i="3"/>
  <c r="AJ892" i="3"/>
  <c r="AI892" i="3"/>
  <c r="AH892" i="3"/>
  <c r="AG892" i="3"/>
  <c r="AK891" i="3"/>
  <c r="AJ891" i="3"/>
  <c r="AI891" i="3"/>
  <c r="AH891" i="3"/>
  <c r="AG891" i="3"/>
  <c r="AK890" i="3"/>
  <c r="AJ890" i="3"/>
  <c r="AI890" i="3"/>
  <c r="AH890" i="3"/>
  <c r="AG890" i="3"/>
  <c r="AK889" i="3"/>
  <c r="AJ889" i="3"/>
  <c r="AI889" i="3"/>
  <c r="AH889" i="3"/>
  <c r="AG889" i="3"/>
  <c r="AK888" i="3"/>
  <c r="AJ888" i="3"/>
  <c r="AI888" i="3"/>
  <c r="AH888" i="3"/>
  <c r="AG888" i="3"/>
  <c r="AK887" i="3"/>
  <c r="AJ887" i="3"/>
  <c r="AI887" i="3"/>
  <c r="AH887" i="3"/>
  <c r="AG887" i="3"/>
  <c r="AK886" i="3"/>
  <c r="AJ886" i="3"/>
  <c r="AI886" i="3"/>
  <c r="AH886" i="3"/>
  <c r="AG886" i="3"/>
  <c r="AK885" i="3"/>
  <c r="AJ885" i="3"/>
  <c r="AI885" i="3"/>
  <c r="AH885" i="3"/>
  <c r="AG885" i="3"/>
  <c r="AK884" i="3"/>
  <c r="AJ884" i="3"/>
  <c r="AI884" i="3"/>
  <c r="AH884" i="3"/>
  <c r="AG884" i="3"/>
  <c r="AK883" i="3"/>
  <c r="AJ883" i="3"/>
  <c r="AI883" i="3"/>
  <c r="AH883" i="3"/>
  <c r="AG883" i="3"/>
  <c r="AK882" i="3"/>
  <c r="AJ882" i="3"/>
  <c r="AI882" i="3"/>
  <c r="AH882" i="3"/>
  <c r="AG882" i="3"/>
  <c r="AK881" i="3"/>
  <c r="AJ881" i="3"/>
  <c r="AI881" i="3"/>
  <c r="AH881" i="3"/>
  <c r="AG881" i="3"/>
  <c r="AK880" i="3"/>
  <c r="AJ880" i="3"/>
  <c r="AI880" i="3"/>
  <c r="AH880" i="3"/>
  <c r="AG880" i="3"/>
  <c r="AK879" i="3"/>
  <c r="AJ879" i="3"/>
  <c r="AI879" i="3"/>
  <c r="AH879" i="3"/>
  <c r="AG879" i="3"/>
  <c r="AK878" i="3"/>
  <c r="AJ878" i="3"/>
  <c r="AI878" i="3"/>
  <c r="AH878" i="3"/>
  <c r="AG878" i="3"/>
  <c r="AK877" i="3"/>
  <c r="AJ877" i="3"/>
  <c r="AI877" i="3"/>
  <c r="AH877" i="3"/>
  <c r="AG877" i="3"/>
  <c r="AK876" i="3"/>
  <c r="AJ876" i="3"/>
  <c r="AI876" i="3"/>
  <c r="AH876" i="3"/>
  <c r="AG876" i="3"/>
  <c r="AK875" i="3"/>
  <c r="AJ875" i="3"/>
  <c r="AI875" i="3"/>
  <c r="AH875" i="3"/>
  <c r="AG875" i="3"/>
  <c r="AK874" i="3"/>
  <c r="AJ874" i="3"/>
  <c r="AI874" i="3"/>
  <c r="AH874" i="3"/>
  <c r="AG874" i="3"/>
  <c r="AK873" i="3"/>
  <c r="AJ873" i="3"/>
  <c r="AI873" i="3"/>
  <c r="AH873" i="3"/>
  <c r="AG873" i="3"/>
  <c r="AK872" i="3"/>
  <c r="AJ872" i="3"/>
  <c r="AI872" i="3"/>
  <c r="AH872" i="3"/>
  <c r="AG872" i="3"/>
  <c r="AK871" i="3"/>
  <c r="AJ871" i="3"/>
  <c r="AI871" i="3"/>
  <c r="AH871" i="3"/>
  <c r="AG871" i="3"/>
  <c r="AK870" i="3"/>
  <c r="AJ870" i="3"/>
  <c r="AI870" i="3"/>
  <c r="AH870" i="3"/>
  <c r="AG870" i="3"/>
  <c r="AK869" i="3"/>
  <c r="AJ869" i="3"/>
  <c r="AI869" i="3"/>
  <c r="AH869" i="3"/>
  <c r="AG869" i="3"/>
  <c r="AK868" i="3"/>
  <c r="AJ868" i="3"/>
  <c r="AI868" i="3"/>
  <c r="AH868" i="3"/>
  <c r="AG868" i="3"/>
  <c r="AK867" i="3"/>
  <c r="AJ867" i="3"/>
  <c r="AI867" i="3"/>
  <c r="AH867" i="3"/>
  <c r="AG867" i="3"/>
  <c r="AK866" i="3"/>
  <c r="AJ866" i="3"/>
  <c r="AI866" i="3"/>
  <c r="AH866" i="3"/>
  <c r="AG866" i="3"/>
  <c r="AK865" i="3"/>
  <c r="AJ865" i="3"/>
  <c r="AI865" i="3"/>
  <c r="AH865" i="3"/>
  <c r="AG865" i="3"/>
  <c r="AK864" i="3"/>
  <c r="AJ864" i="3"/>
  <c r="AI864" i="3"/>
  <c r="AH864" i="3"/>
  <c r="AG864" i="3"/>
  <c r="AK863" i="3"/>
  <c r="AJ863" i="3"/>
  <c r="AI863" i="3"/>
  <c r="AH863" i="3"/>
  <c r="AG863" i="3"/>
  <c r="AK862" i="3"/>
  <c r="AJ862" i="3"/>
  <c r="AI862" i="3"/>
  <c r="AH862" i="3"/>
  <c r="AG862" i="3"/>
  <c r="AK861" i="3"/>
  <c r="AJ861" i="3"/>
  <c r="AI861" i="3"/>
  <c r="AH861" i="3"/>
  <c r="AG861" i="3"/>
  <c r="AK860" i="3"/>
  <c r="AJ860" i="3"/>
  <c r="AI860" i="3"/>
  <c r="AH860" i="3"/>
  <c r="AG860" i="3"/>
  <c r="AK859" i="3"/>
  <c r="AJ859" i="3"/>
  <c r="AI859" i="3"/>
  <c r="AH859" i="3"/>
  <c r="AG859" i="3"/>
  <c r="AK858" i="3"/>
  <c r="AJ858" i="3"/>
  <c r="AI858" i="3"/>
  <c r="AH858" i="3"/>
  <c r="AG858" i="3"/>
  <c r="AK857" i="3"/>
  <c r="AJ857" i="3"/>
  <c r="AI857" i="3"/>
  <c r="AH857" i="3"/>
  <c r="AG857" i="3"/>
  <c r="AK856" i="3"/>
  <c r="AJ856" i="3"/>
  <c r="AI856" i="3"/>
  <c r="AH856" i="3"/>
  <c r="AG856" i="3"/>
  <c r="AK855" i="3"/>
  <c r="AJ855" i="3"/>
  <c r="AI855" i="3"/>
  <c r="AH855" i="3"/>
  <c r="AG855" i="3"/>
  <c r="AK854" i="3"/>
  <c r="AJ854" i="3"/>
  <c r="AI854" i="3"/>
  <c r="AH854" i="3"/>
  <c r="AG854" i="3"/>
  <c r="AK853" i="3"/>
  <c r="AJ853" i="3"/>
  <c r="AI853" i="3"/>
  <c r="AH853" i="3"/>
  <c r="AG853" i="3"/>
  <c r="AK852" i="3"/>
  <c r="AJ852" i="3"/>
  <c r="AI852" i="3"/>
  <c r="AH852" i="3"/>
  <c r="AG852" i="3"/>
  <c r="AK851" i="3"/>
  <c r="AJ851" i="3"/>
  <c r="AI851" i="3"/>
  <c r="AH851" i="3"/>
  <c r="AG851" i="3"/>
  <c r="AK850" i="3"/>
  <c r="AJ850" i="3"/>
  <c r="AI850" i="3"/>
  <c r="AH850" i="3"/>
  <c r="AG850" i="3"/>
  <c r="AK849" i="3"/>
  <c r="AJ849" i="3"/>
  <c r="AI849" i="3"/>
  <c r="AH849" i="3"/>
  <c r="AG849" i="3"/>
  <c r="AK848" i="3"/>
  <c r="AJ848" i="3"/>
  <c r="AI848" i="3"/>
  <c r="AH848" i="3"/>
  <c r="AG848" i="3"/>
  <c r="AK847" i="3"/>
  <c r="AJ847" i="3"/>
  <c r="AI847" i="3"/>
  <c r="AH847" i="3"/>
  <c r="AG847" i="3"/>
  <c r="AK846" i="3"/>
  <c r="AJ846" i="3"/>
  <c r="AI846" i="3"/>
  <c r="AH846" i="3"/>
  <c r="AG846" i="3"/>
  <c r="AK845" i="3"/>
  <c r="AJ845" i="3"/>
  <c r="AI845" i="3"/>
  <c r="AH845" i="3"/>
  <c r="AG845" i="3"/>
  <c r="AK844" i="3"/>
  <c r="AJ844" i="3"/>
  <c r="AI844" i="3"/>
  <c r="AH844" i="3"/>
  <c r="AG844" i="3"/>
  <c r="AK843" i="3"/>
  <c r="AJ843" i="3"/>
  <c r="AI843" i="3"/>
  <c r="AH843" i="3"/>
  <c r="AG843" i="3"/>
  <c r="AK842" i="3"/>
  <c r="AJ842" i="3"/>
  <c r="AI842" i="3"/>
  <c r="AH842" i="3"/>
  <c r="AG842" i="3"/>
  <c r="AK841" i="3"/>
  <c r="AJ841" i="3"/>
  <c r="AI841" i="3"/>
  <c r="AH841" i="3"/>
  <c r="AG841" i="3"/>
  <c r="AK840" i="3"/>
  <c r="AJ840" i="3"/>
  <c r="AI840" i="3"/>
  <c r="AH840" i="3"/>
  <c r="AG840" i="3"/>
  <c r="AK839" i="3"/>
  <c r="AJ839" i="3"/>
  <c r="AI839" i="3"/>
  <c r="AH839" i="3"/>
  <c r="AG839" i="3"/>
  <c r="AK838" i="3"/>
  <c r="AJ838" i="3"/>
  <c r="AI838" i="3"/>
  <c r="AH838" i="3"/>
  <c r="AG838" i="3"/>
  <c r="AK837" i="3"/>
  <c r="AJ837" i="3"/>
  <c r="AI837" i="3"/>
  <c r="AH837" i="3"/>
  <c r="AG837" i="3"/>
  <c r="AK836" i="3"/>
  <c r="AJ836" i="3"/>
  <c r="AI836" i="3"/>
  <c r="AH836" i="3"/>
  <c r="AG836" i="3"/>
  <c r="AK835" i="3"/>
  <c r="AJ835" i="3"/>
  <c r="AI835" i="3"/>
  <c r="AH835" i="3"/>
  <c r="AG835" i="3"/>
  <c r="AK834" i="3"/>
  <c r="AJ834" i="3"/>
  <c r="AI834" i="3"/>
  <c r="AH834" i="3"/>
  <c r="AG834" i="3"/>
  <c r="AK833" i="3"/>
  <c r="AJ833" i="3"/>
  <c r="AI833" i="3"/>
  <c r="AH833" i="3"/>
  <c r="AG833" i="3"/>
  <c r="AK832" i="3"/>
  <c r="AJ832" i="3"/>
  <c r="AI832" i="3"/>
  <c r="AH832" i="3"/>
  <c r="AG832" i="3"/>
  <c r="AK831" i="3"/>
  <c r="AJ831" i="3"/>
  <c r="AI831" i="3"/>
  <c r="AH831" i="3"/>
  <c r="AG831" i="3"/>
  <c r="AK830" i="3"/>
  <c r="AJ830" i="3"/>
  <c r="AI830" i="3"/>
  <c r="AH830" i="3"/>
  <c r="AG830" i="3"/>
  <c r="AK829" i="3"/>
  <c r="AJ829" i="3"/>
  <c r="AI829" i="3"/>
  <c r="AH829" i="3"/>
  <c r="AG829" i="3"/>
  <c r="AK828" i="3"/>
  <c r="AJ828" i="3"/>
  <c r="AI828" i="3"/>
  <c r="AH828" i="3"/>
  <c r="AG828" i="3"/>
  <c r="AK827" i="3"/>
  <c r="AJ827" i="3"/>
  <c r="AI827" i="3"/>
  <c r="AH827" i="3"/>
  <c r="AG827" i="3"/>
  <c r="AK826" i="3"/>
  <c r="AJ826" i="3"/>
  <c r="AI826" i="3"/>
  <c r="AH826" i="3"/>
  <c r="AG826" i="3"/>
  <c r="AK825" i="3"/>
  <c r="AJ825" i="3"/>
  <c r="AI825" i="3"/>
  <c r="AH825" i="3"/>
  <c r="AG825" i="3"/>
  <c r="AK824" i="3"/>
  <c r="AJ824" i="3"/>
  <c r="AI824" i="3"/>
  <c r="AH824" i="3"/>
  <c r="AG824" i="3"/>
  <c r="AK823" i="3"/>
  <c r="AJ823" i="3"/>
  <c r="AI823" i="3"/>
  <c r="AH823" i="3"/>
  <c r="AG823" i="3"/>
  <c r="AK822" i="3"/>
  <c r="AJ822" i="3"/>
  <c r="AI822" i="3"/>
  <c r="AH822" i="3"/>
  <c r="AG822" i="3"/>
  <c r="AK821" i="3"/>
  <c r="AJ821" i="3"/>
  <c r="AI821" i="3"/>
  <c r="AH821" i="3"/>
  <c r="AG821" i="3"/>
  <c r="AK820" i="3"/>
  <c r="AJ820" i="3"/>
  <c r="AI820" i="3"/>
  <c r="AH820" i="3"/>
  <c r="AG820" i="3"/>
  <c r="AK819" i="3"/>
  <c r="AJ819" i="3"/>
  <c r="AI819" i="3"/>
  <c r="AH819" i="3"/>
  <c r="AG819" i="3"/>
  <c r="AK818" i="3"/>
  <c r="AJ818" i="3"/>
  <c r="AI818" i="3"/>
  <c r="AH818" i="3"/>
  <c r="AG818" i="3"/>
  <c r="AK817" i="3"/>
  <c r="AJ817" i="3"/>
  <c r="AI817" i="3"/>
  <c r="AH817" i="3"/>
  <c r="AG817" i="3"/>
  <c r="AK816" i="3"/>
  <c r="AJ816" i="3"/>
  <c r="AI816" i="3"/>
  <c r="AH816" i="3"/>
  <c r="AG816" i="3"/>
  <c r="AK815" i="3"/>
  <c r="AJ815" i="3"/>
  <c r="AI815" i="3"/>
  <c r="AH815" i="3"/>
  <c r="AG815" i="3"/>
  <c r="AK814" i="3"/>
  <c r="AJ814" i="3"/>
  <c r="AI814" i="3"/>
  <c r="AH814" i="3"/>
  <c r="AG814" i="3"/>
  <c r="AK813" i="3"/>
  <c r="AJ813" i="3"/>
  <c r="AI813" i="3"/>
  <c r="AH813" i="3"/>
  <c r="AG813" i="3"/>
  <c r="AK812" i="3"/>
  <c r="AJ812" i="3"/>
  <c r="AI812" i="3"/>
  <c r="AH812" i="3"/>
  <c r="AG812" i="3"/>
  <c r="AK811" i="3"/>
  <c r="AJ811" i="3"/>
  <c r="AI811" i="3"/>
  <c r="AH811" i="3"/>
  <c r="AG811" i="3"/>
  <c r="AK810" i="3"/>
  <c r="AJ810" i="3"/>
  <c r="AI810" i="3"/>
  <c r="AH810" i="3"/>
  <c r="AG810" i="3"/>
  <c r="AK809" i="3"/>
  <c r="AJ809" i="3"/>
  <c r="AI809" i="3"/>
  <c r="AH809" i="3"/>
  <c r="AG809" i="3"/>
  <c r="AK808" i="3"/>
  <c r="AJ808" i="3"/>
  <c r="AI808" i="3"/>
  <c r="AH808" i="3"/>
  <c r="AG808" i="3"/>
  <c r="AK807" i="3"/>
  <c r="AJ807" i="3"/>
  <c r="AI807" i="3"/>
  <c r="AH807" i="3"/>
  <c r="AG807" i="3"/>
  <c r="AK806" i="3"/>
  <c r="AJ806" i="3"/>
  <c r="AI806" i="3"/>
  <c r="AH806" i="3"/>
  <c r="AG806" i="3"/>
  <c r="AK805" i="3"/>
  <c r="AJ805" i="3"/>
  <c r="AI805" i="3"/>
  <c r="AH805" i="3"/>
  <c r="AG805" i="3"/>
  <c r="AK804" i="3"/>
  <c r="AJ804" i="3"/>
  <c r="AI804" i="3"/>
  <c r="AH804" i="3"/>
  <c r="AG804" i="3"/>
  <c r="AK803" i="3"/>
  <c r="AJ803" i="3"/>
  <c r="AI803" i="3"/>
  <c r="AH803" i="3"/>
  <c r="AG803" i="3"/>
  <c r="AK802" i="3"/>
  <c r="AJ802" i="3"/>
  <c r="AI802" i="3"/>
  <c r="AH802" i="3"/>
  <c r="AG802" i="3"/>
  <c r="AK801" i="3"/>
  <c r="AJ801" i="3"/>
  <c r="AI801" i="3"/>
  <c r="AH801" i="3"/>
  <c r="AG801" i="3"/>
  <c r="AK800" i="3"/>
  <c r="AJ800" i="3"/>
  <c r="AI800" i="3"/>
  <c r="AH800" i="3"/>
  <c r="AG800" i="3"/>
  <c r="AK799" i="3"/>
  <c r="AJ799" i="3"/>
  <c r="AI799" i="3"/>
  <c r="AH799" i="3"/>
  <c r="AG799" i="3"/>
  <c r="AK798" i="3"/>
  <c r="AJ798" i="3"/>
  <c r="AI798" i="3"/>
  <c r="AH798" i="3"/>
  <c r="AG798" i="3"/>
  <c r="AK797" i="3"/>
  <c r="AJ797" i="3"/>
  <c r="AI797" i="3"/>
  <c r="AH797" i="3"/>
  <c r="AG797" i="3"/>
  <c r="AK796" i="3"/>
  <c r="AJ796" i="3"/>
  <c r="AI796" i="3"/>
  <c r="AH796" i="3"/>
  <c r="AG796" i="3"/>
  <c r="AK795" i="3"/>
  <c r="AJ795" i="3"/>
  <c r="AI795" i="3"/>
  <c r="AH795" i="3"/>
  <c r="AG795" i="3"/>
  <c r="AK794" i="3"/>
  <c r="AJ794" i="3"/>
  <c r="AI794" i="3"/>
  <c r="AH794" i="3"/>
  <c r="AG794" i="3"/>
  <c r="AK793" i="3"/>
  <c r="AJ793" i="3"/>
  <c r="AI793" i="3"/>
  <c r="AH793" i="3"/>
  <c r="AG793" i="3"/>
  <c r="AK792" i="3"/>
  <c r="AJ792" i="3"/>
  <c r="AI792" i="3"/>
  <c r="AH792" i="3"/>
  <c r="AG792" i="3"/>
  <c r="AK791" i="3"/>
  <c r="AJ791" i="3"/>
  <c r="AI791" i="3"/>
  <c r="AH791" i="3"/>
  <c r="AG791" i="3"/>
  <c r="AK790" i="3"/>
  <c r="AJ790" i="3"/>
  <c r="AI790" i="3"/>
  <c r="AH790" i="3"/>
  <c r="AG790" i="3"/>
  <c r="AK789" i="3"/>
  <c r="AJ789" i="3"/>
  <c r="AI789" i="3"/>
  <c r="AH789" i="3"/>
  <c r="AG789" i="3"/>
  <c r="AK788" i="3"/>
  <c r="AJ788" i="3"/>
  <c r="AI788" i="3"/>
  <c r="AH788" i="3"/>
  <c r="AG788" i="3"/>
  <c r="AK787" i="3"/>
  <c r="AJ787" i="3"/>
  <c r="AI787" i="3"/>
  <c r="AH787" i="3"/>
  <c r="AG787" i="3"/>
  <c r="AK786" i="3"/>
  <c r="AJ786" i="3"/>
  <c r="AI786" i="3"/>
  <c r="AH786" i="3"/>
  <c r="AG786" i="3"/>
  <c r="AK785" i="3"/>
  <c r="AJ785" i="3"/>
  <c r="AI785" i="3"/>
  <c r="AH785" i="3"/>
  <c r="AG785" i="3"/>
  <c r="AK784" i="3"/>
  <c r="AJ784" i="3"/>
  <c r="AI784" i="3"/>
  <c r="AH784" i="3"/>
  <c r="AG784" i="3"/>
  <c r="AK783" i="3"/>
  <c r="AJ783" i="3"/>
  <c r="AI783" i="3"/>
  <c r="AH783" i="3"/>
  <c r="AG783" i="3"/>
  <c r="AK782" i="3"/>
  <c r="AJ782" i="3"/>
  <c r="AI782" i="3"/>
  <c r="AH782" i="3"/>
  <c r="AG782" i="3"/>
  <c r="AK781" i="3"/>
  <c r="AJ781" i="3"/>
  <c r="AI781" i="3"/>
  <c r="AH781" i="3"/>
  <c r="AG781" i="3"/>
  <c r="AK780" i="3"/>
  <c r="AJ780" i="3"/>
  <c r="AI780" i="3"/>
  <c r="AH780" i="3"/>
  <c r="AG780" i="3"/>
  <c r="AK779" i="3"/>
  <c r="AJ779" i="3"/>
  <c r="AI779" i="3"/>
  <c r="AH779" i="3"/>
  <c r="AG779" i="3"/>
  <c r="AK778" i="3"/>
  <c r="AJ778" i="3"/>
  <c r="AI778" i="3"/>
  <c r="AH778" i="3"/>
  <c r="AG778" i="3"/>
  <c r="AK777" i="3"/>
  <c r="AJ777" i="3"/>
  <c r="AI777" i="3"/>
  <c r="AH777" i="3"/>
  <c r="AG777" i="3"/>
  <c r="AK776" i="3"/>
  <c r="AJ776" i="3"/>
  <c r="AI776" i="3"/>
  <c r="AH776" i="3"/>
  <c r="AG776" i="3"/>
  <c r="AK775" i="3"/>
  <c r="AJ775" i="3"/>
  <c r="AI775" i="3"/>
  <c r="AH775" i="3"/>
  <c r="AG775" i="3"/>
  <c r="AK774" i="3"/>
  <c r="AJ774" i="3"/>
  <c r="AI774" i="3"/>
  <c r="AH774" i="3"/>
  <c r="AG774" i="3"/>
  <c r="AK773" i="3"/>
  <c r="AJ773" i="3"/>
  <c r="AI773" i="3"/>
  <c r="AH773" i="3"/>
  <c r="AG773" i="3"/>
  <c r="AK772" i="3"/>
  <c r="AJ772" i="3"/>
  <c r="AI772" i="3"/>
  <c r="AH772" i="3"/>
  <c r="AG772" i="3"/>
  <c r="AK771" i="3"/>
  <c r="AJ771" i="3"/>
  <c r="AI771" i="3"/>
  <c r="AH771" i="3"/>
  <c r="AG771" i="3"/>
  <c r="AK770" i="3"/>
  <c r="AJ770" i="3"/>
  <c r="AI770" i="3"/>
  <c r="AH770" i="3"/>
  <c r="AG770" i="3"/>
  <c r="AK769" i="3"/>
  <c r="AJ769" i="3"/>
  <c r="AI769" i="3"/>
  <c r="AH769" i="3"/>
  <c r="AG769" i="3"/>
  <c r="AK768" i="3"/>
  <c r="AJ768" i="3"/>
  <c r="AI768" i="3"/>
  <c r="AH768" i="3"/>
  <c r="AG768" i="3"/>
  <c r="AK767" i="3"/>
  <c r="AJ767" i="3"/>
  <c r="AI767" i="3"/>
  <c r="AH767" i="3"/>
  <c r="AG767" i="3"/>
  <c r="AK766" i="3"/>
  <c r="AJ766" i="3"/>
  <c r="AI766" i="3"/>
  <c r="AH766" i="3"/>
  <c r="AG766" i="3"/>
  <c r="AK765" i="3"/>
  <c r="AJ765" i="3"/>
  <c r="AI765" i="3"/>
  <c r="AH765" i="3"/>
  <c r="AG765" i="3"/>
  <c r="AK764" i="3"/>
  <c r="AJ764" i="3"/>
  <c r="AI764" i="3"/>
  <c r="AH764" i="3"/>
  <c r="AG764" i="3"/>
  <c r="AK763" i="3"/>
  <c r="AJ763" i="3"/>
  <c r="AI763" i="3"/>
  <c r="AH763" i="3"/>
  <c r="AG763" i="3"/>
  <c r="AK762" i="3"/>
  <c r="AJ762" i="3"/>
  <c r="AI762" i="3"/>
  <c r="AH762" i="3"/>
  <c r="AG762" i="3"/>
  <c r="AK761" i="3"/>
  <c r="AJ761" i="3"/>
  <c r="AI761" i="3"/>
  <c r="AH761" i="3"/>
  <c r="AG761" i="3"/>
  <c r="AK760" i="3"/>
  <c r="AJ760" i="3"/>
  <c r="AI760" i="3"/>
  <c r="AH760" i="3"/>
  <c r="AG760" i="3"/>
  <c r="AK759" i="3"/>
  <c r="AJ759" i="3"/>
  <c r="AI759" i="3"/>
  <c r="AH759" i="3"/>
  <c r="AG759" i="3"/>
  <c r="AK758" i="3"/>
  <c r="AJ758" i="3"/>
  <c r="AI758" i="3"/>
  <c r="AH758" i="3"/>
  <c r="AG758" i="3"/>
  <c r="AK757" i="3"/>
  <c r="AJ757" i="3"/>
  <c r="AI757" i="3"/>
  <c r="AH757" i="3"/>
  <c r="AG757" i="3"/>
  <c r="AK756" i="3"/>
  <c r="AJ756" i="3"/>
  <c r="AI756" i="3"/>
  <c r="AH756" i="3"/>
  <c r="AG756" i="3"/>
  <c r="AK755" i="3"/>
  <c r="AJ755" i="3"/>
  <c r="AI755" i="3"/>
  <c r="AH755" i="3"/>
  <c r="AG755" i="3"/>
  <c r="AK754" i="3"/>
  <c r="AJ754" i="3"/>
  <c r="AI754" i="3"/>
  <c r="AH754" i="3"/>
  <c r="AG754" i="3"/>
  <c r="AK753" i="3"/>
  <c r="AJ753" i="3"/>
  <c r="AI753" i="3"/>
  <c r="AH753" i="3"/>
  <c r="AG753" i="3"/>
  <c r="AK752" i="3"/>
  <c r="AJ752" i="3"/>
  <c r="AI752" i="3"/>
  <c r="AH752" i="3"/>
  <c r="AG752" i="3"/>
  <c r="AK751" i="3"/>
  <c r="AJ751" i="3"/>
  <c r="AI751" i="3"/>
  <c r="AH751" i="3"/>
  <c r="AG751" i="3"/>
  <c r="AK750" i="3"/>
  <c r="AJ750" i="3"/>
  <c r="AI750" i="3"/>
  <c r="AH750" i="3"/>
  <c r="AG750" i="3"/>
  <c r="AK749" i="3"/>
  <c r="AJ749" i="3"/>
  <c r="AI749" i="3"/>
  <c r="AH749" i="3"/>
  <c r="AG749" i="3"/>
  <c r="AK748" i="3"/>
  <c r="AJ748" i="3"/>
  <c r="AI748" i="3"/>
  <c r="AH748" i="3"/>
  <c r="AG748" i="3"/>
  <c r="AK747" i="3"/>
  <c r="AJ747" i="3"/>
  <c r="AI747" i="3"/>
  <c r="AH747" i="3"/>
  <c r="AG747" i="3"/>
  <c r="AK746" i="3"/>
  <c r="AJ746" i="3"/>
  <c r="AI746" i="3"/>
  <c r="AH746" i="3"/>
  <c r="AG746" i="3"/>
  <c r="AK745" i="3"/>
  <c r="AJ745" i="3"/>
  <c r="AI745" i="3"/>
  <c r="AH745" i="3"/>
  <c r="AG745" i="3"/>
  <c r="AK744" i="3"/>
  <c r="AJ744" i="3"/>
  <c r="AI744" i="3"/>
  <c r="AH744" i="3"/>
  <c r="AG744" i="3"/>
  <c r="AK743" i="3"/>
  <c r="AJ743" i="3"/>
  <c r="AI743" i="3"/>
  <c r="AH743" i="3"/>
  <c r="AG743" i="3"/>
  <c r="AK742" i="3"/>
  <c r="AJ742" i="3"/>
  <c r="AI742" i="3"/>
  <c r="AH742" i="3"/>
  <c r="AG742" i="3"/>
  <c r="AK741" i="3"/>
  <c r="AJ741" i="3"/>
  <c r="AI741" i="3"/>
  <c r="AH741" i="3"/>
  <c r="AG741" i="3"/>
  <c r="AK740" i="3"/>
  <c r="AJ740" i="3"/>
  <c r="AI740" i="3"/>
  <c r="AH740" i="3"/>
  <c r="AG740" i="3"/>
  <c r="AK739" i="3"/>
  <c r="AJ739" i="3"/>
  <c r="AI739" i="3"/>
  <c r="AH739" i="3"/>
  <c r="AG739" i="3"/>
  <c r="AK738" i="3"/>
  <c r="AJ738" i="3"/>
  <c r="AI738" i="3"/>
  <c r="AH738" i="3"/>
  <c r="AG738" i="3"/>
  <c r="AK737" i="3"/>
  <c r="AJ737" i="3"/>
  <c r="AI737" i="3"/>
  <c r="AH737" i="3"/>
  <c r="AG737" i="3"/>
  <c r="AK736" i="3"/>
  <c r="AJ736" i="3"/>
  <c r="AI736" i="3"/>
  <c r="AH736" i="3"/>
  <c r="AG736" i="3"/>
  <c r="AK735" i="3"/>
  <c r="AJ735" i="3"/>
  <c r="AI735" i="3"/>
  <c r="AH735" i="3"/>
  <c r="AG735" i="3"/>
  <c r="AK734" i="3"/>
  <c r="AJ734" i="3"/>
  <c r="AI734" i="3"/>
  <c r="AH734" i="3"/>
  <c r="AG734" i="3"/>
  <c r="AK733" i="3"/>
  <c r="AJ733" i="3"/>
  <c r="AI733" i="3"/>
  <c r="AH733" i="3"/>
  <c r="AG733" i="3"/>
  <c r="AK732" i="3"/>
  <c r="AJ732" i="3"/>
  <c r="AI732" i="3"/>
  <c r="AH732" i="3"/>
  <c r="AG732" i="3"/>
  <c r="AK731" i="3"/>
  <c r="AJ731" i="3"/>
  <c r="AI731" i="3"/>
  <c r="AH731" i="3"/>
  <c r="AG731" i="3"/>
  <c r="AK730" i="3"/>
  <c r="AJ730" i="3"/>
  <c r="AI730" i="3"/>
  <c r="AH730" i="3"/>
  <c r="AG730" i="3"/>
  <c r="AK729" i="3"/>
  <c r="AJ729" i="3"/>
  <c r="AI729" i="3"/>
  <c r="AH729" i="3"/>
  <c r="AK728" i="3"/>
  <c r="AJ728" i="3"/>
  <c r="AI728" i="3"/>
  <c r="AH728" i="3"/>
  <c r="AK727" i="3"/>
  <c r="AJ727" i="3"/>
  <c r="AI727" i="3"/>
  <c r="AH727" i="3"/>
  <c r="AK726" i="3"/>
  <c r="AJ726" i="3"/>
  <c r="AI726" i="3"/>
  <c r="AH726" i="3"/>
  <c r="AK725" i="3"/>
  <c r="AJ725" i="3"/>
  <c r="AI725" i="3"/>
  <c r="AH725" i="3"/>
  <c r="AK724" i="3"/>
  <c r="AJ724" i="3"/>
  <c r="AI724" i="3"/>
  <c r="AH724" i="3"/>
  <c r="AK723" i="3"/>
  <c r="AJ723" i="3"/>
  <c r="AI723" i="3"/>
  <c r="AH723" i="3"/>
  <c r="AK722" i="3"/>
  <c r="AJ722" i="3"/>
  <c r="AI722" i="3"/>
  <c r="AH722" i="3"/>
  <c r="Q161" i="3"/>
  <c r="K161" i="3"/>
  <c r="Q160" i="3"/>
  <c r="K160" i="3"/>
  <c r="Q159" i="3"/>
  <c r="K159" i="3"/>
  <c r="Q158" i="3"/>
  <c r="K158" i="3"/>
  <c r="Q157" i="3"/>
  <c r="K157" i="3"/>
  <c r="Q156" i="3"/>
  <c r="K156" i="3"/>
  <c r="Q155" i="3"/>
  <c r="K155" i="3"/>
  <c r="Q154" i="3"/>
  <c r="K154" i="3"/>
  <c r="Q153" i="3"/>
  <c r="K153" i="3"/>
  <c r="Q152" i="3"/>
  <c r="K152" i="3"/>
  <c r="Q151" i="3"/>
  <c r="K151" i="3"/>
  <c r="Q150" i="3"/>
  <c r="K150" i="3"/>
  <c r="Q149" i="3"/>
  <c r="K149" i="3"/>
  <c r="Q148" i="3"/>
  <c r="K148" i="3"/>
  <c r="Q147" i="3"/>
  <c r="K147" i="3"/>
  <c r="Q146" i="3"/>
  <c r="K146" i="3"/>
  <c r="Q145" i="3"/>
  <c r="K145" i="3"/>
  <c r="Q144" i="3"/>
  <c r="K144" i="3"/>
  <c r="Q143" i="3"/>
  <c r="K143" i="3"/>
  <c r="Q142" i="3"/>
  <c r="K142" i="3"/>
  <c r="Q141" i="3"/>
  <c r="K141" i="3"/>
  <c r="Q140" i="3"/>
  <c r="K140" i="3"/>
  <c r="Q139" i="3"/>
  <c r="K139" i="3"/>
  <c r="Q138" i="3"/>
  <c r="K138" i="3"/>
  <c r="Q137" i="3"/>
  <c r="K137" i="3"/>
  <c r="Q136" i="3"/>
  <c r="K136" i="3"/>
  <c r="Q135" i="3"/>
  <c r="K135" i="3"/>
  <c r="Q134" i="3"/>
  <c r="K134" i="3"/>
  <c r="Q133" i="3"/>
  <c r="K133" i="3"/>
  <c r="Q132" i="3"/>
  <c r="K132" i="3"/>
  <c r="Q131" i="3"/>
  <c r="K131" i="3"/>
  <c r="Q130" i="3"/>
  <c r="K130" i="3"/>
  <c r="K129" i="3"/>
  <c r="Q128" i="3"/>
  <c r="K128" i="3"/>
  <c r="Q127" i="3"/>
  <c r="K127" i="3"/>
  <c r="Q126" i="3"/>
  <c r="K126" i="3"/>
  <c r="Q125" i="3"/>
  <c r="K125" i="3"/>
  <c r="K124" i="3"/>
  <c r="Q123" i="3"/>
  <c r="K123" i="3"/>
  <c r="Q122" i="3"/>
  <c r="K122" i="3"/>
  <c r="Q121" i="3"/>
  <c r="K121" i="3"/>
  <c r="Q120" i="3"/>
  <c r="K120" i="3"/>
  <c r="K119" i="3"/>
  <c r="Q118" i="3"/>
  <c r="K118" i="3"/>
  <c r="Q117" i="3"/>
  <c r="K117" i="3"/>
  <c r="Q116" i="3"/>
  <c r="K116" i="3"/>
  <c r="Q115" i="3"/>
  <c r="K115" i="3"/>
  <c r="K114" i="3"/>
  <c r="Q113" i="3"/>
  <c r="K113" i="3"/>
  <c r="Q112" i="3"/>
  <c r="K112" i="3"/>
  <c r="Q111" i="3"/>
  <c r="K111" i="3"/>
  <c r="Q110" i="3"/>
  <c r="K110" i="3"/>
  <c r="K109" i="3"/>
  <c r="Q108" i="3"/>
  <c r="K108" i="3"/>
  <c r="Q107" i="3"/>
  <c r="K107" i="3"/>
  <c r="Q106" i="3"/>
  <c r="K106" i="3"/>
  <c r="Q105" i="3"/>
  <c r="K105" i="3"/>
  <c r="K104" i="3"/>
  <c r="Q103" i="3"/>
  <c r="K103" i="3"/>
  <c r="Q102" i="3"/>
  <c r="K102" i="3"/>
  <c r="Q101" i="3"/>
  <c r="K101" i="3"/>
  <c r="Q100" i="3"/>
  <c r="K100" i="3"/>
  <c r="K99" i="3"/>
  <c r="Q98" i="3"/>
  <c r="K98" i="3"/>
  <c r="Q97" i="3"/>
  <c r="K97" i="3"/>
  <c r="Q96" i="3"/>
  <c r="K96" i="3"/>
  <c r="Q95" i="3"/>
  <c r="K95" i="3"/>
  <c r="K94" i="3"/>
  <c r="Q93" i="3"/>
  <c r="K93" i="3"/>
  <c r="Q92" i="3"/>
  <c r="K92" i="3"/>
  <c r="Q91" i="3"/>
  <c r="K91" i="3"/>
  <c r="Q90" i="3"/>
  <c r="K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6" i="3"/>
  <c r="Q55" i="3"/>
  <c r="Q54" i="3"/>
  <c r="Q53" i="3"/>
  <c r="Q52" i="3"/>
  <c r="Q51" i="3"/>
  <c r="Q49" i="3"/>
  <c r="Q48" i="3"/>
  <c r="Q47" i="3"/>
  <c r="Q46" i="3"/>
  <c r="Q45" i="3"/>
  <c r="Q44" i="3"/>
  <c r="Q42" i="3"/>
  <c r="Q41" i="3"/>
  <c r="Q40" i="3"/>
  <c r="Q39" i="3"/>
  <c r="Q38" i="3"/>
  <c r="Q37" i="3"/>
  <c r="Q35" i="3"/>
  <c r="Q34" i="3"/>
  <c r="Q33" i="3"/>
  <c r="Q32" i="3"/>
  <c r="Q31" i="3"/>
  <c r="Q30" i="3"/>
  <c r="Q28" i="3"/>
  <c r="Q27" i="3"/>
  <c r="Q26" i="3"/>
  <c r="Q25" i="3"/>
  <c r="Q24" i="3"/>
  <c r="Q23" i="3"/>
  <c r="Q21" i="3"/>
  <c r="Q20" i="3"/>
  <c r="Q19" i="3"/>
  <c r="Q18" i="3"/>
  <c r="Q17" i="3"/>
  <c r="Q16" i="3"/>
  <c r="Q14" i="3"/>
  <c r="Q13" i="3"/>
  <c r="Q12" i="3"/>
  <c r="Q11" i="3"/>
  <c r="Q10" i="3"/>
  <c r="Q9" i="3"/>
  <c r="Q7" i="3"/>
  <c r="Q6" i="3"/>
  <c r="Q5" i="3"/>
  <c r="Q4" i="3"/>
  <c r="Q3" i="3"/>
  <c r="Q2" i="3"/>
  <c r="AX5271" i="3" l="1"/>
  <c r="AX5336" i="3"/>
  <c r="AX5012" i="3"/>
  <c r="AX5247" i="3"/>
  <c r="AX5312" i="3"/>
  <c r="AX5016" i="3"/>
  <c r="AX5031" i="3"/>
  <c r="AX5039" i="3"/>
  <c r="AX5049" i="3"/>
  <c r="AX5059" i="3"/>
  <c r="AX5067" i="3"/>
  <c r="AX5077" i="3"/>
  <c r="AX5087" i="3"/>
  <c r="AX5096" i="3"/>
  <c r="AX5105" i="3"/>
  <c r="AX5115" i="3"/>
  <c r="AX5124" i="3"/>
  <c r="AX5133" i="3"/>
  <c r="AX5143" i="3"/>
  <c r="AX5152" i="3"/>
  <c r="AX5162" i="3"/>
  <c r="AX5171" i="3"/>
  <c r="AX5192" i="3"/>
  <c r="AX5205" i="3"/>
  <c r="AX5213" i="3"/>
  <c r="AX5013" i="3"/>
  <c r="AX5034" i="3"/>
  <c r="AX5043" i="3"/>
  <c r="AX5052" i="3"/>
  <c r="AX5062" i="3"/>
  <c r="AX5071" i="3"/>
  <c r="AX5081" i="3"/>
  <c r="AX5090" i="3"/>
  <c r="AX5099" i="3"/>
  <c r="AX5110" i="3"/>
  <c r="AX5118" i="3"/>
  <c r="AX5127" i="3"/>
  <c r="AX5138" i="3"/>
  <c r="AX5146" i="3"/>
  <c r="AX5155" i="3"/>
  <c r="AX5166" i="3"/>
  <c r="AX5174" i="3"/>
  <c r="AX5219" i="3"/>
  <c r="AX5231" i="3"/>
  <c r="AX5238" i="3"/>
  <c r="AX5255" i="3"/>
  <c r="AX5262" i="3"/>
  <c r="AX5320" i="3"/>
  <c r="AX5349" i="3"/>
  <c r="AX5011" i="3"/>
  <c r="AX5029" i="3"/>
  <c r="AX5037" i="3"/>
  <c r="AX5046" i="3"/>
  <c r="AX5057" i="3"/>
  <c r="AX5065" i="3"/>
  <c r="AX5074" i="3"/>
  <c r="AX5085" i="3"/>
  <c r="AX5093" i="3"/>
  <c r="AX5103" i="3"/>
  <c r="AX5113" i="3"/>
  <c r="AX5121" i="3"/>
  <c r="AX5131" i="3"/>
  <c r="AX5141" i="3"/>
  <c r="AX5150" i="3"/>
  <c r="AX5159" i="3"/>
  <c r="AX5169" i="3"/>
  <c r="AX5186" i="3"/>
  <c r="AX5195" i="3"/>
  <c r="AX5202" i="3"/>
  <c r="AX5272" i="3"/>
  <c r="AX5301" i="3"/>
  <c r="AX5311" i="3"/>
  <c r="AX5335" i="3"/>
  <c r="AX5342" i="3"/>
  <c r="AX5007" i="3"/>
  <c r="AX5025" i="3"/>
  <c r="AX5035" i="3"/>
  <c r="AX5044" i="3"/>
  <c r="AX5054" i="3"/>
  <c r="AX5063" i="3"/>
  <c r="AX5072" i="3"/>
  <c r="AX5083" i="3"/>
  <c r="AX5091" i="3"/>
  <c r="AX5100" i="3"/>
  <c r="AX5111" i="3"/>
  <c r="AX5119" i="3"/>
  <c r="AX5128" i="3"/>
  <c r="AX5139" i="3"/>
  <c r="AX5147" i="3"/>
  <c r="AX5157" i="3"/>
  <c r="AX5167" i="3"/>
  <c r="AX5175" i="3"/>
  <c r="AX5227" i="3"/>
  <c r="AX5239" i="3"/>
  <c r="AX5005" i="3"/>
  <c r="AX5023" i="3"/>
  <c r="AX5030" i="3"/>
  <c r="AX5038" i="3"/>
  <c r="AX5047" i="3"/>
  <c r="AX5058" i="3"/>
  <c r="AX5066" i="3"/>
  <c r="AX5076" i="3"/>
  <c r="AX5086" i="3"/>
  <c r="AX5094" i="3"/>
  <c r="AX5104" i="3"/>
  <c r="AX5114" i="3"/>
  <c r="AX5123" i="3"/>
  <c r="AX5132" i="3"/>
  <c r="AX5142" i="3"/>
  <c r="AX5151" i="3"/>
  <c r="AX5160" i="3"/>
  <c r="AX5170" i="3"/>
  <c r="AX5181" i="3"/>
  <c r="AX5196" i="3"/>
  <c r="AX5204" i="3"/>
  <c r="AX5212" i="3"/>
  <c r="AX5256" i="3"/>
  <c r="AX5285" i="3"/>
  <c r="AX5295" i="3"/>
  <c r="AX5319" i="3"/>
  <c r="AX5326" i="3"/>
  <c r="AX5179" i="3"/>
  <c r="AX5198" i="3"/>
  <c r="AX5217" i="3"/>
  <c r="AX5233" i="3"/>
  <c r="AX5249" i="3"/>
  <c r="AX5265" i="3"/>
  <c r="AX5281" i="3"/>
  <c r="AX5297" i="3"/>
  <c r="AX5313" i="3"/>
  <c r="AX5329" i="3"/>
  <c r="AX5345" i="3"/>
  <c r="AX5189" i="3"/>
  <c r="AX5207" i="3"/>
  <c r="AX5225" i="3"/>
  <c r="AX5241" i="3"/>
  <c r="AX5257" i="3"/>
  <c r="AX5273" i="3"/>
  <c r="AX5289" i="3"/>
  <c r="AX5305" i="3"/>
  <c r="AX5321" i="3"/>
  <c r="AX5337" i="3"/>
  <c r="AX5973" i="3"/>
  <c r="AX5991" i="3"/>
  <c r="AX6008" i="3"/>
  <c r="AX6026" i="3"/>
  <c r="AX6043" i="3"/>
  <c r="AX6060" i="3"/>
  <c r="AX6078" i="3"/>
  <c r="AX6095" i="3"/>
  <c r="AX6113" i="3"/>
  <c r="AX6130" i="3"/>
  <c r="AX6147" i="3"/>
  <c r="AX5987" i="3"/>
  <c r="AX6004" i="3"/>
  <c r="AX6021" i="3"/>
  <c r="AX6039" i="3"/>
  <c r="AX6056" i="3"/>
  <c r="AX6073" i="3"/>
  <c r="AX6126" i="3"/>
  <c r="AX5984" i="3"/>
  <c r="AX6002" i="3"/>
  <c r="AX6019" i="3"/>
  <c r="AX6037" i="3"/>
  <c r="AX6054" i="3"/>
  <c r="AX6071" i="3"/>
  <c r="AX6089" i="3"/>
  <c r="AX6106" i="3"/>
  <c r="AX6123" i="3"/>
  <c r="AX6141" i="3"/>
  <c r="K20" i="1" l="1"/>
  <c r="L20" i="1"/>
  <c r="K35" i="1"/>
  <c r="L35" i="1"/>
  <c r="K42" i="1"/>
  <c r="L42" i="1"/>
  <c r="K45" i="1"/>
  <c r="L45" i="1"/>
  <c r="K61" i="1"/>
  <c r="L61" i="1"/>
  <c r="K76" i="1"/>
  <c r="L76" i="1"/>
  <c r="K83" i="1"/>
  <c r="L83" i="1"/>
  <c r="K86" i="1"/>
  <c r="L86" i="1"/>
  <c r="J86" i="1" s="1"/>
  <c r="K102" i="1"/>
  <c r="L102" i="1"/>
  <c r="K117" i="1"/>
  <c r="L117" i="1"/>
  <c r="K124" i="1"/>
  <c r="L124" i="1"/>
  <c r="K127" i="1"/>
  <c r="L127" i="1"/>
  <c r="K143" i="1"/>
  <c r="L143" i="1"/>
  <c r="K158" i="1"/>
  <c r="L158" i="1"/>
  <c r="K165" i="1"/>
  <c r="L165" i="1"/>
  <c r="K168" i="1"/>
  <c r="L168" i="1"/>
  <c r="K184" i="1"/>
  <c r="L184" i="1"/>
  <c r="K199" i="1"/>
  <c r="L199" i="1"/>
  <c r="K206" i="1"/>
  <c r="L206" i="1"/>
  <c r="K209" i="1"/>
  <c r="L209" i="1"/>
  <c r="K225" i="1"/>
  <c r="L225" i="1"/>
  <c r="K240" i="1"/>
  <c r="L240" i="1"/>
  <c r="K247" i="1"/>
  <c r="L247" i="1"/>
  <c r="K250" i="1"/>
  <c r="L250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K3" i="1"/>
  <c r="L3" i="1"/>
  <c r="K4" i="1"/>
  <c r="L4" i="1"/>
  <c r="K5" i="1"/>
  <c r="L5" i="1"/>
  <c r="K6" i="1"/>
  <c r="L6" i="1"/>
  <c r="K7" i="1"/>
  <c r="L7" i="1"/>
  <c r="L2" i="1"/>
  <c r="K2" i="1"/>
  <c r="J165" i="1" l="1"/>
  <c r="J143" i="1"/>
  <c r="J102" i="1"/>
  <c r="J158" i="1"/>
  <c r="J76" i="1"/>
  <c r="J184" i="1"/>
  <c r="J4" i="1"/>
  <c r="J35" i="1"/>
  <c r="J6" i="1"/>
  <c r="J45" i="1"/>
  <c r="J83" i="1"/>
  <c r="J42" i="1"/>
  <c r="J117" i="1"/>
  <c r="J250" i="1"/>
  <c r="J209" i="1"/>
  <c r="J247" i="1"/>
  <c r="J206" i="1"/>
  <c r="J61" i="1"/>
  <c r="J20" i="1"/>
  <c r="J7" i="1"/>
  <c r="J3" i="1"/>
  <c r="J168" i="1"/>
  <c r="J127" i="1"/>
  <c r="J240" i="1"/>
  <c r="J199" i="1"/>
  <c r="J5" i="1"/>
  <c r="J225" i="1"/>
  <c r="J124" i="1"/>
  <c r="J2" i="1"/>
</calcChain>
</file>

<file path=xl/sharedStrings.xml><?xml version="1.0" encoding="utf-8"?>
<sst xmlns="http://schemas.openxmlformats.org/spreadsheetml/2006/main" count="46002" uniqueCount="222">
  <si>
    <t>ProfileWater</t>
  </si>
  <si>
    <t>SimulationName</t>
  </si>
  <si>
    <t>Clock.Today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</si>
  <si>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</si>
  <si>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</si>
  <si>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</si>
  <si>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</si>
  <si>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</si>
  <si>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</si>
  <si>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</si>
  <si>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</si>
  <si>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</si>
  <si>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</si>
  <si>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</si>
  <si>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</si>
  <si>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</si>
  <si>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</si>
  <si>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</si>
  <si>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</si>
  <si>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</si>
  <si>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</si>
  <si>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</si>
  <si>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</si>
  <si>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</si>
  <si>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</si>
  <si>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</si>
  <si>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</si>
  <si>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</si>
  <si>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</si>
  <si>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</si>
  <si>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SCRUM.AboveGround.N</t>
  </si>
  <si>
    <t>SCRUM.AboveGround.Wt</t>
  </si>
  <si>
    <t>SCRUM.Stover.CoverTotal</t>
  </si>
  <si>
    <t>Nil</t>
  </si>
  <si>
    <t>Low</t>
  </si>
  <si>
    <t>Med</t>
  </si>
  <si>
    <t>Nit</t>
  </si>
  <si>
    <t>Full</t>
  </si>
  <si>
    <t>Irr</t>
  </si>
  <si>
    <t>Treat</t>
  </si>
  <si>
    <t>RotTreat</t>
  </si>
  <si>
    <t>IrrigTreat</t>
  </si>
  <si>
    <t>NitTreat</t>
  </si>
  <si>
    <t>SCRUM.Product.Live.N</t>
  </si>
  <si>
    <t>AccumLeach</t>
  </si>
  <si>
    <t>ProfileSoilMineralN</t>
  </si>
  <si>
    <t>Mean_SoilMineralN</t>
  </si>
  <si>
    <t>ProfileSWmm</t>
  </si>
  <si>
    <t>SoilN_0_60</t>
  </si>
  <si>
    <t>SoilN_0_60error</t>
  </si>
  <si>
    <t>SoilN_60_150</t>
  </si>
  <si>
    <t>SoilN_0_150</t>
  </si>
  <si>
    <t>SoilN_0_150error</t>
  </si>
  <si>
    <t>VWC_0_20</t>
  </si>
  <si>
    <t>VWC_20_40</t>
  </si>
  <si>
    <t>VWC_40_60</t>
  </si>
  <si>
    <t>VWC_60_80</t>
  </si>
  <si>
    <t>VWC_80_100</t>
  </si>
  <si>
    <t>VWC_100_120</t>
  </si>
  <si>
    <t>VWC_120_140</t>
  </si>
  <si>
    <t>VWC_140_160</t>
  </si>
  <si>
    <t>VWC_0_20error</t>
  </si>
  <si>
    <t>VWC_20_40error</t>
  </si>
  <si>
    <t>VWC_40_60error</t>
  </si>
  <si>
    <t>VWC_60_80error</t>
  </si>
  <si>
    <t>VWC_80_100error</t>
  </si>
  <si>
    <t>VWC_100_120error</t>
  </si>
  <si>
    <t>VWC_120_140error</t>
  </si>
  <si>
    <t>VWC_140_160error</t>
  </si>
  <si>
    <t>ABlockRotPP_W1_N0</t>
  </si>
  <si>
    <t>PP_W1_N0</t>
  </si>
  <si>
    <t>PP</t>
  </si>
  <si>
    <t>W1</t>
  </si>
  <si>
    <t>N0</t>
  </si>
  <si>
    <t>ABlockRotPW_W1_N0</t>
  </si>
  <si>
    <t>PW_W1_N0</t>
  </si>
  <si>
    <t>PW</t>
  </si>
  <si>
    <t>ABlockRotPP_W1_N1</t>
  </si>
  <si>
    <t>PP_W1_N1</t>
  </si>
  <si>
    <t>N1</t>
  </si>
  <si>
    <t>ABlockRotPW_W1_N1</t>
  </si>
  <si>
    <t>PW_W1_N1</t>
  </si>
  <si>
    <t>ABlockRotPP_W1_N2</t>
  </si>
  <si>
    <t>PP_W1_N2</t>
  </si>
  <si>
    <t>N2</t>
  </si>
  <si>
    <t>ABlockRotPW_W1_N2</t>
  </si>
  <si>
    <t>PW_W1_N2</t>
  </si>
  <si>
    <t>ABlockRotPP_W2_N0</t>
  </si>
  <si>
    <t>PP_W2_N0</t>
  </si>
  <si>
    <t>W2</t>
  </si>
  <si>
    <t>ABlockRotPW_W2_N0</t>
  </si>
  <si>
    <t>PW_W2_N0</t>
  </si>
  <si>
    <t>ABlockRotPP_W2_N1</t>
  </si>
  <si>
    <t>PP_W2_N1</t>
  </si>
  <si>
    <t>ABlockRotPW_W2_N1</t>
  </si>
  <si>
    <t>PW_W2_N1</t>
  </si>
  <si>
    <t>ABlockRotPP_W2_N2</t>
  </si>
  <si>
    <t>PP_W2_N2</t>
  </si>
  <si>
    <t>ABlockRotPW_W2_N2</t>
  </si>
  <si>
    <t>PW_W2_N2</t>
  </si>
  <si>
    <t>ABlockRot_PP_W2_N1</t>
  </si>
  <si>
    <t>_PP_W2_N1</t>
  </si>
  <si>
    <t>Location</t>
  </si>
  <si>
    <t>Rotation</t>
  </si>
  <si>
    <t>Crop</t>
  </si>
  <si>
    <t>Rep</t>
  </si>
  <si>
    <t>Cover</t>
  </si>
  <si>
    <t>SCRUM.Product.Live.Wt</t>
  </si>
  <si>
    <t>AboveGroundWt</t>
  </si>
  <si>
    <t>Identity</t>
  </si>
  <si>
    <t>SCRUM.Total.N</t>
  </si>
  <si>
    <t>AboveGroundN</t>
  </si>
  <si>
    <t>SCRUM.AboveGround.NConc</t>
  </si>
  <si>
    <t>SolutionNO3(3)</t>
  </si>
  <si>
    <t>SolutionNO3(4)</t>
  </si>
  <si>
    <t>Sol(3)</t>
  </si>
  <si>
    <t>Sol(4)</t>
  </si>
  <si>
    <t>SolutionNO3(3)reps</t>
  </si>
  <si>
    <t>SolutionNO3(4)reps</t>
  </si>
  <si>
    <t>Sol(3)reps</t>
  </si>
  <si>
    <t>Sol(4)reps</t>
  </si>
  <si>
    <t>LeachedN_60cm</t>
  </si>
  <si>
    <t>SoilN_0_15</t>
  </si>
  <si>
    <t>SoilN_15_30</t>
  </si>
  <si>
    <t>SoilN_30_60</t>
  </si>
  <si>
    <t>SoilN_60_90</t>
  </si>
  <si>
    <t>SoilN_90_120</t>
  </si>
  <si>
    <t>SoilN_120_150</t>
  </si>
  <si>
    <t>SoilN_0_30</t>
  </si>
  <si>
    <t>SoilN_0_90</t>
  </si>
  <si>
    <t>SoilN_0_120</t>
  </si>
  <si>
    <t>Soil.SoilWater.SW.9.</t>
  </si>
  <si>
    <t>SWCmm_0_20</t>
  </si>
  <si>
    <t>SWCmm_20_40</t>
  </si>
  <si>
    <t>SWCmm_40_60</t>
  </si>
  <si>
    <t>SWCmm_0_60</t>
  </si>
  <si>
    <t>LincolnRot1_N1_Irr1</t>
  </si>
  <si>
    <t>Irr1</t>
  </si>
  <si>
    <t>Lincoln</t>
  </si>
  <si>
    <t>Rotation1</t>
  </si>
  <si>
    <t>Wheat</t>
  </si>
  <si>
    <t>LincolnRot1_N2_Irr1</t>
  </si>
  <si>
    <t>LincolnRot1_N3_Irr1</t>
  </si>
  <si>
    <t>N3</t>
  </si>
  <si>
    <t>LincolnRot1_N4_Irr1</t>
  </si>
  <si>
    <t>N4</t>
  </si>
  <si>
    <t>LincolnRot1_N1_Irr2</t>
  </si>
  <si>
    <t>Irr2</t>
  </si>
  <si>
    <t>LincolnRot1_N2_Irr2</t>
  </si>
  <si>
    <t>LincolnRot1_N3_Irr2</t>
  </si>
  <si>
    <t>LincolnRot1_N4_Irr2</t>
  </si>
  <si>
    <t>Broccoli</t>
  </si>
  <si>
    <t>Onions</t>
  </si>
  <si>
    <t>Ryegrass</t>
  </si>
  <si>
    <t>Potatoes</t>
  </si>
  <si>
    <t>HawkesBayRot3_N1_irr1</t>
  </si>
  <si>
    <t>HawkesBayRot3_N1_irr2</t>
  </si>
  <si>
    <t>HawkesBayRot3_N2_irr1</t>
  </si>
  <si>
    <t>HawkesBayRot3_N2_irr2</t>
  </si>
  <si>
    <t>HawkesBayRot3_N3_irr1</t>
  </si>
  <si>
    <t>HawkesBayRot3_N3_irr2</t>
  </si>
  <si>
    <t>HawkesBayRot3_N4_irr1</t>
  </si>
  <si>
    <t>HawkesBayRot3_N4_irr2</t>
  </si>
  <si>
    <t>HawkesBayRot4_N1_irr1</t>
  </si>
  <si>
    <t>HawkesBayRot4_N1_irr2</t>
  </si>
  <si>
    <t>HawkesBayRot4_N2_irr1</t>
  </si>
  <si>
    <t>HawkesBayRot4_N2_irr2</t>
  </si>
  <si>
    <t>HawkesBayRot4_N3_irr1</t>
  </si>
  <si>
    <t>HawkesBayRot4_N3_irr2</t>
  </si>
  <si>
    <t>HawkesBayRot4_N4_irr1</t>
  </si>
  <si>
    <t>HawkesBayRot4_N4_irr2</t>
  </si>
  <si>
    <t>LincolnRot2_N1_Irr1</t>
  </si>
  <si>
    <t>LincolnRot2_N1_Irr2</t>
  </si>
  <si>
    <t>LincolnRot2_N2_Irr1</t>
  </si>
  <si>
    <t>LincolnRot2_N2_Irr2</t>
  </si>
  <si>
    <t>LincolnRot2_N3_Irr1</t>
  </si>
  <si>
    <t>LincolnRot2_N3_Irr2</t>
  </si>
  <si>
    <t>LincolnRot2_N4_Irr1</t>
  </si>
  <si>
    <t>LincolnRot2_N4_Irr2</t>
  </si>
  <si>
    <t>Rotation2</t>
  </si>
  <si>
    <t>PakChoi</t>
  </si>
  <si>
    <t>Oats</t>
  </si>
  <si>
    <t>irr1</t>
  </si>
  <si>
    <t>HawkesBay</t>
  </si>
  <si>
    <t>Rotation3</t>
  </si>
  <si>
    <t>irr2</t>
  </si>
  <si>
    <t>Rotation4</t>
  </si>
  <si>
    <t>Lettuce</t>
  </si>
  <si>
    <t>Cauliflower</t>
  </si>
  <si>
    <t>Pakchoi</t>
  </si>
  <si>
    <t>Oats_Forage</t>
  </si>
  <si>
    <t>HawkesBayRot3_N1_Irr1</t>
  </si>
  <si>
    <t>HawkesBayRot3_N2_Irr1</t>
  </si>
  <si>
    <t>HawkesBayRot3_N3_Irr1</t>
  </si>
  <si>
    <t>HawkesBayRot3_N4_Irr1</t>
  </si>
  <si>
    <t>HawkesBayRot3_N1_Irr2</t>
  </si>
  <si>
    <t>HawkesBayRot3_N2_Irr2</t>
  </si>
  <si>
    <t>HawkesBayRot3_N3_Irr2</t>
  </si>
  <si>
    <t>HawkesBayRot3_N4_Irr2</t>
  </si>
  <si>
    <t>HawkesBayRot4_N1_Irr1</t>
  </si>
  <si>
    <t>HawkesBayRot4_N2_Irr1</t>
  </si>
  <si>
    <t>HawkesBayRot4_N3_Irr1</t>
  </si>
  <si>
    <t>HawkesBayRot4_N4_Irr1</t>
  </si>
  <si>
    <t>HawkesBayRot4_N1_Irr2</t>
  </si>
  <si>
    <t>HawkesBayRot4_N2_Irr2</t>
  </si>
  <si>
    <t>HawkesBayRot4_N3_Irr2</t>
  </si>
  <si>
    <t>HawkesBayRot4_N4_Irr2</t>
  </si>
  <si>
    <t>Peas</t>
  </si>
  <si>
    <t>Experiment</t>
  </si>
  <si>
    <t>W</t>
  </si>
  <si>
    <t>N</t>
  </si>
  <si>
    <t>LincolnRot1</t>
  </si>
  <si>
    <t>LincolnRot2</t>
  </si>
  <si>
    <t>Pak choi</t>
  </si>
  <si>
    <t>HawkesBayRot3</t>
  </si>
  <si>
    <t>HawkesBayRot4</t>
  </si>
  <si>
    <t>ProductYield</t>
  </si>
  <si>
    <t>SCRUM.Stover.LAI</t>
  </si>
  <si>
    <t>SCRUM.Product.Live.NConc</t>
  </si>
  <si>
    <t>SCRUM.Stover.Live.N</t>
  </si>
  <si>
    <t>SCRUM.Stover.Wt</t>
  </si>
  <si>
    <t>SCRUM.Stover.Live.NConc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</si>
</sst>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33CC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3" fillId="0" borderId="0" xfId="0" applyFont="1"/>
    <xf numFmtId="165" fontId="0" fillId="0" borderId="0" xfId="0" applyNumberFormat="1"/>
    <xf numFmtId="14" fontId="2" fillId="0" borderId="0" xfId="0" applyNumberFormat="1" applyFont="1" applyAlignment="1">
      <alignment horizontal="right"/>
    </xf>
    <xf numFmtId="165" fontId="2" fillId="0" borderId="0" xfId="0" applyNumberFormat="1" applyFont="1"/>
    <xf numFmtId="165" fontId="3" fillId="0" borderId="0" xfId="0" applyNumberFormat="1" applyFont="1"/>
    <xf numFmtId="164" fontId="0" fillId="0" borderId="0" xfId="0" applyNumberForma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1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65" fontId="1" fillId="0" borderId="0" xfId="0" applyNumberFormat="1" applyFont="1"/>
    <xf numFmtId="0" fontId="7" fillId="0" borderId="0" xfId="0" applyFont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1" fontId="0" fillId="0" borderId="0" xfId="0" applyNumberFormat="1"/>
    <xf numFmtId="0" fontId="9" fillId="0" borderId="0" xfId="0" applyFont="1" applyAlignment="1">
      <alignment horizontal="left"/>
    </xf>
    <xf numFmtId="0" fontId="9" fillId="0" borderId="0" xfId="0" applyFont="1"/>
    <xf numFmtId="165" fontId="6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164" fontId="10" fillId="0" borderId="0" xfId="0" applyNumberFormat="1" applyFont="1" applyAlignment="1">
      <alignment horizontal="right"/>
    </xf>
    <xf numFmtId="164" fontId="10" fillId="0" borderId="0" xfId="0" applyNumberFormat="1" applyFont="1"/>
    <xf numFmtId="164" fontId="0" fillId="0" borderId="0" xfId="0" applyNumberFormat="1" applyAlignment="1">
      <alignment horizontal="left" indent="1"/>
    </xf>
    <xf numFmtId="0" fontId="11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 indent="1"/>
    </xf>
    <xf numFmtId="2" fontId="3" fillId="0" borderId="0" xfId="0" applyNumberFormat="1" applyFont="1"/>
    <xf numFmtId="1" fontId="1" fillId="3" borderId="0" xfId="0" applyNumberFormat="1" applyFont="1" applyFill="1" applyAlignment="1">
      <alignment horizontal="left"/>
    </xf>
    <xf numFmtId="0" fontId="1" fillId="3" borderId="0" xfId="0" applyFont="1" applyFill="1"/>
    <xf numFmtId="164" fontId="1" fillId="3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" fontId="1" fillId="4" borderId="0" xfId="0" applyNumberFormat="1" applyFont="1" applyFill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 applyAlignment="1">
      <alignment horizontal="right"/>
    </xf>
    <xf numFmtId="2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12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/>
    <xf numFmtId="165" fontId="8" fillId="0" borderId="0" xfId="0" applyNumberFormat="1" applyFont="1"/>
    <xf numFmtId="1" fontId="5" fillId="0" borderId="0" xfId="0" applyNumberFormat="1" applyFont="1" applyAlignment="1">
      <alignment horizontal="left"/>
    </xf>
    <xf numFmtId="165" fontId="13" fillId="0" borderId="0" xfId="0" applyNumberFormat="1" applyFont="1"/>
    <xf numFmtId="0" fontId="6" fillId="0" borderId="0" xfId="0" applyFont="1" applyAlignment="1">
      <alignment horizontal="left"/>
    </xf>
    <xf numFmtId="164" fontId="6" fillId="0" borderId="0" xfId="0" applyNumberFormat="1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2" fontId="11" fillId="0" borderId="0" xfId="0" applyNumberFormat="1" applyFont="1"/>
    <xf numFmtId="165" fontId="11" fillId="0" borderId="0" xfId="0" applyNumberFormat="1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1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4" fontId="6" fillId="0" borderId="0" xfId="0" applyNumberFormat="1" applyFont="1" applyAlignment="1">
      <alignment horizontal="left" indent="1"/>
    </xf>
    <xf numFmtId="1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indent="1"/>
    </xf>
    <xf numFmtId="1" fontId="3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164" fontId="12" fillId="0" borderId="0" xfId="0" applyNumberFormat="1" applyFont="1"/>
    <xf numFmtId="2" fontId="12" fillId="0" borderId="0" xfId="0" applyNumberFormat="1" applyFont="1"/>
    <xf numFmtId="165" fontId="12" fillId="0" borderId="0" xfId="0" applyNumberFormat="1" applyFont="1"/>
    <xf numFmtId="14" fontId="12" fillId="0" borderId="0" xfId="0" applyNumberFormat="1" applyFont="1" applyAlignment="1">
      <alignment horizontal="left" indent="1"/>
    </xf>
    <xf numFmtId="1" fontId="12" fillId="0" borderId="0" xfId="0" applyNumberFormat="1" applyFont="1" applyAlignment="1">
      <alignment horizontal="left"/>
    </xf>
    <xf numFmtId="164" fontId="1" fillId="0" borderId="0" xfId="0" applyNumberFormat="1" applyFont="1"/>
    <xf numFmtId="14" fontId="3" fillId="0" borderId="0" xfId="0" applyNumberFormat="1" applyFont="1" applyAlignment="1">
      <alignment horizontal="left" indent="2"/>
    </xf>
    <xf numFmtId="1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indent="2"/>
    </xf>
    <xf numFmtId="2" fontId="2" fillId="0" borderId="0" xfId="0" applyNumberFormat="1" applyFont="1"/>
    <xf numFmtId="0" fontId="0" fillId="0" borderId="0" xfId="0" applyAlignment="1">
      <alignment horizontal="left" vertical="center"/>
    </xf>
    <xf numFmtId="14" fontId="2" fillId="0" borderId="0" xfId="0" applyNumberFormat="1" applyFont="1" applyAlignment="1">
      <alignment horizontal="left" indent="1"/>
    </xf>
    <xf numFmtId="0" fontId="15" fillId="0" borderId="0" xfId="0" applyFont="1"/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 indent="1"/>
    </xf>
    <xf numFmtId="0" fontId="16" fillId="0" borderId="0" xfId="0" applyFont="1"/>
    <xf numFmtId="0" fontId="2" fillId="0" borderId="0" xfId="0" applyFont="1" applyAlignment="1">
      <alignment horizontal="left" vertical="center"/>
    </xf>
    <xf numFmtId="0" fontId="17" fillId="0" borderId="0" xfId="0" applyFont="1"/>
    <xf numFmtId="0" fontId="6" fillId="0" borderId="0" xfId="0" applyFont="1" applyAlignment="1">
      <alignment horizontal="left" vertical="center"/>
    </xf>
    <xf numFmtId="0" fontId="18" fillId="0" borderId="0" xfId="0" applyFont="1"/>
    <xf numFmtId="0" fontId="12" fillId="0" borderId="0" xfId="0" applyFont="1" applyAlignment="1">
      <alignment horizontal="left" vertical="center"/>
    </xf>
    <xf numFmtId="0" fontId="19" fillId="0" borderId="0" xfId="0" applyFont="1"/>
    <xf numFmtId="166" fontId="6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>
      <alignment horizontal="left" vertical="center"/>
    </xf>
    <xf numFmtId="2" fontId="6" fillId="0" borderId="0" xfId="0" applyNumberFormat="1" applyFont="1"/>
    <xf numFmtId="164" fontId="12" fillId="0" borderId="0" xfId="0" applyNumberFormat="1" applyFont="1" applyAlignment="1">
      <alignment horizontal="right"/>
    </xf>
    <xf numFmtId="166" fontId="0" fillId="0" borderId="0" xfId="0" applyNumberFormat="1"/>
    <xf numFmtId="1" fontId="0" fillId="0" borderId="0" xfId="0" applyNumberFormat="1" applyAlignment="1">
      <alignment horizontal="left" vertical="center"/>
    </xf>
    <xf numFmtId="2" fontId="1" fillId="0" borderId="0" xfId="0" applyNumberFormat="1" applyFont="1"/>
    <xf numFmtId="164" fontId="3" fillId="0" borderId="0" xfId="0" applyNumberFormat="1" applyFont="1" applyAlignment="1">
      <alignment horizontal="right" indent="1"/>
    </xf>
    <xf numFmtId="165" fontId="11" fillId="0" borderId="0" xfId="0" applyNumberFormat="1" applyFont="1"/>
    <xf numFmtId="164" fontId="0" fillId="0" borderId="0" xfId="0" applyNumberFormat="1" applyAlignment="1">
      <alignment horizontal="right" indent="1"/>
    </xf>
    <xf numFmtId="2" fontId="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3" fillId="0" borderId="0" xfId="0" applyNumberFormat="1" applyFont="1" applyAlignment="1">
      <alignment horizontal="left" indent="2"/>
    </xf>
    <xf numFmtId="164" fontId="5" fillId="0" borderId="0" xfId="0" applyNumberFormat="1" applyFont="1" applyAlignment="1">
      <alignment horizontal="left" indent="2"/>
    </xf>
    <xf numFmtId="0" fontId="5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/>
    <xf numFmtId="164" fontId="20" fillId="0" borderId="0" xfId="0" applyNumberFormat="1" applyFont="1" applyAlignment="1">
      <alignment horizontal="right" indent="1"/>
    </xf>
    <xf numFmtId="1" fontId="20" fillId="0" borderId="0" xfId="0" applyNumberFormat="1" applyFont="1"/>
    <xf numFmtId="164" fontId="20" fillId="0" borderId="0" xfId="0" applyNumberFormat="1" applyFont="1" applyAlignment="1">
      <alignment horizontal="left" indent="2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64" fontId="0" fillId="2" borderId="0" xfId="0" applyNumberFormat="1" applyFill="1" applyAlignment="1">
      <alignment horizontal="right"/>
    </xf>
    <xf numFmtId="166" fontId="3" fillId="0" borderId="0" xfId="0" applyNumberFormat="1" applyFont="1"/>
    <xf numFmtId="164" fontId="1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left" indent="2"/>
    </xf>
    <xf numFmtId="0" fontId="5" fillId="0" borderId="0" xfId="0" applyFont="1" applyAlignment="1">
      <alignment horizontal="left" vertical="center"/>
    </xf>
    <xf numFmtId="14" fontId="0" fillId="2" borderId="0" xfId="0" applyNumberFormat="1" applyFill="1" applyAlignment="1">
      <alignment horizontal="left" indent="1"/>
    </xf>
    <xf numFmtId="0" fontId="0" fillId="5" borderId="0" xfId="0" applyFill="1"/>
    <xf numFmtId="0" fontId="0" fillId="6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98"/>
  <sheetViews>
    <sheetView tabSelected="1" workbookViewId="0">
      <pane xSplit="4" ySplit="1" topLeftCell="G61" activePane="bottomRight" state="frozen"/>
      <selection pane="topRight" activeCell="C1" sqref="C1"/>
      <selection pane="bottomLeft" activeCell="A2" sqref="A2"/>
      <selection pane="bottomRight" activeCell="I612" sqref="I612"/>
    </sheetView>
  </sheetViews>
  <sheetFormatPr defaultRowHeight="15" x14ac:dyDescent="0.25"/>
  <cols>
    <col min="1" max="1" width="27.28515625" customWidth="1"/>
    <col min="2" max="3" width="10.7109375" customWidth="1"/>
    <col min="4" max="4" width="18.28515625" bestFit="1" customWidth="1"/>
    <col min="5" max="12" width="34.28515625" customWidth="1"/>
  </cols>
  <sheetData>
    <row r="1" spans="1:31" x14ac:dyDescent="0.25">
      <c r="A1" t="s">
        <v>1</v>
      </c>
      <c r="B1" t="s">
        <v>38</v>
      </c>
      <c r="C1" t="s">
        <v>36</v>
      </c>
      <c r="D1" t="s">
        <v>2</v>
      </c>
      <c r="E1" s="148" t="s">
        <v>30</v>
      </c>
      <c r="F1" s="148" t="s">
        <v>31</v>
      </c>
      <c r="G1" s="147" t="s">
        <v>107</v>
      </c>
      <c r="H1" s="147" t="s">
        <v>218</v>
      </c>
      <c r="I1" s="147" t="s">
        <v>43</v>
      </c>
      <c r="J1" s="146" t="s">
        <v>221</v>
      </c>
      <c r="K1" s="146" t="s">
        <v>219</v>
      </c>
      <c r="L1" s="146" t="s">
        <v>220</v>
      </c>
      <c r="M1" t="s">
        <v>32</v>
      </c>
      <c r="N1" t="s">
        <v>217</v>
      </c>
      <c r="O1" t="s">
        <v>0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hidden="1" x14ac:dyDescent="0.25">
      <c r="A2" t="s">
        <v>8</v>
      </c>
      <c r="B2" t="s">
        <v>37</v>
      </c>
      <c r="C2" t="s">
        <v>33</v>
      </c>
      <c r="D2" s="1">
        <v>41374</v>
      </c>
      <c r="E2">
        <v>16.824580900000001</v>
      </c>
      <c r="F2">
        <v>2020.8</v>
      </c>
      <c r="G2">
        <v>1099.5</v>
      </c>
      <c r="H2">
        <v>9.5167499999999992E-3</v>
      </c>
      <c r="I2">
        <v>10.518672199999999</v>
      </c>
      <c r="J2">
        <f>K2/L2</f>
        <v>6.8445769022034099E-3</v>
      </c>
      <c r="K2">
        <f t="shared" ref="K2:K7" si="0">E2-I2</f>
        <v>6.3059087000000016</v>
      </c>
      <c r="L2">
        <f t="shared" ref="L2:L7" si="1">F2-G2</f>
        <v>921.3</v>
      </c>
      <c r="N2">
        <v>2.1</v>
      </c>
    </row>
    <row r="3" spans="1:31" hidden="1" x14ac:dyDescent="0.25">
      <c r="A3" t="s">
        <v>9</v>
      </c>
      <c r="B3" t="s">
        <v>33</v>
      </c>
      <c r="C3" t="s">
        <v>33</v>
      </c>
      <c r="D3" s="1">
        <v>41374</v>
      </c>
      <c r="E3">
        <v>6.1927881329999996</v>
      </c>
      <c r="F3">
        <v>767.7</v>
      </c>
      <c r="G3">
        <v>346.4</v>
      </c>
      <c r="H3">
        <v>8.79075E-3</v>
      </c>
      <c r="I3">
        <v>3.0561973</v>
      </c>
      <c r="J3">
        <f t="shared" ref="J3:J7" si="2">K3/L3</f>
        <v>7.4450292736767129E-3</v>
      </c>
      <c r="K3">
        <f t="shared" si="0"/>
        <v>3.1365908329999996</v>
      </c>
      <c r="L3">
        <f t="shared" si="1"/>
        <v>421.30000000000007</v>
      </c>
      <c r="N3">
        <v>0.1</v>
      </c>
    </row>
    <row r="4" spans="1:31" hidden="1" x14ac:dyDescent="0.25">
      <c r="A4" t="s">
        <v>10</v>
      </c>
      <c r="B4" t="s">
        <v>37</v>
      </c>
      <c r="C4" t="s">
        <v>34</v>
      </c>
      <c r="D4" s="1">
        <v>41374</v>
      </c>
      <c r="E4">
        <v>21.787471</v>
      </c>
      <c r="F4">
        <v>2442.6999999999998</v>
      </c>
      <c r="G4">
        <v>1280.3</v>
      </c>
      <c r="H4">
        <v>1.0503500000000001E-2</v>
      </c>
      <c r="I4">
        <v>13.4691922</v>
      </c>
      <c r="J4">
        <f t="shared" si="2"/>
        <v>7.1561242257398494E-3</v>
      </c>
      <c r="K4">
        <f t="shared" si="0"/>
        <v>8.3182787999999999</v>
      </c>
      <c r="L4">
        <f t="shared" si="1"/>
        <v>1162.3999999999999</v>
      </c>
      <c r="N4">
        <v>2.2000000000000002</v>
      </c>
    </row>
    <row r="5" spans="1:31" hidden="1" x14ac:dyDescent="0.25">
      <c r="A5" t="s">
        <v>11</v>
      </c>
      <c r="B5" t="s">
        <v>33</v>
      </c>
      <c r="C5" t="s">
        <v>34</v>
      </c>
      <c r="D5" s="1">
        <v>41374</v>
      </c>
      <c r="E5">
        <v>10.2814104</v>
      </c>
      <c r="F5">
        <v>1105.0999999999999</v>
      </c>
      <c r="G5">
        <v>526.4</v>
      </c>
      <c r="H5">
        <v>1.0633750000000001E-2</v>
      </c>
      <c r="I5">
        <v>5.3877620000000004</v>
      </c>
      <c r="J5">
        <f t="shared" si="2"/>
        <v>8.4562785553827548E-3</v>
      </c>
      <c r="K5">
        <f t="shared" si="0"/>
        <v>4.8936484</v>
      </c>
      <c r="L5">
        <f t="shared" si="1"/>
        <v>578.69999999999993</v>
      </c>
      <c r="N5">
        <v>0</v>
      </c>
    </row>
    <row r="6" spans="1:31" hidden="1" x14ac:dyDescent="0.25">
      <c r="A6" t="s">
        <v>12</v>
      </c>
      <c r="B6" t="s">
        <v>37</v>
      </c>
      <c r="C6" t="s">
        <v>35</v>
      </c>
      <c r="D6" s="1">
        <v>41374</v>
      </c>
      <c r="E6">
        <v>29.030510099999997</v>
      </c>
      <c r="F6">
        <v>2833.9</v>
      </c>
      <c r="G6">
        <v>1520.9</v>
      </c>
      <c r="H6">
        <v>1.22375E-2</v>
      </c>
      <c r="I6">
        <v>18.623425000000001</v>
      </c>
      <c r="J6">
        <f t="shared" si="2"/>
        <v>7.9261881949733402E-3</v>
      </c>
      <c r="K6">
        <f t="shared" si="0"/>
        <v>10.407085099999996</v>
      </c>
      <c r="L6">
        <f t="shared" si="1"/>
        <v>1313</v>
      </c>
      <c r="N6">
        <v>2.8</v>
      </c>
    </row>
    <row r="7" spans="1:31" hidden="1" x14ac:dyDescent="0.25">
      <c r="A7" t="s">
        <v>13</v>
      </c>
      <c r="B7" t="s">
        <v>33</v>
      </c>
      <c r="C7" t="s">
        <v>35</v>
      </c>
      <c r="D7" s="1">
        <v>41374</v>
      </c>
      <c r="E7">
        <v>10.553948500000001</v>
      </c>
      <c r="F7">
        <v>1192.8</v>
      </c>
      <c r="G7">
        <v>620.20000000000005</v>
      </c>
      <c r="H7">
        <v>9.5397499999999996E-3</v>
      </c>
      <c r="I7">
        <v>5.8824677999999997</v>
      </c>
      <c r="J7">
        <f t="shared" si="2"/>
        <v>8.1583665735242786E-3</v>
      </c>
      <c r="K7">
        <f t="shared" si="0"/>
        <v>4.6714807000000009</v>
      </c>
      <c r="L7">
        <f t="shared" si="1"/>
        <v>572.59999999999991</v>
      </c>
      <c r="N7">
        <v>0.3</v>
      </c>
    </row>
    <row r="8" spans="1:31" hidden="1" x14ac:dyDescent="0.25">
      <c r="A8" t="s">
        <v>8</v>
      </c>
      <c r="B8" t="s">
        <v>37</v>
      </c>
      <c r="C8" t="s">
        <v>33</v>
      </c>
      <c r="D8" s="1">
        <v>41215</v>
      </c>
    </row>
    <row r="9" spans="1:31" hidden="1" x14ac:dyDescent="0.25">
      <c r="A9" t="s">
        <v>8</v>
      </c>
      <c r="B9" t="s">
        <v>37</v>
      </c>
      <c r="C9" t="s">
        <v>33</v>
      </c>
      <c r="D9" s="1">
        <v>41218</v>
      </c>
    </row>
    <row r="10" spans="1:31" hidden="1" x14ac:dyDescent="0.25">
      <c r="A10" t="s">
        <v>8</v>
      </c>
      <c r="B10" t="s">
        <v>37</v>
      </c>
      <c r="C10" t="s">
        <v>33</v>
      </c>
      <c r="D10" s="1">
        <v>41219</v>
      </c>
    </row>
    <row r="11" spans="1:31" hidden="1" x14ac:dyDescent="0.25">
      <c r="A11" t="s">
        <v>8</v>
      </c>
      <c r="B11" t="s">
        <v>37</v>
      </c>
      <c r="C11" t="s">
        <v>33</v>
      </c>
      <c r="D11" s="1">
        <v>41220</v>
      </c>
    </row>
    <row r="12" spans="1:31" hidden="1" x14ac:dyDescent="0.25">
      <c r="A12" t="s">
        <v>8</v>
      </c>
      <c r="B12" t="s">
        <v>37</v>
      </c>
      <c r="C12" t="s">
        <v>33</v>
      </c>
      <c r="D12" s="1">
        <v>41222</v>
      </c>
    </row>
    <row r="13" spans="1:31" hidden="1" x14ac:dyDescent="0.25">
      <c r="A13" t="s">
        <v>8</v>
      </c>
      <c r="B13" t="s">
        <v>37</v>
      </c>
      <c r="C13" t="s">
        <v>33</v>
      </c>
      <c r="D13" s="1">
        <v>41227</v>
      </c>
    </row>
    <row r="14" spans="1:31" hidden="1" x14ac:dyDescent="0.25">
      <c r="A14" t="s">
        <v>8</v>
      </c>
      <c r="B14" t="s">
        <v>37</v>
      </c>
      <c r="C14" t="s">
        <v>33</v>
      </c>
      <c r="D14" s="1">
        <v>41235</v>
      </c>
      <c r="O14">
        <v>315.7</v>
      </c>
      <c r="P14">
        <v>0.17299999999999999</v>
      </c>
      <c r="Q14">
        <v>0.22175</v>
      </c>
      <c r="R14">
        <v>0.19650000000000001</v>
      </c>
      <c r="S14">
        <v>0.21124999999999999</v>
      </c>
      <c r="T14">
        <v>0.18775</v>
      </c>
      <c r="U14">
        <v>0.19025</v>
      </c>
      <c r="V14">
        <v>0.20399999999999999</v>
      </c>
      <c r="W14">
        <v>0.19400000000000001</v>
      </c>
      <c r="X14">
        <v>34.6</v>
      </c>
      <c r="Y14">
        <v>44.35</v>
      </c>
      <c r="Z14">
        <v>39.299999999999997</v>
      </c>
      <c r="AA14">
        <v>42.25</v>
      </c>
      <c r="AB14">
        <v>37.549999999999997</v>
      </c>
      <c r="AC14">
        <v>38.049999999999997</v>
      </c>
      <c r="AD14">
        <v>40.799999999999997</v>
      </c>
      <c r="AE14">
        <v>38.799999999999997</v>
      </c>
    </row>
    <row r="15" spans="1:31" hidden="1" x14ac:dyDescent="0.25">
      <c r="A15" t="s">
        <v>8</v>
      </c>
      <c r="B15" t="s">
        <v>37</v>
      </c>
      <c r="C15" t="s">
        <v>33</v>
      </c>
      <c r="D15" s="1">
        <v>41241</v>
      </c>
    </row>
    <row r="16" spans="1:31" hidden="1" x14ac:dyDescent="0.25">
      <c r="A16" t="s">
        <v>8</v>
      </c>
      <c r="B16" t="s">
        <v>37</v>
      </c>
      <c r="C16" t="s">
        <v>33</v>
      </c>
      <c r="D16" s="1">
        <v>41246</v>
      </c>
      <c r="M16">
        <v>0.09</v>
      </c>
    </row>
    <row r="17" spans="1:31" hidden="1" x14ac:dyDescent="0.25">
      <c r="A17" t="s">
        <v>8</v>
      </c>
      <c r="B17" t="s">
        <v>37</v>
      </c>
      <c r="C17" t="s">
        <v>33</v>
      </c>
      <c r="D17" s="1">
        <v>41247</v>
      </c>
    </row>
    <row r="18" spans="1:31" hidden="1" x14ac:dyDescent="0.25">
      <c r="A18" t="s">
        <v>8</v>
      </c>
      <c r="B18" t="s">
        <v>37</v>
      </c>
      <c r="C18" t="s">
        <v>33</v>
      </c>
      <c r="D18" s="1">
        <v>41253</v>
      </c>
      <c r="M18">
        <v>0.18</v>
      </c>
    </row>
    <row r="19" spans="1:31" hidden="1" x14ac:dyDescent="0.25">
      <c r="A19" t="s">
        <v>8</v>
      </c>
      <c r="B19" t="s">
        <v>37</v>
      </c>
      <c r="C19" t="s">
        <v>33</v>
      </c>
      <c r="D19" s="1">
        <v>41255</v>
      </c>
    </row>
    <row r="20" spans="1:31" hidden="1" x14ac:dyDescent="0.25">
      <c r="A20" t="s">
        <v>8</v>
      </c>
      <c r="B20" t="s">
        <v>37</v>
      </c>
      <c r="C20" t="s">
        <v>33</v>
      </c>
      <c r="D20" s="1">
        <v>41260</v>
      </c>
      <c r="E20">
        <v>1.5907994999999999</v>
      </c>
      <c r="F20">
        <v>53.3</v>
      </c>
      <c r="J20">
        <f t="shared" ref="J20:J61" si="3">K20/L20</f>
        <v>2.9846144465290807E-2</v>
      </c>
      <c r="K20">
        <f>E20-I20</f>
        <v>1.5907994999999999</v>
      </c>
      <c r="L20">
        <f>F20-G20</f>
        <v>53.3</v>
      </c>
      <c r="N20">
        <v>0.8</v>
      </c>
    </row>
    <row r="21" spans="1:31" hidden="1" x14ac:dyDescent="0.25">
      <c r="A21" t="s">
        <v>8</v>
      </c>
      <c r="B21" t="s">
        <v>37</v>
      </c>
      <c r="C21" t="s">
        <v>33</v>
      </c>
      <c r="D21" s="1">
        <v>41261</v>
      </c>
    </row>
    <row r="22" spans="1:31" hidden="1" x14ac:dyDescent="0.25">
      <c r="A22" t="s">
        <v>8</v>
      </c>
      <c r="B22" t="s">
        <v>37</v>
      </c>
      <c r="C22" t="s">
        <v>33</v>
      </c>
      <c r="D22" s="1">
        <v>41263</v>
      </c>
      <c r="M22">
        <v>0.4</v>
      </c>
      <c r="O22">
        <v>349.35</v>
      </c>
      <c r="P22">
        <v>0.22800000000000001</v>
      </c>
      <c r="Q22">
        <v>0.25574999999999998</v>
      </c>
      <c r="R22">
        <v>0.245</v>
      </c>
      <c r="S22">
        <v>0.23075000000000001</v>
      </c>
      <c r="T22">
        <v>0.19400000000000001</v>
      </c>
      <c r="U22">
        <v>0.1925</v>
      </c>
      <c r="V22">
        <v>0.20699999999999999</v>
      </c>
      <c r="W22">
        <v>0.19375000000000001</v>
      </c>
      <c r="X22">
        <v>45.6</v>
      </c>
      <c r="Y22">
        <v>51.15</v>
      </c>
      <c r="Z22">
        <v>49</v>
      </c>
      <c r="AA22">
        <v>46.15</v>
      </c>
      <c r="AB22">
        <v>38.799999999999997</v>
      </c>
      <c r="AC22">
        <v>38.5</v>
      </c>
      <c r="AD22">
        <v>41.4</v>
      </c>
      <c r="AE22">
        <v>38.75</v>
      </c>
    </row>
    <row r="23" spans="1:31" hidden="1" x14ac:dyDescent="0.25">
      <c r="A23" t="s">
        <v>8</v>
      </c>
      <c r="B23" t="s">
        <v>37</v>
      </c>
      <c r="C23" t="s">
        <v>33</v>
      </c>
      <c r="D23" s="1">
        <v>41270</v>
      </c>
      <c r="O23">
        <v>355.67500000000001</v>
      </c>
      <c r="P23">
        <v>0.24162500000000001</v>
      </c>
      <c r="Q23">
        <v>0.25774999999999998</v>
      </c>
      <c r="R23">
        <v>0.24399999999999999</v>
      </c>
      <c r="S23">
        <v>0.23425000000000001</v>
      </c>
      <c r="T23">
        <v>0.19700000000000001</v>
      </c>
      <c r="U23">
        <v>0.19425000000000001</v>
      </c>
      <c r="V23">
        <v>0.21199999999999999</v>
      </c>
      <c r="W23">
        <v>0.19750000000000001</v>
      </c>
      <c r="X23">
        <v>48.325000000000003</v>
      </c>
      <c r="Y23">
        <v>51.55</v>
      </c>
      <c r="Z23">
        <v>48.8</v>
      </c>
      <c r="AA23">
        <v>46.85</v>
      </c>
      <c r="AB23">
        <v>39.4</v>
      </c>
      <c r="AC23">
        <v>38.85</v>
      </c>
      <c r="AD23">
        <v>42.4</v>
      </c>
      <c r="AE23">
        <v>39.5</v>
      </c>
    </row>
    <row r="24" spans="1:31" hidden="1" x14ac:dyDescent="0.25">
      <c r="A24" t="s">
        <v>8</v>
      </c>
      <c r="B24" t="s">
        <v>37</v>
      </c>
      <c r="C24" t="s">
        <v>33</v>
      </c>
      <c r="D24" s="1">
        <v>41273</v>
      </c>
      <c r="M24">
        <v>0.69</v>
      </c>
    </row>
    <row r="25" spans="1:31" hidden="1" x14ac:dyDescent="0.25">
      <c r="A25" t="s">
        <v>8</v>
      </c>
      <c r="B25" t="s">
        <v>37</v>
      </c>
      <c r="C25" t="s">
        <v>33</v>
      </c>
      <c r="D25" s="1">
        <v>41277</v>
      </c>
      <c r="O25">
        <v>339.75</v>
      </c>
      <c r="P25">
        <v>0.20799999999999999</v>
      </c>
      <c r="Q25">
        <v>0.23225000000000001</v>
      </c>
      <c r="R25">
        <v>0.23425000000000001</v>
      </c>
      <c r="S25">
        <v>0.23100000000000001</v>
      </c>
      <c r="T25">
        <v>0.19375000000000001</v>
      </c>
      <c r="U25">
        <v>0.19225</v>
      </c>
      <c r="V25">
        <v>0.20899999999999999</v>
      </c>
      <c r="W25">
        <v>0.19825000000000001</v>
      </c>
      <c r="X25">
        <v>41.6</v>
      </c>
      <c r="Y25">
        <v>46.45</v>
      </c>
      <c r="Z25">
        <v>46.85</v>
      </c>
      <c r="AA25">
        <v>46.2</v>
      </c>
      <c r="AB25">
        <v>38.75</v>
      </c>
      <c r="AC25">
        <v>38.450000000000003</v>
      </c>
      <c r="AD25">
        <v>41.8</v>
      </c>
      <c r="AE25">
        <v>39.65</v>
      </c>
    </row>
    <row r="26" spans="1:31" hidden="1" x14ac:dyDescent="0.25">
      <c r="A26" t="s">
        <v>8</v>
      </c>
      <c r="B26" t="s">
        <v>37</v>
      </c>
      <c r="C26" t="s">
        <v>33</v>
      </c>
      <c r="D26" s="1">
        <v>41282</v>
      </c>
      <c r="M26">
        <v>0.77</v>
      </c>
    </row>
    <row r="27" spans="1:31" hidden="1" x14ac:dyDescent="0.25">
      <c r="A27" t="s">
        <v>8</v>
      </c>
      <c r="B27" t="s">
        <v>37</v>
      </c>
      <c r="C27" t="s">
        <v>33</v>
      </c>
      <c r="D27" s="1">
        <v>41289</v>
      </c>
    </row>
    <row r="28" spans="1:31" hidden="1" x14ac:dyDescent="0.25">
      <c r="A28" t="s">
        <v>8</v>
      </c>
      <c r="B28" t="s">
        <v>37</v>
      </c>
      <c r="C28" t="s">
        <v>33</v>
      </c>
      <c r="D28" s="1">
        <v>41290</v>
      </c>
    </row>
    <row r="29" spans="1:31" hidden="1" x14ac:dyDescent="0.25">
      <c r="A29" t="s">
        <v>8</v>
      </c>
      <c r="B29" t="s">
        <v>37</v>
      </c>
      <c r="C29" t="s">
        <v>33</v>
      </c>
      <c r="D29" s="1">
        <v>41291</v>
      </c>
      <c r="O29">
        <v>339.8</v>
      </c>
      <c r="P29">
        <v>0.22425</v>
      </c>
      <c r="Q29">
        <v>0.22975000000000001</v>
      </c>
      <c r="R29">
        <v>0.22700000000000001</v>
      </c>
      <c r="S29">
        <v>0.23</v>
      </c>
      <c r="T29">
        <v>0.1905</v>
      </c>
      <c r="U29">
        <v>0.19025</v>
      </c>
      <c r="V29">
        <v>0.20774999999999999</v>
      </c>
      <c r="W29">
        <v>0.19950000000000001</v>
      </c>
      <c r="X29">
        <v>44.85</v>
      </c>
      <c r="Y29">
        <v>45.95</v>
      </c>
      <c r="Z29">
        <v>45.4</v>
      </c>
      <c r="AA29">
        <v>46</v>
      </c>
      <c r="AB29">
        <v>38.1</v>
      </c>
      <c r="AC29">
        <v>38.049999999999997</v>
      </c>
      <c r="AD29">
        <v>41.55</v>
      </c>
      <c r="AE29">
        <v>39.9</v>
      </c>
    </row>
    <row r="30" spans="1:31" hidden="1" x14ac:dyDescent="0.25">
      <c r="A30" t="s">
        <v>8</v>
      </c>
      <c r="B30" t="s">
        <v>37</v>
      </c>
      <c r="C30" t="s">
        <v>33</v>
      </c>
      <c r="D30" s="1">
        <v>41292</v>
      </c>
      <c r="M30">
        <v>0.87</v>
      </c>
    </row>
    <row r="31" spans="1:31" hidden="1" x14ac:dyDescent="0.25">
      <c r="A31" t="s">
        <v>8</v>
      </c>
      <c r="B31" t="s">
        <v>37</v>
      </c>
      <c r="C31" t="s">
        <v>33</v>
      </c>
      <c r="D31" s="1">
        <v>41295</v>
      </c>
    </row>
    <row r="32" spans="1:31" hidden="1" x14ac:dyDescent="0.25">
      <c r="A32" t="s">
        <v>8</v>
      </c>
      <c r="B32" t="s">
        <v>37</v>
      </c>
      <c r="C32" t="s">
        <v>33</v>
      </c>
      <c r="D32" s="1">
        <v>41296</v>
      </c>
    </row>
    <row r="33" spans="1:31" hidden="1" x14ac:dyDescent="0.25">
      <c r="A33" t="s">
        <v>8</v>
      </c>
      <c r="B33" t="s">
        <v>37</v>
      </c>
      <c r="C33" t="s">
        <v>33</v>
      </c>
      <c r="D33" s="1">
        <v>41298</v>
      </c>
      <c r="O33">
        <v>342.125</v>
      </c>
      <c r="P33">
        <v>0.197625</v>
      </c>
      <c r="Q33">
        <v>0.24324999999999999</v>
      </c>
      <c r="R33">
        <v>0.24</v>
      </c>
      <c r="S33">
        <v>0.23924999999999999</v>
      </c>
      <c r="T33">
        <v>0.19275</v>
      </c>
      <c r="U33">
        <v>0.1925</v>
      </c>
      <c r="V33">
        <v>0.20524999999999999</v>
      </c>
      <c r="W33">
        <v>0.2</v>
      </c>
      <c r="X33">
        <v>39.524999999999999</v>
      </c>
      <c r="Y33">
        <v>48.65</v>
      </c>
      <c r="Z33">
        <v>48</v>
      </c>
      <c r="AA33">
        <v>47.85</v>
      </c>
      <c r="AB33">
        <v>38.549999999999997</v>
      </c>
      <c r="AC33">
        <v>38.5</v>
      </c>
      <c r="AD33">
        <v>41.05</v>
      </c>
      <c r="AE33">
        <v>40</v>
      </c>
    </row>
    <row r="34" spans="1:31" hidden="1" x14ac:dyDescent="0.25">
      <c r="A34" t="s">
        <v>8</v>
      </c>
      <c r="B34" t="s">
        <v>37</v>
      </c>
      <c r="C34" t="s">
        <v>33</v>
      </c>
      <c r="D34" s="1">
        <v>41299</v>
      </c>
      <c r="M34">
        <v>0.94</v>
      </c>
    </row>
    <row r="35" spans="1:31" hidden="1" x14ac:dyDescent="0.25">
      <c r="A35" t="s">
        <v>8</v>
      </c>
      <c r="B35" t="s">
        <v>37</v>
      </c>
      <c r="C35" t="s">
        <v>33</v>
      </c>
      <c r="D35" s="1">
        <v>41302</v>
      </c>
      <c r="E35">
        <v>6.4947583</v>
      </c>
      <c r="F35">
        <v>841.9</v>
      </c>
      <c r="J35">
        <f t="shared" si="3"/>
        <v>7.7144058676802477E-3</v>
      </c>
      <c r="K35">
        <f>E35-I35</f>
        <v>6.4947583</v>
      </c>
      <c r="L35">
        <f>F35-G35</f>
        <v>841.9</v>
      </c>
      <c r="N35">
        <v>4.2</v>
      </c>
    </row>
    <row r="36" spans="1:31" hidden="1" x14ac:dyDescent="0.25">
      <c r="A36" t="s">
        <v>8</v>
      </c>
      <c r="B36" t="s">
        <v>37</v>
      </c>
      <c r="C36" t="s">
        <v>33</v>
      </c>
      <c r="D36" s="1">
        <v>41303</v>
      </c>
    </row>
    <row r="37" spans="1:31" hidden="1" x14ac:dyDescent="0.25">
      <c r="A37" t="s">
        <v>8</v>
      </c>
      <c r="B37" t="s">
        <v>37</v>
      </c>
      <c r="C37" t="s">
        <v>33</v>
      </c>
      <c r="D37" s="1">
        <v>41306</v>
      </c>
      <c r="M37">
        <v>0.94</v>
      </c>
    </row>
    <row r="38" spans="1:31" hidden="1" x14ac:dyDescent="0.25">
      <c r="A38" t="s">
        <v>8</v>
      </c>
      <c r="B38" t="s">
        <v>37</v>
      </c>
      <c r="C38" t="s">
        <v>33</v>
      </c>
      <c r="D38" s="1">
        <v>41310</v>
      </c>
    </row>
    <row r="39" spans="1:31" hidden="1" x14ac:dyDescent="0.25">
      <c r="A39" t="s">
        <v>8</v>
      </c>
      <c r="B39" t="s">
        <v>37</v>
      </c>
      <c r="C39" t="s">
        <v>33</v>
      </c>
      <c r="D39" s="1">
        <v>41312</v>
      </c>
      <c r="M39">
        <v>0.9</v>
      </c>
      <c r="O39">
        <v>361.82499999999999</v>
      </c>
      <c r="P39">
        <v>0.261125</v>
      </c>
      <c r="Q39">
        <v>0.26600000000000001</v>
      </c>
      <c r="R39">
        <v>0.2485</v>
      </c>
      <c r="S39">
        <v>0.24224999999999999</v>
      </c>
      <c r="T39">
        <v>0.19275</v>
      </c>
      <c r="U39">
        <v>0.19175</v>
      </c>
      <c r="V39">
        <v>0.20674999999999999</v>
      </c>
      <c r="W39">
        <v>0.2</v>
      </c>
      <c r="X39">
        <v>52.225000000000001</v>
      </c>
      <c r="Y39">
        <v>53.2</v>
      </c>
      <c r="Z39">
        <v>49.7</v>
      </c>
      <c r="AA39">
        <v>48.45</v>
      </c>
      <c r="AB39">
        <v>38.549999999999997</v>
      </c>
      <c r="AC39">
        <v>38.35</v>
      </c>
      <c r="AD39">
        <v>41.35</v>
      </c>
      <c r="AE39">
        <v>40</v>
      </c>
    </row>
    <row r="40" spans="1:31" hidden="1" x14ac:dyDescent="0.25">
      <c r="A40" t="s">
        <v>8</v>
      </c>
      <c r="B40" t="s">
        <v>37</v>
      </c>
      <c r="C40" t="s">
        <v>33</v>
      </c>
      <c r="D40" s="1">
        <v>41319</v>
      </c>
      <c r="M40">
        <v>0.94</v>
      </c>
      <c r="O40">
        <v>360.57499999999999</v>
      </c>
      <c r="P40">
        <v>0.25962499999999999</v>
      </c>
      <c r="Q40">
        <v>0.26900000000000002</v>
      </c>
      <c r="R40">
        <v>0.251</v>
      </c>
      <c r="S40">
        <v>0.24424999999999999</v>
      </c>
      <c r="T40">
        <v>0.1905</v>
      </c>
      <c r="U40">
        <v>0.19125</v>
      </c>
      <c r="V40">
        <v>0.20324999999999999</v>
      </c>
      <c r="W40">
        <v>0.19400000000000001</v>
      </c>
      <c r="X40">
        <v>51.924999999999997</v>
      </c>
      <c r="Y40">
        <v>53.8</v>
      </c>
      <c r="Z40">
        <v>50.2</v>
      </c>
      <c r="AA40">
        <v>48.85</v>
      </c>
      <c r="AB40">
        <v>38.1</v>
      </c>
      <c r="AC40">
        <v>38.25</v>
      </c>
      <c r="AD40">
        <v>40.65</v>
      </c>
      <c r="AE40">
        <v>38.799999999999997</v>
      </c>
    </row>
    <row r="41" spans="1:31" hidden="1" x14ac:dyDescent="0.25">
      <c r="A41" t="s">
        <v>8</v>
      </c>
      <c r="B41" t="s">
        <v>37</v>
      </c>
      <c r="C41" t="s">
        <v>33</v>
      </c>
      <c r="D41" s="1">
        <v>41324</v>
      </c>
      <c r="M41">
        <v>0.93</v>
      </c>
    </row>
    <row r="42" spans="1:31" hidden="1" x14ac:dyDescent="0.25">
      <c r="A42" t="s">
        <v>8</v>
      </c>
      <c r="B42" t="s">
        <v>37</v>
      </c>
      <c r="C42" t="s">
        <v>33</v>
      </c>
      <c r="D42" s="1">
        <v>41325</v>
      </c>
      <c r="E42">
        <v>11.5819279</v>
      </c>
      <c r="F42">
        <v>1421.1</v>
      </c>
      <c r="G42">
        <v>289.8</v>
      </c>
      <c r="H42">
        <v>1.4817500000000001E-2</v>
      </c>
      <c r="I42">
        <v>4.2676069999999999</v>
      </c>
      <c r="J42">
        <f t="shared" si="3"/>
        <v>6.465412269070981E-3</v>
      </c>
      <c r="K42">
        <f>E42-I42</f>
        <v>7.3143209000000002</v>
      </c>
      <c r="L42">
        <f>F42-G42</f>
        <v>1131.3</v>
      </c>
      <c r="N42">
        <v>3.9</v>
      </c>
    </row>
    <row r="43" spans="1:31" hidden="1" x14ac:dyDescent="0.25">
      <c r="A43" t="s">
        <v>8</v>
      </c>
      <c r="B43" t="s">
        <v>37</v>
      </c>
      <c r="C43" t="s">
        <v>33</v>
      </c>
      <c r="D43" s="1">
        <v>41333</v>
      </c>
      <c r="M43">
        <v>0.92</v>
      </c>
      <c r="O43">
        <v>365.17500000000001</v>
      </c>
      <c r="P43">
        <v>0.261625</v>
      </c>
      <c r="Q43">
        <v>0.27550000000000002</v>
      </c>
      <c r="R43">
        <v>0.25524999999999998</v>
      </c>
      <c r="S43">
        <v>0.25</v>
      </c>
      <c r="T43">
        <v>0.1925</v>
      </c>
      <c r="U43">
        <v>0.19175</v>
      </c>
      <c r="V43">
        <v>0.20324999999999999</v>
      </c>
      <c r="W43">
        <v>0.19600000000000001</v>
      </c>
      <c r="X43">
        <v>52.325000000000003</v>
      </c>
      <c r="Y43">
        <v>55.1</v>
      </c>
      <c r="Z43">
        <v>51.05</v>
      </c>
      <c r="AA43">
        <v>50</v>
      </c>
      <c r="AB43">
        <v>38.5</v>
      </c>
      <c r="AC43">
        <v>38.35</v>
      </c>
      <c r="AD43">
        <v>40.65</v>
      </c>
      <c r="AE43">
        <v>39.200000000000003</v>
      </c>
    </row>
    <row r="44" spans="1:31" hidden="1" x14ac:dyDescent="0.25">
      <c r="A44" t="s">
        <v>8</v>
      </c>
      <c r="B44" t="s">
        <v>37</v>
      </c>
      <c r="C44" t="s">
        <v>33</v>
      </c>
      <c r="D44" s="1">
        <v>41338</v>
      </c>
      <c r="M44">
        <v>0.88</v>
      </c>
    </row>
    <row r="45" spans="1:31" hidden="1" x14ac:dyDescent="0.25">
      <c r="A45" t="s">
        <v>8</v>
      </c>
      <c r="B45" t="s">
        <v>37</v>
      </c>
      <c r="C45" t="s">
        <v>33</v>
      </c>
      <c r="D45" s="1">
        <v>41346</v>
      </c>
      <c r="E45">
        <v>14.005598599999999</v>
      </c>
      <c r="F45">
        <v>1779.9</v>
      </c>
      <c r="G45">
        <v>857.1</v>
      </c>
      <c r="H45">
        <v>9.4787499999999993E-3</v>
      </c>
      <c r="I45">
        <v>8.1498375999999997</v>
      </c>
      <c r="J45">
        <f t="shared" si="3"/>
        <v>6.3456447767663623E-3</v>
      </c>
      <c r="K45">
        <f>E45-I45</f>
        <v>5.8557609999999993</v>
      </c>
      <c r="L45">
        <f>F45-G45</f>
        <v>922.80000000000007</v>
      </c>
      <c r="N45">
        <v>3.6</v>
      </c>
    </row>
    <row r="46" spans="1:31" hidden="1" x14ac:dyDescent="0.25">
      <c r="A46" t="s">
        <v>8</v>
      </c>
      <c r="B46" t="s">
        <v>37</v>
      </c>
      <c r="C46" t="s">
        <v>33</v>
      </c>
      <c r="D46" s="1">
        <v>41347</v>
      </c>
      <c r="M46">
        <v>0.89</v>
      </c>
      <c r="O46">
        <v>367.35</v>
      </c>
      <c r="P46">
        <v>0.27350000000000002</v>
      </c>
      <c r="Q46">
        <v>0.27825</v>
      </c>
      <c r="R46">
        <v>0.25850000000000001</v>
      </c>
      <c r="S46">
        <v>0.2535</v>
      </c>
      <c r="T46">
        <v>0.1925</v>
      </c>
      <c r="U46">
        <v>0.18825</v>
      </c>
      <c r="V46">
        <v>0.19900000000000001</v>
      </c>
      <c r="W46">
        <v>0.19325000000000001</v>
      </c>
      <c r="X46">
        <v>54.7</v>
      </c>
      <c r="Y46">
        <v>55.65</v>
      </c>
      <c r="Z46">
        <v>51.7</v>
      </c>
      <c r="AA46">
        <v>50.7</v>
      </c>
      <c r="AB46">
        <v>38.5</v>
      </c>
      <c r="AC46">
        <v>37.65</v>
      </c>
      <c r="AD46">
        <v>39.799999999999997</v>
      </c>
      <c r="AE46">
        <v>38.65</v>
      </c>
    </row>
    <row r="47" spans="1:31" hidden="1" x14ac:dyDescent="0.25">
      <c r="A47" t="s">
        <v>8</v>
      </c>
      <c r="B47" t="s">
        <v>37</v>
      </c>
      <c r="C47" t="s">
        <v>33</v>
      </c>
      <c r="D47" s="1">
        <v>41354</v>
      </c>
      <c r="M47">
        <v>0.91</v>
      </c>
      <c r="O47">
        <v>377</v>
      </c>
      <c r="P47">
        <v>0.28925000000000001</v>
      </c>
      <c r="Q47">
        <v>0.28949999999999998</v>
      </c>
      <c r="R47">
        <v>0.26600000000000001</v>
      </c>
      <c r="S47">
        <v>0.25950000000000001</v>
      </c>
      <c r="T47">
        <v>0.19375000000000001</v>
      </c>
      <c r="U47">
        <v>0.19125</v>
      </c>
      <c r="V47">
        <v>0.20175000000000001</v>
      </c>
      <c r="W47">
        <v>0.19400000000000001</v>
      </c>
      <c r="X47">
        <v>57.85</v>
      </c>
      <c r="Y47">
        <v>57.9</v>
      </c>
      <c r="Z47">
        <v>53.2</v>
      </c>
      <c r="AA47">
        <v>51.9</v>
      </c>
      <c r="AB47">
        <v>38.75</v>
      </c>
      <c r="AC47">
        <v>38.25</v>
      </c>
      <c r="AD47">
        <v>40.35</v>
      </c>
      <c r="AE47">
        <v>38.799999999999997</v>
      </c>
    </row>
    <row r="48" spans="1:31" hidden="1" x14ac:dyDescent="0.25">
      <c r="A48" t="s">
        <v>8</v>
      </c>
      <c r="B48" t="s">
        <v>37</v>
      </c>
      <c r="C48" t="s">
        <v>33</v>
      </c>
      <c r="D48" s="1">
        <v>41366</v>
      </c>
      <c r="M48">
        <v>0.59</v>
      </c>
    </row>
    <row r="49" spans="1:31" hidden="1" x14ac:dyDescent="0.25">
      <c r="A49" t="s">
        <v>9</v>
      </c>
      <c r="B49" t="s">
        <v>33</v>
      </c>
      <c r="C49" t="s">
        <v>33</v>
      </c>
      <c r="D49" s="1">
        <v>41215</v>
      </c>
    </row>
    <row r="50" spans="1:31" hidden="1" x14ac:dyDescent="0.25">
      <c r="A50" t="s">
        <v>9</v>
      </c>
      <c r="B50" t="s">
        <v>33</v>
      </c>
      <c r="C50" t="s">
        <v>33</v>
      </c>
      <c r="D50" s="1">
        <v>41218</v>
      </c>
    </row>
    <row r="51" spans="1:31" hidden="1" x14ac:dyDescent="0.25">
      <c r="A51" t="s">
        <v>9</v>
      </c>
      <c r="B51" t="s">
        <v>33</v>
      </c>
      <c r="C51" t="s">
        <v>33</v>
      </c>
      <c r="D51" s="1">
        <v>41219</v>
      </c>
    </row>
    <row r="52" spans="1:31" hidden="1" x14ac:dyDescent="0.25">
      <c r="A52" t="s">
        <v>9</v>
      </c>
      <c r="B52" t="s">
        <v>33</v>
      </c>
      <c r="C52" t="s">
        <v>33</v>
      </c>
      <c r="D52" s="1">
        <v>41220</v>
      </c>
    </row>
    <row r="53" spans="1:31" hidden="1" x14ac:dyDescent="0.25">
      <c r="A53" t="s">
        <v>9</v>
      </c>
      <c r="B53" t="s">
        <v>33</v>
      </c>
      <c r="C53" t="s">
        <v>33</v>
      </c>
      <c r="D53" s="1">
        <v>41222</v>
      </c>
    </row>
    <row r="54" spans="1:31" hidden="1" x14ac:dyDescent="0.25">
      <c r="A54" t="s">
        <v>9</v>
      </c>
      <c r="B54" t="s">
        <v>33</v>
      </c>
      <c r="C54" t="s">
        <v>33</v>
      </c>
      <c r="D54" s="1">
        <v>41227</v>
      </c>
    </row>
    <row r="55" spans="1:31" hidden="1" x14ac:dyDescent="0.25">
      <c r="A55" t="s">
        <v>9</v>
      </c>
      <c r="B55" t="s">
        <v>33</v>
      </c>
      <c r="C55" t="s">
        <v>33</v>
      </c>
      <c r="D55" s="1">
        <v>41235</v>
      </c>
      <c r="O55">
        <v>341.15</v>
      </c>
      <c r="P55">
        <v>0.16800000000000001</v>
      </c>
      <c r="Q55">
        <v>0.23200000000000001</v>
      </c>
      <c r="R55">
        <v>0.19975000000000001</v>
      </c>
      <c r="S55">
        <v>0.19900000000000001</v>
      </c>
      <c r="T55">
        <v>0.22475000000000001</v>
      </c>
      <c r="U55">
        <v>0.24074999999999999</v>
      </c>
      <c r="V55">
        <v>0.21525</v>
      </c>
      <c r="W55">
        <v>0.22625000000000001</v>
      </c>
      <c r="X55">
        <v>33.6</v>
      </c>
      <c r="Y55">
        <v>46.4</v>
      </c>
      <c r="Z55">
        <v>39.950000000000003</v>
      </c>
      <c r="AA55">
        <v>39.799999999999997</v>
      </c>
      <c r="AB55">
        <v>44.95</v>
      </c>
      <c r="AC55">
        <v>48.15</v>
      </c>
      <c r="AD55">
        <v>43.05</v>
      </c>
      <c r="AE55">
        <v>45.25</v>
      </c>
    </row>
    <row r="56" spans="1:31" hidden="1" x14ac:dyDescent="0.25">
      <c r="A56" t="s">
        <v>9</v>
      </c>
      <c r="B56" t="s">
        <v>33</v>
      </c>
      <c r="C56" t="s">
        <v>33</v>
      </c>
      <c r="D56" s="1">
        <v>41241</v>
      </c>
    </row>
    <row r="57" spans="1:31" hidden="1" x14ac:dyDescent="0.25">
      <c r="A57" t="s">
        <v>9</v>
      </c>
      <c r="B57" t="s">
        <v>33</v>
      </c>
      <c r="C57" t="s">
        <v>33</v>
      </c>
      <c r="D57" s="1">
        <v>41246</v>
      </c>
      <c r="M57">
        <v>7.0000000000000007E-2</v>
      </c>
    </row>
    <row r="58" spans="1:31" hidden="1" x14ac:dyDescent="0.25">
      <c r="A58" t="s">
        <v>9</v>
      </c>
      <c r="B58" t="s">
        <v>33</v>
      </c>
      <c r="C58" t="s">
        <v>33</v>
      </c>
      <c r="D58" s="1">
        <v>41247</v>
      </c>
    </row>
    <row r="59" spans="1:31" hidden="1" x14ac:dyDescent="0.25">
      <c r="A59" t="s">
        <v>9</v>
      </c>
      <c r="B59" t="s">
        <v>33</v>
      </c>
      <c r="C59" t="s">
        <v>33</v>
      </c>
      <c r="D59" s="1">
        <v>41253</v>
      </c>
      <c r="M59">
        <v>0.18</v>
      </c>
    </row>
    <row r="60" spans="1:31" hidden="1" x14ac:dyDescent="0.25">
      <c r="A60" t="s">
        <v>9</v>
      </c>
      <c r="B60" t="s">
        <v>33</v>
      </c>
      <c r="C60" t="s">
        <v>33</v>
      </c>
      <c r="D60" s="1">
        <v>41255</v>
      </c>
    </row>
    <row r="61" spans="1:31" x14ac:dyDescent="0.25">
      <c r="A61" t="s">
        <v>9</v>
      </c>
      <c r="B61" t="s">
        <v>33</v>
      </c>
      <c r="C61" t="s">
        <v>33</v>
      </c>
      <c r="D61" s="1">
        <v>41260</v>
      </c>
      <c r="E61">
        <v>1.542381</v>
      </c>
      <c r="F61">
        <v>56.2</v>
      </c>
      <c r="J61">
        <f t="shared" si="3"/>
        <v>2.7444501779359431E-2</v>
      </c>
      <c r="K61">
        <f>E61-I61</f>
        <v>1.542381</v>
      </c>
      <c r="L61">
        <f>F61-G61</f>
        <v>56.2</v>
      </c>
      <c r="N61">
        <v>0.8</v>
      </c>
    </row>
    <row r="62" spans="1:31" hidden="1" x14ac:dyDescent="0.25">
      <c r="A62" t="s">
        <v>9</v>
      </c>
      <c r="B62" t="s">
        <v>33</v>
      </c>
      <c r="C62" t="s">
        <v>33</v>
      </c>
      <c r="D62" s="1">
        <v>41261</v>
      </c>
    </row>
    <row r="63" spans="1:31" hidden="1" x14ac:dyDescent="0.25">
      <c r="A63" t="s">
        <v>9</v>
      </c>
      <c r="B63" t="s">
        <v>33</v>
      </c>
      <c r="C63" t="s">
        <v>33</v>
      </c>
      <c r="D63" s="1">
        <v>41263</v>
      </c>
      <c r="M63">
        <v>0.39</v>
      </c>
      <c r="O63">
        <v>334.27499999999998</v>
      </c>
      <c r="P63">
        <v>0.13212499999999999</v>
      </c>
      <c r="Q63">
        <v>0.216</v>
      </c>
      <c r="R63">
        <v>0.20674999999999999</v>
      </c>
      <c r="S63">
        <v>0.20549999999999999</v>
      </c>
      <c r="T63">
        <v>0.23175000000000001</v>
      </c>
      <c r="U63">
        <v>0.246</v>
      </c>
      <c r="V63">
        <v>0.2185</v>
      </c>
      <c r="W63">
        <v>0.21475</v>
      </c>
      <c r="X63">
        <v>26.425000000000001</v>
      </c>
      <c r="Y63">
        <v>43.2</v>
      </c>
      <c r="Z63">
        <v>41.35</v>
      </c>
      <c r="AA63">
        <v>41.1</v>
      </c>
      <c r="AB63">
        <v>46.35</v>
      </c>
      <c r="AC63">
        <v>49.2</v>
      </c>
      <c r="AD63">
        <v>43.7</v>
      </c>
      <c r="AE63">
        <v>42.95</v>
      </c>
    </row>
    <row r="64" spans="1:31" hidden="1" x14ac:dyDescent="0.25">
      <c r="A64" t="s">
        <v>9</v>
      </c>
      <c r="B64" t="s">
        <v>33</v>
      </c>
      <c r="C64" t="s">
        <v>33</v>
      </c>
      <c r="D64" s="1">
        <v>41270</v>
      </c>
      <c r="O64">
        <v>326.375</v>
      </c>
      <c r="P64">
        <v>0.119375</v>
      </c>
      <c r="Q64">
        <v>0.19600000000000001</v>
      </c>
      <c r="R64">
        <v>0.20100000000000001</v>
      </c>
      <c r="S64">
        <v>0.20649999999999999</v>
      </c>
      <c r="T64">
        <v>0.22850000000000001</v>
      </c>
      <c r="U64">
        <v>0.24675</v>
      </c>
      <c r="V64">
        <v>0.21825</v>
      </c>
      <c r="W64">
        <v>0.2155</v>
      </c>
      <c r="X64">
        <v>23.875</v>
      </c>
      <c r="Y64">
        <v>39.200000000000003</v>
      </c>
      <c r="Z64">
        <v>40.200000000000003</v>
      </c>
      <c r="AA64">
        <v>41.3</v>
      </c>
      <c r="AB64">
        <v>45.7</v>
      </c>
      <c r="AC64">
        <v>49.35</v>
      </c>
      <c r="AD64">
        <v>43.65</v>
      </c>
      <c r="AE64">
        <v>43.1</v>
      </c>
    </row>
    <row r="65" spans="1:31" hidden="1" x14ac:dyDescent="0.25">
      <c r="A65" t="s">
        <v>9</v>
      </c>
      <c r="B65" t="s">
        <v>33</v>
      </c>
      <c r="C65" t="s">
        <v>33</v>
      </c>
      <c r="D65" s="1">
        <v>41273</v>
      </c>
      <c r="M65">
        <v>0.51</v>
      </c>
    </row>
    <row r="66" spans="1:31" hidden="1" x14ac:dyDescent="0.25">
      <c r="A66" t="s">
        <v>9</v>
      </c>
      <c r="B66" t="s">
        <v>33</v>
      </c>
      <c r="C66" t="s">
        <v>33</v>
      </c>
      <c r="D66" s="1">
        <v>41277</v>
      </c>
      <c r="O66">
        <v>309</v>
      </c>
      <c r="P66">
        <v>9.1249999999999998E-2</v>
      </c>
      <c r="Q66">
        <v>0.16750000000000001</v>
      </c>
      <c r="R66">
        <v>0.1875</v>
      </c>
      <c r="S66">
        <v>0.20025000000000001</v>
      </c>
      <c r="T66">
        <v>0.22700000000000001</v>
      </c>
      <c r="U66">
        <v>0.24224999999999999</v>
      </c>
      <c r="V66">
        <v>0.21575</v>
      </c>
      <c r="W66">
        <v>0.2135</v>
      </c>
      <c r="X66">
        <v>18.25</v>
      </c>
      <c r="Y66">
        <v>33.5</v>
      </c>
      <c r="Z66">
        <v>37.5</v>
      </c>
      <c r="AA66">
        <v>40.049999999999997</v>
      </c>
      <c r="AB66">
        <v>45.4</v>
      </c>
      <c r="AC66">
        <v>48.45</v>
      </c>
      <c r="AD66">
        <v>43.15</v>
      </c>
      <c r="AE66">
        <v>42.7</v>
      </c>
    </row>
    <row r="67" spans="1:31" hidden="1" x14ac:dyDescent="0.25">
      <c r="A67" t="s">
        <v>9</v>
      </c>
      <c r="B67" t="s">
        <v>33</v>
      </c>
      <c r="C67" t="s">
        <v>33</v>
      </c>
      <c r="D67" s="1">
        <v>41282</v>
      </c>
      <c r="M67">
        <v>0.44</v>
      </c>
    </row>
    <row r="68" spans="1:31" hidden="1" x14ac:dyDescent="0.25">
      <c r="A68" t="s">
        <v>9</v>
      </c>
      <c r="B68" t="s">
        <v>33</v>
      </c>
      <c r="C68" t="s">
        <v>33</v>
      </c>
      <c r="D68" s="1">
        <v>41289</v>
      </c>
    </row>
    <row r="69" spans="1:31" hidden="1" x14ac:dyDescent="0.25">
      <c r="A69" t="s">
        <v>9</v>
      </c>
      <c r="B69" t="s">
        <v>33</v>
      </c>
      <c r="C69" t="s">
        <v>33</v>
      </c>
      <c r="D69" s="1">
        <v>41290</v>
      </c>
    </row>
    <row r="70" spans="1:31" hidden="1" x14ac:dyDescent="0.25">
      <c r="A70" t="s">
        <v>9</v>
      </c>
      <c r="B70" t="s">
        <v>33</v>
      </c>
      <c r="C70" t="s">
        <v>33</v>
      </c>
      <c r="D70" s="1">
        <v>41291</v>
      </c>
      <c r="O70">
        <v>287.2</v>
      </c>
      <c r="P70">
        <v>6.8500000000000005E-2</v>
      </c>
      <c r="Q70">
        <v>0.13975000000000001</v>
      </c>
      <c r="R70">
        <v>0.158</v>
      </c>
      <c r="S70">
        <v>0.185</v>
      </c>
      <c r="T70">
        <v>0.2195</v>
      </c>
      <c r="U70">
        <v>0.23949999999999999</v>
      </c>
      <c r="V70">
        <v>0.2145</v>
      </c>
      <c r="W70">
        <v>0.21124999999999999</v>
      </c>
      <c r="X70">
        <v>13.7</v>
      </c>
      <c r="Y70">
        <v>27.95</v>
      </c>
      <c r="Z70">
        <v>31.6</v>
      </c>
      <c r="AA70">
        <v>37</v>
      </c>
      <c r="AB70">
        <v>43.9</v>
      </c>
      <c r="AC70">
        <v>47.9</v>
      </c>
      <c r="AD70">
        <v>42.9</v>
      </c>
      <c r="AE70">
        <v>42.25</v>
      </c>
    </row>
    <row r="71" spans="1:31" hidden="1" x14ac:dyDescent="0.25">
      <c r="A71" t="s">
        <v>9</v>
      </c>
      <c r="B71" t="s">
        <v>33</v>
      </c>
      <c r="C71" t="s">
        <v>33</v>
      </c>
      <c r="D71" s="1">
        <v>41292</v>
      </c>
      <c r="M71">
        <v>0.62</v>
      </c>
    </row>
    <row r="72" spans="1:31" hidden="1" x14ac:dyDescent="0.25">
      <c r="A72" t="s">
        <v>9</v>
      </c>
      <c r="B72" t="s">
        <v>33</v>
      </c>
      <c r="C72" t="s">
        <v>33</v>
      </c>
      <c r="D72" s="1">
        <v>41295</v>
      </c>
    </row>
    <row r="73" spans="1:31" hidden="1" x14ac:dyDescent="0.25">
      <c r="A73" t="s">
        <v>9</v>
      </c>
      <c r="B73" t="s">
        <v>33</v>
      </c>
      <c r="C73" t="s">
        <v>33</v>
      </c>
      <c r="D73" s="1">
        <v>41296</v>
      </c>
    </row>
    <row r="74" spans="1:31" hidden="1" x14ac:dyDescent="0.25">
      <c r="A74" t="s">
        <v>9</v>
      </c>
      <c r="B74" t="s">
        <v>33</v>
      </c>
      <c r="C74" t="s">
        <v>33</v>
      </c>
      <c r="D74" s="1">
        <v>41298</v>
      </c>
      <c r="O74">
        <v>281.22500000000002</v>
      </c>
      <c r="P74">
        <v>6.3375000000000001E-2</v>
      </c>
      <c r="Q74">
        <v>0.13825000000000001</v>
      </c>
      <c r="R74">
        <v>0.14924999999999999</v>
      </c>
      <c r="S74">
        <v>0.17399999999999999</v>
      </c>
      <c r="T74">
        <v>0.214</v>
      </c>
      <c r="U74">
        <v>0.23849999999999999</v>
      </c>
      <c r="V74">
        <v>0.215</v>
      </c>
      <c r="W74">
        <v>0.21375</v>
      </c>
      <c r="X74">
        <v>12.675000000000001</v>
      </c>
      <c r="Y74">
        <v>27.65</v>
      </c>
      <c r="Z74">
        <v>29.85</v>
      </c>
      <c r="AA74">
        <v>34.799999999999997</v>
      </c>
      <c r="AB74">
        <v>42.8</v>
      </c>
      <c r="AC74">
        <v>47.7</v>
      </c>
      <c r="AD74">
        <v>43</v>
      </c>
      <c r="AE74">
        <v>42.75</v>
      </c>
    </row>
    <row r="75" spans="1:31" hidden="1" x14ac:dyDescent="0.25">
      <c r="A75" t="s">
        <v>9</v>
      </c>
      <c r="B75" t="s">
        <v>33</v>
      </c>
      <c r="C75" t="s">
        <v>33</v>
      </c>
      <c r="D75" s="1">
        <v>41299</v>
      </c>
      <c r="M75">
        <v>0.75</v>
      </c>
    </row>
    <row r="76" spans="1:31" x14ac:dyDescent="0.25">
      <c r="A76" t="s">
        <v>9</v>
      </c>
      <c r="B76" t="s">
        <v>33</v>
      </c>
      <c r="C76" t="s">
        <v>33</v>
      </c>
      <c r="D76" s="1">
        <v>41302</v>
      </c>
      <c r="E76">
        <v>3.8608717000000001</v>
      </c>
      <c r="F76">
        <v>543.5</v>
      </c>
      <c r="J76">
        <f t="shared" ref="J76:J127" si="4">K76/L76</f>
        <v>7.1037197792088317E-3</v>
      </c>
      <c r="K76">
        <f>E76-I76</f>
        <v>3.8608717000000001</v>
      </c>
      <c r="L76">
        <f>F76-G76</f>
        <v>543.5</v>
      </c>
      <c r="N76">
        <v>2.4</v>
      </c>
    </row>
    <row r="77" spans="1:31" hidden="1" x14ac:dyDescent="0.25">
      <c r="A77" t="s">
        <v>9</v>
      </c>
      <c r="B77" t="s">
        <v>33</v>
      </c>
      <c r="C77" t="s">
        <v>33</v>
      </c>
      <c r="D77" s="1">
        <v>41303</v>
      </c>
    </row>
    <row r="78" spans="1:31" hidden="1" x14ac:dyDescent="0.25">
      <c r="A78" t="s">
        <v>9</v>
      </c>
      <c r="B78" t="s">
        <v>33</v>
      </c>
      <c r="C78" t="s">
        <v>33</v>
      </c>
      <c r="D78" s="1">
        <v>41306</v>
      </c>
      <c r="M78">
        <v>0.7</v>
      </c>
    </row>
    <row r="79" spans="1:31" hidden="1" x14ac:dyDescent="0.25">
      <c r="A79" t="s">
        <v>9</v>
      </c>
      <c r="B79" t="s">
        <v>33</v>
      </c>
      <c r="C79" t="s">
        <v>33</v>
      </c>
      <c r="D79" s="1">
        <v>41310</v>
      </c>
    </row>
    <row r="80" spans="1:31" hidden="1" x14ac:dyDescent="0.25">
      <c r="A80" t="s">
        <v>9</v>
      </c>
      <c r="B80" t="s">
        <v>33</v>
      </c>
      <c r="C80" t="s">
        <v>33</v>
      </c>
      <c r="D80" s="1">
        <v>41312</v>
      </c>
      <c r="M80">
        <v>0.71</v>
      </c>
      <c r="O80">
        <v>274.22500000000002</v>
      </c>
      <c r="P80">
        <v>6.6375000000000003E-2</v>
      </c>
      <c r="Q80">
        <v>0.13825000000000001</v>
      </c>
      <c r="R80">
        <v>0.14299999999999999</v>
      </c>
      <c r="S80">
        <v>0.16300000000000001</v>
      </c>
      <c r="T80">
        <v>0.20424999999999999</v>
      </c>
      <c r="U80">
        <v>0.23400000000000001</v>
      </c>
      <c r="V80">
        <v>0.21124999999999999</v>
      </c>
      <c r="W80">
        <v>0.21099999999999999</v>
      </c>
      <c r="X80">
        <v>13.275</v>
      </c>
      <c r="Y80">
        <v>27.65</v>
      </c>
      <c r="Z80">
        <v>28.6</v>
      </c>
      <c r="AA80">
        <v>32.6</v>
      </c>
      <c r="AB80">
        <v>40.85</v>
      </c>
      <c r="AC80">
        <v>46.8</v>
      </c>
      <c r="AD80">
        <v>42.25</v>
      </c>
      <c r="AE80">
        <v>42.2</v>
      </c>
    </row>
    <row r="81" spans="1:31" hidden="1" x14ac:dyDescent="0.25">
      <c r="A81" t="s">
        <v>9</v>
      </c>
      <c r="B81" t="s">
        <v>33</v>
      </c>
      <c r="C81" t="s">
        <v>33</v>
      </c>
      <c r="D81" s="1">
        <v>41319</v>
      </c>
      <c r="M81">
        <v>0.66</v>
      </c>
      <c r="O81">
        <v>269.14999999999998</v>
      </c>
      <c r="P81">
        <v>6.25E-2</v>
      </c>
      <c r="Q81">
        <v>0.13825000000000001</v>
      </c>
      <c r="R81">
        <v>0.14199999999999999</v>
      </c>
      <c r="S81">
        <v>0.1575</v>
      </c>
      <c r="T81">
        <v>0.19850000000000001</v>
      </c>
      <c r="U81">
        <v>0.23</v>
      </c>
      <c r="V81">
        <v>0.20699999999999999</v>
      </c>
      <c r="W81">
        <v>0.21</v>
      </c>
      <c r="X81">
        <v>12.5</v>
      </c>
      <c r="Y81">
        <v>27.65</v>
      </c>
      <c r="Z81">
        <v>28.4</v>
      </c>
      <c r="AA81">
        <v>31.5</v>
      </c>
      <c r="AB81">
        <v>39.700000000000003</v>
      </c>
      <c r="AC81">
        <v>46</v>
      </c>
      <c r="AD81">
        <v>41.4</v>
      </c>
      <c r="AE81">
        <v>42</v>
      </c>
    </row>
    <row r="82" spans="1:31" hidden="1" x14ac:dyDescent="0.25">
      <c r="A82" t="s">
        <v>9</v>
      </c>
      <c r="B82" t="s">
        <v>33</v>
      </c>
      <c r="C82" t="s">
        <v>33</v>
      </c>
      <c r="D82" s="1">
        <v>41324</v>
      </c>
      <c r="M82">
        <v>0.59</v>
      </c>
    </row>
    <row r="83" spans="1:31" hidden="1" x14ac:dyDescent="0.25">
      <c r="A83" t="s">
        <v>9</v>
      </c>
      <c r="B83" t="s">
        <v>33</v>
      </c>
      <c r="C83" t="s">
        <v>33</v>
      </c>
      <c r="D83" s="1">
        <v>41325</v>
      </c>
      <c r="E83">
        <v>4.6905052999999999</v>
      </c>
      <c r="F83">
        <v>685.1</v>
      </c>
      <c r="G83">
        <v>114</v>
      </c>
      <c r="H83">
        <v>1.45275E-2</v>
      </c>
      <c r="I83">
        <v>1.6387419999999999</v>
      </c>
      <c r="J83">
        <f t="shared" si="4"/>
        <v>5.3436583785676766E-3</v>
      </c>
      <c r="K83">
        <f>E83-I83</f>
        <v>3.0517633000000002</v>
      </c>
      <c r="L83">
        <f>F83-G83</f>
        <v>571.1</v>
      </c>
      <c r="N83">
        <v>1.8</v>
      </c>
    </row>
    <row r="84" spans="1:31" hidden="1" x14ac:dyDescent="0.25">
      <c r="A84" t="s">
        <v>9</v>
      </c>
      <c r="B84" t="s">
        <v>33</v>
      </c>
      <c r="C84" t="s">
        <v>33</v>
      </c>
      <c r="D84" s="1">
        <v>41333</v>
      </c>
      <c r="M84">
        <v>0.56000000000000005</v>
      </c>
      <c r="O84">
        <v>262.47500000000002</v>
      </c>
      <c r="P84">
        <v>6.0124999999999998E-2</v>
      </c>
      <c r="Q84">
        <v>0.13700000000000001</v>
      </c>
      <c r="R84">
        <v>0.14099999999999999</v>
      </c>
      <c r="S84">
        <v>0.14774999999999999</v>
      </c>
      <c r="T84">
        <v>0.1905</v>
      </c>
      <c r="U84">
        <v>0.222</v>
      </c>
      <c r="V84">
        <v>0.20699999999999999</v>
      </c>
      <c r="W84">
        <v>0.20699999999999999</v>
      </c>
      <c r="X84">
        <v>12.025</v>
      </c>
      <c r="Y84">
        <v>27.4</v>
      </c>
      <c r="Z84">
        <v>28.2</v>
      </c>
      <c r="AA84">
        <v>29.55</v>
      </c>
      <c r="AB84">
        <v>38.1</v>
      </c>
      <c r="AC84">
        <v>44.4</v>
      </c>
      <c r="AD84">
        <v>41.4</v>
      </c>
      <c r="AE84">
        <v>41.4</v>
      </c>
    </row>
    <row r="85" spans="1:31" hidden="1" x14ac:dyDescent="0.25">
      <c r="A85" t="s">
        <v>9</v>
      </c>
      <c r="B85" t="s">
        <v>33</v>
      </c>
      <c r="C85" t="s">
        <v>33</v>
      </c>
      <c r="D85" s="1">
        <v>41338</v>
      </c>
      <c r="M85">
        <v>0.5</v>
      </c>
    </row>
    <row r="86" spans="1:31" hidden="1" x14ac:dyDescent="0.25">
      <c r="A86" t="s">
        <v>9</v>
      </c>
      <c r="B86" t="s">
        <v>33</v>
      </c>
      <c r="C86" t="s">
        <v>33</v>
      </c>
      <c r="D86" s="1">
        <v>41346</v>
      </c>
      <c r="E86">
        <v>5.1372999000000004</v>
      </c>
      <c r="F86">
        <v>795.4</v>
      </c>
      <c r="G86">
        <v>340.8</v>
      </c>
      <c r="H86">
        <v>8.2565E-3</v>
      </c>
      <c r="I86">
        <v>2.7971256000000002</v>
      </c>
      <c r="J86">
        <f t="shared" si="4"/>
        <v>5.1477657281126269E-3</v>
      </c>
      <c r="K86">
        <f>E86-I86</f>
        <v>2.3401743000000002</v>
      </c>
      <c r="L86">
        <f>F86-G86</f>
        <v>454.59999999999997</v>
      </c>
      <c r="N86">
        <v>1.6</v>
      </c>
    </row>
    <row r="87" spans="1:31" hidden="1" x14ac:dyDescent="0.25">
      <c r="A87" t="s">
        <v>9</v>
      </c>
      <c r="B87" t="s">
        <v>33</v>
      </c>
      <c r="C87" t="s">
        <v>33</v>
      </c>
      <c r="D87" s="1">
        <v>41347</v>
      </c>
      <c r="M87">
        <v>0.43</v>
      </c>
      <c r="O87">
        <v>256.17500000000001</v>
      </c>
      <c r="P87">
        <v>5.8874999999999997E-2</v>
      </c>
      <c r="Q87">
        <v>0.13875000000000001</v>
      </c>
      <c r="R87">
        <v>0.13875000000000001</v>
      </c>
      <c r="S87">
        <v>0.14524999999999999</v>
      </c>
      <c r="T87">
        <v>0.18225</v>
      </c>
      <c r="U87">
        <v>0.21475</v>
      </c>
      <c r="V87">
        <v>0.2</v>
      </c>
      <c r="W87">
        <v>0.20225000000000001</v>
      </c>
      <c r="X87">
        <v>11.775</v>
      </c>
      <c r="Y87">
        <v>27.75</v>
      </c>
      <c r="Z87">
        <v>27.75</v>
      </c>
      <c r="AA87">
        <v>29.05</v>
      </c>
      <c r="AB87">
        <v>36.450000000000003</v>
      </c>
      <c r="AC87">
        <v>42.95</v>
      </c>
      <c r="AD87">
        <v>40</v>
      </c>
      <c r="AE87">
        <v>40.450000000000003</v>
      </c>
    </row>
    <row r="88" spans="1:31" hidden="1" x14ac:dyDescent="0.25">
      <c r="A88" t="s">
        <v>9</v>
      </c>
      <c r="B88" t="s">
        <v>33</v>
      </c>
      <c r="C88" t="s">
        <v>33</v>
      </c>
      <c r="D88" s="1">
        <v>41354</v>
      </c>
      <c r="M88">
        <v>0.36</v>
      </c>
      <c r="O88">
        <v>257.75</v>
      </c>
      <c r="P88">
        <v>6.0999999999999999E-2</v>
      </c>
      <c r="Q88">
        <v>0.14174999999999999</v>
      </c>
      <c r="R88">
        <v>0.14000000000000001</v>
      </c>
      <c r="S88">
        <v>0.14649999999999999</v>
      </c>
      <c r="T88">
        <v>0.18475</v>
      </c>
      <c r="U88">
        <v>0.21224999999999999</v>
      </c>
      <c r="V88">
        <v>0.20050000000000001</v>
      </c>
      <c r="W88">
        <v>0.20200000000000001</v>
      </c>
      <c r="X88">
        <v>12.2</v>
      </c>
      <c r="Y88">
        <v>28.35</v>
      </c>
      <c r="Z88">
        <v>28</v>
      </c>
      <c r="AA88">
        <v>29.3</v>
      </c>
      <c r="AB88">
        <v>36.950000000000003</v>
      </c>
      <c r="AC88">
        <v>42.45</v>
      </c>
      <c r="AD88">
        <v>40.1</v>
      </c>
      <c r="AE88">
        <v>40.4</v>
      </c>
    </row>
    <row r="89" spans="1:31" hidden="1" x14ac:dyDescent="0.25">
      <c r="A89" t="s">
        <v>9</v>
      </c>
      <c r="B89" t="s">
        <v>33</v>
      </c>
      <c r="C89" t="s">
        <v>33</v>
      </c>
      <c r="D89" s="1">
        <v>41366</v>
      </c>
      <c r="M89">
        <v>0.18</v>
      </c>
    </row>
    <row r="90" spans="1:31" hidden="1" x14ac:dyDescent="0.25">
      <c r="A90" t="s">
        <v>10</v>
      </c>
      <c r="B90" t="s">
        <v>37</v>
      </c>
      <c r="C90" t="s">
        <v>34</v>
      </c>
      <c r="D90" s="1">
        <v>41215</v>
      </c>
    </row>
    <row r="91" spans="1:31" hidden="1" x14ac:dyDescent="0.25">
      <c r="A91" t="s">
        <v>10</v>
      </c>
      <c r="B91" t="s">
        <v>37</v>
      </c>
      <c r="C91" t="s">
        <v>34</v>
      </c>
      <c r="D91" s="1">
        <v>41218</v>
      </c>
    </row>
    <row r="92" spans="1:31" hidden="1" x14ac:dyDescent="0.25">
      <c r="A92" t="s">
        <v>10</v>
      </c>
      <c r="B92" t="s">
        <v>37</v>
      </c>
      <c r="C92" t="s">
        <v>34</v>
      </c>
      <c r="D92" s="1">
        <v>41219</v>
      </c>
    </row>
    <row r="93" spans="1:31" hidden="1" x14ac:dyDescent="0.25">
      <c r="A93" t="s">
        <v>10</v>
      </c>
      <c r="B93" t="s">
        <v>37</v>
      </c>
      <c r="C93" t="s">
        <v>34</v>
      </c>
      <c r="D93" s="1">
        <v>41220</v>
      </c>
    </row>
    <row r="94" spans="1:31" hidden="1" x14ac:dyDescent="0.25">
      <c r="A94" t="s">
        <v>10</v>
      </c>
      <c r="B94" t="s">
        <v>37</v>
      </c>
      <c r="C94" t="s">
        <v>34</v>
      </c>
      <c r="D94" s="1">
        <v>41222</v>
      </c>
    </row>
    <row r="95" spans="1:31" hidden="1" x14ac:dyDescent="0.25">
      <c r="A95" t="s">
        <v>10</v>
      </c>
      <c r="B95" t="s">
        <v>37</v>
      </c>
      <c r="C95" t="s">
        <v>34</v>
      </c>
      <c r="D95" s="1">
        <v>41227</v>
      </c>
    </row>
    <row r="96" spans="1:31" hidden="1" x14ac:dyDescent="0.25">
      <c r="A96" t="s">
        <v>10</v>
      </c>
      <c r="B96" t="s">
        <v>37</v>
      </c>
      <c r="C96" t="s">
        <v>34</v>
      </c>
      <c r="D96" s="1">
        <v>41235</v>
      </c>
      <c r="O96">
        <v>324.14999999999998</v>
      </c>
      <c r="P96">
        <v>0.183</v>
      </c>
      <c r="Q96">
        <v>0.223</v>
      </c>
      <c r="R96">
        <v>0.20824999999999999</v>
      </c>
      <c r="S96">
        <v>0.21575</v>
      </c>
      <c r="T96">
        <v>0.22175</v>
      </c>
      <c r="U96">
        <v>0.20449999999999999</v>
      </c>
      <c r="V96">
        <v>0.187</v>
      </c>
      <c r="W96">
        <v>0.17749999999999999</v>
      </c>
      <c r="X96">
        <v>36.6</v>
      </c>
      <c r="Y96">
        <v>44.6</v>
      </c>
      <c r="Z96">
        <v>41.65</v>
      </c>
      <c r="AA96">
        <v>43.15</v>
      </c>
      <c r="AB96">
        <v>44.35</v>
      </c>
      <c r="AC96">
        <v>40.9</v>
      </c>
      <c r="AD96">
        <v>37.4</v>
      </c>
      <c r="AE96">
        <v>35.5</v>
      </c>
    </row>
    <row r="97" spans="1:31" hidden="1" x14ac:dyDescent="0.25">
      <c r="A97" t="s">
        <v>10</v>
      </c>
      <c r="B97" t="s">
        <v>37</v>
      </c>
      <c r="C97" t="s">
        <v>34</v>
      </c>
      <c r="D97" s="1">
        <v>41241</v>
      </c>
    </row>
    <row r="98" spans="1:31" hidden="1" x14ac:dyDescent="0.25">
      <c r="A98" t="s">
        <v>10</v>
      </c>
      <c r="B98" t="s">
        <v>37</v>
      </c>
      <c r="C98" t="s">
        <v>34</v>
      </c>
      <c r="D98" s="1">
        <v>41246</v>
      </c>
      <c r="M98">
        <v>7.0000000000000007E-2</v>
      </c>
    </row>
    <row r="99" spans="1:31" hidden="1" x14ac:dyDescent="0.25">
      <c r="A99" t="s">
        <v>10</v>
      </c>
      <c r="B99" t="s">
        <v>37</v>
      </c>
      <c r="C99" t="s">
        <v>34</v>
      </c>
      <c r="D99" s="1">
        <v>41247</v>
      </c>
    </row>
    <row r="100" spans="1:31" hidden="1" x14ac:dyDescent="0.25">
      <c r="A100" t="s">
        <v>10</v>
      </c>
      <c r="B100" t="s">
        <v>37</v>
      </c>
      <c r="C100" t="s">
        <v>34</v>
      </c>
      <c r="D100" s="1">
        <v>41253</v>
      </c>
      <c r="M100">
        <v>0.18</v>
      </c>
    </row>
    <row r="101" spans="1:31" hidden="1" x14ac:dyDescent="0.25">
      <c r="A101" t="s">
        <v>10</v>
      </c>
      <c r="B101" t="s">
        <v>37</v>
      </c>
      <c r="C101" t="s">
        <v>34</v>
      </c>
      <c r="D101" s="1">
        <v>41255</v>
      </c>
    </row>
    <row r="102" spans="1:31" hidden="1" x14ac:dyDescent="0.25">
      <c r="A102" t="s">
        <v>10</v>
      </c>
      <c r="B102" t="s">
        <v>37</v>
      </c>
      <c r="C102" t="s">
        <v>34</v>
      </c>
      <c r="D102" s="1">
        <v>41260</v>
      </c>
      <c r="E102">
        <v>1.8032755</v>
      </c>
      <c r="F102">
        <v>58.05</v>
      </c>
      <c r="J102">
        <f t="shared" si="4"/>
        <v>3.1064177433247204E-2</v>
      </c>
      <c r="K102">
        <f>E102-I102</f>
        <v>1.8032755</v>
      </c>
      <c r="L102">
        <f>F102-G102</f>
        <v>58.05</v>
      </c>
      <c r="N102">
        <v>0.8</v>
      </c>
    </row>
    <row r="103" spans="1:31" hidden="1" x14ac:dyDescent="0.25">
      <c r="A103" t="s">
        <v>10</v>
      </c>
      <c r="B103" t="s">
        <v>37</v>
      </c>
      <c r="C103" t="s">
        <v>34</v>
      </c>
      <c r="D103" s="1">
        <v>41261</v>
      </c>
    </row>
    <row r="104" spans="1:31" hidden="1" x14ac:dyDescent="0.25">
      <c r="A104" t="s">
        <v>10</v>
      </c>
      <c r="B104" t="s">
        <v>37</v>
      </c>
      <c r="C104" t="s">
        <v>34</v>
      </c>
      <c r="D104" s="1">
        <v>41263</v>
      </c>
      <c r="M104">
        <v>0.4</v>
      </c>
      <c r="O104">
        <v>357.02499999999998</v>
      </c>
      <c r="P104">
        <v>0.22187499999999999</v>
      </c>
      <c r="Q104">
        <v>0.248</v>
      </c>
      <c r="R104">
        <v>0.2455</v>
      </c>
      <c r="S104">
        <v>0.24675</v>
      </c>
      <c r="T104">
        <v>0.245</v>
      </c>
      <c r="U104">
        <v>0.21325</v>
      </c>
      <c r="V104">
        <v>0.1855</v>
      </c>
      <c r="W104">
        <v>0.17924999999999999</v>
      </c>
      <c r="X104">
        <v>44.375</v>
      </c>
      <c r="Y104">
        <v>49.6</v>
      </c>
      <c r="Z104">
        <v>49.1</v>
      </c>
      <c r="AA104">
        <v>49.35</v>
      </c>
      <c r="AB104">
        <v>49</v>
      </c>
      <c r="AC104">
        <v>42.65</v>
      </c>
      <c r="AD104">
        <v>37.1</v>
      </c>
      <c r="AE104">
        <v>35.85</v>
      </c>
    </row>
    <row r="105" spans="1:31" hidden="1" x14ac:dyDescent="0.25">
      <c r="A105" t="s">
        <v>10</v>
      </c>
      <c r="B105" t="s">
        <v>37</v>
      </c>
      <c r="C105" t="s">
        <v>34</v>
      </c>
      <c r="D105" s="1">
        <v>41270</v>
      </c>
      <c r="O105">
        <v>360.8</v>
      </c>
      <c r="P105">
        <v>0.23824999999999999</v>
      </c>
      <c r="Q105">
        <v>0.24825</v>
      </c>
      <c r="R105">
        <v>0.2455</v>
      </c>
      <c r="S105">
        <v>0.24675</v>
      </c>
      <c r="T105">
        <v>0.24399999999999999</v>
      </c>
      <c r="U105">
        <v>0.215</v>
      </c>
      <c r="V105">
        <v>0.18775</v>
      </c>
      <c r="W105">
        <v>0.17849999999999999</v>
      </c>
      <c r="X105">
        <v>47.65</v>
      </c>
      <c r="Y105">
        <v>49.65</v>
      </c>
      <c r="Z105">
        <v>49.1</v>
      </c>
      <c r="AA105">
        <v>49.35</v>
      </c>
      <c r="AB105">
        <v>48.8</v>
      </c>
      <c r="AC105">
        <v>43</v>
      </c>
      <c r="AD105">
        <v>37.549999999999997</v>
      </c>
      <c r="AE105">
        <v>35.700000000000003</v>
      </c>
    </row>
    <row r="106" spans="1:31" hidden="1" x14ac:dyDescent="0.25">
      <c r="A106" t="s">
        <v>10</v>
      </c>
      <c r="B106" t="s">
        <v>37</v>
      </c>
      <c r="C106" t="s">
        <v>34</v>
      </c>
      <c r="D106" s="1">
        <v>41273</v>
      </c>
      <c r="M106">
        <v>0.74</v>
      </c>
    </row>
    <row r="107" spans="1:31" hidden="1" x14ac:dyDescent="0.25">
      <c r="A107" t="s">
        <v>10</v>
      </c>
      <c r="B107" t="s">
        <v>37</v>
      </c>
      <c r="C107" t="s">
        <v>34</v>
      </c>
      <c r="D107" s="1">
        <v>41277</v>
      </c>
      <c r="O107">
        <v>342.625</v>
      </c>
      <c r="P107">
        <v>0.19687499999999999</v>
      </c>
      <c r="Q107">
        <v>0.2235</v>
      </c>
      <c r="R107">
        <v>0.23325000000000001</v>
      </c>
      <c r="S107">
        <v>0.24124999999999999</v>
      </c>
      <c r="T107">
        <v>0.24049999999999999</v>
      </c>
      <c r="U107">
        <v>0.21274999999999999</v>
      </c>
      <c r="V107">
        <v>0.187</v>
      </c>
      <c r="W107">
        <v>0.17799999999999999</v>
      </c>
      <c r="X107">
        <v>39.375</v>
      </c>
      <c r="Y107">
        <v>44.7</v>
      </c>
      <c r="Z107">
        <v>46.65</v>
      </c>
      <c r="AA107">
        <v>48.25</v>
      </c>
      <c r="AB107">
        <v>48.1</v>
      </c>
      <c r="AC107">
        <v>42.55</v>
      </c>
      <c r="AD107">
        <v>37.4</v>
      </c>
      <c r="AE107">
        <v>35.6</v>
      </c>
    </row>
    <row r="108" spans="1:31" hidden="1" x14ac:dyDescent="0.25">
      <c r="A108" t="s">
        <v>10</v>
      </c>
      <c r="B108" t="s">
        <v>37</v>
      </c>
      <c r="C108" t="s">
        <v>34</v>
      </c>
      <c r="D108" s="1">
        <v>41282</v>
      </c>
      <c r="M108">
        <v>0.91</v>
      </c>
    </row>
    <row r="109" spans="1:31" hidden="1" x14ac:dyDescent="0.25">
      <c r="A109" t="s">
        <v>10</v>
      </c>
      <c r="B109" t="s">
        <v>37</v>
      </c>
      <c r="C109" t="s">
        <v>34</v>
      </c>
      <c r="D109" s="1">
        <v>41289</v>
      </c>
    </row>
    <row r="110" spans="1:31" hidden="1" x14ac:dyDescent="0.25">
      <c r="A110" t="s">
        <v>10</v>
      </c>
      <c r="B110" t="s">
        <v>37</v>
      </c>
      <c r="C110" t="s">
        <v>34</v>
      </c>
      <c r="D110" s="1">
        <v>41290</v>
      </c>
    </row>
    <row r="111" spans="1:31" hidden="1" x14ac:dyDescent="0.25">
      <c r="A111" t="s">
        <v>10</v>
      </c>
      <c r="B111" t="s">
        <v>37</v>
      </c>
      <c r="C111" t="s">
        <v>34</v>
      </c>
      <c r="D111" s="1">
        <v>41291</v>
      </c>
      <c r="O111">
        <v>334.5</v>
      </c>
      <c r="P111">
        <v>0.20549999999999999</v>
      </c>
      <c r="Q111">
        <v>0.21049999999999999</v>
      </c>
      <c r="R111">
        <v>0.22</v>
      </c>
      <c r="S111">
        <v>0.23325000000000001</v>
      </c>
      <c r="T111">
        <v>0.23250000000000001</v>
      </c>
      <c r="U111">
        <v>0.21099999999999999</v>
      </c>
      <c r="V111">
        <v>0.18375</v>
      </c>
      <c r="W111">
        <v>0.17599999999999999</v>
      </c>
      <c r="X111">
        <v>41.1</v>
      </c>
      <c r="Y111">
        <v>42.1</v>
      </c>
      <c r="Z111">
        <v>44</v>
      </c>
      <c r="AA111">
        <v>46.65</v>
      </c>
      <c r="AB111">
        <v>46.5</v>
      </c>
      <c r="AC111">
        <v>42.2</v>
      </c>
      <c r="AD111">
        <v>36.75</v>
      </c>
      <c r="AE111">
        <v>35.200000000000003</v>
      </c>
    </row>
    <row r="112" spans="1:31" hidden="1" x14ac:dyDescent="0.25">
      <c r="A112" t="s">
        <v>10</v>
      </c>
      <c r="B112" t="s">
        <v>37</v>
      </c>
      <c r="C112" t="s">
        <v>34</v>
      </c>
      <c r="D112" s="1">
        <v>41292</v>
      </c>
      <c r="M112">
        <v>0.93</v>
      </c>
    </row>
    <row r="113" spans="1:31" hidden="1" x14ac:dyDescent="0.25">
      <c r="A113" t="s">
        <v>10</v>
      </c>
      <c r="B113" t="s">
        <v>37</v>
      </c>
      <c r="C113" t="s">
        <v>34</v>
      </c>
      <c r="D113" s="1">
        <v>41295</v>
      </c>
    </row>
    <row r="114" spans="1:31" hidden="1" x14ac:dyDescent="0.25">
      <c r="A114" t="s">
        <v>10</v>
      </c>
      <c r="B114" t="s">
        <v>37</v>
      </c>
      <c r="C114" t="s">
        <v>34</v>
      </c>
      <c r="D114" s="1">
        <v>41296</v>
      </c>
    </row>
    <row r="115" spans="1:31" hidden="1" x14ac:dyDescent="0.25">
      <c r="A115" t="s">
        <v>10</v>
      </c>
      <c r="B115" t="s">
        <v>37</v>
      </c>
      <c r="C115" t="s">
        <v>34</v>
      </c>
      <c r="D115" s="1">
        <v>41298</v>
      </c>
      <c r="O115">
        <v>337.3</v>
      </c>
      <c r="P115">
        <v>0.20025000000000001</v>
      </c>
      <c r="Q115">
        <v>0.22175</v>
      </c>
      <c r="R115">
        <v>0.23075000000000001</v>
      </c>
      <c r="S115">
        <v>0.23549999999999999</v>
      </c>
      <c r="T115">
        <v>0.23275000000000001</v>
      </c>
      <c r="U115">
        <v>0.20849999999999999</v>
      </c>
      <c r="V115">
        <v>0.1825</v>
      </c>
      <c r="W115">
        <v>0.17449999999999999</v>
      </c>
      <c r="X115">
        <v>40.049999999999997</v>
      </c>
      <c r="Y115">
        <v>44.35</v>
      </c>
      <c r="Z115">
        <v>46.15</v>
      </c>
      <c r="AA115">
        <v>47.1</v>
      </c>
      <c r="AB115">
        <v>46.55</v>
      </c>
      <c r="AC115">
        <v>41.7</v>
      </c>
      <c r="AD115">
        <v>36.5</v>
      </c>
      <c r="AE115">
        <v>34.9</v>
      </c>
    </row>
    <row r="116" spans="1:31" hidden="1" x14ac:dyDescent="0.25">
      <c r="A116" t="s">
        <v>10</v>
      </c>
      <c r="B116" t="s">
        <v>37</v>
      </c>
      <c r="C116" t="s">
        <v>34</v>
      </c>
      <c r="D116" s="1">
        <v>41299</v>
      </c>
      <c r="M116">
        <v>0.97</v>
      </c>
    </row>
    <row r="117" spans="1:31" hidden="1" x14ac:dyDescent="0.25">
      <c r="A117" t="s">
        <v>10</v>
      </c>
      <c r="B117" t="s">
        <v>37</v>
      </c>
      <c r="C117" t="s">
        <v>34</v>
      </c>
      <c r="D117" s="1">
        <v>41302</v>
      </c>
      <c r="E117">
        <v>9.7338252000000001</v>
      </c>
      <c r="F117">
        <v>1100</v>
      </c>
      <c r="J117">
        <f t="shared" si="4"/>
        <v>8.8489320000000003E-3</v>
      </c>
      <c r="K117">
        <f>E117-I117</f>
        <v>9.7338252000000001</v>
      </c>
      <c r="L117">
        <f>F117-G117</f>
        <v>1100</v>
      </c>
      <c r="N117">
        <v>5</v>
      </c>
    </row>
    <row r="118" spans="1:31" hidden="1" x14ac:dyDescent="0.25">
      <c r="A118" t="s">
        <v>10</v>
      </c>
      <c r="B118" t="s">
        <v>37</v>
      </c>
      <c r="C118" t="s">
        <v>34</v>
      </c>
      <c r="D118" s="1">
        <v>41303</v>
      </c>
    </row>
    <row r="119" spans="1:31" hidden="1" x14ac:dyDescent="0.25">
      <c r="A119" t="s">
        <v>10</v>
      </c>
      <c r="B119" t="s">
        <v>37</v>
      </c>
      <c r="C119" t="s">
        <v>34</v>
      </c>
      <c r="D119" s="1">
        <v>41306</v>
      </c>
      <c r="M119">
        <v>0.97</v>
      </c>
    </row>
    <row r="120" spans="1:31" hidden="1" x14ac:dyDescent="0.25">
      <c r="A120" t="s">
        <v>10</v>
      </c>
      <c r="B120" t="s">
        <v>37</v>
      </c>
      <c r="C120" t="s">
        <v>34</v>
      </c>
      <c r="D120" s="1">
        <v>41310</v>
      </c>
    </row>
    <row r="121" spans="1:31" hidden="1" x14ac:dyDescent="0.25">
      <c r="A121" t="s">
        <v>10</v>
      </c>
      <c r="B121" t="s">
        <v>37</v>
      </c>
      <c r="C121" t="s">
        <v>34</v>
      </c>
      <c r="D121" s="1">
        <v>41312</v>
      </c>
      <c r="M121">
        <v>0.96</v>
      </c>
      <c r="O121">
        <v>345.875</v>
      </c>
      <c r="P121">
        <v>0.237625</v>
      </c>
      <c r="Q121">
        <v>0.23799999999999999</v>
      </c>
      <c r="R121">
        <v>0.23200000000000001</v>
      </c>
      <c r="S121">
        <v>0.23250000000000001</v>
      </c>
      <c r="T121">
        <v>0.22600000000000001</v>
      </c>
      <c r="U121">
        <v>0.20749999999999999</v>
      </c>
      <c r="V121">
        <v>0.18174999999999999</v>
      </c>
      <c r="W121">
        <v>0.17399999999999999</v>
      </c>
      <c r="X121">
        <v>47.524999999999999</v>
      </c>
      <c r="Y121">
        <v>47.6</v>
      </c>
      <c r="Z121">
        <v>46.4</v>
      </c>
      <c r="AA121">
        <v>46.5</v>
      </c>
      <c r="AB121">
        <v>45.2</v>
      </c>
      <c r="AC121">
        <v>41.5</v>
      </c>
      <c r="AD121">
        <v>36.35</v>
      </c>
      <c r="AE121">
        <v>34.799999999999997</v>
      </c>
    </row>
    <row r="122" spans="1:31" hidden="1" x14ac:dyDescent="0.25">
      <c r="A122" t="s">
        <v>10</v>
      </c>
      <c r="B122" t="s">
        <v>37</v>
      </c>
      <c r="C122" t="s">
        <v>34</v>
      </c>
      <c r="D122" s="1">
        <v>41319</v>
      </c>
      <c r="M122">
        <v>0.94</v>
      </c>
      <c r="O122">
        <v>345.65</v>
      </c>
      <c r="P122">
        <v>0.23949999999999999</v>
      </c>
      <c r="Q122">
        <v>0.24349999999999999</v>
      </c>
      <c r="R122">
        <v>0.23824999999999999</v>
      </c>
      <c r="S122">
        <v>0.23050000000000001</v>
      </c>
      <c r="T122">
        <v>0.22725000000000001</v>
      </c>
      <c r="U122">
        <v>0.20050000000000001</v>
      </c>
      <c r="V122">
        <v>0.17799999999999999</v>
      </c>
      <c r="W122">
        <v>0.17075000000000001</v>
      </c>
      <c r="X122">
        <v>47.9</v>
      </c>
      <c r="Y122">
        <v>48.7</v>
      </c>
      <c r="Z122">
        <v>47.65</v>
      </c>
      <c r="AA122">
        <v>46.1</v>
      </c>
      <c r="AB122">
        <v>45.45</v>
      </c>
      <c r="AC122">
        <v>40.1</v>
      </c>
      <c r="AD122">
        <v>35.6</v>
      </c>
      <c r="AE122">
        <v>34.15</v>
      </c>
    </row>
    <row r="123" spans="1:31" hidden="1" x14ac:dyDescent="0.25">
      <c r="A123" t="s">
        <v>10</v>
      </c>
      <c r="B123" t="s">
        <v>37</v>
      </c>
      <c r="C123" t="s">
        <v>34</v>
      </c>
      <c r="D123" s="1">
        <v>41324</v>
      </c>
      <c r="M123">
        <v>0.96</v>
      </c>
    </row>
    <row r="124" spans="1:31" hidden="1" x14ac:dyDescent="0.25">
      <c r="A124" t="s">
        <v>10</v>
      </c>
      <c r="B124" t="s">
        <v>37</v>
      </c>
      <c r="C124" t="s">
        <v>34</v>
      </c>
      <c r="D124" s="1">
        <v>41325</v>
      </c>
      <c r="E124">
        <v>15.789282399999999</v>
      </c>
      <c r="F124">
        <v>1886</v>
      </c>
      <c r="G124">
        <v>348.8</v>
      </c>
      <c r="H124">
        <v>1.57225E-2</v>
      </c>
      <c r="I124">
        <v>5.4401590000000004</v>
      </c>
      <c r="J124">
        <f t="shared" si="4"/>
        <v>6.7324508196721306E-3</v>
      </c>
      <c r="K124">
        <f>E124-I124</f>
        <v>10.3491234</v>
      </c>
      <c r="L124">
        <f>F124-G124</f>
        <v>1537.2</v>
      </c>
      <c r="N124">
        <v>4.7</v>
      </c>
    </row>
    <row r="125" spans="1:31" hidden="1" x14ac:dyDescent="0.25">
      <c r="A125" t="s">
        <v>10</v>
      </c>
      <c r="B125" t="s">
        <v>37</v>
      </c>
      <c r="C125" t="s">
        <v>34</v>
      </c>
      <c r="D125" s="1">
        <v>41333</v>
      </c>
      <c r="M125">
        <v>0.96</v>
      </c>
      <c r="O125">
        <v>348.5</v>
      </c>
      <c r="P125">
        <v>0.24575</v>
      </c>
      <c r="Q125">
        <v>0.2515</v>
      </c>
      <c r="R125">
        <v>0.24249999999999999</v>
      </c>
      <c r="S125">
        <v>0.23150000000000001</v>
      </c>
      <c r="T125">
        <v>0.22650000000000001</v>
      </c>
      <c r="U125">
        <v>0.19950000000000001</v>
      </c>
      <c r="V125">
        <v>0.17799999999999999</v>
      </c>
      <c r="W125">
        <v>0.16725000000000001</v>
      </c>
      <c r="X125">
        <v>49.15</v>
      </c>
      <c r="Y125">
        <v>50.3</v>
      </c>
      <c r="Z125">
        <v>48.5</v>
      </c>
      <c r="AA125">
        <v>46.3</v>
      </c>
      <c r="AB125">
        <v>45.3</v>
      </c>
      <c r="AC125">
        <v>39.9</v>
      </c>
      <c r="AD125">
        <v>35.6</v>
      </c>
      <c r="AE125">
        <v>33.450000000000003</v>
      </c>
    </row>
    <row r="126" spans="1:31" hidden="1" x14ac:dyDescent="0.25">
      <c r="A126" t="s">
        <v>10</v>
      </c>
      <c r="B126" t="s">
        <v>37</v>
      </c>
      <c r="C126" t="s">
        <v>34</v>
      </c>
      <c r="D126" s="1">
        <v>41338</v>
      </c>
      <c r="M126">
        <v>0.94</v>
      </c>
    </row>
    <row r="127" spans="1:31" hidden="1" x14ac:dyDescent="0.25">
      <c r="A127" t="s">
        <v>10</v>
      </c>
      <c r="B127" t="s">
        <v>37</v>
      </c>
      <c r="C127" t="s">
        <v>34</v>
      </c>
      <c r="D127" s="1">
        <v>41346</v>
      </c>
      <c r="E127">
        <v>19.75384172</v>
      </c>
      <c r="F127">
        <v>2445.9299999999998</v>
      </c>
      <c r="G127">
        <v>1070.3</v>
      </c>
      <c r="H127">
        <v>1.0737500000000001E-2</v>
      </c>
      <c r="I127">
        <v>11.513995</v>
      </c>
      <c r="J127">
        <f t="shared" si="4"/>
        <v>5.9898713462195512E-3</v>
      </c>
      <c r="K127">
        <f>E127-I127</f>
        <v>8.239846720000001</v>
      </c>
      <c r="L127">
        <f>F127-G127</f>
        <v>1375.6299999999999</v>
      </c>
      <c r="N127">
        <v>4.5999999999999996</v>
      </c>
    </row>
    <row r="128" spans="1:31" hidden="1" x14ac:dyDescent="0.25">
      <c r="A128" t="s">
        <v>10</v>
      </c>
      <c r="B128" t="s">
        <v>37</v>
      </c>
      <c r="C128" t="s">
        <v>34</v>
      </c>
      <c r="D128" s="1">
        <v>41347</v>
      </c>
      <c r="M128">
        <v>0.89</v>
      </c>
      <c r="O128">
        <v>350.97500000000002</v>
      </c>
      <c r="P128">
        <v>0.25812499999999999</v>
      </c>
      <c r="Q128">
        <v>0.25624999999999998</v>
      </c>
      <c r="R128">
        <v>0.24575</v>
      </c>
      <c r="S128">
        <v>0.23699999999999999</v>
      </c>
      <c r="T128">
        <v>0.22725000000000001</v>
      </c>
      <c r="U128">
        <v>0.19550000000000001</v>
      </c>
      <c r="V128">
        <v>0.17224999999999999</v>
      </c>
      <c r="W128">
        <v>0.16275000000000001</v>
      </c>
      <c r="X128">
        <v>51.625</v>
      </c>
      <c r="Y128">
        <v>51.25</v>
      </c>
      <c r="Z128">
        <v>49.15</v>
      </c>
      <c r="AA128">
        <v>47.4</v>
      </c>
      <c r="AB128">
        <v>45.45</v>
      </c>
      <c r="AC128">
        <v>39.1</v>
      </c>
      <c r="AD128">
        <v>34.450000000000003</v>
      </c>
      <c r="AE128">
        <v>32.549999999999997</v>
      </c>
    </row>
    <row r="129" spans="1:31" hidden="1" x14ac:dyDescent="0.25">
      <c r="A129" t="s">
        <v>10</v>
      </c>
      <c r="B129" t="s">
        <v>37</v>
      </c>
      <c r="C129" t="s">
        <v>34</v>
      </c>
      <c r="D129" s="1">
        <v>41354</v>
      </c>
      <c r="M129">
        <v>0.89</v>
      </c>
      <c r="O129">
        <v>363.67500000000001</v>
      </c>
      <c r="P129">
        <v>0.28962500000000002</v>
      </c>
      <c r="Q129">
        <v>0.26850000000000002</v>
      </c>
      <c r="R129">
        <v>0.255</v>
      </c>
      <c r="S129">
        <v>0.24349999999999999</v>
      </c>
      <c r="T129">
        <v>0.23325000000000001</v>
      </c>
      <c r="U129">
        <v>0.19550000000000001</v>
      </c>
      <c r="V129">
        <v>0.17249999999999999</v>
      </c>
      <c r="W129">
        <v>0.1605</v>
      </c>
      <c r="X129">
        <v>57.924999999999997</v>
      </c>
      <c r="Y129">
        <v>53.7</v>
      </c>
      <c r="Z129">
        <v>51</v>
      </c>
      <c r="AA129">
        <v>48.7</v>
      </c>
      <c r="AB129">
        <v>46.65</v>
      </c>
      <c r="AC129">
        <v>39.1</v>
      </c>
      <c r="AD129">
        <v>34.5</v>
      </c>
      <c r="AE129">
        <v>32.1</v>
      </c>
    </row>
    <row r="130" spans="1:31" hidden="1" x14ac:dyDescent="0.25">
      <c r="A130" t="s">
        <v>10</v>
      </c>
      <c r="B130" t="s">
        <v>37</v>
      </c>
      <c r="C130" t="s">
        <v>34</v>
      </c>
      <c r="D130" s="1">
        <v>41366</v>
      </c>
      <c r="M130">
        <v>0.57999999999999996</v>
      </c>
    </row>
    <row r="131" spans="1:31" hidden="1" x14ac:dyDescent="0.25">
      <c r="A131" t="s">
        <v>11</v>
      </c>
      <c r="B131" t="s">
        <v>33</v>
      </c>
      <c r="C131" t="s">
        <v>34</v>
      </c>
      <c r="D131" s="1">
        <v>41215</v>
      </c>
    </row>
    <row r="132" spans="1:31" hidden="1" x14ac:dyDescent="0.25">
      <c r="A132" t="s">
        <v>11</v>
      </c>
      <c r="B132" t="s">
        <v>33</v>
      </c>
      <c r="C132" t="s">
        <v>34</v>
      </c>
      <c r="D132" s="1">
        <v>41218</v>
      </c>
    </row>
    <row r="133" spans="1:31" hidden="1" x14ac:dyDescent="0.25">
      <c r="A133" t="s">
        <v>11</v>
      </c>
      <c r="B133" t="s">
        <v>33</v>
      </c>
      <c r="C133" t="s">
        <v>34</v>
      </c>
      <c r="D133" s="1">
        <v>41219</v>
      </c>
    </row>
    <row r="134" spans="1:31" hidden="1" x14ac:dyDescent="0.25">
      <c r="A134" t="s">
        <v>11</v>
      </c>
      <c r="B134" t="s">
        <v>33</v>
      </c>
      <c r="C134" t="s">
        <v>34</v>
      </c>
      <c r="D134" s="1">
        <v>41220</v>
      </c>
    </row>
    <row r="135" spans="1:31" hidden="1" x14ac:dyDescent="0.25">
      <c r="A135" t="s">
        <v>11</v>
      </c>
      <c r="B135" t="s">
        <v>33</v>
      </c>
      <c r="C135" t="s">
        <v>34</v>
      </c>
      <c r="D135" s="1">
        <v>41222</v>
      </c>
    </row>
    <row r="136" spans="1:31" hidden="1" x14ac:dyDescent="0.25">
      <c r="A136" t="s">
        <v>11</v>
      </c>
      <c r="B136" t="s">
        <v>33</v>
      </c>
      <c r="C136" t="s">
        <v>34</v>
      </c>
      <c r="D136" s="1">
        <v>41227</v>
      </c>
    </row>
    <row r="137" spans="1:31" hidden="1" x14ac:dyDescent="0.25">
      <c r="A137" t="s">
        <v>11</v>
      </c>
      <c r="B137" t="s">
        <v>33</v>
      </c>
      <c r="C137" t="s">
        <v>34</v>
      </c>
      <c r="D137" s="1">
        <v>41235</v>
      </c>
      <c r="O137">
        <v>332.2</v>
      </c>
      <c r="P137">
        <v>0.17</v>
      </c>
      <c r="Q137">
        <v>0.23350000000000001</v>
      </c>
      <c r="R137">
        <v>0.18525</v>
      </c>
      <c r="S137">
        <v>0.20324999999999999</v>
      </c>
      <c r="T137">
        <v>0.24074999999999999</v>
      </c>
      <c r="U137">
        <v>0.20799999999999999</v>
      </c>
      <c r="V137">
        <v>0.22800000000000001</v>
      </c>
      <c r="W137">
        <v>0.19225</v>
      </c>
      <c r="X137">
        <v>34</v>
      </c>
      <c r="Y137">
        <v>46.7</v>
      </c>
      <c r="Z137">
        <v>37.049999999999997</v>
      </c>
      <c r="AA137">
        <v>40.65</v>
      </c>
      <c r="AB137">
        <v>48.15</v>
      </c>
      <c r="AC137">
        <v>41.6</v>
      </c>
      <c r="AD137">
        <v>45.6</v>
      </c>
      <c r="AE137">
        <v>38.450000000000003</v>
      </c>
    </row>
    <row r="138" spans="1:31" hidden="1" x14ac:dyDescent="0.25">
      <c r="A138" t="s">
        <v>11</v>
      </c>
      <c r="B138" t="s">
        <v>33</v>
      </c>
      <c r="C138" t="s">
        <v>34</v>
      </c>
      <c r="D138" s="1">
        <v>41241</v>
      </c>
    </row>
    <row r="139" spans="1:31" hidden="1" x14ac:dyDescent="0.25">
      <c r="A139" t="s">
        <v>11</v>
      </c>
      <c r="B139" t="s">
        <v>33</v>
      </c>
      <c r="C139" t="s">
        <v>34</v>
      </c>
      <c r="D139" s="1">
        <v>41246</v>
      </c>
      <c r="M139">
        <v>0.09</v>
      </c>
    </row>
    <row r="140" spans="1:31" hidden="1" x14ac:dyDescent="0.25">
      <c r="A140" t="s">
        <v>11</v>
      </c>
      <c r="B140" t="s">
        <v>33</v>
      </c>
      <c r="C140" t="s">
        <v>34</v>
      </c>
      <c r="D140" s="1">
        <v>41247</v>
      </c>
    </row>
    <row r="141" spans="1:31" hidden="1" x14ac:dyDescent="0.25">
      <c r="A141" t="s">
        <v>11</v>
      </c>
      <c r="B141" t="s">
        <v>33</v>
      </c>
      <c r="C141" t="s">
        <v>34</v>
      </c>
      <c r="D141" s="1">
        <v>41253</v>
      </c>
      <c r="M141">
        <v>0.19</v>
      </c>
    </row>
    <row r="142" spans="1:31" hidden="1" x14ac:dyDescent="0.25">
      <c r="A142" t="s">
        <v>11</v>
      </c>
      <c r="B142" t="s">
        <v>33</v>
      </c>
      <c r="C142" t="s">
        <v>34</v>
      </c>
      <c r="D142" s="1">
        <v>41255</v>
      </c>
    </row>
    <row r="143" spans="1:31" hidden="1" x14ac:dyDescent="0.25">
      <c r="A143" t="s">
        <v>11</v>
      </c>
      <c r="B143" t="s">
        <v>33</v>
      </c>
      <c r="C143" t="s">
        <v>34</v>
      </c>
      <c r="D143" s="1">
        <v>41260</v>
      </c>
      <c r="E143">
        <v>1.9747429999999999</v>
      </c>
      <c r="F143">
        <v>71.900000000000006</v>
      </c>
      <c r="J143">
        <f t="shared" ref="J143:J199" si="5">K143/L143</f>
        <v>2.746513212795549E-2</v>
      </c>
      <c r="K143">
        <f>E143-I143</f>
        <v>1.9747429999999999</v>
      </c>
      <c r="L143">
        <f>F143-G143</f>
        <v>71.900000000000006</v>
      </c>
      <c r="N143">
        <v>1</v>
      </c>
    </row>
    <row r="144" spans="1:31" hidden="1" x14ac:dyDescent="0.25">
      <c r="A144" t="s">
        <v>11</v>
      </c>
      <c r="B144" t="s">
        <v>33</v>
      </c>
      <c r="C144" t="s">
        <v>34</v>
      </c>
      <c r="D144" s="1">
        <v>41261</v>
      </c>
    </row>
    <row r="145" spans="1:31" hidden="1" x14ac:dyDescent="0.25">
      <c r="A145" t="s">
        <v>11</v>
      </c>
      <c r="B145" t="s">
        <v>33</v>
      </c>
      <c r="C145" t="s">
        <v>34</v>
      </c>
      <c r="D145" s="1">
        <v>41263</v>
      </c>
      <c r="M145">
        <v>0.42</v>
      </c>
      <c r="O145">
        <v>330.42500000000001</v>
      </c>
      <c r="P145">
        <v>0.12912499999999999</v>
      </c>
      <c r="Q145">
        <v>0.216</v>
      </c>
      <c r="R145">
        <v>0.19075</v>
      </c>
      <c r="S145">
        <v>0.20674999999999999</v>
      </c>
      <c r="T145">
        <v>0.24174999999999999</v>
      </c>
      <c r="U145">
        <v>0.20899999999999999</v>
      </c>
      <c r="V145">
        <v>0.22950000000000001</v>
      </c>
      <c r="W145">
        <v>0.22925000000000001</v>
      </c>
      <c r="X145">
        <v>25.824999999999999</v>
      </c>
      <c r="Y145">
        <v>43.2</v>
      </c>
      <c r="Z145">
        <v>38.15</v>
      </c>
      <c r="AA145">
        <v>41.35</v>
      </c>
      <c r="AB145">
        <v>48.35</v>
      </c>
      <c r="AC145">
        <v>41.8</v>
      </c>
      <c r="AD145">
        <v>45.9</v>
      </c>
      <c r="AE145">
        <v>45.85</v>
      </c>
    </row>
    <row r="146" spans="1:31" hidden="1" x14ac:dyDescent="0.25">
      <c r="A146" t="s">
        <v>11</v>
      </c>
      <c r="B146" t="s">
        <v>33</v>
      </c>
      <c r="C146" t="s">
        <v>34</v>
      </c>
      <c r="D146" s="1">
        <v>41270</v>
      </c>
      <c r="O146">
        <v>321.2</v>
      </c>
      <c r="P146">
        <v>0.11225</v>
      </c>
      <c r="Q146">
        <v>0.19700000000000001</v>
      </c>
      <c r="R146">
        <v>0.1825</v>
      </c>
      <c r="S146">
        <v>0.20449999999999999</v>
      </c>
      <c r="T146">
        <v>0.24099999999999999</v>
      </c>
      <c r="U146">
        <v>0.20824999999999999</v>
      </c>
      <c r="V146">
        <v>0.23150000000000001</v>
      </c>
      <c r="W146">
        <v>0.22900000000000001</v>
      </c>
      <c r="X146">
        <v>22.45</v>
      </c>
      <c r="Y146">
        <v>39.4</v>
      </c>
      <c r="Z146">
        <v>36.5</v>
      </c>
      <c r="AA146">
        <v>40.9</v>
      </c>
      <c r="AB146">
        <v>48.2</v>
      </c>
      <c r="AC146">
        <v>41.65</v>
      </c>
      <c r="AD146">
        <v>46.3</v>
      </c>
      <c r="AE146">
        <v>45.8</v>
      </c>
    </row>
    <row r="147" spans="1:31" hidden="1" x14ac:dyDescent="0.25">
      <c r="A147" t="s">
        <v>11</v>
      </c>
      <c r="B147" t="s">
        <v>33</v>
      </c>
      <c r="C147" t="s">
        <v>34</v>
      </c>
      <c r="D147" s="1">
        <v>41273</v>
      </c>
      <c r="M147">
        <v>0.54</v>
      </c>
    </row>
    <row r="148" spans="1:31" hidden="1" x14ac:dyDescent="0.25">
      <c r="A148" t="s">
        <v>11</v>
      </c>
      <c r="B148" t="s">
        <v>33</v>
      </c>
      <c r="C148" t="s">
        <v>34</v>
      </c>
      <c r="D148" s="1">
        <v>41277</v>
      </c>
      <c r="O148">
        <v>299.875</v>
      </c>
      <c r="P148">
        <v>8.5125000000000006E-2</v>
      </c>
      <c r="Q148">
        <v>0.16675000000000001</v>
      </c>
      <c r="R148">
        <v>0.161</v>
      </c>
      <c r="S148">
        <v>0.19825000000000001</v>
      </c>
      <c r="T148">
        <v>0.23749999999999999</v>
      </c>
      <c r="U148">
        <v>0.20599999999999999</v>
      </c>
      <c r="V148">
        <v>0.22600000000000001</v>
      </c>
      <c r="W148">
        <v>0.21875</v>
      </c>
      <c r="X148">
        <v>17.024999999999999</v>
      </c>
      <c r="Y148">
        <v>33.35</v>
      </c>
      <c r="Z148">
        <v>32.200000000000003</v>
      </c>
      <c r="AA148">
        <v>39.65</v>
      </c>
      <c r="AB148">
        <v>47.5</v>
      </c>
      <c r="AC148">
        <v>41.2</v>
      </c>
      <c r="AD148">
        <v>45.2</v>
      </c>
      <c r="AE148">
        <v>43.75</v>
      </c>
    </row>
    <row r="149" spans="1:31" hidden="1" x14ac:dyDescent="0.25">
      <c r="A149" t="s">
        <v>11</v>
      </c>
      <c r="B149" t="s">
        <v>33</v>
      </c>
      <c r="C149" t="s">
        <v>34</v>
      </c>
      <c r="D149" s="1">
        <v>41282</v>
      </c>
      <c r="M149">
        <v>0.49</v>
      </c>
    </row>
    <row r="150" spans="1:31" hidden="1" x14ac:dyDescent="0.25">
      <c r="A150" t="s">
        <v>11</v>
      </c>
      <c r="B150" t="s">
        <v>33</v>
      </c>
      <c r="C150" t="s">
        <v>34</v>
      </c>
      <c r="D150" s="1">
        <v>41289</v>
      </c>
    </row>
    <row r="151" spans="1:31" hidden="1" x14ac:dyDescent="0.25">
      <c r="A151" t="s">
        <v>11</v>
      </c>
      <c r="B151" t="s">
        <v>33</v>
      </c>
      <c r="C151" t="s">
        <v>34</v>
      </c>
      <c r="D151" s="1">
        <v>41290</v>
      </c>
    </row>
    <row r="152" spans="1:31" hidden="1" x14ac:dyDescent="0.25">
      <c r="A152" t="s">
        <v>11</v>
      </c>
      <c r="B152" t="s">
        <v>33</v>
      </c>
      <c r="C152" t="s">
        <v>34</v>
      </c>
      <c r="D152" s="1">
        <v>41291</v>
      </c>
      <c r="O152">
        <v>274.17500000000001</v>
      </c>
      <c r="P152">
        <v>6.4125000000000001E-2</v>
      </c>
      <c r="Q152">
        <v>0.13775000000000001</v>
      </c>
      <c r="R152">
        <v>0.1245</v>
      </c>
      <c r="S152">
        <v>0.17749999999999999</v>
      </c>
      <c r="T152">
        <v>0.22850000000000001</v>
      </c>
      <c r="U152">
        <v>0.19875000000000001</v>
      </c>
      <c r="V152">
        <v>0.2205</v>
      </c>
      <c r="W152">
        <v>0.21925</v>
      </c>
      <c r="X152">
        <v>12.824999999999999</v>
      </c>
      <c r="Y152">
        <v>27.55</v>
      </c>
      <c r="Z152">
        <v>24.9</v>
      </c>
      <c r="AA152">
        <v>35.5</v>
      </c>
      <c r="AB152">
        <v>45.7</v>
      </c>
      <c r="AC152">
        <v>39.75</v>
      </c>
      <c r="AD152">
        <v>44.1</v>
      </c>
      <c r="AE152">
        <v>43.85</v>
      </c>
    </row>
    <row r="153" spans="1:31" hidden="1" x14ac:dyDescent="0.25">
      <c r="A153" t="s">
        <v>11</v>
      </c>
      <c r="B153" t="s">
        <v>33</v>
      </c>
      <c r="C153" t="s">
        <v>34</v>
      </c>
      <c r="D153" s="1">
        <v>41292</v>
      </c>
      <c r="M153">
        <v>0.68</v>
      </c>
    </row>
    <row r="154" spans="1:31" hidden="1" x14ac:dyDescent="0.25">
      <c r="A154" t="s">
        <v>11</v>
      </c>
      <c r="B154" t="s">
        <v>33</v>
      </c>
      <c r="C154" t="s">
        <v>34</v>
      </c>
      <c r="D154" s="1">
        <v>41295</v>
      </c>
    </row>
    <row r="155" spans="1:31" hidden="1" x14ac:dyDescent="0.25">
      <c r="A155" t="s">
        <v>11</v>
      </c>
      <c r="B155" t="s">
        <v>33</v>
      </c>
      <c r="C155" t="s">
        <v>34</v>
      </c>
      <c r="D155" s="1">
        <v>41296</v>
      </c>
    </row>
    <row r="156" spans="1:31" hidden="1" x14ac:dyDescent="0.25">
      <c r="A156" t="s">
        <v>11</v>
      </c>
      <c r="B156" t="s">
        <v>33</v>
      </c>
      <c r="C156" t="s">
        <v>34</v>
      </c>
      <c r="D156" s="1">
        <v>41298</v>
      </c>
      <c r="O156">
        <v>266.52499999999998</v>
      </c>
      <c r="P156">
        <v>5.8375000000000003E-2</v>
      </c>
      <c r="Q156">
        <v>0.13500000000000001</v>
      </c>
      <c r="R156">
        <v>0.11675000000000001</v>
      </c>
      <c r="S156">
        <v>0.16700000000000001</v>
      </c>
      <c r="T156">
        <v>0.22600000000000001</v>
      </c>
      <c r="U156">
        <v>0.19400000000000001</v>
      </c>
      <c r="V156">
        <v>0.21975</v>
      </c>
      <c r="W156">
        <v>0.21575</v>
      </c>
      <c r="X156">
        <v>11.675000000000001</v>
      </c>
      <c r="Y156">
        <v>27</v>
      </c>
      <c r="Z156">
        <v>23.35</v>
      </c>
      <c r="AA156">
        <v>33.4</v>
      </c>
      <c r="AB156">
        <v>45.2</v>
      </c>
      <c r="AC156">
        <v>38.799999999999997</v>
      </c>
      <c r="AD156">
        <v>43.95</v>
      </c>
      <c r="AE156">
        <v>43.15</v>
      </c>
    </row>
    <row r="157" spans="1:31" hidden="1" x14ac:dyDescent="0.25">
      <c r="A157" t="s">
        <v>11</v>
      </c>
      <c r="B157" t="s">
        <v>33</v>
      </c>
      <c r="C157" t="s">
        <v>34</v>
      </c>
      <c r="D157" s="1">
        <v>41299</v>
      </c>
      <c r="M157">
        <v>0.74</v>
      </c>
    </row>
    <row r="158" spans="1:31" hidden="1" x14ac:dyDescent="0.25">
      <c r="A158" t="s">
        <v>11</v>
      </c>
      <c r="B158" t="s">
        <v>33</v>
      </c>
      <c r="C158" t="s">
        <v>34</v>
      </c>
      <c r="D158" s="1">
        <v>41302</v>
      </c>
      <c r="E158">
        <v>5.4516496999999999</v>
      </c>
      <c r="F158">
        <v>640.1</v>
      </c>
      <c r="J158">
        <f t="shared" si="5"/>
        <v>8.5168718950164035E-3</v>
      </c>
      <c r="K158">
        <f>E158-I158</f>
        <v>5.4516496999999999</v>
      </c>
      <c r="L158">
        <f>F158-G158</f>
        <v>640.1</v>
      </c>
      <c r="N158">
        <v>3</v>
      </c>
    </row>
    <row r="159" spans="1:31" hidden="1" x14ac:dyDescent="0.25">
      <c r="A159" t="s">
        <v>11</v>
      </c>
      <c r="B159" t="s">
        <v>33</v>
      </c>
      <c r="C159" t="s">
        <v>34</v>
      </c>
      <c r="D159" s="1">
        <v>41303</v>
      </c>
    </row>
    <row r="160" spans="1:31" hidden="1" x14ac:dyDescent="0.25">
      <c r="A160" t="s">
        <v>11</v>
      </c>
      <c r="B160" t="s">
        <v>33</v>
      </c>
      <c r="C160" t="s">
        <v>34</v>
      </c>
      <c r="D160" s="1">
        <v>41306</v>
      </c>
      <c r="M160">
        <v>0.71</v>
      </c>
    </row>
    <row r="161" spans="1:31" hidden="1" x14ac:dyDescent="0.25">
      <c r="A161" t="s">
        <v>11</v>
      </c>
      <c r="B161" t="s">
        <v>33</v>
      </c>
      <c r="C161" t="s">
        <v>34</v>
      </c>
      <c r="D161" s="1">
        <v>41310</v>
      </c>
    </row>
    <row r="162" spans="1:31" hidden="1" x14ac:dyDescent="0.25">
      <c r="A162" t="s">
        <v>11</v>
      </c>
      <c r="B162" t="s">
        <v>33</v>
      </c>
      <c r="C162" t="s">
        <v>34</v>
      </c>
      <c r="D162" s="1">
        <v>41312</v>
      </c>
      <c r="M162">
        <v>0.68</v>
      </c>
      <c r="O162">
        <v>259.42500000000001</v>
      </c>
      <c r="P162">
        <v>6.3875000000000001E-2</v>
      </c>
      <c r="Q162">
        <v>0.13025</v>
      </c>
      <c r="R162">
        <v>0.11075</v>
      </c>
      <c r="S162">
        <v>0.157</v>
      </c>
      <c r="T162">
        <v>0.21525</v>
      </c>
      <c r="U162">
        <v>0.1885</v>
      </c>
      <c r="V162">
        <v>0.21199999999999999</v>
      </c>
      <c r="W162">
        <v>0.2195</v>
      </c>
      <c r="X162">
        <v>12.775</v>
      </c>
      <c r="Y162">
        <v>26.05</v>
      </c>
      <c r="Z162">
        <v>22.15</v>
      </c>
      <c r="AA162">
        <v>31.4</v>
      </c>
      <c r="AB162">
        <v>43.05</v>
      </c>
      <c r="AC162">
        <v>37.700000000000003</v>
      </c>
      <c r="AD162">
        <v>42.4</v>
      </c>
      <c r="AE162">
        <v>43.9</v>
      </c>
    </row>
    <row r="163" spans="1:31" hidden="1" x14ac:dyDescent="0.25">
      <c r="A163" t="s">
        <v>11</v>
      </c>
      <c r="B163" t="s">
        <v>33</v>
      </c>
      <c r="C163" t="s">
        <v>34</v>
      </c>
      <c r="D163" s="1">
        <v>41319</v>
      </c>
      <c r="M163">
        <v>0.63</v>
      </c>
      <c r="O163">
        <v>254.3</v>
      </c>
      <c r="P163">
        <v>5.7000000000000002E-2</v>
      </c>
      <c r="Q163">
        <v>0.13</v>
      </c>
      <c r="R163">
        <v>0.108</v>
      </c>
      <c r="S163">
        <v>0.154</v>
      </c>
      <c r="T163">
        <v>0.21174999999999999</v>
      </c>
      <c r="U163">
        <v>0.18325</v>
      </c>
      <c r="V163">
        <v>0.21199999999999999</v>
      </c>
      <c r="W163">
        <v>0.2155</v>
      </c>
      <c r="X163">
        <v>11.4</v>
      </c>
      <c r="Y163">
        <v>26</v>
      </c>
      <c r="Z163">
        <v>21.6</v>
      </c>
      <c r="AA163">
        <v>30.8</v>
      </c>
      <c r="AB163">
        <v>42.35</v>
      </c>
      <c r="AC163">
        <v>36.65</v>
      </c>
      <c r="AD163">
        <v>42.4</v>
      </c>
      <c r="AE163">
        <v>43.1</v>
      </c>
    </row>
    <row r="164" spans="1:31" hidden="1" x14ac:dyDescent="0.25">
      <c r="A164" t="s">
        <v>11</v>
      </c>
      <c r="B164" t="s">
        <v>33</v>
      </c>
      <c r="C164" t="s">
        <v>34</v>
      </c>
      <c r="D164" s="1">
        <v>41324</v>
      </c>
      <c r="M164">
        <v>0.66</v>
      </c>
    </row>
    <row r="165" spans="1:31" hidden="1" x14ac:dyDescent="0.25">
      <c r="A165" t="s">
        <v>11</v>
      </c>
      <c r="B165" t="s">
        <v>33</v>
      </c>
      <c r="C165" t="s">
        <v>34</v>
      </c>
      <c r="D165" s="1">
        <v>41325</v>
      </c>
      <c r="E165">
        <v>7.1280294000000008</v>
      </c>
      <c r="F165">
        <v>918.3</v>
      </c>
      <c r="G165">
        <v>192.9</v>
      </c>
      <c r="H165">
        <v>1.4907500000000001E-2</v>
      </c>
      <c r="I165">
        <v>2.8368340000000001</v>
      </c>
      <c r="J165">
        <f t="shared" si="5"/>
        <v>5.9156264130135116E-3</v>
      </c>
      <c r="K165">
        <f>E165-I165</f>
        <v>4.2911954000000012</v>
      </c>
      <c r="L165">
        <f>F165-G165</f>
        <v>725.4</v>
      </c>
      <c r="N165">
        <v>2.5</v>
      </c>
    </row>
    <row r="166" spans="1:31" hidden="1" x14ac:dyDescent="0.25">
      <c r="A166" t="s">
        <v>11</v>
      </c>
      <c r="B166" t="s">
        <v>33</v>
      </c>
      <c r="C166" t="s">
        <v>34</v>
      </c>
      <c r="D166" s="1">
        <v>41333</v>
      </c>
      <c r="M166">
        <v>0.49</v>
      </c>
      <c r="O166">
        <v>247.85</v>
      </c>
      <c r="P166">
        <v>5.3499999999999999E-2</v>
      </c>
      <c r="Q166">
        <v>0.13</v>
      </c>
      <c r="R166">
        <v>0.10825</v>
      </c>
      <c r="S166">
        <v>0.14724999999999999</v>
      </c>
      <c r="T166">
        <v>0.20324999999999999</v>
      </c>
      <c r="U166">
        <v>0.17399999999999999</v>
      </c>
      <c r="V166">
        <v>0.20599999999999999</v>
      </c>
      <c r="W166">
        <v>0.217</v>
      </c>
      <c r="X166">
        <v>10.7</v>
      </c>
      <c r="Y166">
        <v>26</v>
      </c>
      <c r="Z166">
        <v>21.65</v>
      </c>
      <c r="AA166">
        <v>29.45</v>
      </c>
      <c r="AB166">
        <v>40.65</v>
      </c>
      <c r="AC166">
        <v>34.799999999999997</v>
      </c>
      <c r="AD166">
        <v>41.2</v>
      </c>
      <c r="AE166">
        <v>43.4</v>
      </c>
    </row>
    <row r="167" spans="1:31" hidden="1" x14ac:dyDescent="0.25">
      <c r="A167" t="s">
        <v>11</v>
      </c>
      <c r="B167" t="s">
        <v>33</v>
      </c>
      <c r="C167" t="s">
        <v>34</v>
      </c>
      <c r="D167" s="1">
        <v>41338</v>
      </c>
      <c r="M167">
        <v>0.45</v>
      </c>
    </row>
    <row r="168" spans="1:31" hidden="1" x14ac:dyDescent="0.25">
      <c r="A168" t="s">
        <v>11</v>
      </c>
      <c r="B168" t="s">
        <v>33</v>
      </c>
      <c r="C168" t="s">
        <v>34</v>
      </c>
      <c r="D168" s="1">
        <v>41346</v>
      </c>
      <c r="E168">
        <v>8.0638900400000004</v>
      </c>
      <c r="F168">
        <v>1045.8800000000001</v>
      </c>
      <c r="G168">
        <v>470.5</v>
      </c>
      <c r="H168">
        <v>9.9885000000000009E-3</v>
      </c>
      <c r="J168">
        <f t="shared" si="5"/>
        <v>1.4014894574020645E-2</v>
      </c>
      <c r="K168">
        <f>E168-I168</f>
        <v>8.0638900400000004</v>
      </c>
      <c r="L168">
        <f>F168-G168</f>
        <v>575.38000000000011</v>
      </c>
      <c r="N168">
        <v>1.6</v>
      </c>
    </row>
    <row r="169" spans="1:31" hidden="1" x14ac:dyDescent="0.25">
      <c r="A169" t="s">
        <v>11</v>
      </c>
      <c r="B169" t="s">
        <v>33</v>
      </c>
      <c r="C169" t="s">
        <v>34</v>
      </c>
      <c r="D169" s="1">
        <v>41347</v>
      </c>
      <c r="M169">
        <v>0.34</v>
      </c>
      <c r="O169">
        <v>241.8</v>
      </c>
      <c r="P169">
        <v>5.2749999999999998E-2</v>
      </c>
      <c r="Q169">
        <v>0.1295</v>
      </c>
      <c r="R169">
        <v>0.10625</v>
      </c>
      <c r="S169">
        <v>0.14524999999999999</v>
      </c>
      <c r="T169">
        <v>0.19850000000000001</v>
      </c>
      <c r="U169">
        <v>0.16750000000000001</v>
      </c>
      <c r="V169">
        <v>0.20100000000000001</v>
      </c>
      <c r="W169">
        <v>0.20824999999999999</v>
      </c>
      <c r="X169">
        <v>10.55</v>
      </c>
      <c r="Y169">
        <v>25.9</v>
      </c>
      <c r="Z169">
        <v>21.25</v>
      </c>
      <c r="AA169">
        <v>29.05</v>
      </c>
      <c r="AB169">
        <v>39.700000000000003</v>
      </c>
      <c r="AC169">
        <v>33.5</v>
      </c>
      <c r="AD169">
        <v>40.200000000000003</v>
      </c>
      <c r="AE169">
        <v>41.65</v>
      </c>
    </row>
    <row r="170" spans="1:31" hidden="1" x14ac:dyDescent="0.25">
      <c r="A170" t="s">
        <v>11</v>
      </c>
      <c r="B170" t="s">
        <v>33</v>
      </c>
      <c r="C170" t="s">
        <v>34</v>
      </c>
      <c r="D170" s="1">
        <v>41354</v>
      </c>
      <c r="M170">
        <v>0.26</v>
      </c>
      <c r="O170">
        <v>244.875</v>
      </c>
      <c r="P170">
        <v>5.4375E-2</v>
      </c>
      <c r="Q170">
        <v>0.13125000000000001</v>
      </c>
      <c r="R170">
        <v>0.108</v>
      </c>
      <c r="S170">
        <v>0.14824999999999999</v>
      </c>
      <c r="T170">
        <v>0.19975000000000001</v>
      </c>
      <c r="U170">
        <v>0.16850000000000001</v>
      </c>
      <c r="V170">
        <v>0.20275000000000001</v>
      </c>
      <c r="W170">
        <v>0.21149999999999999</v>
      </c>
      <c r="X170">
        <v>10.875</v>
      </c>
      <c r="Y170">
        <v>26.25</v>
      </c>
      <c r="Z170">
        <v>21.6</v>
      </c>
      <c r="AA170">
        <v>29.65</v>
      </c>
      <c r="AB170">
        <v>39.950000000000003</v>
      </c>
      <c r="AC170">
        <v>33.700000000000003</v>
      </c>
      <c r="AD170">
        <v>40.549999999999997</v>
      </c>
      <c r="AE170">
        <v>42.3</v>
      </c>
    </row>
    <row r="171" spans="1:31" hidden="1" x14ac:dyDescent="0.25">
      <c r="A171" t="s">
        <v>11</v>
      </c>
      <c r="B171" t="s">
        <v>33</v>
      </c>
      <c r="C171" t="s">
        <v>34</v>
      </c>
      <c r="D171" s="1">
        <v>41366</v>
      </c>
      <c r="M171">
        <v>0.17</v>
      </c>
    </row>
    <row r="172" spans="1:31" hidden="1" x14ac:dyDescent="0.25">
      <c r="A172" t="s">
        <v>12</v>
      </c>
      <c r="B172" t="s">
        <v>37</v>
      </c>
      <c r="C172" t="s">
        <v>35</v>
      </c>
      <c r="D172" s="1">
        <v>41215</v>
      </c>
    </row>
    <row r="173" spans="1:31" hidden="1" x14ac:dyDescent="0.25">
      <c r="A173" t="s">
        <v>12</v>
      </c>
      <c r="B173" t="s">
        <v>37</v>
      </c>
      <c r="C173" t="s">
        <v>35</v>
      </c>
      <c r="D173" s="1">
        <v>41218</v>
      </c>
    </row>
    <row r="174" spans="1:31" hidden="1" x14ac:dyDescent="0.25">
      <c r="A174" t="s">
        <v>12</v>
      </c>
      <c r="B174" t="s">
        <v>37</v>
      </c>
      <c r="C174" t="s">
        <v>35</v>
      </c>
      <c r="D174" s="1">
        <v>41219</v>
      </c>
    </row>
    <row r="175" spans="1:31" hidden="1" x14ac:dyDescent="0.25">
      <c r="A175" t="s">
        <v>12</v>
      </c>
      <c r="B175" t="s">
        <v>37</v>
      </c>
      <c r="C175" t="s">
        <v>35</v>
      </c>
      <c r="D175" s="1">
        <v>41220</v>
      </c>
    </row>
    <row r="176" spans="1:31" hidden="1" x14ac:dyDescent="0.25">
      <c r="A176" t="s">
        <v>12</v>
      </c>
      <c r="B176" t="s">
        <v>37</v>
      </c>
      <c r="C176" t="s">
        <v>35</v>
      </c>
      <c r="D176" s="1">
        <v>41222</v>
      </c>
    </row>
    <row r="177" spans="1:31" hidden="1" x14ac:dyDescent="0.25">
      <c r="A177" t="s">
        <v>12</v>
      </c>
      <c r="B177" t="s">
        <v>37</v>
      </c>
      <c r="C177" t="s">
        <v>35</v>
      </c>
      <c r="D177" s="1">
        <v>41227</v>
      </c>
    </row>
    <row r="178" spans="1:31" hidden="1" x14ac:dyDescent="0.25">
      <c r="A178" t="s">
        <v>12</v>
      </c>
      <c r="B178" t="s">
        <v>37</v>
      </c>
      <c r="C178" t="s">
        <v>35</v>
      </c>
      <c r="D178" s="1">
        <v>41235</v>
      </c>
      <c r="O178">
        <v>313.1318182</v>
      </c>
      <c r="P178">
        <v>0.17215909099999999</v>
      </c>
      <c r="Q178">
        <v>0.22</v>
      </c>
      <c r="R178">
        <v>0.20924999999999999</v>
      </c>
      <c r="S178">
        <v>0.20100000000000001</v>
      </c>
      <c r="T178">
        <v>0.2</v>
      </c>
      <c r="U178">
        <v>0.20250000000000001</v>
      </c>
      <c r="V178">
        <v>0.16775000000000001</v>
      </c>
      <c r="W178">
        <v>0.193</v>
      </c>
      <c r="X178">
        <v>34.43181818</v>
      </c>
      <c r="Y178">
        <v>44</v>
      </c>
      <c r="Z178">
        <v>41.85</v>
      </c>
      <c r="AA178">
        <v>40.200000000000003</v>
      </c>
      <c r="AB178">
        <v>40</v>
      </c>
      <c r="AC178">
        <v>40.5</v>
      </c>
      <c r="AD178">
        <v>33.549999999999997</v>
      </c>
      <c r="AE178">
        <v>38.6</v>
      </c>
    </row>
    <row r="179" spans="1:31" hidden="1" x14ac:dyDescent="0.25">
      <c r="A179" t="s">
        <v>12</v>
      </c>
      <c r="B179" t="s">
        <v>37</v>
      </c>
      <c r="C179" t="s">
        <v>35</v>
      </c>
      <c r="D179" s="1">
        <v>41241</v>
      </c>
    </row>
    <row r="180" spans="1:31" hidden="1" x14ac:dyDescent="0.25">
      <c r="A180" t="s">
        <v>12</v>
      </c>
      <c r="B180" t="s">
        <v>37</v>
      </c>
      <c r="C180" t="s">
        <v>35</v>
      </c>
      <c r="D180" s="1">
        <v>41246</v>
      </c>
      <c r="M180">
        <v>0.08</v>
      </c>
    </row>
    <row r="181" spans="1:31" hidden="1" x14ac:dyDescent="0.25">
      <c r="A181" t="s">
        <v>12</v>
      </c>
      <c r="B181" t="s">
        <v>37</v>
      </c>
      <c r="C181" t="s">
        <v>35</v>
      </c>
      <c r="D181" s="1">
        <v>41247</v>
      </c>
    </row>
    <row r="182" spans="1:31" hidden="1" x14ac:dyDescent="0.25">
      <c r="A182" t="s">
        <v>12</v>
      </c>
      <c r="B182" t="s">
        <v>37</v>
      </c>
      <c r="C182" t="s">
        <v>35</v>
      </c>
      <c r="D182" s="1">
        <v>41253</v>
      </c>
      <c r="M182">
        <v>0.18</v>
      </c>
    </row>
    <row r="183" spans="1:31" hidden="1" x14ac:dyDescent="0.25">
      <c r="A183" t="s">
        <v>12</v>
      </c>
      <c r="B183" t="s">
        <v>37</v>
      </c>
      <c r="C183" t="s">
        <v>35</v>
      </c>
      <c r="D183" s="1">
        <v>41255</v>
      </c>
    </row>
    <row r="184" spans="1:31" hidden="1" x14ac:dyDescent="0.25">
      <c r="A184" t="s">
        <v>12</v>
      </c>
      <c r="B184" t="s">
        <v>37</v>
      </c>
      <c r="C184" t="s">
        <v>35</v>
      </c>
      <c r="D184" s="1">
        <v>41260</v>
      </c>
      <c r="E184">
        <v>2.0956000000000001</v>
      </c>
      <c r="F184">
        <v>67.5</v>
      </c>
      <c r="J184">
        <f t="shared" si="5"/>
        <v>3.1045925925925928E-2</v>
      </c>
      <c r="K184">
        <f>E184-I184</f>
        <v>2.0956000000000001</v>
      </c>
      <c r="L184">
        <f>F184-G184</f>
        <v>67.5</v>
      </c>
      <c r="N184">
        <v>1</v>
      </c>
    </row>
    <row r="185" spans="1:31" hidden="1" x14ac:dyDescent="0.25">
      <c r="A185" t="s">
        <v>12</v>
      </c>
      <c r="B185" t="s">
        <v>37</v>
      </c>
      <c r="C185" t="s">
        <v>35</v>
      </c>
      <c r="D185" s="1">
        <v>41261</v>
      </c>
    </row>
    <row r="186" spans="1:31" hidden="1" x14ac:dyDescent="0.25">
      <c r="A186" t="s">
        <v>12</v>
      </c>
      <c r="B186" t="s">
        <v>37</v>
      </c>
      <c r="C186" t="s">
        <v>35</v>
      </c>
      <c r="D186" s="1">
        <v>41263</v>
      </c>
      <c r="M186">
        <v>0.48</v>
      </c>
      <c r="O186">
        <v>346.92500000000001</v>
      </c>
      <c r="P186">
        <v>0.22037499999999999</v>
      </c>
      <c r="Q186">
        <v>0.25774999999999998</v>
      </c>
      <c r="R186">
        <v>0.25174999999999997</v>
      </c>
      <c r="S186">
        <v>0.21975</v>
      </c>
      <c r="T186">
        <v>0.21875</v>
      </c>
      <c r="U186">
        <v>0.20724999999999999</v>
      </c>
      <c r="V186">
        <v>0.16975000000000001</v>
      </c>
      <c r="W186">
        <v>0.18925</v>
      </c>
      <c r="X186">
        <v>44.075000000000003</v>
      </c>
      <c r="Y186">
        <v>51.55</v>
      </c>
      <c r="Z186">
        <v>50.35</v>
      </c>
      <c r="AA186">
        <v>43.95</v>
      </c>
      <c r="AB186">
        <v>43.75</v>
      </c>
      <c r="AC186">
        <v>41.45</v>
      </c>
      <c r="AD186">
        <v>33.950000000000003</v>
      </c>
      <c r="AE186">
        <v>37.85</v>
      </c>
    </row>
    <row r="187" spans="1:31" hidden="1" x14ac:dyDescent="0.25">
      <c r="A187" t="s">
        <v>12</v>
      </c>
      <c r="B187" t="s">
        <v>37</v>
      </c>
      <c r="C187" t="s">
        <v>35</v>
      </c>
      <c r="D187" s="1">
        <v>41270</v>
      </c>
      <c r="O187">
        <v>350.35</v>
      </c>
      <c r="P187">
        <v>0.23125000000000001</v>
      </c>
      <c r="Q187">
        <v>0.25974999999999998</v>
      </c>
      <c r="R187">
        <v>0.2505</v>
      </c>
      <c r="S187">
        <v>0.2195</v>
      </c>
      <c r="T187">
        <v>0.22175</v>
      </c>
      <c r="U187">
        <v>0.20724999999999999</v>
      </c>
      <c r="V187">
        <v>0.16900000000000001</v>
      </c>
      <c r="W187">
        <v>0.19275</v>
      </c>
      <c r="X187">
        <v>46.25</v>
      </c>
      <c r="Y187">
        <v>51.95</v>
      </c>
      <c r="Z187">
        <v>50.1</v>
      </c>
      <c r="AA187">
        <v>43.9</v>
      </c>
      <c r="AB187">
        <v>44.35</v>
      </c>
      <c r="AC187">
        <v>41.45</v>
      </c>
      <c r="AD187">
        <v>33.799999999999997</v>
      </c>
      <c r="AE187">
        <v>38.549999999999997</v>
      </c>
    </row>
    <row r="188" spans="1:31" hidden="1" x14ac:dyDescent="0.25">
      <c r="A188" t="s">
        <v>12</v>
      </c>
      <c r="B188" t="s">
        <v>37</v>
      </c>
      <c r="C188" t="s">
        <v>35</v>
      </c>
      <c r="D188" s="1">
        <v>41273</v>
      </c>
      <c r="M188">
        <v>0.75</v>
      </c>
    </row>
    <row r="189" spans="1:31" hidden="1" x14ac:dyDescent="0.25">
      <c r="A189" t="s">
        <v>12</v>
      </c>
      <c r="B189" t="s">
        <v>37</v>
      </c>
      <c r="C189" t="s">
        <v>35</v>
      </c>
      <c r="D189" s="1">
        <v>41277</v>
      </c>
      <c r="O189">
        <v>331.32499999999999</v>
      </c>
      <c r="P189">
        <v>0.18862499999999999</v>
      </c>
      <c r="Q189">
        <v>0.23175000000000001</v>
      </c>
      <c r="R189">
        <v>0.24124999999999999</v>
      </c>
      <c r="S189">
        <v>0.21525</v>
      </c>
      <c r="T189">
        <v>0.2165</v>
      </c>
      <c r="U189">
        <v>0.20499999999999999</v>
      </c>
      <c r="V189">
        <v>0.16775000000000001</v>
      </c>
      <c r="W189">
        <v>0.1905</v>
      </c>
      <c r="X189">
        <v>37.725000000000001</v>
      </c>
      <c r="Y189">
        <v>46.35</v>
      </c>
      <c r="Z189">
        <v>48.25</v>
      </c>
      <c r="AA189">
        <v>43.05</v>
      </c>
      <c r="AB189">
        <v>43.3</v>
      </c>
      <c r="AC189">
        <v>41</v>
      </c>
      <c r="AD189">
        <v>33.549999999999997</v>
      </c>
      <c r="AE189">
        <v>38.1</v>
      </c>
    </row>
    <row r="190" spans="1:31" hidden="1" x14ac:dyDescent="0.25">
      <c r="A190" t="s">
        <v>12</v>
      </c>
      <c r="B190" t="s">
        <v>37</v>
      </c>
      <c r="C190" t="s">
        <v>35</v>
      </c>
      <c r="D190" s="1">
        <v>41282</v>
      </c>
      <c r="M190">
        <v>0.88</v>
      </c>
    </row>
    <row r="191" spans="1:31" hidden="1" x14ac:dyDescent="0.25">
      <c r="A191" t="s">
        <v>12</v>
      </c>
      <c r="B191" t="s">
        <v>37</v>
      </c>
      <c r="C191" t="s">
        <v>35</v>
      </c>
      <c r="D191" s="1">
        <v>41289</v>
      </c>
    </row>
    <row r="192" spans="1:31" hidden="1" x14ac:dyDescent="0.25">
      <c r="A192" t="s">
        <v>12</v>
      </c>
      <c r="B192" t="s">
        <v>37</v>
      </c>
      <c r="C192" t="s">
        <v>35</v>
      </c>
      <c r="D192" s="1">
        <v>41290</v>
      </c>
    </row>
    <row r="193" spans="1:31" hidden="1" x14ac:dyDescent="0.25">
      <c r="A193" t="s">
        <v>12</v>
      </c>
      <c r="B193" t="s">
        <v>37</v>
      </c>
      <c r="C193" t="s">
        <v>35</v>
      </c>
      <c r="D193" s="1">
        <v>41291</v>
      </c>
      <c r="O193">
        <v>319.625</v>
      </c>
      <c r="P193">
        <v>0.19287499999999999</v>
      </c>
      <c r="Q193">
        <v>0.21174999999999999</v>
      </c>
      <c r="R193">
        <v>0.22650000000000001</v>
      </c>
      <c r="S193">
        <v>0.20474999999999999</v>
      </c>
      <c r="T193">
        <v>0.20699999999999999</v>
      </c>
      <c r="U193">
        <v>0.20100000000000001</v>
      </c>
      <c r="V193">
        <v>0.16500000000000001</v>
      </c>
      <c r="W193">
        <v>0.18925</v>
      </c>
      <c r="X193">
        <v>38.575000000000003</v>
      </c>
      <c r="Y193">
        <v>42.35</v>
      </c>
      <c r="Z193">
        <v>45.3</v>
      </c>
      <c r="AA193">
        <v>40.950000000000003</v>
      </c>
      <c r="AB193">
        <v>41.4</v>
      </c>
      <c r="AC193">
        <v>40.200000000000003</v>
      </c>
      <c r="AD193">
        <v>33</v>
      </c>
      <c r="AE193">
        <v>37.85</v>
      </c>
    </row>
    <row r="194" spans="1:31" hidden="1" x14ac:dyDescent="0.25">
      <c r="A194" t="s">
        <v>12</v>
      </c>
      <c r="B194" t="s">
        <v>37</v>
      </c>
      <c r="C194" t="s">
        <v>35</v>
      </c>
      <c r="D194" s="1">
        <v>41292</v>
      </c>
      <c r="M194">
        <v>0.93</v>
      </c>
    </row>
    <row r="195" spans="1:31" hidden="1" x14ac:dyDescent="0.25">
      <c r="A195" t="s">
        <v>12</v>
      </c>
      <c r="B195" t="s">
        <v>37</v>
      </c>
      <c r="C195" t="s">
        <v>35</v>
      </c>
      <c r="D195" s="1">
        <v>41295</v>
      </c>
    </row>
    <row r="196" spans="1:31" hidden="1" x14ac:dyDescent="0.25">
      <c r="A196" t="s">
        <v>12</v>
      </c>
      <c r="B196" t="s">
        <v>37</v>
      </c>
      <c r="C196" t="s">
        <v>35</v>
      </c>
      <c r="D196" s="1">
        <v>41296</v>
      </c>
    </row>
    <row r="197" spans="1:31" hidden="1" x14ac:dyDescent="0.25">
      <c r="A197" t="s">
        <v>12</v>
      </c>
      <c r="B197" t="s">
        <v>37</v>
      </c>
      <c r="C197" t="s">
        <v>35</v>
      </c>
      <c r="D197" s="1">
        <v>41298</v>
      </c>
      <c r="O197">
        <v>318.95</v>
      </c>
      <c r="P197">
        <v>0.185</v>
      </c>
      <c r="Q197">
        <v>0.21525</v>
      </c>
      <c r="R197">
        <v>0.22800000000000001</v>
      </c>
      <c r="S197">
        <v>0.20474999999999999</v>
      </c>
      <c r="T197">
        <v>0.20824999999999999</v>
      </c>
      <c r="U197">
        <v>0.20200000000000001</v>
      </c>
      <c r="V197">
        <v>0.16200000000000001</v>
      </c>
      <c r="W197">
        <v>0.1895</v>
      </c>
      <c r="X197">
        <v>37</v>
      </c>
      <c r="Y197">
        <v>43.05</v>
      </c>
      <c r="Z197">
        <v>45.6</v>
      </c>
      <c r="AA197">
        <v>40.950000000000003</v>
      </c>
      <c r="AB197">
        <v>41.65</v>
      </c>
      <c r="AC197">
        <v>40.4</v>
      </c>
      <c r="AD197">
        <v>32.4</v>
      </c>
      <c r="AE197">
        <v>37.9</v>
      </c>
    </row>
    <row r="198" spans="1:31" hidden="1" x14ac:dyDescent="0.25">
      <c r="A198" t="s">
        <v>12</v>
      </c>
      <c r="B198" t="s">
        <v>37</v>
      </c>
      <c r="C198" t="s">
        <v>35</v>
      </c>
      <c r="D198" s="1">
        <v>41299</v>
      </c>
      <c r="M198">
        <v>0.97</v>
      </c>
    </row>
    <row r="199" spans="1:31" hidden="1" x14ac:dyDescent="0.25">
      <c r="A199" t="s">
        <v>12</v>
      </c>
      <c r="B199" t="s">
        <v>37</v>
      </c>
      <c r="C199" t="s">
        <v>35</v>
      </c>
      <c r="D199" s="1">
        <v>41302</v>
      </c>
      <c r="E199">
        <v>12.778178700000002</v>
      </c>
      <c r="F199">
        <v>1256.8</v>
      </c>
      <c r="J199">
        <f t="shared" si="5"/>
        <v>1.0167233211330364E-2</v>
      </c>
      <c r="K199">
        <f>E199-I199</f>
        <v>12.778178700000002</v>
      </c>
      <c r="L199">
        <f>F199-G199</f>
        <v>1256.8</v>
      </c>
      <c r="N199">
        <v>5.3</v>
      </c>
    </row>
    <row r="200" spans="1:31" hidden="1" x14ac:dyDescent="0.25">
      <c r="A200" t="s">
        <v>12</v>
      </c>
      <c r="B200" t="s">
        <v>37</v>
      </c>
      <c r="C200" t="s">
        <v>35</v>
      </c>
      <c r="D200" s="1">
        <v>41303</v>
      </c>
    </row>
    <row r="201" spans="1:31" hidden="1" x14ac:dyDescent="0.25">
      <c r="A201" t="s">
        <v>12</v>
      </c>
      <c r="B201" t="s">
        <v>37</v>
      </c>
      <c r="C201" t="s">
        <v>35</v>
      </c>
      <c r="D201" s="1">
        <v>41306</v>
      </c>
      <c r="M201">
        <v>0.97</v>
      </c>
    </row>
    <row r="202" spans="1:31" hidden="1" x14ac:dyDescent="0.25">
      <c r="A202" t="s">
        <v>12</v>
      </c>
      <c r="B202" t="s">
        <v>37</v>
      </c>
      <c r="C202" t="s">
        <v>35</v>
      </c>
      <c r="D202" s="1">
        <v>41310</v>
      </c>
    </row>
    <row r="203" spans="1:31" hidden="1" x14ac:dyDescent="0.25">
      <c r="A203" t="s">
        <v>12</v>
      </c>
      <c r="B203" t="s">
        <v>37</v>
      </c>
      <c r="C203" t="s">
        <v>35</v>
      </c>
      <c r="D203" s="1">
        <v>41312</v>
      </c>
      <c r="M203">
        <v>0.96</v>
      </c>
      <c r="O203">
        <v>322.89999999999998</v>
      </c>
      <c r="P203">
        <v>0.216</v>
      </c>
      <c r="Q203">
        <v>0.22275</v>
      </c>
      <c r="R203">
        <v>0.22750000000000001</v>
      </c>
      <c r="S203">
        <v>0.19925000000000001</v>
      </c>
      <c r="T203">
        <v>0.20050000000000001</v>
      </c>
      <c r="U203">
        <v>0.19825000000000001</v>
      </c>
      <c r="V203">
        <v>0.16300000000000001</v>
      </c>
      <c r="W203">
        <v>0.18725</v>
      </c>
      <c r="X203">
        <v>43.2</v>
      </c>
      <c r="Y203">
        <v>44.55</v>
      </c>
      <c r="Z203">
        <v>45.5</v>
      </c>
      <c r="AA203">
        <v>39.85</v>
      </c>
      <c r="AB203">
        <v>40.1</v>
      </c>
      <c r="AC203">
        <v>39.65</v>
      </c>
      <c r="AD203">
        <v>32.6</v>
      </c>
      <c r="AE203">
        <v>37.450000000000003</v>
      </c>
    </row>
    <row r="204" spans="1:31" hidden="1" x14ac:dyDescent="0.25">
      <c r="A204" t="s">
        <v>12</v>
      </c>
      <c r="B204" t="s">
        <v>37</v>
      </c>
      <c r="C204" t="s">
        <v>35</v>
      </c>
      <c r="D204" s="1">
        <v>41319</v>
      </c>
      <c r="M204">
        <v>0.97</v>
      </c>
      <c r="O204">
        <v>321.82499999999999</v>
      </c>
      <c r="P204">
        <v>0.21812500000000001</v>
      </c>
      <c r="Q204">
        <v>0.23025000000000001</v>
      </c>
      <c r="R204">
        <v>0.22875000000000001</v>
      </c>
      <c r="S204">
        <v>0.19975000000000001</v>
      </c>
      <c r="T204">
        <v>0.19600000000000001</v>
      </c>
      <c r="U204">
        <v>0.1915</v>
      </c>
      <c r="V204">
        <v>0.1585</v>
      </c>
      <c r="W204">
        <v>0.18625</v>
      </c>
      <c r="X204">
        <v>43.625</v>
      </c>
      <c r="Y204">
        <v>46.05</v>
      </c>
      <c r="Z204">
        <v>45.75</v>
      </c>
      <c r="AA204">
        <v>39.950000000000003</v>
      </c>
      <c r="AB204">
        <v>39.200000000000003</v>
      </c>
      <c r="AC204">
        <v>38.299999999999997</v>
      </c>
      <c r="AD204">
        <v>31.7</v>
      </c>
      <c r="AE204">
        <v>37.25</v>
      </c>
    </row>
    <row r="205" spans="1:31" hidden="1" x14ac:dyDescent="0.25">
      <c r="A205" t="s">
        <v>12</v>
      </c>
      <c r="B205" t="s">
        <v>37</v>
      </c>
      <c r="C205" t="s">
        <v>35</v>
      </c>
      <c r="D205" s="1">
        <v>41324</v>
      </c>
      <c r="M205">
        <v>0.97</v>
      </c>
    </row>
    <row r="206" spans="1:31" hidden="1" x14ac:dyDescent="0.25">
      <c r="A206" t="s">
        <v>12</v>
      </c>
      <c r="B206" t="s">
        <v>37</v>
      </c>
      <c r="C206" t="s">
        <v>35</v>
      </c>
      <c r="D206" s="1">
        <v>41325</v>
      </c>
      <c r="E206">
        <v>23.669410200000002</v>
      </c>
      <c r="F206">
        <v>2181.3000000000002</v>
      </c>
      <c r="G206">
        <v>387.4</v>
      </c>
      <c r="H206">
        <v>1.9025E-2</v>
      </c>
      <c r="I206">
        <v>7.4416219999999997</v>
      </c>
      <c r="J206">
        <f t="shared" ref="J206:J250" si="6">K206/L206</f>
        <v>9.0460940966609078E-3</v>
      </c>
      <c r="K206">
        <f t="shared" ref="K206:K250" si="7">E206-I206</f>
        <v>16.227788200000003</v>
      </c>
      <c r="L206">
        <f>F206-G206</f>
        <v>1793.9</v>
      </c>
      <c r="N206">
        <v>4.9000000000000004</v>
      </c>
    </row>
    <row r="207" spans="1:31" hidden="1" x14ac:dyDescent="0.25">
      <c r="A207" t="s">
        <v>12</v>
      </c>
      <c r="B207" t="s">
        <v>37</v>
      </c>
      <c r="C207" t="s">
        <v>35</v>
      </c>
      <c r="D207" s="1">
        <v>41333</v>
      </c>
      <c r="M207">
        <v>0.95</v>
      </c>
      <c r="O207">
        <v>324.375</v>
      </c>
      <c r="P207">
        <v>0.22562499999999999</v>
      </c>
      <c r="Q207">
        <v>0.23949999999999999</v>
      </c>
      <c r="R207">
        <v>0.23325000000000001</v>
      </c>
      <c r="S207">
        <v>0.19800000000000001</v>
      </c>
      <c r="T207">
        <v>0.19450000000000001</v>
      </c>
      <c r="U207">
        <v>0.18975</v>
      </c>
      <c r="V207">
        <v>0.15725</v>
      </c>
      <c r="W207">
        <v>0.184</v>
      </c>
      <c r="X207">
        <v>45.125</v>
      </c>
      <c r="Y207">
        <v>47.9</v>
      </c>
      <c r="Z207">
        <v>46.65</v>
      </c>
      <c r="AA207">
        <v>39.6</v>
      </c>
      <c r="AB207">
        <v>38.9</v>
      </c>
      <c r="AC207">
        <v>37.950000000000003</v>
      </c>
      <c r="AD207">
        <v>31.45</v>
      </c>
      <c r="AE207">
        <v>36.799999999999997</v>
      </c>
    </row>
    <row r="208" spans="1:31" hidden="1" x14ac:dyDescent="0.25">
      <c r="A208" t="s">
        <v>12</v>
      </c>
      <c r="B208" t="s">
        <v>37</v>
      </c>
      <c r="C208" t="s">
        <v>35</v>
      </c>
      <c r="D208" s="1">
        <v>41338</v>
      </c>
      <c r="M208">
        <v>0.95</v>
      </c>
    </row>
    <row r="209" spans="1:31" hidden="1" x14ac:dyDescent="0.25">
      <c r="A209" t="s">
        <v>12</v>
      </c>
      <c r="B209" t="s">
        <v>37</v>
      </c>
      <c r="C209" t="s">
        <v>35</v>
      </c>
      <c r="D209" s="1">
        <v>41346</v>
      </c>
      <c r="E209">
        <v>26.8922192</v>
      </c>
      <c r="F209">
        <v>2695.5</v>
      </c>
      <c r="G209">
        <v>1197.4000000000001</v>
      </c>
      <c r="H209">
        <v>1.2607500000000001E-2</v>
      </c>
      <c r="I209">
        <v>15.091161</v>
      </c>
      <c r="J209">
        <f t="shared" si="6"/>
        <v>7.8773501101395103E-3</v>
      </c>
      <c r="K209">
        <f t="shared" si="7"/>
        <v>11.8010582</v>
      </c>
      <c r="L209">
        <f>F209-G209</f>
        <v>1498.1</v>
      </c>
      <c r="N209">
        <v>5</v>
      </c>
    </row>
    <row r="210" spans="1:31" hidden="1" x14ac:dyDescent="0.25">
      <c r="A210" t="s">
        <v>12</v>
      </c>
      <c r="B210" t="s">
        <v>37</v>
      </c>
      <c r="C210" t="s">
        <v>35</v>
      </c>
      <c r="D210" s="1">
        <v>41347</v>
      </c>
      <c r="M210">
        <v>0.91</v>
      </c>
      <c r="O210">
        <v>326.875</v>
      </c>
      <c r="P210">
        <v>0.24087500000000001</v>
      </c>
      <c r="Q210">
        <v>0.25074999999999997</v>
      </c>
      <c r="R210">
        <v>0.23699999999999999</v>
      </c>
      <c r="S210">
        <v>0.19800000000000001</v>
      </c>
      <c r="T210">
        <v>0.189</v>
      </c>
      <c r="U210">
        <v>0.18775</v>
      </c>
      <c r="V210">
        <v>0.15175</v>
      </c>
      <c r="W210">
        <v>0.17924999999999999</v>
      </c>
      <c r="X210">
        <v>48.174999999999997</v>
      </c>
      <c r="Y210">
        <v>50.15</v>
      </c>
      <c r="Z210">
        <v>47.4</v>
      </c>
      <c r="AA210">
        <v>39.6</v>
      </c>
      <c r="AB210">
        <v>37.799999999999997</v>
      </c>
      <c r="AC210">
        <v>37.549999999999997</v>
      </c>
      <c r="AD210">
        <v>30.35</v>
      </c>
      <c r="AE210">
        <v>35.85</v>
      </c>
    </row>
    <row r="211" spans="1:31" hidden="1" x14ac:dyDescent="0.25">
      <c r="A211" t="s">
        <v>12</v>
      </c>
      <c r="B211" t="s">
        <v>37</v>
      </c>
      <c r="C211" t="s">
        <v>35</v>
      </c>
      <c r="D211" s="1">
        <v>41354</v>
      </c>
      <c r="M211">
        <v>0.92</v>
      </c>
      <c r="O211">
        <v>339.22500000000002</v>
      </c>
      <c r="P211">
        <v>0.27037499999999998</v>
      </c>
      <c r="Q211">
        <v>0.26574999999999999</v>
      </c>
      <c r="R211">
        <v>0.24374999999999999</v>
      </c>
      <c r="S211">
        <v>0.20175000000000001</v>
      </c>
      <c r="T211">
        <v>0.19425000000000001</v>
      </c>
      <c r="U211">
        <v>0.1895</v>
      </c>
      <c r="V211">
        <v>0.1515</v>
      </c>
      <c r="W211">
        <v>0.17924999999999999</v>
      </c>
      <c r="X211">
        <v>54.075000000000003</v>
      </c>
      <c r="Y211">
        <v>53.15</v>
      </c>
      <c r="Z211">
        <v>48.75</v>
      </c>
      <c r="AA211">
        <v>40.35</v>
      </c>
      <c r="AB211">
        <v>38.85</v>
      </c>
      <c r="AC211">
        <v>37.9</v>
      </c>
      <c r="AD211">
        <v>30.3</v>
      </c>
      <c r="AE211">
        <v>35.85</v>
      </c>
    </row>
    <row r="212" spans="1:31" hidden="1" x14ac:dyDescent="0.25">
      <c r="A212" t="s">
        <v>12</v>
      </c>
      <c r="B212" t="s">
        <v>37</v>
      </c>
      <c r="C212" t="s">
        <v>35</v>
      </c>
      <c r="D212" s="1">
        <v>41366</v>
      </c>
      <c r="M212">
        <v>0.7</v>
      </c>
    </row>
    <row r="213" spans="1:31" hidden="1" x14ac:dyDescent="0.25">
      <c r="A213" t="s">
        <v>13</v>
      </c>
      <c r="B213" t="s">
        <v>33</v>
      </c>
      <c r="C213" t="s">
        <v>35</v>
      </c>
      <c r="D213" s="1">
        <v>41215</v>
      </c>
    </row>
    <row r="214" spans="1:31" hidden="1" x14ac:dyDescent="0.25">
      <c r="A214" t="s">
        <v>13</v>
      </c>
      <c r="B214" t="s">
        <v>33</v>
      </c>
      <c r="C214" t="s">
        <v>35</v>
      </c>
      <c r="D214" s="1">
        <v>41218</v>
      </c>
    </row>
    <row r="215" spans="1:31" hidden="1" x14ac:dyDescent="0.25">
      <c r="A215" t="s">
        <v>13</v>
      </c>
      <c r="B215" t="s">
        <v>33</v>
      </c>
      <c r="C215" t="s">
        <v>35</v>
      </c>
      <c r="D215" s="1">
        <v>41219</v>
      </c>
    </row>
    <row r="216" spans="1:31" hidden="1" x14ac:dyDescent="0.25">
      <c r="A216" t="s">
        <v>13</v>
      </c>
      <c r="B216" t="s">
        <v>33</v>
      </c>
      <c r="C216" t="s">
        <v>35</v>
      </c>
      <c r="D216" s="1">
        <v>41220</v>
      </c>
    </row>
    <row r="217" spans="1:31" hidden="1" x14ac:dyDescent="0.25">
      <c r="A217" t="s">
        <v>13</v>
      </c>
      <c r="B217" t="s">
        <v>33</v>
      </c>
      <c r="C217" t="s">
        <v>35</v>
      </c>
      <c r="D217" s="1">
        <v>41222</v>
      </c>
    </row>
    <row r="218" spans="1:31" hidden="1" x14ac:dyDescent="0.25">
      <c r="A218" t="s">
        <v>13</v>
      </c>
      <c r="B218" t="s">
        <v>33</v>
      </c>
      <c r="C218" t="s">
        <v>35</v>
      </c>
      <c r="D218" s="1">
        <v>41227</v>
      </c>
    </row>
    <row r="219" spans="1:31" hidden="1" x14ac:dyDescent="0.25">
      <c r="A219" t="s">
        <v>13</v>
      </c>
      <c r="B219" t="s">
        <v>33</v>
      </c>
      <c r="C219" t="s">
        <v>35</v>
      </c>
      <c r="D219" s="1">
        <v>41235</v>
      </c>
      <c r="O219">
        <v>324.3</v>
      </c>
      <c r="P219">
        <v>0.15425</v>
      </c>
      <c r="Q219">
        <v>0.22550000000000001</v>
      </c>
      <c r="R219">
        <v>0.19125</v>
      </c>
      <c r="S219">
        <v>0.19550000000000001</v>
      </c>
      <c r="T219">
        <v>0.16900000000000001</v>
      </c>
      <c r="U219">
        <v>0.1915</v>
      </c>
      <c r="V219">
        <v>0.24174999999999999</v>
      </c>
      <c r="W219">
        <v>0.25274999999999997</v>
      </c>
      <c r="X219">
        <v>30.85</v>
      </c>
      <c r="Y219">
        <v>45.1</v>
      </c>
      <c r="Z219">
        <v>38.25</v>
      </c>
      <c r="AA219">
        <v>39.1</v>
      </c>
      <c r="AB219">
        <v>33.799999999999997</v>
      </c>
      <c r="AC219">
        <v>38.299999999999997</v>
      </c>
      <c r="AD219">
        <v>48.35</v>
      </c>
      <c r="AE219">
        <v>50.55</v>
      </c>
    </row>
    <row r="220" spans="1:31" hidden="1" x14ac:dyDescent="0.25">
      <c r="A220" t="s">
        <v>13</v>
      </c>
      <c r="B220" t="s">
        <v>33</v>
      </c>
      <c r="C220" t="s">
        <v>35</v>
      </c>
      <c r="D220" s="1">
        <v>41241</v>
      </c>
    </row>
    <row r="221" spans="1:31" hidden="1" x14ac:dyDescent="0.25">
      <c r="A221" t="s">
        <v>13</v>
      </c>
      <c r="B221" t="s">
        <v>33</v>
      </c>
      <c r="C221" t="s">
        <v>35</v>
      </c>
      <c r="D221" s="1">
        <v>41246</v>
      </c>
      <c r="M221">
        <v>0.08</v>
      </c>
    </row>
    <row r="222" spans="1:31" hidden="1" x14ac:dyDescent="0.25">
      <c r="A222" t="s">
        <v>13</v>
      </c>
      <c r="B222" t="s">
        <v>33</v>
      </c>
      <c r="C222" t="s">
        <v>35</v>
      </c>
      <c r="D222" s="1">
        <v>41247</v>
      </c>
    </row>
    <row r="223" spans="1:31" hidden="1" x14ac:dyDescent="0.25">
      <c r="A223" t="s">
        <v>13</v>
      </c>
      <c r="B223" t="s">
        <v>33</v>
      </c>
      <c r="C223" t="s">
        <v>35</v>
      </c>
      <c r="D223" s="1">
        <v>41253</v>
      </c>
      <c r="M223">
        <v>0.18</v>
      </c>
    </row>
    <row r="224" spans="1:31" hidden="1" x14ac:dyDescent="0.25">
      <c r="A224" t="s">
        <v>13</v>
      </c>
      <c r="B224" t="s">
        <v>33</v>
      </c>
      <c r="C224" t="s">
        <v>35</v>
      </c>
      <c r="D224" s="1">
        <v>41255</v>
      </c>
    </row>
    <row r="225" spans="1:31" hidden="1" x14ac:dyDescent="0.25">
      <c r="A225" t="s">
        <v>13</v>
      </c>
      <c r="B225" t="s">
        <v>33</v>
      </c>
      <c r="C225" t="s">
        <v>35</v>
      </c>
      <c r="D225" s="1">
        <v>41260</v>
      </c>
      <c r="E225">
        <v>2.0221619999999998</v>
      </c>
      <c r="F225">
        <v>68.349999999999994</v>
      </c>
      <c r="J225">
        <f t="shared" si="6"/>
        <v>2.9585398683247988E-2</v>
      </c>
      <c r="K225">
        <f t="shared" si="7"/>
        <v>2.0221619999999998</v>
      </c>
      <c r="L225">
        <f>F225-G225</f>
        <v>68.349999999999994</v>
      </c>
      <c r="N225">
        <v>0.9</v>
      </c>
    </row>
    <row r="226" spans="1:31" hidden="1" x14ac:dyDescent="0.25">
      <c r="A226" t="s">
        <v>13</v>
      </c>
      <c r="B226" t="s">
        <v>33</v>
      </c>
      <c r="C226" t="s">
        <v>35</v>
      </c>
      <c r="D226" s="1">
        <v>41261</v>
      </c>
    </row>
    <row r="227" spans="1:31" hidden="1" x14ac:dyDescent="0.25">
      <c r="A227" t="s">
        <v>13</v>
      </c>
      <c r="B227" t="s">
        <v>33</v>
      </c>
      <c r="C227" t="s">
        <v>35</v>
      </c>
      <c r="D227" s="1">
        <v>41263</v>
      </c>
      <c r="M227">
        <v>0.41</v>
      </c>
      <c r="O227">
        <v>320.375</v>
      </c>
      <c r="P227">
        <v>0.122125</v>
      </c>
      <c r="Q227">
        <v>0.21425</v>
      </c>
      <c r="R227">
        <v>0.20125000000000001</v>
      </c>
      <c r="S227">
        <v>0.20175000000000001</v>
      </c>
      <c r="T227">
        <v>0.17100000000000001</v>
      </c>
      <c r="U227">
        <v>0.19550000000000001</v>
      </c>
      <c r="V227">
        <v>0.24374999999999999</v>
      </c>
      <c r="W227">
        <v>0.25224999999999997</v>
      </c>
      <c r="X227">
        <v>24.425000000000001</v>
      </c>
      <c r="Y227">
        <v>42.85</v>
      </c>
      <c r="Z227">
        <v>40.25</v>
      </c>
      <c r="AA227">
        <v>40.35</v>
      </c>
      <c r="AB227">
        <v>34.200000000000003</v>
      </c>
      <c r="AC227">
        <v>39.1</v>
      </c>
      <c r="AD227">
        <v>48.75</v>
      </c>
      <c r="AE227">
        <v>50.45</v>
      </c>
    </row>
    <row r="228" spans="1:31" hidden="1" x14ac:dyDescent="0.25">
      <c r="A228" t="s">
        <v>13</v>
      </c>
      <c r="B228" t="s">
        <v>33</v>
      </c>
      <c r="C228" t="s">
        <v>35</v>
      </c>
      <c r="D228" s="1">
        <v>41270</v>
      </c>
      <c r="O228">
        <v>308.95</v>
      </c>
      <c r="P228">
        <v>0.10575</v>
      </c>
      <c r="Q228">
        <v>0.18775</v>
      </c>
      <c r="R228">
        <v>0.19075</v>
      </c>
      <c r="S228">
        <v>0.19800000000000001</v>
      </c>
      <c r="T228">
        <v>0.16875000000000001</v>
      </c>
      <c r="U228">
        <v>0.19700000000000001</v>
      </c>
      <c r="V228">
        <v>0.24424999999999999</v>
      </c>
      <c r="W228">
        <v>0.2525</v>
      </c>
      <c r="X228">
        <v>21.15</v>
      </c>
      <c r="Y228">
        <v>37.549999999999997</v>
      </c>
      <c r="Z228">
        <v>38.15</v>
      </c>
      <c r="AA228">
        <v>39.6</v>
      </c>
      <c r="AB228">
        <v>33.75</v>
      </c>
      <c r="AC228">
        <v>39.4</v>
      </c>
      <c r="AD228">
        <v>48.85</v>
      </c>
      <c r="AE228">
        <v>50.5</v>
      </c>
    </row>
    <row r="229" spans="1:31" hidden="1" x14ac:dyDescent="0.25">
      <c r="A229" t="s">
        <v>13</v>
      </c>
      <c r="B229" t="s">
        <v>33</v>
      </c>
      <c r="C229" t="s">
        <v>35</v>
      </c>
      <c r="D229" s="1">
        <v>41273</v>
      </c>
      <c r="M229">
        <v>0.56000000000000005</v>
      </c>
    </row>
    <row r="230" spans="1:31" hidden="1" x14ac:dyDescent="0.25">
      <c r="A230" t="s">
        <v>13</v>
      </c>
      <c r="B230" t="s">
        <v>33</v>
      </c>
      <c r="C230" t="s">
        <v>35</v>
      </c>
      <c r="D230" s="1">
        <v>41277</v>
      </c>
      <c r="O230">
        <v>292.05</v>
      </c>
      <c r="P230">
        <v>8.3500000000000005E-2</v>
      </c>
      <c r="Q230">
        <v>0.1545</v>
      </c>
      <c r="R230">
        <v>0.17449999999999999</v>
      </c>
      <c r="S230">
        <v>0.19375000000000001</v>
      </c>
      <c r="T230">
        <v>0.16850000000000001</v>
      </c>
      <c r="U230">
        <v>0.1925</v>
      </c>
      <c r="V230">
        <v>0.24174999999999999</v>
      </c>
      <c r="W230">
        <v>0.25124999999999997</v>
      </c>
      <c r="X230">
        <v>16.7</v>
      </c>
      <c r="Y230">
        <v>30.9</v>
      </c>
      <c r="Z230">
        <v>34.9</v>
      </c>
      <c r="AA230">
        <v>38.75</v>
      </c>
      <c r="AB230">
        <v>33.700000000000003</v>
      </c>
      <c r="AC230">
        <v>38.5</v>
      </c>
      <c r="AD230">
        <v>48.35</v>
      </c>
      <c r="AE230">
        <v>50.25</v>
      </c>
    </row>
    <row r="231" spans="1:31" hidden="1" x14ac:dyDescent="0.25">
      <c r="A231" t="s">
        <v>13</v>
      </c>
      <c r="B231" t="s">
        <v>33</v>
      </c>
      <c r="C231" t="s">
        <v>35</v>
      </c>
      <c r="D231" s="1">
        <v>41282</v>
      </c>
      <c r="M231">
        <v>0.45</v>
      </c>
    </row>
    <row r="232" spans="1:31" hidden="1" x14ac:dyDescent="0.25">
      <c r="A232" t="s">
        <v>13</v>
      </c>
      <c r="B232" t="s">
        <v>33</v>
      </c>
      <c r="C232" t="s">
        <v>35</v>
      </c>
      <c r="D232" s="1">
        <v>41289</v>
      </c>
    </row>
    <row r="233" spans="1:31" hidden="1" x14ac:dyDescent="0.25">
      <c r="A233" t="s">
        <v>13</v>
      </c>
      <c r="B233" t="s">
        <v>33</v>
      </c>
      <c r="C233" t="s">
        <v>35</v>
      </c>
      <c r="D233" s="1">
        <v>41290</v>
      </c>
    </row>
    <row r="234" spans="1:31" hidden="1" x14ac:dyDescent="0.25">
      <c r="A234" t="s">
        <v>13</v>
      </c>
      <c r="B234" t="s">
        <v>33</v>
      </c>
      <c r="C234" t="s">
        <v>35</v>
      </c>
      <c r="D234" s="1">
        <v>41291</v>
      </c>
      <c r="O234">
        <v>267.8</v>
      </c>
      <c r="P234">
        <v>6.5000000000000002E-2</v>
      </c>
      <c r="Q234">
        <v>0.12875</v>
      </c>
      <c r="R234">
        <v>0.14324999999999999</v>
      </c>
      <c r="S234">
        <v>0.17025000000000001</v>
      </c>
      <c r="T234">
        <v>0.15725</v>
      </c>
      <c r="U234">
        <v>0.18475</v>
      </c>
      <c r="V234">
        <v>0.24024999999999999</v>
      </c>
      <c r="W234">
        <v>0.2495</v>
      </c>
      <c r="X234">
        <v>13</v>
      </c>
      <c r="Y234">
        <v>25.75</v>
      </c>
      <c r="Z234">
        <v>28.65</v>
      </c>
      <c r="AA234">
        <v>34.049999999999997</v>
      </c>
      <c r="AB234">
        <v>31.45</v>
      </c>
      <c r="AC234">
        <v>36.950000000000003</v>
      </c>
      <c r="AD234">
        <v>48.05</v>
      </c>
      <c r="AE234">
        <v>49.9</v>
      </c>
    </row>
    <row r="235" spans="1:31" hidden="1" x14ac:dyDescent="0.25">
      <c r="A235" t="s">
        <v>13</v>
      </c>
      <c r="B235" t="s">
        <v>33</v>
      </c>
      <c r="C235" t="s">
        <v>35</v>
      </c>
      <c r="D235" s="1">
        <v>41292</v>
      </c>
      <c r="M235">
        <v>0.65</v>
      </c>
    </row>
    <row r="236" spans="1:31" hidden="1" x14ac:dyDescent="0.25">
      <c r="A236" t="s">
        <v>13</v>
      </c>
      <c r="B236" t="s">
        <v>33</v>
      </c>
      <c r="C236" t="s">
        <v>35</v>
      </c>
      <c r="D236" s="1">
        <v>41295</v>
      </c>
    </row>
    <row r="237" spans="1:31" hidden="1" x14ac:dyDescent="0.25">
      <c r="A237" t="s">
        <v>13</v>
      </c>
      <c r="B237" t="s">
        <v>33</v>
      </c>
      <c r="C237" t="s">
        <v>35</v>
      </c>
      <c r="D237" s="1">
        <v>41296</v>
      </c>
    </row>
    <row r="238" spans="1:31" hidden="1" x14ac:dyDescent="0.25">
      <c r="A238" t="s">
        <v>13</v>
      </c>
      <c r="B238" t="s">
        <v>33</v>
      </c>
      <c r="C238" t="s">
        <v>35</v>
      </c>
      <c r="D238" s="1">
        <v>41298</v>
      </c>
      <c r="O238">
        <v>259.27499999999998</v>
      </c>
      <c r="P238">
        <v>5.9624999999999997E-2</v>
      </c>
      <c r="Q238">
        <v>0.1245</v>
      </c>
      <c r="R238">
        <v>0.13650000000000001</v>
      </c>
      <c r="S238">
        <v>0.15875</v>
      </c>
      <c r="T238">
        <v>0.14724999999999999</v>
      </c>
      <c r="U238">
        <v>0.183</v>
      </c>
      <c r="V238">
        <v>0.23624999999999999</v>
      </c>
      <c r="W238">
        <v>0.2505</v>
      </c>
      <c r="X238">
        <v>11.925000000000001</v>
      </c>
      <c r="Y238">
        <v>24.9</v>
      </c>
      <c r="Z238">
        <v>27.3</v>
      </c>
      <c r="AA238">
        <v>31.75</v>
      </c>
      <c r="AB238">
        <v>29.45</v>
      </c>
      <c r="AC238">
        <v>36.6</v>
      </c>
      <c r="AD238">
        <v>47.25</v>
      </c>
      <c r="AE238">
        <v>50.1</v>
      </c>
    </row>
    <row r="239" spans="1:31" hidden="1" x14ac:dyDescent="0.25">
      <c r="A239" t="s">
        <v>13</v>
      </c>
      <c r="B239" t="s">
        <v>33</v>
      </c>
      <c r="C239" t="s">
        <v>35</v>
      </c>
      <c r="D239" s="1">
        <v>41299</v>
      </c>
      <c r="M239">
        <v>0.74</v>
      </c>
    </row>
    <row r="240" spans="1:31" hidden="1" x14ac:dyDescent="0.25">
      <c r="A240" t="s">
        <v>13</v>
      </c>
      <c r="B240" t="s">
        <v>33</v>
      </c>
      <c r="C240" t="s">
        <v>35</v>
      </c>
      <c r="D240" s="1">
        <v>41302</v>
      </c>
      <c r="E240">
        <v>6.1545034000000003</v>
      </c>
      <c r="F240">
        <v>756.8</v>
      </c>
      <c r="J240">
        <f t="shared" si="6"/>
        <v>8.1322719344608888E-3</v>
      </c>
      <c r="K240">
        <f t="shared" si="7"/>
        <v>6.1545034000000003</v>
      </c>
      <c r="L240">
        <f>F240-G240</f>
        <v>756.8</v>
      </c>
      <c r="N240">
        <v>3.3</v>
      </c>
    </row>
    <row r="241" spans="1:31" hidden="1" x14ac:dyDescent="0.25">
      <c r="A241" t="s">
        <v>13</v>
      </c>
      <c r="B241" t="s">
        <v>33</v>
      </c>
      <c r="C241" t="s">
        <v>35</v>
      </c>
      <c r="D241" s="1">
        <v>41303</v>
      </c>
    </row>
    <row r="242" spans="1:31" hidden="1" x14ac:dyDescent="0.25">
      <c r="A242" t="s">
        <v>13</v>
      </c>
      <c r="B242" t="s">
        <v>33</v>
      </c>
      <c r="C242" t="s">
        <v>35</v>
      </c>
      <c r="D242" s="1">
        <v>41306</v>
      </c>
      <c r="M242">
        <v>0.76</v>
      </c>
    </row>
    <row r="243" spans="1:31" hidden="1" x14ac:dyDescent="0.25">
      <c r="A243" t="s">
        <v>13</v>
      </c>
      <c r="B243" t="s">
        <v>33</v>
      </c>
      <c r="C243" t="s">
        <v>35</v>
      </c>
      <c r="D243" s="1">
        <v>41310</v>
      </c>
    </row>
    <row r="244" spans="1:31" hidden="1" x14ac:dyDescent="0.25">
      <c r="A244" t="s">
        <v>13</v>
      </c>
      <c r="B244" t="s">
        <v>33</v>
      </c>
      <c r="C244" t="s">
        <v>35</v>
      </c>
      <c r="D244" s="1">
        <v>41312</v>
      </c>
      <c r="M244">
        <v>0.79</v>
      </c>
      <c r="O244">
        <v>250.95</v>
      </c>
      <c r="P244">
        <v>6.225E-2</v>
      </c>
      <c r="Q244">
        <v>0.122</v>
      </c>
      <c r="R244">
        <v>0.13175000000000001</v>
      </c>
      <c r="S244">
        <v>0.14674999999999999</v>
      </c>
      <c r="T244">
        <v>0.13525000000000001</v>
      </c>
      <c r="U244">
        <v>0.17374999999999999</v>
      </c>
      <c r="V244">
        <v>0.23400000000000001</v>
      </c>
      <c r="W244">
        <v>0.249</v>
      </c>
      <c r="X244">
        <v>12.45</v>
      </c>
      <c r="Y244">
        <v>24.4</v>
      </c>
      <c r="Z244">
        <v>26.35</v>
      </c>
      <c r="AA244">
        <v>29.35</v>
      </c>
      <c r="AB244">
        <v>27.05</v>
      </c>
      <c r="AC244">
        <v>34.75</v>
      </c>
      <c r="AD244">
        <v>46.8</v>
      </c>
      <c r="AE244">
        <v>49.8</v>
      </c>
    </row>
    <row r="245" spans="1:31" hidden="1" x14ac:dyDescent="0.25">
      <c r="A245" t="s">
        <v>13</v>
      </c>
      <c r="B245" t="s">
        <v>33</v>
      </c>
      <c r="C245" t="s">
        <v>35</v>
      </c>
      <c r="D245" s="1">
        <v>41319</v>
      </c>
      <c r="M245">
        <v>0.66</v>
      </c>
      <c r="O245">
        <v>244.45</v>
      </c>
      <c r="P245">
        <v>5.6750000000000002E-2</v>
      </c>
      <c r="Q245">
        <v>0.1215</v>
      </c>
      <c r="R245">
        <v>0.13</v>
      </c>
      <c r="S245">
        <v>0.14099999999999999</v>
      </c>
      <c r="T245">
        <v>0.12775</v>
      </c>
      <c r="U245">
        <v>0.16800000000000001</v>
      </c>
      <c r="V245">
        <v>0.22950000000000001</v>
      </c>
      <c r="W245">
        <v>0.24775</v>
      </c>
      <c r="X245">
        <v>11.35</v>
      </c>
      <c r="Y245">
        <v>24.3</v>
      </c>
      <c r="Z245">
        <v>26</v>
      </c>
      <c r="AA245">
        <v>28.2</v>
      </c>
      <c r="AB245">
        <v>25.55</v>
      </c>
      <c r="AC245">
        <v>33.6</v>
      </c>
      <c r="AD245">
        <v>45.9</v>
      </c>
      <c r="AE245">
        <v>49.55</v>
      </c>
    </row>
    <row r="246" spans="1:31" hidden="1" x14ac:dyDescent="0.25">
      <c r="A246" t="s">
        <v>13</v>
      </c>
      <c r="B246" t="s">
        <v>33</v>
      </c>
      <c r="C246" t="s">
        <v>35</v>
      </c>
      <c r="D246" s="1">
        <v>41324</v>
      </c>
      <c r="M246">
        <v>0.71</v>
      </c>
    </row>
    <row r="247" spans="1:31" hidden="1" x14ac:dyDescent="0.25">
      <c r="A247" t="s">
        <v>13</v>
      </c>
      <c r="B247" t="s">
        <v>33</v>
      </c>
      <c r="C247" t="s">
        <v>35</v>
      </c>
      <c r="D247" s="1">
        <v>41325</v>
      </c>
      <c r="E247">
        <v>8.4103232999999999</v>
      </c>
      <c r="F247">
        <v>982.9</v>
      </c>
      <c r="G247">
        <v>213</v>
      </c>
      <c r="H247">
        <v>1.5727499999999998E-2</v>
      </c>
      <c r="I247">
        <v>3.1370629999999999</v>
      </c>
      <c r="J247">
        <f t="shared" si="6"/>
        <v>6.8492795168203667E-3</v>
      </c>
      <c r="K247">
        <f t="shared" si="7"/>
        <v>5.2732603000000005</v>
      </c>
      <c r="L247">
        <f>F247-G247</f>
        <v>769.9</v>
      </c>
      <c r="N247">
        <v>2.6</v>
      </c>
    </row>
    <row r="248" spans="1:31" hidden="1" x14ac:dyDescent="0.25">
      <c r="A248" t="s">
        <v>13</v>
      </c>
      <c r="B248" t="s">
        <v>33</v>
      </c>
      <c r="C248" t="s">
        <v>35</v>
      </c>
      <c r="D248" s="1">
        <v>41333</v>
      </c>
      <c r="M248">
        <v>0.57999999999999996</v>
      </c>
      <c r="O248">
        <v>235.22499999999999</v>
      </c>
      <c r="P248">
        <v>5.3374999999999999E-2</v>
      </c>
      <c r="Q248">
        <v>0.12075</v>
      </c>
      <c r="R248">
        <v>0.125</v>
      </c>
      <c r="S248">
        <v>0.13150000000000001</v>
      </c>
      <c r="T248">
        <v>0.11724999999999999</v>
      </c>
      <c r="U248">
        <v>0.15825</v>
      </c>
      <c r="V248">
        <v>0.22425</v>
      </c>
      <c r="W248">
        <v>0.24575</v>
      </c>
      <c r="X248">
        <v>10.675000000000001</v>
      </c>
      <c r="Y248">
        <v>24.15</v>
      </c>
      <c r="Z248">
        <v>25</v>
      </c>
      <c r="AA248">
        <v>26.3</v>
      </c>
      <c r="AB248">
        <v>23.45</v>
      </c>
      <c r="AC248">
        <v>31.65</v>
      </c>
      <c r="AD248">
        <v>44.85</v>
      </c>
      <c r="AE248">
        <v>49.15</v>
      </c>
    </row>
    <row r="249" spans="1:31" hidden="1" x14ac:dyDescent="0.25">
      <c r="A249" t="s">
        <v>13</v>
      </c>
      <c r="B249" t="s">
        <v>33</v>
      </c>
      <c r="C249" t="s">
        <v>35</v>
      </c>
      <c r="D249" s="1">
        <v>41338</v>
      </c>
      <c r="M249">
        <v>0.55000000000000004</v>
      </c>
    </row>
    <row r="250" spans="1:31" hidden="1" x14ac:dyDescent="0.25">
      <c r="A250" t="s">
        <v>13</v>
      </c>
      <c r="B250" t="s">
        <v>33</v>
      </c>
      <c r="C250" t="s">
        <v>35</v>
      </c>
      <c r="D250" s="1">
        <v>41346</v>
      </c>
      <c r="E250">
        <v>8.0981919300000005</v>
      </c>
      <c r="F250">
        <v>1077.08</v>
      </c>
      <c r="G250">
        <v>512</v>
      </c>
      <c r="H250">
        <v>9.3257500000000007E-3</v>
      </c>
      <c r="I250">
        <v>4.7842757999999996</v>
      </c>
      <c r="J250">
        <f t="shared" si="6"/>
        <v>5.8645079103843726E-3</v>
      </c>
      <c r="K250">
        <f t="shared" si="7"/>
        <v>3.3139161300000008</v>
      </c>
      <c r="L250">
        <f>F250-G250</f>
        <v>565.07999999999993</v>
      </c>
      <c r="N250">
        <v>2.1</v>
      </c>
    </row>
    <row r="251" spans="1:31" hidden="1" x14ac:dyDescent="0.25">
      <c r="A251" t="s">
        <v>13</v>
      </c>
      <c r="B251" t="s">
        <v>33</v>
      </c>
      <c r="C251" t="s">
        <v>35</v>
      </c>
      <c r="D251" s="1">
        <v>41347</v>
      </c>
      <c r="M251">
        <v>0.36</v>
      </c>
      <c r="O251">
        <v>228.8</v>
      </c>
      <c r="P251">
        <v>5.2249999999999998E-2</v>
      </c>
      <c r="Q251">
        <v>0.121</v>
      </c>
      <c r="R251">
        <v>0.122</v>
      </c>
      <c r="S251">
        <v>0.12725</v>
      </c>
      <c r="T251">
        <v>0.11225</v>
      </c>
      <c r="U251">
        <v>0.1515</v>
      </c>
      <c r="V251">
        <v>0.21775</v>
      </c>
      <c r="W251">
        <v>0.24</v>
      </c>
      <c r="X251">
        <v>10.45</v>
      </c>
      <c r="Y251">
        <v>24.2</v>
      </c>
      <c r="Z251">
        <v>24.4</v>
      </c>
      <c r="AA251">
        <v>25.45</v>
      </c>
      <c r="AB251">
        <v>22.45</v>
      </c>
      <c r="AC251">
        <v>30.3</v>
      </c>
      <c r="AD251">
        <v>43.55</v>
      </c>
      <c r="AE251">
        <v>48</v>
      </c>
    </row>
    <row r="252" spans="1:31" hidden="1" x14ac:dyDescent="0.25">
      <c r="A252" t="s">
        <v>13</v>
      </c>
      <c r="B252" t="s">
        <v>33</v>
      </c>
      <c r="C252" t="s">
        <v>35</v>
      </c>
      <c r="D252" s="1">
        <v>41354</v>
      </c>
      <c r="M252">
        <v>0.28000000000000003</v>
      </c>
      <c r="O252">
        <v>231.57499999999999</v>
      </c>
      <c r="P252">
        <v>5.4125E-2</v>
      </c>
      <c r="Q252">
        <v>0.1235</v>
      </c>
      <c r="R252">
        <v>0.125</v>
      </c>
      <c r="S252">
        <v>0.13</v>
      </c>
      <c r="T252">
        <v>0.11325</v>
      </c>
      <c r="U252">
        <v>0.15375</v>
      </c>
      <c r="V252">
        <v>0.217</v>
      </c>
      <c r="W252">
        <v>0.24124999999999999</v>
      </c>
      <c r="X252">
        <v>10.824999999999999</v>
      </c>
      <c r="Y252">
        <v>24.7</v>
      </c>
      <c r="Z252">
        <v>25</v>
      </c>
      <c r="AA252">
        <v>26</v>
      </c>
      <c r="AB252">
        <v>22.65</v>
      </c>
      <c r="AC252">
        <v>30.75</v>
      </c>
      <c r="AD252">
        <v>43.4</v>
      </c>
      <c r="AE252">
        <v>48.25</v>
      </c>
    </row>
    <row r="253" spans="1:31" hidden="1" x14ac:dyDescent="0.25">
      <c r="A253" t="s">
        <v>13</v>
      </c>
      <c r="B253" t="s">
        <v>33</v>
      </c>
      <c r="C253" t="s">
        <v>35</v>
      </c>
      <c r="D253" s="1">
        <v>41366</v>
      </c>
      <c r="M253">
        <v>0.15</v>
      </c>
    </row>
    <row r="254" spans="1:31" hidden="1" x14ac:dyDescent="0.25">
      <c r="A254" t="s">
        <v>3</v>
      </c>
      <c r="B254" t="s">
        <v>3</v>
      </c>
      <c r="C254" t="s">
        <v>3</v>
      </c>
      <c r="D254" s="1">
        <v>40925</v>
      </c>
      <c r="F254">
        <v>594.29999999999995</v>
      </c>
      <c r="L254">
        <f t="shared" ref="L254:L273" si="8">F254-G254</f>
        <v>594.29999999999995</v>
      </c>
      <c r="N254">
        <v>4.9800000000000004</v>
      </c>
    </row>
    <row r="255" spans="1:31" hidden="1" x14ac:dyDescent="0.25">
      <c r="A255" t="s">
        <v>3</v>
      </c>
      <c r="B255" t="s">
        <v>3</v>
      </c>
      <c r="C255" t="s">
        <v>3</v>
      </c>
      <c r="D255" s="1">
        <v>40959</v>
      </c>
      <c r="F255">
        <v>1368.3</v>
      </c>
      <c r="L255">
        <f t="shared" si="8"/>
        <v>1368.3</v>
      </c>
      <c r="N255">
        <v>4.21</v>
      </c>
    </row>
    <row r="256" spans="1:31" hidden="1" x14ac:dyDescent="0.25">
      <c r="A256" t="s">
        <v>3</v>
      </c>
      <c r="B256" t="s">
        <v>3</v>
      </c>
      <c r="C256" t="s">
        <v>3</v>
      </c>
      <c r="D256" s="1">
        <v>40994</v>
      </c>
      <c r="F256">
        <v>1943.7</v>
      </c>
      <c r="L256">
        <f t="shared" si="8"/>
        <v>1943.7</v>
      </c>
      <c r="N256">
        <v>3.71</v>
      </c>
    </row>
    <row r="257" spans="1:14" hidden="1" x14ac:dyDescent="0.25">
      <c r="A257" t="s">
        <v>3</v>
      </c>
      <c r="B257" t="s">
        <v>3</v>
      </c>
      <c r="C257" t="s">
        <v>3</v>
      </c>
      <c r="D257" s="1">
        <v>41029</v>
      </c>
      <c r="F257">
        <v>2051.6999999999998</v>
      </c>
      <c r="G257">
        <v>1128.3</v>
      </c>
      <c r="L257">
        <f t="shared" si="8"/>
        <v>923.39999999999986</v>
      </c>
      <c r="N257">
        <v>1.08</v>
      </c>
    </row>
    <row r="258" spans="1:14" hidden="1" x14ac:dyDescent="0.25">
      <c r="A258" t="s">
        <v>4</v>
      </c>
      <c r="B258" t="s">
        <v>4</v>
      </c>
      <c r="C258" t="s">
        <v>4</v>
      </c>
      <c r="D258" s="1">
        <v>40925</v>
      </c>
      <c r="F258">
        <v>636.79999999999995</v>
      </c>
      <c r="L258">
        <f t="shared" si="8"/>
        <v>636.79999999999995</v>
      </c>
      <c r="N258">
        <v>5.17</v>
      </c>
    </row>
    <row r="259" spans="1:14" hidden="1" x14ac:dyDescent="0.25">
      <c r="A259" t="s">
        <v>4</v>
      </c>
      <c r="B259" t="s">
        <v>4</v>
      </c>
      <c r="C259" t="s">
        <v>4</v>
      </c>
      <c r="D259" s="1">
        <v>40959</v>
      </c>
      <c r="F259">
        <v>1560</v>
      </c>
      <c r="L259">
        <f t="shared" si="8"/>
        <v>1560</v>
      </c>
      <c r="N259">
        <v>5.33</v>
      </c>
    </row>
    <row r="260" spans="1:14" hidden="1" x14ac:dyDescent="0.25">
      <c r="A260" t="s">
        <v>4</v>
      </c>
      <c r="B260" t="s">
        <v>4</v>
      </c>
      <c r="C260" t="s">
        <v>4</v>
      </c>
      <c r="D260" s="1">
        <v>40994</v>
      </c>
      <c r="F260">
        <v>2281.8000000000002</v>
      </c>
      <c r="L260">
        <f t="shared" si="8"/>
        <v>2281.8000000000002</v>
      </c>
      <c r="N260">
        <v>4.43</v>
      </c>
    </row>
    <row r="261" spans="1:14" hidden="1" x14ac:dyDescent="0.25">
      <c r="A261" t="s">
        <v>4</v>
      </c>
      <c r="B261" t="s">
        <v>4</v>
      </c>
      <c r="C261" t="s">
        <v>4</v>
      </c>
      <c r="D261" s="1">
        <v>41029</v>
      </c>
      <c r="F261">
        <v>2420.6999999999998</v>
      </c>
      <c r="G261">
        <v>1152.8</v>
      </c>
      <c r="L261">
        <f t="shared" si="8"/>
        <v>1267.8999999999999</v>
      </c>
      <c r="N261">
        <v>1.7</v>
      </c>
    </row>
    <row r="262" spans="1:14" hidden="1" x14ac:dyDescent="0.25">
      <c r="A262" t="s">
        <v>5</v>
      </c>
      <c r="B262" t="s">
        <v>5</v>
      </c>
      <c r="C262" t="s">
        <v>5</v>
      </c>
      <c r="D262" s="1">
        <v>40925</v>
      </c>
      <c r="F262">
        <v>674.8</v>
      </c>
      <c r="L262">
        <f t="shared" si="8"/>
        <v>674.8</v>
      </c>
      <c r="N262">
        <v>5.72</v>
      </c>
    </row>
    <row r="263" spans="1:14" hidden="1" x14ac:dyDescent="0.25">
      <c r="A263" t="s">
        <v>5</v>
      </c>
      <c r="B263" t="s">
        <v>5</v>
      </c>
      <c r="C263" t="s">
        <v>5</v>
      </c>
      <c r="D263" s="1">
        <v>40959</v>
      </c>
      <c r="F263">
        <v>1552.1</v>
      </c>
      <c r="L263">
        <f t="shared" si="8"/>
        <v>1552.1</v>
      </c>
      <c r="N263">
        <v>5.39</v>
      </c>
    </row>
    <row r="264" spans="1:14" hidden="1" x14ac:dyDescent="0.25">
      <c r="A264" t="s">
        <v>5</v>
      </c>
      <c r="B264" t="s">
        <v>5</v>
      </c>
      <c r="C264" t="s">
        <v>5</v>
      </c>
      <c r="D264" s="1">
        <v>40994</v>
      </c>
      <c r="F264">
        <v>2346.6</v>
      </c>
      <c r="L264">
        <f t="shared" si="8"/>
        <v>2346.6</v>
      </c>
      <c r="N264">
        <v>4.6399999999999997</v>
      </c>
    </row>
    <row r="265" spans="1:14" hidden="1" x14ac:dyDescent="0.25">
      <c r="A265" t="s">
        <v>5</v>
      </c>
      <c r="B265" t="s">
        <v>5</v>
      </c>
      <c r="C265" t="s">
        <v>5</v>
      </c>
      <c r="D265" s="1">
        <v>41029</v>
      </c>
      <c r="F265">
        <v>2535.1</v>
      </c>
      <c r="G265">
        <v>1381.7</v>
      </c>
      <c r="L265">
        <f t="shared" si="8"/>
        <v>1153.3999999999999</v>
      </c>
      <c r="N265">
        <v>2.0099999999999998</v>
      </c>
    </row>
    <row r="266" spans="1:14" hidden="1" x14ac:dyDescent="0.25">
      <c r="A266" t="s">
        <v>6</v>
      </c>
      <c r="B266" t="s">
        <v>6</v>
      </c>
      <c r="C266" t="s">
        <v>6</v>
      </c>
      <c r="D266" s="1">
        <v>40925</v>
      </c>
      <c r="F266">
        <v>690.2</v>
      </c>
      <c r="L266">
        <f t="shared" si="8"/>
        <v>690.2</v>
      </c>
      <c r="N266">
        <v>5.36</v>
      </c>
    </row>
    <row r="267" spans="1:14" hidden="1" x14ac:dyDescent="0.25">
      <c r="A267" t="s">
        <v>6</v>
      </c>
      <c r="B267" t="s">
        <v>6</v>
      </c>
      <c r="C267" t="s">
        <v>6</v>
      </c>
      <c r="D267" s="1">
        <v>40959</v>
      </c>
      <c r="F267">
        <v>1557.6</v>
      </c>
      <c r="L267">
        <f t="shared" si="8"/>
        <v>1557.6</v>
      </c>
      <c r="N267">
        <v>5.04</v>
      </c>
    </row>
    <row r="268" spans="1:14" hidden="1" x14ac:dyDescent="0.25">
      <c r="A268" t="s">
        <v>6</v>
      </c>
      <c r="B268" t="s">
        <v>6</v>
      </c>
      <c r="C268" t="s">
        <v>6</v>
      </c>
      <c r="D268" s="1">
        <v>40994</v>
      </c>
      <c r="F268">
        <v>2479.5</v>
      </c>
      <c r="L268">
        <f t="shared" si="8"/>
        <v>2479.5</v>
      </c>
      <c r="N268">
        <v>4.82</v>
      </c>
    </row>
    <row r="269" spans="1:14" hidden="1" x14ac:dyDescent="0.25">
      <c r="A269" t="s">
        <v>6</v>
      </c>
      <c r="B269" t="s">
        <v>6</v>
      </c>
      <c r="C269" t="s">
        <v>6</v>
      </c>
      <c r="D269" s="1">
        <v>41029</v>
      </c>
      <c r="F269">
        <v>2693</v>
      </c>
      <c r="G269">
        <v>1238.5</v>
      </c>
      <c r="L269">
        <f t="shared" si="8"/>
        <v>1454.5</v>
      </c>
      <c r="N269">
        <v>2.15</v>
      </c>
    </row>
    <row r="270" spans="1:14" hidden="1" x14ac:dyDescent="0.25">
      <c r="A270" t="s">
        <v>7</v>
      </c>
      <c r="B270" t="s">
        <v>7</v>
      </c>
      <c r="C270" t="s">
        <v>7</v>
      </c>
      <c r="D270" s="1">
        <v>40925</v>
      </c>
      <c r="F270">
        <v>722.6</v>
      </c>
      <c r="L270">
        <f t="shared" si="8"/>
        <v>722.6</v>
      </c>
      <c r="N270">
        <v>5.23</v>
      </c>
    </row>
    <row r="271" spans="1:14" hidden="1" x14ac:dyDescent="0.25">
      <c r="A271" t="s">
        <v>7</v>
      </c>
      <c r="B271" t="s">
        <v>7</v>
      </c>
      <c r="C271" t="s">
        <v>7</v>
      </c>
      <c r="D271" s="1">
        <v>40959</v>
      </c>
      <c r="F271">
        <v>1621.3</v>
      </c>
      <c r="L271">
        <f t="shared" si="8"/>
        <v>1621.3</v>
      </c>
      <c r="N271">
        <v>5.51</v>
      </c>
    </row>
    <row r="272" spans="1:14" hidden="1" x14ac:dyDescent="0.25">
      <c r="A272" t="s">
        <v>7</v>
      </c>
      <c r="B272" t="s">
        <v>7</v>
      </c>
      <c r="C272" t="s">
        <v>7</v>
      </c>
      <c r="D272" s="1">
        <v>40994</v>
      </c>
      <c r="F272">
        <v>2549.9</v>
      </c>
      <c r="L272">
        <f t="shared" si="8"/>
        <v>2549.9</v>
      </c>
      <c r="N272">
        <v>4.8600000000000003</v>
      </c>
    </row>
    <row r="273" spans="1:31" hidden="1" x14ac:dyDescent="0.25">
      <c r="A273" t="s">
        <v>7</v>
      </c>
      <c r="B273" t="s">
        <v>7</v>
      </c>
      <c r="C273" t="s">
        <v>7</v>
      </c>
      <c r="D273" s="1">
        <v>41029</v>
      </c>
      <c r="F273">
        <v>2502.1999999999998</v>
      </c>
      <c r="G273">
        <v>996.3</v>
      </c>
      <c r="L273">
        <f t="shared" si="8"/>
        <v>1505.8999999999999</v>
      </c>
      <c r="N273">
        <v>2.19</v>
      </c>
    </row>
    <row r="274" spans="1:31" hidden="1" x14ac:dyDescent="0.25">
      <c r="A274" t="s">
        <v>9</v>
      </c>
      <c r="B274" t="s">
        <v>33</v>
      </c>
      <c r="C274" t="s">
        <v>33</v>
      </c>
      <c r="D274" s="1">
        <v>41214</v>
      </c>
    </row>
    <row r="275" spans="1:31" hidden="1" x14ac:dyDescent="0.25">
      <c r="A275" t="s">
        <v>8</v>
      </c>
      <c r="B275" t="s">
        <v>37</v>
      </c>
      <c r="C275" t="s">
        <v>33</v>
      </c>
      <c r="D275" s="1">
        <v>41214</v>
      </c>
    </row>
    <row r="276" spans="1:31" hidden="1" x14ac:dyDescent="0.25">
      <c r="A276" t="s">
        <v>11</v>
      </c>
      <c r="B276" t="s">
        <v>33</v>
      </c>
      <c r="C276" t="s">
        <v>34</v>
      </c>
      <c r="D276" s="1">
        <v>41214</v>
      </c>
    </row>
    <row r="277" spans="1:31" hidden="1" x14ac:dyDescent="0.25">
      <c r="A277" t="s">
        <v>10</v>
      </c>
      <c r="B277" t="s">
        <v>37</v>
      </c>
      <c r="C277" t="s">
        <v>34</v>
      </c>
      <c r="D277" s="1">
        <v>41214</v>
      </c>
    </row>
    <row r="278" spans="1:31" hidden="1" x14ac:dyDescent="0.25">
      <c r="A278" t="s">
        <v>13</v>
      </c>
      <c r="B278" t="s">
        <v>33</v>
      </c>
      <c r="C278" t="s">
        <v>35</v>
      </c>
      <c r="D278" s="1">
        <v>41214</v>
      </c>
    </row>
    <row r="279" spans="1:31" hidden="1" x14ac:dyDescent="0.25">
      <c r="A279" t="s">
        <v>12</v>
      </c>
      <c r="B279" t="s">
        <v>37</v>
      </c>
      <c r="C279" t="s">
        <v>35</v>
      </c>
      <c r="D279" s="1">
        <v>41214</v>
      </c>
    </row>
    <row r="280" spans="1:31" hidden="1" x14ac:dyDescent="0.25">
      <c r="A280" t="s">
        <v>9</v>
      </c>
      <c r="B280" t="s">
        <v>33</v>
      </c>
      <c r="C280" t="s">
        <v>33</v>
      </c>
      <c r="D280" s="1">
        <v>41205</v>
      </c>
      <c r="O280">
        <v>345.1</v>
      </c>
      <c r="P280">
        <v>0.18775</v>
      </c>
      <c r="Q280">
        <v>0.23200000000000001</v>
      </c>
      <c r="R280">
        <v>0.19975000000000001</v>
      </c>
      <c r="S280">
        <v>0.19900000000000001</v>
      </c>
      <c r="T280">
        <v>0.22475000000000001</v>
      </c>
      <c r="U280">
        <v>0.24074999999999999</v>
      </c>
      <c r="V280">
        <v>0.21525</v>
      </c>
      <c r="W280">
        <v>0.22625000000000001</v>
      </c>
      <c r="X280">
        <v>37.549999999999997</v>
      </c>
      <c r="Y280">
        <v>46.4</v>
      </c>
      <c r="Z280">
        <v>39.950000000000003</v>
      </c>
      <c r="AA280">
        <v>39.799999999999997</v>
      </c>
      <c r="AB280">
        <v>44.95</v>
      </c>
      <c r="AC280">
        <v>48.15</v>
      </c>
      <c r="AD280">
        <v>43.05</v>
      </c>
      <c r="AE280">
        <v>45.25</v>
      </c>
    </row>
    <row r="281" spans="1:31" hidden="1" x14ac:dyDescent="0.25">
      <c r="A281" t="s">
        <v>9</v>
      </c>
      <c r="B281" t="s">
        <v>33</v>
      </c>
      <c r="C281" t="s">
        <v>33</v>
      </c>
      <c r="D281" s="1">
        <v>41242</v>
      </c>
      <c r="O281">
        <v>352.27499999999998</v>
      </c>
      <c r="P281">
        <v>0.200875</v>
      </c>
      <c r="Q281">
        <v>0.24199999999999999</v>
      </c>
      <c r="R281">
        <v>0.20349999999999999</v>
      </c>
      <c r="S281">
        <v>0.20200000000000001</v>
      </c>
      <c r="T281">
        <v>0.22750000000000001</v>
      </c>
      <c r="U281">
        <v>0.24224999999999999</v>
      </c>
      <c r="V281">
        <v>0.2155</v>
      </c>
      <c r="W281">
        <v>0.22775000000000001</v>
      </c>
      <c r="X281">
        <v>40.174999999999997</v>
      </c>
      <c r="Y281">
        <v>48.4</v>
      </c>
      <c r="Z281">
        <v>40.700000000000003</v>
      </c>
      <c r="AA281">
        <v>40.4</v>
      </c>
      <c r="AB281">
        <v>45.5</v>
      </c>
      <c r="AC281">
        <v>48.45</v>
      </c>
      <c r="AD281">
        <v>43.1</v>
      </c>
      <c r="AE281">
        <v>45.55</v>
      </c>
    </row>
    <row r="282" spans="1:31" hidden="1" x14ac:dyDescent="0.25">
      <c r="A282" t="s">
        <v>9</v>
      </c>
      <c r="B282" t="s">
        <v>33</v>
      </c>
      <c r="C282" t="s">
        <v>33</v>
      </c>
      <c r="D282" s="1">
        <v>41249</v>
      </c>
      <c r="O282">
        <v>357</v>
      </c>
      <c r="P282">
        <v>0.21049999999999999</v>
      </c>
      <c r="Q282">
        <v>0.251</v>
      </c>
      <c r="R282">
        <v>0.21024999999999999</v>
      </c>
      <c r="S282">
        <v>0.20324999999999999</v>
      </c>
      <c r="T282">
        <v>0.22650000000000001</v>
      </c>
      <c r="U282">
        <v>0.24074999999999999</v>
      </c>
      <c r="V282">
        <v>0.2165</v>
      </c>
      <c r="W282">
        <v>0.22625000000000001</v>
      </c>
      <c r="X282">
        <v>42.1</v>
      </c>
      <c r="Y282">
        <v>50.2</v>
      </c>
      <c r="Z282">
        <v>42.05</v>
      </c>
      <c r="AA282">
        <v>40.65</v>
      </c>
      <c r="AB282">
        <v>45.3</v>
      </c>
      <c r="AC282">
        <v>48.15</v>
      </c>
      <c r="AD282">
        <v>43.3</v>
      </c>
      <c r="AE282">
        <v>45.25</v>
      </c>
    </row>
    <row r="283" spans="1:31" hidden="1" x14ac:dyDescent="0.25">
      <c r="A283" t="s">
        <v>9</v>
      </c>
      <c r="B283" t="s">
        <v>33</v>
      </c>
      <c r="C283" t="s">
        <v>33</v>
      </c>
      <c r="D283" s="1">
        <v>41256</v>
      </c>
      <c r="O283">
        <v>348</v>
      </c>
      <c r="P283">
        <v>0.17824999999999999</v>
      </c>
      <c r="Q283">
        <v>0.23949999999999999</v>
      </c>
      <c r="R283">
        <v>0.21074999999999999</v>
      </c>
      <c r="S283">
        <v>0.20799999999999999</v>
      </c>
      <c r="T283">
        <v>0.22975000000000001</v>
      </c>
      <c r="U283">
        <v>0.2445</v>
      </c>
      <c r="V283">
        <v>0.21525</v>
      </c>
      <c r="W283">
        <v>0.214</v>
      </c>
      <c r="X283">
        <v>35.65</v>
      </c>
      <c r="Y283">
        <v>47.9</v>
      </c>
      <c r="Z283">
        <v>42.15</v>
      </c>
      <c r="AA283">
        <v>41.6</v>
      </c>
      <c r="AB283">
        <v>45.95</v>
      </c>
      <c r="AC283">
        <v>48.9</v>
      </c>
      <c r="AD283">
        <v>43.05</v>
      </c>
      <c r="AE283">
        <v>42.8</v>
      </c>
    </row>
    <row r="284" spans="1:31" hidden="1" x14ac:dyDescent="0.25">
      <c r="A284" t="s">
        <v>9</v>
      </c>
      <c r="B284" t="s">
        <v>33</v>
      </c>
      <c r="C284" t="s">
        <v>33</v>
      </c>
      <c r="D284" s="1">
        <v>41284</v>
      </c>
      <c r="O284">
        <v>300.10000000000002</v>
      </c>
      <c r="P284">
        <v>7.7249999999999999E-2</v>
      </c>
      <c r="Q284">
        <v>0.152</v>
      </c>
      <c r="R284">
        <v>0.17125000000000001</v>
      </c>
      <c r="S284">
        <v>0.19650000000000001</v>
      </c>
      <c r="T284">
        <v>0.22625000000000001</v>
      </c>
      <c r="U284">
        <v>0.24299999999999999</v>
      </c>
      <c r="V284">
        <v>0.21725</v>
      </c>
      <c r="W284">
        <v>0.217</v>
      </c>
      <c r="X284">
        <v>15.45</v>
      </c>
      <c r="Y284">
        <v>30.4</v>
      </c>
      <c r="Z284">
        <v>34.25</v>
      </c>
      <c r="AA284">
        <v>39.299999999999997</v>
      </c>
      <c r="AB284">
        <v>45.25</v>
      </c>
      <c r="AC284">
        <v>48.6</v>
      </c>
      <c r="AD284">
        <v>43.45</v>
      </c>
      <c r="AE284">
        <v>43.4</v>
      </c>
    </row>
    <row r="285" spans="1:31" hidden="1" x14ac:dyDescent="0.25">
      <c r="A285" t="s">
        <v>9</v>
      </c>
      <c r="B285" t="s">
        <v>33</v>
      </c>
      <c r="C285" t="s">
        <v>33</v>
      </c>
      <c r="D285" s="1">
        <v>41305</v>
      </c>
      <c r="O285">
        <v>275.55</v>
      </c>
      <c r="P285">
        <v>6.4250000000000002E-2</v>
      </c>
      <c r="Q285">
        <v>0.13825000000000001</v>
      </c>
      <c r="R285">
        <v>0.14324999999999999</v>
      </c>
      <c r="S285">
        <v>0.16500000000000001</v>
      </c>
      <c r="T285">
        <v>0.20824999999999999</v>
      </c>
      <c r="U285">
        <v>0.23549999999999999</v>
      </c>
      <c r="V285">
        <v>0.21249999999999999</v>
      </c>
      <c r="W285">
        <v>0.21074999999999999</v>
      </c>
      <c r="X285">
        <v>12.85</v>
      </c>
      <c r="Y285">
        <v>27.65</v>
      </c>
      <c r="Z285">
        <v>28.65</v>
      </c>
      <c r="AA285">
        <v>33</v>
      </c>
      <c r="AB285">
        <v>41.65</v>
      </c>
      <c r="AC285">
        <v>47.1</v>
      </c>
      <c r="AD285">
        <v>42.5</v>
      </c>
      <c r="AE285">
        <v>42.15</v>
      </c>
    </row>
    <row r="286" spans="1:31" hidden="1" x14ac:dyDescent="0.25">
      <c r="A286" t="s">
        <v>9</v>
      </c>
      <c r="B286" t="s">
        <v>33</v>
      </c>
      <c r="C286" t="s">
        <v>33</v>
      </c>
      <c r="D286" s="1">
        <v>41326</v>
      </c>
      <c r="O286">
        <v>264.75</v>
      </c>
      <c r="P286">
        <v>5.7750000000000003E-2</v>
      </c>
      <c r="Q286">
        <v>0.13750000000000001</v>
      </c>
      <c r="R286">
        <v>0.14050000000000001</v>
      </c>
      <c r="S286">
        <v>0.15225</v>
      </c>
      <c r="T286">
        <v>0.19500000000000001</v>
      </c>
      <c r="U286">
        <v>0.22675000000000001</v>
      </c>
      <c r="V286">
        <v>0.20549999999999999</v>
      </c>
      <c r="W286">
        <v>0.20849999999999999</v>
      </c>
      <c r="X286">
        <v>11.55</v>
      </c>
      <c r="Y286">
        <v>27.5</v>
      </c>
      <c r="Z286">
        <v>28.1</v>
      </c>
      <c r="AA286">
        <v>30.45</v>
      </c>
      <c r="AB286">
        <v>39</v>
      </c>
      <c r="AC286">
        <v>45.35</v>
      </c>
      <c r="AD286">
        <v>41.1</v>
      </c>
      <c r="AE286">
        <v>41.7</v>
      </c>
    </row>
    <row r="287" spans="1:31" hidden="1" x14ac:dyDescent="0.25">
      <c r="A287" t="s">
        <v>9</v>
      </c>
      <c r="B287" t="s">
        <v>33</v>
      </c>
      <c r="C287" t="s">
        <v>33</v>
      </c>
      <c r="D287" s="1">
        <v>41340</v>
      </c>
      <c r="O287">
        <v>255.05</v>
      </c>
      <c r="P287">
        <v>5.9249999999999997E-2</v>
      </c>
      <c r="Q287">
        <v>0.13675000000000001</v>
      </c>
      <c r="R287">
        <v>0.13825000000000001</v>
      </c>
      <c r="S287">
        <v>0.14424999999999999</v>
      </c>
      <c r="T287">
        <v>0.184</v>
      </c>
      <c r="U287">
        <v>0.21375</v>
      </c>
      <c r="V287">
        <v>0.19800000000000001</v>
      </c>
      <c r="W287">
        <v>0.20100000000000001</v>
      </c>
      <c r="X287">
        <v>11.85</v>
      </c>
      <c r="Y287">
        <v>27.35</v>
      </c>
      <c r="Z287">
        <v>27.65</v>
      </c>
      <c r="AA287">
        <v>28.85</v>
      </c>
      <c r="AB287">
        <v>36.799999999999997</v>
      </c>
      <c r="AC287">
        <v>42.75</v>
      </c>
      <c r="AD287">
        <v>39.6</v>
      </c>
      <c r="AE287">
        <v>40.200000000000003</v>
      </c>
    </row>
    <row r="288" spans="1:31" hidden="1" x14ac:dyDescent="0.25">
      <c r="A288" t="s">
        <v>9</v>
      </c>
      <c r="B288" t="s">
        <v>33</v>
      </c>
      <c r="C288" t="s">
        <v>33</v>
      </c>
      <c r="D288" s="1">
        <v>41361</v>
      </c>
      <c r="O288">
        <v>256.85000000000002</v>
      </c>
      <c r="P288">
        <v>6.0249999999999998E-2</v>
      </c>
      <c r="Q288">
        <v>0.13950000000000001</v>
      </c>
      <c r="R288">
        <v>0.14324999999999999</v>
      </c>
      <c r="S288">
        <v>0.14799999999999999</v>
      </c>
      <c r="T288">
        <v>0.18325</v>
      </c>
      <c r="U288">
        <v>0.21325</v>
      </c>
      <c r="V288">
        <v>0.19575000000000001</v>
      </c>
      <c r="W288">
        <v>0.20100000000000001</v>
      </c>
      <c r="X288">
        <v>12.05</v>
      </c>
      <c r="Y288">
        <v>27.9</v>
      </c>
      <c r="Z288">
        <v>28.65</v>
      </c>
      <c r="AA288">
        <v>29.6</v>
      </c>
      <c r="AB288">
        <v>36.65</v>
      </c>
      <c r="AC288">
        <v>42.65</v>
      </c>
      <c r="AD288">
        <v>39.15</v>
      </c>
      <c r="AE288">
        <v>40.200000000000003</v>
      </c>
    </row>
    <row r="289" spans="1:31" hidden="1" x14ac:dyDescent="0.25">
      <c r="A289" t="s">
        <v>9</v>
      </c>
      <c r="B289" t="s">
        <v>33</v>
      </c>
      <c r="C289" t="s">
        <v>33</v>
      </c>
      <c r="D289" s="1">
        <v>41368</v>
      </c>
      <c r="O289">
        <v>258.375</v>
      </c>
      <c r="P289">
        <v>5.9874999999999998E-2</v>
      </c>
      <c r="Q289">
        <v>0.14149999999999999</v>
      </c>
      <c r="R289">
        <v>0.14524999999999999</v>
      </c>
      <c r="S289">
        <v>0.14924999999999999</v>
      </c>
      <c r="T289">
        <v>0.18725</v>
      </c>
      <c r="U289">
        <v>0.2135</v>
      </c>
      <c r="V289">
        <v>0.19625000000000001</v>
      </c>
      <c r="W289">
        <v>0.19900000000000001</v>
      </c>
      <c r="X289">
        <v>11.975</v>
      </c>
      <c r="Y289">
        <v>28.3</v>
      </c>
      <c r="Z289">
        <v>29.05</v>
      </c>
      <c r="AA289">
        <v>29.85</v>
      </c>
      <c r="AB289">
        <v>37.450000000000003</v>
      </c>
      <c r="AC289">
        <v>42.7</v>
      </c>
      <c r="AD289">
        <v>39.25</v>
      </c>
      <c r="AE289">
        <v>39.799999999999997</v>
      </c>
    </row>
    <row r="290" spans="1:31" hidden="1" x14ac:dyDescent="0.25">
      <c r="A290" t="s">
        <v>11</v>
      </c>
      <c r="B290" t="s">
        <v>33</v>
      </c>
      <c r="C290" t="s">
        <v>34</v>
      </c>
      <c r="D290" s="1">
        <v>41205</v>
      </c>
      <c r="O290">
        <v>340.65</v>
      </c>
      <c r="P290">
        <v>0.21224999999999999</v>
      </c>
      <c r="Q290">
        <v>0.23350000000000001</v>
      </c>
      <c r="R290">
        <v>0.18525</v>
      </c>
      <c r="S290">
        <v>0.20324999999999999</v>
      </c>
      <c r="T290">
        <v>0.24074999999999999</v>
      </c>
      <c r="U290">
        <v>0.20799999999999999</v>
      </c>
      <c r="V290">
        <v>0.22800000000000001</v>
      </c>
      <c r="W290">
        <v>0.19225</v>
      </c>
      <c r="X290">
        <v>42.45</v>
      </c>
      <c r="Y290">
        <v>46.7</v>
      </c>
      <c r="Z290">
        <v>37.049999999999997</v>
      </c>
      <c r="AA290">
        <v>40.65</v>
      </c>
      <c r="AB290">
        <v>48.15</v>
      </c>
      <c r="AC290">
        <v>41.6</v>
      </c>
      <c r="AD290">
        <v>45.6</v>
      </c>
      <c r="AE290">
        <v>38.450000000000003</v>
      </c>
    </row>
    <row r="291" spans="1:31" hidden="1" x14ac:dyDescent="0.25">
      <c r="A291" t="s">
        <v>11</v>
      </c>
      <c r="B291" t="s">
        <v>33</v>
      </c>
      <c r="C291" t="s">
        <v>34</v>
      </c>
      <c r="D291" s="1">
        <v>41242</v>
      </c>
      <c r="O291">
        <v>349.5</v>
      </c>
      <c r="P291">
        <v>0.20899999999999999</v>
      </c>
      <c r="Q291">
        <v>0.24625</v>
      </c>
      <c r="R291">
        <v>0.18875</v>
      </c>
      <c r="S291">
        <v>0.20250000000000001</v>
      </c>
      <c r="T291">
        <v>0.24</v>
      </c>
      <c r="U291">
        <v>0.20824999999999999</v>
      </c>
      <c r="V291">
        <v>0.22825000000000001</v>
      </c>
      <c r="W291">
        <v>0.22450000000000001</v>
      </c>
      <c r="X291">
        <v>41.8</v>
      </c>
      <c r="Y291">
        <v>49.25</v>
      </c>
      <c r="Z291">
        <v>37.75</v>
      </c>
      <c r="AA291">
        <v>40.5</v>
      </c>
      <c r="AB291">
        <v>48</v>
      </c>
      <c r="AC291">
        <v>41.65</v>
      </c>
      <c r="AD291">
        <v>45.65</v>
      </c>
      <c r="AE291">
        <v>44.9</v>
      </c>
    </row>
    <row r="292" spans="1:31" hidden="1" x14ac:dyDescent="0.25">
      <c r="A292" t="s">
        <v>11</v>
      </c>
      <c r="B292" t="s">
        <v>33</v>
      </c>
      <c r="C292" t="s">
        <v>34</v>
      </c>
      <c r="D292" s="1">
        <v>41249</v>
      </c>
      <c r="O292">
        <v>354.8</v>
      </c>
      <c r="P292">
        <v>0.21224999999999999</v>
      </c>
      <c r="Q292">
        <v>0.2555</v>
      </c>
      <c r="R292">
        <v>0.19625000000000001</v>
      </c>
      <c r="S292">
        <v>0.20574999999999999</v>
      </c>
      <c r="T292">
        <v>0.24224999999999999</v>
      </c>
      <c r="U292">
        <v>0.20799999999999999</v>
      </c>
      <c r="V292">
        <v>0.22950000000000001</v>
      </c>
      <c r="W292">
        <v>0.22450000000000001</v>
      </c>
      <c r="X292">
        <v>42.45</v>
      </c>
      <c r="Y292">
        <v>51.1</v>
      </c>
      <c r="Z292">
        <v>39.25</v>
      </c>
      <c r="AA292">
        <v>41.15</v>
      </c>
      <c r="AB292">
        <v>48.45</v>
      </c>
      <c r="AC292">
        <v>41.6</v>
      </c>
      <c r="AD292">
        <v>45.9</v>
      </c>
      <c r="AE292">
        <v>44.9</v>
      </c>
    </row>
    <row r="293" spans="1:31" hidden="1" x14ac:dyDescent="0.25">
      <c r="A293" t="s">
        <v>11</v>
      </c>
      <c r="B293" t="s">
        <v>33</v>
      </c>
      <c r="C293" t="s">
        <v>34</v>
      </c>
      <c r="D293" s="1">
        <v>41256</v>
      </c>
      <c r="O293">
        <v>347</v>
      </c>
      <c r="P293">
        <v>0.18099999999999999</v>
      </c>
      <c r="Q293">
        <v>0.24174999999999999</v>
      </c>
      <c r="R293">
        <v>0.19525000000000001</v>
      </c>
      <c r="S293">
        <v>0.20799999999999999</v>
      </c>
      <c r="T293">
        <v>0.24299999999999999</v>
      </c>
      <c r="U293">
        <v>0.20874999999999999</v>
      </c>
      <c r="V293">
        <v>0.22850000000000001</v>
      </c>
      <c r="W293">
        <v>0.22875000000000001</v>
      </c>
      <c r="X293">
        <v>36.200000000000003</v>
      </c>
      <c r="Y293">
        <v>48.35</v>
      </c>
      <c r="Z293">
        <v>39.049999999999997</v>
      </c>
      <c r="AA293">
        <v>41.6</v>
      </c>
      <c r="AB293">
        <v>48.6</v>
      </c>
      <c r="AC293">
        <v>41.75</v>
      </c>
      <c r="AD293">
        <v>45.7</v>
      </c>
      <c r="AE293">
        <v>45.75</v>
      </c>
    </row>
    <row r="294" spans="1:31" hidden="1" x14ac:dyDescent="0.25">
      <c r="A294" t="s">
        <v>11</v>
      </c>
      <c r="B294" t="s">
        <v>33</v>
      </c>
      <c r="C294" t="s">
        <v>34</v>
      </c>
      <c r="D294" s="1">
        <v>41284</v>
      </c>
      <c r="O294">
        <v>288.92500000000001</v>
      </c>
      <c r="P294">
        <v>7.2624999999999995E-2</v>
      </c>
      <c r="Q294">
        <v>0.14974999999999999</v>
      </c>
      <c r="R294">
        <v>0.13950000000000001</v>
      </c>
      <c r="S294">
        <v>0.19175</v>
      </c>
      <c r="T294">
        <v>0.23499999999999999</v>
      </c>
      <c r="U294">
        <v>0.20499999999999999</v>
      </c>
      <c r="V294">
        <v>0.22625000000000001</v>
      </c>
      <c r="W294">
        <v>0.22475000000000001</v>
      </c>
      <c r="X294">
        <v>14.525</v>
      </c>
      <c r="Y294">
        <v>29.95</v>
      </c>
      <c r="Z294">
        <v>27.9</v>
      </c>
      <c r="AA294">
        <v>38.35</v>
      </c>
      <c r="AB294">
        <v>47</v>
      </c>
      <c r="AC294">
        <v>41</v>
      </c>
      <c r="AD294">
        <v>45.25</v>
      </c>
      <c r="AE294">
        <v>44.95</v>
      </c>
    </row>
    <row r="295" spans="1:31" hidden="1" x14ac:dyDescent="0.25">
      <c r="A295" t="s">
        <v>11</v>
      </c>
      <c r="B295" t="s">
        <v>33</v>
      </c>
      <c r="C295" t="s">
        <v>34</v>
      </c>
      <c r="D295" s="1">
        <v>41305</v>
      </c>
      <c r="O295">
        <v>260.75</v>
      </c>
      <c r="P295">
        <v>5.1999999999999998E-2</v>
      </c>
      <c r="Q295">
        <v>0.13075000000000001</v>
      </c>
      <c r="R295">
        <v>0.11325</v>
      </c>
      <c r="S295">
        <v>0.16075</v>
      </c>
      <c r="T295">
        <v>0.2205</v>
      </c>
      <c r="U295">
        <v>0.19075</v>
      </c>
      <c r="V295">
        <v>0.216</v>
      </c>
      <c r="W295">
        <v>0.21975</v>
      </c>
      <c r="X295">
        <v>10.4</v>
      </c>
      <c r="Y295">
        <v>26.15</v>
      </c>
      <c r="Z295">
        <v>22.65</v>
      </c>
      <c r="AA295">
        <v>32.15</v>
      </c>
      <c r="AB295">
        <v>44.1</v>
      </c>
      <c r="AC295">
        <v>38.15</v>
      </c>
      <c r="AD295">
        <v>43.2</v>
      </c>
      <c r="AE295">
        <v>43.95</v>
      </c>
    </row>
    <row r="296" spans="1:31" hidden="1" x14ac:dyDescent="0.25">
      <c r="A296" t="s">
        <v>11</v>
      </c>
      <c r="B296" t="s">
        <v>33</v>
      </c>
      <c r="C296" t="s">
        <v>34</v>
      </c>
      <c r="D296" s="1">
        <v>41326</v>
      </c>
      <c r="O296">
        <v>251.4</v>
      </c>
      <c r="P296">
        <v>5.45E-2</v>
      </c>
      <c r="Q296">
        <v>0.1295</v>
      </c>
      <c r="R296">
        <v>0.10625</v>
      </c>
      <c r="S296">
        <v>0.15049999999999999</v>
      </c>
      <c r="T296">
        <v>0.20674999999999999</v>
      </c>
      <c r="U296">
        <v>0.17949999999999999</v>
      </c>
      <c r="V296">
        <v>0.20899999999999999</v>
      </c>
      <c r="W296">
        <v>0.221</v>
      </c>
      <c r="X296">
        <v>10.9</v>
      </c>
      <c r="Y296">
        <v>25.9</v>
      </c>
      <c r="Z296">
        <v>21.25</v>
      </c>
      <c r="AA296">
        <v>30.1</v>
      </c>
      <c r="AB296">
        <v>41.35</v>
      </c>
      <c r="AC296">
        <v>35.9</v>
      </c>
      <c r="AD296">
        <v>41.8</v>
      </c>
      <c r="AE296">
        <v>44.2</v>
      </c>
    </row>
    <row r="297" spans="1:31" hidden="1" x14ac:dyDescent="0.25">
      <c r="A297" t="s">
        <v>11</v>
      </c>
      <c r="B297" t="s">
        <v>33</v>
      </c>
      <c r="C297" t="s">
        <v>34</v>
      </c>
      <c r="D297" s="1">
        <v>41340</v>
      </c>
      <c r="O297">
        <v>240.82499999999999</v>
      </c>
      <c r="P297">
        <v>5.3124999999999999E-2</v>
      </c>
      <c r="Q297">
        <v>0.127</v>
      </c>
      <c r="R297">
        <v>0.1045</v>
      </c>
      <c r="S297">
        <v>0.14474999999999999</v>
      </c>
      <c r="T297">
        <v>0.19775000000000001</v>
      </c>
      <c r="U297">
        <v>0.16825000000000001</v>
      </c>
      <c r="V297">
        <v>0.19875000000000001</v>
      </c>
      <c r="W297">
        <v>0.21</v>
      </c>
      <c r="X297">
        <v>10.625</v>
      </c>
      <c r="Y297">
        <v>25.4</v>
      </c>
      <c r="Z297">
        <v>20.9</v>
      </c>
      <c r="AA297">
        <v>28.95</v>
      </c>
      <c r="AB297">
        <v>39.549999999999997</v>
      </c>
      <c r="AC297">
        <v>33.65</v>
      </c>
      <c r="AD297">
        <v>39.75</v>
      </c>
      <c r="AE297">
        <v>42</v>
      </c>
    </row>
    <row r="298" spans="1:31" hidden="1" x14ac:dyDescent="0.25">
      <c r="A298" t="s">
        <v>11</v>
      </c>
      <c r="B298" t="s">
        <v>33</v>
      </c>
      <c r="C298" t="s">
        <v>34</v>
      </c>
      <c r="D298" s="1">
        <v>41361</v>
      </c>
      <c r="O298">
        <v>243.42500000000001</v>
      </c>
      <c r="P298">
        <v>5.3124999999999999E-2</v>
      </c>
      <c r="Q298">
        <v>0.13150000000000001</v>
      </c>
      <c r="R298">
        <v>0.10875</v>
      </c>
      <c r="S298">
        <v>0.14824999999999999</v>
      </c>
      <c r="T298">
        <v>0.19975000000000001</v>
      </c>
      <c r="U298">
        <v>0.16675000000000001</v>
      </c>
      <c r="V298">
        <v>0.20100000000000001</v>
      </c>
      <c r="W298">
        <v>0.20799999999999999</v>
      </c>
      <c r="X298">
        <v>10.625</v>
      </c>
      <c r="Y298">
        <v>26.3</v>
      </c>
      <c r="Z298">
        <v>21.75</v>
      </c>
      <c r="AA298">
        <v>29.65</v>
      </c>
      <c r="AB298">
        <v>39.950000000000003</v>
      </c>
      <c r="AC298">
        <v>33.35</v>
      </c>
      <c r="AD298">
        <v>40.200000000000003</v>
      </c>
      <c r="AE298">
        <v>41.6</v>
      </c>
    </row>
    <row r="299" spans="1:31" hidden="1" x14ac:dyDescent="0.25">
      <c r="A299" t="s">
        <v>11</v>
      </c>
      <c r="B299" t="s">
        <v>33</v>
      </c>
      <c r="C299" t="s">
        <v>34</v>
      </c>
      <c r="D299" s="1">
        <v>41368</v>
      </c>
      <c r="O299">
        <v>245.65</v>
      </c>
      <c r="P299">
        <v>5.2749999999999998E-2</v>
      </c>
      <c r="Q299">
        <v>0.13625000000000001</v>
      </c>
      <c r="R299">
        <v>0.10925</v>
      </c>
      <c r="S299">
        <v>0.15275</v>
      </c>
      <c r="T299">
        <v>0.20100000000000001</v>
      </c>
      <c r="U299">
        <v>0.16975000000000001</v>
      </c>
      <c r="V299">
        <v>0.20050000000000001</v>
      </c>
      <c r="W299">
        <v>0.20599999999999999</v>
      </c>
      <c r="X299">
        <v>10.55</v>
      </c>
      <c r="Y299">
        <v>27.25</v>
      </c>
      <c r="Z299">
        <v>21.85</v>
      </c>
      <c r="AA299">
        <v>30.55</v>
      </c>
      <c r="AB299">
        <v>40.200000000000003</v>
      </c>
      <c r="AC299">
        <v>33.950000000000003</v>
      </c>
      <c r="AD299">
        <v>40.1</v>
      </c>
      <c r="AE299">
        <v>41.2</v>
      </c>
    </row>
    <row r="300" spans="1:31" hidden="1" x14ac:dyDescent="0.25">
      <c r="A300" t="s">
        <v>13</v>
      </c>
      <c r="B300" t="s">
        <v>33</v>
      </c>
      <c r="C300" t="s">
        <v>35</v>
      </c>
      <c r="D300" s="1">
        <v>41205</v>
      </c>
      <c r="O300">
        <v>335.95</v>
      </c>
      <c r="P300">
        <v>0.21249999999999999</v>
      </c>
      <c r="Q300">
        <v>0.22550000000000001</v>
      </c>
      <c r="R300">
        <v>0.19125</v>
      </c>
      <c r="S300">
        <v>0.19550000000000001</v>
      </c>
      <c r="T300">
        <v>0.16900000000000001</v>
      </c>
      <c r="U300">
        <v>0.1915</v>
      </c>
      <c r="V300">
        <v>0.24174999999999999</v>
      </c>
      <c r="W300">
        <v>0.25274999999999997</v>
      </c>
      <c r="X300">
        <v>42.5</v>
      </c>
      <c r="Y300">
        <v>45.1</v>
      </c>
      <c r="Z300">
        <v>38.25</v>
      </c>
      <c r="AA300">
        <v>39.1</v>
      </c>
      <c r="AB300">
        <v>33.799999999999997</v>
      </c>
      <c r="AC300">
        <v>38.299999999999997</v>
      </c>
      <c r="AD300">
        <v>48.35</v>
      </c>
      <c r="AE300">
        <v>50.55</v>
      </c>
    </row>
    <row r="301" spans="1:31" hidden="1" x14ac:dyDescent="0.25">
      <c r="A301" t="s">
        <v>13</v>
      </c>
      <c r="B301" t="s">
        <v>33</v>
      </c>
      <c r="C301" t="s">
        <v>35</v>
      </c>
      <c r="D301" s="1">
        <v>41242</v>
      </c>
      <c r="O301">
        <v>333.67500000000001</v>
      </c>
      <c r="P301">
        <v>0.18662500000000001</v>
      </c>
      <c r="Q301">
        <v>0.23649999999999999</v>
      </c>
      <c r="R301">
        <v>0.19650000000000001</v>
      </c>
      <c r="S301">
        <v>0.19400000000000001</v>
      </c>
      <c r="T301">
        <v>0.16700000000000001</v>
      </c>
      <c r="U301">
        <v>0.1925</v>
      </c>
      <c r="V301">
        <v>0.24174999999999999</v>
      </c>
      <c r="W301">
        <v>0.2535</v>
      </c>
      <c r="X301">
        <v>37.325000000000003</v>
      </c>
      <c r="Y301">
        <v>47.3</v>
      </c>
      <c r="Z301">
        <v>39.299999999999997</v>
      </c>
      <c r="AA301">
        <v>38.799999999999997</v>
      </c>
      <c r="AB301">
        <v>33.4</v>
      </c>
      <c r="AC301">
        <v>38.5</v>
      </c>
      <c r="AD301">
        <v>48.35</v>
      </c>
      <c r="AE301">
        <v>50.7</v>
      </c>
    </row>
    <row r="302" spans="1:31" hidden="1" x14ac:dyDescent="0.25">
      <c r="A302" t="s">
        <v>13</v>
      </c>
      <c r="B302" t="s">
        <v>33</v>
      </c>
      <c r="C302" t="s">
        <v>35</v>
      </c>
      <c r="D302" s="1">
        <v>41249</v>
      </c>
      <c r="O302">
        <v>341.57499999999999</v>
      </c>
      <c r="P302">
        <v>0.198875</v>
      </c>
      <c r="Q302">
        <v>0.24925</v>
      </c>
      <c r="R302">
        <v>0.20449999999999999</v>
      </c>
      <c r="S302">
        <v>0.19950000000000001</v>
      </c>
      <c r="T302">
        <v>0.16850000000000001</v>
      </c>
      <c r="U302">
        <v>0.19375000000000001</v>
      </c>
      <c r="V302">
        <v>0.24274999999999999</v>
      </c>
      <c r="W302">
        <v>0.25074999999999997</v>
      </c>
      <c r="X302">
        <v>39.774999999999999</v>
      </c>
      <c r="Y302">
        <v>49.85</v>
      </c>
      <c r="Z302">
        <v>40.9</v>
      </c>
      <c r="AA302">
        <v>39.9</v>
      </c>
      <c r="AB302">
        <v>33.700000000000003</v>
      </c>
      <c r="AC302">
        <v>38.75</v>
      </c>
      <c r="AD302">
        <v>48.55</v>
      </c>
      <c r="AE302">
        <v>50.15</v>
      </c>
    </row>
    <row r="303" spans="1:31" hidden="1" x14ac:dyDescent="0.25">
      <c r="A303" t="s">
        <v>13</v>
      </c>
      <c r="B303" t="s">
        <v>33</v>
      </c>
      <c r="C303" t="s">
        <v>35</v>
      </c>
      <c r="D303" s="1">
        <v>41256</v>
      </c>
      <c r="O303">
        <v>335.22500000000002</v>
      </c>
      <c r="P303">
        <v>0.167125</v>
      </c>
      <c r="Q303">
        <v>0.24099999999999999</v>
      </c>
      <c r="R303">
        <v>0.20549999999999999</v>
      </c>
      <c r="S303">
        <v>0.20150000000000001</v>
      </c>
      <c r="T303">
        <v>0.17</v>
      </c>
      <c r="U303">
        <v>0.19350000000000001</v>
      </c>
      <c r="V303">
        <v>0.24475</v>
      </c>
      <c r="W303">
        <v>0.25274999999999997</v>
      </c>
      <c r="X303">
        <v>33.424999999999997</v>
      </c>
      <c r="Y303">
        <v>48.2</v>
      </c>
      <c r="Z303">
        <v>41.1</v>
      </c>
      <c r="AA303">
        <v>40.299999999999997</v>
      </c>
      <c r="AB303">
        <v>34</v>
      </c>
      <c r="AC303">
        <v>38.700000000000003</v>
      </c>
      <c r="AD303">
        <v>48.95</v>
      </c>
      <c r="AE303">
        <v>50.55</v>
      </c>
    </row>
    <row r="304" spans="1:31" hidden="1" x14ac:dyDescent="0.25">
      <c r="A304" t="s">
        <v>13</v>
      </c>
      <c r="B304" t="s">
        <v>33</v>
      </c>
      <c r="C304" t="s">
        <v>35</v>
      </c>
      <c r="D304" s="1">
        <v>41284</v>
      </c>
      <c r="O304">
        <v>280.875</v>
      </c>
      <c r="P304">
        <v>7.1374999999999994E-2</v>
      </c>
      <c r="Q304">
        <v>0.13900000000000001</v>
      </c>
      <c r="R304">
        <v>0.15575</v>
      </c>
      <c r="S304">
        <v>0.184</v>
      </c>
      <c r="T304">
        <v>0.16575000000000001</v>
      </c>
      <c r="U304">
        <v>0.19225</v>
      </c>
      <c r="V304">
        <v>0.24424999999999999</v>
      </c>
      <c r="W304">
        <v>0.252</v>
      </c>
      <c r="X304">
        <v>14.275</v>
      </c>
      <c r="Y304">
        <v>27.8</v>
      </c>
      <c r="Z304">
        <v>31.15</v>
      </c>
      <c r="AA304">
        <v>36.799999999999997</v>
      </c>
      <c r="AB304">
        <v>33.15</v>
      </c>
      <c r="AC304">
        <v>38.450000000000003</v>
      </c>
      <c r="AD304">
        <v>48.85</v>
      </c>
      <c r="AE304">
        <v>50.4</v>
      </c>
    </row>
    <row r="305" spans="1:31" hidden="1" x14ac:dyDescent="0.25">
      <c r="A305" t="s">
        <v>13</v>
      </c>
      <c r="B305" t="s">
        <v>33</v>
      </c>
      <c r="C305" t="s">
        <v>35</v>
      </c>
      <c r="D305" s="1">
        <v>41305</v>
      </c>
      <c r="O305">
        <v>254.27500000000001</v>
      </c>
      <c r="P305">
        <v>6.0124999999999998E-2</v>
      </c>
      <c r="Q305">
        <v>0.12325</v>
      </c>
      <c r="R305">
        <v>0.13375000000000001</v>
      </c>
      <c r="S305">
        <v>0.15225</v>
      </c>
      <c r="T305">
        <v>0.14249999999999999</v>
      </c>
      <c r="U305">
        <v>0.17599999999999999</v>
      </c>
      <c r="V305">
        <v>0.23524999999999999</v>
      </c>
      <c r="W305">
        <v>0.24825</v>
      </c>
      <c r="X305">
        <v>12.025</v>
      </c>
      <c r="Y305">
        <v>24.65</v>
      </c>
      <c r="Z305">
        <v>26.75</v>
      </c>
      <c r="AA305">
        <v>30.45</v>
      </c>
      <c r="AB305">
        <v>28.5</v>
      </c>
      <c r="AC305">
        <v>35.200000000000003</v>
      </c>
      <c r="AD305">
        <v>47.05</v>
      </c>
      <c r="AE305">
        <v>49.65</v>
      </c>
    </row>
    <row r="306" spans="1:31" hidden="1" x14ac:dyDescent="0.25">
      <c r="A306" t="s">
        <v>13</v>
      </c>
      <c r="B306" t="s">
        <v>33</v>
      </c>
      <c r="C306" t="s">
        <v>35</v>
      </c>
      <c r="D306" s="1">
        <v>41326</v>
      </c>
      <c r="O306">
        <v>239.57499999999999</v>
      </c>
      <c r="P306">
        <v>5.4375E-2</v>
      </c>
      <c r="Q306">
        <v>0.12225</v>
      </c>
      <c r="R306">
        <v>0.127</v>
      </c>
      <c r="S306">
        <v>0.13625000000000001</v>
      </c>
      <c r="T306">
        <v>0.12</v>
      </c>
      <c r="U306">
        <v>0.16275000000000001</v>
      </c>
      <c r="V306">
        <v>0.22925000000000001</v>
      </c>
      <c r="W306">
        <v>0.246</v>
      </c>
      <c r="X306">
        <v>10.875</v>
      </c>
      <c r="Y306">
        <v>24.45</v>
      </c>
      <c r="Z306">
        <v>25.4</v>
      </c>
      <c r="AA306">
        <v>27.25</v>
      </c>
      <c r="AB306">
        <v>24</v>
      </c>
      <c r="AC306">
        <v>32.549999999999997</v>
      </c>
      <c r="AD306">
        <v>45.85</v>
      </c>
      <c r="AE306">
        <v>49.2</v>
      </c>
    </row>
    <row r="307" spans="1:31" hidden="1" x14ac:dyDescent="0.25">
      <c r="A307" t="s">
        <v>13</v>
      </c>
      <c r="B307" t="s">
        <v>33</v>
      </c>
      <c r="C307" t="s">
        <v>35</v>
      </c>
      <c r="D307" s="1">
        <v>41340</v>
      </c>
      <c r="O307">
        <v>228.25</v>
      </c>
      <c r="P307">
        <v>5.2749999999999998E-2</v>
      </c>
      <c r="Q307">
        <v>0.11849999999999999</v>
      </c>
      <c r="R307">
        <v>0.12075</v>
      </c>
      <c r="S307">
        <v>0.1265</v>
      </c>
      <c r="T307">
        <v>0.11175</v>
      </c>
      <c r="U307">
        <v>0.153</v>
      </c>
      <c r="V307">
        <v>0.21725</v>
      </c>
      <c r="W307">
        <v>0.24074999999999999</v>
      </c>
      <c r="X307">
        <v>10.55</v>
      </c>
      <c r="Y307">
        <v>23.7</v>
      </c>
      <c r="Z307">
        <v>24.15</v>
      </c>
      <c r="AA307">
        <v>25.3</v>
      </c>
      <c r="AB307">
        <v>22.35</v>
      </c>
      <c r="AC307">
        <v>30.6</v>
      </c>
      <c r="AD307">
        <v>43.45</v>
      </c>
      <c r="AE307">
        <v>48.15</v>
      </c>
    </row>
    <row r="308" spans="1:31" hidden="1" x14ac:dyDescent="0.25">
      <c r="A308" t="s">
        <v>13</v>
      </c>
      <c r="B308" t="s">
        <v>33</v>
      </c>
      <c r="C308" t="s">
        <v>35</v>
      </c>
      <c r="D308" s="1">
        <v>41361</v>
      </c>
      <c r="O308">
        <v>229.92500000000001</v>
      </c>
      <c r="P308">
        <v>5.2624999999999998E-2</v>
      </c>
      <c r="Q308">
        <v>0.12225</v>
      </c>
      <c r="R308">
        <v>0.12575</v>
      </c>
      <c r="S308">
        <v>0.13175000000000001</v>
      </c>
      <c r="T308">
        <v>0.11375</v>
      </c>
      <c r="U308">
        <v>0.15275</v>
      </c>
      <c r="V308">
        <v>0.21375</v>
      </c>
      <c r="W308">
        <v>0.23699999999999999</v>
      </c>
      <c r="X308">
        <v>10.525</v>
      </c>
      <c r="Y308">
        <v>24.45</v>
      </c>
      <c r="Z308">
        <v>25.15</v>
      </c>
      <c r="AA308">
        <v>26.35</v>
      </c>
      <c r="AB308">
        <v>22.75</v>
      </c>
      <c r="AC308">
        <v>30.55</v>
      </c>
      <c r="AD308">
        <v>42.75</v>
      </c>
      <c r="AE308">
        <v>47.4</v>
      </c>
    </row>
    <row r="309" spans="1:31" hidden="1" x14ac:dyDescent="0.25">
      <c r="A309" t="s">
        <v>13</v>
      </c>
      <c r="B309" t="s">
        <v>33</v>
      </c>
      <c r="C309" t="s">
        <v>35</v>
      </c>
      <c r="D309" s="1">
        <v>41368</v>
      </c>
      <c r="O309">
        <v>231.27500000000001</v>
      </c>
      <c r="P309">
        <v>5.2124999999999998E-2</v>
      </c>
      <c r="Q309">
        <v>0.12525</v>
      </c>
      <c r="R309">
        <v>0.12725</v>
      </c>
      <c r="S309">
        <v>0.13350000000000001</v>
      </c>
      <c r="T309">
        <v>0.11375</v>
      </c>
      <c r="U309">
        <v>0.155</v>
      </c>
      <c r="V309">
        <v>0.21425</v>
      </c>
      <c r="W309">
        <v>0.23524999999999999</v>
      </c>
      <c r="X309">
        <v>10.425000000000001</v>
      </c>
      <c r="Y309">
        <v>25.05</v>
      </c>
      <c r="Z309">
        <v>25.45</v>
      </c>
      <c r="AA309">
        <v>26.7</v>
      </c>
      <c r="AB309">
        <v>22.75</v>
      </c>
      <c r="AC309">
        <v>31</v>
      </c>
      <c r="AD309">
        <v>42.85</v>
      </c>
      <c r="AE309">
        <v>47.05</v>
      </c>
    </row>
    <row r="310" spans="1:31" hidden="1" x14ac:dyDescent="0.25">
      <c r="A310" t="s">
        <v>8</v>
      </c>
      <c r="B310" t="s">
        <v>37</v>
      </c>
      <c r="C310" t="s">
        <v>33</v>
      </c>
      <c r="D310" s="1">
        <v>41205</v>
      </c>
      <c r="O310">
        <v>322.25</v>
      </c>
      <c r="P310">
        <v>0.20574999999999999</v>
      </c>
      <c r="Q310">
        <v>0.22175</v>
      </c>
      <c r="R310">
        <v>0.19650000000000001</v>
      </c>
      <c r="S310">
        <v>0.21124999999999999</v>
      </c>
      <c r="T310">
        <v>0.18775</v>
      </c>
      <c r="U310">
        <v>0.19025</v>
      </c>
      <c r="V310">
        <v>0.20399999999999999</v>
      </c>
      <c r="W310">
        <v>0.19400000000000001</v>
      </c>
      <c r="X310">
        <v>41.15</v>
      </c>
      <c r="Y310">
        <v>44.35</v>
      </c>
      <c r="Z310">
        <v>39.299999999999997</v>
      </c>
      <c r="AA310">
        <v>42.25</v>
      </c>
      <c r="AB310">
        <v>37.549999999999997</v>
      </c>
      <c r="AC310">
        <v>38.049999999999997</v>
      </c>
      <c r="AD310">
        <v>40.799999999999997</v>
      </c>
      <c r="AE310">
        <v>38.799999999999997</v>
      </c>
    </row>
    <row r="311" spans="1:31" hidden="1" x14ac:dyDescent="0.25">
      <c r="A311" t="s">
        <v>8</v>
      </c>
      <c r="B311" t="s">
        <v>37</v>
      </c>
      <c r="C311" t="s">
        <v>33</v>
      </c>
      <c r="D311" s="1">
        <v>41242</v>
      </c>
      <c r="O311">
        <v>324.72500000000002</v>
      </c>
      <c r="P311">
        <v>0.206625</v>
      </c>
      <c r="Q311">
        <v>0.23</v>
      </c>
      <c r="R311">
        <v>0.19975000000000001</v>
      </c>
      <c r="S311">
        <v>0.21099999999999999</v>
      </c>
      <c r="T311">
        <v>0.1865</v>
      </c>
      <c r="U311">
        <v>0.18775</v>
      </c>
      <c r="V311">
        <v>0.20774999999999999</v>
      </c>
      <c r="W311">
        <v>0.19425000000000001</v>
      </c>
      <c r="X311">
        <v>41.325000000000003</v>
      </c>
      <c r="Y311">
        <v>46</v>
      </c>
      <c r="Z311">
        <v>39.950000000000003</v>
      </c>
      <c r="AA311">
        <v>42.2</v>
      </c>
      <c r="AB311">
        <v>37.299999999999997</v>
      </c>
      <c r="AC311">
        <v>37.549999999999997</v>
      </c>
      <c r="AD311">
        <v>41.55</v>
      </c>
      <c r="AE311">
        <v>38.85</v>
      </c>
    </row>
    <row r="312" spans="1:31" hidden="1" x14ac:dyDescent="0.25">
      <c r="A312" t="s">
        <v>8</v>
      </c>
      <c r="B312" t="s">
        <v>37</v>
      </c>
      <c r="C312" t="s">
        <v>33</v>
      </c>
      <c r="D312" s="1">
        <v>41249</v>
      </c>
      <c r="O312">
        <v>354.875</v>
      </c>
      <c r="P312">
        <v>0.25262499999999999</v>
      </c>
      <c r="Q312">
        <v>0.26974999999999999</v>
      </c>
      <c r="R312">
        <v>0.24525</v>
      </c>
      <c r="S312">
        <v>0.22975000000000001</v>
      </c>
      <c r="T312">
        <v>0.19025</v>
      </c>
      <c r="U312">
        <v>0.18825</v>
      </c>
      <c r="V312">
        <v>0.20624999999999999</v>
      </c>
      <c r="W312">
        <v>0.19225</v>
      </c>
      <c r="X312">
        <v>50.524999999999999</v>
      </c>
      <c r="Y312">
        <v>53.95</v>
      </c>
      <c r="Z312">
        <v>49.05</v>
      </c>
      <c r="AA312">
        <v>45.95</v>
      </c>
      <c r="AB312">
        <v>38.049999999999997</v>
      </c>
      <c r="AC312">
        <v>37.65</v>
      </c>
      <c r="AD312">
        <v>41.25</v>
      </c>
      <c r="AE312">
        <v>38.450000000000003</v>
      </c>
    </row>
    <row r="313" spans="1:31" hidden="1" x14ac:dyDescent="0.25">
      <c r="A313" t="s">
        <v>8</v>
      </c>
      <c r="B313" t="s">
        <v>37</v>
      </c>
      <c r="C313" t="s">
        <v>33</v>
      </c>
      <c r="D313" s="1">
        <v>41256</v>
      </c>
      <c r="O313">
        <v>353.875</v>
      </c>
      <c r="P313">
        <v>0.236625</v>
      </c>
      <c r="Q313">
        <v>0.26674999999999999</v>
      </c>
      <c r="R313">
        <v>0.246</v>
      </c>
      <c r="S313">
        <v>0.23325000000000001</v>
      </c>
      <c r="T313">
        <v>0.19450000000000001</v>
      </c>
      <c r="U313">
        <v>0.19</v>
      </c>
      <c r="V313">
        <v>0.20899999999999999</v>
      </c>
      <c r="W313">
        <v>0.19325000000000001</v>
      </c>
      <c r="X313">
        <v>47.325000000000003</v>
      </c>
      <c r="Y313">
        <v>53.35</v>
      </c>
      <c r="Z313">
        <v>49.2</v>
      </c>
      <c r="AA313">
        <v>46.65</v>
      </c>
      <c r="AB313">
        <v>38.9</v>
      </c>
      <c r="AC313">
        <v>38</v>
      </c>
      <c r="AD313">
        <v>41.8</v>
      </c>
      <c r="AE313">
        <v>38.65</v>
      </c>
    </row>
    <row r="314" spans="1:31" hidden="1" x14ac:dyDescent="0.25">
      <c r="A314" t="s">
        <v>8</v>
      </c>
      <c r="B314" t="s">
        <v>37</v>
      </c>
      <c r="C314" t="s">
        <v>33</v>
      </c>
      <c r="D314" s="1">
        <v>41284</v>
      </c>
      <c r="O314">
        <v>342.02499999999998</v>
      </c>
      <c r="P314">
        <v>0.206125</v>
      </c>
      <c r="Q314">
        <v>0.22900000000000001</v>
      </c>
      <c r="R314">
        <v>0.23524999999999999</v>
      </c>
      <c r="S314">
        <v>0.23649999999999999</v>
      </c>
      <c r="T314">
        <v>0.19625000000000001</v>
      </c>
      <c r="U314">
        <v>0.19575000000000001</v>
      </c>
      <c r="V314">
        <v>0.21174999999999999</v>
      </c>
      <c r="W314">
        <v>0.19950000000000001</v>
      </c>
      <c r="X314">
        <v>41.225000000000001</v>
      </c>
      <c r="Y314">
        <v>45.8</v>
      </c>
      <c r="Z314">
        <v>47.05</v>
      </c>
      <c r="AA314">
        <v>47.3</v>
      </c>
      <c r="AB314">
        <v>39.25</v>
      </c>
      <c r="AC314">
        <v>39.15</v>
      </c>
      <c r="AD314">
        <v>42.35</v>
      </c>
      <c r="AE314">
        <v>39.9</v>
      </c>
    </row>
    <row r="315" spans="1:31" hidden="1" x14ac:dyDescent="0.25">
      <c r="A315" t="s">
        <v>8</v>
      </c>
      <c r="B315" t="s">
        <v>37</v>
      </c>
      <c r="C315" t="s">
        <v>33</v>
      </c>
      <c r="D315" s="1">
        <v>41305</v>
      </c>
      <c r="O315">
        <v>354.42500000000001</v>
      </c>
      <c r="P315">
        <v>0.238625</v>
      </c>
      <c r="Q315">
        <v>0.2535</v>
      </c>
      <c r="R315">
        <v>0.2455</v>
      </c>
      <c r="S315">
        <v>0.24299999999999999</v>
      </c>
      <c r="T315">
        <v>0.19175</v>
      </c>
      <c r="U315">
        <v>0.19350000000000001</v>
      </c>
      <c r="V315">
        <v>0.20649999999999999</v>
      </c>
      <c r="W315">
        <v>0.19975000000000001</v>
      </c>
      <c r="X315">
        <v>47.725000000000001</v>
      </c>
      <c r="Y315">
        <v>50.7</v>
      </c>
      <c r="Z315">
        <v>49.1</v>
      </c>
      <c r="AA315">
        <v>48.6</v>
      </c>
      <c r="AB315">
        <v>38.35</v>
      </c>
      <c r="AC315">
        <v>38.700000000000003</v>
      </c>
      <c r="AD315">
        <v>41.3</v>
      </c>
      <c r="AE315">
        <v>39.950000000000003</v>
      </c>
    </row>
    <row r="316" spans="1:31" hidden="1" x14ac:dyDescent="0.25">
      <c r="A316" t="s">
        <v>8</v>
      </c>
      <c r="B316" t="s">
        <v>37</v>
      </c>
      <c r="C316" t="s">
        <v>33</v>
      </c>
      <c r="D316" s="1">
        <v>41326</v>
      </c>
      <c r="O316">
        <v>360.57499999999999</v>
      </c>
      <c r="P316">
        <v>0.25287500000000002</v>
      </c>
      <c r="Q316">
        <v>0.26900000000000002</v>
      </c>
      <c r="R316">
        <v>0.253</v>
      </c>
      <c r="S316">
        <v>0.2475</v>
      </c>
      <c r="T316">
        <v>0.189</v>
      </c>
      <c r="U316">
        <v>0.19225</v>
      </c>
      <c r="V316">
        <v>0.20250000000000001</v>
      </c>
      <c r="W316">
        <v>0.19675000000000001</v>
      </c>
      <c r="X316">
        <v>50.575000000000003</v>
      </c>
      <c r="Y316">
        <v>53.8</v>
      </c>
      <c r="Z316">
        <v>50.6</v>
      </c>
      <c r="AA316">
        <v>49.5</v>
      </c>
      <c r="AB316">
        <v>37.799999999999997</v>
      </c>
      <c r="AC316">
        <v>38.450000000000003</v>
      </c>
      <c r="AD316">
        <v>40.5</v>
      </c>
      <c r="AE316">
        <v>39.35</v>
      </c>
    </row>
    <row r="317" spans="1:31" hidden="1" x14ac:dyDescent="0.25">
      <c r="A317" t="s">
        <v>8</v>
      </c>
      <c r="B317" t="s">
        <v>37</v>
      </c>
      <c r="C317" t="s">
        <v>33</v>
      </c>
      <c r="D317" s="1">
        <v>41340</v>
      </c>
      <c r="O317">
        <v>358.92500000000001</v>
      </c>
      <c r="P317">
        <v>0.264625</v>
      </c>
      <c r="Q317">
        <v>0.27200000000000002</v>
      </c>
      <c r="R317">
        <v>0.25224999999999997</v>
      </c>
      <c r="S317">
        <v>0.24399999999999999</v>
      </c>
      <c r="T317">
        <v>0.1885</v>
      </c>
      <c r="U317">
        <v>0.1855</v>
      </c>
      <c r="V317">
        <v>0.19725000000000001</v>
      </c>
      <c r="W317">
        <v>0.1905</v>
      </c>
      <c r="X317">
        <v>52.924999999999997</v>
      </c>
      <c r="Y317">
        <v>54.4</v>
      </c>
      <c r="Z317">
        <v>50.45</v>
      </c>
      <c r="AA317">
        <v>48.8</v>
      </c>
      <c r="AB317">
        <v>37.700000000000003</v>
      </c>
      <c r="AC317">
        <v>37.1</v>
      </c>
      <c r="AD317">
        <v>39.450000000000003</v>
      </c>
      <c r="AE317">
        <v>38.1</v>
      </c>
    </row>
    <row r="318" spans="1:31" hidden="1" x14ac:dyDescent="0.25">
      <c r="A318" t="s">
        <v>8</v>
      </c>
      <c r="B318" t="s">
        <v>37</v>
      </c>
      <c r="C318" t="s">
        <v>33</v>
      </c>
      <c r="D318" s="1">
        <v>41361</v>
      </c>
      <c r="O318">
        <v>367.02499999999998</v>
      </c>
      <c r="P318">
        <v>0.269625</v>
      </c>
      <c r="Q318">
        <v>0.28275</v>
      </c>
      <c r="R318">
        <v>0.25950000000000001</v>
      </c>
      <c r="S318">
        <v>0.25574999999999998</v>
      </c>
      <c r="T318">
        <v>0.193</v>
      </c>
      <c r="U318">
        <v>0.18725</v>
      </c>
      <c r="V318">
        <v>0.19850000000000001</v>
      </c>
      <c r="W318">
        <v>0.18875</v>
      </c>
      <c r="X318">
        <v>53.924999999999997</v>
      </c>
      <c r="Y318">
        <v>56.55</v>
      </c>
      <c r="Z318">
        <v>51.9</v>
      </c>
      <c r="AA318">
        <v>51.15</v>
      </c>
      <c r="AB318">
        <v>38.6</v>
      </c>
      <c r="AC318">
        <v>37.450000000000003</v>
      </c>
      <c r="AD318">
        <v>39.700000000000003</v>
      </c>
      <c r="AE318">
        <v>37.75</v>
      </c>
    </row>
    <row r="319" spans="1:31" hidden="1" x14ac:dyDescent="0.25">
      <c r="A319" t="s">
        <v>8</v>
      </c>
      <c r="B319" t="s">
        <v>37</v>
      </c>
      <c r="C319" t="s">
        <v>33</v>
      </c>
      <c r="D319" s="1">
        <v>41368</v>
      </c>
      <c r="O319">
        <v>373.5</v>
      </c>
      <c r="P319">
        <v>0.28225</v>
      </c>
      <c r="Q319">
        <v>0.28375</v>
      </c>
      <c r="R319">
        <v>0.26524999999999999</v>
      </c>
      <c r="S319">
        <v>0.26250000000000001</v>
      </c>
      <c r="T319">
        <v>0.19475000000000001</v>
      </c>
      <c r="U319">
        <v>0.18975</v>
      </c>
      <c r="V319">
        <v>0.19950000000000001</v>
      </c>
      <c r="W319">
        <v>0.18975</v>
      </c>
      <c r="X319">
        <v>56.45</v>
      </c>
      <c r="Y319">
        <v>56.75</v>
      </c>
      <c r="Z319">
        <v>53.05</v>
      </c>
      <c r="AA319">
        <v>52.5</v>
      </c>
      <c r="AB319">
        <v>38.950000000000003</v>
      </c>
      <c r="AC319">
        <v>37.950000000000003</v>
      </c>
      <c r="AD319">
        <v>39.9</v>
      </c>
      <c r="AE319">
        <v>37.950000000000003</v>
      </c>
    </row>
    <row r="320" spans="1:31" hidden="1" x14ac:dyDescent="0.25">
      <c r="A320" t="s">
        <v>10</v>
      </c>
      <c r="B320" t="s">
        <v>37</v>
      </c>
      <c r="C320" t="s">
        <v>34</v>
      </c>
      <c r="D320" s="1">
        <v>41205</v>
      </c>
      <c r="O320">
        <v>327.8</v>
      </c>
      <c r="P320">
        <v>0.20125000000000001</v>
      </c>
      <c r="Q320">
        <v>0.223</v>
      </c>
      <c r="R320">
        <v>0.20824999999999999</v>
      </c>
      <c r="S320">
        <v>0.21575</v>
      </c>
      <c r="T320">
        <v>0.22175</v>
      </c>
      <c r="U320">
        <v>0.20449999999999999</v>
      </c>
      <c r="V320">
        <v>0.187</v>
      </c>
      <c r="W320">
        <v>0.17749999999999999</v>
      </c>
      <c r="X320">
        <v>40.25</v>
      </c>
      <c r="Y320">
        <v>44.6</v>
      </c>
      <c r="Z320">
        <v>41.65</v>
      </c>
      <c r="AA320">
        <v>43.15</v>
      </c>
      <c r="AB320">
        <v>44.35</v>
      </c>
      <c r="AC320">
        <v>40.9</v>
      </c>
      <c r="AD320">
        <v>37.4</v>
      </c>
      <c r="AE320">
        <v>35.5</v>
      </c>
    </row>
    <row r="321" spans="1:31" hidden="1" x14ac:dyDescent="0.25">
      <c r="A321" t="s">
        <v>10</v>
      </c>
      <c r="B321" t="s">
        <v>37</v>
      </c>
      <c r="C321" t="s">
        <v>34</v>
      </c>
      <c r="D321" s="1">
        <v>41242</v>
      </c>
      <c r="O321">
        <v>332.45</v>
      </c>
      <c r="P321">
        <v>0.21525</v>
      </c>
      <c r="Q321">
        <v>0.23300000000000001</v>
      </c>
      <c r="R321">
        <v>0.214</v>
      </c>
      <c r="S321">
        <v>0.216</v>
      </c>
      <c r="T321">
        <v>0.21825</v>
      </c>
      <c r="U321">
        <v>0.20599999999999999</v>
      </c>
      <c r="V321">
        <v>0.1825</v>
      </c>
      <c r="W321">
        <v>0.17724999999999999</v>
      </c>
      <c r="X321">
        <v>43.05</v>
      </c>
      <c r="Y321">
        <v>46.6</v>
      </c>
      <c r="Z321">
        <v>42.8</v>
      </c>
      <c r="AA321">
        <v>43.2</v>
      </c>
      <c r="AB321">
        <v>43.65</v>
      </c>
      <c r="AC321">
        <v>41.2</v>
      </c>
      <c r="AD321">
        <v>36.5</v>
      </c>
      <c r="AE321">
        <v>35.450000000000003</v>
      </c>
    </row>
    <row r="322" spans="1:31" hidden="1" x14ac:dyDescent="0.25">
      <c r="A322" t="s">
        <v>10</v>
      </c>
      <c r="B322" t="s">
        <v>37</v>
      </c>
      <c r="C322" t="s">
        <v>34</v>
      </c>
      <c r="D322" s="1">
        <v>41249</v>
      </c>
      <c r="O322">
        <v>364.85</v>
      </c>
      <c r="P322">
        <v>0.24775</v>
      </c>
      <c r="Q322">
        <v>0.26050000000000001</v>
      </c>
      <c r="R322">
        <v>0.2485</v>
      </c>
      <c r="S322">
        <v>0.24775</v>
      </c>
      <c r="T322">
        <v>0.24274999999999999</v>
      </c>
      <c r="U322">
        <v>0.21425</v>
      </c>
      <c r="V322">
        <v>0.18525</v>
      </c>
      <c r="W322">
        <v>0.17749999999999999</v>
      </c>
      <c r="X322">
        <v>49.55</v>
      </c>
      <c r="Y322">
        <v>52.1</v>
      </c>
      <c r="Z322">
        <v>49.7</v>
      </c>
      <c r="AA322">
        <v>49.55</v>
      </c>
      <c r="AB322">
        <v>48.55</v>
      </c>
      <c r="AC322">
        <v>42.85</v>
      </c>
      <c r="AD322">
        <v>37.049999999999997</v>
      </c>
      <c r="AE322">
        <v>35.5</v>
      </c>
    </row>
    <row r="323" spans="1:31" hidden="1" x14ac:dyDescent="0.25">
      <c r="A323" t="s">
        <v>10</v>
      </c>
      <c r="B323" t="s">
        <v>37</v>
      </c>
      <c r="C323" t="s">
        <v>34</v>
      </c>
      <c r="D323" s="1">
        <v>41256</v>
      </c>
      <c r="O323">
        <v>365.57499999999999</v>
      </c>
      <c r="P323">
        <v>0.24687500000000001</v>
      </c>
      <c r="Q323">
        <v>0.25750000000000001</v>
      </c>
      <c r="R323">
        <v>0.24975</v>
      </c>
      <c r="S323">
        <v>0.24875</v>
      </c>
      <c r="T323">
        <v>0.24424999999999999</v>
      </c>
      <c r="U323">
        <v>0.2135</v>
      </c>
      <c r="V323">
        <v>0.18775</v>
      </c>
      <c r="W323">
        <v>0.17949999999999999</v>
      </c>
      <c r="X323">
        <v>49.375</v>
      </c>
      <c r="Y323">
        <v>51.5</v>
      </c>
      <c r="Z323">
        <v>49.95</v>
      </c>
      <c r="AA323">
        <v>49.75</v>
      </c>
      <c r="AB323">
        <v>48.85</v>
      </c>
      <c r="AC323">
        <v>42.7</v>
      </c>
      <c r="AD323">
        <v>37.549999999999997</v>
      </c>
      <c r="AE323">
        <v>35.9</v>
      </c>
    </row>
    <row r="324" spans="1:31" hidden="1" x14ac:dyDescent="0.25">
      <c r="A324" t="s">
        <v>10</v>
      </c>
      <c r="B324" t="s">
        <v>37</v>
      </c>
      <c r="C324" t="s">
        <v>34</v>
      </c>
      <c r="D324" s="1">
        <v>41284</v>
      </c>
      <c r="O324">
        <v>337.92500000000001</v>
      </c>
      <c r="P324">
        <v>0.18037500000000001</v>
      </c>
      <c r="Q324">
        <v>0.21675</v>
      </c>
      <c r="R324">
        <v>0.22950000000000001</v>
      </c>
      <c r="S324">
        <v>0.23974999999999999</v>
      </c>
      <c r="T324">
        <v>0.24174999999999999</v>
      </c>
      <c r="U324">
        <v>0.21425</v>
      </c>
      <c r="V324">
        <v>0.18725</v>
      </c>
      <c r="W324">
        <v>0.18</v>
      </c>
      <c r="X324">
        <v>36.075000000000003</v>
      </c>
      <c r="Y324">
        <v>43.35</v>
      </c>
      <c r="Z324">
        <v>45.9</v>
      </c>
      <c r="AA324">
        <v>47.95</v>
      </c>
      <c r="AB324">
        <v>48.35</v>
      </c>
      <c r="AC324">
        <v>42.85</v>
      </c>
      <c r="AD324">
        <v>37.450000000000003</v>
      </c>
      <c r="AE324">
        <v>36</v>
      </c>
    </row>
    <row r="325" spans="1:31" hidden="1" x14ac:dyDescent="0.25">
      <c r="A325" t="s">
        <v>10</v>
      </c>
      <c r="B325" t="s">
        <v>37</v>
      </c>
      <c r="C325" t="s">
        <v>34</v>
      </c>
      <c r="D325" s="1">
        <v>41305</v>
      </c>
      <c r="O325">
        <v>341.97500000000002</v>
      </c>
      <c r="P325">
        <v>0.21912499999999999</v>
      </c>
      <c r="Q325">
        <v>0.23325000000000001</v>
      </c>
      <c r="R325">
        <v>0.23250000000000001</v>
      </c>
      <c r="S325">
        <v>0.23325000000000001</v>
      </c>
      <c r="T325">
        <v>0.22975000000000001</v>
      </c>
      <c r="U325">
        <v>0.20599999999999999</v>
      </c>
      <c r="V325">
        <v>0.18225</v>
      </c>
      <c r="W325">
        <v>0.17374999999999999</v>
      </c>
      <c r="X325">
        <v>43.825000000000003</v>
      </c>
      <c r="Y325">
        <v>46.65</v>
      </c>
      <c r="Z325">
        <v>46.5</v>
      </c>
      <c r="AA325">
        <v>46.65</v>
      </c>
      <c r="AB325">
        <v>45.95</v>
      </c>
      <c r="AC325">
        <v>41.2</v>
      </c>
      <c r="AD325">
        <v>36.450000000000003</v>
      </c>
      <c r="AE325">
        <v>34.75</v>
      </c>
    </row>
    <row r="326" spans="1:31" hidden="1" x14ac:dyDescent="0.25">
      <c r="A326" t="s">
        <v>10</v>
      </c>
      <c r="B326" t="s">
        <v>37</v>
      </c>
      <c r="C326" t="s">
        <v>34</v>
      </c>
      <c r="D326" s="1">
        <v>41326</v>
      </c>
      <c r="O326">
        <v>344.7</v>
      </c>
      <c r="P326">
        <v>0.23574999999999999</v>
      </c>
      <c r="Q326">
        <v>0.24424999999999999</v>
      </c>
      <c r="R326">
        <v>0.24049999999999999</v>
      </c>
      <c r="S326">
        <v>0.23050000000000001</v>
      </c>
      <c r="T326">
        <v>0.22650000000000001</v>
      </c>
      <c r="U326">
        <v>0.19925000000000001</v>
      </c>
      <c r="V326">
        <v>0.17874999999999999</v>
      </c>
      <c r="W326">
        <v>0.16800000000000001</v>
      </c>
      <c r="X326">
        <v>47.15</v>
      </c>
      <c r="Y326">
        <v>48.85</v>
      </c>
      <c r="Z326">
        <v>48.1</v>
      </c>
      <c r="AA326">
        <v>46.1</v>
      </c>
      <c r="AB326">
        <v>45.3</v>
      </c>
      <c r="AC326">
        <v>39.85</v>
      </c>
      <c r="AD326">
        <v>35.75</v>
      </c>
      <c r="AE326">
        <v>33.6</v>
      </c>
    </row>
    <row r="327" spans="1:31" hidden="1" x14ac:dyDescent="0.25">
      <c r="A327" t="s">
        <v>10</v>
      </c>
      <c r="B327" t="s">
        <v>37</v>
      </c>
      <c r="C327" t="s">
        <v>34</v>
      </c>
      <c r="D327" s="1">
        <v>41340</v>
      </c>
      <c r="O327">
        <v>341.77499999999998</v>
      </c>
      <c r="P327">
        <v>0.24712500000000001</v>
      </c>
      <c r="Q327">
        <v>0.2455</v>
      </c>
      <c r="R327">
        <v>0.23774999999999999</v>
      </c>
      <c r="S327">
        <v>0.22900000000000001</v>
      </c>
      <c r="T327">
        <v>0.22375</v>
      </c>
      <c r="U327">
        <v>0.19275</v>
      </c>
      <c r="V327">
        <v>0.17175000000000001</v>
      </c>
      <c r="W327">
        <v>0.16125</v>
      </c>
      <c r="X327">
        <v>49.424999999999997</v>
      </c>
      <c r="Y327">
        <v>49.1</v>
      </c>
      <c r="Z327">
        <v>47.55</v>
      </c>
      <c r="AA327">
        <v>45.8</v>
      </c>
      <c r="AB327">
        <v>44.75</v>
      </c>
      <c r="AC327">
        <v>38.549999999999997</v>
      </c>
      <c r="AD327">
        <v>34.35</v>
      </c>
      <c r="AE327">
        <v>32.25</v>
      </c>
    </row>
    <row r="328" spans="1:31" hidden="1" x14ac:dyDescent="0.25">
      <c r="A328" t="s">
        <v>10</v>
      </c>
      <c r="B328" t="s">
        <v>37</v>
      </c>
      <c r="C328" t="s">
        <v>34</v>
      </c>
      <c r="D328" s="1">
        <v>41361</v>
      </c>
      <c r="O328">
        <v>352.1</v>
      </c>
      <c r="P328">
        <v>0.26100000000000001</v>
      </c>
      <c r="Q328">
        <v>0.25950000000000001</v>
      </c>
      <c r="R328">
        <v>0.251</v>
      </c>
      <c r="S328">
        <v>0.23874999999999999</v>
      </c>
      <c r="T328">
        <v>0.23050000000000001</v>
      </c>
      <c r="U328">
        <v>0.19075</v>
      </c>
      <c r="V328">
        <v>0.17100000000000001</v>
      </c>
      <c r="W328">
        <v>0.158</v>
      </c>
      <c r="X328">
        <v>52.2</v>
      </c>
      <c r="Y328">
        <v>51.9</v>
      </c>
      <c r="Z328">
        <v>50.2</v>
      </c>
      <c r="AA328">
        <v>47.75</v>
      </c>
      <c r="AB328">
        <v>46.1</v>
      </c>
      <c r="AC328">
        <v>38.15</v>
      </c>
      <c r="AD328">
        <v>34.200000000000003</v>
      </c>
      <c r="AE328">
        <v>31.6</v>
      </c>
    </row>
    <row r="329" spans="1:31" hidden="1" x14ac:dyDescent="0.25">
      <c r="A329" t="s">
        <v>10</v>
      </c>
      <c r="B329" t="s">
        <v>37</v>
      </c>
      <c r="C329" t="s">
        <v>34</v>
      </c>
      <c r="D329" s="1">
        <v>41368</v>
      </c>
      <c r="O329">
        <v>357.42500000000001</v>
      </c>
      <c r="P329">
        <v>0.268125</v>
      </c>
      <c r="Q329">
        <v>0.26250000000000001</v>
      </c>
      <c r="R329">
        <v>0.25524999999999998</v>
      </c>
      <c r="S329">
        <v>0.2445</v>
      </c>
      <c r="T329">
        <v>0.23400000000000001</v>
      </c>
      <c r="U329">
        <v>0.19325000000000001</v>
      </c>
      <c r="V329">
        <v>0.17100000000000001</v>
      </c>
      <c r="W329">
        <v>0.1585</v>
      </c>
      <c r="X329">
        <v>53.625</v>
      </c>
      <c r="Y329">
        <v>52.5</v>
      </c>
      <c r="Z329">
        <v>51.05</v>
      </c>
      <c r="AA329">
        <v>48.9</v>
      </c>
      <c r="AB329">
        <v>46.8</v>
      </c>
      <c r="AC329">
        <v>38.65</v>
      </c>
      <c r="AD329">
        <v>34.200000000000003</v>
      </c>
      <c r="AE329">
        <v>31.7</v>
      </c>
    </row>
    <row r="330" spans="1:31" hidden="1" x14ac:dyDescent="0.25">
      <c r="A330" t="s">
        <v>12</v>
      </c>
      <c r="B330" t="s">
        <v>37</v>
      </c>
      <c r="C330" t="s">
        <v>35</v>
      </c>
      <c r="D330" s="1">
        <v>41205</v>
      </c>
      <c r="O330">
        <v>319.05</v>
      </c>
      <c r="P330">
        <v>0.20175000000000001</v>
      </c>
      <c r="Q330">
        <v>0.22</v>
      </c>
      <c r="R330">
        <v>0.20924999999999999</v>
      </c>
      <c r="S330">
        <v>0.20100000000000001</v>
      </c>
      <c r="T330">
        <v>0.2</v>
      </c>
      <c r="U330">
        <v>0.20250000000000001</v>
      </c>
      <c r="V330">
        <v>0.16775000000000001</v>
      </c>
      <c r="W330">
        <v>0.193</v>
      </c>
      <c r="X330">
        <v>40.35</v>
      </c>
      <c r="Y330">
        <v>44</v>
      </c>
      <c r="Z330">
        <v>41.85</v>
      </c>
      <c r="AA330">
        <v>40.200000000000003</v>
      </c>
      <c r="AB330">
        <v>40</v>
      </c>
      <c r="AC330">
        <v>40.5</v>
      </c>
      <c r="AD330">
        <v>33.549999999999997</v>
      </c>
      <c r="AE330">
        <v>38.6</v>
      </c>
    </row>
    <row r="331" spans="1:31" hidden="1" x14ac:dyDescent="0.25">
      <c r="A331" t="s">
        <v>12</v>
      </c>
      <c r="B331" t="s">
        <v>37</v>
      </c>
      <c r="C331" t="s">
        <v>35</v>
      </c>
      <c r="D331" s="1">
        <v>41242</v>
      </c>
      <c r="O331">
        <v>322.35000000000002</v>
      </c>
      <c r="P331">
        <v>0.20125000000000001</v>
      </c>
      <c r="Q331">
        <v>0.23375000000000001</v>
      </c>
      <c r="R331">
        <v>0.21875</v>
      </c>
      <c r="S331">
        <v>0.19825000000000001</v>
      </c>
      <c r="T331">
        <v>0.19950000000000001</v>
      </c>
      <c r="U331">
        <v>0.20075000000000001</v>
      </c>
      <c r="V331">
        <v>0.16650000000000001</v>
      </c>
      <c r="W331">
        <v>0.193</v>
      </c>
      <c r="X331">
        <v>40.25</v>
      </c>
      <c r="Y331">
        <v>46.75</v>
      </c>
      <c r="Z331">
        <v>43.75</v>
      </c>
      <c r="AA331">
        <v>39.65</v>
      </c>
      <c r="AB331">
        <v>39.9</v>
      </c>
      <c r="AC331">
        <v>40.15</v>
      </c>
      <c r="AD331">
        <v>33.299999999999997</v>
      </c>
      <c r="AE331">
        <v>38.6</v>
      </c>
    </row>
    <row r="332" spans="1:31" hidden="1" x14ac:dyDescent="0.25">
      <c r="A332" t="s">
        <v>12</v>
      </c>
      <c r="B332" t="s">
        <v>37</v>
      </c>
      <c r="C332" t="s">
        <v>35</v>
      </c>
      <c r="D332" s="1">
        <v>41249</v>
      </c>
      <c r="O332">
        <v>349.4</v>
      </c>
      <c r="P332">
        <v>0.24349999999999999</v>
      </c>
      <c r="Q332">
        <v>0.26974999999999999</v>
      </c>
      <c r="R332">
        <v>0.25224999999999997</v>
      </c>
      <c r="S332">
        <v>0.21425</v>
      </c>
      <c r="T332">
        <v>0.20774999999999999</v>
      </c>
      <c r="U332">
        <v>0.20349999999999999</v>
      </c>
      <c r="V332">
        <v>0.16725000000000001</v>
      </c>
      <c r="W332">
        <v>0.18875</v>
      </c>
      <c r="X332">
        <v>48.7</v>
      </c>
      <c r="Y332">
        <v>53.95</v>
      </c>
      <c r="Z332">
        <v>50.45</v>
      </c>
      <c r="AA332">
        <v>42.85</v>
      </c>
      <c r="AB332">
        <v>41.55</v>
      </c>
      <c r="AC332">
        <v>40.700000000000003</v>
      </c>
      <c r="AD332">
        <v>33.450000000000003</v>
      </c>
      <c r="AE332">
        <v>37.75</v>
      </c>
    </row>
    <row r="333" spans="1:31" hidden="1" x14ac:dyDescent="0.25">
      <c r="A333" t="s">
        <v>12</v>
      </c>
      <c r="B333" t="s">
        <v>37</v>
      </c>
      <c r="C333" t="s">
        <v>35</v>
      </c>
      <c r="D333" s="1">
        <v>41256</v>
      </c>
      <c r="O333">
        <v>352.57499999999999</v>
      </c>
      <c r="P333">
        <v>0.24262500000000001</v>
      </c>
      <c r="Q333">
        <v>0.26924999999999999</v>
      </c>
      <c r="R333">
        <v>0.25174999999999997</v>
      </c>
      <c r="S333">
        <v>0.219</v>
      </c>
      <c r="T333">
        <v>0.216</v>
      </c>
      <c r="U333">
        <v>0.20674999999999999</v>
      </c>
      <c r="V333">
        <v>0.16850000000000001</v>
      </c>
      <c r="W333">
        <v>0.189</v>
      </c>
      <c r="X333">
        <v>48.524999999999999</v>
      </c>
      <c r="Y333">
        <v>53.85</v>
      </c>
      <c r="Z333">
        <v>50.35</v>
      </c>
      <c r="AA333">
        <v>43.8</v>
      </c>
      <c r="AB333">
        <v>43.2</v>
      </c>
      <c r="AC333">
        <v>41.35</v>
      </c>
      <c r="AD333">
        <v>33.700000000000003</v>
      </c>
      <c r="AE333">
        <v>37.799999999999997</v>
      </c>
    </row>
    <row r="334" spans="1:31" hidden="1" x14ac:dyDescent="0.25">
      <c r="A334" t="s">
        <v>12</v>
      </c>
      <c r="B334" t="s">
        <v>37</v>
      </c>
      <c r="C334" t="s">
        <v>35</v>
      </c>
      <c r="D334" s="1">
        <v>41284</v>
      </c>
      <c r="O334">
        <v>326.7</v>
      </c>
      <c r="P334">
        <v>0.18149999999999999</v>
      </c>
      <c r="Q334">
        <v>0.21825</v>
      </c>
      <c r="R334">
        <v>0.23899999999999999</v>
      </c>
      <c r="S334">
        <v>0.21475</v>
      </c>
      <c r="T334">
        <v>0.2165</v>
      </c>
      <c r="U334">
        <v>0.20524999999999999</v>
      </c>
      <c r="V334">
        <v>0.16775000000000001</v>
      </c>
      <c r="W334">
        <v>0.1905</v>
      </c>
      <c r="X334">
        <v>36.299999999999997</v>
      </c>
      <c r="Y334">
        <v>43.65</v>
      </c>
      <c r="Z334">
        <v>47.8</v>
      </c>
      <c r="AA334">
        <v>42.95</v>
      </c>
      <c r="AB334">
        <v>43.3</v>
      </c>
      <c r="AC334">
        <v>41.05</v>
      </c>
      <c r="AD334">
        <v>33.549999999999997</v>
      </c>
      <c r="AE334">
        <v>38.1</v>
      </c>
    </row>
    <row r="335" spans="1:31" hidden="1" x14ac:dyDescent="0.25">
      <c r="A335" t="s">
        <v>12</v>
      </c>
      <c r="B335" t="s">
        <v>37</v>
      </c>
      <c r="C335" t="s">
        <v>35</v>
      </c>
      <c r="D335" s="1">
        <v>41305</v>
      </c>
      <c r="O335">
        <v>321.77499999999998</v>
      </c>
      <c r="P335">
        <v>0.202875</v>
      </c>
      <c r="Q335">
        <v>0.2205</v>
      </c>
      <c r="R335">
        <v>0.22850000000000001</v>
      </c>
      <c r="S335">
        <v>0.20050000000000001</v>
      </c>
      <c r="T335">
        <v>0.20374999999999999</v>
      </c>
      <c r="U335">
        <v>0.19950000000000001</v>
      </c>
      <c r="V335">
        <v>0.16400000000000001</v>
      </c>
      <c r="W335">
        <v>0.18925</v>
      </c>
      <c r="X335">
        <v>40.575000000000003</v>
      </c>
      <c r="Y335">
        <v>44.1</v>
      </c>
      <c r="Z335">
        <v>45.7</v>
      </c>
      <c r="AA335">
        <v>40.1</v>
      </c>
      <c r="AB335">
        <v>40.75</v>
      </c>
      <c r="AC335">
        <v>39.9</v>
      </c>
      <c r="AD335">
        <v>32.799999999999997</v>
      </c>
      <c r="AE335">
        <v>37.85</v>
      </c>
    </row>
    <row r="336" spans="1:31" hidden="1" x14ac:dyDescent="0.25">
      <c r="A336" t="s">
        <v>12</v>
      </c>
      <c r="B336" t="s">
        <v>37</v>
      </c>
      <c r="C336" t="s">
        <v>35</v>
      </c>
      <c r="D336" s="1">
        <v>41326</v>
      </c>
      <c r="O336">
        <v>320.57499999999999</v>
      </c>
      <c r="P336">
        <v>0.21362500000000001</v>
      </c>
      <c r="Q336">
        <v>0.23025000000000001</v>
      </c>
      <c r="R336">
        <v>0.23100000000000001</v>
      </c>
      <c r="S336">
        <v>0.20025000000000001</v>
      </c>
      <c r="T336">
        <v>0.19375000000000001</v>
      </c>
      <c r="U336">
        <v>0.19075</v>
      </c>
      <c r="V336">
        <v>0.15875</v>
      </c>
      <c r="W336">
        <v>0.1845</v>
      </c>
      <c r="X336">
        <v>42.725000000000001</v>
      </c>
      <c r="Y336">
        <v>46.05</v>
      </c>
      <c r="Z336">
        <v>46.2</v>
      </c>
      <c r="AA336">
        <v>40.049999999999997</v>
      </c>
      <c r="AB336">
        <v>38.75</v>
      </c>
      <c r="AC336">
        <v>38.15</v>
      </c>
      <c r="AD336">
        <v>31.75</v>
      </c>
      <c r="AE336">
        <v>36.9</v>
      </c>
    </row>
    <row r="337" spans="1:31" hidden="1" x14ac:dyDescent="0.25">
      <c r="A337" t="s">
        <v>12</v>
      </c>
      <c r="B337" t="s">
        <v>37</v>
      </c>
      <c r="C337" t="s">
        <v>35</v>
      </c>
      <c r="D337" s="1">
        <v>41340</v>
      </c>
      <c r="O337">
        <v>317.89999999999998</v>
      </c>
      <c r="P337">
        <v>0.22725000000000001</v>
      </c>
      <c r="Q337">
        <v>0.23425000000000001</v>
      </c>
      <c r="R337">
        <v>0.23025000000000001</v>
      </c>
      <c r="S337">
        <v>0.19325000000000001</v>
      </c>
      <c r="T337">
        <v>0.188</v>
      </c>
      <c r="U337">
        <v>0.18525</v>
      </c>
      <c r="V337">
        <v>0.15175</v>
      </c>
      <c r="W337">
        <v>0.17949999999999999</v>
      </c>
      <c r="X337">
        <v>45.45</v>
      </c>
      <c r="Y337">
        <v>46.85</v>
      </c>
      <c r="Z337">
        <v>46.05</v>
      </c>
      <c r="AA337">
        <v>38.65</v>
      </c>
      <c r="AB337">
        <v>37.6</v>
      </c>
      <c r="AC337">
        <v>37.049999999999997</v>
      </c>
      <c r="AD337">
        <v>30.35</v>
      </c>
      <c r="AE337">
        <v>35.9</v>
      </c>
    </row>
    <row r="338" spans="1:31" hidden="1" x14ac:dyDescent="0.25">
      <c r="A338" t="s">
        <v>12</v>
      </c>
      <c r="B338" t="s">
        <v>37</v>
      </c>
      <c r="C338" t="s">
        <v>35</v>
      </c>
      <c r="D338" s="1">
        <v>41361</v>
      </c>
      <c r="O338">
        <v>329.52499999999998</v>
      </c>
      <c r="P338">
        <v>0.24412500000000001</v>
      </c>
      <c r="Q338">
        <v>0.25650000000000001</v>
      </c>
      <c r="R338">
        <v>0.24049999999999999</v>
      </c>
      <c r="S338">
        <v>0.20250000000000001</v>
      </c>
      <c r="T338">
        <v>0.19125</v>
      </c>
      <c r="U338">
        <v>0.18625</v>
      </c>
      <c r="V338">
        <v>0.15024999999999999</v>
      </c>
      <c r="W338">
        <v>0.17624999999999999</v>
      </c>
      <c r="X338">
        <v>48.825000000000003</v>
      </c>
      <c r="Y338">
        <v>51.3</v>
      </c>
      <c r="Z338">
        <v>48.1</v>
      </c>
      <c r="AA338">
        <v>40.5</v>
      </c>
      <c r="AB338">
        <v>38.25</v>
      </c>
      <c r="AC338">
        <v>37.25</v>
      </c>
      <c r="AD338">
        <v>30.05</v>
      </c>
      <c r="AE338">
        <v>35.25</v>
      </c>
    </row>
    <row r="339" spans="1:31" hidden="1" x14ac:dyDescent="0.25">
      <c r="A339" t="s">
        <v>12</v>
      </c>
      <c r="B339" t="s">
        <v>37</v>
      </c>
      <c r="C339" t="s">
        <v>35</v>
      </c>
      <c r="D339" s="1">
        <v>41368</v>
      </c>
      <c r="O339">
        <v>333.82499999999999</v>
      </c>
      <c r="P339">
        <v>0.24487500000000001</v>
      </c>
      <c r="Q339">
        <v>0.26150000000000001</v>
      </c>
      <c r="R339">
        <v>0.24575</v>
      </c>
      <c r="S339">
        <v>0.20674999999999999</v>
      </c>
      <c r="T339">
        <v>0.19700000000000001</v>
      </c>
      <c r="U339">
        <v>0.186</v>
      </c>
      <c r="V339">
        <v>0.1515</v>
      </c>
      <c r="W339">
        <v>0.17574999999999999</v>
      </c>
      <c r="X339">
        <v>48.975000000000001</v>
      </c>
      <c r="Y339">
        <v>52.3</v>
      </c>
      <c r="Z339">
        <v>49.15</v>
      </c>
      <c r="AA339">
        <v>41.35</v>
      </c>
      <c r="AB339">
        <v>39.4</v>
      </c>
      <c r="AC339">
        <v>37.200000000000003</v>
      </c>
      <c r="AD339">
        <v>30.3</v>
      </c>
      <c r="AE339">
        <v>35.15</v>
      </c>
    </row>
    <row r="340" spans="1:31" hidden="1" x14ac:dyDescent="0.25">
      <c r="A340" t="s">
        <v>8</v>
      </c>
      <c r="B340" t="s">
        <v>37</v>
      </c>
      <c r="C340" t="s">
        <v>33</v>
      </c>
      <c r="D340" s="1">
        <v>41216</v>
      </c>
    </row>
    <row r="341" spans="1:31" hidden="1" x14ac:dyDescent="0.25">
      <c r="A341" t="s">
        <v>8</v>
      </c>
      <c r="B341" t="s">
        <v>37</v>
      </c>
      <c r="C341" t="s">
        <v>33</v>
      </c>
      <c r="D341" s="1">
        <v>41294</v>
      </c>
    </row>
    <row r="342" spans="1:31" hidden="1" x14ac:dyDescent="0.25">
      <c r="A342" t="s">
        <v>9</v>
      </c>
      <c r="B342" t="s">
        <v>33</v>
      </c>
      <c r="C342" t="s">
        <v>33</v>
      </c>
      <c r="D342" s="1">
        <v>41270.875</v>
      </c>
    </row>
    <row r="343" spans="1:31" hidden="1" x14ac:dyDescent="0.25">
      <c r="A343" t="s">
        <v>9</v>
      </c>
      <c r="B343" t="s">
        <v>33</v>
      </c>
      <c r="C343" t="s">
        <v>33</v>
      </c>
      <c r="D343" s="1">
        <v>41276.708333333336</v>
      </c>
    </row>
    <row r="344" spans="1:31" hidden="1" x14ac:dyDescent="0.25">
      <c r="A344" t="s">
        <v>9</v>
      </c>
      <c r="B344" t="s">
        <v>33</v>
      </c>
      <c r="C344" t="s">
        <v>33</v>
      </c>
      <c r="D344" s="1">
        <v>41282.5</v>
      </c>
    </row>
    <row r="345" spans="1:31" hidden="1" x14ac:dyDescent="0.25">
      <c r="A345" t="s">
        <v>9</v>
      </c>
      <c r="B345" t="s">
        <v>33</v>
      </c>
      <c r="C345" t="s">
        <v>33</v>
      </c>
      <c r="D345" s="1">
        <v>41289.708333333336</v>
      </c>
    </row>
    <row r="346" spans="1:31" hidden="1" x14ac:dyDescent="0.25">
      <c r="A346" t="s">
        <v>9</v>
      </c>
      <c r="B346" t="s">
        <v>33</v>
      </c>
      <c r="C346" t="s">
        <v>33</v>
      </c>
      <c r="D346" s="1">
        <v>41304.916666666664</v>
      </c>
    </row>
    <row r="347" spans="1:31" hidden="1" x14ac:dyDescent="0.25">
      <c r="A347" t="s">
        <v>9</v>
      </c>
      <c r="B347" t="s">
        <v>33</v>
      </c>
      <c r="C347" t="s">
        <v>33</v>
      </c>
      <c r="D347" s="1">
        <v>41312.125</v>
      </c>
    </row>
    <row r="348" spans="1:31" hidden="1" x14ac:dyDescent="0.25">
      <c r="A348" t="s">
        <v>9</v>
      </c>
      <c r="B348" t="s">
        <v>33</v>
      </c>
      <c r="C348" t="s">
        <v>33</v>
      </c>
      <c r="D348" s="1">
        <v>41342.216666666667</v>
      </c>
    </row>
    <row r="349" spans="1:31" hidden="1" x14ac:dyDescent="0.25">
      <c r="A349" t="s">
        <v>9</v>
      </c>
      <c r="B349" t="s">
        <v>33</v>
      </c>
      <c r="C349" t="s">
        <v>33</v>
      </c>
      <c r="D349" s="1">
        <v>41358.5</v>
      </c>
    </row>
    <row r="350" spans="1:31" hidden="1" x14ac:dyDescent="0.25">
      <c r="A350" t="s">
        <v>9</v>
      </c>
      <c r="B350" t="s">
        <v>33</v>
      </c>
      <c r="C350" t="s">
        <v>33</v>
      </c>
      <c r="D350" s="1">
        <v>41359</v>
      </c>
    </row>
    <row r="351" spans="1:31" hidden="1" x14ac:dyDescent="0.25">
      <c r="A351" t="s">
        <v>9</v>
      </c>
      <c r="B351" t="s">
        <v>33</v>
      </c>
      <c r="C351" t="s">
        <v>33</v>
      </c>
      <c r="D351" s="1">
        <v>41357.525000000001</v>
      </c>
    </row>
    <row r="352" spans="1:31" hidden="1" x14ac:dyDescent="0.25">
      <c r="A352" t="s">
        <v>11</v>
      </c>
      <c r="B352" t="s">
        <v>33</v>
      </c>
      <c r="C352" t="s">
        <v>34</v>
      </c>
      <c r="D352" s="1">
        <v>41270.208333333336</v>
      </c>
    </row>
    <row r="353" spans="1:4" hidden="1" x14ac:dyDescent="0.25">
      <c r="A353" t="s">
        <v>11</v>
      </c>
      <c r="B353" t="s">
        <v>33</v>
      </c>
      <c r="C353" t="s">
        <v>34</v>
      </c>
      <c r="D353" s="1">
        <v>41272.916666666664</v>
      </c>
    </row>
    <row r="354" spans="1:4" hidden="1" x14ac:dyDescent="0.25">
      <c r="A354" t="s">
        <v>11</v>
      </c>
      <c r="B354" t="s">
        <v>33</v>
      </c>
      <c r="C354" t="s">
        <v>34</v>
      </c>
      <c r="D354" s="1">
        <v>41276.708333333336</v>
      </c>
    </row>
    <row r="355" spans="1:4" hidden="1" x14ac:dyDescent="0.25">
      <c r="A355" t="s">
        <v>11</v>
      </c>
      <c r="B355" t="s">
        <v>33</v>
      </c>
      <c r="C355" t="s">
        <v>34</v>
      </c>
      <c r="D355" s="1">
        <v>41278</v>
      </c>
    </row>
    <row r="356" spans="1:4" hidden="1" x14ac:dyDescent="0.25">
      <c r="A356" t="s">
        <v>11</v>
      </c>
      <c r="B356" t="s">
        <v>33</v>
      </c>
      <c r="C356" t="s">
        <v>34</v>
      </c>
      <c r="D356" s="1">
        <v>41284.458333333336</v>
      </c>
    </row>
    <row r="357" spans="1:4" hidden="1" x14ac:dyDescent="0.25">
      <c r="A357" t="s">
        <v>11</v>
      </c>
      <c r="B357" t="s">
        <v>33</v>
      </c>
      <c r="C357" t="s">
        <v>34</v>
      </c>
      <c r="D357" s="1">
        <v>41297.625</v>
      </c>
    </row>
    <row r="358" spans="1:4" hidden="1" x14ac:dyDescent="0.25">
      <c r="A358" t="s">
        <v>11</v>
      </c>
      <c r="B358" t="s">
        <v>33</v>
      </c>
      <c r="C358" t="s">
        <v>34</v>
      </c>
      <c r="D358" s="1">
        <v>41305.5</v>
      </c>
    </row>
    <row r="359" spans="1:4" hidden="1" x14ac:dyDescent="0.25">
      <c r="A359" t="s">
        <v>11</v>
      </c>
      <c r="B359" t="s">
        <v>33</v>
      </c>
      <c r="C359" t="s">
        <v>34</v>
      </c>
      <c r="D359" s="1">
        <v>41318.5</v>
      </c>
    </row>
    <row r="360" spans="1:4" hidden="1" x14ac:dyDescent="0.25">
      <c r="A360" t="s">
        <v>11</v>
      </c>
      <c r="B360" t="s">
        <v>33</v>
      </c>
      <c r="C360" t="s">
        <v>34</v>
      </c>
      <c r="D360" s="1">
        <v>41343.258333333331</v>
      </c>
    </row>
    <row r="361" spans="1:4" hidden="1" x14ac:dyDescent="0.25">
      <c r="A361" t="s">
        <v>11</v>
      </c>
      <c r="B361" t="s">
        <v>33</v>
      </c>
      <c r="C361" t="s">
        <v>34</v>
      </c>
      <c r="D361" s="1">
        <v>41356.208333333336</v>
      </c>
    </row>
    <row r="362" spans="1:4" hidden="1" x14ac:dyDescent="0.25">
      <c r="A362" t="s">
        <v>11</v>
      </c>
      <c r="B362" t="s">
        <v>33</v>
      </c>
      <c r="C362" t="s">
        <v>34</v>
      </c>
      <c r="D362" s="1">
        <v>41359</v>
      </c>
    </row>
    <row r="363" spans="1:4" hidden="1" x14ac:dyDescent="0.25">
      <c r="A363" t="s">
        <v>11</v>
      </c>
      <c r="B363" t="s">
        <v>33</v>
      </c>
      <c r="C363" t="s">
        <v>34</v>
      </c>
      <c r="D363" s="1">
        <v>41358.625</v>
      </c>
    </row>
    <row r="364" spans="1:4" hidden="1" x14ac:dyDescent="0.25">
      <c r="A364" t="s">
        <v>11</v>
      </c>
      <c r="B364" t="s">
        <v>33</v>
      </c>
      <c r="C364" t="s">
        <v>34</v>
      </c>
      <c r="D364" s="1">
        <v>41353.51666666667</v>
      </c>
    </row>
    <row r="365" spans="1:4" hidden="1" x14ac:dyDescent="0.25">
      <c r="A365" t="s">
        <v>13</v>
      </c>
      <c r="B365" t="s">
        <v>33</v>
      </c>
      <c r="C365" t="s">
        <v>35</v>
      </c>
      <c r="D365" s="1">
        <v>41269.458333333336</v>
      </c>
    </row>
    <row r="366" spans="1:4" hidden="1" x14ac:dyDescent="0.25">
      <c r="A366" t="s">
        <v>13</v>
      </c>
      <c r="B366" t="s">
        <v>33</v>
      </c>
      <c r="C366" t="s">
        <v>35</v>
      </c>
      <c r="D366" s="1">
        <v>41270.791666666664</v>
      </c>
    </row>
    <row r="367" spans="1:4" hidden="1" x14ac:dyDescent="0.25">
      <c r="A367" t="s">
        <v>13</v>
      </c>
      <c r="B367" t="s">
        <v>33</v>
      </c>
      <c r="C367" t="s">
        <v>35</v>
      </c>
      <c r="D367" s="1">
        <v>41278</v>
      </c>
    </row>
    <row r="368" spans="1:4" hidden="1" x14ac:dyDescent="0.25">
      <c r="A368" t="s">
        <v>13</v>
      </c>
      <c r="B368" t="s">
        <v>33</v>
      </c>
      <c r="C368" t="s">
        <v>35</v>
      </c>
      <c r="D368" s="1">
        <v>41283.875</v>
      </c>
    </row>
    <row r="369" spans="1:4" hidden="1" x14ac:dyDescent="0.25">
      <c r="A369" t="s">
        <v>13</v>
      </c>
      <c r="B369" t="s">
        <v>33</v>
      </c>
      <c r="C369" t="s">
        <v>35</v>
      </c>
      <c r="D369" s="1">
        <v>41291.666666666664</v>
      </c>
    </row>
    <row r="370" spans="1:4" hidden="1" x14ac:dyDescent="0.25">
      <c r="A370" t="s">
        <v>13</v>
      </c>
      <c r="B370" t="s">
        <v>33</v>
      </c>
      <c r="C370" t="s">
        <v>35</v>
      </c>
      <c r="D370" s="1">
        <v>41297.958333333336</v>
      </c>
    </row>
    <row r="371" spans="1:4" hidden="1" x14ac:dyDescent="0.25">
      <c r="A371" t="s">
        <v>13</v>
      </c>
      <c r="B371" t="s">
        <v>33</v>
      </c>
      <c r="C371" t="s">
        <v>35</v>
      </c>
      <c r="D371" s="1">
        <v>41306.166666666664</v>
      </c>
    </row>
    <row r="372" spans="1:4" hidden="1" x14ac:dyDescent="0.25">
      <c r="A372" t="s">
        <v>13</v>
      </c>
      <c r="B372" t="s">
        <v>33</v>
      </c>
      <c r="C372" t="s">
        <v>35</v>
      </c>
      <c r="D372" s="1">
        <v>41326.25</v>
      </c>
    </row>
    <row r="373" spans="1:4" hidden="1" x14ac:dyDescent="0.25">
      <c r="A373" t="s">
        <v>13</v>
      </c>
      <c r="B373" t="s">
        <v>33</v>
      </c>
      <c r="C373" t="s">
        <v>35</v>
      </c>
      <c r="D373" s="1">
        <v>41349.25</v>
      </c>
    </row>
    <row r="374" spans="1:4" hidden="1" x14ac:dyDescent="0.25">
      <c r="A374" t="s">
        <v>13</v>
      </c>
      <c r="B374" t="s">
        <v>33</v>
      </c>
      <c r="C374" t="s">
        <v>35</v>
      </c>
      <c r="D374" s="1">
        <v>41355.675000000003</v>
      </c>
    </row>
    <row r="375" spans="1:4" hidden="1" x14ac:dyDescent="0.25">
      <c r="A375" t="s">
        <v>13</v>
      </c>
      <c r="B375" t="s">
        <v>33</v>
      </c>
      <c r="C375" t="s">
        <v>35</v>
      </c>
      <c r="D375" s="1">
        <v>41356.75</v>
      </c>
    </row>
    <row r="376" spans="1:4" hidden="1" x14ac:dyDescent="0.25">
      <c r="A376" t="s">
        <v>13</v>
      </c>
      <c r="B376" t="s">
        <v>33</v>
      </c>
      <c r="C376" t="s">
        <v>35</v>
      </c>
      <c r="D376" s="1">
        <v>41357.25</v>
      </c>
    </row>
    <row r="377" spans="1:4" hidden="1" x14ac:dyDescent="0.25">
      <c r="A377" t="s">
        <v>13</v>
      </c>
      <c r="B377" t="s">
        <v>33</v>
      </c>
      <c r="C377" t="s">
        <v>35</v>
      </c>
      <c r="D377" s="1">
        <v>41358.324999999997</v>
      </c>
    </row>
    <row r="378" spans="1:4" hidden="1" x14ac:dyDescent="0.25">
      <c r="A378" t="s">
        <v>13</v>
      </c>
      <c r="B378" t="s">
        <v>33</v>
      </c>
      <c r="C378" t="s">
        <v>35</v>
      </c>
      <c r="D378" s="1">
        <v>41354.724999999999</v>
      </c>
    </row>
    <row r="379" spans="1:4" hidden="1" x14ac:dyDescent="0.25">
      <c r="A379" t="s">
        <v>8</v>
      </c>
      <c r="B379" t="s">
        <v>37</v>
      </c>
      <c r="C379" t="s">
        <v>33</v>
      </c>
      <c r="D379" s="1">
        <v>41272.333333333336</v>
      </c>
    </row>
    <row r="380" spans="1:4" hidden="1" x14ac:dyDescent="0.25">
      <c r="A380" t="s">
        <v>8</v>
      </c>
      <c r="B380" t="s">
        <v>37</v>
      </c>
      <c r="C380" t="s">
        <v>33</v>
      </c>
      <c r="D380" s="1">
        <v>41275.541666666664</v>
      </c>
    </row>
    <row r="381" spans="1:4" hidden="1" x14ac:dyDescent="0.25">
      <c r="A381" t="s">
        <v>8</v>
      </c>
      <c r="B381" t="s">
        <v>37</v>
      </c>
      <c r="C381" t="s">
        <v>33</v>
      </c>
      <c r="D381" s="1">
        <v>41278.75</v>
      </c>
    </row>
    <row r="382" spans="1:4" hidden="1" x14ac:dyDescent="0.25">
      <c r="A382" t="s">
        <v>8</v>
      </c>
      <c r="B382" t="s">
        <v>37</v>
      </c>
      <c r="C382" t="s">
        <v>33</v>
      </c>
      <c r="D382" s="1">
        <v>41283.041666666664</v>
      </c>
    </row>
    <row r="383" spans="1:4" hidden="1" x14ac:dyDescent="0.25">
      <c r="A383" t="s">
        <v>8</v>
      </c>
      <c r="B383" t="s">
        <v>37</v>
      </c>
      <c r="C383" t="s">
        <v>33</v>
      </c>
      <c r="D383" s="1">
        <v>41290.416666666664</v>
      </c>
    </row>
    <row r="384" spans="1:4" hidden="1" x14ac:dyDescent="0.25">
      <c r="A384" t="s">
        <v>8</v>
      </c>
      <c r="B384" t="s">
        <v>37</v>
      </c>
      <c r="C384" t="s">
        <v>33</v>
      </c>
      <c r="D384" s="1">
        <v>41293.333333333336</v>
      </c>
    </row>
    <row r="385" spans="1:4" hidden="1" x14ac:dyDescent="0.25">
      <c r="A385" t="s">
        <v>8</v>
      </c>
      <c r="B385" t="s">
        <v>37</v>
      </c>
      <c r="C385" t="s">
        <v>33</v>
      </c>
      <c r="D385" s="1">
        <v>41307.041666666664</v>
      </c>
    </row>
    <row r="386" spans="1:4" hidden="1" x14ac:dyDescent="0.25">
      <c r="A386" t="s">
        <v>8</v>
      </c>
      <c r="B386" t="s">
        <v>37</v>
      </c>
      <c r="C386" t="s">
        <v>33</v>
      </c>
      <c r="D386" s="1">
        <v>41331.6875</v>
      </c>
    </row>
    <row r="387" spans="1:4" hidden="1" x14ac:dyDescent="0.25">
      <c r="A387" t="s">
        <v>8</v>
      </c>
      <c r="B387" t="s">
        <v>37</v>
      </c>
      <c r="C387" t="s">
        <v>33</v>
      </c>
      <c r="D387" s="1">
        <v>41359</v>
      </c>
    </row>
    <row r="388" spans="1:4" hidden="1" x14ac:dyDescent="0.25">
      <c r="A388" t="s">
        <v>10</v>
      </c>
      <c r="B388" t="s">
        <v>37</v>
      </c>
      <c r="C388" t="s">
        <v>34</v>
      </c>
      <c r="D388" s="1">
        <v>41273.916666666664</v>
      </c>
    </row>
    <row r="389" spans="1:4" hidden="1" x14ac:dyDescent="0.25">
      <c r="A389" t="s">
        <v>10</v>
      </c>
      <c r="B389" t="s">
        <v>37</v>
      </c>
      <c r="C389" t="s">
        <v>34</v>
      </c>
      <c r="D389" s="1">
        <v>41279.25</v>
      </c>
    </row>
    <row r="390" spans="1:4" hidden="1" x14ac:dyDescent="0.25">
      <c r="A390" t="s">
        <v>10</v>
      </c>
      <c r="B390" t="s">
        <v>37</v>
      </c>
      <c r="C390" t="s">
        <v>34</v>
      </c>
      <c r="D390" s="1">
        <v>41286.791666666664</v>
      </c>
    </row>
    <row r="391" spans="1:4" hidden="1" x14ac:dyDescent="0.25">
      <c r="A391" t="s">
        <v>10</v>
      </c>
      <c r="B391" t="s">
        <v>37</v>
      </c>
      <c r="C391" t="s">
        <v>34</v>
      </c>
      <c r="D391" s="1">
        <v>41298.375</v>
      </c>
    </row>
    <row r="392" spans="1:4" hidden="1" x14ac:dyDescent="0.25">
      <c r="A392" t="s">
        <v>10</v>
      </c>
      <c r="B392" t="s">
        <v>37</v>
      </c>
      <c r="C392" t="s">
        <v>34</v>
      </c>
      <c r="D392" s="1">
        <v>41306.5</v>
      </c>
    </row>
    <row r="393" spans="1:4" hidden="1" x14ac:dyDescent="0.25">
      <c r="A393" t="s">
        <v>10</v>
      </c>
      <c r="B393" t="s">
        <v>37</v>
      </c>
      <c r="C393" t="s">
        <v>34</v>
      </c>
      <c r="D393" s="1">
        <v>41324.166666666664</v>
      </c>
    </row>
    <row r="394" spans="1:4" hidden="1" x14ac:dyDescent="0.25">
      <c r="A394" t="s">
        <v>10</v>
      </c>
      <c r="B394" t="s">
        <v>37</v>
      </c>
      <c r="C394" t="s">
        <v>34</v>
      </c>
      <c r="D394" s="1">
        <v>41342.833333333336</v>
      </c>
    </row>
    <row r="395" spans="1:4" hidden="1" x14ac:dyDescent="0.25">
      <c r="A395" t="s">
        <v>12</v>
      </c>
      <c r="B395" t="s">
        <v>37</v>
      </c>
      <c r="C395" t="s">
        <v>35</v>
      </c>
      <c r="D395" s="1">
        <v>41273.833333333336</v>
      </c>
    </row>
    <row r="396" spans="1:4" hidden="1" x14ac:dyDescent="0.25">
      <c r="A396" t="s">
        <v>12</v>
      </c>
      <c r="B396" t="s">
        <v>37</v>
      </c>
      <c r="C396" t="s">
        <v>35</v>
      </c>
      <c r="D396" s="1">
        <v>41279.458333333336</v>
      </c>
    </row>
    <row r="397" spans="1:4" hidden="1" x14ac:dyDescent="0.25">
      <c r="A397" t="s">
        <v>12</v>
      </c>
      <c r="B397" t="s">
        <v>37</v>
      </c>
      <c r="C397" t="s">
        <v>35</v>
      </c>
      <c r="D397" s="1">
        <v>41287.166666666664</v>
      </c>
    </row>
    <row r="398" spans="1:4" hidden="1" x14ac:dyDescent="0.25">
      <c r="A398" t="s">
        <v>12</v>
      </c>
      <c r="B398" t="s">
        <v>37</v>
      </c>
      <c r="C398" t="s">
        <v>35</v>
      </c>
      <c r="D398" s="1">
        <v>41295.666666666664</v>
      </c>
    </row>
    <row r="399" spans="1:4" hidden="1" x14ac:dyDescent="0.25">
      <c r="A399" t="s">
        <v>12</v>
      </c>
      <c r="B399" t="s">
        <v>37</v>
      </c>
      <c r="C399" t="s">
        <v>35</v>
      </c>
      <c r="D399" s="1">
        <v>41305.875</v>
      </c>
    </row>
    <row r="400" spans="1:4" hidden="1" x14ac:dyDescent="0.25">
      <c r="A400" t="s">
        <v>12</v>
      </c>
      <c r="B400" t="s">
        <v>37</v>
      </c>
      <c r="C400" t="s">
        <v>35</v>
      </c>
      <c r="D400" s="1">
        <v>41331.833333333336</v>
      </c>
    </row>
    <row r="401" spans="1:4" hidden="1" x14ac:dyDescent="0.25">
      <c r="A401" t="s">
        <v>12</v>
      </c>
      <c r="B401" t="s">
        <v>37</v>
      </c>
      <c r="C401" t="s">
        <v>35</v>
      </c>
      <c r="D401" s="1">
        <v>41348.699999999997</v>
      </c>
    </row>
    <row r="402" spans="1:4" hidden="1" x14ac:dyDescent="0.25">
      <c r="A402" t="s">
        <v>12</v>
      </c>
      <c r="B402" t="s">
        <v>37</v>
      </c>
      <c r="C402" t="s">
        <v>35</v>
      </c>
      <c r="D402" s="1">
        <v>41359</v>
      </c>
    </row>
    <row r="403" spans="1:4" hidden="1" x14ac:dyDescent="0.25">
      <c r="A403" t="s">
        <v>9</v>
      </c>
      <c r="B403" t="s">
        <v>33</v>
      </c>
      <c r="C403" t="s">
        <v>33</v>
      </c>
      <c r="D403" s="1">
        <v>41261.666666666664</v>
      </c>
    </row>
    <row r="404" spans="1:4" hidden="1" x14ac:dyDescent="0.25">
      <c r="A404" t="s">
        <v>9</v>
      </c>
      <c r="B404" t="s">
        <v>33</v>
      </c>
      <c r="C404" t="s">
        <v>33</v>
      </c>
      <c r="D404" s="1">
        <v>41263.625</v>
      </c>
    </row>
    <row r="405" spans="1:4" hidden="1" x14ac:dyDescent="0.25">
      <c r="A405" t="s">
        <v>9</v>
      </c>
      <c r="B405" t="s">
        <v>33</v>
      </c>
      <c r="C405" t="s">
        <v>33</v>
      </c>
      <c r="D405" s="1">
        <v>41269.75</v>
      </c>
    </row>
    <row r="406" spans="1:4" hidden="1" x14ac:dyDescent="0.25">
      <c r="A406" t="s">
        <v>9</v>
      </c>
      <c r="B406" t="s">
        <v>33</v>
      </c>
      <c r="C406" t="s">
        <v>33</v>
      </c>
      <c r="D406" s="1">
        <v>41270.5</v>
      </c>
    </row>
    <row r="407" spans="1:4" hidden="1" x14ac:dyDescent="0.25">
      <c r="A407" t="s">
        <v>9</v>
      </c>
      <c r="B407" t="s">
        <v>33</v>
      </c>
      <c r="C407" t="s">
        <v>33</v>
      </c>
      <c r="D407" s="1">
        <v>41276.166666666664</v>
      </c>
    </row>
    <row r="408" spans="1:4" hidden="1" x14ac:dyDescent="0.25">
      <c r="A408" t="s">
        <v>9</v>
      </c>
      <c r="B408" t="s">
        <v>33</v>
      </c>
      <c r="C408" t="s">
        <v>33</v>
      </c>
      <c r="D408" s="1">
        <v>41278.041666666664</v>
      </c>
    </row>
    <row r="409" spans="1:4" hidden="1" x14ac:dyDescent="0.25">
      <c r="A409" t="s">
        <v>9</v>
      </c>
      <c r="B409" t="s">
        <v>33</v>
      </c>
      <c r="C409" t="s">
        <v>33</v>
      </c>
      <c r="D409" s="1">
        <v>41283.625</v>
      </c>
    </row>
    <row r="410" spans="1:4" hidden="1" x14ac:dyDescent="0.25">
      <c r="A410" t="s">
        <v>9</v>
      </c>
      <c r="B410" t="s">
        <v>33</v>
      </c>
      <c r="C410" t="s">
        <v>33</v>
      </c>
      <c r="D410" s="1">
        <v>41284.75</v>
      </c>
    </row>
    <row r="411" spans="1:4" hidden="1" x14ac:dyDescent="0.25">
      <c r="A411" t="s">
        <v>9</v>
      </c>
      <c r="B411" t="s">
        <v>33</v>
      </c>
      <c r="C411" t="s">
        <v>33</v>
      </c>
      <c r="D411" s="1">
        <v>41292.375</v>
      </c>
    </row>
    <row r="412" spans="1:4" hidden="1" x14ac:dyDescent="0.25">
      <c r="A412" t="s">
        <v>9</v>
      </c>
      <c r="B412" t="s">
        <v>33</v>
      </c>
      <c r="C412" t="s">
        <v>33</v>
      </c>
      <c r="D412" s="1">
        <v>41298.791666666664</v>
      </c>
    </row>
    <row r="413" spans="1:4" hidden="1" x14ac:dyDescent="0.25">
      <c r="A413" t="s">
        <v>9</v>
      </c>
      <c r="B413" t="s">
        <v>33</v>
      </c>
      <c r="C413" t="s">
        <v>33</v>
      </c>
      <c r="D413" s="1">
        <v>41306.875</v>
      </c>
    </row>
    <row r="414" spans="1:4" hidden="1" x14ac:dyDescent="0.25">
      <c r="A414" t="s">
        <v>9</v>
      </c>
      <c r="B414" t="s">
        <v>33</v>
      </c>
      <c r="C414" t="s">
        <v>33</v>
      </c>
      <c r="D414" s="1">
        <v>41318.083333333336</v>
      </c>
    </row>
    <row r="415" spans="1:4" hidden="1" x14ac:dyDescent="0.25">
      <c r="A415" t="s">
        <v>9</v>
      </c>
      <c r="B415" t="s">
        <v>33</v>
      </c>
      <c r="C415" t="s">
        <v>33</v>
      </c>
      <c r="D415" s="1">
        <v>41333.583333333336</v>
      </c>
    </row>
    <row r="416" spans="1:4" hidden="1" x14ac:dyDescent="0.25">
      <c r="A416" t="s">
        <v>9</v>
      </c>
      <c r="B416" t="s">
        <v>33</v>
      </c>
      <c r="C416" t="s">
        <v>33</v>
      </c>
      <c r="D416" s="1">
        <v>41342.183333333334</v>
      </c>
    </row>
    <row r="417" spans="1:4" hidden="1" x14ac:dyDescent="0.25">
      <c r="A417" t="s">
        <v>9</v>
      </c>
      <c r="B417" t="s">
        <v>33</v>
      </c>
      <c r="C417" t="s">
        <v>33</v>
      </c>
      <c r="D417" s="1">
        <v>41342.791666666664</v>
      </c>
    </row>
    <row r="418" spans="1:4" hidden="1" x14ac:dyDescent="0.25">
      <c r="A418" t="s">
        <v>9</v>
      </c>
      <c r="B418" t="s">
        <v>33</v>
      </c>
      <c r="C418" t="s">
        <v>33</v>
      </c>
      <c r="D418" s="1">
        <v>41345.050000000003</v>
      </c>
    </row>
    <row r="419" spans="1:4" hidden="1" x14ac:dyDescent="0.25">
      <c r="A419" t="s">
        <v>11</v>
      </c>
      <c r="B419" t="s">
        <v>33</v>
      </c>
      <c r="C419" t="s">
        <v>34</v>
      </c>
      <c r="D419" s="1">
        <v>41261.916666666664</v>
      </c>
    </row>
    <row r="420" spans="1:4" hidden="1" x14ac:dyDescent="0.25">
      <c r="A420" t="s">
        <v>11</v>
      </c>
      <c r="B420" t="s">
        <v>33</v>
      </c>
      <c r="C420" t="s">
        <v>34</v>
      </c>
      <c r="D420" s="1">
        <v>41265.416666666664</v>
      </c>
    </row>
    <row r="421" spans="1:4" hidden="1" x14ac:dyDescent="0.25">
      <c r="A421" t="s">
        <v>11</v>
      </c>
      <c r="B421" t="s">
        <v>33</v>
      </c>
      <c r="C421" t="s">
        <v>34</v>
      </c>
      <c r="D421" s="1">
        <v>41269.875</v>
      </c>
    </row>
    <row r="422" spans="1:4" hidden="1" x14ac:dyDescent="0.25">
      <c r="A422" t="s">
        <v>11</v>
      </c>
      <c r="B422" t="s">
        <v>33</v>
      </c>
      <c r="C422" t="s">
        <v>34</v>
      </c>
      <c r="D422" s="1">
        <v>41271.875</v>
      </c>
    </row>
    <row r="423" spans="1:4" hidden="1" x14ac:dyDescent="0.25">
      <c r="A423" t="s">
        <v>11</v>
      </c>
      <c r="B423" t="s">
        <v>33</v>
      </c>
      <c r="C423" t="s">
        <v>34</v>
      </c>
      <c r="D423" s="1">
        <v>41278.5</v>
      </c>
    </row>
    <row r="424" spans="1:4" hidden="1" x14ac:dyDescent="0.25">
      <c r="A424" t="s">
        <v>11</v>
      </c>
      <c r="B424" t="s">
        <v>33</v>
      </c>
      <c r="C424" t="s">
        <v>34</v>
      </c>
      <c r="D424" s="1">
        <v>41281</v>
      </c>
    </row>
    <row r="425" spans="1:4" hidden="1" x14ac:dyDescent="0.25">
      <c r="A425" t="s">
        <v>11</v>
      </c>
      <c r="B425" t="s">
        <v>33</v>
      </c>
      <c r="C425" t="s">
        <v>34</v>
      </c>
      <c r="D425" s="1">
        <v>41284.75</v>
      </c>
    </row>
    <row r="426" spans="1:4" hidden="1" x14ac:dyDescent="0.25">
      <c r="A426" t="s">
        <v>11</v>
      </c>
      <c r="B426" t="s">
        <v>33</v>
      </c>
      <c r="C426" t="s">
        <v>34</v>
      </c>
      <c r="D426" s="1">
        <v>41289.041666666664</v>
      </c>
    </row>
    <row r="427" spans="1:4" hidden="1" x14ac:dyDescent="0.25">
      <c r="A427" t="s">
        <v>11</v>
      </c>
      <c r="B427" t="s">
        <v>33</v>
      </c>
      <c r="C427" t="s">
        <v>34</v>
      </c>
      <c r="D427" s="1">
        <v>41295.041666666664</v>
      </c>
    </row>
    <row r="428" spans="1:4" hidden="1" x14ac:dyDescent="0.25">
      <c r="A428" t="s">
        <v>11</v>
      </c>
      <c r="B428" t="s">
        <v>33</v>
      </c>
      <c r="C428" t="s">
        <v>34</v>
      </c>
      <c r="D428" s="1">
        <v>41299.458333333336</v>
      </c>
    </row>
    <row r="429" spans="1:4" hidden="1" x14ac:dyDescent="0.25">
      <c r="A429" t="s">
        <v>11</v>
      </c>
      <c r="B429" t="s">
        <v>33</v>
      </c>
      <c r="C429" t="s">
        <v>34</v>
      </c>
      <c r="D429" s="1">
        <v>41304.041666666664</v>
      </c>
    </row>
    <row r="430" spans="1:4" hidden="1" x14ac:dyDescent="0.25">
      <c r="A430" t="s">
        <v>11</v>
      </c>
      <c r="B430" t="s">
        <v>33</v>
      </c>
      <c r="C430" t="s">
        <v>34</v>
      </c>
      <c r="D430" s="1">
        <v>41316.125</v>
      </c>
    </row>
    <row r="431" spans="1:4" hidden="1" x14ac:dyDescent="0.25">
      <c r="A431" t="s">
        <v>11</v>
      </c>
      <c r="B431" t="s">
        <v>33</v>
      </c>
      <c r="C431" t="s">
        <v>34</v>
      </c>
      <c r="D431" s="1">
        <v>41328.5</v>
      </c>
    </row>
    <row r="432" spans="1:4" hidden="1" x14ac:dyDescent="0.25">
      <c r="A432" t="s">
        <v>11</v>
      </c>
      <c r="B432" t="s">
        <v>33</v>
      </c>
      <c r="C432" t="s">
        <v>34</v>
      </c>
      <c r="D432" s="1">
        <v>41337.583333333336</v>
      </c>
    </row>
    <row r="433" spans="1:4" hidden="1" x14ac:dyDescent="0.25">
      <c r="A433" t="s">
        <v>11</v>
      </c>
      <c r="B433" t="s">
        <v>33</v>
      </c>
      <c r="C433" t="s">
        <v>34</v>
      </c>
      <c r="D433" s="1">
        <v>41338.666666666664</v>
      </c>
    </row>
    <row r="434" spans="1:4" hidden="1" x14ac:dyDescent="0.25">
      <c r="A434" t="s">
        <v>11</v>
      </c>
      <c r="B434" t="s">
        <v>33</v>
      </c>
      <c r="C434" t="s">
        <v>34</v>
      </c>
      <c r="D434" s="1">
        <v>41339.25</v>
      </c>
    </row>
    <row r="435" spans="1:4" hidden="1" x14ac:dyDescent="0.25">
      <c r="A435" t="s">
        <v>11</v>
      </c>
      <c r="B435" t="s">
        <v>33</v>
      </c>
      <c r="C435" t="s">
        <v>34</v>
      </c>
      <c r="D435" s="1">
        <v>41353</v>
      </c>
    </row>
    <row r="436" spans="1:4" hidden="1" x14ac:dyDescent="0.25">
      <c r="A436" t="s">
        <v>13</v>
      </c>
      <c r="B436" t="s">
        <v>33</v>
      </c>
      <c r="C436" t="s">
        <v>35</v>
      </c>
      <c r="D436" s="1">
        <v>41259.625</v>
      </c>
    </row>
    <row r="437" spans="1:4" hidden="1" x14ac:dyDescent="0.25">
      <c r="A437" t="s">
        <v>13</v>
      </c>
      <c r="B437" t="s">
        <v>33</v>
      </c>
      <c r="C437" t="s">
        <v>35</v>
      </c>
      <c r="D437" s="1">
        <v>41263.458333333336</v>
      </c>
    </row>
    <row r="438" spans="1:4" hidden="1" x14ac:dyDescent="0.25">
      <c r="A438" t="s">
        <v>13</v>
      </c>
      <c r="B438" t="s">
        <v>33</v>
      </c>
      <c r="C438" t="s">
        <v>35</v>
      </c>
      <c r="D438" s="1">
        <v>41270.125</v>
      </c>
    </row>
    <row r="439" spans="1:4" hidden="1" x14ac:dyDescent="0.25">
      <c r="A439" t="s">
        <v>13</v>
      </c>
      <c r="B439" t="s">
        <v>33</v>
      </c>
      <c r="C439" t="s">
        <v>35</v>
      </c>
      <c r="D439" s="1">
        <v>41271.583333333336</v>
      </c>
    </row>
    <row r="440" spans="1:4" hidden="1" x14ac:dyDescent="0.25">
      <c r="A440" t="s">
        <v>13</v>
      </c>
      <c r="B440" t="s">
        <v>33</v>
      </c>
      <c r="C440" t="s">
        <v>35</v>
      </c>
      <c r="D440" s="1">
        <v>41277.75</v>
      </c>
    </row>
    <row r="441" spans="1:4" hidden="1" x14ac:dyDescent="0.25">
      <c r="A441" t="s">
        <v>13</v>
      </c>
      <c r="B441" t="s">
        <v>33</v>
      </c>
      <c r="C441" t="s">
        <v>35</v>
      </c>
      <c r="D441" s="1">
        <v>41280</v>
      </c>
    </row>
    <row r="442" spans="1:4" hidden="1" x14ac:dyDescent="0.25">
      <c r="A442" t="s">
        <v>13</v>
      </c>
      <c r="B442" t="s">
        <v>33</v>
      </c>
      <c r="C442" t="s">
        <v>35</v>
      </c>
      <c r="D442" s="1">
        <v>41284.833333333336</v>
      </c>
    </row>
    <row r="443" spans="1:4" hidden="1" x14ac:dyDescent="0.25">
      <c r="A443" t="s">
        <v>13</v>
      </c>
      <c r="B443" t="s">
        <v>33</v>
      </c>
      <c r="C443" t="s">
        <v>35</v>
      </c>
      <c r="D443" s="1">
        <v>41288.083333333336</v>
      </c>
    </row>
    <row r="444" spans="1:4" hidden="1" x14ac:dyDescent="0.25">
      <c r="A444" t="s">
        <v>13</v>
      </c>
      <c r="B444" t="s">
        <v>33</v>
      </c>
      <c r="C444" t="s">
        <v>35</v>
      </c>
      <c r="D444" s="1">
        <v>41294.041666666664</v>
      </c>
    </row>
    <row r="445" spans="1:4" hidden="1" x14ac:dyDescent="0.25">
      <c r="A445" t="s">
        <v>13</v>
      </c>
      <c r="B445" t="s">
        <v>33</v>
      </c>
      <c r="C445" t="s">
        <v>35</v>
      </c>
      <c r="D445" s="1">
        <v>41304.708333333336</v>
      </c>
    </row>
    <row r="446" spans="1:4" hidden="1" x14ac:dyDescent="0.25">
      <c r="A446" t="s">
        <v>13</v>
      </c>
      <c r="B446" t="s">
        <v>33</v>
      </c>
      <c r="C446" t="s">
        <v>35</v>
      </c>
      <c r="D446" s="1">
        <v>41311.833333333336</v>
      </c>
    </row>
    <row r="447" spans="1:4" hidden="1" x14ac:dyDescent="0.25">
      <c r="A447" t="s">
        <v>13</v>
      </c>
      <c r="B447" t="s">
        <v>33</v>
      </c>
      <c r="C447" t="s">
        <v>35</v>
      </c>
      <c r="D447" s="1">
        <v>41321.333333333336</v>
      </c>
    </row>
    <row r="448" spans="1:4" hidden="1" x14ac:dyDescent="0.25">
      <c r="A448" t="s">
        <v>13</v>
      </c>
      <c r="B448" t="s">
        <v>33</v>
      </c>
      <c r="C448" t="s">
        <v>35</v>
      </c>
      <c r="D448" s="1">
        <v>41333.166666666664</v>
      </c>
    </row>
    <row r="449" spans="1:4" hidden="1" x14ac:dyDescent="0.25">
      <c r="A449" t="s">
        <v>13</v>
      </c>
      <c r="B449" t="s">
        <v>33</v>
      </c>
      <c r="C449" t="s">
        <v>35</v>
      </c>
      <c r="D449" s="1">
        <v>41336.85</v>
      </c>
    </row>
    <row r="450" spans="1:4" hidden="1" x14ac:dyDescent="0.25">
      <c r="A450" t="s">
        <v>13</v>
      </c>
      <c r="B450" t="s">
        <v>33</v>
      </c>
      <c r="C450" t="s">
        <v>35</v>
      </c>
      <c r="D450" s="1">
        <v>41338.375</v>
      </c>
    </row>
    <row r="451" spans="1:4" hidden="1" x14ac:dyDescent="0.25">
      <c r="A451" t="s">
        <v>13</v>
      </c>
      <c r="B451" t="s">
        <v>33</v>
      </c>
      <c r="C451" t="s">
        <v>35</v>
      </c>
      <c r="D451" s="1">
        <v>41339.083333333336</v>
      </c>
    </row>
    <row r="452" spans="1:4" hidden="1" x14ac:dyDescent="0.25">
      <c r="A452" t="s">
        <v>8</v>
      </c>
      <c r="B452" t="s">
        <v>37</v>
      </c>
      <c r="C452" t="s">
        <v>33</v>
      </c>
      <c r="D452" s="1">
        <v>41263.666666666664</v>
      </c>
    </row>
    <row r="453" spans="1:4" hidden="1" x14ac:dyDescent="0.25">
      <c r="A453" t="s">
        <v>8</v>
      </c>
      <c r="B453" t="s">
        <v>37</v>
      </c>
      <c r="C453" t="s">
        <v>33</v>
      </c>
      <c r="D453" s="1">
        <v>41268.125</v>
      </c>
    </row>
    <row r="454" spans="1:4" hidden="1" x14ac:dyDescent="0.25">
      <c r="A454" t="s">
        <v>8</v>
      </c>
      <c r="B454" t="s">
        <v>37</v>
      </c>
      <c r="C454" t="s">
        <v>33</v>
      </c>
      <c r="D454" s="1">
        <v>41271.583333333336</v>
      </c>
    </row>
    <row r="455" spans="1:4" hidden="1" x14ac:dyDescent="0.25">
      <c r="A455" t="s">
        <v>8</v>
      </c>
      <c r="B455" t="s">
        <v>37</v>
      </c>
      <c r="C455" t="s">
        <v>33</v>
      </c>
      <c r="D455" s="1">
        <v>41276.75</v>
      </c>
    </row>
    <row r="456" spans="1:4" hidden="1" x14ac:dyDescent="0.25">
      <c r="A456" t="s">
        <v>8</v>
      </c>
      <c r="B456" t="s">
        <v>37</v>
      </c>
      <c r="C456" t="s">
        <v>33</v>
      </c>
      <c r="D456" s="1">
        <v>41279.75</v>
      </c>
    </row>
    <row r="457" spans="1:4" hidden="1" x14ac:dyDescent="0.25">
      <c r="A457" t="s">
        <v>8</v>
      </c>
      <c r="B457" t="s">
        <v>37</v>
      </c>
      <c r="C457" t="s">
        <v>33</v>
      </c>
      <c r="D457" s="1">
        <v>41282.25</v>
      </c>
    </row>
    <row r="458" spans="1:4" hidden="1" x14ac:dyDescent="0.25">
      <c r="A458" t="s">
        <v>8</v>
      </c>
      <c r="B458" t="s">
        <v>37</v>
      </c>
      <c r="C458" t="s">
        <v>33</v>
      </c>
      <c r="D458" s="1">
        <v>41285.041666666664</v>
      </c>
    </row>
    <row r="459" spans="1:4" hidden="1" x14ac:dyDescent="0.25">
      <c r="A459" t="s">
        <v>8</v>
      </c>
      <c r="B459" t="s">
        <v>37</v>
      </c>
      <c r="C459" t="s">
        <v>33</v>
      </c>
      <c r="D459" s="1">
        <v>41291.083333333336</v>
      </c>
    </row>
    <row r="460" spans="1:4" hidden="1" x14ac:dyDescent="0.25">
      <c r="A460" t="s">
        <v>8</v>
      </c>
      <c r="B460" t="s">
        <v>37</v>
      </c>
      <c r="C460" t="s">
        <v>33</v>
      </c>
      <c r="D460" s="1">
        <v>41306.875</v>
      </c>
    </row>
    <row r="461" spans="1:4" hidden="1" x14ac:dyDescent="0.25">
      <c r="A461" t="s">
        <v>8</v>
      </c>
      <c r="B461" t="s">
        <v>37</v>
      </c>
      <c r="C461" t="s">
        <v>33</v>
      </c>
      <c r="D461" s="1">
        <v>41347.583333333336</v>
      </c>
    </row>
    <row r="462" spans="1:4" hidden="1" x14ac:dyDescent="0.25">
      <c r="A462" t="s">
        <v>8</v>
      </c>
      <c r="B462" t="s">
        <v>37</v>
      </c>
      <c r="C462" t="s">
        <v>33</v>
      </c>
      <c r="D462" s="1">
        <v>41348.566666666666</v>
      </c>
    </row>
    <row r="463" spans="1:4" hidden="1" x14ac:dyDescent="0.25">
      <c r="A463" t="s">
        <v>8</v>
      </c>
      <c r="B463" t="s">
        <v>37</v>
      </c>
      <c r="C463" t="s">
        <v>33</v>
      </c>
      <c r="D463" s="1">
        <v>41353.35</v>
      </c>
    </row>
    <row r="464" spans="1:4" hidden="1" x14ac:dyDescent="0.25">
      <c r="A464" t="s">
        <v>8</v>
      </c>
      <c r="B464" t="s">
        <v>37</v>
      </c>
      <c r="C464" t="s">
        <v>33</v>
      </c>
      <c r="D464" s="1">
        <v>41354.408333333333</v>
      </c>
    </row>
    <row r="465" spans="1:4" hidden="1" x14ac:dyDescent="0.25">
      <c r="A465" t="s">
        <v>8</v>
      </c>
      <c r="B465" t="s">
        <v>37</v>
      </c>
      <c r="C465" t="s">
        <v>33</v>
      </c>
      <c r="D465" s="1">
        <v>41355.444444444445</v>
      </c>
    </row>
    <row r="466" spans="1:4" hidden="1" x14ac:dyDescent="0.25">
      <c r="A466" t="s">
        <v>8</v>
      </c>
      <c r="B466" t="s">
        <v>37</v>
      </c>
      <c r="C466" t="s">
        <v>33</v>
      </c>
      <c r="D466" s="1">
        <v>41356.066666666666</v>
      </c>
    </row>
    <row r="467" spans="1:4" hidden="1" x14ac:dyDescent="0.25">
      <c r="A467" t="s">
        <v>8</v>
      </c>
      <c r="B467" t="s">
        <v>37</v>
      </c>
      <c r="C467" t="s">
        <v>33</v>
      </c>
      <c r="D467" s="1">
        <v>41358.25</v>
      </c>
    </row>
    <row r="468" spans="1:4" hidden="1" x14ac:dyDescent="0.25">
      <c r="A468" t="s">
        <v>10</v>
      </c>
      <c r="B468" t="s">
        <v>37</v>
      </c>
      <c r="C468" t="s">
        <v>34</v>
      </c>
      <c r="D468" s="1">
        <v>41265.25</v>
      </c>
    </row>
    <row r="469" spans="1:4" hidden="1" x14ac:dyDescent="0.25">
      <c r="A469" t="s">
        <v>10</v>
      </c>
      <c r="B469" t="s">
        <v>37</v>
      </c>
      <c r="C469" t="s">
        <v>34</v>
      </c>
      <c r="D469" s="1">
        <v>41271.041666666664</v>
      </c>
    </row>
    <row r="470" spans="1:4" hidden="1" x14ac:dyDescent="0.25">
      <c r="A470" t="s">
        <v>10</v>
      </c>
      <c r="B470" t="s">
        <v>37</v>
      </c>
      <c r="C470" t="s">
        <v>34</v>
      </c>
      <c r="D470" s="1">
        <v>41278.708333333336</v>
      </c>
    </row>
    <row r="471" spans="1:4" hidden="1" x14ac:dyDescent="0.25">
      <c r="A471" t="s">
        <v>10</v>
      </c>
      <c r="B471" t="s">
        <v>37</v>
      </c>
      <c r="C471" t="s">
        <v>34</v>
      </c>
      <c r="D471" s="1">
        <v>41282.625</v>
      </c>
    </row>
    <row r="472" spans="1:4" hidden="1" x14ac:dyDescent="0.25">
      <c r="A472" t="s">
        <v>10</v>
      </c>
      <c r="B472" t="s">
        <v>37</v>
      </c>
      <c r="C472" t="s">
        <v>34</v>
      </c>
      <c r="D472" s="1">
        <v>41286.833333333336</v>
      </c>
    </row>
    <row r="473" spans="1:4" hidden="1" x14ac:dyDescent="0.25">
      <c r="A473" t="s">
        <v>10</v>
      </c>
      <c r="B473" t="s">
        <v>37</v>
      </c>
      <c r="C473" t="s">
        <v>34</v>
      </c>
      <c r="D473" s="1">
        <v>41289.208333333336</v>
      </c>
    </row>
    <row r="474" spans="1:4" hidden="1" x14ac:dyDescent="0.25">
      <c r="A474" t="s">
        <v>10</v>
      </c>
      <c r="B474" t="s">
        <v>37</v>
      </c>
      <c r="C474" t="s">
        <v>34</v>
      </c>
      <c r="D474" s="1">
        <v>41294.333333333336</v>
      </c>
    </row>
    <row r="475" spans="1:4" hidden="1" x14ac:dyDescent="0.25">
      <c r="A475" t="s">
        <v>10</v>
      </c>
      <c r="B475" t="s">
        <v>37</v>
      </c>
      <c r="C475" t="s">
        <v>34</v>
      </c>
      <c r="D475" s="1">
        <v>41305.041666666664</v>
      </c>
    </row>
    <row r="476" spans="1:4" hidden="1" x14ac:dyDescent="0.25">
      <c r="A476" t="s">
        <v>10</v>
      </c>
      <c r="B476" t="s">
        <v>37</v>
      </c>
      <c r="C476" t="s">
        <v>34</v>
      </c>
      <c r="D476" s="1">
        <v>41327.791666666664</v>
      </c>
    </row>
    <row r="477" spans="1:4" hidden="1" x14ac:dyDescent="0.25">
      <c r="A477" t="s">
        <v>10</v>
      </c>
      <c r="B477" t="s">
        <v>37</v>
      </c>
      <c r="C477" t="s">
        <v>34</v>
      </c>
      <c r="D477" s="1">
        <v>41350.008333333331</v>
      </c>
    </row>
    <row r="478" spans="1:4" hidden="1" x14ac:dyDescent="0.25">
      <c r="A478" t="s">
        <v>10</v>
      </c>
      <c r="B478" t="s">
        <v>37</v>
      </c>
      <c r="C478" t="s">
        <v>34</v>
      </c>
      <c r="D478" s="1">
        <v>41356</v>
      </c>
    </row>
    <row r="479" spans="1:4" hidden="1" x14ac:dyDescent="0.25">
      <c r="A479" t="s">
        <v>10</v>
      </c>
      <c r="B479" t="s">
        <v>37</v>
      </c>
      <c r="C479" t="s">
        <v>34</v>
      </c>
      <c r="D479" s="1">
        <v>41357.944444444445</v>
      </c>
    </row>
    <row r="480" spans="1:4" hidden="1" x14ac:dyDescent="0.25">
      <c r="A480" t="s">
        <v>10</v>
      </c>
      <c r="B480" t="s">
        <v>37</v>
      </c>
      <c r="C480" t="s">
        <v>34</v>
      </c>
      <c r="D480" s="1">
        <v>41359</v>
      </c>
    </row>
    <row r="481" spans="1:4" hidden="1" x14ac:dyDescent="0.25">
      <c r="A481" t="s">
        <v>12</v>
      </c>
      <c r="B481" t="s">
        <v>37</v>
      </c>
      <c r="C481" t="s">
        <v>35</v>
      </c>
      <c r="D481" s="1">
        <v>41264.416666666664</v>
      </c>
    </row>
    <row r="482" spans="1:4" hidden="1" x14ac:dyDescent="0.25">
      <c r="A482" t="s">
        <v>12</v>
      </c>
      <c r="B482" t="s">
        <v>37</v>
      </c>
      <c r="C482" t="s">
        <v>35</v>
      </c>
      <c r="D482" s="1">
        <v>41270.083333333336</v>
      </c>
    </row>
    <row r="483" spans="1:4" hidden="1" x14ac:dyDescent="0.25">
      <c r="A483" t="s">
        <v>12</v>
      </c>
      <c r="B483" t="s">
        <v>37</v>
      </c>
      <c r="C483" t="s">
        <v>35</v>
      </c>
      <c r="D483" s="1">
        <v>41276.5</v>
      </c>
    </row>
    <row r="484" spans="1:4" hidden="1" x14ac:dyDescent="0.25">
      <c r="A484" t="s">
        <v>12</v>
      </c>
      <c r="B484" t="s">
        <v>37</v>
      </c>
      <c r="C484" t="s">
        <v>35</v>
      </c>
      <c r="D484" s="1">
        <v>41285.083333333336</v>
      </c>
    </row>
    <row r="485" spans="1:4" hidden="1" x14ac:dyDescent="0.25">
      <c r="A485" t="s">
        <v>12</v>
      </c>
      <c r="B485" t="s">
        <v>37</v>
      </c>
      <c r="C485" t="s">
        <v>35</v>
      </c>
      <c r="D485" s="1">
        <v>41291.208333333336</v>
      </c>
    </row>
    <row r="486" spans="1:4" hidden="1" x14ac:dyDescent="0.25">
      <c r="A486" t="s">
        <v>12</v>
      </c>
      <c r="B486" t="s">
        <v>37</v>
      </c>
      <c r="C486" t="s">
        <v>35</v>
      </c>
      <c r="D486" s="1">
        <v>41294.458333333336</v>
      </c>
    </row>
    <row r="487" spans="1:4" hidden="1" x14ac:dyDescent="0.25">
      <c r="A487" t="s">
        <v>12</v>
      </c>
      <c r="B487" t="s">
        <v>37</v>
      </c>
      <c r="C487" t="s">
        <v>35</v>
      </c>
      <c r="D487" s="1">
        <v>41307</v>
      </c>
    </row>
    <row r="488" spans="1:4" hidden="1" x14ac:dyDescent="0.25">
      <c r="A488" t="s">
        <v>12</v>
      </c>
      <c r="B488" t="s">
        <v>37</v>
      </c>
      <c r="C488" t="s">
        <v>35</v>
      </c>
      <c r="D488" s="1">
        <v>41333.583333333336</v>
      </c>
    </row>
    <row r="489" spans="1:4" hidden="1" x14ac:dyDescent="0.25">
      <c r="A489" t="s">
        <v>12</v>
      </c>
      <c r="B489" t="s">
        <v>37</v>
      </c>
      <c r="C489" t="s">
        <v>35</v>
      </c>
      <c r="D489" s="1">
        <v>41351.775000000001</v>
      </c>
    </row>
    <row r="490" spans="1:4" hidden="1" x14ac:dyDescent="0.25">
      <c r="A490" t="s">
        <v>12</v>
      </c>
      <c r="B490" t="s">
        <v>37</v>
      </c>
      <c r="C490" t="s">
        <v>35</v>
      </c>
      <c r="D490" s="1">
        <v>41357.5</v>
      </c>
    </row>
    <row r="491" spans="1:4" hidden="1" x14ac:dyDescent="0.25">
      <c r="A491" t="s">
        <v>9</v>
      </c>
      <c r="B491" t="s">
        <v>33</v>
      </c>
      <c r="C491" t="s">
        <v>33</v>
      </c>
      <c r="D491" s="1">
        <v>73051</v>
      </c>
    </row>
    <row r="492" spans="1:4" hidden="1" x14ac:dyDescent="0.25">
      <c r="A492" t="s">
        <v>9</v>
      </c>
      <c r="B492" t="s">
        <v>33</v>
      </c>
      <c r="C492" t="s">
        <v>33</v>
      </c>
      <c r="D492" s="1">
        <v>73052</v>
      </c>
    </row>
    <row r="493" spans="1:4" hidden="1" x14ac:dyDescent="0.25">
      <c r="A493" t="s">
        <v>9</v>
      </c>
      <c r="B493" t="s">
        <v>33</v>
      </c>
      <c r="C493" t="s">
        <v>33</v>
      </c>
      <c r="D493" s="1">
        <v>73053</v>
      </c>
    </row>
    <row r="494" spans="1:4" hidden="1" x14ac:dyDescent="0.25">
      <c r="A494" t="s">
        <v>9</v>
      </c>
      <c r="B494" t="s">
        <v>33</v>
      </c>
      <c r="C494" t="s">
        <v>33</v>
      </c>
      <c r="D494" s="1">
        <v>73054</v>
      </c>
    </row>
    <row r="495" spans="1:4" hidden="1" x14ac:dyDescent="0.25">
      <c r="A495" t="s">
        <v>9</v>
      </c>
      <c r="B495" t="s">
        <v>33</v>
      </c>
      <c r="C495" t="s">
        <v>33</v>
      </c>
      <c r="D495" s="1">
        <v>73055</v>
      </c>
    </row>
    <row r="496" spans="1:4" hidden="1" x14ac:dyDescent="0.25">
      <c r="A496" t="s">
        <v>9</v>
      </c>
      <c r="B496" t="s">
        <v>33</v>
      </c>
      <c r="C496" t="s">
        <v>33</v>
      </c>
      <c r="D496" s="1">
        <v>73056</v>
      </c>
    </row>
    <row r="497" spans="1:4" hidden="1" x14ac:dyDescent="0.25">
      <c r="A497" t="s">
        <v>9</v>
      </c>
      <c r="B497" t="s">
        <v>33</v>
      </c>
      <c r="C497" t="s">
        <v>33</v>
      </c>
      <c r="D497" s="1">
        <v>73057</v>
      </c>
    </row>
    <row r="498" spans="1:4" hidden="1" x14ac:dyDescent="0.25">
      <c r="A498" t="s">
        <v>9</v>
      </c>
      <c r="B498" t="s">
        <v>33</v>
      </c>
      <c r="C498" t="s">
        <v>33</v>
      </c>
      <c r="D498" s="1">
        <v>73058</v>
      </c>
    </row>
    <row r="499" spans="1:4" hidden="1" x14ac:dyDescent="0.25">
      <c r="A499" t="s">
        <v>9</v>
      </c>
      <c r="B499" t="s">
        <v>33</v>
      </c>
      <c r="C499" t="s">
        <v>33</v>
      </c>
      <c r="D499" s="1">
        <v>73059</v>
      </c>
    </row>
    <row r="500" spans="1:4" hidden="1" x14ac:dyDescent="0.25">
      <c r="A500" t="s">
        <v>9</v>
      </c>
      <c r="B500" t="s">
        <v>33</v>
      </c>
      <c r="C500" t="s">
        <v>33</v>
      </c>
      <c r="D500" s="1">
        <v>73060</v>
      </c>
    </row>
    <row r="501" spans="1:4" hidden="1" x14ac:dyDescent="0.25">
      <c r="A501" t="s">
        <v>9</v>
      </c>
      <c r="B501" t="s">
        <v>33</v>
      </c>
      <c r="C501" t="s">
        <v>33</v>
      </c>
      <c r="D501" s="1">
        <v>73061</v>
      </c>
    </row>
    <row r="502" spans="1:4" hidden="1" x14ac:dyDescent="0.25">
      <c r="A502" t="s">
        <v>9</v>
      </c>
      <c r="B502" t="s">
        <v>33</v>
      </c>
      <c r="C502" t="s">
        <v>33</v>
      </c>
      <c r="D502" s="1">
        <v>73062</v>
      </c>
    </row>
    <row r="503" spans="1:4" hidden="1" x14ac:dyDescent="0.25">
      <c r="A503" t="s">
        <v>9</v>
      </c>
      <c r="B503" t="s">
        <v>33</v>
      </c>
      <c r="C503" t="s">
        <v>33</v>
      </c>
      <c r="D503" s="1">
        <v>73063</v>
      </c>
    </row>
    <row r="504" spans="1:4" hidden="1" x14ac:dyDescent="0.25">
      <c r="A504" t="s">
        <v>9</v>
      </c>
      <c r="B504" t="s">
        <v>33</v>
      </c>
      <c r="C504" t="s">
        <v>33</v>
      </c>
      <c r="D504" s="1">
        <v>73064</v>
      </c>
    </row>
    <row r="505" spans="1:4" hidden="1" x14ac:dyDescent="0.25">
      <c r="A505" t="s">
        <v>9</v>
      </c>
      <c r="B505" t="s">
        <v>33</v>
      </c>
      <c r="C505" t="s">
        <v>33</v>
      </c>
      <c r="D505" s="1">
        <v>73065</v>
      </c>
    </row>
    <row r="506" spans="1:4" hidden="1" x14ac:dyDescent="0.25">
      <c r="A506" t="s">
        <v>9</v>
      </c>
      <c r="B506" t="s">
        <v>33</v>
      </c>
      <c r="C506" t="s">
        <v>33</v>
      </c>
      <c r="D506" s="1">
        <v>73066</v>
      </c>
    </row>
    <row r="507" spans="1:4" hidden="1" x14ac:dyDescent="0.25">
      <c r="A507" t="s">
        <v>9</v>
      </c>
      <c r="B507" t="s">
        <v>33</v>
      </c>
      <c r="C507" t="s">
        <v>33</v>
      </c>
      <c r="D507" s="1">
        <v>73067</v>
      </c>
    </row>
    <row r="508" spans="1:4" hidden="1" x14ac:dyDescent="0.25">
      <c r="A508" t="s">
        <v>9</v>
      </c>
      <c r="B508" t="s">
        <v>33</v>
      </c>
      <c r="C508" t="s">
        <v>33</v>
      </c>
      <c r="D508" s="1">
        <v>73068</v>
      </c>
    </row>
    <row r="509" spans="1:4" hidden="1" x14ac:dyDescent="0.25">
      <c r="A509" t="s">
        <v>11</v>
      </c>
      <c r="B509" t="s">
        <v>33</v>
      </c>
      <c r="C509" t="s">
        <v>34</v>
      </c>
      <c r="D509" s="1">
        <v>73069</v>
      </c>
    </row>
    <row r="510" spans="1:4" hidden="1" x14ac:dyDescent="0.25">
      <c r="A510" t="s">
        <v>11</v>
      </c>
      <c r="B510" t="s">
        <v>33</v>
      </c>
      <c r="C510" t="s">
        <v>34</v>
      </c>
      <c r="D510" s="1">
        <v>73070</v>
      </c>
    </row>
    <row r="511" spans="1:4" hidden="1" x14ac:dyDescent="0.25">
      <c r="A511" t="s">
        <v>11</v>
      </c>
      <c r="B511" t="s">
        <v>33</v>
      </c>
      <c r="C511" t="s">
        <v>34</v>
      </c>
      <c r="D511" s="1">
        <v>73071</v>
      </c>
    </row>
    <row r="512" spans="1:4" hidden="1" x14ac:dyDescent="0.25">
      <c r="A512" t="s">
        <v>11</v>
      </c>
      <c r="B512" t="s">
        <v>33</v>
      </c>
      <c r="C512" t="s">
        <v>34</v>
      </c>
      <c r="D512" s="1">
        <v>73072</v>
      </c>
    </row>
    <row r="513" spans="1:4" hidden="1" x14ac:dyDescent="0.25">
      <c r="A513" t="s">
        <v>11</v>
      </c>
      <c r="B513" t="s">
        <v>33</v>
      </c>
      <c r="C513" t="s">
        <v>34</v>
      </c>
      <c r="D513" s="1">
        <v>73073</v>
      </c>
    </row>
    <row r="514" spans="1:4" hidden="1" x14ac:dyDescent="0.25">
      <c r="A514" t="s">
        <v>11</v>
      </c>
      <c r="B514" t="s">
        <v>33</v>
      </c>
      <c r="C514" t="s">
        <v>34</v>
      </c>
      <c r="D514" s="1">
        <v>73074</v>
      </c>
    </row>
    <row r="515" spans="1:4" hidden="1" x14ac:dyDescent="0.25">
      <c r="A515" t="s">
        <v>11</v>
      </c>
      <c r="B515" t="s">
        <v>33</v>
      </c>
      <c r="C515" t="s">
        <v>34</v>
      </c>
      <c r="D515" s="1">
        <v>73075</v>
      </c>
    </row>
    <row r="516" spans="1:4" hidden="1" x14ac:dyDescent="0.25">
      <c r="A516" t="s">
        <v>11</v>
      </c>
      <c r="B516" t="s">
        <v>33</v>
      </c>
      <c r="C516" t="s">
        <v>34</v>
      </c>
      <c r="D516" s="1">
        <v>73076</v>
      </c>
    </row>
    <row r="517" spans="1:4" hidden="1" x14ac:dyDescent="0.25">
      <c r="A517" t="s">
        <v>11</v>
      </c>
      <c r="B517" t="s">
        <v>33</v>
      </c>
      <c r="C517" t="s">
        <v>34</v>
      </c>
      <c r="D517" s="1">
        <v>73077</v>
      </c>
    </row>
    <row r="518" spans="1:4" hidden="1" x14ac:dyDescent="0.25">
      <c r="A518" t="s">
        <v>11</v>
      </c>
      <c r="B518" t="s">
        <v>33</v>
      </c>
      <c r="C518" t="s">
        <v>34</v>
      </c>
      <c r="D518" s="1">
        <v>73078</v>
      </c>
    </row>
    <row r="519" spans="1:4" hidden="1" x14ac:dyDescent="0.25">
      <c r="A519" t="s">
        <v>11</v>
      </c>
      <c r="B519" t="s">
        <v>33</v>
      </c>
      <c r="C519" t="s">
        <v>34</v>
      </c>
      <c r="D519" s="1">
        <v>73079</v>
      </c>
    </row>
    <row r="520" spans="1:4" hidden="1" x14ac:dyDescent="0.25">
      <c r="A520" t="s">
        <v>11</v>
      </c>
      <c r="B520" t="s">
        <v>33</v>
      </c>
      <c r="C520" t="s">
        <v>34</v>
      </c>
      <c r="D520" s="1">
        <v>73080</v>
      </c>
    </row>
    <row r="521" spans="1:4" hidden="1" x14ac:dyDescent="0.25">
      <c r="A521" t="s">
        <v>11</v>
      </c>
      <c r="B521" t="s">
        <v>33</v>
      </c>
      <c r="C521" t="s">
        <v>34</v>
      </c>
      <c r="D521" s="1">
        <v>73081</v>
      </c>
    </row>
    <row r="522" spans="1:4" hidden="1" x14ac:dyDescent="0.25">
      <c r="A522" t="s">
        <v>11</v>
      </c>
      <c r="B522" t="s">
        <v>33</v>
      </c>
      <c r="C522" t="s">
        <v>34</v>
      </c>
      <c r="D522" s="1">
        <v>73082</v>
      </c>
    </row>
    <row r="523" spans="1:4" hidden="1" x14ac:dyDescent="0.25">
      <c r="A523" t="s">
        <v>11</v>
      </c>
      <c r="B523" t="s">
        <v>33</v>
      </c>
      <c r="C523" t="s">
        <v>34</v>
      </c>
      <c r="D523" s="1">
        <v>73083</v>
      </c>
    </row>
    <row r="524" spans="1:4" hidden="1" x14ac:dyDescent="0.25">
      <c r="A524" t="s">
        <v>11</v>
      </c>
      <c r="B524" t="s">
        <v>33</v>
      </c>
      <c r="C524" t="s">
        <v>34</v>
      </c>
      <c r="D524" s="1">
        <v>73084</v>
      </c>
    </row>
    <row r="525" spans="1:4" hidden="1" x14ac:dyDescent="0.25">
      <c r="A525" t="s">
        <v>11</v>
      </c>
      <c r="B525" t="s">
        <v>33</v>
      </c>
      <c r="C525" t="s">
        <v>34</v>
      </c>
      <c r="D525" s="1">
        <v>73085</v>
      </c>
    </row>
    <row r="526" spans="1:4" hidden="1" x14ac:dyDescent="0.25">
      <c r="A526" t="s">
        <v>11</v>
      </c>
      <c r="B526" t="s">
        <v>33</v>
      </c>
      <c r="C526" t="s">
        <v>34</v>
      </c>
      <c r="D526" s="1">
        <v>73086</v>
      </c>
    </row>
    <row r="527" spans="1:4" hidden="1" x14ac:dyDescent="0.25">
      <c r="A527" t="s">
        <v>13</v>
      </c>
      <c r="B527" t="s">
        <v>33</v>
      </c>
      <c r="C527" t="s">
        <v>35</v>
      </c>
      <c r="D527" s="1">
        <v>73087</v>
      </c>
    </row>
    <row r="528" spans="1:4" hidden="1" x14ac:dyDescent="0.25">
      <c r="A528" t="s">
        <v>13</v>
      </c>
      <c r="B528" t="s">
        <v>33</v>
      </c>
      <c r="C528" t="s">
        <v>35</v>
      </c>
      <c r="D528" s="1">
        <v>73088</v>
      </c>
    </row>
    <row r="529" spans="1:4" hidden="1" x14ac:dyDescent="0.25">
      <c r="A529" t="s">
        <v>13</v>
      </c>
      <c r="B529" t="s">
        <v>33</v>
      </c>
      <c r="C529" t="s">
        <v>35</v>
      </c>
      <c r="D529" s="1">
        <v>73089</v>
      </c>
    </row>
    <row r="530" spans="1:4" hidden="1" x14ac:dyDescent="0.25">
      <c r="A530" t="s">
        <v>13</v>
      </c>
      <c r="B530" t="s">
        <v>33</v>
      </c>
      <c r="C530" t="s">
        <v>35</v>
      </c>
      <c r="D530" s="1">
        <v>73090</v>
      </c>
    </row>
    <row r="531" spans="1:4" hidden="1" x14ac:dyDescent="0.25">
      <c r="A531" t="s">
        <v>13</v>
      </c>
      <c r="B531" t="s">
        <v>33</v>
      </c>
      <c r="C531" t="s">
        <v>35</v>
      </c>
      <c r="D531" s="1">
        <v>73091</v>
      </c>
    </row>
    <row r="532" spans="1:4" hidden="1" x14ac:dyDescent="0.25">
      <c r="A532" t="s">
        <v>13</v>
      </c>
      <c r="B532" t="s">
        <v>33</v>
      </c>
      <c r="C532" t="s">
        <v>35</v>
      </c>
      <c r="D532" s="1">
        <v>73092</v>
      </c>
    </row>
    <row r="533" spans="1:4" hidden="1" x14ac:dyDescent="0.25">
      <c r="A533" t="s">
        <v>13</v>
      </c>
      <c r="B533" t="s">
        <v>33</v>
      </c>
      <c r="C533" t="s">
        <v>35</v>
      </c>
      <c r="D533" s="1">
        <v>73093</v>
      </c>
    </row>
    <row r="534" spans="1:4" hidden="1" x14ac:dyDescent="0.25">
      <c r="A534" t="s">
        <v>13</v>
      </c>
      <c r="B534" t="s">
        <v>33</v>
      </c>
      <c r="C534" t="s">
        <v>35</v>
      </c>
      <c r="D534" s="1">
        <v>73094</v>
      </c>
    </row>
    <row r="535" spans="1:4" hidden="1" x14ac:dyDescent="0.25">
      <c r="A535" t="s">
        <v>13</v>
      </c>
      <c r="B535" t="s">
        <v>33</v>
      </c>
      <c r="C535" t="s">
        <v>35</v>
      </c>
      <c r="D535" s="1">
        <v>73095</v>
      </c>
    </row>
    <row r="536" spans="1:4" hidden="1" x14ac:dyDescent="0.25">
      <c r="A536" t="s">
        <v>13</v>
      </c>
      <c r="B536" t="s">
        <v>33</v>
      </c>
      <c r="C536" t="s">
        <v>35</v>
      </c>
      <c r="D536" s="1">
        <v>73096</v>
      </c>
    </row>
    <row r="537" spans="1:4" hidden="1" x14ac:dyDescent="0.25">
      <c r="A537" t="s">
        <v>13</v>
      </c>
      <c r="B537" t="s">
        <v>33</v>
      </c>
      <c r="C537" t="s">
        <v>35</v>
      </c>
      <c r="D537" s="1">
        <v>73097</v>
      </c>
    </row>
    <row r="538" spans="1:4" hidden="1" x14ac:dyDescent="0.25">
      <c r="A538" t="s">
        <v>13</v>
      </c>
      <c r="B538" t="s">
        <v>33</v>
      </c>
      <c r="C538" t="s">
        <v>35</v>
      </c>
      <c r="D538" s="1">
        <v>73098</v>
      </c>
    </row>
    <row r="539" spans="1:4" hidden="1" x14ac:dyDescent="0.25">
      <c r="A539" t="s">
        <v>13</v>
      </c>
      <c r="B539" t="s">
        <v>33</v>
      </c>
      <c r="C539" t="s">
        <v>35</v>
      </c>
      <c r="D539" s="1">
        <v>73099</v>
      </c>
    </row>
    <row r="540" spans="1:4" hidden="1" x14ac:dyDescent="0.25">
      <c r="A540" t="s">
        <v>13</v>
      </c>
      <c r="B540" t="s">
        <v>33</v>
      </c>
      <c r="C540" t="s">
        <v>35</v>
      </c>
      <c r="D540" s="1">
        <v>73100</v>
      </c>
    </row>
    <row r="541" spans="1:4" hidden="1" x14ac:dyDescent="0.25">
      <c r="A541" t="s">
        <v>13</v>
      </c>
      <c r="B541" t="s">
        <v>33</v>
      </c>
      <c r="C541" t="s">
        <v>35</v>
      </c>
      <c r="D541" s="1">
        <v>73101</v>
      </c>
    </row>
    <row r="542" spans="1:4" hidden="1" x14ac:dyDescent="0.25">
      <c r="A542" t="s">
        <v>13</v>
      </c>
      <c r="B542" t="s">
        <v>33</v>
      </c>
      <c r="C542" t="s">
        <v>35</v>
      </c>
      <c r="D542" s="1">
        <v>73102</v>
      </c>
    </row>
    <row r="543" spans="1:4" hidden="1" x14ac:dyDescent="0.25">
      <c r="A543" t="s">
        <v>13</v>
      </c>
      <c r="B543" t="s">
        <v>33</v>
      </c>
      <c r="C543" t="s">
        <v>35</v>
      </c>
      <c r="D543" s="1">
        <v>73103</v>
      </c>
    </row>
    <row r="544" spans="1:4" hidden="1" x14ac:dyDescent="0.25">
      <c r="A544" t="s">
        <v>13</v>
      </c>
      <c r="B544" t="s">
        <v>33</v>
      </c>
      <c r="C544" t="s">
        <v>35</v>
      </c>
      <c r="D544" s="1">
        <v>73104</v>
      </c>
    </row>
    <row r="545" spans="1:4" hidden="1" x14ac:dyDescent="0.25">
      <c r="A545" t="s">
        <v>8</v>
      </c>
      <c r="B545" t="s">
        <v>37</v>
      </c>
      <c r="C545" t="s">
        <v>33</v>
      </c>
      <c r="D545" s="1">
        <v>73105</v>
      </c>
    </row>
    <row r="546" spans="1:4" hidden="1" x14ac:dyDescent="0.25">
      <c r="A546" t="s">
        <v>8</v>
      </c>
      <c r="B546" t="s">
        <v>37</v>
      </c>
      <c r="C546" t="s">
        <v>33</v>
      </c>
      <c r="D546" s="1">
        <v>73106</v>
      </c>
    </row>
    <row r="547" spans="1:4" hidden="1" x14ac:dyDescent="0.25">
      <c r="A547" t="s">
        <v>8</v>
      </c>
      <c r="B547" t="s">
        <v>37</v>
      </c>
      <c r="C547" t="s">
        <v>33</v>
      </c>
      <c r="D547" s="1">
        <v>73107</v>
      </c>
    </row>
    <row r="548" spans="1:4" hidden="1" x14ac:dyDescent="0.25">
      <c r="A548" t="s">
        <v>8</v>
      </c>
      <c r="B548" t="s">
        <v>37</v>
      </c>
      <c r="C548" t="s">
        <v>33</v>
      </c>
      <c r="D548" s="1">
        <v>73108</v>
      </c>
    </row>
    <row r="549" spans="1:4" hidden="1" x14ac:dyDescent="0.25">
      <c r="A549" t="s">
        <v>8</v>
      </c>
      <c r="B549" t="s">
        <v>37</v>
      </c>
      <c r="C549" t="s">
        <v>33</v>
      </c>
      <c r="D549" s="1">
        <v>73109</v>
      </c>
    </row>
    <row r="550" spans="1:4" hidden="1" x14ac:dyDescent="0.25">
      <c r="A550" t="s">
        <v>8</v>
      </c>
      <c r="B550" t="s">
        <v>37</v>
      </c>
      <c r="C550" t="s">
        <v>33</v>
      </c>
      <c r="D550" s="1">
        <v>73110</v>
      </c>
    </row>
    <row r="551" spans="1:4" hidden="1" x14ac:dyDescent="0.25">
      <c r="A551" t="s">
        <v>8</v>
      </c>
      <c r="B551" t="s">
        <v>37</v>
      </c>
      <c r="C551" t="s">
        <v>33</v>
      </c>
      <c r="D551" s="1">
        <v>73111</v>
      </c>
    </row>
    <row r="552" spans="1:4" hidden="1" x14ac:dyDescent="0.25">
      <c r="A552" t="s">
        <v>8</v>
      </c>
      <c r="B552" t="s">
        <v>37</v>
      </c>
      <c r="C552" t="s">
        <v>33</v>
      </c>
      <c r="D552" s="1">
        <v>73112</v>
      </c>
    </row>
    <row r="553" spans="1:4" hidden="1" x14ac:dyDescent="0.25">
      <c r="A553" t="s">
        <v>8</v>
      </c>
      <c r="B553" t="s">
        <v>37</v>
      </c>
      <c r="C553" t="s">
        <v>33</v>
      </c>
      <c r="D553" s="1">
        <v>73113</v>
      </c>
    </row>
    <row r="554" spans="1:4" hidden="1" x14ac:dyDescent="0.25">
      <c r="A554" t="s">
        <v>8</v>
      </c>
      <c r="B554" t="s">
        <v>37</v>
      </c>
      <c r="C554" t="s">
        <v>33</v>
      </c>
      <c r="D554" s="1">
        <v>73114</v>
      </c>
    </row>
    <row r="555" spans="1:4" hidden="1" x14ac:dyDescent="0.25">
      <c r="A555" t="s">
        <v>8</v>
      </c>
      <c r="B555" t="s">
        <v>37</v>
      </c>
      <c r="C555" t="s">
        <v>33</v>
      </c>
      <c r="D555" s="1">
        <v>73115</v>
      </c>
    </row>
    <row r="556" spans="1:4" hidden="1" x14ac:dyDescent="0.25">
      <c r="A556" t="s">
        <v>8</v>
      </c>
      <c r="B556" t="s">
        <v>37</v>
      </c>
      <c r="C556" t="s">
        <v>33</v>
      </c>
      <c r="D556" s="1">
        <v>73116</v>
      </c>
    </row>
    <row r="557" spans="1:4" hidden="1" x14ac:dyDescent="0.25">
      <c r="A557" t="s">
        <v>8</v>
      </c>
      <c r="B557" t="s">
        <v>37</v>
      </c>
      <c r="C557" t="s">
        <v>33</v>
      </c>
      <c r="D557" s="1">
        <v>73117</v>
      </c>
    </row>
    <row r="558" spans="1:4" hidden="1" x14ac:dyDescent="0.25">
      <c r="A558" t="s">
        <v>8</v>
      </c>
      <c r="B558" t="s">
        <v>37</v>
      </c>
      <c r="C558" t="s">
        <v>33</v>
      </c>
      <c r="D558" s="1">
        <v>73118</v>
      </c>
    </row>
    <row r="559" spans="1:4" hidden="1" x14ac:dyDescent="0.25">
      <c r="A559" t="s">
        <v>8</v>
      </c>
      <c r="B559" t="s">
        <v>37</v>
      </c>
      <c r="C559" t="s">
        <v>33</v>
      </c>
      <c r="D559" s="1">
        <v>73119</v>
      </c>
    </row>
    <row r="560" spans="1:4" hidden="1" x14ac:dyDescent="0.25">
      <c r="A560" t="s">
        <v>8</v>
      </c>
      <c r="B560" t="s">
        <v>37</v>
      </c>
      <c r="C560" t="s">
        <v>33</v>
      </c>
      <c r="D560" s="1">
        <v>73120</v>
      </c>
    </row>
    <row r="561" spans="1:4" hidden="1" x14ac:dyDescent="0.25">
      <c r="A561" t="s">
        <v>8</v>
      </c>
      <c r="B561" t="s">
        <v>37</v>
      </c>
      <c r="C561" t="s">
        <v>33</v>
      </c>
      <c r="D561" s="1">
        <v>73121</v>
      </c>
    </row>
    <row r="562" spans="1:4" hidden="1" x14ac:dyDescent="0.25">
      <c r="A562" t="s">
        <v>8</v>
      </c>
      <c r="B562" t="s">
        <v>37</v>
      </c>
      <c r="C562" t="s">
        <v>33</v>
      </c>
      <c r="D562" s="1">
        <v>73122</v>
      </c>
    </row>
    <row r="563" spans="1:4" hidden="1" x14ac:dyDescent="0.25">
      <c r="A563" t="s">
        <v>10</v>
      </c>
      <c r="B563" t="s">
        <v>37</v>
      </c>
      <c r="C563" t="s">
        <v>34</v>
      </c>
      <c r="D563" s="1">
        <v>73123</v>
      </c>
    </row>
    <row r="564" spans="1:4" hidden="1" x14ac:dyDescent="0.25">
      <c r="A564" t="s">
        <v>10</v>
      </c>
      <c r="B564" t="s">
        <v>37</v>
      </c>
      <c r="C564" t="s">
        <v>34</v>
      </c>
      <c r="D564" s="1">
        <v>73124</v>
      </c>
    </row>
    <row r="565" spans="1:4" hidden="1" x14ac:dyDescent="0.25">
      <c r="A565" t="s">
        <v>10</v>
      </c>
      <c r="B565" t="s">
        <v>37</v>
      </c>
      <c r="C565" t="s">
        <v>34</v>
      </c>
      <c r="D565" s="1">
        <v>73125</v>
      </c>
    </row>
    <row r="566" spans="1:4" hidden="1" x14ac:dyDescent="0.25">
      <c r="A566" t="s">
        <v>10</v>
      </c>
      <c r="B566" t="s">
        <v>37</v>
      </c>
      <c r="C566" t="s">
        <v>34</v>
      </c>
      <c r="D566" s="1">
        <v>73126</v>
      </c>
    </row>
    <row r="567" spans="1:4" hidden="1" x14ac:dyDescent="0.25">
      <c r="A567" t="s">
        <v>10</v>
      </c>
      <c r="B567" t="s">
        <v>37</v>
      </c>
      <c r="C567" t="s">
        <v>34</v>
      </c>
      <c r="D567" s="1">
        <v>73127</v>
      </c>
    </row>
    <row r="568" spans="1:4" hidden="1" x14ac:dyDescent="0.25">
      <c r="A568" t="s">
        <v>10</v>
      </c>
      <c r="B568" t="s">
        <v>37</v>
      </c>
      <c r="C568" t="s">
        <v>34</v>
      </c>
      <c r="D568" s="1">
        <v>73128</v>
      </c>
    </row>
    <row r="569" spans="1:4" hidden="1" x14ac:dyDescent="0.25">
      <c r="A569" t="s">
        <v>10</v>
      </c>
      <c r="B569" t="s">
        <v>37</v>
      </c>
      <c r="C569" t="s">
        <v>34</v>
      </c>
      <c r="D569" s="1">
        <v>73129</v>
      </c>
    </row>
    <row r="570" spans="1:4" hidden="1" x14ac:dyDescent="0.25">
      <c r="A570" t="s">
        <v>10</v>
      </c>
      <c r="B570" t="s">
        <v>37</v>
      </c>
      <c r="C570" t="s">
        <v>34</v>
      </c>
      <c r="D570" s="1">
        <v>73130</v>
      </c>
    </row>
    <row r="571" spans="1:4" hidden="1" x14ac:dyDescent="0.25">
      <c r="A571" t="s">
        <v>10</v>
      </c>
      <c r="B571" t="s">
        <v>37</v>
      </c>
      <c r="C571" t="s">
        <v>34</v>
      </c>
      <c r="D571" s="1">
        <v>73131</v>
      </c>
    </row>
    <row r="572" spans="1:4" hidden="1" x14ac:dyDescent="0.25">
      <c r="A572" t="s">
        <v>10</v>
      </c>
      <c r="B572" t="s">
        <v>37</v>
      </c>
      <c r="C572" t="s">
        <v>34</v>
      </c>
      <c r="D572" s="1">
        <v>73132</v>
      </c>
    </row>
    <row r="573" spans="1:4" hidden="1" x14ac:dyDescent="0.25">
      <c r="A573" t="s">
        <v>10</v>
      </c>
      <c r="B573" t="s">
        <v>37</v>
      </c>
      <c r="C573" t="s">
        <v>34</v>
      </c>
      <c r="D573" s="1">
        <v>73133</v>
      </c>
    </row>
    <row r="574" spans="1:4" hidden="1" x14ac:dyDescent="0.25">
      <c r="A574" t="s">
        <v>10</v>
      </c>
      <c r="B574" t="s">
        <v>37</v>
      </c>
      <c r="C574" t="s">
        <v>34</v>
      </c>
      <c r="D574" s="1">
        <v>73134</v>
      </c>
    </row>
    <row r="575" spans="1:4" hidden="1" x14ac:dyDescent="0.25">
      <c r="A575" t="s">
        <v>10</v>
      </c>
      <c r="B575" t="s">
        <v>37</v>
      </c>
      <c r="C575" t="s">
        <v>34</v>
      </c>
      <c r="D575" s="1">
        <v>73135</v>
      </c>
    </row>
    <row r="576" spans="1:4" hidden="1" x14ac:dyDescent="0.25">
      <c r="A576" t="s">
        <v>10</v>
      </c>
      <c r="B576" t="s">
        <v>37</v>
      </c>
      <c r="C576" t="s">
        <v>34</v>
      </c>
      <c r="D576" s="1">
        <v>73136</v>
      </c>
    </row>
    <row r="577" spans="1:4" hidden="1" x14ac:dyDescent="0.25">
      <c r="A577" t="s">
        <v>10</v>
      </c>
      <c r="B577" t="s">
        <v>37</v>
      </c>
      <c r="C577" t="s">
        <v>34</v>
      </c>
      <c r="D577" s="1">
        <v>73137</v>
      </c>
    </row>
    <row r="578" spans="1:4" hidden="1" x14ac:dyDescent="0.25">
      <c r="A578" t="s">
        <v>10</v>
      </c>
      <c r="B578" t="s">
        <v>37</v>
      </c>
      <c r="C578" t="s">
        <v>34</v>
      </c>
      <c r="D578" s="1">
        <v>73138</v>
      </c>
    </row>
    <row r="579" spans="1:4" hidden="1" x14ac:dyDescent="0.25">
      <c r="A579" t="s">
        <v>10</v>
      </c>
      <c r="B579" t="s">
        <v>37</v>
      </c>
      <c r="C579" t="s">
        <v>34</v>
      </c>
      <c r="D579" s="1">
        <v>73139</v>
      </c>
    </row>
    <row r="580" spans="1:4" hidden="1" x14ac:dyDescent="0.25">
      <c r="A580" t="s">
        <v>10</v>
      </c>
      <c r="B580" t="s">
        <v>37</v>
      </c>
      <c r="C580" t="s">
        <v>34</v>
      </c>
      <c r="D580" s="1">
        <v>73140</v>
      </c>
    </row>
    <row r="581" spans="1:4" hidden="1" x14ac:dyDescent="0.25">
      <c r="A581" t="s">
        <v>12</v>
      </c>
      <c r="B581" t="s">
        <v>37</v>
      </c>
      <c r="C581" t="s">
        <v>35</v>
      </c>
      <c r="D581" s="1">
        <v>73141</v>
      </c>
    </row>
    <row r="582" spans="1:4" hidden="1" x14ac:dyDescent="0.25">
      <c r="A582" t="s">
        <v>12</v>
      </c>
      <c r="B582" t="s">
        <v>37</v>
      </c>
      <c r="C582" t="s">
        <v>35</v>
      </c>
      <c r="D582" s="1">
        <v>73142</v>
      </c>
    </row>
    <row r="583" spans="1:4" hidden="1" x14ac:dyDescent="0.25">
      <c r="A583" t="s">
        <v>12</v>
      </c>
      <c r="B583" t="s">
        <v>37</v>
      </c>
      <c r="C583" t="s">
        <v>35</v>
      </c>
      <c r="D583" s="1">
        <v>73143</v>
      </c>
    </row>
    <row r="584" spans="1:4" hidden="1" x14ac:dyDescent="0.25">
      <c r="A584" t="s">
        <v>12</v>
      </c>
      <c r="B584" t="s">
        <v>37</v>
      </c>
      <c r="C584" t="s">
        <v>35</v>
      </c>
      <c r="D584" s="1">
        <v>73144</v>
      </c>
    </row>
    <row r="585" spans="1:4" hidden="1" x14ac:dyDescent="0.25">
      <c r="A585" t="s">
        <v>12</v>
      </c>
      <c r="B585" t="s">
        <v>37</v>
      </c>
      <c r="C585" t="s">
        <v>35</v>
      </c>
      <c r="D585" s="1">
        <v>73145</v>
      </c>
    </row>
    <row r="586" spans="1:4" hidden="1" x14ac:dyDescent="0.25">
      <c r="A586" t="s">
        <v>12</v>
      </c>
      <c r="B586" t="s">
        <v>37</v>
      </c>
      <c r="C586" t="s">
        <v>35</v>
      </c>
      <c r="D586" s="1">
        <v>73146</v>
      </c>
    </row>
    <row r="587" spans="1:4" hidden="1" x14ac:dyDescent="0.25">
      <c r="A587" t="s">
        <v>12</v>
      </c>
      <c r="B587" t="s">
        <v>37</v>
      </c>
      <c r="C587" t="s">
        <v>35</v>
      </c>
      <c r="D587" s="1">
        <v>73147</v>
      </c>
    </row>
    <row r="588" spans="1:4" hidden="1" x14ac:dyDescent="0.25">
      <c r="A588" t="s">
        <v>12</v>
      </c>
      <c r="B588" t="s">
        <v>37</v>
      </c>
      <c r="C588" t="s">
        <v>35</v>
      </c>
      <c r="D588" s="1">
        <v>73148</v>
      </c>
    </row>
    <row r="589" spans="1:4" hidden="1" x14ac:dyDescent="0.25">
      <c r="A589" t="s">
        <v>12</v>
      </c>
      <c r="B589" t="s">
        <v>37</v>
      </c>
      <c r="C589" t="s">
        <v>35</v>
      </c>
      <c r="D589" s="1">
        <v>73149</v>
      </c>
    </row>
    <row r="590" spans="1:4" hidden="1" x14ac:dyDescent="0.25">
      <c r="A590" t="s">
        <v>12</v>
      </c>
      <c r="B590" t="s">
        <v>37</v>
      </c>
      <c r="C590" t="s">
        <v>35</v>
      </c>
      <c r="D590" s="1">
        <v>73150</v>
      </c>
    </row>
    <row r="591" spans="1:4" hidden="1" x14ac:dyDescent="0.25">
      <c r="A591" t="s">
        <v>12</v>
      </c>
      <c r="B591" t="s">
        <v>37</v>
      </c>
      <c r="C591" t="s">
        <v>35</v>
      </c>
      <c r="D591" s="1">
        <v>73151</v>
      </c>
    </row>
    <row r="592" spans="1:4" hidden="1" x14ac:dyDescent="0.25">
      <c r="A592" t="s">
        <v>12</v>
      </c>
      <c r="B592" t="s">
        <v>37</v>
      </c>
      <c r="C592" t="s">
        <v>35</v>
      </c>
      <c r="D592" s="1">
        <v>73152</v>
      </c>
    </row>
    <row r="593" spans="1:4" hidden="1" x14ac:dyDescent="0.25">
      <c r="A593" t="s">
        <v>12</v>
      </c>
      <c r="B593" t="s">
        <v>37</v>
      </c>
      <c r="C593" t="s">
        <v>35</v>
      </c>
      <c r="D593" s="1">
        <v>73153</v>
      </c>
    </row>
    <row r="594" spans="1:4" hidden="1" x14ac:dyDescent="0.25">
      <c r="A594" t="s">
        <v>12</v>
      </c>
      <c r="B594" t="s">
        <v>37</v>
      </c>
      <c r="C594" t="s">
        <v>35</v>
      </c>
      <c r="D594" s="1">
        <v>73154</v>
      </c>
    </row>
    <row r="595" spans="1:4" hidden="1" x14ac:dyDescent="0.25">
      <c r="A595" t="s">
        <v>12</v>
      </c>
      <c r="B595" t="s">
        <v>37</v>
      </c>
      <c r="C595" t="s">
        <v>35</v>
      </c>
      <c r="D595" s="1">
        <v>73155</v>
      </c>
    </row>
    <row r="596" spans="1:4" hidden="1" x14ac:dyDescent="0.25">
      <c r="A596" t="s">
        <v>12</v>
      </c>
      <c r="B596" t="s">
        <v>37</v>
      </c>
      <c r="C596" t="s">
        <v>35</v>
      </c>
      <c r="D596" s="1">
        <v>73156</v>
      </c>
    </row>
    <row r="597" spans="1:4" hidden="1" x14ac:dyDescent="0.25">
      <c r="A597" t="s">
        <v>12</v>
      </c>
      <c r="B597" t="s">
        <v>37</v>
      </c>
      <c r="C597" t="s">
        <v>35</v>
      </c>
      <c r="D597" s="1">
        <v>73157</v>
      </c>
    </row>
    <row r="598" spans="1:4" hidden="1" x14ac:dyDescent="0.25">
      <c r="A598" t="s">
        <v>12</v>
      </c>
      <c r="B598" t="s">
        <v>37</v>
      </c>
      <c r="C598" t="s">
        <v>35</v>
      </c>
      <c r="D598" s="1">
        <v>73158</v>
      </c>
    </row>
  </sheetData>
  <autoFilter ref="A1:AE598" xr:uid="{00000000-0001-0000-0000-000000000000}">
    <filterColumn colId="6">
      <filters>
        <filter val="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E3A6-E733-4736-91A8-71364BC68F81}">
  <dimension ref="A1:AI1499"/>
  <sheetViews>
    <sheetView workbookViewId="0">
      <selection activeCell="A1146" sqref="A1146:XFD1196"/>
    </sheetView>
  </sheetViews>
  <sheetFormatPr defaultRowHeight="15" x14ac:dyDescent="0.25"/>
  <cols>
    <col min="2" max="2" width="42.42578125" customWidth="1"/>
    <col min="3" max="3" width="18.5703125" customWidth="1"/>
    <col min="14" max="14" width="22.7109375" customWidth="1"/>
  </cols>
  <sheetData>
    <row r="1" spans="1:35" x14ac:dyDescent="0.25">
      <c r="A1" s="3" t="s">
        <v>1</v>
      </c>
      <c r="B1" s="4" t="s">
        <v>2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209</v>
      </c>
      <c r="H1" s="3" t="s">
        <v>210</v>
      </c>
      <c r="I1" s="3" t="s">
        <v>216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t="s">
        <v>48</v>
      </c>
      <c r="P1" t="s">
        <v>49</v>
      </c>
      <c r="Q1" s="5" t="s">
        <v>50</v>
      </c>
      <c r="R1" t="s">
        <v>51</v>
      </c>
      <c r="S1" t="s">
        <v>52</v>
      </c>
      <c r="T1" s="3" t="s">
        <v>53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67</v>
      </c>
      <c r="AI1" s="3" t="s">
        <v>68</v>
      </c>
    </row>
    <row r="2" spans="1:35" x14ac:dyDescent="0.25">
      <c r="A2" s="3" t="s">
        <v>69</v>
      </c>
      <c r="B2" s="6">
        <v>38425</v>
      </c>
      <c r="C2" s="3" t="s">
        <v>70</v>
      </c>
      <c r="D2" s="3" t="s">
        <v>71</v>
      </c>
      <c r="E2" s="3" t="s">
        <v>72</v>
      </c>
      <c r="F2" s="3" t="s">
        <v>73</v>
      </c>
      <c r="G2" s="3">
        <v>1</v>
      </c>
      <c r="H2" s="3">
        <v>0</v>
      </c>
      <c r="I2" s="3">
        <v>4903</v>
      </c>
      <c r="J2" s="3">
        <v>13.39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25">
      <c r="A3" s="3" t="s">
        <v>69</v>
      </c>
      <c r="B3" s="6">
        <v>38747</v>
      </c>
      <c r="C3" s="3" t="s">
        <v>70</v>
      </c>
      <c r="D3" s="3" t="s">
        <v>71</v>
      </c>
      <c r="E3" s="3" t="s">
        <v>72</v>
      </c>
      <c r="F3" s="3" t="s">
        <v>73</v>
      </c>
      <c r="G3" s="3">
        <v>1</v>
      </c>
      <c r="H3" s="3">
        <v>0</v>
      </c>
      <c r="I3" s="3">
        <v>614.79999999999995</v>
      </c>
      <c r="J3" s="3">
        <v>28.61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3" t="s">
        <v>69</v>
      </c>
      <c r="B4" s="6">
        <v>39153</v>
      </c>
      <c r="C4" s="3" t="s">
        <v>70</v>
      </c>
      <c r="D4" s="3" t="s">
        <v>71</v>
      </c>
      <c r="E4" s="3" t="s">
        <v>72</v>
      </c>
      <c r="F4" s="3" t="s">
        <v>73</v>
      </c>
      <c r="G4" s="3">
        <v>1</v>
      </c>
      <c r="H4" s="3">
        <v>0</v>
      </c>
      <c r="I4" s="3">
        <v>1446.8</v>
      </c>
      <c r="J4" s="3">
        <v>9.5299999999999994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3" t="s">
        <v>74</v>
      </c>
      <c r="B5" s="6">
        <v>38425</v>
      </c>
      <c r="C5" s="3" t="s">
        <v>75</v>
      </c>
      <c r="D5" s="3" t="s">
        <v>76</v>
      </c>
      <c r="E5" s="3" t="s">
        <v>72</v>
      </c>
      <c r="F5" s="3" t="s">
        <v>73</v>
      </c>
      <c r="G5" s="3">
        <v>1</v>
      </c>
      <c r="H5" s="3">
        <v>0</v>
      </c>
      <c r="I5" s="3">
        <v>4903</v>
      </c>
      <c r="J5" s="3">
        <v>13.39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3" t="s">
        <v>74</v>
      </c>
      <c r="B6" s="6">
        <v>38764</v>
      </c>
      <c r="C6" s="3" t="s">
        <v>75</v>
      </c>
      <c r="D6" s="3" t="s">
        <v>76</v>
      </c>
      <c r="E6" s="3" t="s">
        <v>72</v>
      </c>
      <c r="F6" s="3" t="s">
        <v>73</v>
      </c>
      <c r="G6" s="3">
        <v>1</v>
      </c>
      <c r="H6" s="3">
        <v>0</v>
      </c>
      <c r="I6" s="3">
        <v>1222.8</v>
      </c>
      <c r="J6" s="3">
        <v>13.29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3" t="s">
        <v>74</v>
      </c>
      <c r="B7" s="6">
        <v>39153</v>
      </c>
      <c r="C7" s="3" t="s">
        <v>75</v>
      </c>
      <c r="D7" s="3" t="s">
        <v>76</v>
      </c>
      <c r="E7" s="3" t="s">
        <v>72</v>
      </c>
      <c r="F7" s="3" t="s">
        <v>73</v>
      </c>
      <c r="G7" s="3">
        <v>1</v>
      </c>
      <c r="H7" s="3">
        <v>0</v>
      </c>
      <c r="I7" s="3">
        <v>1446.8</v>
      </c>
      <c r="J7" s="3">
        <v>9.5299999999999994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3" t="s">
        <v>77</v>
      </c>
      <c r="B8" s="6">
        <v>38425</v>
      </c>
      <c r="C8" s="3" t="s">
        <v>78</v>
      </c>
      <c r="D8" s="3" t="s">
        <v>71</v>
      </c>
      <c r="E8" s="3" t="s">
        <v>72</v>
      </c>
      <c r="F8" s="3" t="s">
        <v>79</v>
      </c>
      <c r="G8" s="3">
        <v>1</v>
      </c>
      <c r="H8" s="3">
        <v>1</v>
      </c>
      <c r="I8" s="3">
        <v>5100.5</v>
      </c>
      <c r="J8" s="3">
        <v>22.32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A9" s="3" t="s">
        <v>77</v>
      </c>
      <c r="B9" s="6">
        <v>38747</v>
      </c>
      <c r="C9" s="3" t="s">
        <v>78</v>
      </c>
      <c r="D9" s="3" t="s">
        <v>71</v>
      </c>
      <c r="E9" s="3" t="s">
        <v>72</v>
      </c>
      <c r="F9" s="3" t="s">
        <v>79</v>
      </c>
      <c r="G9" s="3">
        <v>1</v>
      </c>
      <c r="H9" s="3">
        <v>1</v>
      </c>
      <c r="I9" s="3">
        <v>629</v>
      </c>
      <c r="J9" s="3">
        <v>29.05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3" t="s">
        <v>77</v>
      </c>
      <c r="B10" s="6">
        <v>39153</v>
      </c>
      <c r="C10" s="3" t="s">
        <v>78</v>
      </c>
      <c r="D10" s="3" t="s">
        <v>71</v>
      </c>
      <c r="E10" s="3" t="s">
        <v>72</v>
      </c>
      <c r="F10" s="3" t="s">
        <v>79</v>
      </c>
      <c r="G10" s="3">
        <v>1</v>
      </c>
      <c r="H10" s="3">
        <v>1</v>
      </c>
      <c r="I10" s="3">
        <v>3719.7</v>
      </c>
      <c r="J10" s="3">
        <v>17.05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A11" s="3" t="s">
        <v>80</v>
      </c>
      <c r="B11" s="6">
        <v>38425</v>
      </c>
      <c r="C11" s="3" t="s">
        <v>81</v>
      </c>
      <c r="D11" s="3" t="s">
        <v>76</v>
      </c>
      <c r="E11" s="3" t="s">
        <v>72</v>
      </c>
      <c r="F11" s="3" t="s">
        <v>79</v>
      </c>
      <c r="G11" s="3">
        <v>1</v>
      </c>
      <c r="H11" s="3">
        <v>1</v>
      </c>
      <c r="I11" s="3">
        <v>5100.5</v>
      </c>
      <c r="J11" s="3">
        <v>22.32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 s="3" t="s">
        <v>80</v>
      </c>
      <c r="B12" s="6">
        <v>38764</v>
      </c>
      <c r="C12" s="3" t="s">
        <v>81</v>
      </c>
      <c r="D12" s="3" t="s">
        <v>76</v>
      </c>
      <c r="E12" s="3" t="s">
        <v>72</v>
      </c>
      <c r="F12" s="3" t="s">
        <v>79</v>
      </c>
      <c r="G12" s="3">
        <v>1</v>
      </c>
      <c r="H12" s="3">
        <v>1</v>
      </c>
      <c r="I12" s="3">
        <v>1372.8</v>
      </c>
      <c r="J12" s="3">
        <v>24.29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3" t="s">
        <v>80</v>
      </c>
      <c r="B13" s="6">
        <v>39153</v>
      </c>
      <c r="C13" s="3" t="s">
        <v>81</v>
      </c>
      <c r="D13" s="3" t="s">
        <v>76</v>
      </c>
      <c r="E13" s="3" t="s">
        <v>72</v>
      </c>
      <c r="F13" s="3" t="s">
        <v>79</v>
      </c>
      <c r="G13" s="3">
        <v>1</v>
      </c>
      <c r="H13" s="3">
        <v>1</v>
      </c>
      <c r="I13" s="3">
        <v>3719.7</v>
      </c>
      <c r="J13" s="3">
        <v>17.05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3" t="s">
        <v>82</v>
      </c>
      <c r="B14" s="6">
        <v>38425</v>
      </c>
      <c r="C14" s="3" t="s">
        <v>83</v>
      </c>
      <c r="D14" s="3" t="s">
        <v>71</v>
      </c>
      <c r="E14" s="3" t="s">
        <v>72</v>
      </c>
      <c r="F14" s="3" t="s">
        <v>84</v>
      </c>
      <c r="G14" s="3">
        <v>1</v>
      </c>
      <c r="H14" s="3">
        <v>2</v>
      </c>
      <c r="I14" s="3">
        <v>5592.5</v>
      </c>
      <c r="J14" s="3">
        <v>30.56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3" t="s">
        <v>82</v>
      </c>
      <c r="B15" s="6">
        <v>38747</v>
      </c>
      <c r="C15" s="3" t="s">
        <v>83</v>
      </c>
      <c r="D15" s="3" t="s">
        <v>71</v>
      </c>
      <c r="E15" s="3" t="s">
        <v>72</v>
      </c>
      <c r="F15" s="3" t="s">
        <v>84</v>
      </c>
      <c r="G15" s="3">
        <v>1</v>
      </c>
      <c r="H15" s="3">
        <v>2</v>
      </c>
      <c r="I15" s="3">
        <v>567</v>
      </c>
      <c r="J15" s="3">
        <v>27.59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3" t="s">
        <v>82</v>
      </c>
      <c r="B16" s="6">
        <v>39153</v>
      </c>
      <c r="C16" s="3" t="s">
        <v>83</v>
      </c>
      <c r="D16" s="3" t="s">
        <v>71</v>
      </c>
      <c r="E16" s="3" t="s">
        <v>72</v>
      </c>
      <c r="F16" s="3" t="s">
        <v>84</v>
      </c>
      <c r="G16" s="3">
        <v>1</v>
      </c>
      <c r="H16" s="3">
        <v>2</v>
      </c>
      <c r="I16" s="3">
        <v>3636.4</v>
      </c>
      <c r="J16" s="3">
        <v>21.16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3" t="s">
        <v>85</v>
      </c>
      <c r="B17" s="6">
        <v>38425</v>
      </c>
      <c r="C17" s="3" t="s">
        <v>86</v>
      </c>
      <c r="D17" s="3" t="s">
        <v>76</v>
      </c>
      <c r="E17" s="3" t="s">
        <v>72</v>
      </c>
      <c r="F17" s="3" t="s">
        <v>84</v>
      </c>
      <c r="G17" s="3">
        <v>1</v>
      </c>
      <c r="H17" s="3">
        <v>2</v>
      </c>
      <c r="I17" s="3">
        <v>5592.5</v>
      </c>
      <c r="J17" s="3">
        <v>30.56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3" t="s">
        <v>85</v>
      </c>
      <c r="B18" s="6">
        <v>38764</v>
      </c>
      <c r="C18" s="3" t="s">
        <v>86</v>
      </c>
      <c r="D18" s="3" t="s">
        <v>76</v>
      </c>
      <c r="E18" s="3" t="s">
        <v>72</v>
      </c>
      <c r="F18" s="3" t="s">
        <v>84</v>
      </c>
      <c r="G18" s="3">
        <v>1</v>
      </c>
      <c r="H18" s="3">
        <v>2</v>
      </c>
      <c r="I18" s="3">
        <v>1449.1</v>
      </c>
      <c r="J18" s="3">
        <v>31.15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3" t="s">
        <v>85</v>
      </c>
      <c r="B19" s="6">
        <v>39153</v>
      </c>
      <c r="C19" s="3" t="s">
        <v>86</v>
      </c>
      <c r="D19" s="3" t="s">
        <v>76</v>
      </c>
      <c r="E19" s="3" t="s">
        <v>72</v>
      </c>
      <c r="F19" s="3" t="s">
        <v>84</v>
      </c>
      <c r="G19" s="3">
        <v>1</v>
      </c>
      <c r="H19" s="3">
        <v>2</v>
      </c>
      <c r="I19" s="3">
        <v>3636.4</v>
      </c>
      <c r="J19" s="3">
        <v>21.16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3" t="s">
        <v>87</v>
      </c>
      <c r="B20" s="6">
        <v>38425</v>
      </c>
      <c r="C20" s="3" t="s">
        <v>88</v>
      </c>
      <c r="D20" s="3" t="s">
        <v>71</v>
      </c>
      <c r="E20" s="3" t="s">
        <v>89</v>
      </c>
      <c r="F20" s="3" t="s">
        <v>73</v>
      </c>
      <c r="G20" s="3">
        <v>2</v>
      </c>
      <c r="H20" s="3">
        <v>0</v>
      </c>
      <c r="I20" s="3">
        <v>4941.3999999999996</v>
      </c>
      <c r="J20" s="3">
        <v>13.59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3" t="s">
        <v>87</v>
      </c>
      <c r="B21" s="6">
        <v>38747</v>
      </c>
      <c r="C21" s="3" t="s">
        <v>88</v>
      </c>
      <c r="D21" s="3" t="s">
        <v>71</v>
      </c>
      <c r="E21" s="3" t="s">
        <v>89</v>
      </c>
      <c r="F21" s="3" t="s">
        <v>73</v>
      </c>
      <c r="G21" s="3">
        <v>2</v>
      </c>
      <c r="H21" s="3">
        <v>0</v>
      </c>
      <c r="I21" s="3">
        <v>594.6</v>
      </c>
      <c r="J21" s="3">
        <v>27.12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3" t="s">
        <v>87</v>
      </c>
      <c r="B22" s="6">
        <v>39153</v>
      </c>
      <c r="C22" s="3" t="s">
        <v>88</v>
      </c>
      <c r="D22" s="3" t="s">
        <v>71</v>
      </c>
      <c r="E22" s="3" t="s">
        <v>89</v>
      </c>
      <c r="F22" s="3" t="s">
        <v>73</v>
      </c>
      <c r="G22" s="3">
        <v>2</v>
      </c>
      <c r="H22" s="3">
        <v>0</v>
      </c>
      <c r="I22" s="3">
        <v>3055.6</v>
      </c>
      <c r="J22" s="3">
        <v>9.31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3" t="s">
        <v>90</v>
      </c>
      <c r="B23" s="6">
        <v>38425</v>
      </c>
      <c r="C23" s="3" t="s">
        <v>91</v>
      </c>
      <c r="D23" s="3" t="s">
        <v>76</v>
      </c>
      <c r="E23" s="3" t="s">
        <v>89</v>
      </c>
      <c r="F23" s="3" t="s">
        <v>73</v>
      </c>
      <c r="G23" s="3">
        <v>2</v>
      </c>
      <c r="H23" s="3">
        <v>0</v>
      </c>
      <c r="I23" s="3">
        <v>4941.3999999999996</v>
      </c>
      <c r="J23" s="3">
        <v>13.59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3" t="s">
        <v>90</v>
      </c>
      <c r="B24" s="6">
        <v>38764</v>
      </c>
      <c r="C24" s="3" t="s">
        <v>91</v>
      </c>
      <c r="D24" s="3" t="s">
        <v>76</v>
      </c>
      <c r="E24" s="3" t="s">
        <v>89</v>
      </c>
      <c r="F24" s="3" t="s">
        <v>73</v>
      </c>
      <c r="G24" s="3">
        <v>2</v>
      </c>
      <c r="H24" s="3">
        <v>0</v>
      </c>
      <c r="I24" s="3">
        <v>1043.8</v>
      </c>
      <c r="J24" s="3">
        <v>8.51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3" t="s">
        <v>90</v>
      </c>
      <c r="B25" s="6">
        <v>39153</v>
      </c>
      <c r="C25" s="3" t="s">
        <v>91</v>
      </c>
      <c r="D25" s="3" t="s">
        <v>76</v>
      </c>
      <c r="E25" s="3" t="s">
        <v>89</v>
      </c>
      <c r="F25" s="3" t="s">
        <v>73</v>
      </c>
      <c r="G25" s="3">
        <v>2</v>
      </c>
      <c r="H25" s="3">
        <v>0</v>
      </c>
      <c r="I25" s="3">
        <v>3055.6</v>
      </c>
      <c r="J25" s="3">
        <v>9.31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3" t="s">
        <v>92</v>
      </c>
      <c r="B26" s="6">
        <v>38425</v>
      </c>
      <c r="C26" s="3" t="s">
        <v>93</v>
      </c>
      <c r="D26" s="3" t="s">
        <v>71</v>
      </c>
      <c r="E26" s="3" t="s">
        <v>89</v>
      </c>
      <c r="F26" s="3" t="s">
        <v>79</v>
      </c>
      <c r="G26" s="3">
        <v>2</v>
      </c>
      <c r="H26" s="3">
        <v>1</v>
      </c>
      <c r="I26" s="3">
        <v>5526.8</v>
      </c>
      <c r="J26" s="3">
        <v>22.63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5">
      <c r="A27" s="3" t="s">
        <v>92</v>
      </c>
      <c r="B27" s="6">
        <v>38747</v>
      </c>
      <c r="C27" s="3" t="s">
        <v>93</v>
      </c>
      <c r="D27" s="3" t="s">
        <v>71</v>
      </c>
      <c r="E27" s="3" t="s">
        <v>89</v>
      </c>
      <c r="F27" s="3" t="s">
        <v>79</v>
      </c>
      <c r="G27" s="3">
        <v>2</v>
      </c>
      <c r="H27" s="3">
        <v>1</v>
      </c>
      <c r="I27" s="3">
        <v>583.4</v>
      </c>
      <c r="J27" s="3">
        <v>27.12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3" t="s">
        <v>92</v>
      </c>
      <c r="B28" s="6">
        <v>39153</v>
      </c>
      <c r="C28" s="3" t="s">
        <v>93</v>
      </c>
      <c r="D28" s="3" t="s">
        <v>71</v>
      </c>
      <c r="E28" s="3" t="s">
        <v>89</v>
      </c>
      <c r="F28" s="3" t="s">
        <v>79</v>
      </c>
      <c r="G28" s="3">
        <v>2</v>
      </c>
      <c r="H28" s="3">
        <v>1</v>
      </c>
      <c r="I28" s="3">
        <v>3341</v>
      </c>
      <c r="J28" s="3">
        <v>9.31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5">
      <c r="A29" s="3" t="s">
        <v>94</v>
      </c>
      <c r="B29" s="6">
        <v>38425</v>
      </c>
      <c r="C29" s="3" t="s">
        <v>95</v>
      </c>
      <c r="D29" s="3" t="s">
        <v>76</v>
      </c>
      <c r="E29" s="3" t="s">
        <v>89</v>
      </c>
      <c r="F29" s="3" t="s">
        <v>79</v>
      </c>
      <c r="G29" s="3">
        <v>2</v>
      </c>
      <c r="H29" s="3">
        <v>1</v>
      </c>
      <c r="I29" s="3">
        <v>5526.8</v>
      </c>
      <c r="J29" s="3">
        <v>22.63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3" t="s">
        <v>94</v>
      </c>
      <c r="B30" s="6">
        <v>38764</v>
      </c>
      <c r="C30" s="3" t="s">
        <v>95</v>
      </c>
      <c r="D30" s="3" t="s">
        <v>76</v>
      </c>
      <c r="E30" s="3" t="s">
        <v>89</v>
      </c>
      <c r="F30" s="3" t="s">
        <v>79</v>
      </c>
      <c r="G30" s="3">
        <v>2</v>
      </c>
      <c r="H30" s="3">
        <v>1</v>
      </c>
      <c r="I30" s="3">
        <v>1204</v>
      </c>
      <c r="J30" s="3">
        <v>22.67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5">
      <c r="A31" s="3" t="s">
        <v>94</v>
      </c>
      <c r="B31" s="6">
        <v>39153</v>
      </c>
      <c r="C31" s="3" t="s">
        <v>95</v>
      </c>
      <c r="D31" s="3" t="s">
        <v>76</v>
      </c>
      <c r="E31" s="3" t="s">
        <v>89</v>
      </c>
      <c r="F31" s="3" t="s">
        <v>79</v>
      </c>
      <c r="G31" s="3">
        <v>2</v>
      </c>
      <c r="H31" s="3">
        <v>1</v>
      </c>
      <c r="I31" s="3">
        <v>3341</v>
      </c>
      <c r="J31" s="3">
        <v>9.31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25">
      <c r="A32" s="3" t="s">
        <v>96</v>
      </c>
      <c r="B32" s="6">
        <v>38425</v>
      </c>
      <c r="C32" s="3" t="s">
        <v>97</v>
      </c>
      <c r="D32" s="3" t="s">
        <v>71</v>
      </c>
      <c r="E32" s="3" t="s">
        <v>89</v>
      </c>
      <c r="F32" s="3" t="s">
        <v>84</v>
      </c>
      <c r="G32" s="3">
        <v>2</v>
      </c>
      <c r="H32" s="3">
        <v>2</v>
      </c>
      <c r="I32" s="3">
        <v>5733.3</v>
      </c>
      <c r="J32" s="3">
        <v>28.45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25">
      <c r="A33" s="3" t="s">
        <v>96</v>
      </c>
      <c r="B33" s="6">
        <v>38747</v>
      </c>
      <c r="C33" s="3" t="s">
        <v>97</v>
      </c>
      <c r="D33" s="3" t="s">
        <v>71</v>
      </c>
      <c r="E33" s="3" t="s">
        <v>89</v>
      </c>
      <c r="F33" s="3" t="s">
        <v>84</v>
      </c>
      <c r="G33" s="3">
        <v>2</v>
      </c>
      <c r="H33" s="3">
        <v>2</v>
      </c>
      <c r="I33" s="3">
        <v>575.70000000000005</v>
      </c>
      <c r="J33" s="3">
        <v>27.4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3" t="s">
        <v>96</v>
      </c>
      <c r="B34" s="6">
        <v>39153</v>
      </c>
      <c r="C34" s="3" t="s">
        <v>97</v>
      </c>
      <c r="D34" s="3" t="s">
        <v>71</v>
      </c>
      <c r="E34" s="3" t="s">
        <v>89</v>
      </c>
      <c r="F34" s="3" t="s">
        <v>84</v>
      </c>
      <c r="G34" s="3">
        <v>2</v>
      </c>
      <c r="H34" s="3">
        <v>2</v>
      </c>
      <c r="I34" s="3">
        <v>3897.3</v>
      </c>
      <c r="J34" s="3">
        <v>18.5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25">
      <c r="A35" s="3" t="s">
        <v>98</v>
      </c>
      <c r="B35" s="6">
        <v>38425</v>
      </c>
      <c r="C35" s="3" t="s">
        <v>99</v>
      </c>
      <c r="D35" s="3" t="s">
        <v>76</v>
      </c>
      <c r="E35" s="3" t="s">
        <v>89</v>
      </c>
      <c r="F35" s="3" t="s">
        <v>84</v>
      </c>
      <c r="G35" s="3">
        <v>2</v>
      </c>
      <c r="H35" s="3">
        <v>2</v>
      </c>
      <c r="I35" s="3">
        <v>5733.3</v>
      </c>
      <c r="J35" s="3">
        <v>28.45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3" t="s">
        <v>98</v>
      </c>
      <c r="B36" s="6">
        <v>38764</v>
      </c>
      <c r="C36" s="3" t="s">
        <v>99</v>
      </c>
      <c r="D36" s="3" t="s">
        <v>76</v>
      </c>
      <c r="E36" s="3" t="s">
        <v>89</v>
      </c>
      <c r="F36" s="3" t="s">
        <v>84</v>
      </c>
      <c r="G36" s="3">
        <v>2</v>
      </c>
      <c r="H36" s="3">
        <v>2</v>
      </c>
      <c r="I36" s="3">
        <v>1259.8</v>
      </c>
      <c r="J36" s="3">
        <v>28.95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25">
      <c r="A37" s="3" t="s">
        <v>98</v>
      </c>
      <c r="B37" s="6">
        <v>39153</v>
      </c>
      <c r="C37" s="3" t="s">
        <v>99</v>
      </c>
      <c r="D37" s="3" t="s">
        <v>76</v>
      </c>
      <c r="E37" s="3" t="s">
        <v>89</v>
      </c>
      <c r="F37" s="3" t="s">
        <v>84</v>
      </c>
      <c r="G37" s="3">
        <v>2</v>
      </c>
      <c r="H37" s="3">
        <v>2</v>
      </c>
      <c r="I37" s="3">
        <v>3897.3</v>
      </c>
      <c r="J37" s="3">
        <v>18.5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3" t="s">
        <v>69</v>
      </c>
      <c r="B38" s="6">
        <v>38328</v>
      </c>
      <c r="C38" s="3" t="s">
        <v>70</v>
      </c>
      <c r="D38" s="3" t="s">
        <v>71</v>
      </c>
      <c r="E38" s="3" t="s">
        <v>72</v>
      </c>
      <c r="F38" s="3" t="s">
        <v>73</v>
      </c>
      <c r="G38" s="3">
        <v>1</v>
      </c>
      <c r="H38" s="3">
        <v>0</v>
      </c>
      <c r="I38" s="3"/>
      <c r="J38" s="3"/>
      <c r="K38" s="3"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25">
      <c r="A39" s="3" t="s">
        <v>69</v>
      </c>
      <c r="B39" s="6">
        <v>38330</v>
      </c>
      <c r="C39" s="3" t="s">
        <v>70</v>
      </c>
      <c r="D39" s="3" t="s">
        <v>71</v>
      </c>
      <c r="E39" s="3" t="s">
        <v>72</v>
      </c>
      <c r="F39" s="3" t="s">
        <v>73</v>
      </c>
      <c r="G39" s="3">
        <v>1</v>
      </c>
      <c r="H39" s="3">
        <v>0</v>
      </c>
      <c r="I39" s="3"/>
      <c r="J39" s="3"/>
      <c r="K39" s="3">
        <v>2.4300000000000002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3" t="s">
        <v>69</v>
      </c>
      <c r="B40" s="6">
        <v>38344</v>
      </c>
      <c r="C40" s="3" t="s">
        <v>70</v>
      </c>
      <c r="D40" s="3" t="s">
        <v>71</v>
      </c>
      <c r="E40" s="3" t="s">
        <v>72</v>
      </c>
      <c r="F40" s="3" t="s">
        <v>73</v>
      </c>
      <c r="G40" s="3">
        <v>1</v>
      </c>
      <c r="H40" s="3">
        <v>0</v>
      </c>
      <c r="I40" s="3"/>
      <c r="J40" s="3"/>
      <c r="K40" s="3">
        <v>4.37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3" t="s">
        <v>69</v>
      </c>
      <c r="B41" s="6">
        <v>38358</v>
      </c>
      <c r="C41" s="3" t="s">
        <v>70</v>
      </c>
      <c r="D41" s="3" t="s">
        <v>71</v>
      </c>
      <c r="E41" s="3" t="s">
        <v>72</v>
      </c>
      <c r="F41" s="3" t="s">
        <v>73</v>
      </c>
      <c r="G41" s="3">
        <v>1</v>
      </c>
      <c r="H41" s="3">
        <v>0</v>
      </c>
      <c r="I41" s="3"/>
      <c r="J41" s="3"/>
      <c r="K41" s="3">
        <v>5.09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3" t="s">
        <v>69</v>
      </c>
      <c r="B42" s="6">
        <v>38372</v>
      </c>
      <c r="C42" s="3" t="s">
        <v>70</v>
      </c>
      <c r="D42" s="3" t="s">
        <v>71</v>
      </c>
      <c r="E42" s="3" t="s">
        <v>72</v>
      </c>
      <c r="F42" s="3" t="s">
        <v>73</v>
      </c>
      <c r="G42" s="3">
        <v>1</v>
      </c>
      <c r="H42" s="3">
        <v>0</v>
      </c>
      <c r="I42" s="3"/>
      <c r="J42" s="3"/>
      <c r="K42" s="3">
        <v>5.35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3" t="s">
        <v>69</v>
      </c>
      <c r="B43" s="6">
        <v>38379</v>
      </c>
      <c r="C43" s="3" t="s">
        <v>70</v>
      </c>
      <c r="D43" s="3" t="s">
        <v>71</v>
      </c>
      <c r="E43" s="3" t="s">
        <v>72</v>
      </c>
      <c r="F43" s="3" t="s">
        <v>73</v>
      </c>
      <c r="G43" s="3">
        <v>1</v>
      </c>
      <c r="H43" s="3">
        <v>0</v>
      </c>
      <c r="I43" s="3"/>
      <c r="J43" s="3"/>
      <c r="K43" s="3">
        <v>5.46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3" t="s">
        <v>69</v>
      </c>
      <c r="B44" s="6">
        <v>38386</v>
      </c>
      <c r="C44" s="3" t="s">
        <v>70</v>
      </c>
      <c r="D44" s="3" t="s">
        <v>71</v>
      </c>
      <c r="E44" s="3" t="s">
        <v>72</v>
      </c>
      <c r="F44" s="3" t="s">
        <v>73</v>
      </c>
      <c r="G44" s="3">
        <v>1</v>
      </c>
      <c r="H44" s="3">
        <v>0</v>
      </c>
      <c r="I44" s="3"/>
      <c r="J44" s="3"/>
      <c r="K44" s="3">
        <v>5.51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3" t="s">
        <v>69</v>
      </c>
      <c r="B45" s="6">
        <v>38393</v>
      </c>
      <c r="C45" s="3" t="s">
        <v>70</v>
      </c>
      <c r="D45" s="3" t="s">
        <v>71</v>
      </c>
      <c r="E45" s="3" t="s">
        <v>72</v>
      </c>
      <c r="F45" s="3" t="s">
        <v>73</v>
      </c>
      <c r="G45" s="3">
        <v>1</v>
      </c>
      <c r="H45" s="3">
        <v>0</v>
      </c>
      <c r="I45" s="3"/>
      <c r="J45" s="3"/>
      <c r="K45" s="3">
        <v>6.07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3" t="s">
        <v>69</v>
      </c>
      <c r="B46" s="6">
        <v>38407</v>
      </c>
      <c r="C46" s="3" t="s">
        <v>70</v>
      </c>
      <c r="D46" s="3" t="s">
        <v>71</v>
      </c>
      <c r="E46" s="3" t="s">
        <v>72</v>
      </c>
      <c r="F46" s="3" t="s">
        <v>73</v>
      </c>
      <c r="G46" s="3">
        <v>1</v>
      </c>
      <c r="H46" s="3">
        <v>0</v>
      </c>
      <c r="I46" s="3"/>
      <c r="J46" s="3"/>
      <c r="K46" s="3">
        <v>6.29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3" t="s">
        <v>69</v>
      </c>
      <c r="B47" s="6">
        <v>38414</v>
      </c>
      <c r="C47" s="3" t="s">
        <v>70</v>
      </c>
      <c r="D47" s="3" t="s">
        <v>71</v>
      </c>
      <c r="E47" s="3" t="s">
        <v>72</v>
      </c>
      <c r="F47" s="3" t="s">
        <v>73</v>
      </c>
      <c r="G47" s="3">
        <v>1</v>
      </c>
      <c r="H47" s="3">
        <v>0</v>
      </c>
      <c r="I47" s="3"/>
      <c r="J47" s="3"/>
      <c r="K47" s="3">
        <v>10.02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3" t="s">
        <v>69</v>
      </c>
      <c r="B48" s="6">
        <v>38415</v>
      </c>
      <c r="C48" s="3" t="s">
        <v>70</v>
      </c>
      <c r="D48" s="3" t="s">
        <v>71</v>
      </c>
      <c r="E48" s="3" t="s">
        <v>72</v>
      </c>
      <c r="F48" s="3" t="s">
        <v>73</v>
      </c>
      <c r="G48" s="3">
        <v>1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3" t="s">
        <v>69</v>
      </c>
      <c r="B49" s="6">
        <v>38443</v>
      </c>
      <c r="C49" s="3" t="s">
        <v>70</v>
      </c>
      <c r="D49" s="3" t="s">
        <v>71</v>
      </c>
      <c r="E49" s="3" t="s">
        <v>72</v>
      </c>
      <c r="F49" s="3" t="s">
        <v>73</v>
      </c>
      <c r="G49" s="3">
        <v>1</v>
      </c>
      <c r="H49" s="3">
        <v>0</v>
      </c>
      <c r="I49" s="3"/>
      <c r="J49" s="3"/>
      <c r="K49" s="3"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3" t="s">
        <v>69</v>
      </c>
      <c r="B50" s="6">
        <v>38555</v>
      </c>
      <c r="C50" s="3" t="s">
        <v>70</v>
      </c>
      <c r="D50" s="3" t="s">
        <v>71</v>
      </c>
      <c r="E50" s="3" t="s">
        <v>72</v>
      </c>
      <c r="F50" s="3" t="s">
        <v>73</v>
      </c>
      <c r="G50" s="3">
        <v>1</v>
      </c>
      <c r="H50" s="3">
        <v>0</v>
      </c>
      <c r="I50" s="3"/>
      <c r="J50" s="3"/>
      <c r="K50" s="3">
        <v>1.56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51" s="3" t="s">
        <v>69</v>
      </c>
      <c r="B51" s="6">
        <v>38780</v>
      </c>
      <c r="C51" s="3" t="s">
        <v>70</v>
      </c>
      <c r="D51" s="3" t="s">
        <v>71</v>
      </c>
      <c r="E51" s="3" t="s">
        <v>72</v>
      </c>
      <c r="F51" s="3" t="s">
        <v>73</v>
      </c>
      <c r="G51" s="3">
        <v>1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25">
      <c r="A52" s="3" t="s">
        <v>69</v>
      </c>
      <c r="B52" s="6">
        <v>38443</v>
      </c>
      <c r="C52" s="3" t="s">
        <v>70</v>
      </c>
      <c r="D52" s="3" t="s">
        <v>71</v>
      </c>
      <c r="E52" s="3" t="s">
        <v>72</v>
      </c>
      <c r="F52" s="3" t="s">
        <v>73</v>
      </c>
      <c r="G52" s="3">
        <v>1</v>
      </c>
      <c r="H52" s="3">
        <v>0</v>
      </c>
      <c r="I52" s="3"/>
      <c r="J52" s="3"/>
      <c r="K52" s="3">
        <v>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5">
      <c r="A53" s="3" t="s">
        <v>69</v>
      </c>
      <c r="B53" s="6">
        <v>38856</v>
      </c>
      <c r="C53" s="3" t="s">
        <v>70</v>
      </c>
      <c r="D53" s="3" t="s">
        <v>71</v>
      </c>
      <c r="E53" s="3" t="s">
        <v>72</v>
      </c>
      <c r="F53" s="3" t="s">
        <v>73</v>
      </c>
      <c r="G53" s="3">
        <v>1</v>
      </c>
      <c r="H53" s="3">
        <v>0</v>
      </c>
      <c r="I53" s="3"/>
      <c r="J53" s="3"/>
      <c r="K53" s="3">
        <v>9.09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5">
      <c r="A54" s="3" t="s">
        <v>69</v>
      </c>
      <c r="B54" s="6">
        <v>38877</v>
      </c>
      <c r="C54" s="3" t="s">
        <v>70</v>
      </c>
      <c r="D54" s="3" t="s">
        <v>71</v>
      </c>
      <c r="E54" s="3" t="s">
        <v>72</v>
      </c>
      <c r="F54" s="3" t="s">
        <v>73</v>
      </c>
      <c r="G54" s="3">
        <v>1</v>
      </c>
      <c r="H54" s="3">
        <v>0</v>
      </c>
      <c r="I54" s="3"/>
      <c r="J54" s="3"/>
      <c r="K54" s="3">
        <v>13.06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5">
      <c r="A55" s="3" t="s">
        <v>69</v>
      </c>
      <c r="B55" s="6">
        <v>38883</v>
      </c>
      <c r="C55" s="3" t="s">
        <v>70</v>
      </c>
      <c r="D55" s="3" t="s">
        <v>71</v>
      </c>
      <c r="E55" s="3" t="s">
        <v>72</v>
      </c>
      <c r="F55" s="3" t="s">
        <v>73</v>
      </c>
      <c r="G55" s="3">
        <v>1</v>
      </c>
      <c r="H55" s="3">
        <v>0</v>
      </c>
      <c r="I55" s="3"/>
      <c r="J55" s="3"/>
      <c r="K55" s="3">
        <v>22.47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25">
      <c r="A56" s="3" t="s">
        <v>69</v>
      </c>
      <c r="B56" s="6">
        <v>38895</v>
      </c>
      <c r="C56" s="3" t="s">
        <v>70</v>
      </c>
      <c r="D56" s="3" t="s">
        <v>71</v>
      </c>
      <c r="E56" s="3" t="s">
        <v>72</v>
      </c>
      <c r="F56" s="3" t="s">
        <v>73</v>
      </c>
      <c r="G56" s="3">
        <v>1</v>
      </c>
      <c r="H56" s="3">
        <v>0</v>
      </c>
      <c r="I56" s="3"/>
      <c r="J56" s="3"/>
      <c r="K56" s="3">
        <v>33.26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25">
      <c r="A57" s="3" t="s">
        <v>69</v>
      </c>
      <c r="B57" s="6">
        <v>38908</v>
      </c>
      <c r="C57" s="3" t="s">
        <v>70</v>
      </c>
      <c r="D57" s="3" t="s">
        <v>71</v>
      </c>
      <c r="E57" s="3" t="s">
        <v>72</v>
      </c>
      <c r="F57" s="3" t="s">
        <v>73</v>
      </c>
      <c r="G57" s="3">
        <v>1</v>
      </c>
      <c r="H57" s="3">
        <v>0</v>
      </c>
      <c r="I57" s="3"/>
      <c r="J57" s="3"/>
      <c r="K57" s="3">
        <v>38.380000000000003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25">
      <c r="A58" s="3" t="s">
        <v>69</v>
      </c>
      <c r="B58" s="6">
        <v>38923</v>
      </c>
      <c r="C58" s="3" t="s">
        <v>70</v>
      </c>
      <c r="D58" s="3" t="s">
        <v>71</v>
      </c>
      <c r="E58" s="3" t="s">
        <v>72</v>
      </c>
      <c r="F58" s="3" t="s">
        <v>73</v>
      </c>
      <c r="G58" s="3">
        <v>1</v>
      </c>
      <c r="H58" s="3">
        <v>0</v>
      </c>
      <c r="I58" s="3"/>
      <c r="J58" s="3"/>
      <c r="K58" s="3">
        <v>48.93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x14ac:dyDescent="0.25">
      <c r="A59" s="3" t="s">
        <v>69</v>
      </c>
      <c r="B59" s="6">
        <v>38945</v>
      </c>
      <c r="C59" s="3" t="s">
        <v>70</v>
      </c>
      <c r="D59" s="3" t="s">
        <v>71</v>
      </c>
      <c r="E59" s="3" t="s">
        <v>72</v>
      </c>
      <c r="F59" s="3" t="s">
        <v>73</v>
      </c>
      <c r="G59" s="3">
        <v>1</v>
      </c>
      <c r="H59" s="3">
        <v>0</v>
      </c>
      <c r="I59" s="3"/>
      <c r="J59" s="3"/>
      <c r="K59" s="3">
        <v>56.41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25">
      <c r="A60" s="3" t="s">
        <v>69</v>
      </c>
      <c r="B60" s="6">
        <v>38954</v>
      </c>
      <c r="C60" s="3" t="s">
        <v>70</v>
      </c>
      <c r="D60" s="3" t="s">
        <v>71</v>
      </c>
      <c r="E60" s="3" t="s">
        <v>72</v>
      </c>
      <c r="F60" s="3" t="s">
        <v>73</v>
      </c>
      <c r="G60" s="3">
        <v>1</v>
      </c>
      <c r="H60" s="3">
        <v>0</v>
      </c>
      <c r="I60" s="3"/>
      <c r="J60" s="3"/>
      <c r="K60" s="3">
        <v>78.92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x14ac:dyDescent="0.25">
      <c r="A61" s="3" t="s">
        <v>69</v>
      </c>
      <c r="B61" s="6">
        <v>39079</v>
      </c>
      <c r="C61" s="3" t="s">
        <v>70</v>
      </c>
      <c r="D61" s="3" t="s">
        <v>71</v>
      </c>
      <c r="E61" s="3" t="s">
        <v>72</v>
      </c>
      <c r="F61" s="3" t="s">
        <v>73</v>
      </c>
      <c r="G61" s="3">
        <v>1</v>
      </c>
      <c r="H61" s="3">
        <v>0</v>
      </c>
      <c r="I61" s="3"/>
      <c r="J61" s="3"/>
      <c r="K61" s="3">
        <v>78.92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25">
      <c r="A62" s="3" t="s">
        <v>69</v>
      </c>
      <c r="B62" s="6">
        <v>39093</v>
      </c>
      <c r="C62" s="3" t="s">
        <v>70</v>
      </c>
      <c r="D62" s="3" t="s">
        <v>71</v>
      </c>
      <c r="E62" s="3" t="s">
        <v>72</v>
      </c>
      <c r="F62" s="3" t="s">
        <v>73</v>
      </c>
      <c r="G62" s="3">
        <v>1</v>
      </c>
      <c r="H62" s="3">
        <v>0</v>
      </c>
      <c r="I62" s="3"/>
      <c r="J62" s="3"/>
      <c r="K62" s="3">
        <v>78.92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25">
      <c r="A63" s="3" t="s">
        <v>77</v>
      </c>
      <c r="B63" s="6">
        <v>38328</v>
      </c>
      <c r="C63" s="3" t="s">
        <v>78</v>
      </c>
      <c r="D63" s="3" t="s">
        <v>71</v>
      </c>
      <c r="E63" s="3" t="s">
        <v>72</v>
      </c>
      <c r="F63" s="3" t="s">
        <v>79</v>
      </c>
      <c r="G63" s="3">
        <v>1</v>
      </c>
      <c r="H63" s="3">
        <v>1</v>
      </c>
      <c r="I63" s="3"/>
      <c r="J63" s="3"/>
      <c r="K63" s="3">
        <v>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x14ac:dyDescent="0.25">
      <c r="A64" s="3" t="s">
        <v>77</v>
      </c>
      <c r="B64" s="6">
        <v>38330</v>
      </c>
      <c r="C64" s="3" t="s">
        <v>78</v>
      </c>
      <c r="D64" s="3" t="s">
        <v>71</v>
      </c>
      <c r="E64" s="3" t="s">
        <v>72</v>
      </c>
      <c r="F64" s="3" t="s">
        <v>79</v>
      </c>
      <c r="G64" s="3">
        <v>1</v>
      </c>
      <c r="H64" s="3">
        <v>1</v>
      </c>
      <c r="I64" s="3"/>
      <c r="J64" s="3"/>
      <c r="K64" s="3">
        <v>14.8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25">
      <c r="A65" s="3" t="s">
        <v>77</v>
      </c>
      <c r="B65" s="6">
        <v>38344</v>
      </c>
      <c r="C65" s="3" t="s">
        <v>78</v>
      </c>
      <c r="D65" s="3" t="s">
        <v>71</v>
      </c>
      <c r="E65" s="3" t="s">
        <v>72</v>
      </c>
      <c r="F65" s="3" t="s">
        <v>79</v>
      </c>
      <c r="G65" s="3">
        <v>1</v>
      </c>
      <c r="H65" s="3">
        <v>1</v>
      </c>
      <c r="I65" s="3"/>
      <c r="J65" s="3"/>
      <c r="K65" s="3">
        <v>28.38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25">
      <c r="A66" s="3" t="s">
        <v>77</v>
      </c>
      <c r="B66" s="6">
        <v>38358</v>
      </c>
      <c r="C66" s="3" t="s">
        <v>78</v>
      </c>
      <c r="D66" s="3" t="s">
        <v>71</v>
      </c>
      <c r="E66" s="3" t="s">
        <v>72</v>
      </c>
      <c r="F66" s="3" t="s">
        <v>79</v>
      </c>
      <c r="G66" s="3">
        <v>1</v>
      </c>
      <c r="H66" s="3">
        <v>1</v>
      </c>
      <c r="I66" s="3"/>
      <c r="J66" s="3"/>
      <c r="K66" s="3">
        <v>31.43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25">
      <c r="A67" s="3" t="s">
        <v>77</v>
      </c>
      <c r="B67" s="6">
        <v>38372</v>
      </c>
      <c r="C67" s="3" t="s">
        <v>78</v>
      </c>
      <c r="D67" s="3" t="s">
        <v>71</v>
      </c>
      <c r="E67" s="3" t="s">
        <v>72</v>
      </c>
      <c r="F67" s="3" t="s">
        <v>79</v>
      </c>
      <c r="G67" s="3">
        <v>1</v>
      </c>
      <c r="H67" s="3">
        <v>1</v>
      </c>
      <c r="I67" s="3"/>
      <c r="J67" s="3"/>
      <c r="K67" s="3">
        <v>33.22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25">
      <c r="A68" s="3" t="s">
        <v>77</v>
      </c>
      <c r="B68" s="6">
        <v>38379</v>
      </c>
      <c r="C68" s="3" t="s">
        <v>78</v>
      </c>
      <c r="D68" s="3" t="s">
        <v>71</v>
      </c>
      <c r="E68" s="3" t="s">
        <v>72</v>
      </c>
      <c r="F68" s="3" t="s">
        <v>79</v>
      </c>
      <c r="G68" s="3">
        <v>1</v>
      </c>
      <c r="H68" s="3">
        <v>1</v>
      </c>
      <c r="I68" s="3"/>
      <c r="J68" s="3"/>
      <c r="K68" s="3">
        <v>33.729999999999997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25">
      <c r="A69" s="3" t="s">
        <v>77</v>
      </c>
      <c r="B69" s="6">
        <v>38386</v>
      </c>
      <c r="C69" s="3" t="s">
        <v>78</v>
      </c>
      <c r="D69" s="3" t="s">
        <v>71</v>
      </c>
      <c r="E69" s="3" t="s">
        <v>72</v>
      </c>
      <c r="F69" s="3" t="s">
        <v>79</v>
      </c>
      <c r="G69" s="3">
        <v>1</v>
      </c>
      <c r="H69" s="3">
        <v>1</v>
      </c>
      <c r="I69" s="3"/>
      <c r="J69" s="3"/>
      <c r="K69" s="3">
        <v>33.81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25">
      <c r="A70" s="3" t="s">
        <v>77</v>
      </c>
      <c r="B70" s="6">
        <v>38393</v>
      </c>
      <c r="C70" s="3" t="s">
        <v>78</v>
      </c>
      <c r="D70" s="3" t="s">
        <v>71</v>
      </c>
      <c r="E70" s="3" t="s">
        <v>72</v>
      </c>
      <c r="F70" s="3" t="s">
        <v>79</v>
      </c>
      <c r="G70" s="3">
        <v>1</v>
      </c>
      <c r="H70" s="3">
        <v>1</v>
      </c>
      <c r="I70" s="3"/>
      <c r="J70" s="3"/>
      <c r="K70" s="3">
        <v>34.909999999999997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25">
      <c r="A71" s="3" t="s">
        <v>77</v>
      </c>
      <c r="B71" s="6">
        <v>38407</v>
      </c>
      <c r="C71" s="3" t="s">
        <v>78</v>
      </c>
      <c r="D71" s="3" t="s">
        <v>71</v>
      </c>
      <c r="E71" s="3" t="s">
        <v>72</v>
      </c>
      <c r="F71" s="3" t="s">
        <v>79</v>
      </c>
      <c r="G71" s="3">
        <v>1</v>
      </c>
      <c r="H71" s="3">
        <v>1</v>
      </c>
      <c r="I71" s="3"/>
      <c r="J71" s="3"/>
      <c r="K71" s="3">
        <v>35.46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25">
      <c r="A72" s="3" t="s">
        <v>77</v>
      </c>
      <c r="B72" s="6">
        <v>38414</v>
      </c>
      <c r="C72" s="3" t="s">
        <v>78</v>
      </c>
      <c r="D72" s="3" t="s">
        <v>71</v>
      </c>
      <c r="E72" s="3" t="s">
        <v>72</v>
      </c>
      <c r="F72" s="3" t="s">
        <v>79</v>
      </c>
      <c r="G72" s="3">
        <v>1</v>
      </c>
      <c r="H72" s="3">
        <v>1</v>
      </c>
      <c r="I72" s="3"/>
      <c r="J72" s="3"/>
      <c r="K72" s="3">
        <v>39.090000000000003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25">
      <c r="A73" s="3" t="s">
        <v>77</v>
      </c>
      <c r="B73" s="6">
        <v>38415</v>
      </c>
      <c r="C73" s="3" t="s">
        <v>78</v>
      </c>
      <c r="D73" s="3" t="s">
        <v>71</v>
      </c>
      <c r="E73" s="3" t="s">
        <v>72</v>
      </c>
      <c r="F73" s="3" t="s">
        <v>79</v>
      </c>
      <c r="G73" s="3">
        <v>1</v>
      </c>
      <c r="H73" s="3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25">
      <c r="A74" s="3" t="s">
        <v>77</v>
      </c>
      <c r="B74" s="6">
        <v>38443</v>
      </c>
      <c r="C74" s="3" t="s">
        <v>78</v>
      </c>
      <c r="D74" s="3" t="s">
        <v>71</v>
      </c>
      <c r="E74" s="3" t="s">
        <v>72</v>
      </c>
      <c r="F74" s="3" t="s">
        <v>79</v>
      </c>
      <c r="G74" s="3">
        <v>1</v>
      </c>
      <c r="H74" s="3">
        <v>1</v>
      </c>
      <c r="I74" s="3"/>
      <c r="J74" s="3"/>
      <c r="K74" s="3">
        <v>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25">
      <c r="A75" s="3" t="s">
        <v>77</v>
      </c>
      <c r="B75" s="6">
        <v>38555</v>
      </c>
      <c r="C75" s="3" t="s">
        <v>78</v>
      </c>
      <c r="D75" s="3" t="s">
        <v>71</v>
      </c>
      <c r="E75" s="3" t="s">
        <v>72</v>
      </c>
      <c r="F75" s="3" t="s">
        <v>79</v>
      </c>
      <c r="G75" s="3">
        <v>1</v>
      </c>
      <c r="H75" s="3">
        <v>1</v>
      </c>
      <c r="I75" s="3"/>
      <c r="J75" s="3"/>
      <c r="K75" s="3">
        <v>1.83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25">
      <c r="A76" s="3" t="s">
        <v>77</v>
      </c>
      <c r="B76" s="6">
        <v>38780</v>
      </c>
      <c r="C76" s="3" t="s">
        <v>78</v>
      </c>
      <c r="D76" s="3" t="s">
        <v>71</v>
      </c>
      <c r="E76" s="3" t="s">
        <v>72</v>
      </c>
      <c r="F76" s="3" t="s">
        <v>79</v>
      </c>
      <c r="G76" s="3">
        <v>1</v>
      </c>
      <c r="H76" s="3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25">
      <c r="A77" s="3" t="s">
        <v>77</v>
      </c>
      <c r="B77" s="6">
        <v>38443</v>
      </c>
      <c r="C77" s="3" t="s">
        <v>78</v>
      </c>
      <c r="D77" s="3" t="s">
        <v>71</v>
      </c>
      <c r="E77" s="3" t="s">
        <v>72</v>
      </c>
      <c r="F77" s="3" t="s">
        <v>79</v>
      </c>
      <c r="G77" s="3">
        <v>1</v>
      </c>
      <c r="H77" s="3">
        <v>1</v>
      </c>
      <c r="I77" s="3"/>
      <c r="J77" s="3"/>
      <c r="K77" s="3">
        <v>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25">
      <c r="A78" s="3" t="s">
        <v>77</v>
      </c>
      <c r="B78" s="6">
        <v>38856</v>
      </c>
      <c r="C78" s="3" t="s">
        <v>78</v>
      </c>
      <c r="D78" s="3" t="s">
        <v>71</v>
      </c>
      <c r="E78" s="3" t="s">
        <v>72</v>
      </c>
      <c r="F78" s="3" t="s">
        <v>79</v>
      </c>
      <c r="G78" s="3">
        <v>1</v>
      </c>
      <c r="H78" s="3">
        <v>1</v>
      </c>
      <c r="I78" s="3"/>
      <c r="J78" s="3"/>
      <c r="K78" s="3">
        <v>10.28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25">
      <c r="A79" s="3" t="s">
        <v>77</v>
      </c>
      <c r="B79" s="6">
        <v>38877</v>
      </c>
      <c r="C79" s="3" t="s">
        <v>78</v>
      </c>
      <c r="D79" s="3" t="s">
        <v>71</v>
      </c>
      <c r="E79" s="3" t="s">
        <v>72</v>
      </c>
      <c r="F79" s="3" t="s">
        <v>79</v>
      </c>
      <c r="G79" s="3">
        <v>1</v>
      </c>
      <c r="H79" s="3">
        <v>1</v>
      </c>
      <c r="I79" s="3"/>
      <c r="J79" s="3"/>
      <c r="K79" s="3">
        <v>14.92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25">
      <c r="A80" s="3" t="s">
        <v>77</v>
      </c>
      <c r="B80" s="6">
        <v>38883</v>
      </c>
      <c r="C80" s="3" t="s">
        <v>78</v>
      </c>
      <c r="D80" s="3" t="s">
        <v>71</v>
      </c>
      <c r="E80" s="3" t="s">
        <v>72</v>
      </c>
      <c r="F80" s="3" t="s">
        <v>79</v>
      </c>
      <c r="G80" s="3">
        <v>1</v>
      </c>
      <c r="H80" s="3">
        <v>1</v>
      </c>
      <c r="I80" s="3"/>
      <c r="J80" s="3"/>
      <c r="K80" s="3">
        <v>28.28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25">
      <c r="A81" s="3" t="s">
        <v>77</v>
      </c>
      <c r="B81" s="6">
        <v>38895</v>
      </c>
      <c r="C81" s="3" t="s">
        <v>78</v>
      </c>
      <c r="D81" s="3" t="s">
        <v>71</v>
      </c>
      <c r="E81" s="3" t="s">
        <v>72</v>
      </c>
      <c r="F81" s="3" t="s">
        <v>79</v>
      </c>
      <c r="G81" s="3">
        <v>1</v>
      </c>
      <c r="H81" s="3">
        <v>1</v>
      </c>
      <c r="I81" s="3"/>
      <c r="J81" s="3"/>
      <c r="K81" s="3">
        <v>38.5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25">
      <c r="A82" s="3" t="s">
        <v>77</v>
      </c>
      <c r="B82" s="6">
        <v>38908</v>
      </c>
      <c r="C82" s="3" t="s">
        <v>78</v>
      </c>
      <c r="D82" s="3" t="s">
        <v>71</v>
      </c>
      <c r="E82" s="3" t="s">
        <v>72</v>
      </c>
      <c r="F82" s="3" t="s">
        <v>79</v>
      </c>
      <c r="G82" s="3">
        <v>1</v>
      </c>
      <c r="H82" s="3">
        <v>1</v>
      </c>
      <c r="I82" s="3"/>
      <c r="J82" s="3"/>
      <c r="K82" s="3">
        <v>42.76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25">
      <c r="A83" s="3" t="s">
        <v>77</v>
      </c>
      <c r="B83" s="6">
        <v>38923</v>
      </c>
      <c r="C83" s="3" t="s">
        <v>78</v>
      </c>
      <c r="D83" s="3" t="s">
        <v>71</v>
      </c>
      <c r="E83" s="3" t="s">
        <v>72</v>
      </c>
      <c r="F83" s="3" t="s">
        <v>79</v>
      </c>
      <c r="G83" s="3">
        <v>1</v>
      </c>
      <c r="H83" s="3">
        <v>1</v>
      </c>
      <c r="I83" s="3"/>
      <c r="J83" s="3"/>
      <c r="K83" s="3">
        <v>55.35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25">
      <c r="A84" s="3" t="s">
        <v>77</v>
      </c>
      <c r="B84" s="6">
        <v>38945</v>
      </c>
      <c r="C84" s="3" t="s">
        <v>78</v>
      </c>
      <c r="D84" s="3" t="s">
        <v>71</v>
      </c>
      <c r="E84" s="3" t="s">
        <v>72</v>
      </c>
      <c r="F84" s="3" t="s">
        <v>79</v>
      </c>
      <c r="G84" s="3">
        <v>1</v>
      </c>
      <c r="H84" s="3">
        <v>1</v>
      </c>
      <c r="I84" s="3"/>
      <c r="J84" s="3"/>
      <c r="K84" s="3">
        <v>64.77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25">
      <c r="A85" s="3" t="s">
        <v>77</v>
      </c>
      <c r="B85" s="6">
        <v>38954</v>
      </c>
      <c r="C85" s="3" t="s">
        <v>78</v>
      </c>
      <c r="D85" s="3" t="s">
        <v>71</v>
      </c>
      <c r="E85" s="3" t="s">
        <v>72</v>
      </c>
      <c r="F85" s="3" t="s">
        <v>79</v>
      </c>
      <c r="G85" s="3">
        <v>1</v>
      </c>
      <c r="H85" s="3">
        <v>1</v>
      </c>
      <c r="I85" s="3"/>
      <c r="J85" s="3"/>
      <c r="K85" s="3">
        <v>96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25">
      <c r="A86" s="3" t="s">
        <v>77</v>
      </c>
      <c r="B86" s="6">
        <v>39079</v>
      </c>
      <c r="C86" s="3" t="s">
        <v>78</v>
      </c>
      <c r="D86" s="3" t="s">
        <v>71</v>
      </c>
      <c r="E86" s="3" t="s">
        <v>72</v>
      </c>
      <c r="F86" s="3" t="s">
        <v>79</v>
      </c>
      <c r="G86" s="3">
        <v>1</v>
      </c>
      <c r="H86" s="3">
        <v>1</v>
      </c>
      <c r="I86" s="3"/>
      <c r="J86" s="3"/>
      <c r="K86" s="3">
        <v>96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25">
      <c r="A87" s="3" t="s">
        <v>77</v>
      </c>
      <c r="B87" s="6">
        <v>39093</v>
      </c>
      <c r="C87" s="3" t="s">
        <v>78</v>
      </c>
      <c r="D87" s="3" t="s">
        <v>71</v>
      </c>
      <c r="E87" s="3" t="s">
        <v>72</v>
      </c>
      <c r="F87" s="3" t="s">
        <v>79</v>
      </c>
      <c r="G87" s="3">
        <v>1</v>
      </c>
      <c r="H87" s="3">
        <v>1</v>
      </c>
      <c r="I87" s="3"/>
      <c r="J87" s="3"/>
      <c r="K87" s="3">
        <v>96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25">
      <c r="A88" s="3" t="s">
        <v>82</v>
      </c>
      <c r="B88" s="6">
        <v>38328</v>
      </c>
      <c r="C88" s="3" t="s">
        <v>83</v>
      </c>
      <c r="D88" s="3" t="s">
        <v>71</v>
      </c>
      <c r="E88" s="3" t="s">
        <v>72</v>
      </c>
      <c r="F88" s="3" t="s">
        <v>84</v>
      </c>
      <c r="G88" s="3">
        <v>1</v>
      </c>
      <c r="H88" s="3">
        <v>2</v>
      </c>
      <c r="I88" s="3"/>
      <c r="J88" s="3"/>
      <c r="K88" s="3">
        <v>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25">
      <c r="A89" s="3" t="s">
        <v>82</v>
      </c>
      <c r="B89" s="6">
        <v>38330</v>
      </c>
      <c r="C89" s="3" t="s">
        <v>83</v>
      </c>
      <c r="D89" s="3" t="s">
        <v>71</v>
      </c>
      <c r="E89" s="3" t="s">
        <v>72</v>
      </c>
      <c r="F89" s="3" t="s">
        <v>84</v>
      </c>
      <c r="G89" s="3">
        <v>1</v>
      </c>
      <c r="H89" s="3">
        <v>2</v>
      </c>
      <c r="I89" s="3"/>
      <c r="J89" s="3"/>
      <c r="K89" s="3">
        <v>24.42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25">
      <c r="A90" s="3" t="s">
        <v>82</v>
      </c>
      <c r="B90" s="6">
        <v>38344</v>
      </c>
      <c r="C90" s="3" t="s">
        <v>83</v>
      </c>
      <c r="D90" s="3" t="s">
        <v>71</v>
      </c>
      <c r="E90" s="3" t="s">
        <v>72</v>
      </c>
      <c r="F90" s="3" t="s">
        <v>84</v>
      </c>
      <c r="G90" s="3">
        <v>1</v>
      </c>
      <c r="H90" s="3">
        <v>2</v>
      </c>
      <c r="I90" s="3"/>
      <c r="J90" s="3"/>
      <c r="K90" s="3">
        <v>39.65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x14ac:dyDescent="0.25">
      <c r="A91" s="3" t="s">
        <v>82</v>
      </c>
      <c r="B91" s="6">
        <v>38358</v>
      </c>
      <c r="C91" s="3" t="s">
        <v>83</v>
      </c>
      <c r="D91" s="3" t="s">
        <v>71</v>
      </c>
      <c r="E91" s="3" t="s">
        <v>72</v>
      </c>
      <c r="F91" s="3" t="s">
        <v>84</v>
      </c>
      <c r="G91" s="3">
        <v>1</v>
      </c>
      <c r="H91" s="3">
        <v>2</v>
      </c>
      <c r="I91" s="3"/>
      <c r="J91" s="3"/>
      <c r="K91" s="3">
        <v>43.9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x14ac:dyDescent="0.25">
      <c r="A92" s="3" t="s">
        <v>82</v>
      </c>
      <c r="B92" s="6">
        <v>38372</v>
      </c>
      <c r="C92" s="3" t="s">
        <v>83</v>
      </c>
      <c r="D92" s="3" t="s">
        <v>71</v>
      </c>
      <c r="E92" s="3" t="s">
        <v>72</v>
      </c>
      <c r="F92" s="3" t="s">
        <v>84</v>
      </c>
      <c r="G92" s="3">
        <v>1</v>
      </c>
      <c r="H92" s="3">
        <v>2</v>
      </c>
      <c r="I92" s="3"/>
      <c r="J92" s="3"/>
      <c r="K92" s="3">
        <v>47.17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x14ac:dyDescent="0.25">
      <c r="A93" s="3" t="s">
        <v>82</v>
      </c>
      <c r="B93" s="6">
        <v>38379</v>
      </c>
      <c r="C93" s="3" t="s">
        <v>83</v>
      </c>
      <c r="D93" s="3" t="s">
        <v>71</v>
      </c>
      <c r="E93" s="3" t="s">
        <v>72</v>
      </c>
      <c r="F93" s="3" t="s">
        <v>84</v>
      </c>
      <c r="G93" s="3">
        <v>1</v>
      </c>
      <c r="H93" s="3">
        <v>2</v>
      </c>
      <c r="I93" s="3"/>
      <c r="J93" s="3"/>
      <c r="K93" s="3">
        <v>48.14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25">
      <c r="A94" s="3" t="s">
        <v>82</v>
      </c>
      <c r="B94" s="6">
        <v>38386</v>
      </c>
      <c r="C94" s="3" t="s">
        <v>83</v>
      </c>
      <c r="D94" s="3" t="s">
        <v>71</v>
      </c>
      <c r="E94" s="3" t="s">
        <v>72</v>
      </c>
      <c r="F94" s="3" t="s">
        <v>84</v>
      </c>
      <c r="G94" s="3">
        <v>1</v>
      </c>
      <c r="H94" s="3">
        <v>2</v>
      </c>
      <c r="I94" s="3"/>
      <c r="J94" s="3"/>
      <c r="K94" s="3">
        <v>48.3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x14ac:dyDescent="0.25">
      <c r="A95" s="3" t="s">
        <v>82</v>
      </c>
      <c r="B95" s="6">
        <v>38393</v>
      </c>
      <c r="C95" s="3" t="s">
        <v>83</v>
      </c>
      <c r="D95" s="3" t="s">
        <v>71</v>
      </c>
      <c r="E95" s="3" t="s">
        <v>72</v>
      </c>
      <c r="F95" s="3" t="s">
        <v>84</v>
      </c>
      <c r="G95" s="3">
        <v>1</v>
      </c>
      <c r="H95" s="3">
        <v>2</v>
      </c>
      <c r="I95" s="3"/>
      <c r="J95" s="3"/>
      <c r="K95" s="3">
        <v>50.73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25">
      <c r="A96" s="3" t="s">
        <v>82</v>
      </c>
      <c r="B96" s="6">
        <v>38407</v>
      </c>
      <c r="C96" s="3" t="s">
        <v>83</v>
      </c>
      <c r="D96" s="3" t="s">
        <v>71</v>
      </c>
      <c r="E96" s="3" t="s">
        <v>72</v>
      </c>
      <c r="F96" s="3" t="s">
        <v>84</v>
      </c>
      <c r="G96" s="3">
        <v>1</v>
      </c>
      <c r="H96" s="3">
        <v>2</v>
      </c>
      <c r="I96" s="3"/>
      <c r="J96" s="3"/>
      <c r="K96" s="3">
        <v>51.76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x14ac:dyDescent="0.25">
      <c r="A97" s="3" t="s">
        <v>82</v>
      </c>
      <c r="B97" s="6">
        <v>38414</v>
      </c>
      <c r="C97" s="3" t="s">
        <v>83</v>
      </c>
      <c r="D97" s="3" t="s">
        <v>71</v>
      </c>
      <c r="E97" s="3" t="s">
        <v>72</v>
      </c>
      <c r="F97" s="3" t="s">
        <v>84</v>
      </c>
      <c r="G97" s="3">
        <v>1</v>
      </c>
      <c r="H97" s="3">
        <v>2</v>
      </c>
      <c r="I97" s="3"/>
      <c r="J97" s="3"/>
      <c r="K97" s="3">
        <v>57.23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25">
      <c r="A98" s="3" t="s">
        <v>82</v>
      </c>
      <c r="B98" s="6">
        <v>38415</v>
      </c>
      <c r="C98" s="3" t="s">
        <v>83</v>
      </c>
      <c r="D98" s="3" t="s">
        <v>71</v>
      </c>
      <c r="E98" s="3" t="s">
        <v>72</v>
      </c>
      <c r="F98" s="3" t="s">
        <v>84</v>
      </c>
      <c r="G98" s="3">
        <v>1</v>
      </c>
      <c r="H98" s="3">
        <v>2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x14ac:dyDescent="0.25">
      <c r="A99" s="3" t="s">
        <v>82</v>
      </c>
      <c r="B99" s="6">
        <v>38443</v>
      </c>
      <c r="C99" s="3" t="s">
        <v>83</v>
      </c>
      <c r="D99" s="3" t="s">
        <v>71</v>
      </c>
      <c r="E99" s="3" t="s">
        <v>72</v>
      </c>
      <c r="F99" s="3" t="s">
        <v>84</v>
      </c>
      <c r="G99" s="3">
        <v>1</v>
      </c>
      <c r="H99" s="3">
        <v>2</v>
      </c>
      <c r="I99" s="3"/>
      <c r="J99" s="3"/>
      <c r="K99" s="3">
        <v>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x14ac:dyDescent="0.25">
      <c r="A100" s="3" t="s">
        <v>82</v>
      </c>
      <c r="B100" s="6">
        <v>38555</v>
      </c>
      <c r="C100" s="3" t="s">
        <v>83</v>
      </c>
      <c r="D100" s="3" t="s">
        <v>71</v>
      </c>
      <c r="E100" s="3" t="s">
        <v>72</v>
      </c>
      <c r="F100" s="3" t="s">
        <v>84</v>
      </c>
      <c r="G100" s="3">
        <v>1</v>
      </c>
      <c r="H100" s="3">
        <v>2</v>
      </c>
      <c r="I100" s="3"/>
      <c r="J100" s="3"/>
      <c r="K100" s="3">
        <v>2.66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x14ac:dyDescent="0.25">
      <c r="A101" s="3" t="s">
        <v>82</v>
      </c>
      <c r="B101" s="6">
        <v>38780</v>
      </c>
      <c r="C101" s="3" t="s">
        <v>83</v>
      </c>
      <c r="D101" s="3" t="s">
        <v>71</v>
      </c>
      <c r="E101" s="3" t="s">
        <v>72</v>
      </c>
      <c r="F101" s="3" t="s">
        <v>84</v>
      </c>
      <c r="G101" s="3">
        <v>1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x14ac:dyDescent="0.25">
      <c r="A102" s="3" t="s">
        <v>82</v>
      </c>
      <c r="B102" s="6">
        <v>38443</v>
      </c>
      <c r="C102" s="3" t="s">
        <v>83</v>
      </c>
      <c r="D102" s="3" t="s">
        <v>71</v>
      </c>
      <c r="E102" s="3" t="s">
        <v>72</v>
      </c>
      <c r="F102" s="3" t="s">
        <v>84</v>
      </c>
      <c r="G102" s="3">
        <v>1</v>
      </c>
      <c r="H102" s="3">
        <v>2</v>
      </c>
      <c r="I102" s="3"/>
      <c r="J102" s="3"/>
      <c r="K102" s="3">
        <v>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x14ac:dyDescent="0.25">
      <c r="A103" s="3" t="s">
        <v>82</v>
      </c>
      <c r="B103" s="6">
        <v>38856</v>
      </c>
      <c r="C103" s="3" t="s">
        <v>83</v>
      </c>
      <c r="D103" s="3" t="s">
        <v>71</v>
      </c>
      <c r="E103" s="3" t="s">
        <v>72</v>
      </c>
      <c r="F103" s="3" t="s">
        <v>84</v>
      </c>
      <c r="G103" s="3">
        <v>1</v>
      </c>
      <c r="H103" s="3">
        <v>2</v>
      </c>
      <c r="I103" s="3"/>
      <c r="J103" s="3"/>
      <c r="K103" s="3">
        <v>17.93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x14ac:dyDescent="0.25">
      <c r="A104" s="3" t="s">
        <v>82</v>
      </c>
      <c r="B104" s="6">
        <v>38877</v>
      </c>
      <c r="C104" s="3" t="s">
        <v>83</v>
      </c>
      <c r="D104" s="3" t="s">
        <v>71</v>
      </c>
      <c r="E104" s="3" t="s">
        <v>72</v>
      </c>
      <c r="F104" s="3" t="s">
        <v>84</v>
      </c>
      <c r="G104" s="3">
        <v>1</v>
      </c>
      <c r="H104" s="3">
        <v>2</v>
      </c>
      <c r="I104" s="3"/>
      <c r="J104" s="3"/>
      <c r="K104" s="3">
        <v>26.25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x14ac:dyDescent="0.25">
      <c r="A105" s="3" t="s">
        <v>82</v>
      </c>
      <c r="B105" s="6">
        <v>38883</v>
      </c>
      <c r="C105" s="3" t="s">
        <v>83</v>
      </c>
      <c r="D105" s="3" t="s">
        <v>71</v>
      </c>
      <c r="E105" s="3" t="s">
        <v>72</v>
      </c>
      <c r="F105" s="3" t="s">
        <v>84</v>
      </c>
      <c r="G105" s="3">
        <v>1</v>
      </c>
      <c r="H105" s="3">
        <v>2</v>
      </c>
      <c r="I105" s="3"/>
      <c r="J105" s="3"/>
      <c r="K105" s="3">
        <v>49.01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x14ac:dyDescent="0.25">
      <c r="A106" s="3" t="s">
        <v>82</v>
      </c>
      <c r="B106" s="6">
        <v>38895</v>
      </c>
      <c r="C106" s="3" t="s">
        <v>83</v>
      </c>
      <c r="D106" s="3" t="s">
        <v>71</v>
      </c>
      <c r="E106" s="3" t="s">
        <v>72</v>
      </c>
      <c r="F106" s="3" t="s">
        <v>84</v>
      </c>
      <c r="G106" s="3">
        <v>1</v>
      </c>
      <c r="H106" s="3">
        <v>2</v>
      </c>
      <c r="I106" s="3"/>
      <c r="J106" s="3"/>
      <c r="K106" s="3">
        <v>76.650000000000006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x14ac:dyDescent="0.25">
      <c r="A107" s="3" t="s">
        <v>82</v>
      </c>
      <c r="B107" s="6">
        <v>38908</v>
      </c>
      <c r="C107" s="3" t="s">
        <v>83</v>
      </c>
      <c r="D107" s="3" t="s">
        <v>71</v>
      </c>
      <c r="E107" s="3" t="s">
        <v>72</v>
      </c>
      <c r="F107" s="3" t="s">
        <v>84</v>
      </c>
      <c r="G107" s="3">
        <v>1</v>
      </c>
      <c r="H107" s="3">
        <v>2</v>
      </c>
      <c r="I107" s="3"/>
      <c r="J107" s="3"/>
      <c r="K107" s="3">
        <v>82.83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25">
      <c r="A108" s="3" t="s">
        <v>82</v>
      </c>
      <c r="B108" s="6">
        <v>38923</v>
      </c>
      <c r="C108" s="3" t="s">
        <v>83</v>
      </c>
      <c r="D108" s="3" t="s">
        <v>71</v>
      </c>
      <c r="E108" s="3" t="s">
        <v>72</v>
      </c>
      <c r="F108" s="3" t="s">
        <v>84</v>
      </c>
      <c r="G108" s="3">
        <v>1</v>
      </c>
      <c r="H108" s="3">
        <v>2</v>
      </c>
      <c r="I108" s="3"/>
      <c r="J108" s="3"/>
      <c r="K108" s="3">
        <v>100.46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25">
      <c r="A109" s="3" t="s">
        <v>82</v>
      </c>
      <c r="B109" s="6">
        <v>38945</v>
      </c>
      <c r="C109" s="3" t="s">
        <v>83</v>
      </c>
      <c r="D109" s="3" t="s">
        <v>71</v>
      </c>
      <c r="E109" s="3" t="s">
        <v>72</v>
      </c>
      <c r="F109" s="3" t="s">
        <v>84</v>
      </c>
      <c r="G109" s="3">
        <v>1</v>
      </c>
      <c r="H109" s="3">
        <v>2</v>
      </c>
      <c r="I109" s="3"/>
      <c r="J109" s="3"/>
      <c r="K109" s="3">
        <v>113.18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5">
      <c r="A110" s="3" t="s">
        <v>82</v>
      </c>
      <c r="B110" s="6">
        <v>38954</v>
      </c>
      <c r="C110" s="3" t="s">
        <v>83</v>
      </c>
      <c r="D110" s="3" t="s">
        <v>71</v>
      </c>
      <c r="E110" s="3" t="s">
        <v>72</v>
      </c>
      <c r="F110" s="3" t="s">
        <v>84</v>
      </c>
      <c r="G110" s="3">
        <v>1</v>
      </c>
      <c r="H110" s="3">
        <v>2</v>
      </c>
      <c r="I110" s="3"/>
      <c r="J110" s="3"/>
      <c r="K110" s="3">
        <v>151.1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x14ac:dyDescent="0.25">
      <c r="A111" s="3" t="s">
        <v>82</v>
      </c>
      <c r="B111" s="6">
        <v>39079</v>
      </c>
      <c r="C111" s="3" t="s">
        <v>83</v>
      </c>
      <c r="D111" s="3" t="s">
        <v>71</v>
      </c>
      <c r="E111" s="3" t="s">
        <v>72</v>
      </c>
      <c r="F111" s="3" t="s">
        <v>84</v>
      </c>
      <c r="G111" s="3">
        <v>1</v>
      </c>
      <c r="H111" s="3">
        <v>2</v>
      </c>
      <c r="I111" s="3"/>
      <c r="J111" s="3"/>
      <c r="K111" s="3">
        <v>151.1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x14ac:dyDescent="0.25">
      <c r="A112" s="3" t="s">
        <v>82</v>
      </c>
      <c r="B112" s="6">
        <v>39093</v>
      </c>
      <c r="C112" s="3" t="s">
        <v>83</v>
      </c>
      <c r="D112" s="3" t="s">
        <v>71</v>
      </c>
      <c r="E112" s="3" t="s">
        <v>72</v>
      </c>
      <c r="F112" s="3" t="s">
        <v>84</v>
      </c>
      <c r="G112" s="3">
        <v>1</v>
      </c>
      <c r="H112" s="3">
        <v>2</v>
      </c>
      <c r="I112" s="3"/>
      <c r="J112" s="3"/>
      <c r="K112" s="3">
        <v>151.1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5">
      <c r="A113" s="3" t="s">
        <v>87</v>
      </c>
      <c r="B113" s="6">
        <v>38328</v>
      </c>
      <c r="C113" s="3" t="s">
        <v>88</v>
      </c>
      <c r="D113" s="3" t="s">
        <v>71</v>
      </c>
      <c r="E113" s="3" t="s">
        <v>89</v>
      </c>
      <c r="F113" s="3" t="s">
        <v>73</v>
      </c>
      <c r="G113" s="3">
        <v>2</v>
      </c>
      <c r="H113" s="3">
        <v>0</v>
      </c>
      <c r="I113" s="3"/>
      <c r="J113" s="3"/>
      <c r="K113" s="3">
        <v>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5">
      <c r="A114" s="3" t="s">
        <v>87</v>
      </c>
      <c r="B114" s="6">
        <v>38330</v>
      </c>
      <c r="C114" s="3" t="s">
        <v>88</v>
      </c>
      <c r="D114" s="3" t="s">
        <v>71</v>
      </c>
      <c r="E114" s="3" t="s">
        <v>89</v>
      </c>
      <c r="F114" s="3" t="s">
        <v>73</v>
      </c>
      <c r="G114" s="3">
        <v>2</v>
      </c>
      <c r="H114" s="3">
        <v>0</v>
      </c>
      <c r="I114" s="3"/>
      <c r="J114" s="3"/>
      <c r="K114" s="3">
        <v>6.03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5">
      <c r="A115" s="3" t="s">
        <v>87</v>
      </c>
      <c r="B115" s="6">
        <v>38344</v>
      </c>
      <c r="C115" s="3" t="s">
        <v>88</v>
      </c>
      <c r="D115" s="3" t="s">
        <v>71</v>
      </c>
      <c r="E115" s="3" t="s">
        <v>89</v>
      </c>
      <c r="F115" s="3" t="s">
        <v>73</v>
      </c>
      <c r="G115" s="3">
        <v>2</v>
      </c>
      <c r="H115" s="3">
        <v>0</v>
      </c>
      <c r="I115" s="3"/>
      <c r="J115" s="3"/>
      <c r="K115" s="3">
        <v>9.1999999999999993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5">
      <c r="A116" s="3" t="s">
        <v>87</v>
      </c>
      <c r="B116" s="6">
        <v>38358</v>
      </c>
      <c r="C116" s="3" t="s">
        <v>88</v>
      </c>
      <c r="D116" s="3" t="s">
        <v>71</v>
      </c>
      <c r="E116" s="3" t="s">
        <v>89</v>
      </c>
      <c r="F116" s="3" t="s">
        <v>73</v>
      </c>
      <c r="G116" s="3">
        <v>2</v>
      </c>
      <c r="H116" s="3">
        <v>0</v>
      </c>
      <c r="I116" s="3"/>
      <c r="J116" s="3"/>
      <c r="K116" s="3">
        <v>10.78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5">
      <c r="A117" s="3" t="s">
        <v>87</v>
      </c>
      <c r="B117" s="6">
        <v>38372</v>
      </c>
      <c r="C117" s="3" t="s">
        <v>88</v>
      </c>
      <c r="D117" s="3" t="s">
        <v>71</v>
      </c>
      <c r="E117" s="3" t="s">
        <v>89</v>
      </c>
      <c r="F117" s="3" t="s">
        <v>73</v>
      </c>
      <c r="G117" s="3">
        <v>2</v>
      </c>
      <c r="H117" s="3">
        <v>0</v>
      </c>
      <c r="I117" s="3"/>
      <c r="J117" s="3"/>
      <c r="K117" s="3">
        <v>11.38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5">
      <c r="A118" s="3" t="s">
        <v>87</v>
      </c>
      <c r="B118" s="6">
        <v>38379</v>
      </c>
      <c r="C118" s="3" t="s">
        <v>88</v>
      </c>
      <c r="D118" s="3" t="s">
        <v>71</v>
      </c>
      <c r="E118" s="3" t="s">
        <v>89</v>
      </c>
      <c r="F118" s="3" t="s">
        <v>73</v>
      </c>
      <c r="G118" s="3">
        <v>2</v>
      </c>
      <c r="H118" s="3">
        <v>0</v>
      </c>
      <c r="I118" s="3"/>
      <c r="J118" s="3"/>
      <c r="K118" s="3">
        <v>12.23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5">
      <c r="A119" s="3" t="s">
        <v>87</v>
      </c>
      <c r="B119" s="6">
        <v>38386</v>
      </c>
      <c r="C119" s="3" t="s">
        <v>88</v>
      </c>
      <c r="D119" s="3" t="s">
        <v>71</v>
      </c>
      <c r="E119" s="3" t="s">
        <v>89</v>
      </c>
      <c r="F119" s="3" t="s">
        <v>73</v>
      </c>
      <c r="G119" s="3">
        <v>2</v>
      </c>
      <c r="H119" s="3">
        <v>0</v>
      </c>
      <c r="I119" s="3"/>
      <c r="J119" s="3"/>
      <c r="K119" s="3">
        <v>13.06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5">
      <c r="A120" s="3" t="s">
        <v>87</v>
      </c>
      <c r="B120" s="6">
        <v>38393</v>
      </c>
      <c r="C120" s="3" t="s">
        <v>88</v>
      </c>
      <c r="D120" s="3" t="s">
        <v>71</v>
      </c>
      <c r="E120" s="3" t="s">
        <v>89</v>
      </c>
      <c r="F120" s="3" t="s">
        <v>73</v>
      </c>
      <c r="G120" s="3">
        <v>2</v>
      </c>
      <c r="H120" s="3">
        <v>0</v>
      </c>
      <c r="I120" s="3"/>
      <c r="J120" s="3"/>
      <c r="K120" s="3">
        <v>15.33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5">
      <c r="A121" s="3" t="s">
        <v>87</v>
      </c>
      <c r="B121" s="6">
        <v>38407</v>
      </c>
      <c r="C121" s="3" t="s">
        <v>88</v>
      </c>
      <c r="D121" s="3" t="s">
        <v>71</v>
      </c>
      <c r="E121" s="3" t="s">
        <v>89</v>
      </c>
      <c r="F121" s="3" t="s">
        <v>73</v>
      </c>
      <c r="G121" s="3">
        <v>2</v>
      </c>
      <c r="H121" s="3">
        <v>0</v>
      </c>
      <c r="I121" s="3"/>
      <c r="J121" s="3"/>
      <c r="K121" s="3">
        <v>16.600000000000001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5">
      <c r="A122" s="3" t="s">
        <v>87</v>
      </c>
      <c r="B122" s="6">
        <v>38414</v>
      </c>
      <c r="C122" s="3" t="s">
        <v>88</v>
      </c>
      <c r="D122" s="3" t="s">
        <v>71</v>
      </c>
      <c r="E122" s="3" t="s">
        <v>89</v>
      </c>
      <c r="F122" s="3" t="s">
        <v>73</v>
      </c>
      <c r="G122" s="3">
        <v>2</v>
      </c>
      <c r="H122" s="3">
        <v>0</v>
      </c>
      <c r="I122" s="3"/>
      <c r="J122" s="3"/>
      <c r="K122" s="3">
        <v>21.71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5">
      <c r="A123" s="3" t="s">
        <v>87</v>
      </c>
      <c r="B123" s="6">
        <v>38415</v>
      </c>
      <c r="C123" s="3" t="s">
        <v>88</v>
      </c>
      <c r="D123" s="3" t="s">
        <v>71</v>
      </c>
      <c r="E123" s="3" t="s">
        <v>89</v>
      </c>
      <c r="F123" s="3" t="s">
        <v>73</v>
      </c>
      <c r="G123" s="3">
        <v>2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5">
      <c r="A124" s="3" t="s">
        <v>87</v>
      </c>
      <c r="B124" s="6">
        <v>38443</v>
      </c>
      <c r="C124" s="3" t="s">
        <v>88</v>
      </c>
      <c r="D124" s="3" t="s">
        <v>71</v>
      </c>
      <c r="E124" s="3" t="s">
        <v>89</v>
      </c>
      <c r="F124" s="3" t="s">
        <v>73</v>
      </c>
      <c r="G124" s="3">
        <v>2</v>
      </c>
      <c r="H124" s="3">
        <v>0</v>
      </c>
      <c r="I124" s="3"/>
      <c r="J124" s="3"/>
      <c r="K124" s="3">
        <v>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5">
      <c r="A125" s="3" t="s">
        <v>87</v>
      </c>
      <c r="B125" s="6">
        <v>38555</v>
      </c>
      <c r="C125" s="3" t="s">
        <v>88</v>
      </c>
      <c r="D125" s="3" t="s">
        <v>71</v>
      </c>
      <c r="E125" s="3" t="s">
        <v>89</v>
      </c>
      <c r="F125" s="3" t="s">
        <v>73</v>
      </c>
      <c r="G125" s="3">
        <v>2</v>
      </c>
      <c r="H125" s="3">
        <v>0</v>
      </c>
      <c r="I125" s="3"/>
      <c r="J125" s="3"/>
      <c r="K125" s="3">
        <v>6.35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5">
      <c r="A126" s="3" t="s">
        <v>87</v>
      </c>
      <c r="B126" s="6">
        <v>38780</v>
      </c>
      <c r="C126" s="3" t="s">
        <v>88</v>
      </c>
      <c r="D126" s="3" t="s">
        <v>71</v>
      </c>
      <c r="E126" s="3" t="s">
        <v>89</v>
      </c>
      <c r="F126" s="3" t="s">
        <v>73</v>
      </c>
      <c r="G126" s="3">
        <v>2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5">
      <c r="A127" s="3" t="s">
        <v>87</v>
      </c>
      <c r="B127" s="6">
        <v>38443</v>
      </c>
      <c r="C127" s="3" t="s">
        <v>88</v>
      </c>
      <c r="D127" s="3" t="s">
        <v>71</v>
      </c>
      <c r="E127" s="3" t="s">
        <v>89</v>
      </c>
      <c r="F127" s="3" t="s">
        <v>73</v>
      </c>
      <c r="G127" s="3">
        <v>2</v>
      </c>
      <c r="H127" s="3">
        <v>0</v>
      </c>
      <c r="I127" s="3"/>
      <c r="J127" s="3"/>
      <c r="K127" s="3">
        <v>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5">
      <c r="A128" s="3" t="s">
        <v>87</v>
      </c>
      <c r="B128" s="6">
        <v>38856</v>
      </c>
      <c r="C128" s="3" t="s">
        <v>88</v>
      </c>
      <c r="D128" s="3" t="s">
        <v>71</v>
      </c>
      <c r="E128" s="3" t="s">
        <v>89</v>
      </c>
      <c r="F128" s="3" t="s">
        <v>73</v>
      </c>
      <c r="G128" s="3">
        <v>2</v>
      </c>
      <c r="H128" s="3">
        <v>0</v>
      </c>
      <c r="I128" s="3"/>
      <c r="J128" s="3"/>
      <c r="K128" s="3">
        <v>7.84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5">
      <c r="A129" s="3" t="s">
        <v>87</v>
      </c>
      <c r="B129" s="6">
        <v>38877</v>
      </c>
      <c r="C129" s="3" t="s">
        <v>88</v>
      </c>
      <c r="D129" s="3" t="s">
        <v>71</v>
      </c>
      <c r="E129" s="3" t="s">
        <v>89</v>
      </c>
      <c r="F129" s="3" t="s">
        <v>73</v>
      </c>
      <c r="G129" s="3">
        <v>2</v>
      </c>
      <c r="H129" s="3">
        <v>0</v>
      </c>
      <c r="I129" s="3"/>
      <c r="J129" s="3"/>
      <c r="K129" s="3">
        <v>10.75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5">
      <c r="A130" s="3" t="s">
        <v>87</v>
      </c>
      <c r="B130" s="6">
        <v>38883</v>
      </c>
      <c r="C130" s="3" t="s">
        <v>88</v>
      </c>
      <c r="D130" s="3" t="s">
        <v>71</v>
      </c>
      <c r="E130" s="3" t="s">
        <v>89</v>
      </c>
      <c r="F130" s="3" t="s">
        <v>73</v>
      </c>
      <c r="G130" s="3">
        <v>2</v>
      </c>
      <c r="H130" s="3">
        <v>0</v>
      </c>
      <c r="I130" s="3"/>
      <c r="J130" s="3"/>
      <c r="K130" s="3">
        <v>20.87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5">
      <c r="A131" s="3" t="s">
        <v>87</v>
      </c>
      <c r="B131" s="6">
        <v>38895</v>
      </c>
      <c r="C131" s="3" t="s">
        <v>88</v>
      </c>
      <c r="D131" s="3" t="s">
        <v>71</v>
      </c>
      <c r="E131" s="3" t="s">
        <v>89</v>
      </c>
      <c r="F131" s="3" t="s">
        <v>73</v>
      </c>
      <c r="G131" s="3">
        <v>2</v>
      </c>
      <c r="H131" s="3">
        <v>0</v>
      </c>
      <c r="I131" s="3"/>
      <c r="J131" s="3"/>
      <c r="K131" s="3">
        <v>26.7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5">
      <c r="A132" s="3" t="s">
        <v>87</v>
      </c>
      <c r="B132" s="6">
        <v>38908</v>
      </c>
      <c r="C132" s="3" t="s">
        <v>88</v>
      </c>
      <c r="D132" s="3" t="s">
        <v>71</v>
      </c>
      <c r="E132" s="3" t="s">
        <v>89</v>
      </c>
      <c r="F132" s="3" t="s">
        <v>73</v>
      </c>
      <c r="G132" s="3">
        <v>2</v>
      </c>
      <c r="H132" s="3">
        <v>0</v>
      </c>
      <c r="I132" s="3"/>
      <c r="J132" s="3"/>
      <c r="K132" s="3">
        <v>30.79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5">
      <c r="A133" s="3" t="s">
        <v>87</v>
      </c>
      <c r="B133" s="6">
        <v>38923</v>
      </c>
      <c r="C133" s="3" t="s">
        <v>88</v>
      </c>
      <c r="D133" s="3" t="s">
        <v>71</v>
      </c>
      <c r="E133" s="3" t="s">
        <v>89</v>
      </c>
      <c r="F133" s="3" t="s">
        <v>73</v>
      </c>
      <c r="G133" s="3">
        <v>2</v>
      </c>
      <c r="H133" s="3">
        <v>0</v>
      </c>
      <c r="I133" s="3"/>
      <c r="J133" s="3"/>
      <c r="K133" s="3">
        <v>37.69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5">
      <c r="A134" s="3" t="s">
        <v>87</v>
      </c>
      <c r="B134" s="6">
        <v>38945</v>
      </c>
      <c r="C134" s="3" t="s">
        <v>88</v>
      </c>
      <c r="D134" s="3" t="s">
        <v>71</v>
      </c>
      <c r="E134" s="3" t="s">
        <v>89</v>
      </c>
      <c r="F134" s="3" t="s">
        <v>73</v>
      </c>
      <c r="G134" s="3">
        <v>2</v>
      </c>
      <c r="H134" s="3">
        <v>0</v>
      </c>
      <c r="I134" s="3"/>
      <c r="J134" s="3"/>
      <c r="K134" s="3">
        <v>42.06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5">
      <c r="A135" s="3" t="s">
        <v>87</v>
      </c>
      <c r="B135" s="6">
        <v>38954</v>
      </c>
      <c r="C135" s="3" t="s">
        <v>88</v>
      </c>
      <c r="D135" s="3" t="s">
        <v>71</v>
      </c>
      <c r="E135" s="3" t="s">
        <v>89</v>
      </c>
      <c r="F135" s="3" t="s">
        <v>73</v>
      </c>
      <c r="G135" s="3">
        <v>2</v>
      </c>
      <c r="H135" s="3">
        <v>0</v>
      </c>
      <c r="I135" s="3"/>
      <c r="J135" s="3"/>
      <c r="K135" s="3">
        <v>62.06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5">
      <c r="A136" s="3" t="s">
        <v>87</v>
      </c>
      <c r="B136" s="6">
        <v>39079</v>
      </c>
      <c r="C136" s="3" t="s">
        <v>88</v>
      </c>
      <c r="D136" s="3" t="s">
        <v>71</v>
      </c>
      <c r="E136" s="3" t="s">
        <v>89</v>
      </c>
      <c r="F136" s="3" t="s">
        <v>73</v>
      </c>
      <c r="G136" s="3">
        <v>2</v>
      </c>
      <c r="H136" s="3">
        <v>0</v>
      </c>
      <c r="I136" s="3"/>
      <c r="J136" s="3"/>
      <c r="K136" s="3">
        <v>62.06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5">
      <c r="A137" s="3" t="s">
        <v>87</v>
      </c>
      <c r="B137" s="6">
        <v>39093</v>
      </c>
      <c r="C137" s="3" t="s">
        <v>88</v>
      </c>
      <c r="D137" s="3" t="s">
        <v>71</v>
      </c>
      <c r="E137" s="3" t="s">
        <v>89</v>
      </c>
      <c r="F137" s="3" t="s">
        <v>73</v>
      </c>
      <c r="G137" s="3">
        <v>2</v>
      </c>
      <c r="H137" s="3">
        <v>0</v>
      </c>
      <c r="I137" s="3"/>
      <c r="J137" s="3"/>
      <c r="K137" s="3">
        <v>62.06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5">
      <c r="A138" s="3" t="s">
        <v>92</v>
      </c>
      <c r="B138" s="6">
        <v>38328</v>
      </c>
      <c r="C138" s="3" t="s">
        <v>93</v>
      </c>
      <c r="D138" s="3" t="s">
        <v>71</v>
      </c>
      <c r="E138" s="3" t="s">
        <v>89</v>
      </c>
      <c r="F138" s="3" t="s">
        <v>79</v>
      </c>
      <c r="G138" s="3">
        <v>2</v>
      </c>
      <c r="H138" s="3">
        <v>1</v>
      </c>
      <c r="I138" s="3"/>
      <c r="J138" s="3"/>
      <c r="K138" s="3">
        <v>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5">
      <c r="A139" s="3" t="s">
        <v>92</v>
      </c>
      <c r="B139" s="6">
        <v>38330</v>
      </c>
      <c r="C139" s="3" t="s">
        <v>93</v>
      </c>
      <c r="D139" s="3" t="s">
        <v>71</v>
      </c>
      <c r="E139" s="3" t="s">
        <v>89</v>
      </c>
      <c r="F139" s="3" t="s">
        <v>79</v>
      </c>
      <c r="G139" s="3">
        <v>2</v>
      </c>
      <c r="H139" s="3">
        <v>1</v>
      </c>
      <c r="I139" s="3"/>
      <c r="J139" s="3"/>
      <c r="K139" s="3">
        <v>24.16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5">
      <c r="A140" s="3" t="s">
        <v>92</v>
      </c>
      <c r="B140" s="6">
        <v>38344</v>
      </c>
      <c r="C140" s="3" t="s">
        <v>93</v>
      </c>
      <c r="D140" s="3" t="s">
        <v>71</v>
      </c>
      <c r="E140" s="3" t="s">
        <v>89</v>
      </c>
      <c r="F140" s="3" t="s">
        <v>79</v>
      </c>
      <c r="G140" s="3">
        <v>2</v>
      </c>
      <c r="H140" s="3">
        <v>1</v>
      </c>
      <c r="I140" s="3"/>
      <c r="J140" s="3"/>
      <c r="K140" s="3">
        <v>35.020000000000003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5">
      <c r="A141" s="3" t="s">
        <v>92</v>
      </c>
      <c r="B141" s="6">
        <v>38358</v>
      </c>
      <c r="C141" s="3" t="s">
        <v>93</v>
      </c>
      <c r="D141" s="3" t="s">
        <v>71</v>
      </c>
      <c r="E141" s="3" t="s">
        <v>89</v>
      </c>
      <c r="F141" s="3" t="s">
        <v>79</v>
      </c>
      <c r="G141" s="3">
        <v>2</v>
      </c>
      <c r="H141" s="3">
        <v>1</v>
      </c>
      <c r="I141" s="3"/>
      <c r="J141" s="3"/>
      <c r="K141" s="3">
        <v>38.340000000000003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5">
      <c r="A142" s="3" t="s">
        <v>92</v>
      </c>
      <c r="B142" s="6">
        <v>38372</v>
      </c>
      <c r="C142" s="3" t="s">
        <v>93</v>
      </c>
      <c r="D142" s="3" t="s">
        <v>71</v>
      </c>
      <c r="E142" s="3" t="s">
        <v>89</v>
      </c>
      <c r="F142" s="3" t="s">
        <v>79</v>
      </c>
      <c r="G142" s="3">
        <v>2</v>
      </c>
      <c r="H142" s="3">
        <v>1</v>
      </c>
      <c r="I142" s="3"/>
      <c r="J142" s="3"/>
      <c r="K142" s="3">
        <v>40.729999999999997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5">
      <c r="A143" s="3" t="s">
        <v>92</v>
      </c>
      <c r="B143" s="6">
        <v>38379</v>
      </c>
      <c r="C143" s="3" t="s">
        <v>93</v>
      </c>
      <c r="D143" s="3" t="s">
        <v>71</v>
      </c>
      <c r="E143" s="3" t="s">
        <v>89</v>
      </c>
      <c r="F143" s="3" t="s">
        <v>79</v>
      </c>
      <c r="G143" s="3">
        <v>2</v>
      </c>
      <c r="H143" s="3">
        <v>1</v>
      </c>
      <c r="I143" s="3"/>
      <c r="J143" s="3"/>
      <c r="K143" s="3">
        <v>43.57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5">
      <c r="A144" s="3" t="s">
        <v>92</v>
      </c>
      <c r="B144" s="6">
        <v>38386</v>
      </c>
      <c r="C144" s="3" t="s">
        <v>93</v>
      </c>
      <c r="D144" s="3" t="s">
        <v>71</v>
      </c>
      <c r="E144" s="3" t="s">
        <v>89</v>
      </c>
      <c r="F144" s="3" t="s">
        <v>79</v>
      </c>
      <c r="G144" s="3">
        <v>2</v>
      </c>
      <c r="H144" s="3">
        <v>1</v>
      </c>
      <c r="I144" s="3"/>
      <c r="J144" s="3"/>
      <c r="K144" s="3">
        <v>45.27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5">
      <c r="A145" s="3" t="s">
        <v>92</v>
      </c>
      <c r="B145" s="6">
        <v>38393</v>
      </c>
      <c r="C145" s="3" t="s">
        <v>93</v>
      </c>
      <c r="D145" s="3" t="s">
        <v>71</v>
      </c>
      <c r="E145" s="3" t="s">
        <v>89</v>
      </c>
      <c r="F145" s="3" t="s">
        <v>79</v>
      </c>
      <c r="G145" s="3">
        <v>2</v>
      </c>
      <c r="H145" s="3">
        <v>1</v>
      </c>
      <c r="I145" s="3"/>
      <c r="J145" s="3"/>
      <c r="K145" s="3">
        <v>49.18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5">
      <c r="A146" s="3" t="s">
        <v>92</v>
      </c>
      <c r="B146" s="6">
        <v>38407</v>
      </c>
      <c r="C146" s="3" t="s">
        <v>93</v>
      </c>
      <c r="D146" s="3" t="s">
        <v>71</v>
      </c>
      <c r="E146" s="3" t="s">
        <v>89</v>
      </c>
      <c r="F146" s="3" t="s">
        <v>79</v>
      </c>
      <c r="G146" s="3">
        <v>2</v>
      </c>
      <c r="H146" s="3">
        <v>1</v>
      </c>
      <c r="I146" s="3"/>
      <c r="J146" s="3"/>
      <c r="K146" s="3">
        <v>50.83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5">
      <c r="A147" s="3" t="s">
        <v>92</v>
      </c>
      <c r="B147" s="6">
        <v>38414</v>
      </c>
      <c r="C147" s="3" t="s">
        <v>93</v>
      </c>
      <c r="D147" s="3" t="s">
        <v>71</v>
      </c>
      <c r="E147" s="3" t="s">
        <v>89</v>
      </c>
      <c r="F147" s="3" t="s">
        <v>79</v>
      </c>
      <c r="G147" s="3">
        <v>2</v>
      </c>
      <c r="H147" s="3">
        <v>1</v>
      </c>
      <c r="I147" s="3"/>
      <c r="J147" s="3"/>
      <c r="K147" s="3">
        <v>58.09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5">
      <c r="A148" s="3" t="s">
        <v>92</v>
      </c>
      <c r="B148" s="6">
        <v>38415</v>
      </c>
      <c r="C148" s="3" t="s">
        <v>93</v>
      </c>
      <c r="D148" s="3" t="s">
        <v>71</v>
      </c>
      <c r="E148" s="3" t="s">
        <v>89</v>
      </c>
      <c r="F148" s="3" t="s">
        <v>79</v>
      </c>
      <c r="G148" s="3">
        <v>2</v>
      </c>
      <c r="H148" s="3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5">
      <c r="A149" s="3" t="s">
        <v>92</v>
      </c>
      <c r="B149" s="6">
        <v>38443</v>
      </c>
      <c r="C149" s="3" t="s">
        <v>93</v>
      </c>
      <c r="D149" s="3" t="s">
        <v>71</v>
      </c>
      <c r="E149" s="3" t="s">
        <v>89</v>
      </c>
      <c r="F149" s="3" t="s">
        <v>79</v>
      </c>
      <c r="G149" s="3">
        <v>2</v>
      </c>
      <c r="H149" s="3">
        <v>1</v>
      </c>
      <c r="I149" s="3"/>
      <c r="J149" s="3"/>
      <c r="K149" s="3">
        <v>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5">
      <c r="A150" s="3" t="s">
        <v>92</v>
      </c>
      <c r="B150" s="6">
        <v>38555</v>
      </c>
      <c r="C150" s="3" t="s">
        <v>93</v>
      </c>
      <c r="D150" s="3" t="s">
        <v>71</v>
      </c>
      <c r="E150" s="3" t="s">
        <v>89</v>
      </c>
      <c r="F150" s="3" t="s">
        <v>79</v>
      </c>
      <c r="G150" s="3">
        <v>2</v>
      </c>
      <c r="H150" s="3">
        <v>1</v>
      </c>
      <c r="I150" s="3"/>
      <c r="J150" s="3"/>
      <c r="K150" s="3">
        <v>7.13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5">
      <c r="A151" s="3" t="s">
        <v>92</v>
      </c>
      <c r="B151" s="6">
        <v>38780</v>
      </c>
      <c r="C151" s="3" t="s">
        <v>93</v>
      </c>
      <c r="D151" s="3" t="s">
        <v>71</v>
      </c>
      <c r="E151" s="3" t="s">
        <v>89</v>
      </c>
      <c r="F151" s="3" t="s">
        <v>79</v>
      </c>
      <c r="G151" s="3">
        <v>2</v>
      </c>
      <c r="H151" s="3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5">
      <c r="A152" s="3" t="s">
        <v>92</v>
      </c>
      <c r="B152" s="6">
        <v>38443</v>
      </c>
      <c r="C152" s="3" t="s">
        <v>93</v>
      </c>
      <c r="D152" s="3" t="s">
        <v>71</v>
      </c>
      <c r="E152" s="3" t="s">
        <v>89</v>
      </c>
      <c r="F152" s="3" t="s">
        <v>79</v>
      </c>
      <c r="G152" s="3">
        <v>2</v>
      </c>
      <c r="H152" s="3">
        <v>1</v>
      </c>
      <c r="I152" s="3"/>
      <c r="J152" s="3"/>
      <c r="K152" s="3">
        <v>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5">
      <c r="A153" s="3" t="s">
        <v>92</v>
      </c>
      <c r="B153" s="6">
        <v>38856</v>
      </c>
      <c r="C153" s="3" t="s">
        <v>93</v>
      </c>
      <c r="D153" s="3" t="s">
        <v>71</v>
      </c>
      <c r="E153" s="3" t="s">
        <v>89</v>
      </c>
      <c r="F153" s="3" t="s">
        <v>79</v>
      </c>
      <c r="G153" s="3">
        <v>2</v>
      </c>
      <c r="H153" s="3">
        <v>1</v>
      </c>
      <c r="I153" s="3"/>
      <c r="J153" s="3"/>
      <c r="K153" s="3">
        <v>10.220000000000001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25">
      <c r="A154" s="3" t="s">
        <v>92</v>
      </c>
      <c r="B154" s="6">
        <v>38877</v>
      </c>
      <c r="C154" s="3" t="s">
        <v>93</v>
      </c>
      <c r="D154" s="3" t="s">
        <v>71</v>
      </c>
      <c r="E154" s="3" t="s">
        <v>89</v>
      </c>
      <c r="F154" s="3" t="s">
        <v>79</v>
      </c>
      <c r="G154" s="3">
        <v>2</v>
      </c>
      <c r="H154" s="3">
        <v>1</v>
      </c>
      <c r="I154" s="3"/>
      <c r="J154" s="3"/>
      <c r="K154" s="3">
        <v>14.68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25">
      <c r="A155" s="3" t="s">
        <v>92</v>
      </c>
      <c r="B155" s="6">
        <v>38883</v>
      </c>
      <c r="C155" s="3" t="s">
        <v>93</v>
      </c>
      <c r="D155" s="3" t="s">
        <v>71</v>
      </c>
      <c r="E155" s="3" t="s">
        <v>89</v>
      </c>
      <c r="F155" s="3" t="s">
        <v>79</v>
      </c>
      <c r="G155" s="3">
        <v>2</v>
      </c>
      <c r="H155" s="3">
        <v>1</v>
      </c>
      <c r="I155" s="3"/>
      <c r="J155" s="3"/>
      <c r="K155" s="3">
        <v>26.61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x14ac:dyDescent="0.25">
      <c r="A156" s="3" t="s">
        <v>92</v>
      </c>
      <c r="B156" s="6">
        <v>38895</v>
      </c>
      <c r="C156" s="3" t="s">
        <v>93</v>
      </c>
      <c r="D156" s="3" t="s">
        <v>71</v>
      </c>
      <c r="E156" s="3" t="s">
        <v>89</v>
      </c>
      <c r="F156" s="3" t="s">
        <v>79</v>
      </c>
      <c r="G156" s="3">
        <v>2</v>
      </c>
      <c r="H156" s="3">
        <v>1</v>
      </c>
      <c r="I156" s="3"/>
      <c r="J156" s="3"/>
      <c r="K156" s="3">
        <v>36.979999999999997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25">
      <c r="A157" s="3" t="s">
        <v>92</v>
      </c>
      <c r="B157" s="6">
        <v>38908</v>
      </c>
      <c r="C157" s="3" t="s">
        <v>93</v>
      </c>
      <c r="D157" s="3" t="s">
        <v>71</v>
      </c>
      <c r="E157" s="3" t="s">
        <v>89</v>
      </c>
      <c r="F157" s="3" t="s">
        <v>79</v>
      </c>
      <c r="G157" s="3">
        <v>2</v>
      </c>
      <c r="H157" s="3">
        <v>1</v>
      </c>
      <c r="I157" s="3"/>
      <c r="J157" s="3"/>
      <c r="K157" s="3">
        <v>41.02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5">
      <c r="A158" s="3" t="s">
        <v>92</v>
      </c>
      <c r="B158" s="6">
        <v>38923</v>
      </c>
      <c r="C158" s="3" t="s">
        <v>93</v>
      </c>
      <c r="D158" s="3" t="s">
        <v>71</v>
      </c>
      <c r="E158" s="3" t="s">
        <v>89</v>
      </c>
      <c r="F158" s="3" t="s">
        <v>79</v>
      </c>
      <c r="G158" s="3">
        <v>2</v>
      </c>
      <c r="H158" s="3">
        <v>1</v>
      </c>
      <c r="I158" s="3"/>
      <c r="J158" s="3"/>
      <c r="K158" s="3">
        <v>51.09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25">
      <c r="A159" s="3" t="s">
        <v>92</v>
      </c>
      <c r="B159" s="6">
        <v>38945</v>
      </c>
      <c r="C159" s="3" t="s">
        <v>93</v>
      </c>
      <c r="D159" s="3" t="s">
        <v>71</v>
      </c>
      <c r="E159" s="3" t="s">
        <v>89</v>
      </c>
      <c r="F159" s="3" t="s">
        <v>79</v>
      </c>
      <c r="G159" s="3">
        <v>2</v>
      </c>
      <c r="H159" s="3">
        <v>1</v>
      </c>
      <c r="I159" s="3"/>
      <c r="J159" s="3"/>
      <c r="K159" s="3">
        <v>58.2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25">
      <c r="A160" s="3" t="s">
        <v>92</v>
      </c>
      <c r="B160" s="6">
        <v>38954</v>
      </c>
      <c r="C160" s="3" t="s">
        <v>93</v>
      </c>
      <c r="D160" s="3" t="s">
        <v>71</v>
      </c>
      <c r="E160" s="3" t="s">
        <v>89</v>
      </c>
      <c r="F160" s="3" t="s">
        <v>79</v>
      </c>
      <c r="G160" s="3">
        <v>2</v>
      </c>
      <c r="H160" s="3">
        <v>1</v>
      </c>
      <c r="I160" s="3"/>
      <c r="J160" s="3"/>
      <c r="K160" s="3">
        <v>79.22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25">
      <c r="A161" s="3" t="s">
        <v>92</v>
      </c>
      <c r="B161" s="6">
        <v>39079</v>
      </c>
      <c r="C161" s="3" t="s">
        <v>93</v>
      </c>
      <c r="D161" s="3" t="s">
        <v>71</v>
      </c>
      <c r="E161" s="3" t="s">
        <v>89</v>
      </c>
      <c r="F161" s="3" t="s">
        <v>79</v>
      </c>
      <c r="G161" s="3">
        <v>2</v>
      </c>
      <c r="H161" s="3">
        <v>1</v>
      </c>
      <c r="I161" s="3"/>
      <c r="J161" s="3"/>
      <c r="K161" s="3">
        <v>79.22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25">
      <c r="A162" s="3" t="s">
        <v>92</v>
      </c>
      <c r="B162" s="6">
        <v>39093</v>
      </c>
      <c r="C162" s="3" t="s">
        <v>93</v>
      </c>
      <c r="D162" s="3" t="s">
        <v>71</v>
      </c>
      <c r="E162" s="3" t="s">
        <v>89</v>
      </c>
      <c r="F162" s="3" t="s">
        <v>79</v>
      </c>
      <c r="G162" s="3">
        <v>2</v>
      </c>
      <c r="H162" s="3">
        <v>1</v>
      </c>
      <c r="I162" s="3"/>
      <c r="J162" s="3"/>
      <c r="K162" s="3">
        <v>79.22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25">
      <c r="A163" s="3" t="s">
        <v>96</v>
      </c>
      <c r="B163" s="6">
        <v>38328</v>
      </c>
      <c r="C163" s="3" t="s">
        <v>97</v>
      </c>
      <c r="D163" s="3" t="s">
        <v>71</v>
      </c>
      <c r="E163" s="3" t="s">
        <v>89</v>
      </c>
      <c r="F163" s="3" t="s">
        <v>84</v>
      </c>
      <c r="G163" s="3">
        <v>2</v>
      </c>
      <c r="H163" s="3">
        <v>2</v>
      </c>
      <c r="I163" s="3"/>
      <c r="J163" s="3"/>
      <c r="K163" s="3">
        <v>0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25">
      <c r="A164" s="3" t="s">
        <v>96</v>
      </c>
      <c r="B164" s="6">
        <v>38330</v>
      </c>
      <c r="C164" s="3" t="s">
        <v>97</v>
      </c>
      <c r="D164" s="3" t="s">
        <v>71</v>
      </c>
      <c r="E164" s="3" t="s">
        <v>89</v>
      </c>
      <c r="F164" s="3" t="s">
        <v>84</v>
      </c>
      <c r="G164" s="3">
        <v>2</v>
      </c>
      <c r="H164" s="3">
        <v>2</v>
      </c>
      <c r="I164" s="3"/>
      <c r="J164" s="3"/>
      <c r="K164" s="3">
        <v>34.71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x14ac:dyDescent="0.25">
      <c r="A165" s="3" t="s">
        <v>96</v>
      </c>
      <c r="B165" s="6">
        <v>38344</v>
      </c>
      <c r="C165" s="3" t="s">
        <v>97</v>
      </c>
      <c r="D165" s="3" t="s">
        <v>71</v>
      </c>
      <c r="E165" s="3" t="s">
        <v>89</v>
      </c>
      <c r="F165" s="3" t="s">
        <v>84</v>
      </c>
      <c r="G165" s="3">
        <v>2</v>
      </c>
      <c r="H165" s="3">
        <v>2</v>
      </c>
      <c r="I165" s="3"/>
      <c r="J165" s="3"/>
      <c r="K165" s="3">
        <v>52.79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25">
      <c r="A166" s="3" t="s">
        <v>96</v>
      </c>
      <c r="B166" s="6">
        <v>38358</v>
      </c>
      <c r="C166" s="3" t="s">
        <v>97</v>
      </c>
      <c r="D166" s="3" t="s">
        <v>71</v>
      </c>
      <c r="E166" s="3" t="s">
        <v>89</v>
      </c>
      <c r="F166" s="3" t="s">
        <v>84</v>
      </c>
      <c r="G166" s="3">
        <v>2</v>
      </c>
      <c r="H166" s="3">
        <v>2</v>
      </c>
      <c r="I166" s="3"/>
      <c r="J166" s="3"/>
      <c r="K166" s="3">
        <v>58.97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25">
      <c r="A167" s="3" t="s">
        <v>96</v>
      </c>
      <c r="B167" s="6">
        <v>38372</v>
      </c>
      <c r="C167" s="3" t="s">
        <v>97</v>
      </c>
      <c r="D167" s="3" t="s">
        <v>71</v>
      </c>
      <c r="E167" s="3" t="s">
        <v>89</v>
      </c>
      <c r="F167" s="3" t="s">
        <v>84</v>
      </c>
      <c r="G167" s="3">
        <v>2</v>
      </c>
      <c r="H167" s="3">
        <v>2</v>
      </c>
      <c r="I167" s="3"/>
      <c r="J167" s="3"/>
      <c r="K167" s="3">
        <v>63.66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25">
      <c r="A168" s="3" t="s">
        <v>96</v>
      </c>
      <c r="B168" s="6">
        <v>38379</v>
      </c>
      <c r="C168" s="3" t="s">
        <v>97</v>
      </c>
      <c r="D168" s="3" t="s">
        <v>71</v>
      </c>
      <c r="E168" s="3" t="s">
        <v>89</v>
      </c>
      <c r="F168" s="3" t="s">
        <v>84</v>
      </c>
      <c r="G168" s="3">
        <v>2</v>
      </c>
      <c r="H168" s="3">
        <v>2</v>
      </c>
      <c r="I168" s="3"/>
      <c r="J168" s="3"/>
      <c r="K168" s="3">
        <v>71.319999999999993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25">
      <c r="A169" s="3" t="s">
        <v>96</v>
      </c>
      <c r="B169" s="6">
        <v>38386</v>
      </c>
      <c r="C169" s="3" t="s">
        <v>97</v>
      </c>
      <c r="D169" s="3" t="s">
        <v>71</v>
      </c>
      <c r="E169" s="3" t="s">
        <v>89</v>
      </c>
      <c r="F169" s="3" t="s">
        <v>84</v>
      </c>
      <c r="G169" s="3">
        <v>2</v>
      </c>
      <c r="H169" s="3">
        <v>2</v>
      </c>
      <c r="I169" s="3"/>
      <c r="J169" s="3"/>
      <c r="K169" s="3">
        <v>76.45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25">
      <c r="A170" s="3" t="s">
        <v>96</v>
      </c>
      <c r="B170" s="6">
        <v>38393</v>
      </c>
      <c r="C170" s="3" t="s">
        <v>97</v>
      </c>
      <c r="D170" s="3" t="s">
        <v>71</v>
      </c>
      <c r="E170" s="3" t="s">
        <v>89</v>
      </c>
      <c r="F170" s="3" t="s">
        <v>84</v>
      </c>
      <c r="G170" s="3">
        <v>2</v>
      </c>
      <c r="H170" s="3">
        <v>2</v>
      </c>
      <c r="I170" s="3"/>
      <c r="J170" s="3"/>
      <c r="K170" s="3">
        <v>89.64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25">
      <c r="A171" s="3" t="s">
        <v>96</v>
      </c>
      <c r="B171" s="6">
        <v>38407</v>
      </c>
      <c r="C171" s="3" t="s">
        <v>97</v>
      </c>
      <c r="D171" s="3" t="s">
        <v>71</v>
      </c>
      <c r="E171" s="3" t="s">
        <v>89</v>
      </c>
      <c r="F171" s="3" t="s">
        <v>84</v>
      </c>
      <c r="G171" s="3">
        <v>2</v>
      </c>
      <c r="H171" s="3">
        <v>2</v>
      </c>
      <c r="I171" s="3"/>
      <c r="J171" s="3"/>
      <c r="K171" s="3">
        <v>93.98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25">
      <c r="A172" s="3" t="s">
        <v>96</v>
      </c>
      <c r="B172" s="6">
        <v>38414</v>
      </c>
      <c r="C172" s="3" t="s">
        <v>97</v>
      </c>
      <c r="D172" s="3" t="s">
        <v>71</v>
      </c>
      <c r="E172" s="3" t="s">
        <v>89</v>
      </c>
      <c r="F172" s="3" t="s">
        <v>84</v>
      </c>
      <c r="G172" s="3">
        <v>2</v>
      </c>
      <c r="H172" s="3">
        <v>2</v>
      </c>
      <c r="I172" s="3"/>
      <c r="J172" s="3"/>
      <c r="K172" s="3">
        <v>108.18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25">
      <c r="A173" s="3" t="s">
        <v>96</v>
      </c>
      <c r="B173" s="6">
        <v>38415</v>
      </c>
      <c r="C173" s="3" t="s">
        <v>97</v>
      </c>
      <c r="D173" s="3" t="s">
        <v>71</v>
      </c>
      <c r="E173" s="3" t="s">
        <v>89</v>
      </c>
      <c r="F173" s="3" t="s">
        <v>84</v>
      </c>
      <c r="G173" s="3">
        <v>2</v>
      </c>
      <c r="H173" s="3">
        <v>2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25">
      <c r="A174" s="3" t="s">
        <v>96</v>
      </c>
      <c r="B174" s="6">
        <v>38443</v>
      </c>
      <c r="C174" s="3" t="s">
        <v>97</v>
      </c>
      <c r="D174" s="3" t="s">
        <v>71</v>
      </c>
      <c r="E174" s="3" t="s">
        <v>89</v>
      </c>
      <c r="F174" s="3" t="s">
        <v>84</v>
      </c>
      <c r="G174" s="3">
        <v>2</v>
      </c>
      <c r="H174" s="3">
        <v>2</v>
      </c>
      <c r="I174" s="3"/>
      <c r="J174" s="3"/>
      <c r="K174" s="3">
        <v>0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25">
      <c r="A175" s="3" t="s">
        <v>96</v>
      </c>
      <c r="B175" s="6">
        <v>38555</v>
      </c>
      <c r="C175" s="3" t="s">
        <v>97</v>
      </c>
      <c r="D175" s="3" t="s">
        <v>71</v>
      </c>
      <c r="E175" s="3" t="s">
        <v>89</v>
      </c>
      <c r="F175" s="3" t="s">
        <v>84</v>
      </c>
      <c r="G175" s="3">
        <v>2</v>
      </c>
      <c r="H175" s="3">
        <v>2</v>
      </c>
      <c r="I175" s="3"/>
      <c r="J175" s="3"/>
      <c r="K175" s="3">
        <v>12.77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25">
      <c r="A176" s="3" t="s">
        <v>96</v>
      </c>
      <c r="B176" s="6">
        <v>38780</v>
      </c>
      <c r="C176" s="3" t="s">
        <v>97</v>
      </c>
      <c r="D176" s="3" t="s">
        <v>71</v>
      </c>
      <c r="E176" s="3" t="s">
        <v>89</v>
      </c>
      <c r="F176" s="3" t="s">
        <v>84</v>
      </c>
      <c r="G176" s="3">
        <v>2</v>
      </c>
      <c r="H176" s="3">
        <v>2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25">
      <c r="A177" s="3" t="s">
        <v>96</v>
      </c>
      <c r="B177" s="6">
        <v>38443</v>
      </c>
      <c r="C177" s="3" t="s">
        <v>97</v>
      </c>
      <c r="D177" s="3" t="s">
        <v>71</v>
      </c>
      <c r="E177" s="3" t="s">
        <v>89</v>
      </c>
      <c r="F177" s="3" t="s">
        <v>84</v>
      </c>
      <c r="G177" s="3">
        <v>2</v>
      </c>
      <c r="H177" s="3">
        <v>2</v>
      </c>
      <c r="I177" s="3"/>
      <c r="J177" s="3"/>
      <c r="K177" s="3">
        <v>0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25">
      <c r="A178" s="3" t="s">
        <v>96</v>
      </c>
      <c r="B178" s="6">
        <v>38856</v>
      </c>
      <c r="C178" s="3" t="s">
        <v>97</v>
      </c>
      <c r="D178" s="3" t="s">
        <v>71</v>
      </c>
      <c r="E178" s="3" t="s">
        <v>89</v>
      </c>
      <c r="F178" s="3" t="s">
        <v>84</v>
      </c>
      <c r="G178" s="3">
        <v>2</v>
      </c>
      <c r="H178" s="3">
        <v>2</v>
      </c>
      <c r="I178" s="3"/>
      <c r="J178" s="3"/>
      <c r="K178" s="3">
        <v>16.84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25">
      <c r="A179" s="3" t="s">
        <v>96</v>
      </c>
      <c r="B179" s="6">
        <v>38877</v>
      </c>
      <c r="C179" s="3" t="s">
        <v>97</v>
      </c>
      <c r="D179" s="3" t="s">
        <v>71</v>
      </c>
      <c r="E179" s="3" t="s">
        <v>89</v>
      </c>
      <c r="F179" s="3" t="s">
        <v>84</v>
      </c>
      <c r="G179" s="3">
        <v>2</v>
      </c>
      <c r="H179" s="3">
        <v>2</v>
      </c>
      <c r="I179" s="3"/>
      <c r="J179" s="3"/>
      <c r="K179" s="3">
        <v>22.75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25">
      <c r="A180" s="3" t="s">
        <v>96</v>
      </c>
      <c r="B180" s="6">
        <v>38883</v>
      </c>
      <c r="C180" s="3" t="s">
        <v>97</v>
      </c>
      <c r="D180" s="3" t="s">
        <v>71</v>
      </c>
      <c r="E180" s="3" t="s">
        <v>89</v>
      </c>
      <c r="F180" s="3" t="s">
        <v>84</v>
      </c>
      <c r="G180" s="3">
        <v>2</v>
      </c>
      <c r="H180" s="3">
        <v>2</v>
      </c>
      <c r="I180" s="3"/>
      <c r="J180" s="3"/>
      <c r="K180" s="3">
        <v>38.21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25">
      <c r="A181" s="3" t="s">
        <v>96</v>
      </c>
      <c r="B181" s="6">
        <v>38895</v>
      </c>
      <c r="C181" s="3" t="s">
        <v>97</v>
      </c>
      <c r="D181" s="3" t="s">
        <v>71</v>
      </c>
      <c r="E181" s="3" t="s">
        <v>89</v>
      </c>
      <c r="F181" s="3" t="s">
        <v>84</v>
      </c>
      <c r="G181" s="3">
        <v>2</v>
      </c>
      <c r="H181" s="3">
        <v>2</v>
      </c>
      <c r="I181" s="3"/>
      <c r="J181" s="3"/>
      <c r="K181" s="3">
        <v>51.44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25">
      <c r="A182" s="3" t="s">
        <v>96</v>
      </c>
      <c r="B182" s="6">
        <v>38908</v>
      </c>
      <c r="C182" s="3" t="s">
        <v>97</v>
      </c>
      <c r="D182" s="3" t="s">
        <v>71</v>
      </c>
      <c r="E182" s="3" t="s">
        <v>89</v>
      </c>
      <c r="F182" s="3" t="s">
        <v>84</v>
      </c>
      <c r="G182" s="3">
        <v>2</v>
      </c>
      <c r="H182" s="3">
        <v>2</v>
      </c>
      <c r="I182" s="3"/>
      <c r="J182" s="3"/>
      <c r="K182" s="3">
        <v>56.22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25">
      <c r="A183" s="3" t="s">
        <v>96</v>
      </c>
      <c r="B183" s="6">
        <v>38923</v>
      </c>
      <c r="C183" s="3" t="s">
        <v>97</v>
      </c>
      <c r="D183" s="3" t="s">
        <v>71</v>
      </c>
      <c r="E183" s="3" t="s">
        <v>89</v>
      </c>
      <c r="F183" s="3" t="s">
        <v>84</v>
      </c>
      <c r="G183" s="3">
        <v>2</v>
      </c>
      <c r="H183" s="3">
        <v>2</v>
      </c>
      <c r="I183" s="3"/>
      <c r="J183" s="3"/>
      <c r="K183" s="3">
        <v>68.72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25">
      <c r="A184" s="3" t="s">
        <v>96</v>
      </c>
      <c r="B184" s="6">
        <v>38945</v>
      </c>
      <c r="C184" s="3" t="s">
        <v>97</v>
      </c>
      <c r="D184" s="3" t="s">
        <v>71</v>
      </c>
      <c r="E184" s="3" t="s">
        <v>89</v>
      </c>
      <c r="F184" s="3" t="s">
        <v>84</v>
      </c>
      <c r="G184" s="3">
        <v>2</v>
      </c>
      <c r="H184" s="3">
        <v>2</v>
      </c>
      <c r="I184" s="3"/>
      <c r="J184" s="3"/>
      <c r="K184" s="3">
        <v>76.33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25">
      <c r="A185" s="3" t="s">
        <v>96</v>
      </c>
      <c r="B185" s="6">
        <v>38954</v>
      </c>
      <c r="C185" s="3" t="s">
        <v>97</v>
      </c>
      <c r="D185" s="3" t="s">
        <v>71</v>
      </c>
      <c r="E185" s="3" t="s">
        <v>89</v>
      </c>
      <c r="F185" s="3" t="s">
        <v>84</v>
      </c>
      <c r="G185" s="3">
        <v>2</v>
      </c>
      <c r="H185" s="3">
        <v>2</v>
      </c>
      <c r="I185" s="3"/>
      <c r="J185" s="3"/>
      <c r="K185" s="3">
        <v>102.6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25">
      <c r="A186" s="3" t="s">
        <v>96</v>
      </c>
      <c r="B186" s="6">
        <v>39079</v>
      </c>
      <c r="C186" s="3" t="s">
        <v>97</v>
      </c>
      <c r="D186" s="3" t="s">
        <v>71</v>
      </c>
      <c r="E186" s="3" t="s">
        <v>89</v>
      </c>
      <c r="F186" s="3" t="s">
        <v>84</v>
      </c>
      <c r="G186" s="3">
        <v>2</v>
      </c>
      <c r="H186" s="3">
        <v>2</v>
      </c>
      <c r="I186" s="3"/>
      <c r="J186" s="3"/>
      <c r="K186" s="3">
        <v>102.6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25">
      <c r="A187" s="3" t="s">
        <v>96</v>
      </c>
      <c r="B187" s="6">
        <v>39093</v>
      </c>
      <c r="C187" s="3" t="s">
        <v>97</v>
      </c>
      <c r="D187" s="3" t="s">
        <v>71</v>
      </c>
      <c r="E187" s="3" t="s">
        <v>89</v>
      </c>
      <c r="F187" s="3" t="s">
        <v>84</v>
      </c>
      <c r="G187" s="3">
        <v>2</v>
      </c>
      <c r="H187" s="3">
        <v>2</v>
      </c>
      <c r="I187" s="3"/>
      <c r="J187" s="3"/>
      <c r="K187" s="3">
        <v>102.6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25">
      <c r="A188" s="3" t="s">
        <v>74</v>
      </c>
      <c r="B188" s="6">
        <v>38328</v>
      </c>
      <c r="C188" s="3" t="s">
        <v>75</v>
      </c>
      <c r="D188" s="3" t="s">
        <v>76</v>
      </c>
      <c r="E188" s="3" t="s">
        <v>72</v>
      </c>
      <c r="F188" s="3" t="s">
        <v>73</v>
      </c>
      <c r="G188" s="3">
        <v>1</v>
      </c>
      <c r="H188" s="3">
        <v>0</v>
      </c>
      <c r="I188" s="3"/>
      <c r="J188" s="3"/>
      <c r="K188" s="3">
        <v>0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25">
      <c r="A189" s="3" t="s">
        <v>74</v>
      </c>
      <c r="B189" s="6">
        <v>38330</v>
      </c>
      <c r="C189" s="3" t="s">
        <v>75</v>
      </c>
      <c r="D189" s="3" t="s">
        <v>76</v>
      </c>
      <c r="E189" s="3" t="s">
        <v>72</v>
      </c>
      <c r="F189" s="3" t="s">
        <v>73</v>
      </c>
      <c r="G189" s="3">
        <v>1</v>
      </c>
      <c r="H189" s="3">
        <v>0</v>
      </c>
      <c r="I189" s="3"/>
      <c r="J189" s="3"/>
      <c r="K189" s="3">
        <v>2.4300000000000002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x14ac:dyDescent="0.25">
      <c r="A190" s="3" t="s">
        <v>74</v>
      </c>
      <c r="B190" s="6">
        <v>38344</v>
      </c>
      <c r="C190" s="3" t="s">
        <v>75</v>
      </c>
      <c r="D190" s="3" t="s">
        <v>76</v>
      </c>
      <c r="E190" s="3" t="s">
        <v>72</v>
      </c>
      <c r="F190" s="3" t="s">
        <v>73</v>
      </c>
      <c r="G190" s="3">
        <v>1</v>
      </c>
      <c r="H190" s="3">
        <v>0</v>
      </c>
      <c r="I190" s="3"/>
      <c r="J190" s="3"/>
      <c r="K190" s="3">
        <v>4.37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25">
      <c r="A191" s="3" t="s">
        <v>74</v>
      </c>
      <c r="B191" s="6">
        <v>38358</v>
      </c>
      <c r="C191" s="3" t="s">
        <v>75</v>
      </c>
      <c r="D191" s="3" t="s">
        <v>76</v>
      </c>
      <c r="E191" s="3" t="s">
        <v>72</v>
      </c>
      <c r="F191" s="3" t="s">
        <v>73</v>
      </c>
      <c r="G191" s="3">
        <v>1</v>
      </c>
      <c r="H191" s="3">
        <v>0</v>
      </c>
      <c r="I191" s="3"/>
      <c r="J191" s="3"/>
      <c r="K191" s="3">
        <v>5.09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25">
      <c r="A192" s="3" t="s">
        <v>74</v>
      </c>
      <c r="B192" s="6">
        <v>38372</v>
      </c>
      <c r="C192" s="3" t="s">
        <v>75</v>
      </c>
      <c r="D192" s="3" t="s">
        <v>76</v>
      </c>
      <c r="E192" s="3" t="s">
        <v>72</v>
      </c>
      <c r="F192" s="3" t="s">
        <v>73</v>
      </c>
      <c r="G192" s="3">
        <v>1</v>
      </c>
      <c r="H192" s="3">
        <v>0</v>
      </c>
      <c r="I192" s="3"/>
      <c r="J192" s="3"/>
      <c r="K192" s="3">
        <v>5.35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25">
      <c r="A193" s="3" t="s">
        <v>74</v>
      </c>
      <c r="B193" s="6">
        <v>38379</v>
      </c>
      <c r="C193" s="3" t="s">
        <v>75</v>
      </c>
      <c r="D193" s="3" t="s">
        <v>76</v>
      </c>
      <c r="E193" s="3" t="s">
        <v>72</v>
      </c>
      <c r="F193" s="3" t="s">
        <v>73</v>
      </c>
      <c r="G193" s="3">
        <v>1</v>
      </c>
      <c r="H193" s="3">
        <v>0</v>
      </c>
      <c r="I193" s="3"/>
      <c r="J193" s="3"/>
      <c r="K193" s="3">
        <v>5.46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25">
      <c r="A194" s="3" t="s">
        <v>74</v>
      </c>
      <c r="B194" s="6">
        <v>38386</v>
      </c>
      <c r="C194" s="3" t="s">
        <v>75</v>
      </c>
      <c r="D194" s="3" t="s">
        <v>76</v>
      </c>
      <c r="E194" s="3" t="s">
        <v>72</v>
      </c>
      <c r="F194" s="3" t="s">
        <v>73</v>
      </c>
      <c r="G194" s="3">
        <v>1</v>
      </c>
      <c r="H194" s="3">
        <v>0</v>
      </c>
      <c r="I194" s="3"/>
      <c r="J194" s="3"/>
      <c r="K194" s="3">
        <v>5.51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25">
      <c r="A195" s="3" t="s">
        <v>74</v>
      </c>
      <c r="B195" s="6">
        <v>38393</v>
      </c>
      <c r="C195" s="3" t="s">
        <v>75</v>
      </c>
      <c r="D195" s="3" t="s">
        <v>76</v>
      </c>
      <c r="E195" s="3" t="s">
        <v>72</v>
      </c>
      <c r="F195" s="3" t="s">
        <v>73</v>
      </c>
      <c r="G195" s="3">
        <v>1</v>
      </c>
      <c r="H195" s="3">
        <v>0</v>
      </c>
      <c r="I195" s="3"/>
      <c r="J195" s="3"/>
      <c r="K195" s="3">
        <v>6.07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25">
      <c r="A196" s="3" t="s">
        <v>74</v>
      </c>
      <c r="B196" s="6">
        <v>38407</v>
      </c>
      <c r="C196" s="3" t="s">
        <v>75</v>
      </c>
      <c r="D196" s="3" t="s">
        <v>76</v>
      </c>
      <c r="E196" s="3" t="s">
        <v>72</v>
      </c>
      <c r="F196" s="3" t="s">
        <v>73</v>
      </c>
      <c r="G196" s="3">
        <v>1</v>
      </c>
      <c r="H196" s="3">
        <v>0</v>
      </c>
      <c r="I196" s="3"/>
      <c r="J196" s="3"/>
      <c r="K196" s="3">
        <v>6.29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25">
      <c r="A197" s="3" t="s">
        <v>74</v>
      </c>
      <c r="B197" s="6">
        <v>38414</v>
      </c>
      <c r="C197" s="3" t="s">
        <v>75</v>
      </c>
      <c r="D197" s="3" t="s">
        <v>76</v>
      </c>
      <c r="E197" s="3" t="s">
        <v>72</v>
      </c>
      <c r="F197" s="3" t="s">
        <v>73</v>
      </c>
      <c r="G197" s="3">
        <v>1</v>
      </c>
      <c r="H197" s="3">
        <v>0</v>
      </c>
      <c r="I197" s="3"/>
      <c r="J197" s="3"/>
      <c r="K197" s="3">
        <v>9.58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25">
      <c r="A198" s="3" t="s">
        <v>74</v>
      </c>
      <c r="B198" s="6">
        <v>38415</v>
      </c>
      <c r="C198" s="3" t="s">
        <v>75</v>
      </c>
      <c r="D198" s="3" t="s">
        <v>76</v>
      </c>
      <c r="E198" s="3" t="s">
        <v>72</v>
      </c>
      <c r="F198" s="3" t="s">
        <v>73</v>
      </c>
      <c r="G198" s="3">
        <v>1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5">
      <c r="A199" s="3" t="s">
        <v>74</v>
      </c>
      <c r="B199" s="6">
        <v>38443</v>
      </c>
      <c r="C199" s="3" t="s">
        <v>75</v>
      </c>
      <c r="D199" s="3" t="s">
        <v>76</v>
      </c>
      <c r="E199" s="3" t="s">
        <v>72</v>
      </c>
      <c r="F199" s="3" t="s">
        <v>73</v>
      </c>
      <c r="G199" s="3">
        <v>1</v>
      </c>
      <c r="H199" s="3">
        <v>0</v>
      </c>
      <c r="I199" s="3"/>
      <c r="J199" s="3"/>
      <c r="K199" s="3">
        <v>0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25">
      <c r="A200" s="3" t="s">
        <v>74</v>
      </c>
      <c r="B200" s="6">
        <v>38555</v>
      </c>
      <c r="C200" s="3" t="s">
        <v>75</v>
      </c>
      <c r="D200" s="3" t="s">
        <v>76</v>
      </c>
      <c r="E200" s="3" t="s">
        <v>72</v>
      </c>
      <c r="F200" s="3" t="s">
        <v>73</v>
      </c>
      <c r="G200" s="3">
        <v>1</v>
      </c>
      <c r="H200" s="3">
        <v>0</v>
      </c>
      <c r="I200" s="3"/>
      <c r="J200" s="3"/>
      <c r="K200" s="3">
        <v>2.0499999999999998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25">
      <c r="A201" s="3" t="s">
        <v>74</v>
      </c>
      <c r="B201" s="6">
        <v>38780</v>
      </c>
      <c r="C201" s="3" t="s">
        <v>75</v>
      </c>
      <c r="D201" s="3" t="s">
        <v>76</v>
      </c>
      <c r="E201" s="3" t="s">
        <v>72</v>
      </c>
      <c r="F201" s="3" t="s">
        <v>73</v>
      </c>
      <c r="G201" s="3">
        <v>1</v>
      </c>
      <c r="H201" s="3">
        <v>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25">
      <c r="A202" s="3" t="s">
        <v>74</v>
      </c>
      <c r="B202" s="6">
        <v>38443</v>
      </c>
      <c r="C202" s="3" t="s">
        <v>75</v>
      </c>
      <c r="D202" s="3" t="s">
        <v>76</v>
      </c>
      <c r="E202" s="3" t="s">
        <v>72</v>
      </c>
      <c r="F202" s="3" t="s">
        <v>73</v>
      </c>
      <c r="G202" s="3">
        <v>1</v>
      </c>
      <c r="H202" s="3">
        <v>0</v>
      </c>
      <c r="I202" s="3"/>
      <c r="J202" s="3"/>
      <c r="K202" s="3">
        <v>0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x14ac:dyDescent="0.25">
      <c r="A203" s="3" t="s">
        <v>74</v>
      </c>
      <c r="B203" s="6">
        <v>38856</v>
      </c>
      <c r="C203" s="3" t="s">
        <v>75</v>
      </c>
      <c r="D203" s="3" t="s">
        <v>76</v>
      </c>
      <c r="E203" s="3" t="s">
        <v>72</v>
      </c>
      <c r="F203" s="3" t="s">
        <v>73</v>
      </c>
      <c r="G203" s="3">
        <v>1</v>
      </c>
      <c r="H203" s="3">
        <v>0</v>
      </c>
      <c r="I203" s="3"/>
      <c r="J203" s="3"/>
      <c r="K203" s="3">
        <v>6.55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x14ac:dyDescent="0.25">
      <c r="A204" s="3" t="s">
        <v>74</v>
      </c>
      <c r="B204" s="6">
        <v>38877</v>
      </c>
      <c r="C204" s="3" t="s">
        <v>75</v>
      </c>
      <c r="D204" s="3" t="s">
        <v>76</v>
      </c>
      <c r="E204" s="3" t="s">
        <v>72</v>
      </c>
      <c r="F204" s="3" t="s">
        <v>73</v>
      </c>
      <c r="G204" s="3">
        <v>1</v>
      </c>
      <c r="H204" s="3">
        <v>0</v>
      </c>
      <c r="I204" s="3"/>
      <c r="J204" s="3"/>
      <c r="K204" s="3">
        <v>8.52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25">
      <c r="A205" s="3" t="s">
        <v>74</v>
      </c>
      <c r="B205" s="6">
        <v>38883</v>
      </c>
      <c r="C205" s="3" t="s">
        <v>75</v>
      </c>
      <c r="D205" s="3" t="s">
        <v>76</v>
      </c>
      <c r="E205" s="3" t="s">
        <v>72</v>
      </c>
      <c r="F205" s="3" t="s">
        <v>73</v>
      </c>
      <c r="G205" s="3">
        <v>1</v>
      </c>
      <c r="H205" s="3">
        <v>0</v>
      </c>
      <c r="I205" s="3"/>
      <c r="J205" s="3"/>
      <c r="K205" s="3">
        <v>12.83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25">
      <c r="A206" s="3" t="s">
        <v>74</v>
      </c>
      <c r="B206" s="6">
        <v>38895</v>
      </c>
      <c r="C206" s="3" t="s">
        <v>75</v>
      </c>
      <c r="D206" s="3" t="s">
        <v>76</v>
      </c>
      <c r="E206" s="3" t="s">
        <v>72</v>
      </c>
      <c r="F206" s="3" t="s">
        <v>73</v>
      </c>
      <c r="G206" s="3">
        <v>1</v>
      </c>
      <c r="H206" s="3">
        <v>0</v>
      </c>
      <c r="I206" s="3"/>
      <c r="J206" s="3"/>
      <c r="K206" s="3">
        <v>16.11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25">
      <c r="A207" s="3" t="s">
        <v>74</v>
      </c>
      <c r="B207" s="6">
        <v>38908</v>
      </c>
      <c r="C207" s="3" t="s">
        <v>75</v>
      </c>
      <c r="D207" s="3" t="s">
        <v>76</v>
      </c>
      <c r="E207" s="3" t="s">
        <v>72</v>
      </c>
      <c r="F207" s="3" t="s">
        <v>73</v>
      </c>
      <c r="G207" s="3">
        <v>1</v>
      </c>
      <c r="H207" s="3">
        <v>0</v>
      </c>
      <c r="I207" s="3"/>
      <c r="J207" s="3"/>
      <c r="K207" s="3">
        <v>19.37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25">
      <c r="A208" s="3" t="s">
        <v>74</v>
      </c>
      <c r="B208" s="6">
        <v>38923</v>
      </c>
      <c r="C208" s="3" t="s">
        <v>75</v>
      </c>
      <c r="D208" s="3" t="s">
        <v>76</v>
      </c>
      <c r="E208" s="3" t="s">
        <v>72</v>
      </c>
      <c r="F208" s="3" t="s">
        <v>73</v>
      </c>
      <c r="G208" s="3">
        <v>1</v>
      </c>
      <c r="H208" s="3">
        <v>0</v>
      </c>
      <c r="I208" s="3"/>
      <c r="J208" s="3"/>
      <c r="K208" s="3">
        <v>24.1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25">
      <c r="A209" s="3" t="s">
        <v>74</v>
      </c>
      <c r="B209" s="6">
        <v>38945</v>
      </c>
      <c r="C209" s="3" t="s">
        <v>75</v>
      </c>
      <c r="D209" s="3" t="s">
        <v>76</v>
      </c>
      <c r="E209" s="3" t="s">
        <v>72</v>
      </c>
      <c r="F209" s="3" t="s">
        <v>73</v>
      </c>
      <c r="G209" s="3">
        <v>1</v>
      </c>
      <c r="H209" s="3">
        <v>0</v>
      </c>
      <c r="I209" s="3"/>
      <c r="J209" s="3"/>
      <c r="K209" s="3">
        <v>27.54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25">
      <c r="A210" s="3" t="s">
        <v>74</v>
      </c>
      <c r="B210" s="6">
        <v>38954</v>
      </c>
      <c r="C210" s="3" t="s">
        <v>75</v>
      </c>
      <c r="D210" s="3" t="s">
        <v>76</v>
      </c>
      <c r="E210" s="3" t="s">
        <v>72</v>
      </c>
      <c r="F210" s="3" t="s">
        <v>73</v>
      </c>
      <c r="G210" s="3">
        <v>1</v>
      </c>
      <c r="H210" s="3">
        <v>0</v>
      </c>
      <c r="I210" s="3"/>
      <c r="J210" s="3"/>
      <c r="K210" s="3">
        <v>50.05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25">
      <c r="A211" s="3" t="s">
        <v>74</v>
      </c>
      <c r="B211" s="6">
        <v>39079</v>
      </c>
      <c r="C211" s="3" t="s">
        <v>75</v>
      </c>
      <c r="D211" s="3" t="s">
        <v>76</v>
      </c>
      <c r="E211" s="3" t="s">
        <v>72</v>
      </c>
      <c r="F211" s="3" t="s">
        <v>73</v>
      </c>
      <c r="G211" s="3">
        <v>1</v>
      </c>
      <c r="H211" s="3">
        <v>0</v>
      </c>
      <c r="I211" s="3"/>
      <c r="J211" s="3"/>
      <c r="K211" s="3">
        <v>50.05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x14ac:dyDescent="0.25">
      <c r="A212" s="3" t="s">
        <v>74</v>
      </c>
      <c r="B212" s="6">
        <v>39093</v>
      </c>
      <c r="C212" s="3" t="s">
        <v>75</v>
      </c>
      <c r="D212" s="3" t="s">
        <v>76</v>
      </c>
      <c r="E212" s="3" t="s">
        <v>72</v>
      </c>
      <c r="F212" s="3" t="s">
        <v>73</v>
      </c>
      <c r="G212" s="3">
        <v>1</v>
      </c>
      <c r="H212" s="3">
        <v>0</v>
      </c>
      <c r="I212" s="3"/>
      <c r="J212" s="3"/>
      <c r="K212" s="3">
        <v>50.05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x14ac:dyDescent="0.25">
      <c r="A213" s="3" t="s">
        <v>80</v>
      </c>
      <c r="B213" s="6">
        <v>38328</v>
      </c>
      <c r="C213" s="3" t="s">
        <v>81</v>
      </c>
      <c r="D213" s="3" t="s">
        <v>76</v>
      </c>
      <c r="E213" s="3" t="s">
        <v>72</v>
      </c>
      <c r="F213" s="3" t="s">
        <v>79</v>
      </c>
      <c r="G213" s="3">
        <v>1</v>
      </c>
      <c r="H213" s="3">
        <v>1</v>
      </c>
      <c r="I213" s="3"/>
      <c r="J213" s="3"/>
      <c r="K213" s="3">
        <v>0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25">
      <c r="A214" s="3" t="s">
        <v>80</v>
      </c>
      <c r="B214" s="6">
        <v>38330</v>
      </c>
      <c r="C214" s="3" t="s">
        <v>81</v>
      </c>
      <c r="D214" s="3" t="s">
        <v>76</v>
      </c>
      <c r="E214" s="3" t="s">
        <v>72</v>
      </c>
      <c r="F214" s="3" t="s">
        <v>79</v>
      </c>
      <c r="G214" s="3">
        <v>1</v>
      </c>
      <c r="H214" s="3">
        <v>1</v>
      </c>
      <c r="I214" s="3"/>
      <c r="J214" s="3"/>
      <c r="K214" s="3">
        <v>14.8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25">
      <c r="A215" s="3" t="s">
        <v>80</v>
      </c>
      <c r="B215" s="6">
        <v>38344</v>
      </c>
      <c r="C215" s="3" t="s">
        <v>81</v>
      </c>
      <c r="D215" s="3" t="s">
        <v>76</v>
      </c>
      <c r="E215" s="3" t="s">
        <v>72</v>
      </c>
      <c r="F215" s="3" t="s">
        <v>79</v>
      </c>
      <c r="G215" s="3">
        <v>1</v>
      </c>
      <c r="H215" s="3">
        <v>1</v>
      </c>
      <c r="I215" s="3"/>
      <c r="J215" s="3"/>
      <c r="K215" s="3">
        <v>28.38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25">
      <c r="A216" s="3" t="s">
        <v>80</v>
      </c>
      <c r="B216" s="6">
        <v>38358</v>
      </c>
      <c r="C216" s="3" t="s">
        <v>81</v>
      </c>
      <c r="D216" s="3" t="s">
        <v>76</v>
      </c>
      <c r="E216" s="3" t="s">
        <v>72</v>
      </c>
      <c r="F216" s="3" t="s">
        <v>79</v>
      </c>
      <c r="G216" s="3">
        <v>1</v>
      </c>
      <c r="H216" s="3">
        <v>1</v>
      </c>
      <c r="I216" s="3"/>
      <c r="J216" s="3"/>
      <c r="K216" s="3">
        <v>31.43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25">
      <c r="A217" s="3" t="s">
        <v>80</v>
      </c>
      <c r="B217" s="6">
        <v>38372</v>
      </c>
      <c r="C217" s="3" t="s">
        <v>81</v>
      </c>
      <c r="D217" s="3" t="s">
        <v>76</v>
      </c>
      <c r="E217" s="3" t="s">
        <v>72</v>
      </c>
      <c r="F217" s="3" t="s">
        <v>79</v>
      </c>
      <c r="G217" s="3">
        <v>1</v>
      </c>
      <c r="H217" s="3">
        <v>1</v>
      </c>
      <c r="I217" s="3"/>
      <c r="J217" s="3"/>
      <c r="K217" s="3">
        <v>33.22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25">
      <c r="A218" s="3" t="s">
        <v>80</v>
      </c>
      <c r="B218" s="6">
        <v>38379</v>
      </c>
      <c r="C218" s="3" t="s">
        <v>81</v>
      </c>
      <c r="D218" s="3" t="s">
        <v>76</v>
      </c>
      <c r="E218" s="3" t="s">
        <v>72</v>
      </c>
      <c r="F218" s="3" t="s">
        <v>79</v>
      </c>
      <c r="G218" s="3">
        <v>1</v>
      </c>
      <c r="H218" s="3">
        <v>1</v>
      </c>
      <c r="I218" s="3"/>
      <c r="J218" s="3"/>
      <c r="K218" s="3">
        <v>33.729999999999997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25">
      <c r="A219" s="3" t="s">
        <v>80</v>
      </c>
      <c r="B219" s="6">
        <v>38386</v>
      </c>
      <c r="C219" s="3" t="s">
        <v>81</v>
      </c>
      <c r="D219" s="3" t="s">
        <v>76</v>
      </c>
      <c r="E219" s="3" t="s">
        <v>72</v>
      </c>
      <c r="F219" s="3" t="s">
        <v>79</v>
      </c>
      <c r="G219" s="3">
        <v>1</v>
      </c>
      <c r="H219" s="3">
        <v>1</v>
      </c>
      <c r="I219" s="3"/>
      <c r="J219" s="3"/>
      <c r="K219" s="3">
        <v>33.81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25">
      <c r="A220" s="3" t="s">
        <v>80</v>
      </c>
      <c r="B220" s="6">
        <v>38393</v>
      </c>
      <c r="C220" s="3" t="s">
        <v>81</v>
      </c>
      <c r="D220" s="3" t="s">
        <v>76</v>
      </c>
      <c r="E220" s="3" t="s">
        <v>72</v>
      </c>
      <c r="F220" s="3" t="s">
        <v>79</v>
      </c>
      <c r="G220" s="3">
        <v>1</v>
      </c>
      <c r="H220" s="3">
        <v>1</v>
      </c>
      <c r="I220" s="3"/>
      <c r="J220" s="3"/>
      <c r="K220" s="3">
        <v>34.909999999999997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25">
      <c r="A221" s="3" t="s">
        <v>80</v>
      </c>
      <c r="B221" s="6">
        <v>38407</v>
      </c>
      <c r="C221" s="3" t="s">
        <v>81</v>
      </c>
      <c r="D221" s="3" t="s">
        <v>76</v>
      </c>
      <c r="E221" s="3" t="s">
        <v>72</v>
      </c>
      <c r="F221" s="3" t="s">
        <v>79</v>
      </c>
      <c r="G221" s="3">
        <v>1</v>
      </c>
      <c r="H221" s="3">
        <v>1</v>
      </c>
      <c r="I221" s="3"/>
      <c r="J221" s="3"/>
      <c r="K221" s="3">
        <v>35.46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x14ac:dyDescent="0.25">
      <c r="A222" s="3" t="s">
        <v>80</v>
      </c>
      <c r="B222" s="6">
        <v>38414</v>
      </c>
      <c r="C222" s="3" t="s">
        <v>81</v>
      </c>
      <c r="D222" s="3" t="s">
        <v>76</v>
      </c>
      <c r="E222" s="3" t="s">
        <v>72</v>
      </c>
      <c r="F222" s="3" t="s">
        <v>79</v>
      </c>
      <c r="G222" s="3">
        <v>1</v>
      </c>
      <c r="H222" s="3">
        <v>1</v>
      </c>
      <c r="I222" s="3"/>
      <c r="J222" s="3"/>
      <c r="K222" s="3">
        <v>39.99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x14ac:dyDescent="0.25">
      <c r="A223" s="3" t="s">
        <v>80</v>
      </c>
      <c r="B223" s="6">
        <v>38415</v>
      </c>
      <c r="C223" s="3" t="s">
        <v>81</v>
      </c>
      <c r="D223" s="3" t="s">
        <v>76</v>
      </c>
      <c r="E223" s="3" t="s">
        <v>72</v>
      </c>
      <c r="F223" s="3" t="s">
        <v>79</v>
      </c>
      <c r="G223" s="3">
        <v>1</v>
      </c>
      <c r="H223" s="3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25">
      <c r="A224" s="3" t="s">
        <v>80</v>
      </c>
      <c r="B224" s="6">
        <v>38443</v>
      </c>
      <c r="C224" s="3" t="s">
        <v>81</v>
      </c>
      <c r="D224" s="3" t="s">
        <v>76</v>
      </c>
      <c r="E224" s="3" t="s">
        <v>72</v>
      </c>
      <c r="F224" s="3" t="s">
        <v>79</v>
      </c>
      <c r="G224" s="3">
        <v>1</v>
      </c>
      <c r="H224" s="3">
        <v>1</v>
      </c>
      <c r="I224" s="3"/>
      <c r="J224" s="3"/>
      <c r="K224" s="3">
        <v>0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25">
      <c r="A225" s="3" t="s">
        <v>80</v>
      </c>
      <c r="B225" s="6">
        <v>38555</v>
      </c>
      <c r="C225" s="3" t="s">
        <v>81</v>
      </c>
      <c r="D225" s="3" t="s">
        <v>76</v>
      </c>
      <c r="E225" s="3" t="s">
        <v>72</v>
      </c>
      <c r="F225" s="3" t="s">
        <v>79</v>
      </c>
      <c r="G225" s="3">
        <v>1</v>
      </c>
      <c r="H225" s="3">
        <v>1</v>
      </c>
      <c r="I225" s="3"/>
      <c r="J225" s="3"/>
      <c r="K225" s="3">
        <v>0.23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25">
      <c r="A226" s="3" t="s">
        <v>80</v>
      </c>
      <c r="B226" s="6">
        <v>38780</v>
      </c>
      <c r="C226" s="3" t="s">
        <v>81</v>
      </c>
      <c r="D226" s="3" t="s">
        <v>76</v>
      </c>
      <c r="E226" s="3" t="s">
        <v>72</v>
      </c>
      <c r="F226" s="3" t="s">
        <v>79</v>
      </c>
      <c r="G226" s="3">
        <v>1</v>
      </c>
      <c r="H226" s="3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25">
      <c r="A227" s="3" t="s">
        <v>80</v>
      </c>
      <c r="B227" s="6">
        <v>38443</v>
      </c>
      <c r="C227" s="3" t="s">
        <v>81</v>
      </c>
      <c r="D227" s="3" t="s">
        <v>76</v>
      </c>
      <c r="E227" s="3" t="s">
        <v>72</v>
      </c>
      <c r="F227" s="3" t="s">
        <v>79</v>
      </c>
      <c r="G227" s="3">
        <v>1</v>
      </c>
      <c r="H227" s="3">
        <v>1</v>
      </c>
      <c r="I227" s="3"/>
      <c r="J227" s="3"/>
      <c r="K227" s="3">
        <v>0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25">
      <c r="A228" s="3" t="s">
        <v>80</v>
      </c>
      <c r="B228" s="6">
        <v>38856</v>
      </c>
      <c r="C228" s="3" t="s">
        <v>81</v>
      </c>
      <c r="D228" s="3" t="s">
        <v>76</v>
      </c>
      <c r="E228" s="3" t="s">
        <v>72</v>
      </c>
      <c r="F228" s="3" t="s">
        <v>79</v>
      </c>
      <c r="G228" s="3">
        <v>1</v>
      </c>
      <c r="H228" s="3">
        <v>1</v>
      </c>
      <c r="I228" s="3"/>
      <c r="J228" s="3"/>
      <c r="K228" s="3">
        <v>10.34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25">
      <c r="A229" s="3" t="s">
        <v>80</v>
      </c>
      <c r="B229" s="6">
        <v>38877</v>
      </c>
      <c r="C229" s="3" t="s">
        <v>81</v>
      </c>
      <c r="D229" s="3" t="s">
        <v>76</v>
      </c>
      <c r="E229" s="3" t="s">
        <v>72</v>
      </c>
      <c r="F229" s="3" t="s">
        <v>79</v>
      </c>
      <c r="G229" s="3">
        <v>1</v>
      </c>
      <c r="H229" s="3">
        <v>1</v>
      </c>
      <c r="I229" s="3"/>
      <c r="J229" s="3"/>
      <c r="K229" s="3">
        <v>13.41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25">
      <c r="A230" s="3" t="s">
        <v>80</v>
      </c>
      <c r="B230" s="6">
        <v>38883</v>
      </c>
      <c r="C230" s="3" t="s">
        <v>81</v>
      </c>
      <c r="D230" s="3" t="s">
        <v>76</v>
      </c>
      <c r="E230" s="3" t="s">
        <v>72</v>
      </c>
      <c r="F230" s="3" t="s">
        <v>79</v>
      </c>
      <c r="G230" s="3">
        <v>1</v>
      </c>
      <c r="H230" s="3">
        <v>1</v>
      </c>
      <c r="I230" s="3"/>
      <c r="J230" s="3"/>
      <c r="K230" s="3">
        <v>20.99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25">
      <c r="A231" s="3" t="s">
        <v>80</v>
      </c>
      <c r="B231" s="6">
        <v>38895</v>
      </c>
      <c r="C231" s="3" t="s">
        <v>81</v>
      </c>
      <c r="D231" s="3" t="s">
        <v>76</v>
      </c>
      <c r="E231" s="3" t="s">
        <v>72</v>
      </c>
      <c r="F231" s="3" t="s">
        <v>79</v>
      </c>
      <c r="G231" s="3">
        <v>1</v>
      </c>
      <c r="H231" s="3">
        <v>1</v>
      </c>
      <c r="I231" s="3"/>
      <c r="J231" s="3"/>
      <c r="K231" s="3">
        <v>27.25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25">
      <c r="A232" s="3" t="s">
        <v>80</v>
      </c>
      <c r="B232" s="6">
        <v>38908</v>
      </c>
      <c r="C232" s="3" t="s">
        <v>81</v>
      </c>
      <c r="D232" s="3" t="s">
        <v>76</v>
      </c>
      <c r="E232" s="3" t="s">
        <v>72</v>
      </c>
      <c r="F232" s="3" t="s">
        <v>79</v>
      </c>
      <c r="G232" s="3">
        <v>1</v>
      </c>
      <c r="H232" s="3">
        <v>1</v>
      </c>
      <c r="I232" s="3"/>
      <c r="J232" s="3"/>
      <c r="K232" s="3">
        <v>31.17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x14ac:dyDescent="0.25">
      <c r="A233" s="3" t="s">
        <v>80</v>
      </c>
      <c r="B233" s="6">
        <v>38923</v>
      </c>
      <c r="C233" s="3" t="s">
        <v>81</v>
      </c>
      <c r="D233" s="3" t="s">
        <v>76</v>
      </c>
      <c r="E233" s="3" t="s">
        <v>72</v>
      </c>
      <c r="F233" s="3" t="s">
        <v>79</v>
      </c>
      <c r="G233" s="3">
        <v>1</v>
      </c>
      <c r="H233" s="3">
        <v>1</v>
      </c>
      <c r="I233" s="3"/>
      <c r="J233" s="3"/>
      <c r="K233" s="3">
        <v>37.78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x14ac:dyDescent="0.25">
      <c r="A234" s="3" t="s">
        <v>80</v>
      </c>
      <c r="B234" s="6">
        <v>38945</v>
      </c>
      <c r="C234" s="3" t="s">
        <v>81</v>
      </c>
      <c r="D234" s="3" t="s">
        <v>76</v>
      </c>
      <c r="E234" s="3" t="s">
        <v>72</v>
      </c>
      <c r="F234" s="3" t="s">
        <v>79</v>
      </c>
      <c r="G234" s="3">
        <v>1</v>
      </c>
      <c r="H234" s="3">
        <v>1</v>
      </c>
      <c r="I234" s="3"/>
      <c r="J234" s="3"/>
      <c r="K234" s="3">
        <v>42.32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25">
      <c r="A235" s="3" t="s">
        <v>80</v>
      </c>
      <c r="B235" s="6">
        <v>38954</v>
      </c>
      <c r="C235" s="3" t="s">
        <v>81</v>
      </c>
      <c r="D235" s="3" t="s">
        <v>76</v>
      </c>
      <c r="E235" s="3" t="s">
        <v>72</v>
      </c>
      <c r="F235" s="3" t="s">
        <v>79</v>
      </c>
      <c r="G235" s="3">
        <v>1</v>
      </c>
      <c r="H235" s="3">
        <v>1</v>
      </c>
      <c r="I235" s="3"/>
      <c r="J235" s="3"/>
      <c r="K235" s="3">
        <v>73.55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x14ac:dyDescent="0.25">
      <c r="A236" s="3" t="s">
        <v>80</v>
      </c>
      <c r="B236" s="6">
        <v>39079</v>
      </c>
      <c r="C236" s="3" t="s">
        <v>81</v>
      </c>
      <c r="D236" s="3" t="s">
        <v>76</v>
      </c>
      <c r="E236" s="3" t="s">
        <v>72</v>
      </c>
      <c r="F236" s="3" t="s">
        <v>79</v>
      </c>
      <c r="G236" s="3">
        <v>1</v>
      </c>
      <c r="H236" s="3">
        <v>1</v>
      </c>
      <c r="I236" s="3"/>
      <c r="J236" s="3"/>
      <c r="K236" s="3">
        <v>73.55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x14ac:dyDescent="0.25">
      <c r="A237" s="3" t="s">
        <v>80</v>
      </c>
      <c r="B237" s="6">
        <v>39093</v>
      </c>
      <c r="C237" s="3" t="s">
        <v>81</v>
      </c>
      <c r="D237" s="3" t="s">
        <v>76</v>
      </c>
      <c r="E237" s="3" t="s">
        <v>72</v>
      </c>
      <c r="F237" s="3" t="s">
        <v>79</v>
      </c>
      <c r="G237" s="3">
        <v>1</v>
      </c>
      <c r="H237" s="3">
        <v>1</v>
      </c>
      <c r="I237" s="3"/>
      <c r="J237" s="3"/>
      <c r="K237" s="3">
        <v>73.55</v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x14ac:dyDescent="0.25">
      <c r="A238" s="3" t="s">
        <v>85</v>
      </c>
      <c r="B238" s="6">
        <v>38328</v>
      </c>
      <c r="C238" s="3" t="s">
        <v>86</v>
      </c>
      <c r="D238" s="3" t="s">
        <v>76</v>
      </c>
      <c r="E238" s="3" t="s">
        <v>72</v>
      </c>
      <c r="F238" s="3" t="s">
        <v>84</v>
      </c>
      <c r="G238" s="3">
        <v>1</v>
      </c>
      <c r="H238" s="3">
        <v>2</v>
      </c>
      <c r="I238" s="3"/>
      <c r="J238" s="3"/>
      <c r="K238" s="3">
        <v>0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x14ac:dyDescent="0.25">
      <c r="A239" s="3" t="s">
        <v>85</v>
      </c>
      <c r="B239" s="6">
        <v>38330</v>
      </c>
      <c r="C239" s="3" t="s">
        <v>86</v>
      </c>
      <c r="D239" s="3" t="s">
        <v>76</v>
      </c>
      <c r="E239" s="3" t="s">
        <v>72</v>
      </c>
      <c r="F239" s="3" t="s">
        <v>84</v>
      </c>
      <c r="G239" s="3">
        <v>1</v>
      </c>
      <c r="H239" s="3">
        <v>2</v>
      </c>
      <c r="I239" s="3"/>
      <c r="J239" s="3"/>
      <c r="K239" s="3">
        <v>24.42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x14ac:dyDescent="0.25">
      <c r="A240" s="3" t="s">
        <v>85</v>
      </c>
      <c r="B240" s="6">
        <v>38344</v>
      </c>
      <c r="C240" s="3" t="s">
        <v>86</v>
      </c>
      <c r="D240" s="3" t="s">
        <v>76</v>
      </c>
      <c r="E240" s="3" t="s">
        <v>72</v>
      </c>
      <c r="F240" s="3" t="s">
        <v>84</v>
      </c>
      <c r="G240" s="3">
        <v>1</v>
      </c>
      <c r="H240" s="3">
        <v>2</v>
      </c>
      <c r="I240" s="3"/>
      <c r="J240" s="3"/>
      <c r="K240" s="3">
        <v>39.65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x14ac:dyDescent="0.25">
      <c r="A241" s="3" t="s">
        <v>85</v>
      </c>
      <c r="B241" s="6">
        <v>38358</v>
      </c>
      <c r="C241" s="3" t="s">
        <v>86</v>
      </c>
      <c r="D241" s="3" t="s">
        <v>76</v>
      </c>
      <c r="E241" s="3" t="s">
        <v>72</v>
      </c>
      <c r="F241" s="3" t="s">
        <v>84</v>
      </c>
      <c r="G241" s="3">
        <v>1</v>
      </c>
      <c r="H241" s="3">
        <v>2</v>
      </c>
      <c r="I241" s="3"/>
      <c r="J241" s="3"/>
      <c r="K241" s="3">
        <v>43.9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x14ac:dyDescent="0.25">
      <c r="A242" s="3" t="s">
        <v>85</v>
      </c>
      <c r="B242" s="6">
        <v>38372</v>
      </c>
      <c r="C242" s="3" t="s">
        <v>86</v>
      </c>
      <c r="D242" s="3" t="s">
        <v>76</v>
      </c>
      <c r="E242" s="3" t="s">
        <v>72</v>
      </c>
      <c r="F242" s="3" t="s">
        <v>84</v>
      </c>
      <c r="G242" s="3">
        <v>1</v>
      </c>
      <c r="H242" s="3">
        <v>2</v>
      </c>
      <c r="I242" s="3"/>
      <c r="J242" s="3"/>
      <c r="K242" s="3">
        <v>47.17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25">
      <c r="A243" s="3" t="s">
        <v>85</v>
      </c>
      <c r="B243" s="6">
        <v>38379</v>
      </c>
      <c r="C243" s="3" t="s">
        <v>86</v>
      </c>
      <c r="D243" s="3" t="s">
        <v>76</v>
      </c>
      <c r="E243" s="3" t="s">
        <v>72</v>
      </c>
      <c r="F243" s="3" t="s">
        <v>84</v>
      </c>
      <c r="G243" s="3">
        <v>1</v>
      </c>
      <c r="H243" s="3">
        <v>2</v>
      </c>
      <c r="I243" s="3"/>
      <c r="J243" s="3"/>
      <c r="K243" s="3">
        <v>48.14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25">
      <c r="A244" s="3" t="s">
        <v>85</v>
      </c>
      <c r="B244" s="6">
        <v>38386</v>
      </c>
      <c r="C244" s="3" t="s">
        <v>86</v>
      </c>
      <c r="D244" s="3" t="s">
        <v>76</v>
      </c>
      <c r="E244" s="3" t="s">
        <v>72</v>
      </c>
      <c r="F244" s="3" t="s">
        <v>84</v>
      </c>
      <c r="G244" s="3">
        <v>1</v>
      </c>
      <c r="H244" s="3">
        <v>2</v>
      </c>
      <c r="I244" s="3"/>
      <c r="J244" s="3"/>
      <c r="K244" s="3">
        <v>48.3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25">
      <c r="A245" s="3" t="s">
        <v>85</v>
      </c>
      <c r="B245" s="6">
        <v>38393</v>
      </c>
      <c r="C245" s="3" t="s">
        <v>86</v>
      </c>
      <c r="D245" s="3" t="s">
        <v>76</v>
      </c>
      <c r="E245" s="3" t="s">
        <v>72</v>
      </c>
      <c r="F245" s="3" t="s">
        <v>84</v>
      </c>
      <c r="G245" s="3">
        <v>1</v>
      </c>
      <c r="H245" s="3">
        <v>2</v>
      </c>
      <c r="I245" s="3"/>
      <c r="J245" s="3"/>
      <c r="K245" s="3">
        <v>50.73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25">
      <c r="A246" s="3" t="s">
        <v>85</v>
      </c>
      <c r="B246" s="6">
        <v>38407</v>
      </c>
      <c r="C246" s="3" t="s">
        <v>86</v>
      </c>
      <c r="D246" s="3" t="s">
        <v>76</v>
      </c>
      <c r="E246" s="3" t="s">
        <v>72</v>
      </c>
      <c r="F246" s="3" t="s">
        <v>84</v>
      </c>
      <c r="G246" s="3">
        <v>1</v>
      </c>
      <c r="H246" s="3">
        <v>2</v>
      </c>
      <c r="I246" s="3"/>
      <c r="J246" s="3"/>
      <c r="K246" s="3">
        <v>51.76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25">
      <c r="A247" s="3" t="s">
        <v>85</v>
      </c>
      <c r="B247" s="6">
        <v>38414</v>
      </c>
      <c r="C247" s="3" t="s">
        <v>86</v>
      </c>
      <c r="D247" s="3" t="s">
        <v>76</v>
      </c>
      <c r="E247" s="3" t="s">
        <v>72</v>
      </c>
      <c r="F247" s="3" t="s">
        <v>84</v>
      </c>
      <c r="G247" s="3">
        <v>1</v>
      </c>
      <c r="H247" s="3">
        <v>2</v>
      </c>
      <c r="I247" s="3"/>
      <c r="J247" s="3"/>
      <c r="K247" s="3">
        <v>55.93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25">
      <c r="A248" s="3" t="s">
        <v>85</v>
      </c>
      <c r="B248" s="6">
        <v>38415</v>
      </c>
      <c r="C248" s="3" t="s">
        <v>86</v>
      </c>
      <c r="D248" s="3" t="s">
        <v>76</v>
      </c>
      <c r="E248" s="3" t="s">
        <v>72</v>
      </c>
      <c r="F248" s="3" t="s">
        <v>84</v>
      </c>
      <c r="G248" s="3">
        <v>1</v>
      </c>
      <c r="H248" s="3">
        <v>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25">
      <c r="A249" s="3" t="s">
        <v>85</v>
      </c>
      <c r="B249" s="6">
        <v>38443</v>
      </c>
      <c r="C249" s="3" t="s">
        <v>86</v>
      </c>
      <c r="D249" s="3" t="s">
        <v>76</v>
      </c>
      <c r="E249" s="3" t="s">
        <v>72</v>
      </c>
      <c r="F249" s="3" t="s">
        <v>84</v>
      </c>
      <c r="G249" s="3">
        <v>1</v>
      </c>
      <c r="H249" s="3">
        <v>2</v>
      </c>
      <c r="I249" s="3"/>
      <c r="J249" s="3"/>
      <c r="K249" s="3">
        <v>0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25">
      <c r="A250" s="3" t="s">
        <v>85</v>
      </c>
      <c r="B250" s="6">
        <v>38555</v>
      </c>
      <c r="C250" s="3" t="s">
        <v>86</v>
      </c>
      <c r="D250" s="3" t="s">
        <v>76</v>
      </c>
      <c r="E250" s="3" t="s">
        <v>72</v>
      </c>
      <c r="F250" s="3" t="s">
        <v>84</v>
      </c>
      <c r="G250" s="3">
        <v>1</v>
      </c>
      <c r="H250" s="3">
        <v>2</v>
      </c>
      <c r="I250" s="3"/>
      <c r="J250" s="3"/>
      <c r="K250" s="3">
        <v>0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x14ac:dyDescent="0.25">
      <c r="A251" s="3" t="s">
        <v>85</v>
      </c>
      <c r="B251" s="6">
        <v>38780</v>
      </c>
      <c r="C251" s="3" t="s">
        <v>86</v>
      </c>
      <c r="D251" s="3" t="s">
        <v>76</v>
      </c>
      <c r="E251" s="3" t="s">
        <v>72</v>
      </c>
      <c r="F251" s="3" t="s">
        <v>84</v>
      </c>
      <c r="G251" s="3">
        <v>1</v>
      </c>
      <c r="H251" s="3">
        <v>2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25">
      <c r="A252" s="3" t="s">
        <v>85</v>
      </c>
      <c r="B252" s="6">
        <v>38443</v>
      </c>
      <c r="C252" s="3" t="s">
        <v>86</v>
      </c>
      <c r="D252" s="3" t="s">
        <v>76</v>
      </c>
      <c r="E252" s="3" t="s">
        <v>72</v>
      </c>
      <c r="F252" s="3" t="s">
        <v>84</v>
      </c>
      <c r="G252" s="3">
        <v>1</v>
      </c>
      <c r="H252" s="3">
        <v>2</v>
      </c>
      <c r="I252" s="3"/>
      <c r="J252" s="3"/>
      <c r="K252" s="3">
        <v>0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25">
      <c r="A253" s="3" t="s">
        <v>85</v>
      </c>
      <c r="B253" s="6">
        <v>38856</v>
      </c>
      <c r="C253" s="3" t="s">
        <v>86</v>
      </c>
      <c r="D253" s="3" t="s">
        <v>76</v>
      </c>
      <c r="E253" s="3" t="s">
        <v>72</v>
      </c>
      <c r="F253" s="3" t="s">
        <v>84</v>
      </c>
      <c r="G253" s="3">
        <v>1</v>
      </c>
      <c r="H253" s="3">
        <v>2</v>
      </c>
      <c r="I253" s="3"/>
      <c r="J253" s="3"/>
      <c r="K253" s="3">
        <v>2.93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25">
      <c r="A254" s="3" t="s">
        <v>85</v>
      </c>
      <c r="B254" s="6">
        <v>38877</v>
      </c>
      <c r="C254" s="3" t="s">
        <v>86</v>
      </c>
      <c r="D254" s="3" t="s">
        <v>76</v>
      </c>
      <c r="E254" s="3" t="s">
        <v>72</v>
      </c>
      <c r="F254" s="3" t="s">
        <v>84</v>
      </c>
      <c r="G254" s="3">
        <v>1</v>
      </c>
      <c r="H254" s="3">
        <v>2</v>
      </c>
      <c r="I254" s="3"/>
      <c r="J254" s="3"/>
      <c r="K254" s="3">
        <v>10.57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25">
      <c r="A255" s="3" t="s">
        <v>85</v>
      </c>
      <c r="B255" s="6">
        <v>38883</v>
      </c>
      <c r="C255" s="3" t="s">
        <v>86</v>
      </c>
      <c r="D255" s="3" t="s">
        <v>76</v>
      </c>
      <c r="E255" s="3" t="s">
        <v>72</v>
      </c>
      <c r="F255" s="3" t="s">
        <v>84</v>
      </c>
      <c r="G255" s="3">
        <v>1</v>
      </c>
      <c r="H255" s="3">
        <v>2</v>
      </c>
      <c r="I255" s="3"/>
      <c r="J255" s="3"/>
      <c r="K255" s="3">
        <v>24.82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25">
      <c r="A256" s="3" t="s">
        <v>85</v>
      </c>
      <c r="B256" s="6">
        <v>38895</v>
      </c>
      <c r="C256" s="3" t="s">
        <v>86</v>
      </c>
      <c r="D256" s="3" t="s">
        <v>76</v>
      </c>
      <c r="E256" s="3" t="s">
        <v>72</v>
      </c>
      <c r="F256" s="3" t="s">
        <v>84</v>
      </c>
      <c r="G256" s="3">
        <v>1</v>
      </c>
      <c r="H256" s="3">
        <v>2</v>
      </c>
      <c r="I256" s="3"/>
      <c r="J256" s="3"/>
      <c r="K256" s="3">
        <v>42.01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25">
      <c r="A257" s="3" t="s">
        <v>85</v>
      </c>
      <c r="B257" s="6">
        <v>38908</v>
      </c>
      <c r="C257" s="3" t="s">
        <v>86</v>
      </c>
      <c r="D257" s="3" t="s">
        <v>76</v>
      </c>
      <c r="E257" s="3" t="s">
        <v>72</v>
      </c>
      <c r="F257" s="3" t="s">
        <v>84</v>
      </c>
      <c r="G257" s="3">
        <v>1</v>
      </c>
      <c r="H257" s="3">
        <v>2</v>
      </c>
      <c r="I257" s="3"/>
      <c r="J257" s="3"/>
      <c r="K257" s="3">
        <v>48.76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25">
      <c r="A258" s="3" t="s">
        <v>85</v>
      </c>
      <c r="B258" s="6">
        <v>38923</v>
      </c>
      <c r="C258" s="3" t="s">
        <v>86</v>
      </c>
      <c r="D258" s="3" t="s">
        <v>76</v>
      </c>
      <c r="E258" s="3" t="s">
        <v>72</v>
      </c>
      <c r="F258" s="3" t="s">
        <v>84</v>
      </c>
      <c r="G258" s="3">
        <v>1</v>
      </c>
      <c r="H258" s="3">
        <v>2</v>
      </c>
      <c r="I258" s="3"/>
      <c r="J258" s="3"/>
      <c r="K258" s="3">
        <v>64.400000000000006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25">
      <c r="A259" s="3" t="s">
        <v>85</v>
      </c>
      <c r="B259" s="6">
        <v>38945</v>
      </c>
      <c r="C259" s="3" t="s">
        <v>86</v>
      </c>
      <c r="D259" s="3" t="s">
        <v>76</v>
      </c>
      <c r="E259" s="3" t="s">
        <v>72</v>
      </c>
      <c r="F259" s="3" t="s">
        <v>84</v>
      </c>
      <c r="G259" s="3">
        <v>1</v>
      </c>
      <c r="H259" s="3">
        <v>2</v>
      </c>
      <c r="I259" s="3"/>
      <c r="J259" s="3"/>
      <c r="K259" s="3">
        <v>75.989999999999995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25">
      <c r="A260" s="3" t="s">
        <v>85</v>
      </c>
      <c r="B260" s="6">
        <v>38954</v>
      </c>
      <c r="C260" s="3" t="s">
        <v>86</v>
      </c>
      <c r="D260" s="3" t="s">
        <v>76</v>
      </c>
      <c r="E260" s="3" t="s">
        <v>72</v>
      </c>
      <c r="F260" s="3" t="s">
        <v>84</v>
      </c>
      <c r="G260" s="3">
        <v>1</v>
      </c>
      <c r="H260" s="3">
        <v>2</v>
      </c>
      <c r="I260" s="3"/>
      <c r="J260" s="3"/>
      <c r="K260" s="3">
        <v>113.9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25">
      <c r="A261" s="3" t="s">
        <v>85</v>
      </c>
      <c r="B261" s="6">
        <v>39079</v>
      </c>
      <c r="C261" s="3" t="s">
        <v>86</v>
      </c>
      <c r="D261" s="3" t="s">
        <v>76</v>
      </c>
      <c r="E261" s="3" t="s">
        <v>72</v>
      </c>
      <c r="F261" s="3" t="s">
        <v>84</v>
      </c>
      <c r="G261" s="3">
        <v>1</v>
      </c>
      <c r="H261" s="3">
        <v>2</v>
      </c>
      <c r="I261" s="3"/>
      <c r="J261" s="3"/>
      <c r="K261" s="3">
        <v>113.9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25">
      <c r="A262" s="3" t="s">
        <v>85</v>
      </c>
      <c r="B262" s="6">
        <v>39093</v>
      </c>
      <c r="C262" s="3" t="s">
        <v>86</v>
      </c>
      <c r="D262" s="3" t="s">
        <v>76</v>
      </c>
      <c r="E262" s="3" t="s">
        <v>72</v>
      </c>
      <c r="F262" s="3" t="s">
        <v>84</v>
      </c>
      <c r="G262" s="3">
        <v>1</v>
      </c>
      <c r="H262" s="3">
        <v>2</v>
      </c>
      <c r="I262" s="3"/>
      <c r="J262" s="3"/>
      <c r="K262" s="3">
        <v>113.9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25">
      <c r="A263" s="3" t="s">
        <v>90</v>
      </c>
      <c r="B263" s="6">
        <v>38328</v>
      </c>
      <c r="C263" s="3" t="s">
        <v>91</v>
      </c>
      <c r="D263" s="3" t="s">
        <v>76</v>
      </c>
      <c r="E263" s="3" t="s">
        <v>89</v>
      </c>
      <c r="F263" s="3" t="s">
        <v>73</v>
      </c>
      <c r="G263" s="3">
        <v>2</v>
      </c>
      <c r="H263" s="3">
        <v>0</v>
      </c>
      <c r="I263" s="3"/>
      <c r="J263" s="3"/>
      <c r="K263" s="3">
        <v>0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25">
      <c r="A264" s="3" t="s">
        <v>90</v>
      </c>
      <c r="B264" s="6">
        <v>38330</v>
      </c>
      <c r="C264" s="3" t="s">
        <v>91</v>
      </c>
      <c r="D264" s="3" t="s">
        <v>76</v>
      </c>
      <c r="E264" s="3" t="s">
        <v>89</v>
      </c>
      <c r="F264" s="3" t="s">
        <v>73</v>
      </c>
      <c r="G264" s="3">
        <v>2</v>
      </c>
      <c r="H264" s="3">
        <v>0</v>
      </c>
      <c r="I264" s="3"/>
      <c r="J264" s="3"/>
      <c r="K264" s="3">
        <v>6.03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x14ac:dyDescent="0.25">
      <c r="A265" s="3" t="s">
        <v>90</v>
      </c>
      <c r="B265" s="6">
        <v>38344</v>
      </c>
      <c r="C265" s="3" t="s">
        <v>91</v>
      </c>
      <c r="D265" s="3" t="s">
        <v>76</v>
      </c>
      <c r="E265" s="3" t="s">
        <v>89</v>
      </c>
      <c r="F265" s="3" t="s">
        <v>73</v>
      </c>
      <c r="G265" s="3">
        <v>2</v>
      </c>
      <c r="H265" s="3">
        <v>0</v>
      </c>
      <c r="I265" s="3"/>
      <c r="J265" s="3"/>
      <c r="K265" s="3">
        <v>9.1999999999999993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25">
      <c r="A266" s="3" t="s">
        <v>90</v>
      </c>
      <c r="B266" s="6">
        <v>38358</v>
      </c>
      <c r="C266" s="3" t="s">
        <v>91</v>
      </c>
      <c r="D266" s="3" t="s">
        <v>76</v>
      </c>
      <c r="E266" s="3" t="s">
        <v>89</v>
      </c>
      <c r="F266" s="3" t="s">
        <v>73</v>
      </c>
      <c r="G266" s="3">
        <v>2</v>
      </c>
      <c r="H266" s="3">
        <v>0</v>
      </c>
      <c r="I266" s="3"/>
      <c r="J266" s="3"/>
      <c r="K266" s="3">
        <v>10.78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25">
      <c r="A267" s="3" t="s">
        <v>90</v>
      </c>
      <c r="B267" s="6">
        <v>38372</v>
      </c>
      <c r="C267" s="3" t="s">
        <v>91</v>
      </c>
      <c r="D267" s="3" t="s">
        <v>76</v>
      </c>
      <c r="E267" s="3" t="s">
        <v>89</v>
      </c>
      <c r="F267" s="3" t="s">
        <v>73</v>
      </c>
      <c r="G267" s="3">
        <v>2</v>
      </c>
      <c r="H267" s="3">
        <v>0</v>
      </c>
      <c r="I267" s="3"/>
      <c r="J267" s="3"/>
      <c r="K267" s="3">
        <v>11.38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25">
      <c r="A268" s="3" t="s">
        <v>90</v>
      </c>
      <c r="B268" s="6">
        <v>38379</v>
      </c>
      <c r="C268" s="3" t="s">
        <v>91</v>
      </c>
      <c r="D268" s="3" t="s">
        <v>76</v>
      </c>
      <c r="E268" s="3" t="s">
        <v>89</v>
      </c>
      <c r="F268" s="3" t="s">
        <v>73</v>
      </c>
      <c r="G268" s="3">
        <v>2</v>
      </c>
      <c r="H268" s="3">
        <v>0</v>
      </c>
      <c r="I268" s="3"/>
      <c r="J268" s="3"/>
      <c r="K268" s="3">
        <v>12.23</v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25">
      <c r="A269" s="3" t="s">
        <v>90</v>
      </c>
      <c r="B269" s="6">
        <v>38386</v>
      </c>
      <c r="C269" s="3" t="s">
        <v>91</v>
      </c>
      <c r="D269" s="3" t="s">
        <v>76</v>
      </c>
      <c r="E269" s="3" t="s">
        <v>89</v>
      </c>
      <c r="F269" s="3" t="s">
        <v>73</v>
      </c>
      <c r="G269" s="3">
        <v>2</v>
      </c>
      <c r="H269" s="3">
        <v>0</v>
      </c>
      <c r="I269" s="3"/>
      <c r="J269" s="3"/>
      <c r="K269" s="3">
        <v>13.06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25">
      <c r="A270" s="3" t="s">
        <v>90</v>
      </c>
      <c r="B270" s="6">
        <v>38393</v>
      </c>
      <c r="C270" s="3" t="s">
        <v>91</v>
      </c>
      <c r="D270" s="3" t="s">
        <v>76</v>
      </c>
      <c r="E270" s="3" t="s">
        <v>89</v>
      </c>
      <c r="F270" s="3" t="s">
        <v>73</v>
      </c>
      <c r="G270" s="3">
        <v>2</v>
      </c>
      <c r="H270" s="3">
        <v>0</v>
      </c>
      <c r="I270" s="3"/>
      <c r="J270" s="3"/>
      <c r="K270" s="3">
        <v>15.33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25">
      <c r="A271" s="3" t="s">
        <v>90</v>
      </c>
      <c r="B271" s="6">
        <v>38407</v>
      </c>
      <c r="C271" s="3" t="s">
        <v>91</v>
      </c>
      <c r="D271" s="3" t="s">
        <v>76</v>
      </c>
      <c r="E271" s="3" t="s">
        <v>89</v>
      </c>
      <c r="F271" s="3" t="s">
        <v>73</v>
      </c>
      <c r="G271" s="3">
        <v>2</v>
      </c>
      <c r="H271" s="3">
        <v>0</v>
      </c>
      <c r="I271" s="3"/>
      <c r="J271" s="3"/>
      <c r="K271" s="3">
        <v>16.600000000000001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25">
      <c r="A272" s="3" t="s">
        <v>90</v>
      </c>
      <c r="B272" s="6">
        <v>38414</v>
      </c>
      <c r="C272" s="3" t="s">
        <v>91</v>
      </c>
      <c r="D272" s="3" t="s">
        <v>76</v>
      </c>
      <c r="E272" s="3" t="s">
        <v>89</v>
      </c>
      <c r="F272" s="3" t="s">
        <v>73</v>
      </c>
      <c r="G272" s="3">
        <v>2</v>
      </c>
      <c r="H272" s="3">
        <v>0</v>
      </c>
      <c r="I272" s="3"/>
      <c r="J272" s="3"/>
      <c r="K272" s="3">
        <v>22.99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25">
      <c r="A273" s="3" t="s">
        <v>90</v>
      </c>
      <c r="B273" s="6">
        <v>38415</v>
      </c>
      <c r="C273" s="3" t="s">
        <v>91</v>
      </c>
      <c r="D273" s="3" t="s">
        <v>76</v>
      </c>
      <c r="E273" s="3" t="s">
        <v>89</v>
      </c>
      <c r="F273" s="3" t="s">
        <v>73</v>
      </c>
      <c r="G273" s="3">
        <v>2</v>
      </c>
      <c r="H273" s="3">
        <v>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25">
      <c r="A274" s="3" t="s">
        <v>90</v>
      </c>
      <c r="B274" s="6">
        <v>38443</v>
      </c>
      <c r="C274" s="3" t="s">
        <v>91</v>
      </c>
      <c r="D274" s="3" t="s">
        <v>76</v>
      </c>
      <c r="E274" s="3" t="s">
        <v>89</v>
      </c>
      <c r="F274" s="3" t="s">
        <v>73</v>
      </c>
      <c r="G274" s="3">
        <v>2</v>
      </c>
      <c r="H274" s="3">
        <v>0</v>
      </c>
      <c r="I274" s="3"/>
      <c r="J274" s="3"/>
      <c r="K274" s="3">
        <v>0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25">
      <c r="A275" s="3" t="s">
        <v>90</v>
      </c>
      <c r="B275" s="6">
        <v>38555</v>
      </c>
      <c r="C275" s="3" t="s">
        <v>91</v>
      </c>
      <c r="D275" s="3" t="s">
        <v>76</v>
      </c>
      <c r="E275" s="3" t="s">
        <v>89</v>
      </c>
      <c r="F275" s="3" t="s">
        <v>73</v>
      </c>
      <c r="G275" s="3">
        <v>2</v>
      </c>
      <c r="H275" s="3">
        <v>0</v>
      </c>
      <c r="I275" s="3"/>
      <c r="J275" s="3"/>
      <c r="K275" s="3">
        <v>5.03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25">
      <c r="A276" s="3" t="s">
        <v>90</v>
      </c>
      <c r="B276" s="6">
        <v>38780</v>
      </c>
      <c r="C276" s="3" t="s">
        <v>91</v>
      </c>
      <c r="D276" s="3" t="s">
        <v>76</v>
      </c>
      <c r="E276" s="3" t="s">
        <v>89</v>
      </c>
      <c r="F276" s="3" t="s">
        <v>73</v>
      </c>
      <c r="G276" s="3">
        <v>2</v>
      </c>
      <c r="H276" s="3">
        <v>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25">
      <c r="A277" s="3" t="s">
        <v>90</v>
      </c>
      <c r="B277" s="6">
        <v>38443</v>
      </c>
      <c r="C277" s="3" t="s">
        <v>91</v>
      </c>
      <c r="D277" s="3" t="s">
        <v>76</v>
      </c>
      <c r="E277" s="3" t="s">
        <v>89</v>
      </c>
      <c r="F277" s="3" t="s">
        <v>73</v>
      </c>
      <c r="G277" s="3">
        <v>2</v>
      </c>
      <c r="H277" s="3">
        <v>0</v>
      </c>
      <c r="I277" s="3"/>
      <c r="J277" s="3"/>
      <c r="K277" s="3">
        <v>0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25">
      <c r="A278" s="3" t="s">
        <v>90</v>
      </c>
      <c r="B278" s="6">
        <v>38856</v>
      </c>
      <c r="C278" s="3" t="s">
        <v>91</v>
      </c>
      <c r="D278" s="3" t="s">
        <v>76</v>
      </c>
      <c r="E278" s="3" t="s">
        <v>89</v>
      </c>
      <c r="F278" s="3" t="s">
        <v>73</v>
      </c>
      <c r="G278" s="3">
        <v>2</v>
      </c>
      <c r="H278" s="3">
        <v>0</v>
      </c>
      <c r="I278" s="3"/>
      <c r="J278" s="3"/>
      <c r="K278" s="3">
        <v>4.33</v>
      </c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25">
      <c r="A279" s="3" t="s">
        <v>90</v>
      </c>
      <c r="B279" s="6">
        <v>38877</v>
      </c>
      <c r="C279" s="3" t="s">
        <v>91</v>
      </c>
      <c r="D279" s="3" t="s">
        <v>76</v>
      </c>
      <c r="E279" s="3" t="s">
        <v>89</v>
      </c>
      <c r="F279" s="3" t="s">
        <v>73</v>
      </c>
      <c r="G279" s="3">
        <v>2</v>
      </c>
      <c r="H279" s="3">
        <v>0</v>
      </c>
      <c r="I279" s="3"/>
      <c r="J279" s="3"/>
      <c r="K279" s="3">
        <v>5.99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25">
      <c r="A280" s="3" t="s">
        <v>90</v>
      </c>
      <c r="B280" s="6">
        <v>38883</v>
      </c>
      <c r="C280" s="3" t="s">
        <v>91</v>
      </c>
      <c r="D280" s="3" t="s">
        <v>76</v>
      </c>
      <c r="E280" s="3" t="s">
        <v>89</v>
      </c>
      <c r="F280" s="3" t="s">
        <v>73</v>
      </c>
      <c r="G280" s="3">
        <v>2</v>
      </c>
      <c r="H280" s="3">
        <v>0</v>
      </c>
      <c r="I280" s="3"/>
      <c r="J280" s="3"/>
      <c r="K280" s="3">
        <v>10.53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x14ac:dyDescent="0.25">
      <c r="A281" s="3" t="s">
        <v>90</v>
      </c>
      <c r="B281" s="6">
        <v>38895</v>
      </c>
      <c r="C281" s="3" t="s">
        <v>91</v>
      </c>
      <c r="D281" s="3" t="s">
        <v>76</v>
      </c>
      <c r="E281" s="3" t="s">
        <v>89</v>
      </c>
      <c r="F281" s="3" t="s">
        <v>73</v>
      </c>
      <c r="G281" s="3">
        <v>2</v>
      </c>
      <c r="H281" s="3">
        <v>0</v>
      </c>
      <c r="I281" s="3"/>
      <c r="J281" s="3"/>
      <c r="K281" s="3">
        <v>14.99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x14ac:dyDescent="0.25">
      <c r="A282" s="3" t="s">
        <v>90</v>
      </c>
      <c r="B282" s="6">
        <v>38908</v>
      </c>
      <c r="C282" s="3" t="s">
        <v>91</v>
      </c>
      <c r="D282" s="3" t="s">
        <v>76</v>
      </c>
      <c r="E282" s="3" t="s">
        <v>89</v>
      </c>
      <c r="F282" s="3" t="s">
        <v>73</v>
      </c>
      <c r="G282" s="3">
        <v>2</v>
      </c>
      <c r="H282" s="3">
        <v>0</v>
      </c>
      <c r="I282" s="3"/>
      <c r="J282" s="3"/>
      <c r="K282" s="3">
        <v>19.13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25">
      <c r="A283" s="3" t="s">
        <v>90</v>
      </c>
      <c r="B283" s="6">
        <v>38923</v>
      </c>
      <c r="C283" s="3" t="s">
        <v>91</v>
      </c>
      <c r="D283" s="3" t="s">
        <v>76</v>
      </c>
      <c r="E283" s="3" t="s">
        <v>89</v>
      </c>
      <c r="F283" s="3" t="s">
        <v>73</v>
      </c>
      <c r="G283" s="3">
        <v>2</v>
      </c>
      <c r="H283" s="3">
        <v>0</v>
      </c>
      <c r="I283" s="3"/>
      <c r="J283" s="3"/>
      <c r="K283" s="3">
        <v>23.23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25">
      <c r="A284" s="3" t="s">
        <v>90</v>
      </c>
      <c r="B284" s="6">
        <v>38945</v>
      </c>
      <c r="C284" s="3" t="s">
        <v>91</v>
      </c>
      <c r="D284" s="3" t="s">
        <v>76</v>
      </c>
      <c r="E284" s="3" t="s">
        <v>89</v>
      </c>
      <c r="F284" s="3" t="s">
        <v>73</v>
      </c>
      <c r="G284" s="3">
        <v>2</v>
      </c>
      <c r="H284" s="3">
        <v>0</v>
      </c>
      <c r="I284" s="3"/>
      <c r="J284" s="3"/>
      <c r="K284" s="3">
        <v>26.12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25">
      <c r="A285" s="3" t="s">
        <v>90</v>
      </c>
      <c r="B285" s="6">
        <v>38954</v>
      </c>
      <c r="C285" s="3" t="s">
        <v>91</v>
      </c>
      <c r="D285" s="3" t="s">
        <v>76</v>
      </c>
      <c r="E285" s="3" t="s">
        <v>89</v>
      </c>
      <c r="F285" s="3" t="s">
        <v>73</v>
      </c>
      <c r="G285" s="3">
        <v>2</v>
      </c>
      <c r="H285" s="3">
        <v>0</v>
      </c>
      <c r="I285" s="3"/>
      <c r="J285" s="3"/>
      <c r="K285" s="3">
        <v>46.12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25">
      <c r="A286" s="3" t="s">
        <v>90</v>
      </c>
      <c r="B286" s="6">
        <v>39079</v>
      </c>
      <c r="C286" s="3" t="s">
        <v>91</v>
      </c>
      <c r="D286" s="3" t="s">
        <v>76</v>
      </c>
      <c r="E286" s="3" t="s">
        <v>89</v>
      </c>
      <c r="F286" s="3" t="s">
        <v>73</v>
      </c>
      <c r="G286" s="3">
        <v>2</v>
      </c>
      <c r="H286" s="3">
        <v>0</v>
      </c>
      <c r="I286" s="3"/>
      <c r="J286" s="3"/>
      <c r="K286" s="3">
        <v>46.12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25">
      <c r="A287" s="3" t="s">
        <v>90</v>
      </c>
      <c r="B287" s="6">
        <v>39093</v>
      </c>
      <c r="C287" s="3" t="s">
        <v>91</v>
      </c>
      <c r="D287" s="3" t="s">
        <v>76</v>
      </c>
      <c r="E287" s="3" t="s">
        <v>89</v>
      </c>
      <c r="F287" s="3" t="s">
        <v>73</v>
      </c>
      <c r="G287" s="3">
        <v>2</v>
      </c>
      <c r="H287" s="3">
        <v>0</v>
      </c>
      <c r="I287" s="3"/>
      <c r="J287" s="3"/>
      <c r="K287" s="3">
        <v>46.12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25">
      <c r="A288" s="3" t="s">
        <v>94</v>
      </c>
      <c r="B288" s="6">
        <v>38328</v>
      </c>
      <c r="C288" s="3" t="s">
        <v>95</v>
      </c>
      <c r="D288" s="3" t="s">
        <v>76</v>
      </c>
      <c r="E288" s="3" t="s">
        <v>89</v>
      </c>
      <c r="F288" s="3" t="s">
        <v>79</v>
      </c>
      <c r="G288" s="3">
        <v>2</v>
      </c>
      <c r="H288" s="3">
        <v>1</v>
      </c>
      <c r="I288" s="3"/>
      <c r="J288" s="3"/>
      <c r="K288" s="3">
        <v>0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25">
      <c r="A289" s="3" t="s">
        <v>94</v>
      </c>
      <c r="B289" s="6">
        <v>38330</v>
      </c>
      <c r="C289" s="3" t="s">
        <v>95</v>
      </c>
      <c r="D289" s="3" t="s">
        <v>76</v>
      </c>
      <c r="E289" s="3" t="s">
        <v>89</v>
      </c>
      <c r="F289" s="3" t="s">
        <v>79</v>
      </c>
      <c r="G289" s="3">
        <v>2</v>
      </c>
      <c r="H289" s="3">
        <v>1</v>
      </c>
      <c r="I289" s="3"/>
      <c r="J289" s="3"/>
      <c r="K289" s="3">
        <v>24.16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25">
      <c r="A290" s="3" t="s">
        <v>94</v>
      </c>
      <c r="B290" s="6">
        <v>38344</v>
      </c>
      <c r="C290" s="3" t="s">
        <v>95</v>
      </c>
      <c r="D290" s="3" t="s">
        <v>76</v>
      </c>
      <c r="E290" s="3" t="s">
        <v>89</v>
      </c>
      <c r="F290" s="3" t="s">
        <v>79</v>
      </c>
      <c r="G290" s="3">
        <v>2</v>
      </c>
      <c r="H290" s="3">
        <v>1</v>
      </c>
      <c r="I290" s="3"/>
      <c r="J290" s="3"/>
      <c r="K290" s="3">
        <v>35.020000000000003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25">
      <c r="A291" s="3" t="s">
        <v>94</v>
      </c>
      <c r="B291" s="6">
        <v>38358</v>
      </c>
      <c r="C291" s="3" t="s">
        <v>95</v>
      </c>
      <c r="D291" s="3" t="s">
        <v>76</v>
      </c>
      <c r="E291" s="3" t="s">
        <v>89</v>
      </c>
      <c r="F291" s="3" t="s">
        <v>79</v>
      </c>
      <c r="G291" s="3">
        <v>2</v>
      </c>
      <c r="H291" s="3">
        <v>1</v>
      </c>
      <c r="I291" s="3"/>
      <c r="J291" s="3"/>
      <c r="K291" s="3">
        <v>38.340000000000003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25">
      <c r="A292" s="3" t="s">
        <v>94</v>
      </c>
      <c r="B292" s="6">
        <v>38372</v>
      </c>
      <c r="C292" s="3" t="s">
        <v>95</v>
      </c>
      <c r="D292" s="3" t="s">
        <v>76</v>
      </c>
      <c r="E292" s="3" t="s">
        <v>89</v>
      </c>
      <c r="F292" s="3" t="s">
        <v>79</v>
      </c>
      <c r="G292" s="3">
        <v>2</v>
      </c>
      <c r="H292" s="3">
        <v>1</v>
      </c>
      <c r="I292" s="3"/>
      <c r="J292" s="3"/>
      <c r="K292" s="3">
        <v>40.729999999999997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25">
      <c r="A293" s="3" t="s">
        <v>94</v>
      </c>
      <c r="B293" s="6">
        <v>38379</v>
      </c>
      <c r="C293" s="3" t="s">
        <v>95</v>
      </c>
      <c r="D293" s="3" t="s">
        <v>76</v>
      </c>
      <c r="E293" s="3" t="s">
        <v>89</v>
      </c>
      <c r="F293" s="3" t="s">
        <v>79</v>
      </c>
      <c r="G293" s="3">
        <v>2</v>
      </c>
      <c r="H293" s="3">
        <v>1</v>
      </c>
      <c r="I293" s="3"/>
      <c r="J293" s="3"/>
      <c r="K293" s="3">
        <v>43.57</v>
      </c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25">
      <c r="A294" s="3" t="s">
        <v>94</v>
      </c>
      <c r="B294" s="6">
        <v>38386</v>
      </c>
      <c r="C294" s="3" t="s">
        <v>95</v>
      </c>
      <c r="D294" s="3" t="s">
        <v>76</v>
      </c>
      <c r="E294" s="3" t="s">
        <v>89</v>
      </c>
      <c r="F294" s="3" t="s">
        <v>79</v>
      </c>
      <c r="G294" s="3">
        <v>2</v>
      </c>
      <c r="H294" s="3">
        <v>1</v>
      </c>
      <c r="I294" s="3"/>
      <c r="J294" s="3"/>
      <c r="K294" s="3">
        <v>45.27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25">
      <c r="A295" s="3" t="s">
        <v>94</v>
      </c>
      <c r="B295" s="6">
        <v>38393</v>
      </c>
      <c r="C295" s="3" t="s">
        <v>95</v>
      </c>
      <c r="D295" s="3" t="s">
        <v>76</v>
      </c>
      <c r="E295" s="3" t="s">
        <v>89</v>
      </c>
      <c r="F295" s="3" t="s">
        <v>79</v>
      </c>
      <c r="G295" s="3">
        <v>2</v>
      </c>
      <c r="H295" s="3">
        <v>1</v>
      </c>
      <c r="I295" s="3"/>
      <c r="J295" s="3"/>
      <c r="K295" s="3">
        <v>49.18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25">
      <c r="A296" s="3" t="s">
        <v>94</v>
      </c>
      <c r="B296" s="6">
        <v>38407</v>
      </c>
      <c r="C296" s="3" t="s">
        <v>95</v>
      </c>
      <c r="D296" s="3" t="s">
        <v>76</v>
      </c>
      <c r="E296" s="3" t="s">
        <v>89</v>
      </c>
      <c r="F296" s="3" t="s">
        <v>79</v>
      </c>
      <c r="G296" s="3">
        <v>2</v>
      </c>
      <c r="H296" s="3">
        <v>1</v>
      </c>
      <c r="I296" s="3"/>
      <c r="J296" s="3"/>
      <c r="K296" s="3">
        <v>50.83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25">
      <c r="A297" s="3" t="s">
        <v>94</v>
      </c>
      <c r="B297" s="6">
        <v>38414</v>
      </c>
      <c r="C297" s="3" t="s">
        <v>95</v>
      </c>
      <c r="D297" s="3" t="s">
        <v>76</v>
      </c>
      <c r="E297" s="3" t="s">
        <v>89</v>
      </c>
      <c r="F297" s="3" t="s">
        <v>79</v>
      </c>
      <c r="G297" s="3">
        <v>2</v>
      </c>
      <c r="H297" s="3">
        <v>1</v>
      </c>
      <c r="I297" s="3"/>
      <c r="J297" s="3"/>
      <c r="K297" s="3">
        <v>59.36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x14ac:dyDescent="0.25">
      <c r="A298" s="3" t="s">
        <v>94</v>
      </c>
      <c r="B298" s="6">
        <v>38415</v>
      </c>
      <c r="C298" s="3" t="s">
        <v>95</v>
      </c>
      <c r="D298" s="3" t="s">
        <v>76</v>
      </c>
      <c r="E298" s="3" t="s">
        <v>89</v>
      </c>
      <c r="F298" s="3" t="s">
        <v>79</v>
      </c>
      <c r="G298" s="3">
        <v>2</v>
      </c>
      <c r="H298" s="3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x14ac:dyDescent="0.25">
      <c r="A299" s="3" t="s">
        <v>94</v>
      </c>
      <c r="B299" s="6">
        <v>38443</v>
      </c>
      <c r="C299" s="3" t="s">
        <v>95</v>
      </c>
      <c r="D299" s="3" t="s">
        <v>76</v>
      </c>
      <c r="E299" s="3" t="s">
        <v>89</v>
      </c>
      <c r="F299" s="3" t="s">
        <v>79</v>
      </c>
      <c r="G299" s="3">
        <v>2</v>
      </c>
      <c r="H299" s="3">
        <v>1</v>
      </c>
      <c r="I299" s="3"/>
      <c r="J299" s="3"/>
      <c r="K299" s="3">
        <v>0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25">
      <c r="A300" s="3" t="s">
        <v>94</v>
      </c>
      <c r="B300" s="6">
        <v>38555</v>
      </c>
      <c r="C300" s="3" t="s">
        <v>95</v>
      </c>
      <c r="D300" s="3" t="s">
        <v>76</v>
      </c>
      <c r="E300" s="3" t="s">
        <v>89</v>
      </c>
      <c r="F300" s="3" t="s">
        <v>79</v>
      </c>
      <c r="G300" s="3">
        <v>2</v>
      </c>
      <c r="H300" s="3">
        <v>1</v>
      </c>
      <c r="I300" s="3"/>
      <c r="J300" s="3"/>
      <c r="K300" s="3">
        <v>5.49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25">
      <c r="A301" s="3" t="s">
        <v>94</v>
      </c>
      <c r="B301" s="6">
        <v>38780</v>
      </c>
      <c r="C301" s="3" t="s">
        <v>95</v>
      </c>
      <c r="D301" s="3" t="s">
        <v>76</v>
      </c>
      <c r="E301" s="3" t="s">
        <v>89</v>
      </c>
      <c r="F301" s="3" t="s">
        <v>79</v>
      </c>
      <c r="G301" s="3">
        <v>2</v>
      </c>
      <c r="H301" s="3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25">
      <c r="A302" s="3" t="s">
        <v>94</v>
      </c>
      <c r="B302" s="6">
        <v>38443</v>
      </c>
      <c r="C302" s="3" t="s">
        <v>95</v>
      </c>
      <c r="D302" s="3" t="s">
        <v>76</v>
      </c>
      <c r="E302" s="3" t="s">
        <v>89</v>
      </c>
      <c r="F302" s="3" t="s">
        <v>79</v>
      </c>
      <c r="G302" s="3">
        <v>2</v>
      </c>
      <c r="H302" s="3">
        <v>1</v>
      </c>
      <c r="I302" s="3"/>
      <c r="J302" s="3"/>
      <c r="K302" s="3">
        <v>0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25">
      <c r="A303" s="3" t="s">
        <v>94</v>
      </c>
      <c r="B303" s="6">
        <v>38856</v>
      </c>
      <c r="C303" s="3" t="s">
        <v>95</v>
      </c>
      <c r="D303" s="3" t="s">
        <v>76</v>
      </c>
      <c r="E303" s="3" t="s">
        <v>89</v>
      </c>
      <c r="F303" s="3" t="s">
        <v>79</v>
      </c>
      <c r="G303" s="3">
        <v>2</v>
      </c>
      <c r="H303" s="3">
        <v>1</v>
      </c>
      <c r="I303" s="3"/>
      <c r="J303" s="3"/>
      <c r="K303" s="3">
        <v>11.08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25">
      <c r="A304" s="3" t="s">
        <v>94</v>
      </c>
      <c r="B304" s="6">
        <v>38877</v>
      </c>
      <c r="C304" s="3" t="s">
        <v>95</v>
      </c>
      <c r="D304" s="3" t="s">
        <v>76</v>
      </c>
      <c r="E304" s="3" t="s">
        <v>89</v>
      </c>
      <c r="F304" s="3" t="s">
        <v>79</v>
      </c>
      <c r="G304" s="3">
        <v>2</v>
      </c>
      <c r="H304" s="3">
        <v>1</v>
      </c>
      <c r="I304" s="3"/>
      <c r="J304" s="3"/>
      <c r="K304" s="3">
        <v>14.38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25">
      <c r="A305" s="3" t="s">
        <v>94</v>
      </c>
      <c r="B305" s="6">
        <v>38883</v>
      </c>
      <c r="C305" s="3" t="s">
        <v>95</v>
      </c>
      <c r="D305" s="3" t="s">
        <v>76</v>
      </c>
      <c r="E305" s="3" t="s">
        <v>89</v>
      </c>
      <c r="F305" s="3" t="s">
        <v>79</v>
      </c>
      <c r="G305" s="3">
        <v>2</v>
      </c>
      <c r="H305" s="3">
        <v>1</v>
      </c>
      <c r="I305" s="3"/>
      <c r="J305" s="3"/>
      <c r="K305" s="3">
        <v>21.71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25">
      <c r="A306" s="3" t="s">
        <v>94</v>
      </c>
      <c r="B306" s="6">
        <v>38895</v>
      </c>
      <c r="C306" s="3" t="s">
        <v>95</v>
      </c>
      <c r="D306" s="3" t="s">
        <v>76</v>
      </c>
      <c r="E306" s="3" t="s">
        <v>89</v>
      </c>
      <c r="F306" s="3" t="s">
        <v>79</v>
      </c>
      <c r="G306" s="3">
        <v>2</v>
      </c>
      <c r="H306" s="3">
        <v>1</v>
      </c>
      <c r="I306" s="3"/>
      <c r="J306" s="3"/>
      <c r="K306" s="3">
        <v>27.95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25">
      <c r="A307" s="3" t="s">
        <v>94</v>
      </c>
      <c r="B307" s="6">
        <v>38908</v>
      </c>
      <c r="C307" s="3" t="s">
        <v>95</v>
      </c>
      <c r="D307" s="3" t="s">
        <v>76</v>
      </c>
      <c r="E307" s="3" t="s">
        <v>89</v>
      </c>
      <c r="F307" s="3" t="s">
        <v>79</v>
      </c>
      <c r="G307" s="3">
        <v>2</v>
      </c>
      <c r="H307" s="3">
        <v>1</v>
      </c>
      <c r="I307" s="3"/>
      <c r="J307" s="3"/>
      <c r="K307" s="3">
        <v>31.86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x14ac:dyDescent="0.25">
      <c r="A308" s="3" t="s">
        <v>94</v>
      </c>
      <c r="B308" s="6">
        <v>38923</v>
      </c>
      <c r="C308" s="3" t="s">
        <v>95</v>
      </c>
      <c r="D308" s="3" t="s">
        <v>76</v>
      </c>
      <c r="E308" s="3" t="s">
        <v>89</v>
      </c>
      <c r="F308" s="3" t="s">
        <v>79</v>
      </c>
      <c r="G308" s="3">
        <v>2</v>
      </c>
      <c r="H308" s="3">
        <v>1</v>
      </c>
      <c r="I308" s="3"/>
      <c r="J308" s="3"/>
      <c r="K308" s="3">
        <v>38.380000000000003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25">
      <c r="A309" s="3" t="s">
        <v>94</v>
      </c>
      <c r="B309" s="6">
        <v>38945</v>
      </c>
      <c r="C309" s="3" t="s">
        <v>95</v>
      </c>
      <c r="D309" s="3" t="s">
        <v>76</v>
      </c>
      <c r="E309" s="3" t="s">
        <v>89</v>
      </c>
      <c r="F309" s="3" t="s">
        <v>79</v>
      </c>
      <c r="G309" s="3">
        <v>2</v>
      </c>
      <c r="H309" s="3">
        <v>1</v>
      </c>
      <c r="I309" s="3"/>
      <c r="J309" s="3"/>
      <c r="K309" s="3">
        <v>43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25">
      <c r="A310" s="3" t="s">
        <v>94</v>
      </c>
      <c r="B310" s="6">
        <v>38954</v>
      </c>
      <c r="C310" s="3" t="s">
        <v>95</v>
      </c>
      <c r="D310" s="3" t="s">
        <v>76</v>
      </c>
      <c r="E310" s="3" t="s">
        <v>89</v>
      </c>
      <c r="F310" s="3" t="s">
        <v>79</v>
      </c>
      <c r="G310" s="3">
        <v>2</v>
      </c>
      <c r="H310" s="3">
        <v>1</v>
      </c>
      <c r="I310" s="3"/>
      <c r="J310" s="3"/>
      <c r="K310" s="3">
        <v>64.010000000000005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25">
      <c r="A311" s="3" t="s">
        <v>94</v>
      </c>
      <c r="B311" s="6">
        <v>39079</v>
      </c>
      <c r="C311" s="3" t="s">
        <v>95</v>
      </c>
      <c r="D311" s="3" t="s">
        <v>76</v>
      </c>
      <c r="E311" s="3" t="s">
        <v>89</v>
      </c>
      <c r="F311" s="3" t="s">
        <v>79</v>
      </c>
      <c r="G311" s="3">
        <v>2</v>
      </c>
      <c r="H311" s="3">
        <v>1</v>
      </c>
      <c r="I311" s="3"/>
      <c r="J311" s="3"/>
      <c r="K311" s="3">
        <v>64.010000000000005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25">
      <c r="A312" s="3" t="s">
        <v>94</v>
      </c>
      <c r="B312" s="6">
        <v>39093</v>
      </c>
      <c r="C312" s="3" t="s">
        <v>95</v>
      </c>
      <c r="D312" s="3" t="s">
        <v>76</v>
      </c>
      <c r="E312" s="3" t="s">
        <v>89</v>
      </c>
      <c r="F312" s="3" t="s">
        <v>79</v>
      </c>
      <c r="G312" s="3">
        <v>2</v>
      </c>
      <c r="H312" s="3">
        <v>1</v>
      </c>
      <c r="I312" s="3"/>
      <c r="J312" s="3"/>
      <c r="K312" s="3">
        <v>64.010000000000005</v>
      </c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25">
      <c r="A313" s="3" t="s">
        <v>98</v>
      </c>
      <c r="B313" s="6">
        <v>38328</v>
      </c>
      <c r="C313" s="3" t="s">
        <v>99</v>
      </c>
      <c r="D313" s="3" t="s">
        <v>76</v>
      </c>
      <c r="E313" s="3" t="s">
        <v>89</v>
      </c>
      <c r="F313" s="3" t="s">
        <v>84</v>
      </c>
      <c r="G313" s="3">
        <v>2</v>
      </c>
      <c r="H313" s="3">
        <v>2</v>
      </c>
      <c r="I313" s="3"/>
      <c r="J313" s="3"/>
      <c r="K313" s="3">
        <v>0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25">
      <c r="A314" s="3" t="s">
        <v>98</v>
      </c>
      <c r="B314" s="6">
        <v>38330</v>
      </c>
      <c r="C314" s="3" t="s">
        <v>99</v>
      </c>
      <c r="D314" s="3" t="s">
        <v>76</v>
      </c>
      <c r="E314" s="3" t="s">
        <v>89</v>
      </c>
      <c r="F314" s="3" t="s">
        <v>84</v>
      </c>
      <c r="G314" s="3">
        <v>2</v>
      </c>
      <c r="H314" s="3">
        <v>2</v>
      </c>
      <c r="I314" s="3"/>
      <c r="J314" s="3"/>
      <c r="K314" s="3">
        <v>34.71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25">
      <c r="A315" s="3" t="s">
        <v>98</v>
      </c>
      <c r="B315" s="6">
        <v>38344</v>
      </c>
      <c r="C315" s="3" t="s">
        <v>99</v>
      </c>
      <c r="D315" s="3" t="s">
        <v>76</v>
      </c>
      <c r="E315" s="3" t="s">
        <v>89</v>
      </c>
      <c r="F315" s="3" t="s">
        <v>84</v>
      </c>
      <c r="G315" s="3">
        <v>2</v>
      </c>
      <c r="H315" s="3">
        <v>2</v>
      </c>
      <c r="I315" s="3"/>
      <c r="J315" s="3"/>
      <c r="K315" s="3">
        <v>52.79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25">
      <c r="A316" s="3" t="s">
        <v>98</v>
      </c>
      <c r="B316" s="6">
        <v>38358</v>
      </c>
      <c r="C316" s="3" t="s">
        <v>99</v>
      </c>
      <c r="D316" s="3" t="s">
        <v>76</v>
      </c>
      <c r="E316" s="3" t="s">
        <v>89</v>
      </c>
      <c r="F316" s="3" t="s">
        <v>84</v>
      </c>
      <c r="G316" s="3">
        <v>2</v>
      </c>
      <c r="H316" s="3">
        <v>2</v>
      </c>
      <c r="I316" s="3"/>
      <c r="J316" s="3"/>
      <c r="K316" s="3">
        <v>58.97</v>
      </c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25">
      <c r="A317" s="3" t="s">
        <v>98</v>
      </c>
      <c r="B317" s="6">
        <v>38372</v>
      </c>
      <c r="C317" s="3" t="s">
        <v>99</v>
      </c>
      <c r="D317" s="3" t="s">
        <v>76</v>
      </c>
      <c r="E317" s="3" t="s">
        <v>89</v>
      </c>
      <c r="F317" s="3" t="s">
        <v>84</v>
      </c>
      <c r="G317" s="3">
        <v>2</v>
      </c>
      <c r="H317" s="3">
        <v>2</v>
      </c>
      <c r="I317" s="3"/>
      <c r="J317" s="3"/>
      <c r="K317" s="3">
        <v>63.66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25">
      <c r="A318" s="3" t="s">
        <v>98</v>
      </c>
      <c r="B318" s="6">
        <v>38379</v>
      </c>
      <c r="C318" s="3" t="s">
        <v>99</v>
      </c>
      <c r="D318" s="3" t="s">
        <v>76</v>
      </c>
      <c r="E318" s="3" t="s">
        <v>89</v>
      </c>
      <c r="F318" s="3" t="s">
        <v>84</v>
      </c>
      <c r="G318" s="3">
        <v>2</v>
      </c>
      <c r="H318" s="3">
        <v>2</v>
      </c>
      <c r="I318" s="3"/>
      <c r="J318" s="3"/>
      <c r="K318" s="3">
        <v>71.319999999999993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25">
      <c r="A319" s="3" t="s">
        <v>98</v>
      </c>
      <c r="B319" s="6">
        <v>38386</v>
      </c>
      <c r="C319" s="3" t="s">
        <v>99</v>
      </c>
      <c r="D319" s="3" t="s">
        <v>76</v>
      </c>
      <c r="E319" s="3" t="s">
        <v>89</v>
      </c>
      <c r="F319" s="3" t="s">
        <v>84</v>
      </c>
      <c r="G319" s="3">
        <v>2</v>
      </c>
      <c r="H319" s="3">
        <v>2</v>
      </c>
      <c r="I319" s="3"/>
      <c r="J319" s="3"/>
      <c r="K319" s="3">
        <v>76.45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25">
      <c r="A320" s="3" t="s">
        <v>98</v>
      </c>
      <c r="B320" s="6">
        <v>38393</v>
      </c>
      <c r="C320" s="3" t="s">
        <v>99</v>
      </c>
      <c r="D320" s="3" t="s">
        <v>76</v>
      </c>
      <c r="E320" s="3" t="s">
        <v>89</v>
      </c>
      <c r="F320" s="3" t="s">
        <v>84</v>
      </c>
      <c r="G320" s="3">
        <v>2</v>
      </c>
      <c r="H320" s="3">
        <v>2</v>
      </c>
      <c r="I320" s="3"/>
      <c r="J320" s="3"/>
      <c r="K320" s="3">
        <v>89.64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25">
      <c r="A321" s="3" t="s">
        <v>98</v>
      </c>
      <c r="B321" s="6">
        <v>38407</v>
      </c>
      <c r="C321" s="3" t="s">
        <v>99</v>
      </c>
      <c r="D321" s="3" t="s">
        <v>76</v>
      </c>
      <c r="E321" s="3" t="s">
        <v>89</v>
      </c>
      <c r="F321" s="3" t="s">
        <v>84</v>
      </c>
      <c r="G321" s="3">
        <v>2</v>
      </c>
      <c r="H321" s="3">
        <v>2</v>
      </c>
      <c r="I321" s="3"/>
      <c r="J321" s="3"/>
      <c r="K321" s="3">
        <v>93.98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25">
      <c r="A322" s="3" t="s">
        <v>98</v>
      </c>
      <c r="B322" s="6">
        <v>38414</v>
      </c>
      <c r="C322" s="3" t="s">
        <v>99</v>
      </c>
      <c r="D322" s="3" t="s">
        <v>76</v>
      </c>
      <c r="E322" s="3" t="s">
        <v>89</v>
      </c>
      <c r="F322" s="3" t="s">
        <v>84</v>
      </c>
      <c r="G322" s="3">
        <v>2</v>
      </c>
      <c r="H322" s="3">
        <v>2</v>
      </c>
      <c r="I322" s="3"/>
      <c r="J322" s="3"/>
      <c r="K322" s="3">
        <v>109.42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25">
      <c r="A323" s="3" t="s">
        <v>98</v>
      </c>
      <c r="B323" s="6">
        <v>38415</v>
      </c>
      <c r="C323" s="3" t="s">
        <v>99</v>
      </c>
      <c r="D323" s="3" t="s">
        <v>76</v>
      </c>
      <c r="E323" s="3" t="s">
        <v>89</v>
      </c>
      <c r="F323" s="3" t="s">
        <v>84</v>
      </c>
      <c r="G323" s="3">
        <v>2</v>
      </c>
      <c r="H323" s="3">
        <v>2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25">
      <c r="A324" s="3" t="s">
        <v>98</v>
      </c>
      <c r="B324" s="6">
        <v>38443</v>
      </c>
      <c r="C324" s="3" t="s">
        <v>99</v>
      </c>
      <c r="D324" s="3" t="s">
        <v>76</v>
      </c>
      <c r="E324" s="3" t="s">
        <v>89</v>
      </c>
      <c r="F324" s="3" t="s">
        <v>84</v>
      </c>
      <c r="G324" s="3">
        <v>2</v>
      </c>
      <c r="H324" s="3">
        <v>2</v>
      </c>
      <c r="I324" s="3"/>
      <c r="J324" s="3"/>
      <c r="K324" s="3">
        <v>0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25">
      <c r="A325" s="3" t="s">
        <v>98</v>
      </c>
      <c r="B325" s="6">
        <v>38555</v>
      </c>
      <c r="C325" s="3" t="s">
        <v>99</v>
      </c>
      <c r="D325" s="3" t="s">
        <v>76</v>
      </c>
      <c r="E325" s="3" t="s">
        <v>89</v>
      </c>
      <c r="F325" s="3" t="s">
        <v>84</v>
      </c>
      <c r="G325" s="3">
        <v>2</v>
      </c>
      <c r="H325" s="3">
        <v>2</v>
      </c>
      <c r="I325" s="3"/>
      <c r="J325" s="3"/>
      <c r="K325" s="3">
        <v>0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x14ac:dyDescent="0.25">
      <c r="A326" s="3" t="s">
        <v>98</v>
      </c>
      <c r="B326" s="6">
        <v>38780</v>
      </c>
      <c r="C326" s="3" t="s">
        <v>99</v>
      </c>
      <c r="D326" s="3" t="s">
        <v>76</v>
      </c>
      <c r="E326" s="3" t="s">
        <v>89</v>
      </c>
      <c r="F326" s="3" t="s">
        <v>84</v>
      </c>
      <c r="G326" s="3">
        <v>2</v>
      </c>
      <c r="H326" s="3">
        <v>2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25">
      <c r="A327" s="3" t="s">
        <v>98</v>
      </c>
      <c r="B327" s="6">
        <v>38443</v>
      </c>
      <c r="C327" s="3" t="s">
        <v>99</v>
      </c>
      <c r="D327" s="3" t="s">
        <v>76</v>
      </c>
      <c r="E327" s="3" t="s">
        <v>89</v>
      </c>
      <c r="F327" s="3" t="s">
        <v>84</v>
      </c>
      <c r="G327" s="3">
        <v>2</v>
      </c>
      <c r="H327" s="3">
        <v>2</v>
      </c>
      <c r="I327" s="3"/>
      <c r="J327" s="3"/>
      <c r="K327" s="3">
        <v>0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25">
      <c r="A328" s="3" t="s">
        <v>98</v>
      </c>
      <c r="B328" s="6">
        <v>38856</v>
      </c>
      <c r="C328" s="3" t="s">
        <v>99</v>
      </c>
      <c r="D328" s="3" t="s">
        <v>76</v>
      </c>
      <c r="E328" s="3" t="s">
        <v>89</v>
      </c>
      <c r="F328" s="3" t="s">
        <v>84</v>
      </c>
      <c r="G328" s="3">
        <v>2</v>
      </c>
      <c r="H328" s="3">
        <v>2</v>
      </c>
      <c r="I328" s="3"/>
      <c r="J328" s="3"/>
      <c r="K328" s="3">
        <v>13.69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25">
      <c r="A329" s="3" t="s">
        <v>98</v>
      </c>
      <c r="B329" s="6">
        <v>38877</v>
      </c>
      <c r="C329" s="3" t="s">
        <v>99</v>
      </c>
      <c r="D329" s="3" t="s">
        <v>76</v>
      </c>
      <c r="E329" s="3" t="s">
        <v>89</v>
      </c>
      <c r="F329" s="3" t="s">
        <v>84</v>
      </c>
      <c r="G329" s="3">
        <v>2</v>
      </c>
      <c r="H329" s="3">
        <v>2</v>
      </c>
      <c r="I329" s="3"/>
      <c r="J329" s="3"/>
      <c r="K329" s="3">
        <v>20.12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25">
      <c r="A330" s="3" t="s">
        <v>98</v>
      </c>
      <c r="B330" s="6">
        <v>38883</v>
      </c>
      <c r="C330" s="3" t="s">
        <v>99</v>
      </c>
      <c r="D330" s="3" t="s">
        <v>76</v>
      </c>
      <c r="E330" s="3" t="s">
        <v>89</v>
      </c>
      <c r="F330" s="3" t="s">
        <v>84</v>
      </c>
      <c r="G330" s="3">
        <v>2</v>
      </c>
      <c r="H330" s="3">
        <v>2</v>
      </c>
      <c r="I330" s="3"/>
      <c r="J330" s="3"/>
      <c r="K330" s="3">
        <v>35.950000000000003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25">
      <c r="A331" s="3" t="s">
        <v>98</v>
      </c>
      <c r="B331" s="6">
        <v>38895</v>
      </c>
      <c r="C331" s="3" t="s">
        <v>99</v>
      </c>
      <c r="D331" s="3" t="s">
        <v>76</v>
      </c>
      <c r="E331" s="3" t="s">
        <v>89</v>
      </c>
      <c r="F331" s="3" t="s">
        <v>84</v>
      </c>
      <c r="G331" s="3">
        <v>2</v>
      </c>
      <c r="H331" s="3">
        <v>2</v>
      </c>
      <c r="I331" s="3"/>
      <c r="J331" s="3"/>
      <c r="K331" s="3">
        <v>51.16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25">
      <c r="A332" s="3" t="s">
        <v>98</v>
      </c>
      <c r="B332" s="6">
        <v>38908</v>
      </c>
      <c r="C332" s="3" t="s">
        <v>99</v>
      </c>
      <c r="D332" s="3" t="s">
        <v>76</v>
      </c>
      <c r="E332" s="3" t="s">
        <v>89</v>
      </c>
      <c r="F332" s="3" t="s">
        <v>84</v>
      </c>
      <c r="G332" s="3">
        <v>2</v>
      </c>
      <c r="H332" s="3">
        <v>2</v>
      </c>
      <c r="I332" s="3"/>
      <c r="J332" s="3"/>
      <c r="K332" s="3">
        <v>56.3</v>
      </c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x14ac:dyDescent="0.25">
      <c r="A333" s="3" t="s">
        <v>98</v>
      </c>
      <c r="B333" s="6">
        <v>38923</v>
      </c>
      <c r="C333" s="3" t="s">
        <v>99</v>
      </c>
      <c r="D333" s="3" t="s">
        <v>76</v>
      </c>
      <c r="E333" s="3" t="s">
        <v>89</v>
      </c>
      <c r="F333" s="3" t="s">
        <v>84</v>
      </c>
      <c r="G333" s="3">
        <v>2</v>
      </c>
      <c r="H333" s="3">
        <v>2</v>
      </c>
      <c r="I333" s="3"/>
      <c r="J333" s="3"/>
      <c r="K333" s="3">
        <v>70.03</v>
      </c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x14ac:dyDescent="0.25">
      <c r="A334" s="3" t="s">
        <v>98</v>
      </c>
      <c r="B334" s="6">
        <v>38945</v>
      </c>
      <c r="C334" s="3" t="s">
        <v>99</v>
      </c>
      <c r="D334" s="3" t="s">
        <v>76</v>
      </c>
      <c r="E334" s="3" t="s">
        <v>89</v>
      </c>
      <c r="F334" s="3" t="s">
        <v>84</v>
      </c>
      <c r="G334" s="3">
        <v>2</v>
      </c>
      <c r="H334" s="3">
        <v>2</v>
      </c>
      <c r="I334" s="3"/>
      <c r="J334" s="3"/>
      <c r="K334" s="3">
        <v>80.489999999999995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25">
      <c r="A335" s="3" t="s">
        <v>98</v>
      </c>
      <c r="B335" s="6">
        <v>38954</v>
      </c>
      <c r="C335" s="3" t="s">
        <v>99</v>
      </c>
      <c r="D335" s="3" t="s">
        <v>76</v>
      </c>
      <c r="E335" s="3" t="s">
        <v>89</v>
      </c>
      <c r="F335" s="3" t="s">
        <v>84</v>
      </c>
      <c r="G335" s="3">
        <v>2</v>
      </c>
      <c r="H335" s="3">
        <v>2</v>
      </c>
      <c r="I335" s="3"/>
      <c r="J335" s="3"/>
      <c r="K335" s="3">
        <v>106.77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25">
      <c r="A336" s="3" t="s">
        <v>98</v>
      </c>
      <c r="B336" s="6">
        <v>39079</v>
      </c>
      <c r="C336" s="3" t="s">
        <v>99</v>
      </c>
      <c r="D336" s="3" t="s">
        <v>76</v>
      </c>
      <c r="E336" s="3" t="s">
        <v>89</v>
      </c>
      <c r="F336" s="3" t="s">
        <v>84</v>
      </c>
      <c r="G336" s="3">
        <v>2</v>
      </c>
      <c r="H336" s="3">
        <v>2</v>
      </c>
      <c r="I336" s="3"/>
      <c r="J336" s="3"/>
      <c r="K336" s="3">
        <v>106.77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25">
      <c r="A337" s="3" t="s">
        <v>98</v>
      </c>
      <c r="B337" s="6">
        <v>39093</v>
      </c>
      <c r="C337" s="3" t="s">
        <v>99</v>
      </c>
      <c r="D337" s="3" t="s">
        <v>76</v>
      </c>
      <c r="E337" s="3" t="s">
        <v>89</v>
      </c>
      <c r="F337" s="3" t="s">
        <v>84</v>
      </c>
      <c r="G337" s="3">
        <v>2</v>
      </c>
      <c r="H337" s="3">
        <v>2</v>
      </c>
      <c r="I337" s="3"/>
      <c r="J337" s="3"/>
      <c r="K337" s="3">
        <v>106.77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25">
      <c r="A338" s="3" t="s">
        <v>69</v>
      </c>
      <c r="B338" s="6">
        <v>38534</v>
      </c>
      <c r="C338" s="3" t="s">
        <v>70</v>
      </c>
      <c r="D338" s="3" t="s">
        <v>71</v>
      </c>
      <c r="E338" s="3" t="s">
        <v>72</v>
      </c>
      <c r="F338" s="3" t="s">
        <v>73</v>
      </c>
      <c r="G338" s="3">
        <v>1</v>
      </c>
      <c r="H338" s="3">
        <v>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25">
      <c r="A339" s="3" t="s">
        <v>69</v>
      </c>
      <c r="B339" s="6">
        <v>38636</v>
      </c>
      <c r="C339" s="3" t="s">
        <v>70</v>
      </c>
      <c r="D339" s="3" t="s">
        <v>71</v>
      </c>
      <c r="E339" s="3" t="s">
        <v>72</v>
      </c>
      <c r="F339" s="3" t="s">
        <v>73</v>
      </c>
      <c r="G339" s="3">
        <v>1</v>
      </c>
      <c r="H339" s="3">
        <v>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25">
      <c r="A340" s="3" t="s">
        <v>69</v>
      </c>
      <c r="B340" s="6">
        <v>38762</v>
      </c>
      <c r="C340" s="3" t="s">
        <v>70</v>
      </c>
      <c r="D340" s="3" t="s">
        <v>71</v>
      </c>
      <c r="E340" s="3" t="s">
        <v>72</v>
      </c>
      <c r="F340" s="3" t="s">
        <v>73</v>
      </c>
      <c r="G340" s="3">
        <v>1</v>
      </c>
      <c r="H340" s="3">
        <v>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25">
      <c r="A341" s="3" t="s">
        <v>69</v>
      </c>
      <c r="B341" s="6">
        <v>38888</v>
      </c>
      <c r="C341" s="3" t="s">
        <v>70</v>
      </c>
      <c r="D341" s="3" t="s">
        <v>71</v>
      </c>
      <c r="E341" s="3" t="s">
        <v>72</v>
      </c>
      <c r="F341" s="3" t="s">
        <v>73</v>
      </c>
      <c r="G341" s="3">
        <v>1</v>
      </c>
      <c r="H341" s="3">
        <v>0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25">
      <c r="A342" s="3" t="s">
        <v>69</v>
      </c>
      <c r="B342" s="6">
        <v>38973</v>
      </c>
      <c r="C342" s="3" t="s">
        <v>70</v>
      </c>
      <c r="D342" s="3" t="s">
        <v>71</v>
      </c>
      <c r="E342" s="3" t="s">
        <v>72</v>
      </c>
      <c r="F342" s="3" t="s">
        <v>73</v>
      </c>
      <c r="G342" s="3">
        <v>1</v>
      </c>
      <c r="H342" s="3">
        <v>0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25">
      <c r="A343" s="3" t="s">
        <v>69</v>
      </c>
      <c r="B343" s="6">
        <v>39156</v>
      </c>
      <c r="C343" s="3" t="s">
        <v>70</v>
      </c>
      <c r="D343" s="3" t="s">
        <v>71</v>
      </c>
      <c r="E343" s="3" t="s">
        <v>72</v>
      </c>
      <c r="F343" s="3" t="s">
        <v>73</v>
      </c>
      <c r="G343" s="3">
        <v>1</v>
      </c>
      <c r="H343" s="3">
        <v>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25">
      <c r="A344" s="3" t="s">
        <v>77</v>
      </c>
      <c r="B344" s="6">
        <v>38534</v>
      </c>
      <c r="C344" s="3" t="s">
        <v>78</v>
      </c>
      <c r="D344" s="3" t="s">
        <v>71</v>
      </c>
      <c r="E344" s="3" t="s">
        <v>72</v>
      </c>
      <c r="F344" s="3" t="s">
        <v>79</v>
      </c>
      <c r="G344" s="3">
        <v>1</v>
      </c>
      <c r="H344" s="3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25">
      <c r="A345" s="3" t="s">
        <v>77</v>
      </c>
      <c r="B345" s="6">
        <v>38636</v>
      </c>
      <c r="C345" s="3" t="s">
        <v>78</v>
      </c>
      <c r="D345" s="3" t="s">
        <v>71</v>
      </c>
      <c r="E345" s="3" t="s">
        <v>72</v>
      </c>
      <c r="F345" s="3" t="s">
        <v>79</v>
      </c>
      <c r="G345" s="3">
        <v>1</v>
      </c>
      <c r="H345" s="3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25">
      <c r="A346" s="3" t="s">
        <v>77</v>
      </c>
      <c r="B346" s="6">
        <v>38762</v>
      </c>
      <c r="C346" s="3" t="s">
        <v>78</v>
      </c>
      <c r="D346" s="3" t="s">
        <v>71</v>
      </c>
      <c r="E346" s="3" t="s">
        <v>72</v>
      </c>
      <c r="F346" s="3" t="s">
        <v>79</v>
      </c>
      <c r="G346" s="3">
        <v>1</v>
      </c>
      <c r="H346" s="3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25">
      <c r="A347" s="3" t="s">
        <v>77</v>
      </c>
      <c r="B347" s="6">
        <v>38888</v>
      </c>
      <c r="C347" s="3" t="s">
        <v>78</v>
      </c>
      <c r="D347" s="3" t="s">
        <v>71</v>
      </c>
      <c r="E347" s="3" t="s">
        <v>72</v>
      </c>
      <c r="F347" s="3" t="s">
        <v>79</v>
      </c>
      <c r="G347" s="3">
        <v>1</v>
      </c>
      <c r="H347" s="3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25">
      <c r="A348" s="3" t="s">
        <v>77</v>
      </c>
      <c r="B348" s="6">
        <v>38973</v>
      </c>
      <c r="C348" s="3" t="s">
        <v>78</v>
      </c>
      <c r="D348" s="3" t="s">
        <v>71</v>
      </c>
      <c r="E348" s="3" t="s">
        <v>72</v>
      </c>
      <c r="F348" s="3" t="s">
        <v>79</v>
      </c>
      <c r="G348" s="3">
        <v>1</v>
      </c>
      <c r="H348" s="3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25">
      <c r="A349" s="3" t="s">
        <v>77</v>
      </c>
      <c r="B349" s="6">
        <v>39156</v>
      </c>
      <c r="C349" s="3" t="s">
        <v>78</v>
      </c>
      <c r="D349" s="3" t="s">
        <v>71</v>
      </c>
      <c r="E349" s="3" t="s">
        <v>72</v>
      </c>
      <c r="F349" s="3" t="s">
        <v>79</v>
      </c>
      <c r="G349" s="3">
        <v>1</v>
      </c>
      <c r="H349" s="3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25">
      <c r="A350" s="3" t="s">
        <v>82</v>
      </c>
      <c r="B350" s="6">
        <v>38534</v>
      </c>
      <c r="C350" s="3" t="s">
        <v>83</v>
      </c>
      <c r="D350" s="3" t="s">
        <v>71</v>
      </c>
      <c r="E350" s="3" t="s">
        <v>72</v>
      </c>
      <c r="F350" s="3" t="s">
        <v>84</v>
      </c>
      <c r="G350" s="3">
        <v>1</v>
      </c>
      <c r="H350" s="3">
        <v>2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25">
      <c r="A351" s="3" t="s">
        <v>82</v>
      </c>
      <c r="B351" s="6">
        <v>38636</v>
      </c>
      <c r="C351" s="3" t="s">
        <v>83</v>
      </c>
      <c r="D351" s="3" t="s">
        <v>71</v>
      </c>
      <c r="E351" s="3" t="s">
        <v>72</v>
      </c>
      <c r="F351" s="3" t="s">
        <v>84</v>
      </c>
      <c r="G351" s="3">
        <v>1</v>
      </c>
      <c r="H351" s="3">
        <v>2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25">
      <c r="A352" s="3" t="s">
        <v>82</v>
      </c>
      <c r="B352" s="6">
        <v>38762</v>
      </c>
      <c r="C352" s="3" t="s">
        <v>83</v>
      </c>
      <c r="D352" s="3" t="s">
        <v>71</v>
      </c>
      <c r="E352" s="3" t="s">
        <v>72</v>
      </c>
      <c r="F352" s="3" t="s">
        <v>84</v>
      </c>
      <c r="G352" s="3">
        <v>1</v>
      </c>
      <c r="H352" s="3">
        <v>2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25">
      <c r="A353" s="3" t="s">
        <v>82</v>
      </c>
      <c r="B353" s="6">
        <v>38888</v>
      </c>
      <c r="C353" s="3" t="s">
        <v>83</v>
      </c>
      <c r="D353" s="3" t="s">
        <v>71</v>
      </c>
      <c r="E353" s="3" t="s">
        <v>72</v>
      </c>
      <c r="F353" s="3" t="s">
        <v>84</v>
      </c>
      <c r="G353" s="3">
        <v>1</v>
      </c>
      <c r="H353" s="3">
        <v>2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25">
      <c r="A354" s="3" t="s">
        <v>82</v>
      </c>
      <c r="B354" s="6">
        <v>38973</v>
      </c>
      <c r="C354" s="3" t="s">
        <v>83</v>
      </c>
      <c r="D354" s="3" t="s">
        <v>71</v>
      </c>
      <c r="E354" s="3" t="s">
        <v>72</v>
      </c>
      <c r="F354" s="3" t="s">
        <v>84</v>
      </c>
      <c r="G354" s="3">
        <v>1</v>
      </c>
      <c r="H354" s="3">
        <v>2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25">
      <c r="A355" s="3" t="s">
        <v>82</v>
      </c>
      <c r="B355" s="6">
        <v>39156</v>
      </c>
      <c r="C355" s="3" t="s">
        <v>83</v>
      </c>
      <c r="D355" s="3" t="s">
        <v>71</v>
      </c>
      <c r="E355" s="3" t="s">
        <v>72</v>
      </c>
      <c r="F355" s="3" t="s">
        <v>84</v>
      </c>
      <c r="G355" s="3">
        <v>1</v>
      </c>
      <c r="H355" s="3">
        <v>2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25">
      <c r="A356" s="3" t="s">
        <v>87</v>
      </c>
      <c r="B356" s="6">
        <v>38534</v>
      </c>
      <c r="C356" s="3" t="s">
        <v>88</v>
      </c>
      <c r="D356" s="3" t="s">
        <v>71</v>
      </c>
      <c r="E356" s="3" t="s">
        <v>89</v>
      </c>
      <c r="F356" s="3" t="s">
        <v>73</v>
      </c>
      <c r="G356" s="3">
        <v>2</v>
      </c>
      <c r="H356" s="3">
        <v>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25">
      <c r="A357" s="3" t="s">
        <v>87</v>
      </c>
      <c r="B357" s="6">
        <v>38636</v>
      </c>
      <c r="C357" s="3" t="s">
        <v>88</v>
      </c>
      <c r="D357" s="3" t="s">
        <v>71</v>
      </c>
      <c r="E357" s="3" t="s">
        <v>89</v>
      </c>
      <c r="F357" s="3" t="s">
        <v>73</v>
      </c>
      <c r="G357" s="3">
        <v>2</v>
      </c>
      <c r="H357" s="3">
        <v>0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25">
      <c r="A358" s="3" t="s">
        <v>87</v>
      </c>
      <c r="B358" s="6">
        <v>38762</v>
      </c>
      <c r="C358" s="3" t="s">
        <v>88</v>
      </c>
      <c r="D358" s="3" t="s">
        <v>71</v>
      </c>
      <c r="E358" s="3" t="s">
        <v>89</v>
      </c>
      <c r="F358" s="3" t="s">
        <v>73</v>
      </c>
      <c r="G358" s="3">
        <v>2</v>
      </c>
      <c r="H358" s="3">
        <v>0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25">
      <c r="A359" s="3" t="s">
        <v>87</v>
      </c>
      <c r="B359" s="6">
        <v>38888</v>
      </c>
      <c r="C359" s="3" t="s">
        <v>88</v>
      </c>
      <c r="D359" s="3" t="s">
        <v>71</v>
      </c>
      <c r="E359" s="3" t="s">
        <v>89</v>
      </c>
      <c r="F359" s="3" t="s">
        <v>73</v>
      </c>
      <c r="G359" s="3">
        <v>2</v>
      </c>
      <c r="H359" s="3">
        <v>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25">
      <c r="A360" s="3" t="s">
        <v>87</v>
      </c>
      <c r="B360" s="6">
        <v>38973</v>
      </c>
      <c r="C360" s="3" t="s">
        <v>88</v>
      </c>
      <c r="D360" s="3" t="s">
        <v>71</v>
      </c>
      <c r="E360" s="3" t="s">
        <v>89</v>
      </c>
      <c r="F360" s="3" t="s">
        <v>73</v>
      </c>
      <c r="G360" s="3">
        <v>2</v>
      </c>
      <c r="H360" s="3">
        <v>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25">
      <c r="A361" s="3" t="s">
        <v>87</v>
      </c>
      <c r="B361" s="6">
        <v>39156</v>
      </c>
      <c r="C361" s="3" t="s">
        <v>88</v>
      </c>
      <c r="D361" s="3" t="s">
        <v>71</v>
      </c>
      <c r="E361" s="3" t="s">
        <v>89</v>
      </c>
      <c r="F361" s="3" t="s">
        <v>73</v>
      </c>
      <c r="G361" s="3">
        <v>2</v>
      </c>
      <c r="H361" s="3">
        <v>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25">
      <c r="A362" s="3" t="s">
        <v>92</v>
      </c>
      <c r="B362" s="6">
        <v>38534</v>
      </c>
      <c r="C362" s="3" t="s">
        <v>93</v>
      </c>
      <c r="D362" s="3" t="s">
        <v>71</v>
      </c>
      <c r="E362" s="3" t="s">
        <v>89</v>
      </c>
      <c r="F362" s="3" t="s">
        <v>79</v>
      </c>
      <c r="G362" s="3">
        <v>2</v>
      </c>
      <c r="H362" s="3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25">
      <c r="A363" s="3" t="s">
        <v>92</v>
      </c>
      <c r="B363" s="6">
        <v>38636</v>
      </c>
      <c r="C363" s="3" t="s">
        <v>93</v>
      </c>
      <c r="D363" s="3" t="s">
        <v>71</v>
      </c>
      <c r="E363" s="3" t="s">
        <v>89</v>
      </c>
      <c r="F363" s="3" t="s">
        <v>79</v>
      </c>
      <c r="G363" s="3">
        <v>2</v>
      </c>
      <c r="H363" s="3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25">
      <c r="A364" s="3" t="s">
        <v>92</v>
      </c>
      <c r="B364" s="6">
        <v>38762</v>
      </c>
      <c r="C364" s="3" t="s">
        <v>93</v>
      </c>
      <c r="D364" s="3" t="s">
        <v>71</v>
      </c>
      <c r="E364" s="3" t="s">
        <v>89</v>
      </c>
      <c r="F364" s="3" t="s">
        <v>79</v>
      </c>
      <c r="G364" s="3">
        <v>2</v>
      </c>
      <c r="H364" s="3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25">
      <c r="A365" s="3" t="s">
        <v>92</v>
      </c>
      <c r="B365" s="6">
        <v>38888</v>
      </c>
      <c r="C365" s="3" t="s">
        <v>93</v>
      </c>
      <c r="D365" s="3" t="s">
        <v>71</v>
      </c>
      <c r="E365" s="3" t="s">
        <v>89</v>
      </c>
      <c r="F365" s="3" t="s">
        <v>79</v>
      </c>
      <c r="G365" s="3">
        <v>2</v>
      </c>
      <c r="H365" s="3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25">
      <c r="A366" s="3" t="s">
        <v>92</v>
      </c>
      <c r="B366" s="6">
        <v>38973</v>
      </c>
      <c r="C366" s="3" t="s">
        <v>93</v>
      </c>
      <c r="D366" s="3" t="s">
        <v>71</v>
      </c>
      <c r="E366" s="3" t="s">
        <v>89</v>
      </c>
      <c r="F366" s="3" t="s">
        <v>79</v>
      </c>
      <c r="G366" s="3">
        <v>2</v>
      </c>
      <c r="H366" s="3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25">
      <c r="A367" s="3" t="s">
        <v>92</v>
      </c>
      <c r="B367" s="6">
        <v>39156</v>
      </c>
      <c r="C367" s="3" t="s">
        <v>93</v>
      </c>
      <c r="D367" s="3" t="s">
        <v>71</v>
      </c>
      <c r="E367" s="3" t="s">
        <v>89</v>
      </c>
      <c r="F367" s="3" t="s">
        <v>79</v>
      </c>
      <c r="G367" s="3">
        <v>2</v>
      </c>
      <c r="H367" s="3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25">
      <c r="A368" s="3" t="s">
        <v>96</v>
      </c>
      <c r="B368" s="6">
        <v>38534</v>
      </c>
      <c r="C368" s="3" t="s">
        <v>97</v>
      </c>
      <c r="D368" s="3" t="s">
        <v>71</v>
      </c>
      <c r="E368" s="3" t="s">
        <v>89</v>
      </c>
      <c r="F368" s="3" t="s">
        <v>84</v>
      </c>
      <c r="G368" s="3">
        <v>2</v>
      </c>
      <c r="H368" s="3">
        <v>2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25">
      <c r="A369" s="3" t="s">
        <v>96</v>
      </c>
      <c r="B369" s="6">
        <v>38636</v>
      </c>
      <c r="C369" s="3" t="s">
        <v>97</v>
      </c>
      <c r="D369" s="3" t="s">
        <v>71</v>
      </c>
      <c r="E369" s="3" t="s">
        <v>89</v>
      </c>
      <c r="F369" s="3" t="s">
        <v>84</v>
      </c>
      <c r="G369" s="3">
        <v>2</v>
      </c>
      <c r="H369" s="3">
        <v>2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25">
      <c r="A370" s="3" t="s">
        <v>96</v>
      </c>
      <c r="B370" s="6">
        <v>38762</v>
      </c>
      <c r="C370" s="3" t="s">
        <v>97</v>
      </c>
      <c r="D370" s="3" t="s">
        <v>71</v>
      </c>
      <c r="E370" s="3" t="s">
        <v>89</v>
      </c>
      <c r="F370" s="3" t="s">
        <v>84</v>
      </c>
      <c r="G370" s="3">
        <v>2</v>
      </c>
      <c r="H370" s="3">
        <v>2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25">
      <c r="A371" s="3" t="s">
        <v>96</v>
      </c>
      <c r="B371" s="6">
        <v>38888</v>
      </c>
      <c r="C371" s="3" t="s">
        <v>97</v>
      </c>
      <c r="D371" s="3" t="s">
        <v>71</v>
      </c>
      <c r="E371" s="3" t="s">
        <v>89</v>
      </c>
      <c r="F371" s="3" t="s">
        <v>84</v>
      </c>
      <c r="G371" s="3">
        <v>2</v>
      </c>
      <c r="H371" s="3">
        <v>2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25">
      <c r="A372" s="3" t="s">
        <v>96</v>
      </c>
      <c r="B372" s="6">
        <v>38973</v>
      </c>
      <c r="C372" s="3" t="s">
        <v>97</v>
      </c>
      <c r="D372" s="3" t="s">
        <v>71</v>
      </c>
      <c r="E372" s="3" t="s">
        <v>89</v>
      </c>
      <c r="F372" s="3" t="s">
        <v>84</v>
      </c>
      <c r="G372" s="3">
        <v>2</v>
      </c>
      <c r="H372" s="3">
        <v>2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25">
      <c r="A373" s="3" t="s">
        <v>96</v>
      </c>
      <c r="B373" s="6">
        <v>39156</v>
      </c>
      <c r="C373" s="3" t="s">
        <v>97</v>
      </c>
      <c r="D373" s="3" t="s">
        <v>71</v>
      </c>
      <c r="E373" s="3" t="s">
        <v>89</v>
      </c>
      <c r="F373" s="3" t="s">
        <v>84</v>
      </c>
      <c r="G373" s="3">
        <v>2</v>
      </c>
      <c r="H373" s="3">
        <v>2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25">
      <c r="A374" s="3" t="s">
        <v>74</v>
      </c>
      <c r="B374" s="6">
        <v>38534</v>
      </c>
      <c r="C374" s="3" t="s">
        <v>75</v>
      </c>
      <c r="D374" s="3" t="s">
        <v>76</v>
      </c>
      <c r="E374" s="3" t="s">
        <v>72</v>
      </c>
      <c r="F374" s="3" t="s">
        <v>73</v>
      </c>
      <c r="G374" s="3">
        <v>1</v>
      </c>
      <c r="H374" s="3">
        <v>0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25">
      <c r="A375" s="3" t="s">
        <v>74</v>
      </c>
      <c r="B375" s="6">
        <v>38636</v>
      </c>
      <c r="C375" s="3" t="s">
        <v>75</v>
      </c>
      <c r="D375" s="3" t="s">
        <v>76</v>
      </c>
      <c r="E375" s="3" t="s">
        <v>72</v>
      </c>
      <c r="F375" s="3" t="s">
        <v>73</v>
      </c>
      <c r="G375" s="3">
        <v>1</v>
      </c>
      <c r="H375" s="3">
        <v>0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25">
      <c r="A376" s="3" t="s">
        <v>74</v>
      </c>
      <c r="B376" s="6">
        <v>38762</v>
      </c>
      <c r="C376" s="3" t="s">
        <v>75</v>
      </c>
      <c r="D376" s="3" t="s">
        <v>76</v>
      </c>
      <c r="E376" s="3" t="s">
        <v>72</v>
      </c>
      <c r="F376" s="3" t="s">
        <v>73</v>
      </c>
      <c r="G376" s="3">
        <v>1</v>
      </c>
      <c r="H376" s="3">
        <v>0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25">
      <c r="A377" s="3" t="s">
        <v>74</v>
      </c>
      <c r="B377" s="6">
        <v>38888</v>
      </c>
      <c r="C377" s="3" t="s">
        <v>75</v>
      </c>
      <c r="D377" s="3" t="s">
        <v>76</v>
      </c>
      <c r="E377" s="3" t="s">
        <v>72</v>
      </c>
      <c r="F377" s="3" t="s">
        <v>73</v>
      </c>
      <c r="G377" s="3">
        <v>1</v>
      </c>
      <c r="H377" s="3">
        <v>0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25">
      <c r="A378" s="3" t="s">
        <v>74</v>
      </c>
      <c r="B378" s="6">
        <v>38973</v>
      </c>
      <c r="C378" s="3" t="s">
        <v>75</v>
      </c>
      <c r="D378" s="3" t="s">
        <v>76</v>
      </c>
      <c r="E378" s="3" t="s">
        <v>72</v>
      </c>
      <c r="F378" s="3" t="s">
        <v>73</v>
      </c>
      <c r="G378" s="3">
        <v>1</v>
      </c>
      <c r="H378" s="3">
        <v>0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x14ac:dyDescent="0.25">
      <c r="A379" s="3" t="s">
        <v>80</v>
      </c>
      <c r="B379" s="6">
        <v>38534</v>
      </c>
      <c r="C379" s="3" t="s">
        <v>81</v>
      </c>
      <c r="D379" s="3" t="s">
        <v>76</v>
      </c>
      <c r="E379" s="3" t="s">
        <v>72</v>
      </c>
      <c r="F379" s="3" t="s">
        <v>79</v>
      </c>
      <c r="G379" s="3">
        <v>1</v>
      </c>
      <c r="H379" s="3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x14ac:dyDescent="0.25">
      <c r="A380" s="3" t="s">
        <v>80</v>
      </c>
      <c r="B380" s="6">
        <v>38636</v>
      </c>
      <c r="C380" s="3" t="s">
        <v>81</v>
      </c>
      <c r="D380" s="3" t="s">
        <v>76</v>
      </c>
      <c r="E380" s="3" t="s">
        <v>72</v>
      </c>
      <c r="F380" s="3" t="s">
        <v>79</v>
      </c>
      <c r="G380" s="3">
        <v>1</v>
      </c>
      <c r="H380" s="3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25">
      <c r="A381" s="3" t="s">
        <v>80</v>
      </c>
      <c r="B381" s="6">
        <v>38762</v>
      </c>
      <c r="C381" s="3" t="s">
        <v>81</v>
      </c>
      <c r="D381" s="3" t="s">
        <v>76</v>
      </c>
      <c r="E381" s="3" t="s">
        <v>72</v>
      </c>
      <c r="F381" s="3" t="s">
        <v>79</v>
      </c>
      <c r="G381" s="3">
        <v>1</v>
      </c>
      <c r="H381" s="3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25">
      <c r="A382" s="3" t="s">
        <v>80</v>
      </c>
      <c r="B382" s="6">
        <v>38888</v>
      </c>
      <c r="C382" s="3" t="s">
        <v>81</v>
      </c>
      <c r="D382" s="3" t="s">
        <v>76</v>
      </c>
      <c r="E382" s="3" t="s">
        <v>72</v>
      </c>
      <c r="F382" s="3" t="s">
        <v>79</v>
      </c>
      <c r="G382" s="3">
        <v>1</v>
      </c>
      <c r="H382" s="3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25">
      <c r="A383" s="3" t="s">
        <v>80</v>
      </c>
      <c r="B383" s="6">
        <v>38973</v>
      </c>
      <c r="C383" s="3" t="s">
        <v>81</v>
      </c>
      <c r="D383" s="3" t="s">
        <v>76</v>
      </c>
      <c r="E383" s="3" t="s">
        <v>72</v>
      </c>
      <c r="F383" s="3" t="s">
        <v>79</v>
      </c>
      <c r="G383" s="3">
        <v>1</v>
      </c>
      <c r="H383" s="3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25">
      <c r="A384" s="3" t="s">
        <v>85</v>
      </c>
      <c r="B384" s="6">
        <v>38534</v>
      </c>
      <c r="C384" s="3" t="s">
        <v>86</v>
      </c>
      <c r="D384" s="3" t="s">
        <v>76</v>
      </c>
      <c r="E384" s="3" t="s">
        <v>72</v>
      </c>
      <c r="F384" s="3" t="s">
        <v>84</v>
      </c>
      <c r="G384" s="3">
        <v>1</v>
      </c>
      <c r="H384" s="3">
        <v>2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25">
      <c r="A385" s="3" t="s">
        <v>85</v>
      </c>
      <c r="B385" s="6">
        <v>38636</v>
      </c>
      <c r="C385" s="3" t="s">
        <v>86</v>
      </c>
      <c r="D385" s="3" t="s">
        <v>76</v>
      </c>
      <c r="E385" s="3" t="s">
        <v>72</v>
      </c>
      <c r="F385" s="3" t="s">
        <v>84</v>
      </c>
      <c r="G385" s="3">
        <v>1</v>
      </c>
      <c r="H385" s="3">
        <v>2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25">
      <c r="A386" s="3" t="s">
        <v>85</v>
      </c>
      <c r="B386" s="6">
        <v>38762</v>
      </c>
      <c r="C386" s="3" t="s">
        <v>86</v>
      </c>
      <c r="D386" s="3" t="s">
        <v>76</v>
      </c>
      <c r="E386" s="3" t="s">
        <v>72</v>
      </c>
      <c r="F386" s="3" t="s">
        <v>84</v>
      </c>
      <c r="G386" s="3">
        <v>1</v>
      </c>
      <c r="H386" s="3">
        <v>2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25">
      <c r="A387" s="3" t="s">
        <v>85</v>
      </c>
      <c r="B387" s="6">
        <v>38888</v>
      </c>
      <c r="C387" s="3" t="s">
        <v>86</v>
      </c>
      <c r="D387" s="3" t="s">
        <v>76</v>
      </c>
      <c r="E387" s="3" t="s">
        <v>72</v>
      </c>
      <c r="F387" s="3" t="s">
        <v>84</v>
      </c>
      <c r="G387" s="3">
        <v>1</v>
      </c>
      <c r="H387" s="3">
        <v>2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x14ac:dyDescent="0.25">
      <c r="A388" s="3" t="s">
        <v>85</v>
      </c>
      <c r="B388" s="6">
        <v>38973</v>
      </c>
      <c r="C388" s="3" t="s">
        <v>86</v>
      </c>
      <c r="D388" s="3" t="s">
        <v>76</v>
      </c>
      <c r="E388" s="3" t="s">
        <v>72</v>
      </c>
      <c r="F388" s="3" t="s">
        <v>84</v>
      </c>
      <c r="G388" s="3">
        <v>1</v>
      </c>
      <c r="H388" s="3">
        <v>2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x14ac:dyDescent="0.25">
      <c r="A389" s="3" t="s">
        <v>90</v>
      </c>
      <c r="B389" s="6">
        <v>38534</v>
      </c>
      <c r="C389" s="3" t="s">
        <v>91</v>
      </c>
      <c r="D389" s="3" t="s">
        <v>76</v>
      </c>
      <c r="E389" s="3" t="s">
        <v>89</v>
      </c>
      <c r="F389" s="3" t="s">
        <v>73</v>
      </c>
      <c r="G389" s="3">
        <v>2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x14ac:dyDescent="0.25">
      <c r="A390" s="3" t="s">
        <v>90</v>
      </c>
      <c r="B390" s="6">
        <v>38636</v>
      </c>
      <c r="C390" s="3" t="s">
        <v>91</v>
      </c>
      <c r="D390" s="3" t="s">
        <v>76</v>
      </c>
      <c r="E390" s="3" t="s">
        <v>89</v>
      </c>
      <c r="F390" s="3" t="s">
        <v>73</v>
      </c>
      <c r="G390" s="3">
        <v>2</v>
      </c>
      <c r="H390" s="3">
        <v>0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x14ac:dyDescent="0.25">
      <c r="A391" s="3" t="s">
        <v>90</v>
      </c>
      <c r="B391" s="6">
        <v>38762</v>
      </c>
      <c r="C391" s="3" t="s">
        <v>91</v>
      </c>
      <c r="D391" s="3" t="s">
        <v>76</v>
      </c>
      <c r="E391" s="3" t="s">
        <v>89</v>
      </c>
      <c r="F391" s="3" t="s">
        <v>73</v>
      </c>
      <c r="G391" s="3">
        <v>2</v>
      </c>
      <c r="H391" s="3">
        <v>0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x14ac:dyDescent="0.25">
      <c r="A392" s="3" t="s">
        <v>90</v>
      </c>
      <c r="B392" s="6">
        <v>38888</v>
      </c>
      <c r="C392" s="3" t="s">
        <v>91</v>
      </c>
      <c r="D392" s="3" t="s">
        <v>76</v>
      </c>
      <c r="E392" s="3" t="s">
        <v>89</v>
      </c>
      <c r="F392" s="3" t="s">
        <v>73</v>
      </c>
      <c r="G392" s="3">
        <v>2</v>
      </c>
      <c r="H392" s="3">
        <v>0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x14ac:dyDescent="0.25">
      <c r="A393" s="3" t="s">
        <v>90</v>
      </c>
      <c r="B393" s="6">
        <v>38973</v>
      </c>
      <c r="C393" s="3" t="s">
        <v>91</v>
      </c>
      <c r="D393" s="3" t="s">
        <v>76</v>
      </c>
      <c r="E393" s="3" t="s">
        <v>89</v>
      </c>
      <c r="F393" s="3" t="s">
        <v>73</v>
      </c>
      <c r="G393" s="3">
        <v>2</v>
      </c>
      <c r="H393" s="3">
        <v>0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x14ac:dyDescent="0.25">
      <c r="A394" s="3" t="s">
        <v>94</v>
      </c>
      <c r="B394" s="6">
        <v>38534</v>
      </c>
      <c r="C394" s="3" t="s">
        <v>95</v>
      </c>
      <c r="D394" s="3" t="s">
        <v>76</v>
      </c>
      <c r="E394" s="3" t="s">
        <v>89</v>
      </c>
      <c r="F394" s="3" t="s">
        <v>79</v>
      </c>
      <c r="G394" s="3">
        <v>2</v>
      </c>
      <c r="H394" s="3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x14ac:dyDescent="0.25">
      <c r="A395" s="3" t="s">
        <v>94</v>
      </c>
      <c r="B395" s="6">
        <v>38636</v>
      </c>
      <c r="C395" s="3" t="s">
        <v>95</v>
      </c>
      <c r="D395" s="3" t="s">
        <v>76</v>
      </c>
      <c r="E395" s="3" t="s">
        <v>89</v>
      </c>
      <c r="F395" s="3" t="s">
        <v>79</v>
      </c>
      <c r="G395" s="3">
        <v>2</v>
      </c>
      <c r="H395" s="3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x14ac:dyDescent="0.25">
      <c r="A396" s="3" t="s">
        <v>94</v>
      </c>
      <c r="B396" s="6">
        <v>38762</v>
      </c>
      <c r="C396" s="3" t="s">
        <v>95</v>
      </c>
      <c r="D396" s="3" t="s">
        <v>76</v>
      </c>
      <c r="E396" s="3" t="s">
        <v>89</v>
      </c>
      <c r="F396" s="3" t="s">
        <v>79</v>
      </c>
      <c r="G396" s="3">
        <v>2</v>
      </c>
      <c r="H396" s="3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x14ac:dyDescent="0.25">
      <c r="A397" s="3" t="s">
        <v>94</v>
      </c>
      <c r="B397" s="6">
        <v>38888</v>
      </c>
      <c r="C397" s="3" t="s">
        <v>95</v>
      </c>
      <c r="D397" s="3" t="s">
        <v>76</v>
      </c>
      <c r="E397" s="3" t="s">
        <v>89</v>
      </c>
      <c r="F397" s="3" t="s">
        <v>79</v>
      </c>
      <c r="G397" s="3">
        <v>2</v>
      </c>
      <c r="H397" s="3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x14ac:dyDescent="0.25">
      <c r="A398" s="3" t="s">
        <v>94</v>
      </c>
      <c r="B398" s="6">
        <v>38973</v>
      </c>
      <c r="C398" s="3" t="s">
        <v>95</v>
      </c>
      <c r="D398" s="3" t="s">
        <v>76</v>
      </c>
      <c r="E398" s="3" t="s">
        <v>89</v>
      </c>
      <c r="F398" s="3" t="s">
        <v>79</v>
      </c>
      <c r="G398" s="3">
        <v>2</v>
      </c>
      <c r="H398" s="3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x14ac:dyDescent="0.25">
      <c r="A399" s="3" t="s">
        <v>98</v>
      </c>
      <c r="B399" s="6">
        <v>38534</v>
      </c>
      <c r="C399" s="3" t="s">
        <v>99</v>
      </c>
      <c r="D399" s="3" t="s">
        <v>76</v>
      </c>
      <c r="E399" s="3" t="s">
        <v>89</v>
      </c>
      <c r="F399" s="3" t="s">
        <v>84</v>
      </c>
      <c r="G399" s="3">
        <v>2</v>
      </c>
      <c r="H399" s="3">
        <v>2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x14ac:dyDescent="0.25">
      <c r="A400" s="3" t="s">
        <v>98</v>
      </c>
      <c r="B400" s="6">
        <v>38636</v>
      </c>
      <c r="C400" s="3" t="s">
        <v>99</v>
      </c>
      <c r="D400" s="3" t="s">
        <v>76</v>
      </c>
      <c r="E400" s="3" t="s">
        <v>89</v>
      </c>
      <c r="F400" s="3" t="s">
        <v>84</v>
      </c>
      <c r="G400" s="3">
        <v>2</v>
      </c>
      <c r="H400" s="3">
        <v>2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x14ac:dyDescent="0.25">
      <c r="A401" s="3" t="s">
        <v>98</v>
      </c>
      <c r="B401" s="6">
        <v>38762</v>
      </c>
      <c r="C401" s="3" t="s">
        <v>99</v>
      </c>
      <c r="D401" s="3" t="s">
        <v>76</v>
      </c>
      <c r="E401" s="3" t="s">
        <v>89</v>
      </c>
      <c r="F401" s="3" t="s">
        <v>84</v>
      </c>
      <c r="G401" s="3">
        <v>2</v>
      </c>
      <c r="H401" s="3">
        <v>2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x14ac:dyDescent="0.25">
      <c r="A402" s="3" t="s">
        <v>98</v>
      </c>
      <c r="B402" s="6">
        <v>38888</v>
      </c>
      <c r="C402" s="3" t="s">
        <v>99</v>
      </c>
      <c r="D402" s="3" t="s">
        <v>76</v>
      </c>
      <c r="E402" s="3" t="s">
        <v>89</v>
      </c>
      <c r="F402" s="3" t="s">
        <v>84</v>
      </c>
      <c r="G402" s="3">
        <v>2</v>
      </c>
      <c r="H402" s="3">
        <v>2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x14ac:dyDescent="0.25">
      <c r="A403" s="3" t="s">
        <v>98</v>
      </c>
      <c r="B403" s="6">
        <v>38973</v>
      </c>
      <c r="C403" s="3" t="s">
        <v>99</v>
      </c>
      <c r="D403" s="3" t="s">
        <v>76</v>
      </c>
      <c r="E403" s="3" t="s">
        <v>89</v>
      </c>
      <c r="F403" s="3" t="s">
        <v>84</v>
      </c>
      <c r="G403" s="3">
        <v>2</v>
      </c>
      <c r="H403" s="3">
        <v>2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x14ac:dyDescent="0.25">
      <c r="A404" s="3" t="s">
        <v>77</v>
      </c>
      <c r="B404" s="6">
        <v>38328</v>
      </c>
      <c r="C404" s="3" t="s">
        <v>78</v>
      </c>
      <c r="D404" s="3" t="s">
        <v>71</v>
      </c>
      <c r="E404" s="3" t="s">
        <v>72</v>
      </c>
      <c r="F404" s="3" t="s">
        <v>79</v>
      </c>
      <c r="G404" s="3">
        <v>1</v>
      </c>
      <c r="H404" s="3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x14ac:dyDescent="0.25">
      <c r="A405" s="3" t="s">
        <v>77</v>
      </c>
      <c r="B405" s="6">
        <v>38335</v>
      </c>
      <c r="C405" s="3" t="s">
        <v>78</v>
      </c>
      <c r="D405" s="3" t="s">
        <v>71</v>
      </c>
      <c r="E405" s="3" t="s">
        <v>72</v>
      </c>
      <c r="F405" s="3" t="s">
        <v>79</v>
      </c>
      <c r="G405" s="3">
        <v>1</v>
      </c>
      <c r="H405" s="3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x14ac:dyDescent="0.25">
      <c r="A406" s="3" t="s">
        <v>77</v>
      </c>
      <c r="B406" s="6">
        <v>38342</v>
      </c>
      <c r="C406" s="3" t="s">
        <v>78</v>
      </c>
      <c r="D406" s="3" t="s">
        <v>71</v>
      </c>
      <c r="E406" s="3" t="s">
        <v>72</v>
      </c>
      <c r="F406" s="3" t="s">
        <v>79</v>
      </c>
      <c r="G406" s="3">
        <v>1</v>
      </c>
      <c r="H406" s="3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x14ac:dyDescent="0.25">
      <c r="A407" s="3" t="s">
        <v>77</v>
      </c>
      <c r="B407" s="6">
        <v>38351</v>
      </c>
      <c r="C407" s="3" t="s">
        <v>78</v>
      </c>
      <c r="D407" s="3" t="s">
        <v>71</v>
      </c>
      <c r="E407" s="3" t="s">
        <v>72</v>
      </c>
      <c r="F407" s="3" t="s">
        <v>79</v>
      </c>
      <c r="G407" s="3">
        <v>1</v>
      </c>
      <c r="H407" s="3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x14ac:dyDescent="0.25">
      <c r="A408" s="3" t="s">
        <v>77</v>
      </c>
      <c r="B408" s="6">
        <v>38356</v>
      </c>
      <c r="C408" s="3" t="s">
        <v>78</v>
      </c>
      <c r="D408" s="3" t="s">
        <v>71</v>
      </c>
      <c r="E408" s="3" t="s">
        <v>72</v>
      </c>
      <c r="F408" s="3" t="s">
        <v>79</v>
      </c>
      <c r="G408" s="3">
        <v>1</v>
      </c>
      <c r="H408" s="3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x14ac:dyDescent="0.25">
      <c r="A409" s="3" t="s">
        <v>77</v>
      </c>
      <c r="B409" s="6">
        <v>38363</v>
      </c>
      <c r="C409" s="3" t="s">
        <v>78</v>
      </c>
      <c r="D409" s="3" t="s">
        <v>71</v>
      </c>
      <c r="E409" s="3" t="s">
        <v>72</v>
      </c>
      <c r="F409" s="3" t="s">
        <v>79</v>
      </c>
      <c r="G409" s="3">
        <v>1</v>
      </c>
      <c r="H409" s="3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x14ac:dyDescent="0.25">
      <c r="A410" s="3" t="s">
        <v>77</v>
      </c>
      <c r="B410" s="6">
        <v>38370</v>
      </c>
      <c r="C410" s="3" t="s">
        <v>78</v>
      </c>
      <c r="D410" s="3" t="s">
        <v>71</v>
      </c>
      <c r="E410" s="3" t="s">
        <v>72</v>
      </c>
      <c r="F410" s="3" t="s">
        <v>79</v>
      </c>
      <c r="G410" s="3">
        <v>1</v>
      </c>
      <c r="H410" s="3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x14ac:dyDescent="0.25">
      <c r="A411" s="3" t="s">
        <v>77</v>
      </c>
      <c r="B411" s="6">
        <v>38377</v>
      </c>
      <c r="C411" s="3" t="s">
        <v>78</v>
      </c>
      <c r="D411" s="3" t="s">
        <v>71</v>
      </c>
      <c r="E411" s="3" t="s">
        <v>72</v>
      </c>
      <c r="F411" s="3" t="s">
        <v>79</v>
      </c>
      <c r="G411" s="3">
        <v>1</v>
      </c>
      <c r="H411" s="3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x14ac:dyDescent="0.25">
      <c r="A412" s="3" t="s">
        <v>77</v>
      </c>
      <c r="B412" s="6">
        <v>38384</v>
      </c>
      <c r="C412" s="3" t="s">
        <v>78</v>
      </c>
      <c r="D412" s="3" t="s">
        <v>71</v>
      </c>
      <c r="E412" s="3" t="s">
        <v>72</v>
      </c>
      <c r="F412" s="3" t="s">
        <v>79</v>
      </c>
      <c r="G412" s="3">
        <v>1</v>
      </c>
      <c r="H412" s="3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x14ac:dyDescent="0.25">
      <c r="A413" s="3" t="s">
        <v>77</v>
      </c>
      <c r="B413" s="6">
        <v>38391</v>
      </c>
      <c r="C413" s="3" t="s">
        <v>78</v>
      </c>
      <c r="D413" s="3" t="s">
        <v>71</v>
      </c>
      <c r="E413" s="3" t="s">
        <v>72</v>
      </c>
      <c r="F413" s="3" t="s">
        <v>79</v>
      </c>
      <c r="G413" s="3">
        <v>1</v>
      </c>
      <c r="H413" s="3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x14ac:dyDescent="0.25">
      <c r="A414" s="3" t="s">
        <v>77</v>
      </c>
      <c r="B414" s="6">
        <v>38398</v>
      </c>
      <c r="C414" s="3" t="s">
        <v>78</v>
      </c>
      <c r="D414" s="3" t="s">
        <v>71</v>
      </c>
      <c r="E414" s="3" t="s">
        <v>72</v>
      </c>
      <c r="F414" s="3" t="s">
        <v>79</v>
      </c>
      <c r="G414" s="3">
        <v>1</v>
      </c>
      <c r="H414" s="3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x14ac:dyDescent="0.25">
      <c r="A415" s="3" t="s">
        <v>77</v>
      </c>
      <c r="B415" s="6">
        <v>38405</v>
      </c>
      <c r="C415" s="3" t="s">
        <v>78</v>
      </c>
      <c r="D415" s="3" t="s">
        <v>71</v>
      </c>
      <c r="E415" s="3" t="s">
        <v>72</v>
      </c>
      <c r="F415" s="3" t="s">
        <v>79</v>
      </c>
      <c r="G415" s="3">
        <v>1</v>
      </c>
      <c r="H415" s="3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x14ac:dyDescent="0.25">
      <c r="A416" s="3" t="s">
        <v>77</v>
      </c>
      <c r="B416" s="6">
        <v>38412</v>
      </c>
      <c r="C416" s="3" t="s">
        <v>78</v>
      </c>
      <c r="D416" s="3" t="s">
        <v>71</v>
      </c>
      <c r="E416" s="3" t="s">
        <v>72</v>
      </c>
      <c r="F416" s="3" t="s">
        <v>79</v>
      </c>
      <c r="G416" s="3">
        <v>1</v>
      </c>
      <c r="H416" s="3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x14ac:dyDescent="0.25">
      <c r="A417" s="3" t="s">
        <v>77</v>
      </c>
      <c r="B417" s="6">
        <v>38545</v>
      </c>
      <c r="C417" s="3" t="s">
        <v>78</v>
      </c>
      <c r="D417" s="3" t="s">
        <v>71</v>
      </c>
      <c r="E417" s="3" t="s">
        <v>72</v>
      </c>
      <c r="F417" s="3" t="s">
        <v>79</v>
      </c>
      <c r="G417" s="3">
        <v>1</v>
      </c>
      <c r="H417" s="3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x14ac:dyDescent="0.25">
      <c r="A418" s="3" t="s">
        <v>77</v>
      </c>
      <c r="B418" s="6">
        <v>38559</v>
      </c>
      <c r="C418" s="3" t="s">
        <v>78</v>
      </c>
      <c r="D418" s="3" t="s">
        <v>71</v>
      </c>
      <c r="E418" s="3" t="s">
        <v>72</v>
      </c>
      <c r="F418" s="3" t="s">
        <v>79</v>
      </c>
      <c r="G418" s="3">
        <v>1</v>
      </c>
      <c r="H418" s="3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x14ac:dyDescent="0.25">
      <c r="A419" s="3" t="s">
        <v>77</v>
      </c>
      <c r="B419" s="6">
        <v>38573</v>
      </c>
      <c r="C419" s="3" t="s">
        <v>78</v>
      </c>
      <c r="D419" s="3" t="s">
        <v>71</v>
      </c>
      <c r="E419" s="3" t="s">
        <v>72</v>
      </c>
      <c r="F419" s="3" t="s">
        <v>79</v>
      </c>
      <c r="G419" s="3">
        <v>1</v>
      </c>
      <c r="H419" s="3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x14ac:dyDescent="0.25">
      <c r="A420" s="3" t="s">
        <v>77</v>
      </c>
      <c r="B420" s="6">
        <v>38588</v>
      </c>
      <c r="C420" s="3" t="s">
        <v>78</v>
      </c>
      <c r="D420" s="3" t="s">
        <v>71</v>
      </c>
      <c r="E420" s="3" t="s">
        <v>72</v>
      </c>
      <c r="F420" s="3" t="s">
        <v>79</v>
      </c>
      <c r="G420" s="3">
        <v>1</v>
      </c>
      <c r="H420" s="3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x14ac:dyDescent="0.25">
      <c r="A421" s="3" t="s">
        <v>77</v>
      </c>
      <c r="B421" s="6">
        <v>38602</v>
      </c>
      <c r="C421" s="3" t="s">
        <v>78</v>
      </c>
      <c r="D421" s="3" t="s">
        <v>71</v>
      </c>
      <c r="E421" s="3" t="s">
        <v>72</v>
      </c>
      <c r="F421" s="3" t="s">
        <v>79</v>
      </c>
      <c r="G421" s="3">
        <v>1</v>
      </c>
      <c r="H421" s="3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x14ac:dyDescent="0.25">
      <c r="A422" s="3" t="s">
        <v>77</v>
      </c>
      <c r="B422" s="6">
        <v>38623</v>
      </c>
      <c r="C422" s="3" t="s">
        <v>78</v>
      </c>
      <c r="D422" s="3" t="s">
        <v>71</v>
      </c>
      <c r="E422" s="3" t="s">
        <v>72</v>
      </c>
      <c r="F422" s="3" t="s">
        <v>79</v>
      </c>
      <c r="G422" s="3">
        <v>1</v>
      </c>
      <c r="H422" s="3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x14ac:dyDescent="0.25">
      <c r="A423" s="3" t="s">
        <v>77</v>
      </c>
      <c r="B423" s="6">
        <v>38637</v>
      </c>
      <c r="C423" s="3" t="s">
        <v>78</v>
      </c>
      <c r="D423" s="3" t="s">
        <v>71</v>
      </c>
      <c r="E423" s="3" t="s">
        <v>72</v>
      </c>
      <c r="F423" s="3" t="s">
        <v>79</v>
      </c>
      <c r="G423" s="3">
        <v>1</v>
      </c>
      <c r="H423" s="3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x14ac:dyDescent="0.25">
      <c r="A424" s="3" t="s">
        <v>77</v>
      </c>
      <c r="B424" s="6">
        <v>38652</v>
      </c>
      <c r="C424" s="3" t="s">
        <v>78</v>
      </c>
      <c r="D424" s="3" t="s">
        <v>71</v>
      </c>
      <c r="E424" s="3" t="s">
        <v>72</v>
      </c>
      <c r="F424" s="3" t="s">
        <v>79</v>
      </c>
      <c r="G424" s="3">
        <v>1</v>
      </c>
      <c r="H424" s="3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x14ac:dyDescent="0.25">
      <c r="A425" s="3" t="s">
        <v>77</v>
      </c>
      <c r="B425" s="6">
        <v>38663</v>
      </c>
      <c r="C425" s="3" t="s">
        <v>78</v>
      </c>
      <c r="D425" s="3" t="s">
        <v>71</v>
      </c>
      <c r="E425" s="3" t="s">
        <v>72</v>
      </c>
      <c r="F425" s="3" t="s">
        <v>79</v>
      </c>
      <c r="G425" s="3">
        <v>1</v>
      </c>
      <c r="H425" s="3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x14ac:dyDescent="0.25">
      <c r="A426" s="3" t="s">
        <v>77</v>
      </c>
      <c r="B426" s="6">
        <v>38678</v>
      </c>
      <c r="C426" s="3" t="s">
        <v>78</v>
      </c>
      <c r="D426" s="3" t="s">
        <v>71</v>
      </c>
      <c r="E426" s="3" t="s">
        <v>72</v>
      </c>
      <c r="F426" s="3" t="s">
        <v>79</v>
      </c>
      <c r="G426" s="3">
        <v>1</v>
      </c>
      <c r="H426" s="3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x14ac:dyDescent="0.25">
      <c r="A427" s="3" t="s">
        <v>77</v>
      </c>
      <c r="B427" s="6">
        <v>38692</v>
      </c>
      <c r="C427" s="3" t="s">
        <v>78</v>
      </c>
      <c r="D427" s="3" t="s">
        <v>71</v>
      </c>
      <c r="E427" s="3" t="s">
        <v>72</v>
      </c>
      <c r="F427" s="3" t="s">
        <v>79</v>
      </c>
      <c r="G427" s="3">
        <v>1</v>
      </c>
      <c r="H427" s="3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x14ac:dyDescent="0.25">
      <c r="A428" s="3" t="s">
        <v>77</v>
      </c>
      <c r="B428" s="6">
        <v>38706</v>
      </c>
      <c r="C428" s="3" t="s">
        <v>78</v>
      </c>
      <c r="D428" s="3" t="s">
        <v>71</v>
      </c>
      <c r="E428" s="3" t="s">
        <v>72</v>
      </c>
      <c r="F428" s="3" t="s">
        <v>79</v>
      </c>
      <c r="G428" s="3">
        <v>1</v>
      </c>
      <c r="H428" s="3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x14ac:dyDescent="0.25">
      <c r="A429" s="3" t="s">
        <v>77</v>
      </c>
      <c r="B429" s="6">
        <v>38721</v>
      </c>
      <c r="C429" s="3" t="s">
        <v>78</v>
      </c>
      <c r="D429" s="3" t="s">
        <v>71</v>
      </c>
      <c r="E429" s="3" t="s">
        <v>72</v>
      </c>
      <c r="F429" s="3" t="s">
        <v>79</v>
      </c>
      <c r="G429" s="3">
        <v>1</v>
      </c>
      <c r="H429" s="3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x14ac:dyDescent="0.25">
      <c r="A430" s="3" t="s">
        <v>77</v>
      </c>
      <c r="B430" s="6">
        <v>38734</v>
      </c>
      <c r="C430" s="3" t="s">
        <v>78</v>
      </c>
      <c r="D430" s="3" t="s">
        <v>71</v>
      </c>
      <c r="E430" s="3" t="s">
        <v>72</v>
      </c>
      <c r="F430" s="3" t="s">
        <v>79</v>
      </c>
      <c r="G430" s="3">
        <v>1</v>
      </c>
      <c r="H430" s="3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x14ac:dyDescent="0.25">
      <c r="A431" s="3" t="s">
        <v>77</v>
      </c>
      <c r="B431" s="6">
        <v>38812</v>
      </c>
      <c r="C431" s="3" t="s">
        <v>78</v>
      </c>
      <c r="D431" s="3" t="s">
        <v>71</v>
      </c>
      <c r="E431" s="3" t="s">
        <v>72</v>
      </c>
      <c r="F431" s="3" t="s">
        <v>79</v>
      </c>
      <c r="G431" s="3">
        <v>1</v>
      </c>
      <c r="H431" s="3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x14ac:dyDescent="0.25">
      <c r="A432" s="3" t="s">
        <v>77</v>
      </c>
      <c r="B432" s="6">
        <v>38853</v>
      </c>
      <c r="C432" s="3" t="s">
        <v>78</v>
      </c>
      <c r="D432" s="3" t="s">
        <v>71</v>
      </c>
      <c r="E432" s="3" t="s">
        <v>72</v>
      </c>
      <c r="F432" s="3" t="s">
        <v>79</v>
      </c>
      <c r="G432" s="3">
        <v>1</v>
      </c>
      <c r="H432" s="3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x14ac:dyDescent="0.25">
      <c r="A433" s="3" t="s">
        <v>77</v>
      </c>
      <c r="B433" s="6">
        <v>38868</v>
      </c>
      <c r="C433" s="3" t="s">
        <v>78</v>
      </c>
      <c r="D433" s="3" t="s">
        <v>71</v>
      </c>
      <c r="E433" s="3" t="s">
        <v>72</v>
      </c>
      <c r="F433" s="3" t="s">
        <v>79</v>
      </c>
      <c r="G433" s="3">
        <v>1</v>
      </c>
      <c r="H433" s="3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x14ac:dyDescent="0.25">
      <c r="A434" s="3" t="s">
        <v>77</v>
      </c>
      <c r="B434" s="6">
        <v>38926</v>
      </c>
      <c r="C434" s="3" t="s">
        <v>78</v>
      </c>
      <c r="D434" s="3" t="s">
        <v>71</v>
      </c>
      <c r="E434" s="3" t="s">
        <v>72</v>
      </c>
      <c r="F434" s="3" t="s">
        <v>79</v>
      </c>
      <c r="G434" s="3">
        <v>1</v>
      </c>
      <c r="H434" s="3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x14ac:dyDescent="0.25">
      <c r="A435" s="3" t="s">
        <v>77</v>
      </c>
      <c r="B435" s="6">
        <v>38966</v>
      </c>
      <c r="C435" s="3" t="s">
        <v>78</v>
      </c>
      <c r="D435" s="3" t="s">
        <v>71</v>
      </c>
      <c r="E435" s="3" t="s">
        <v>72</v>
      </c>
      <c r="F435" s="3" t="s">
        <v>79</v>
      </c>
      <c r="G435" s="3">
        <v>1</v>
      </c>
      <c r="H435" s="3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x14ac:dyDescent="0.25">
      <c r="A436" s="3" t="s">
        <v>77</v>
      </c>
      <c r="B436" s="6">
        <v>39070</v>
      </c>
      <c r="C436" s="3" t="s">
        <v>78</v>
      </c>
      <c r="D436" s="3" t="s">
        <v>71</v>
      </c>
      <c r="E436" s="3" t="s">
        <v>72</v>
      </c>
      <c r="F436" s="3" t="s">
        <v>79</v>
      </c>
      <c r="G436" s="3">
        <v>1</v>
      </c>
      <c r="H436" s="3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x14ac:dyDescent="0.25">
      <c r="A437" s="3" t="s">
        <v>77</v>
      </c>
      <c r="B437" s="6">
        <v>39080</v>
      </c>
      <c r="C437" s="3" t="s">
        <v>78</v>
      </c>
      <c r="D437" s="3" t="s">
        <v>71</v>
      </c>
      <c r="E437" s="3" t="s">
        <v>72</v>
      </c>
      <c r="F437" s="3" t="s">
        <v>79</v>
      </c>
      <c r="G437" s="3">
        <v>1</v>
      </c>
      <c r="H437" s="3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x14ac:dyDescent="0.25">
      <c r="A438" s="3" t="s">
        <v>77</v>
      </c>
      <c r="B438" s="6">
        <v>39091</v>
      </c>
      <c r="C438" s="3" t="s">
        <v>78</v>
      </c>
      <c r="D438" s="3" t="s">
        <v>71</v>
      </c>
      <c r="E438" s="3" t="s">
        <v>72</v>
      </c>
      <c r="F438" s="3" t="s">
        <v>79</v>
      </c>
      <c r="G438" s="3">
        <v>1</v>
      </c>
      <c r="H438" s="3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x14ac:dyDescent="0.25">
      <c r="A439" s="3" t="s">
        <v>77</v>
      </c>
      <c r="B439" s="6">
        <v>39098</v>
      </c>
      <c r="C439" s="3" t="s">
        <v>78</v>
      </c>
      <c r="D439" s="3" t="s">
        <v>71</v>
      </c>
      <c r="E439" s="3" t="s">
        <v>72</v>
      </c>
      <c r="F439" s="3" t="s">
        <v>79</v>
      </c>
      <c r="G439" s="3">
        <v>1</v>
      </c>
      <c r="H439" s="3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x14ac:dyDescent="0.25">
      <c r="A440" s="3" t="s">
        <v>77</v>
      </c>
      <c r="B440" s="6">
        <v>39105</v>
      </c>
      <c r="C440" s="3" t="s">
        <v>78</v>
      </c>
      <c r="D440" s="3" t="s">
        <v>71</v>
      </c>
      <c r="E440" s="3" t="s">
        <v>72</v>
      </c>
      <c r="F440" s="3" t="s">
        <v>79</v>
      </c>
      <c r="G440" s="3">
        <v>1</v>
      </c>
      <c r="H440" s="3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x14ac:dyDescent="0.25">
      <c r="A441" s="3" t="s">
        <v>77</v>
      </c>
      <c r="B441" s="6">
        <v>39112</v>
      </c>
      <c r="C441" s="3" t="s">
        <v>78</v>
      </c>
      <c r="D441" s="3" t="s">
        <v>71</v>
      </c>
      <c r="E441" s="3" t="s">
        <v>72</v>
      </c>
      <c r="F441" s="3" t="s">
        <v>79</v>
      </c>
      <c r="G441" s="3">
        <v>1</v>
      </c>
      <c r="H441" s="3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x14ac:dyDescent="0.25">
      <c r="A442" s="3" t="s">
        <v>77</v>
      </c>
      <c r="B442" s="6">
        <v>39118</v>
      </c>
      <c r="C442" s="3" t="s">
        <v>78</v>
      </c>
      <c r="D442" s="3" t="s">
        <v>71</v>
      </c>
      <c r="E442" s="3" t="s">
        <v>72</v>
      </c>
      <c r="F442" s="3" t="s">
        <v>79</v>
      </c>
      <c r="G442" s="3">
        <v>1</v>
      </c>
      <c r="H442" s="3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x14ac:dyDescent="0.25">
      <c r="A443" s="3" t="s">
        <v>77</v>
      </c>
      <c r="B443" s="6">
        <v>39133</v>
      </c>
      <c r="C443" s="3" t="s">
        <v>78</v>
      </c>
      <c r="D443" s="3" t="s">
        <v>71</v>
      </c>
      <c r="E443" s="3" t="s">
        <v>72</v>
      </c>
      <c r="F443" s="3" t="s">
        <v>79</v>
      </c>
      <c r="G443" s="3">
        <v>1</v>
      </c>
      <c r="H443" s="3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x14ac:dyDescent="0.25">
      <c r="A444" s="3" t="s">
        <v>77</v>
      </c>
      <c r="B444" s="6">
        <v>39140</v>
      </c>
      <c r="C444" s="3" t="s">
        <v>78</v>
      </c>
      <c r="D444" s="3" t="s">
        <v>71</v>
      </c>
      <c r="E444" s="3" t="s">
        <v>72</v>
      </c>
      <c r="F444" s="3" t="s">
        <v>79</v>
      </c>
      <c r="G444" s="3">
        <v>1</v>
      </c>
      <c r="H444" s="3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x14ac:dyDescent="0.25">
      <c r="A445" s="3" t="s">
        <v>77</v>
      </c>
      <c r="B445" s="6">
        <v>39147</v>
      </c>
      <c r="C445" s="3" t="s">
        <v>78</v>
      </c>
      <c r="D445" s="3" t="s">
        <v>71</v>
      </c>
      <c r="E445" s="3" t="s">
        <v>72</v>
      </c>
      <c r="F445" s="3" t="s">
        <v>79</v>
      </c>
      <c r="G445" s="3">
        <v>1</v>
      </c>
      <c r="H445" s="3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x14ac:dyDescent="0.25">
      <c r="A446" s="3" t="s">
        <v>92</v>
      </c>
      <c r="B446" s="6">
        <v>38328</v>
      </c>
      <c r="C446" s="3" t="s">
        <v>93</v>
      </c>
      <c r="D446" s="3" t="s">
        <v>71</v>
      </c>
      <c r="E446" s="3" t="s">
        <v>89</v>
      </c>
      <c r="F446" s="3" t="s">
        <v>79</v>
      </c>
      <c r="G446" s="3">
        <v>2</v>
      </c>
      <c r="H446" s="3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x14ac:dyDescent="0.25">
      <c r="A447" s="3" t="s">
        <v>92</v>
      </c>
      <c r="B447" s="6">
        <v>38335</v>
      </c>
      <c r="C447" s="3" t="s">
        <v>93</v>
      </c>
      <c r="D447" s="3" t="s">
        <v>71</v>
      </c>
      <c r="E447" s="3" t="s">
        <v>89</v>
      </c>
      <c r="F447" s="3" t="s">
        <v>79</v>
      </c>
      <c r="G447" s="3">
        <v>2</v>
      </c>
      <c r="H447" s="3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x14ac:dyDescent="0.25">
      <c r="A448" s="3" t="s">
        <v>92</v>
      </c>
      <c r="B448" s="6">
        <v>38342</v>
      </c>
      <c r="C448" s="3" t="s">
        <v>93</v>
      </c>
      <c r="D448" s="3" t="s">
        <v>71</v>
      </c>
      <c r="E448" s="3" t="s">
        <v>89</v>
      </c>
      <c r="F448" s="3" t="s">
        <v>79</v>
      </c>
      <c r="G448" s="3">
        <v>2</v>
      </c>
      <c r="H448" s="3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x14ac:dyDescent="0.25">
      <c r="A449" s="3" t="s">
        <v>92</v>
      </c>
      <c r="B449" s="6">
        <v>38351</v>
      </c>
      <c r="C449" s="3" t="s">
        <v>93</v>
      </c>
      <c r="D449" s="3" t="s">
        <v>71</v>
      </c>
      <c r="E449" s="3" t="s">
        <v>89</v>
      </c>
      <c r="F449" s="3" t="s">
        <v>79</v>
      </c>
      <c r="G449" s="3">
        <v>2</v>
      </c>
      <c r="H449" s="3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x14ac:dyDescent="0.25">
      <c r="A450" s="3" t="s">
        <v>92</v>
      </c>
      <c r="B450" s="6">
        <v>38356</v>
      </c>
      <c r="C450" s="3" t="s">
        <v>93</v>
      </c>
      <c r="D450" s="3" t="s">
        <v>71</v>
      </c>
      <c r="E450" s="3" t="s">
        <v>89</v>
      </c>
      <c r="F450" s="3" t="s">
        <v>79</v>
      </c>
      <c r="G450" s="3">
        <v>2</v>
      </c>
      <c r="H450" s="3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x14ac:dyDescent="0.25">
      <c r="A451" s="3" t="s">
        <v>92</v>
      </c>
      <c r="B451" s="6">
        <v>38363</v>
      </c>
      <c r="C451" s="3" t="s">
        <v>93</v>
      </c>
      <c r="D451" s="3" t="s">
        <v>71</v>
      </c>
      <c r="E451" s="3" t="s">
        <v>89</v>
      </c>
      <c r="F451" s="3" t="s">
        <v>79</v>
      </c>
      <c r="G451" s="3">
        <v>2</v>
      </c>
      <c r="H451" s="3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x14ac:dyDescent="0.25">
      <c r="A452" s="3" t="s">
        <v>92</v>
      </c>
      <c r="B452" s="6">
        <v>38370</v>
      </c>
      <c r="C452" s="3" t="s">
        <v>93</v>
      </c>
      <c r="D452" s="3" t="s">
        <v>71</v>
      </c>
      <c r="E452" s="3" t="s">
        <v>89</v>
      </c>
      <c r="F452" s="3" t="s">
        <v>79</v>
      </c>
      <c r="G452" s="3">
        <v>2</v>
      </c>
      <c r="H452" s="3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x14ac:dyDescent="0.25">
      <c r="A453" s="3" t="s">
        <v>92</v>
      </c>
      <c r="B453" s="6">
        <v>38377</v>
      </c>
      <c r="C453" s="3" t="s">
        <v>93</v>
      </c>
      <c r="D453" s="3" t="s">
        <v>71</v>
      </c>
      <c r="E453" s="3" t="s">
        <v>89</v>
      </c>
      <c r="F453" s="3" t="s">
        <v>79</v>
      </c>
      <c r="G453" s="3">
        <v>2</v>
      </c>
      <c r="H453" s="3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x14ac:dyDescent="0.25">
      <c r="A454" s="3" t="s">
        <v>92</v>
      </c>
      <c r="B454" s="6">
        <v>38384</v>
      </c>
      <c r="C454" s="3" t="s">
        <v>93</v>
      </c>
      <c r="D454" s="3" t="s">
        <v>71</v>
      </c>
      <c r="E454" s="3" t="s">
        <v>89</v>
      </c>
      <c r="F454" s="3" t="s">
        <v>79</v>
      </c>
      <c r="G454" s="3">
        <v>2</v>
      </c>
      <c r="H454" s="3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x14ac:dyDescent="0.25">
      <c r="A455" s="3" t="s">
        <v>92</v>
      </c>
      <c r="B455" s="6">
        <v>38391</v>
      </c>
      <c r="C455" s="3" t="s">
        <v>93</v>
      </c>
      <c r="D455" s="3" t="s">
        <v>71</v>
      </c>
      <c r="E455" s="3" t="s">
        <v>89</v>
      </c>
      <c r="F455" s="3" t="s">
        <v>79</v>
      </c>
      <c r="G455" s="3">
        <v>2</v>
      </c>
      <c r="H455" s="3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x14ac:dyDescent="0.25">
      <c r="A456" s="3" t="s">
        <v>92</v>
      </c>
      <c r="B456" s="6">
        <v>38398</v>
      </c>
      <c r="C456" s="3" t="s">
        <v>93</v>
      </c>
      <c r="D456" s="3" t="s">
        <v>71</v>
      </c>
      <c r="E456" s="3" t="s">
        <v>89</v>
      </c>
      <c r="F456" s="3" t="s">
        <v>79</v>
      </c>
      <c r="G456" s="3">
        <v>2</v>
      </c>
      <c r="H456" s="3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x14ac:dyDescent="0.25">
      <c r="A457" s="3" t="s">
        <v>92</v>
      </c>
      <c r="B457" s="6">
        <v>38405</v>
      </c>
      <c r="C457" s="3" t="s">
        <v>93</v>
      </c>
      <c r="D457" s="3" t="s">
        <v>71</v>
      </c>
      <c r="E457" s="3" t="s">
        <v>89</v>
      </c>
      <c r="F457" s="3" t="s">
        <v>79</v>
      </c>
      <c r="G457" s="3">
        <v>2</v>
      </c>
      <c r="H457" s="3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x14ac:dyDescent="0.25">
      <c r="A458" s="3" t="s">
        <v>92</v>
      </c>
      <c r="B458" s="6">
        <v>38412</v>
      </c>
      <c r="C458" s="3" t="s">
        <v>93</v>
      </c>
      <c r="D458" s="3" t="s">
        <v>71</v>
      </c>
      <c r="E458" s="3" t="s">
        <v>89</v>
      </c>
      <c r="F458" s="3" t="s">
        <v>79</v>
      </c>
      <c r="G458" s="3">
        <v>2</v>
      </c>
      <c r="H458" s="3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x14ac:dyDescent="0.25">
      <c r="A459" s="3" t="s">
        <v>92</v>
      </c>
      <c r="B459" s="6">
        <v>38545</v>
      </c>
      <c r="C459" s="3" t="s">
        <v>93</v>
      </c>
      <c r="D459" s="3" t="s">
        <v>71</v>
      </c>
      <c r="E459" s="3" t="s">
        <v>89</v>
      </c>
      <c r="F459" s="3" t="s">
        <v>79</v>
      </c>
      <c r="G459" s="3">
        <v>2</v>
      </c>
      <c r="H459" s="3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x14ac:dyDescent="0.25">
      <c r="A460" s="3" t="s">
        <v>92</v>
      </c>
      <c r="B460" s="6">
        <v>38559</v>
      </c>
      <c r="C460" s="3" t="s">
        <v>93</v>
      </c>
      <c r="D460" s="3" t="s">
        <v>71</v>
      </c>
      <c r="E460" s="3" t="s">
        <v>89</v>
      </c>
      <c r="F460" s="3" t="s">
        <v>79</v>
      </c>
      <c r="G460" s="3">
        <v>2</v>
      </c>
      <c r="H460" s="3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x14ac:dyDescent="0.25">
      <c r="A461" s="3" t="s">
        <v>92</v>
      </c>
      <c r="B461" s="6">
        <v>38573</v>
      </c>
      <c r="C461" s="3" t="s">
        <v>93</v>
      </c>
      <c r="D461" s="3" t="s">
        <v>71</v>
      </c>
      <c r="E461" s="3" t="s">
        <v>89</v>
      </c>
      <c r="F461" s="3" t="s">
        <v>79</v>
      </c>
      <c r="G461" s="3">
        <v>2</v>
      </c>
      <c r="H461" s="3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x14ac:dyDescent="0.25">
      <c r="A462" s="3" t="s">
        <v>92</v>
      </c>
      <c r="B462" s="6">
        <v>38588</v>
      </c>
      <c r="C462" s="3" t="s">
        <v>93</v>
      </c>
      <c r="D462" s="3" t="s">
        <v>71</v>
      </c>
      <c r="E462" s="3" t="s">
        <v>89</v>
      </c>
      <c r="F462" s="3" t="s">
        <v>79</v>
      </c>
      <c r="G462" s="3">
        <v>2</v>
      </c>
      <c r="H462" s="3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x14ac:dyDescent="0.25">
      <c r="A463" s="3" t="s">
        <v>92</v>
      </c>
      <c r="B463" s="6">
        <v>38602</v>
      </c>
      <c r="C463" s="3" t="s">
        <v>93</v>
      </c>
      <c r="D463" s="3" t="s">
        <v>71</v>
      </c>
      <c r="E463" s="3" t="s">
        <v>89</v>
      </c>
      <c r="F463" s="3" t="s">
        <v>79</v>
      </c>
      <c r="G463" s="3">
        <v>2</v>
      </c>
      <c r="H463" s="3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x14ac:dyDescent="0.25">
      <c r="A464" s="3" t="s">
        <v>92</v>
      </c>
      <c r="B464" s="6">
        <v>38623</v>
      </c>
      <c r="C464" s="3" t="s">
        <v>93</v>
      </c>
      <c r="D464" s="3" t="s">
        <v>71</v>
      </c>
      <c r="E464" s="3" t="s">
        <v>89</v>
      </c>
      <c r="F464" s="3" t="s">
        <v>79</v>
      </c>
      <c r="G464" s="3">
        <v>2</v>
      </c>
      <c r="H464" s="3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x14ac:dyDescent="0.25">
      <c r="A465" s="3" t="s">
        <v>92</v>
      </c>
      <c r="B465" s="6">
        <v>38637</v>
      </c>
      <c r="C465" s="3" t="s">
        <v>93</v>
      </c>
      <c r="D465" s="3" t="s">
        <v>71</v>
      </c>
      <c r="E465" s="3" t="s">
        <v>89</v>
      </c>
      <c r="F465" s="3" t="s">
        <v>79</v>
      </c>
      <c r="G465" s="3">
        <v>2</v>
      </c>
      <c r="H465" s="3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x14ac:dyDescent="0.25">
      <c r="A466" s="3" t="s">
        <v>92</v>
      </c>
      <c r="B466" s="6">
        <v>38652</v>
      </c>
      <c r="C466" s="3" t="s">
        <v>93</v>
      </c>
      <c r="D466" s="3" t="s">
        <v>71</v>
      </c>
      <c r="E466" s="3" t="s">
        <v>89</v>
      </c>
      <c r="F466" s="3" t="s">
        <v>79</v>
      </c>
      <c r="G466" s="3">
        <v>2</v>
      </c>
      <c r="H466" s="3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x14ac:dyDescent="0.25">
      <c r="A467" s="3" t="s">
        <v>92</v>
      </c>
      <c r="B467" s="6">
        <v>38663</v>
      </c>
      <c r="C467" s="3" t="s">
        <v>93</v>
      </c>
      <c r="D467" s="3" t="s">
        <v>71</v>
      </c>
      <c r="E467" s="3" t="s">
        <v>89</v>
      </c>
      <c r="F467" s="3" t="s">
        <v>79</v>
      </c>
      <c r="G467" s="3">
        <v>2</v>
      </c>
      <c r="H467" s="3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x14ac:dyDescent="0.25">
      <c r="A468" s="3" t="s">
        <v>92</v>
      </c>
      <c r="B468" s="6">
        <v>38678</v>
      </c>
      <c r="C468" s="3" t="s">
        <v>93</v>
      </c>
      <c r="D468" s="3" t="s">
        <v>71</v>
      </c>
      <c r="E468" s="3" t="s">
        <v>89</v>
      </c>
      <c r="F468" s="3" t="s">
        <v>79</v>
      </c>
      <c r="G468" s="3">
        <v>2</v>
      </c>
      <c r="H468" s="3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x14ac:dyDescent="0.25">
      <c r="A469" s="3" t="s">
        <v>92</v>
      </c>
      <c r="B469" s="6">
        <v>38692</v>
      </c>
      <c r="C469" s="3" t="s">
        <v>93</v>
      </c>
      <c r="D469" s="3" t="s">
        <v>71</v>
      </c>
      <c r="E469" s="3" t="s">
        <v>89</v>
      </c>
      <c r="F469" s="3" t="s">
        <v>79</v>
      </c>
      <c r="G469" s="3">
        <v>2</v>
      </c>
      <c r="H469" s="3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x14ac:dyDescent="0.25">
      <c r="A470" s="3" t="s">
        <v>92</v>
      </c>
      <c r="B470" s="6">
        <v>38706</v>
      </c>
      <c r="C470" s="3" t="s">
        <v>93</v>
      </c>
      <c r="D470" s="3" t="s">
        <v>71</v>
      </c>
      <c r="E470" s="3" t="s">
        <v>89</v>
      </c>
      <c r="F470" s="3" t="s">
        <v>79</v>
      </c>
      <c r="G470" s="3">
        <v>2</v>
      </c>
      <c r="H470" s="3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x14ac:dyDescent="0.25">
      <c r="A471" s="3" t="s">
        <v>92</v>
      </c>
      <c r="B471" s="6">
        <v>38721</v>
      </c>
      <c r="C471" s="3" t="s">
        <v>93</v>
      </c>
      <c r="D471" s="3" t="s">
        <v>71</v>
      </c>
      <c r="E471" s="3" t="s">
        <v>89</v>
      </c>
      <c r="F471" s="3" t="s">
        <v>79</v>
      </c>
      <c r="G471" s="3">
        <v>2</v>
      </c>
      <c r="H471" s="3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x14ac:dyDescent="0.25">
      <c r="A472" s="3" t="s">
        <v>92</v>
      </c>
      <c r="B472" s="6">
        <v>38734</v>
      </c>
      <c r="C472" s="3" t="s">
        <v>93</v>
      </c>
      <c r="D472" s="3" t="s">
        <v>71</v>
      </c>
      <c r="E472" s="3" t="s">
        <v>89</v>
      </c>
      <c r="F472" s="3" t="s">
        <v>79</v>
      </c>
      <c r="G472" s="3">
        <v>2</v>
      </c>
      <c r="H472" s="3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x14ac:dyDescent="0.25">
      <c r="A473" s="3" t="s">
        <v>92</v>
      </c>
      <c r="B473" s="6">
        <v>38812</v>
      </c>
      <c r="C473" s="3" t="s">
        <v>93</v>
      </c>
      <c r="D473" s="3" t="s">
        <v>71</v>
      </c>
      <c r="E473" s="3" t="s">
        <v>89</v>
      </c>
      <c r="F473" s="3" t="s">
        <v>79</v>
      </c>
      <c r="G473" s="3">
        <v>2</v>
      </c>
      <c r="H473" s="3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x14ac:dyDescent="0.25">
      <c r="A474" s="3" t="s">
        <v>92</v>
      </c>
      <c r="B474" s="6">
        <v>38853</v>
      </c>
      <c r="C474" s="3" t="s">
        <v>93</v>
      </c>
      <c r="D474" s="3" t="s">
        <v>71</v>
      </c>
      <c r="E474" s="3" t="s">
        <v>89</v>
      </c>
      <c r="F474" s="3" t="s">
        <v>79</v>
      </c>
      <c r="G474" s="3">
        <v>2</v>
      </c>
      <c r="H474" s="3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x14ac:dyDescent="0.25">
      <c r="A475" s="3" t="s">
        <v>92</v>
      </c>
      <c r="B475" s="6">
        <v>38868</v>
      </c>
      <c r="C475" s="3" t="s">
        <v>93</v>
      </c>
      <c r="D475" s="3" t="s">
        <v>71</v>
      </c>
      <c r="E475" s="3" t="s">
        <v>89</v>
      </c>
      <c r="F475" s="3" t="s">
        <v>79</v>
      </c>
      <c r="G475" s="3">
        <v>2</v>
      </c>
      <c r="H475" s="3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x14ac:dyDescent="0.25">
      <c r="A476" s="3" t="s">
        <v>92</v>
      </c>
      <c r="B476" s="6">
        <v>38926</v>
      </c>
      <c r="C476" s="3" t="s">
        <v>93</v>
      </c>
      <c r="D476" s="3" t="s">
        <v>71</v>
      </c>
      <c r="E476" s="3" t="s">
        <v>89</v>
      </c>
      <c r="F476" s="3" t="s">
        <v>79</v>
      </c>
      <c r="G476" s="3">
        <v>2</v>
      </c>
      <c r="H476" s="3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x14ac:dyDescent="0.25">
      <c r="A477" s="3" t="s">
        <v>92</v>
      </c>
      <c r="B477" s="6">
        <v>38966</v>
      </c>
      <c r="C477" s="3" t="s">
        <v>93</v>
      </c>
      <c r="D477" s="3" t="s">
        <v>71</v>
      </c>
      <c r="E477" s="3" t="s">
        <v>89</v>
      </c>
      <c r="F477" s="3" t="s">
        <v>79</v>
      </c>
      <c r="G477" s="3">
        <v>2</v>
      </c>
      <c r="H477" s="3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x14ac:dyDescent="0.25">
      <c r="A478" s="3" t="s">
        <v>92</v>
      </c>
      <c r="B478" s="6">
        <v>39070</v>
      </c>
      <c r="C478" s="3" t="s">
        <v>93</v>
      </c>
      <c r="D478" s="3" t="s">
        <v>71</v>
      </c>
      <c r="E478" s="3" t="s">
        <v>89</v>
      </c>
      <c r="F478" s="3" t="s">
        <v>79</v>
      </c>
      <c r="G478" s="3">
        <v>2</v>
      </c>
      <c r="H478" s="3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x14ac:dyDescent="0.25">
      <c r="A479" s="3" t="s">
        <v>92</v>
      </c>
      <c r="B479" s="6">
        <v>39080</v>
      </c>
      <c r="C479" s="3" t="s">
        <v>93</v>
      </c>
      <c r="D479" s="3" t="s">
        <v>71</v>
      </c>
      <c r="E479" s="3" t="s">
        <v>89</v>
      </c>
      <c r="F479" s="3" t="s">
        <v>79</v>
      </c>
      <c r="G479" s="3">
        <v>2</v>
      </c>
      <c r="H479" s="3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x14ac:dyDescent="0.25">
      <c r="A480" s="3" t="s">
        <v>92</v>
      </c>
      <c r="B480" s="6">
        <v>39091</v>
      </c>
      <c r="C480" s="3" t="s">
        <v>93</v>
      </c>
      <c r="D480" s="3" t="s">
        <v>71</v>
      </c>
      <c r="E480" s="3" t="s">
        <v>89</v>
      </c>
      <c r="F480" s="3" t="s">
        <v>79</v>
      </c>
      <c r="G480" s="3">
        <v>2</v>
      </c>
      <c r="H480" s="3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x14ac:dyDescent="0.25">
      <c r="A481" s="3" t="s">
        <v>92</v>
      </c>
      <c r="B481" s="6">
        <v>39098</v>
      </c>
      <c r="C481" s="3" t="s">
        <v>93</v>
      </c>
      <c r="D481" s="3" t="s">
        <v>71</v>
      </c>
      <c r="E481" s="3" t="s">
        <v>89</v>
      </c>
      <c r="F481" s="3" t="s">
        <v>79</v>
      </c>
      <c r="G481" s="3">
        <v>2</v>
      </c>
      <c r="H481" s="3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x14ac:dyDescent="0.25">
      <c r="A482" s="3" t="s">
        <v>92</v>
      </c>
      <c r="B482" s="6">
        <v>39105</v>
      </c>
      <c r="C482" s="3" t="s">
        <v>93</v>
      </c>
      <c r="D482" s="3" t="s">
        <v>71</v>
      </c>
      <c r="E482" s="3" t="s">
        <v>89</v>
      </c>
      <c r="F482" s="3" t="s">
        <v>79</v>
      </c>
      <c r="G482" s="3">
        <v>2</v>
      </c>
      <c r="H482" s="3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x14ac:dyDescent="0.25">
      <c r="A483" s="3" t="s">
        <v>92</v>
      </c>
      <c r="B483" s="6">
        <v>39112</v>
      </c>
      <c r="C483" s="3" t="s">
        <v>93</v>
      </c>
      <c r="D483" s="3" t="s">
        <v>71</v>
      </c>
      <c r="E483" s="3" t="s">
        <v>89</v>
      </c>
      <c r="F483" s="3" t="s">
        <v>79</v>
      </c>
      <c r="G483" s="3">
        <v>2</v>
      </c>
      <c r="H483" s="3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x14ac:dyDescent="0.25">
      <c r="A484" s="3" t="s">
        <v>92</v>
      </c>
      <c r="B484" s="6">
        <v>39118</v>
      </c>
      <c r="C484" s="3" t="s">
        <v>93</v>
      </c>
      <c r="D484" s="3" t="s">
        <v>71</v>
      </c>
      <c r="E484" s="3" t="s">
        <v>89</v>
      </c>
      <c r="F484" s="3" t="s">
        <v>79</v>
      </c>
      <c r="G484" s="3">
        <v>2</v>
      </c>
      <c r="H484" s="3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x14ac:dyDescent="0.25">
      <c r="A485" s="3" t="s">
        <v>92</v>
      </c>
      <c r="B485" s="6">
        <v>39133</v>
      </c>
      <c r="C485" s="3" t="s">
        <v>93</v>
      </c>
      <c r="D485" s="3" t="s">
        <v>71</v>
      </c>
      <c r="E485" s="3" t="s">
        <v>89</v>
      </c>
      <c r="F485" s="3" t="s">
        <v>79</v>
      </c>
      <c r="G485" s="3">
        <v>2</v>
      </c>
      <c r="H485" s="3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x14ac:dyDescent="0.25">
      <c r="A486" s="3" t="s">
        <v>92</v>
      </c>
      <c r="B486" s="6">
        <v>39140</v>
      </c>
      <c r="C486" s="3" t="s">
        <v>93</v>
      </c>
      <c r="D486" s="3" t="s">
        <v>71</v>
      </c>
      <c r="E486" s="3" t="s">
        <v>89</v>
      </c>
      <c r="F486" s="3" t="s">
        <v>79</v>
      </c>
      <c r="G486" s="3">
        <v>2</v>
      </c>
      <c r="H486" s="3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x14ac:dyDescent="0.25">
      <c r="A487" s="3" t="s">
        <v>92</v>
      </c>
      <c r="B487" s="6">
        <v>39147</v>
      </c>
      <c r="C487" s="3" t="s">
        <v>93</v>
      </c>
      <c r="D487" s="3" t="s">
        <v>71</v>
      </c>
      <c r="E487" s="3" t="s">
        <v>89</v>
      </c>
      <c r="F487" s="3" t="s">
        <v>79</v>
      </c>
      <c r="G487" s="3">
        <v>2</v>
      </c>
      <c r="H487" s="3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x14ac:dyDescent="0.25">
      <c r="A488" s="3" t="s">
        <v>80</v>
      </c>
      <c r="B488" s="6">
        <v>38328</v>
      </c>
      <c r="C488" s="3" t="s">
        <v>81</v>
      </c>
      <c r="D488" s="3" t="s">
        <v>76</v>
      </c>
      <c r="E488" s="3" t="s">
        <v>72</v>
      </c>
      <c r="F488" s="3" t="s">
        <v>79</v>
      </c>
      <c r="G488" s="3">
        <v>1</v>
      </c>
      <c r="H488" s="3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x14ac:dyDescent="0.25">
      <c r="A489" s="3" t="s">
        <v>80</v>
      </c>
      <c r="B489" s="6">
        <v>38335</v>
      </c>
      <c r="C489" s="3" t="s">
        <v>81</v>
      </c>
      <c r="D489" s="3" t="s">
        <v>76</v>
      </c>
      <c r="E489" s="3" t="s">
        <v>72</v>
      </c>
      <c r="F489" s="3" t="s">
        <v>79</v>
      </c>
      <c r="G489" s="3">
        <v>1</v>
      </c>
      <c r="H489" s="3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x14ac:dyDescent="0.25">
      <c r="A490" s="3" t="s">
        <v>80</v>
      </c>
      <c r="B490" s="6">
        <v>38342</v>
      </c>
      <c r="C490" s="3" t="s">
        <v>81</v>
      </c>
      <c r="D490" s="3" t="s">
        <v>76</v>
      </c>
      <c r="E490" s="3" t="s">
        <v>72</v>
      </c>
      <c r="F490" s="3" t="s">
        <v>79</v>
      </c>
      <c r="G490" s="3">
        <v>1</v>
      </c>
      <c r="H490" s="3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x14ac:dyDescent="0.25">
      <c r="A491" s="3" t="s">
        <v>80</v>
      </c>
      <c r="B491" s="6">
        <v>38351</v>
      </c>
      <c r="C491" s="3" t="s">
        <v>81</v>
      </c>
      <c r="D491" s="3" t="s">
        <v>76</v>
      </c>
      <c r="E491" s="3" t="s">
        <v>72</v>
      </c>
      <c r="F491" s="3" t="s">
        <v>79</v>
      </c>
      <c r="G491" s="3">
        <v>1</v>
      </c>
      <c r="H491" s="3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x14ac:dyDescent="0.25">
      <c r="A492" s="3" t="s">
        <v>80</v>
      </c>
      <c r="B492" s="6">
        <v>38356</v>
      </c>
      <c r="C492" s="3" t="s">
        <v>81</v>
      </c>
      <c r="D492" s="3" t="s">
        <v>76</v>
      </c>
      <c r="E492" s="3" t="s">
        <v>72</v>
      </c>
      <c r="F492" s="3" t="s">
        <v>79</v>
      </c>
      <c r="G492" s="3">
        <v>1</v>
      </c>
      <c r="H492" s="3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x14ac:dyDescent="0.25">
      <c r="A493" s="3" t="s">
        <v>80</v>
      </c>
      <c r="B493" s="6">
        <v>38363</v>
      </c>
      <c r="C493" s="3" t="s">
        <v>81</v>
      </c>
      <c r="D493" s="3" t="s">
        <v>76</v>
      </c>
      <c r="E493" s="3" t="s">
        <v>72</v>
      </c>
      <c r="F493" s="3" t="s">
        <v>79</v>
      </c>
      <c r="G493" s="3">
        <v>1</v>
      </c>
      <c r="H493" s="3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x14ac:dyDescent="0.25">
      <c r="A494" s="3" t="s">
        <v>80</v>
      </c>
      <c r="B494" s="6">
        <v>38370</v>
      </c>
      <c r="C494" s="3" t="s">
        <v>81</v>
      </c>
      <c r="D494" s="3" t="s">
        <v>76</v>
      </c>
      <c r="E494" s="3" t="s">
        <v>72</v>
      </c>
      <c r="F494" s="3" t="s">
        <v>79</v>
      </c>
      <c r="G494" s="3">
        <v>1</v>
      </c>
      <c r="H494" s="3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x14ac:dyDescent="0.25">
      <c r="A495" s="3" t="s">
        <v>80</v>
      </c>
      <c r="B495" s="6">
        <v>38377</v>
      </c>
      <c r="C495" s="3" t="s">
        <v>81</v>
      </c>
      <c r="D495" s="3" t="s">
        <v>76</v>
      </c>
      <c r="E495" s="3" t="s">
        <v>72</v>
      </c>
      <c r="F495" s="3" t="s">
        <v>79</v>
      </c>
      <c r="G495" s="3">
        <v>1</v>
      </c>
      <c r="H495" s="3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x14ac:dyDescent="0.25">
      <c r="A496" s="3" t="s">
        <v>80</v>
      </c>
      <c r="B496" s="6">
        <v>38384</v>
      </c>
      <c r="C496" s="3" t="s">
        <v>81</v>
      </c>
      <c r="D496" s="3" t="s">
        <v>76</v>
      </c>
      <c r="E496" s="3" t="s">
        <v>72</v>
      </c>
      <c r="F496" s="3" t="s">
        <v>79</v>
      </c>
      <c r="G496" s="3">
        <v>1</v>
      </c>
      <c r="H496" s="3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x14ac:dyDescent="0.25">
      <c r="A497" s="3" t="s">
        <v>80</v>
      </c>
      <c r="B497" s="6">
        <v>38391</v>
      </c>
      <c r="C497" s="3" t="s">
        <v>81</v>
      </c>
      <c r="D497" s="3" t="s">
        <v>76</v>
      </c>
      <c r="E497" s="3" t="s">
        <v>72</v>
      </c>
      <c r="F497" s="3" t="s">
        <v>79</v>
      </c>
      <c r="G497" s="3">
        <v>1</v>
      </c>
      <c r="H497" s="3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x14ac:dyDescent="0.25">
      <c r="A498" s="3" t="s">
        <v>80</v>
      </c>
      <c r="B498" s="6">
        <v>38398</v>
      </c>
      <c r="C498" s="3" t="s">
        <v>81</v>
      </c>
      <c r="D498" s="3" t="s">
        <v>76</v>
      </c>
      <c r="E498" s="3" t="s">
        <v>72</v>
      </c>
      <c r="F498" s="3" t="s">
        <v>79</v>
      </c>
      <c r="G498" s="3">
        <v>1</v>
      </c>
      <c r="H498" s="3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x14ac:dyDescent="0.25">
      <c r="A499" s="3" t="s">
        <v>80</v>
      </c>
      <c r="B499" s="6">
        <v>38405</v>
      </c>
      <c r="C499" s="3" t="s">
        <v>81</v>
      </c>
      <c r="D499" s="3" t="s">
        <v>76</v>
      </c>
      <c r="E499" s="3" t="s">
        <v>72</v>
      </c>
      <c r="F499" s="3" t="s">
        <v>79</v>
      </c>
      <c r="G499" s="3">
        <v>1</v>
      </c>
      <c r="H499" s="3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x14ac:dyDescent="0.25">
      <c r="A500" s="3" t="s">
        <v>80</v>
      </c>
      <c r="B500" s="6">
        <v>38412</v>
      </c>
      <c r="C500" s="3" t="s">
        <v>81</v>
      </c>
      <c r="D500" s="3" t="s">
        <v>76</v>
      </c>
      <c r="E500" s="3" t="s">
        <v>72</v>
      </c>
      <c r="F500" s="3" t="s">
        <v>79</v>
      </c>
      <c r="G500" s="3">
        <v>1</v>
      </c>
      <c r="H500" s="3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x14ac:dyDescent="0.25">
      <c r="A501" s="3" t="s">
        <v>80</v>
      </c>
      <c r="B501" s="6">
        <v>38545</v>
      </c>
      <c r="C501" s="3" t="s">
        <v>81</v>
      </c>
      <c r="D501" s="3" t="s">
        <v>76</v>
      </c>
      <c r="E501" s="3" t="s">
        <v>72</v>
      </c>
      <c r="F501" s="3" t="s">
        <v>79</v>
      </c>
      <c r="G501" s="3">
        <v>1</v>
      </c>
      <c r="H501" s="3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x14ac:dyDescent="0.25">
      <c r="A502" s="3" t="s">
        <v>80</v>
      </c>
      <c r="B502" s="6">
        <v>38559</v>
      </c>
      <c r="C502" s="3" t="s">
        <v>81</v>
      </c>
      <c r="D502" s="3" t="s">
        <v>76</v>
      </c>
      <c r="E502" s="3" t="s">
        <v>72</v>
      </c>
      <c r="F502" s="3" t="s">
        <v>79</v>
      </c>
      <c r="G502" s="3">
        <v>1</v>
      </c>
      <c r="H502" s="3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x14ac:dyDescent="0.25">
      <c r="A503" s="3" t="s">
        <v>80</v>
      </c>
      <c r="B503" s="6">
        <v>38573</v>
      </c>
      <c r="C503" s="3" t="s">
        <v>81</v>
      </c>
      <c r="D503" s="3" t="s">
        <v>76</v>
      </c>
      <c r="E503" s="3" t="s">
        <v>72</v>
      </c>
      <c r="F503" s="3" t="s">
        <v>79</v>
      </c>
      <c r="G503" s="3">
        <v>1</v>
      </c>
      <c r="H503" s="3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x14ac:dyDescent="0.25">
      <c r="A504" s="3" t="s">
        <v>80</v>
      </c>
      <c r="B504" s="6">
        <v>38588</v>
      </c>
      <c r="C504" s="3" t="s">
        <v>81</v>
      </c>
      <c r="D504" s="3" t="s">
        <v>76</v>
      </c>
      <c r="E504" s="3" t="s">
        <v>72</v>
      </c>
      <c r="F504" s="3" t="s">
        <v>79</v>
      </c>
      <c r="G504" s="3">
        <v>1</v>
      </c>
      <c r="H504" s="3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x14ac:dyDescent="0.25">
      <c r="A505" s="3" t="s">
        <v>80</v>
      </c>
      <c r="B505" s="6">
        <v>38602</v>
      </c>
      <c r="C505" s="3" t="s">
        <v>81</v>
      </c>
      <c r="D505" s="3" t="s">
        <v>76</v>
      </c>
      <c r="E505" s="3" t="s">
        <v>72</v>
      </c>
      <c r="F505" s="3" t="s">
        <v>79</v>
      </c>
      <c r="G505" s="3">
        <v>1</v>
      </c>
      <c r="H505" s="3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x14ac:dyDescent="0.25">
      <c r="A506" s="3" t="s">
        <v>80</v>
      </c>
      <c r="B506" s="6">
        <v>38623</v>
      </c>
      <c r="C506" s="3" t="s">
        <v>81</v>
      </c>
      <c r="D506" s="3" t="s">
        <v>76</v>
      </c>
      <c r="E506" s="3" t="s">
        <v>72</v>
      </c>
      <c r="F506" s="3" t="s">
        <v>79</v>
      </c>
      <c r="G506" s="3">
        <v>1</v>
      </c>
      <c r="H506" s="3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x14ac:dyDescent="0.25">
      <c r="A507" s="3" t="s">
        <v>80</v>
      </c>
      <c r="B507" s="6">
        <v>38637</v>
      </c>
      <c r="C507" s="3" t="s">
        <v>81</v>
      </c>
      <c r="D507" s="3" t="s">
        <v>76</v>
      </c>
      <c r="E507" s="3" t="s">
        <v>72</v>
      </c>
      <c r="F507" s="3" t="s">
        <v>79</v>
      </c>
      <c r="G507" s="3">
        <v>1</v>
      </c>
      <c r="H507" s="3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x14ac:dyDescent="0.25">
      <c r="A508" s="3" t="s">
        <v>80</v>
      </c>
      <c r="B508" s="6">
        <v>38652</v>
      </c>
      <c r="C508" s="3" t="s">
        <v>81</v>
      </c>
      <c r="D508" s="3" t="s">
        <v>76</v>
      </c>
      <c r="E508" s="3" t="s">
        <v>72</v>
      </c>
      <c r="F508" s="3" t="s">
        <v>79</v>
      </c>
      <c r="G508" s="3">
        <v>1</v>
      </c>
      <c r="H508" s="3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x14ac:dyDescent="0.25">
      <c r="A509" s="3" t="s">
        <v>80</v>
      </c>
      <c r="B509" s="6">
        <v>38663</v>
      </c>
      <c r="C509" s="3" t="s">
        <v>81</v>
      </c>
      <c r="D509" s="3" t="s">
        <v>76</v>
      </c>
      <c r="E509" s="3" t="s">
        <v>72</v>
      </c>
      <c r="F509" s="3" t="s">
        <v>79</v>
      </c>
      <c r="G509" s="3">
        <v>1</v>
      </c>
      <c r="H509" s="3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x14ac:dyDescent="0.25">
      <c r="A510" s="3" t="s">
        <v>80</v>
      </c>
      <c r="B510" s="6">
        <v>38678</v>
      </c>
      <c r="C510" s="3" t="s">
        <v>81</v>
      </c>
      <c r="D510" s="3" t="s">
        <v>76</v>
      </c>
      <c r="E510" s="3" t="s">
        <v>72</v>
      </c>
      <c r="F510" s="3" t="s">
        <v>79</v>
      </c>
      <c r="G510" s="3">
        <v>1</v>
      </c>
      <c r="H510" s="3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x14ac:dyDescent="0.25">
      <c r="A511" s="3" t="s">
        <v>80</v>
      </c>
      <c r="B511" s="6">
        <v>38692</v>
      </c>
      <c r="C511" s="3" t="s">
        <v>81</v>
      </c>
      <c r="D511" s="3" t="s">
        <v>76</v>
      </c>
      <c r="E511" s="3" t="s">
        <v>72</v>
      </c>
      <c r="F511" s="3" t="s">
        <v>79</v>
      </c>
      <c r="G511" s="3">
        <v>1</v>
      </c>
      <c r="H511" s="3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x14ac:dyDescent="0.25">
      <c r="A512" s="3" t="s">
        <v>80</v>
      </c>
      <c r="B512" s="6">
        <v>38706</v>
      </c>
      <c r="C512" s="3" t="s">
        <v>81</v>
      </c>
      <c r="D512" s="3" t="s">
        <v>76</v>
      </c>
      <c r="E512" s="3" t="s">
        <v>72</v>
      </c>
      <c r="F512" s="3" t="s">
        <v>79</v>
      </c>
      <c r="G512" s="3">
        <v>1</v>
      </c>
      <c r="H512" s="3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x14ac:dyDescent="0.25">
      <c r="A513" s="3" t="s">
        <v>80</v>
      </c>
      <c r="B513" s="6">
        <v>38721</v>
      </c>
      <c r="C513" s="3" t="s">
        <v>81</v>
      </c>
      <c r="D513" s="3" t="s">
        <v>76</v>
      </c>
      <c r="E513" s="3" t="s">
        <v>72</v>
      </c>
      <c r="F513" s="3" t="s">
        <v>79</v>
      </c>
      <c r="G513" s="3">
        <v>1</v>
      </c>
      <c r="H513" s="3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x14ac:dyDescent="0.25">
      <c r="A514" s="3" t="s">
        <v>80</v>
      </c>
      <c r="B514" s="6">
        <v>38734</v>
      </c>
      <c r="C514" s="3" t="s">
        <v>81</v>
      </c>
      <c r="D514" s="3" t="s">
        <v>76</v>
      </c>
      <c r="E514" s="3" t="s">
        <v>72</v>
      </c>
      <c r="F514" s="3" t="s">
        <v>79</v>
      </c>
      <c r="G514" s="3">
        <v>1</v>
      </c>
      <c r="H514" s="3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x14ac:dyDescent="0.25">
      <c r="A515" s="3" t="s">
        <v>80</v>
      </c>
      <c r="B515" s="6">
        <v>38812</v>
      </c>
      <c r="C515" s="3" t="s">
        <v>81</v>
      </c>
      <c r="D515" s="3" t="s">
        <v>76</v>
      </c>
      <c r="E515" s="3" t="s">
        <v>72</v>
      </c>
      <c r="F515" s="3" t="s">
        <v>79</v>
      </c>
      <c r="G515" s="3">
        <v>1</v>
      </c>
      <c r="H515" s="3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x14ac:dyDescent="0.25">
      <c r="A516" s="3" t="s">
        <v>80</v>
      </c>
      <c r="B516" s="6">
        <v>38853</v>
      </c>
      <c r="C516" s="3" t="s">
        <v>81</v>
      </c>
      <c r="D516" s="3" t="s">
        <v>76</v>
      </c>
      <c r="E516" s="3" t="s">
        <v>72</v>
      </c>
      <c r="F516" s="3" t="s">
        <v>79</v>
      </c>
      <c r="G516" s="3">
        <v>1</v>
      </c>
      <c r="H516" s="3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x14ac:dyDescent="0.25">
      <c r="A517" s="3" t="s">
        <v>80</v>
      </c>
      <c r="B517" s="6">
        <v>38868</v>
      </c>
      <c r="C517" s="3" t="s">
        <v>81</v>
      </c>
      <c r="D517" s="3" t="s">
        <v>76</v>
      </c>
      <c r="E517" s="3" t="s">
        <v>72</v>
      </c>
      <c r="F517" s="3" t="s">
        <v>79</v>
      </c>
      <c r="G517" s="3">
        <v>1</v>
      </c>
      <c r="H517" s="3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x14ac:dyDescent="0.25">
      <c r="A518" s="3" t="s">
        <v>80</v>
      </c>
      <c r="B518" s="6">
        <v>38926</v>
      </c>
      <c r="C518" s="3" t="s">
        <v>81</v>
      </c>
      <c r="D518" s="3" t="s">
        <v>76</v>
      </c>
      <c r="E518" s="3" t="s">
        <v>72</v>
      </c>
      <c r="F518" s="3" t="s">
        <v>79</v>
      </c>
      <c r="G518" s="3">
        <v>1</v>
      </c>
      <c r="H518" s="3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x14ac:dyDescent="0.25">
      <c r="A519" s="3" t="s">
        <v>80</v>
      </c>
      <c r="B519" s="6">
        <v>38966</v>
      </c>
      <c r="C519" s="3" t="s">
        <v>81</v>
      </c>
      <c r="D519" s="3" t="s">
        <v>76</v>
      </c>
      <c r="E519" s="3" t="s">
        <v>72</v>
      </c>
      <c r="F519" s="3" t="s">
        <v>79</v>
      </c>
      <c r="G519" s="3">
        <v>1</v>
      </c>
      <c r="H519" s="3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x14ac:dyDescent="0.25">
      <c r="A520" s="3" t="s">
        <v>94</v>
      </c>
      <c r="B520" s="6">
        <v>38328</v>
      </c>
      <c r="C520" s="3" t="s">
        <v>95</v>
      </c>
      <c r="D520" s="3" t="s">
        <v>76</v>
      </c>
      <c r="E520" s="3" t="s">
        <v>89</v>
      </c>
      <c r="F520" s="3" t="s">
        <v>79</v>
      </c>
      <c r="G520" s="3">
        <v>2</v>
      </c>
      <c r="H520" s="3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x14ac:dyDescent="0.25">
      <c r="A521" s="3" t="s">
        <v>94</v>
      </c>
      <c r="B521" s="6">
        <v>38335</v>
      </c>
      <c r="C521" s="3" t="s">
        <v>95</v>
      </c>
      <c r="D521" s="3" t="s">
        <v>76</v>
      </c>
      <c r="E521" s="3" t="s">
        <v>89</v>
      </c>
      <c r="F521" s="3" t="s">
        <v>79</v>
      </c>
      <c r="G521" s="3">
        <v>2</v>
      </c>
      <c r="H521" s="3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x14ac:dyDescent="0.25">
      <c r="A522" s="3" t="s">
        <v>94</v>
      </c>
      <c r="B522" s="6">
        <v>38342</v>
      </c>
      <c r="C522" s="3" t="s">
        <v>95</v>
      </c>
      <c r="D522" s="3" t="s">
        <v>76</v>
      </c>
      <c r="E522" s="3" t="s">
        <v>89</v>
      </c>
      <c r="F522" s="3" t="s">
        <v>79</v>
      </c>
      <c r="G522" s="3">
        <v>2</v>
      </c>
      <c r="H522" s="3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x14ac:dyDescent="0.25">
      <c r="A523" s="3" t="s">
        <v>94</v>
      </c>
      <c r="B523" s="6">
        <v>38351</v>
      </c>
      <c r="C523" s="3" t="s">
        <v>95</v>
      </c>
      <c r="D523" s="3" t="s">
        <v>76</v>
      </c>
      <c r="E523" s="3" t="s">
        <v>89</v>
      </c>
      <c r="F523" s="3" t="s">
        <v>79</v>
      </c>
      <c r="G523" s="3">
        <v>2</v>
      </c>
      <c r="H523" s="3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x14ac:dyDescent="0.25">
      <c r="A524" s="3" t="s">
        <v>94</v>
      </c>
      <c r="B524" s="6">
        <v>38356</v>
      </c>
      <c r="C524" s="3" t="s">
        <v>95</v>
      </c>
      <c r="D524" s="3" t="s">
        <v>76</v>
      </c>
      <c r="E524" s="3" t="s">
        <v>89</v>
      </c>
      <c r="F524" s="3" t="s">
        <v>79</v>
      </c>
      <c r="G524" s="3">
        <v>2</v>
      </c>
      <c r="H524" s="3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x14ac:dyDescent="0.25">
      <c r="A525" s="3" t="s">
        <v>94</v>
      </c>
      <c r="B525" s="6">
        <v>38363</v>
      </c>
      <c r="C525" s="3" t="s">
        <v>95</v>
      </c>
      <c r="D525" s="3" t="s">
        <v>76</v>
      </c>
      <c r="E525" s="3" t="s">
        <v>89</v>
      </c>
      <c r="F525" s="3" t="s">
        <v>79</v>
      </c>
      <c r="G525" s="3">
        <v>2</v>
      </c>
      <c r="H525" s="3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x14ac:dyDescent="0.25">
      <c r="A526" s="3" t="s">
        <v>94</v>
      </c>
      <c r="B526" s="6">
        <v>38370</v>
      </c>
      <c r="C526" s="3" t="s">
        <v>95</v>
      </c>
      <c r="D526" s="3" t="s">
        <v>76</v>
      </c>
      <c r="E526" s="3" t="s">
        <v>89</v>
      </c>
      <c r="F526" s="3" t="s">
        <v>79</v>
      </c>
      <c r="G526" s="3">
        <v>2</v>
      </c>
      <c r="H526" s="3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x14ac:dyDescent="0.25">
      <c r="A527" s="3" t="s">
        <v>94</v>
      </c>
      <c r="B527" s="6">
        <v>38377</v>
      </c>
      <c r="C527" s="3" t="s">
        <v>95</v>
      </c>
      <c r="D527" s="3" t="s">
        <v>76</v>
      </c>
      <c r="E527" s="3" t="s">
        <v>89</v>
      </c>
      <c r="F527" s="3" t="s">
        <v>79</v>
      </c>
      <c r="G527" s="3">
        <v>2</v>
      </c>
      <c r="H527" s="3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x14ac:dyDescent="0.25">
      <c r="A528" s="3" t="s">
        <v>94</v>
      </c>
      <c r="B528" s="6">
        <v>38384</v>
      </c>
      <c r="C528" s="3" t="s">
        <v>95</v>
      </c>
      <c r="D528" s="3" t="s">
        <v>76</v>
      </c>
      <c r="E528" s="3" t="s">
        <v>89</v>
      </c>
      <c r="F528" s="3" t="s">
        <v>79</v>
      </c>
      <c r="G528" s="3">
        <v>2</v>
      </c>
      <c r="H528" s="3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x14ac:dyDescent="0.25">
      <c r="A529" s="3" t="s">
        <v>94</v>
      </c>
      <c r="B529" s="6">
        <v>38391</v>
      </c>
      <c r="C529" s="3" t="s">
        <v>95</v>
      </c>
      <c r="D529" s="3" t="s">
        <v>76</v>
      </c>
      <c r="E529" s="3" t="s">
        <v>89</v>
      </c>
      <c r="F529" s="3" t="s">
        <v>79</v>
      </c>
      <c r="G529" s="3">
        <v>2</v>
      </c>
      <c r="H529" s="3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x14ac:dyDescent="0.25">
      <c r="A530" s="3" t="s">
        <v>94</v>
      </c>
      <c r="B530" s="6">
        <v>38398</v>
      </c>
      <c r="C530" s="3" t="s">
        <v>95</v>
      </c>
      <c r="D530" s="3" t="s">
        <v>76</v>
      </c>
      <c r="E530" s="3" t="s">
        <v>89</v>
      </c>
      <c r="F530" s="3" t="s">
        <v>79</v>
      </c>
      <c r="G530" s="3">
        <v>2</v>
      </c>
      <c r="H530" s="3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x14ac:dyDescent="0.25">
      <c r="A531" s="3" t="s">
        <v>94</v>
      </c>
      <c r="B531" s="6">
        <v>38405</v>
      </c>
      <c r="C531" s="3" t="s">
        <v>95</v>
      </c>
      <c r="D531" s="3" t="s">
        <v>76</v>
      </c>
      <c r="E531" s="3" t="s">
        <v>89</v>
      </c>
      <c r="F531" s="3" t="s">
        <v>79</v>
      </c>
      <c r="G531" s="3">
        <v>2</v>
      </c>
      <c r="H531" s="3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x14ac:dyDescent="0.25">
      <c r="A532" s="3" t="s">
        <v>94</v>
      </c>
      <c r="B532" s="6">
        <v>38412</v>
      </c>
      <c r="C532" s="3" t="s">
        <v>95</v>
      </c>
      <c r="D532" s="3" t="s">
        <v>76</v>
      </c>
      <c r="E532" s="3" t="s">
        <v>89</v>
      </c>
      <c r="F532" s="3" t="s">
        <v>79</v>
      </c>
      <c r="G532" s="3">
        <v>2</v>
      </c>
      <c r="H532" s="3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x14ac:dyDescent="0.25">
      <c r="A533" s="3" t="s">
        <v>94</v>
      </c>
      <c r="B533" s="6">
        <v>38545</v>
      </c>
      <c r="C533" s="3" t="s">
        <v>95</v>
      </c>
      <c r="D533" s="3" t="s">
        <v>76</v>
      </c>
      <c r="E533" s="3" t="s">
        <v>89</v>
      </c>
      <c r="F533" s="3" t="s">
        <v>79</v>
      </c>
      <c r="G533" s="3">
        <v>2</v>
      </c>
      <c r="H533" s="3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x14ac:dyDescent="0.25">
      <c r="A534" s="3" t="s">
        <v>94</v>
      </c>
      <c r="B534" s="6">
        <v>38559</v>
      </c>
      <c r="C534" s="3" t="s">
        <v>95</v>
      </c>
      <c r="D534" s="3" t="s">
        <v>76</v>
      </c>
      <c r="E534" s="3" t="s">
        <v>89</v>
      </c>
      <c r="F534" s="3" t="s">
        <v>79</v>
      </c>
      <c r="G534" s="3">
        <v>2</v>
      </c>
      <c r="H534" s="3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x14ac:dyDescent="0.25">
      <c r="A535" s="3" t="s">
        <v>94</v>
      </c>
      <c r="B535" s="6">
        <v>38573</v>
      </c>
      <c r="C535" s="3" t="s">
        <v>95</v>
      </c>
      <c r="D535" s="3" t="s">
        <v>76</v>
      </c>
      <c r="E535" s="3" t="s">
        <v>89</v>
      </c>
      <c r="F535" s="3" t="s">
        <v>79</v>
      </c>
      <c r="G535" s="3">
        <v>2</v>
      </c>
      <c r="H535" s="3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x14ac:dyDescent="0.25">
      <c r="A536" s="3" t="s">
        <v>94</v>
      </c>
      <c r="B536" s="6">
        <v>38588</v>
      </c>
      <c r="C536" s="3" t="s">
        <v>95</v>
      </c>
      <c r="D536" s="3" t="s">
        <v>76</v>
      </c>
      <c r="E536" s="3" t="s">
        <v>89</v>
      </c>
      <c r="F536" s="3" t="s">
        <v>79</v>
      </c>
      <c r="G536" s="3">
        <v>2</v>
      </c>
      <c r="H536" s="3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x14ac:dyDescent="0.25">
      <c r="A537" s="3" t="s">
        <v>94</v>
      </c>
      <c r="B537" s="6">
        <v>38602</v>
      </c>
      <c r="C537" s="3" t="s">
        <v>95</v>
      </c>
      <c r="D537" s="3" t="s">
        <v>76</v>
      </c>
      <c r="E537" s="3" t="s">
        <v>89</v>
      </c>
      <c r="F537" s="3" t="s">
        <v>79</v>
      </c>
      <c r="G537" s="3">
        <v>2</v>
      </c>
      <c r="H537" s="3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x14ac:dyDescent="0.25">
      <c r="A538" s="3" t="s">
        <v>94</v>
      </c>
      <c r="B538" s="6">
        <v>38623</v>
      </c>
      <c r="C538" s="3" t="s">
        <v>95</v>
      </c>
      <c r="D538" s="3" t="s">
        <v>76</v>
      </c>
      <c r="E538" s="3" t="s">
        <v>89</v>
      </c>
      <c r="F538" s="3" t="s">
        <v>79</v>
      </c>
      <c r="G538" s="3">
        <v>2</v>
      </c>
      <c r="H538" s="3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x14ac:dyDescent="0.25">
      <c r="A539" s="3" t="s">
        <v>94</v>
      </c>
      <c r="B539" s="6">
        <v>38637</v>
      </c>
      <c r="C539" s="3" t="s">
        <v>95</v>
      </c>
      <c r="D539" s="3" t="s">
        <v>76</v>
      </c>
      <c r="E539" s="3" t="s">
        <v>89</v>
      </c>
      <c r="F539" s="3" t="s">
        <v>79</v>
      </c>
      <c r="G539" s="3">
        <v>2</v>
      </c>
      <c r="H539" s="3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x14ac:dyDescent="0.25">
      <c r="A540" s="3" t="s">
        <v>94</v>
      </c>
      <c r="B540" s="6">
        <v>38652</v>
      </c>
      <c r="C540" s="3" t="s">
        <v>95</v>
      </c>
      <c r="D540" s="3" t="s">
        <v>76</v>
      </c>
      <c r="E540" s="3" t="s">
        <v>89</v>
      </c>
      <c r="F540" s="3" t="s">
        <v>79</v>
      </c>
      <c r="G540" s="3">
        <v>2</v>
      </c>
      <c r="H540" s="3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x14ac:dyDescent="0.25">
      <c r="A541" s="3" t="s">
        <v>94</v>
      </c>
      <c r="B541" s="6">
        <v>38663</v>
      </c>
      <c r="C541" s="3" t="s">
        <v>95</v>
      </c>
      <c r="D541" s="3" t="s">
        <v>76</v>
      </c>
      <c r="E541" s="3" t="s">
        <v>89</v>
      </c>
      <c r="F541" s="3" t="s">
        <v>79</v>
      </c>
      <c r="G541" s="3">
        <v>2</v>
      </c>
      <c r="H541" s="3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x14ac:dyDescent="0.25">
      <c r="A542" s="3" t="s">
        <v>94</v>
      </c>
      <c r="B542" s="6">
        <v>38678</v>
      </c>
      <c r="C542" s="3" t="s">
        <v>95</v>
      </c>
      <c r="D542" s="3" t="s">
        <v>76</v>
      </c>
      <c r="E542" s="3" t="s">
        <v>89</v>
      </c>
      <c r="F542" s="3" t="s">
        <v>79</v>
      </c>
      <c r="G542" s="3">
        <v>2</v>
      </c>
      <c r="H542" s="3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x14ac:dyDescent="0.25">
      <c r="A543" s="3" t="s">
        <v>94</v>
      </c>
      <c r="B543" s="6">
        <v>38692</v>
      </c>
      <c r="C543" s="3" t="s">
        <v>95</v>
      </c>
      <c r="D543" s="3" t="s">
        <v>76</v>
      </c>
      <c r="E543" s="3" t="s">
        <v>89</v>
      </c>
      <c r="F543" s="3" t="s">
        <v>79</v>
      </c>
      <c r="G543" s="3">
        <v>2</v>
      </c>
      <c r="H543" s="3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x14ac:dyDescent="0.25">
      <c r="A544" s="3" t="s">
        <v>94</v>
      </c>
      <c r="B544" s="6">
        <v>38706</v>
      </c>
      <c r="C544" s="3" t="s">
        <v>95</v>
      </c>
      <c r="D544" s="3" t="s">
        <v>76</v>
      </c>
      <c r="E544" s="3" t="s">
        <v>89</v>
      </c>
      <c r="F544" s="3" t="s">
        <v>79</v>
      </c>
      <c r="G544" s="3">
        <v>2</v>
      </c>
      <c r="H544" s="3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x14ac:dyDescent="0.25">
      <c r="A545" s="3" t="s">
        <v>94</v>
      </c>
      <c r="B545" s="6">
        <v>38721</v>
      </c>
      <c r="C545" s="3" t="s">
        <v>95</v>
      </c>
      <c r="D545" s="3" t="s">
        <v>76</v>
      </c>
      <c r="E545" s="3" t="s">
        <v>89</v>
      </c>
      <c r="F545" s="3" t="s">
        <v>79</v>
      </c>
      <c r="G545" s="3">
        <v>2</v>
      </c>
      <c r="H545" s="3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x14ac:dyDescent="0.25">
      <c r="A546" s="3" t="s">
        <v>94</v>
      </c>
      <c r="B546" s="6">
        <v>38734</v>
      </c>
      <c r="C546" s="3" t="s">
        <v>95</v>
      </c>
      <c r="D546" s="3" t="s">
        <v>76</v>
      </c>
      <c r="E546" s="3" t="s">
        <v>89</v>
      </c>
      <c r="F546" s="3" t="s">
        <v>79</v>
      </c>
      <c r="G546" s="3">
        <v>2</v>
      </c>
      <c r="H546" s="3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x14ac:dyDescent="0.25">
      <c r="A547" s="3" t="s">
        <v>94</v>
      </c>
      <c r="B547" s="6">
        <v>38812</v>
      </c>
      <c r="C547" s="3" t="s">
        <v>95</v>
      </c>
      <c r="D547" s="3" t="s">
        <v>76</v>
      </c>
      <c r="E547" s="3" t="s">
        <v>89</v>
      </c>
      <c r="F547" s="3" t="s">
        <v>79</v>
      </c>
      <c r="G547" s="3">
        <v>2</v>
      </c>
      <c r="H547" s="3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x14ac:dyDescent="0.25">
      <c r="A548" s="3" t="s">
        <v>94</v>
      </c>
      <c r="B548" s="6">
        <v>38853</v>
      </c>
      <c r="C548" s="3" t="s">
        <v>95</v>
      </c>
      <c r="D548" s="3" t="s">
        <v>76</v>
      </c>
      <c r="E548" s="3" t="s">
        <v>89</v>
      </c>
      <c r="F548" s="3" t="s">
        <v>79</v>
      </c>
      <c r="G548" s="3">
        <v>2</v>
      </c>
      <c r="H548" s="3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x14ac:dyDescent="0.25">
      <c r="A549" s="3" t="s">
        <v>94</v>
      </c>
      <c r="B549" s="6">
        <v>38868</v>
      </c>
      <c r="C549" s="3" t="s">
        <v>95</v>
      </c>
      <c r="D549" s="3" t="s">
        <v>76</v>
      </c>
      <c r="E549" s="3" t="s">
        <v>89</v>
      </c>
      <c r="F549" s="3" t="s">
        <v>79</v>
      </c>
      <c r="G549" s="3">
        <v>2</v>
      </c>
      <c r="H549" s="3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x14ac:dyDescent="0.25">
      <c r="A550" s="3" t="s">
        <v>94</v>
      </c>
      <c r="B550" s="6">
        <v>38926</v>
      </c>
      <c r="C550" s="3" t="s">
        <v>95</v>
      </c>
      <c r="D550" s="3" t="s">
        <v>76</v>
      </c>
      <c r="E550" s="3" t="s">
        <v>89</v>
      </c>
      <c r="F550" s="3" t="s">
        <v>79</v>
      </c>
      <c r="G550" s="3">
        <v>2</v>
      </c>
      <c r="H550" s="3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x14ac:dyDescent="0.25">
      <c r="A551" s="3" t="s">
        <v>94</v>
      </c>
      <c r="B551" s="6">
        <v>38966</v>
      </c>
      <c r="C551" s="3" t="s">
        <v>95</v>
      </c>
      <c r="D551" s="3" t="s">
        <v>76</v>
      </c>
      <c r="E551" s="3" t="s">
        <v>89</v>
      </c>
      <c r="F551" s="3" t="s">
        <v>79</v>
      </c>
      <c r="G551" s="3">
        <v>2</v>
      </c>
      <c r="H551" s="3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x14ac:dyDescent="0.25">
      <c r="A552" s="3" t="s">
        <v>69</v>
      </c>
      <c r="B552" s="6">
        <v>38534</v>
      </c>
      <c r="C552" s="3" t="s">
        <v>70</v>
      </c>
      <c r="D552" s="3" t="s">
        <v>71</v>
      </c>
      <c r="E552" s="3" t="s">
        <v>72</v>
      </c>
      <c r="F552" s="3" t="s">
        <v>73</v>
      </c>
      <c r="G552" s="3">
        <v>1</v>
      </c>
      <c r="H552" s="3">
        <v>0</v>
      </c>
      <c r="I552" s="3"/>
      <c r="J552" s="3"/>
      <c r="K552" s="3"/>
      <c r="L552" s="3">
        <v>225.2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x14ac:dyDescent="0.25">
      <c r="A553" s="3" t="s">
        <v>69</v>
      </c>
      <c r="B553" s="6">
        <v>38534</v>
      </c>
      <c r="C553" s="3" t="s">
        <v>70</v>
      </c>
      <c r="D553" s="3" t="s">
        <v>71</v>
      </c>
      <c r="E553" s="3" t="s">
        <v>72</v>
      </c>
      <c r="F553" s="3" t="s">
        <v>73</v>
      </c>
      <c r="G553" s="3">
        <v>1</v>
      </c>
      <c r="H553" s="3">
        <v>0</v>
      </c>
      <c r="I553" s="3"/>
      <c r="J553" s="3"/>
      <c r="K553" s="3"/>
      <c r="L553" s="3">
        <v>120.7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x14ac:dyDescent="0.25">
      <c r="A554" s="3" t="s">
        <v>69</v>
      </c>
      <c r="B554" s="6">
        <v>38534</v>
      </c>
      <c r="C554" s="3" t="s">
        <v>70</v>
      </c>
      <c r="D554" s="3" t="s">
        <v>71</v>
      </c>
      <c r="E554" s="3" t="s">
        <v>72</v>
      </c>
      <c r="F554" s="3" t="s">
        <v>73</v>
      </c>
      <c r="G554" s="3">
        <v>1</v>
      </c>
      <c r="H554" s="3">
        <v>0</v>
      </c>
      <c r="I554" s="3"/>
      <c r="J554" s="3"/>
      <c r="K554" s="3"/>
      <c r="L554" s="3">
        <v>168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x14ac:dyDescent="0.25">
      <c r="A555" s="3" t="s">
        <v>69</v>
      </c>
      <c r="B555" s="6">
        <v>38534</v>
      </c>
      <c r="C555" s="3" t="s">
        <v>70</v>
      </c>
      <c r="D555" s="3" t="s">
        <v>71</v>
      </c>
      <c r="E555" s="3" t="s">
        <v>72</v>
      </c>
      <c r="F555" s="3" t="s">
        <v>73</v>
      </c>
      <c r="G555" s="3">
        <v>1</v>
      </c>
      <c r="H555" s="3">
        <v>0</v>
      </c>
      <c r="I555" s="3"/>
      <c r="J555" s="3"/>
      <c r="K555" s="3"/>
      <c r="L555" s="3">
        <v>257.89999999999998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x14ac:dyDescent="0.25">
      <c r="A556" s="3" t="s">
        <v>69</v>
      </c>
      <c r="B556" s="6">
        <v>38534</v>
      </c>
      <c r="C556" s="3" t="s">
        <v>70</v>
      </c>
      <c r="D556" s="3" t="s">
        <v>71</v>
      </c>
      <c r="E556" s="3" t="s">
        <v>72</v>
      </c>
      <c r="F556" s="3" t="s">
        <v>73</v>
      </c>
      <c r="G556" s="3">
        <v>1</v>
      </c>
      <c r="H556" s="3">
        <v>0</v>
      </c>
      <c r="I556" s="3"/>
      <c r="J556" s="3"/>
      <c r="K556" s="3"/>
      <c r="L556" s="3">
        <v>163.80000000000001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x14ac:dyDescent="0.25">
      <c r="A557" s="3" t="s">
        <v>69</v>
      </c>
      <c r="B557" s="6">
        <v>38534</v>
      </c>
      <c r="C557" s="3" t="s">
        <v>70</v>
      </c>
      <c r="D557" s="3" t="s">
        <v>71</v>
      </c>
      <c r="E557" s="3" t="s">
        <v>72</v>
      </c>
      <c r="F557" s="3" t="s">
        <v>73</v>
      </c>
      <c r="G557" s="3">
        <v>1</v>
      </c>
      <c r="H557" s="3">
        <v>0</v>
      </c>
      <c r="I557" s="3"/>
      <c r="J557" s="3"/>
      <c r="K557" s="3"/>
      <c r="L557" s="3">
        <v>235.6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x14ac:dyDescent="0.25">
      <c r="A558" s="3" t="s">
        <v>69</v>
      </c>
      <c r="B558" s="6">
        <v>38534</v>
      </c>
      <c r="C558" s="3" t="s">
        <v>70</v>
      </c>
      <c r="D558" s="3" t="s">
        <v>71</v>
      </c>
      <c r="E558" s="3" t="s">
        <v>72</v>
      </c>
      <c r="F558" s="3" t="s">
        <v>73</v>
      </c>
      <c r="G558" s="3">
        <v>1</v>
      </c>
      <c r="H558" s="3">
        <v>0</v>
      </c>
      <c r="I558" s="3"/>
      <c r="J558" s="3"/>
      <c r="K558" s="3"/>
      <c r="L558" s="3">
        <v>215.7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x14ac:dyDescent="0.25">
      <c r="A559" s="3" t="s">
        <v>69</v>
      </c>
      <c r="B559" s="6">
        <v>38534</v>
      </c>
      <c r="C559" s="3" t="s">
        <v>70</v>
      </c>
      <c r="D559" s="3" t="s">
        <v>71</v>
      </c>
      <c r="E559" s="3" t="s">
        <v>72</v>
      </c>
      <c r="F559" s="3" t="s">
        <v>73</v>
      </c>
      <c r="G559" s="3">
        <v>1</v>
      </c>
      <c r="H559" s="3">
        <v>0</v>
      </c>
      <c r="I559" s="3"/>
      <c r="J559" s="3"/>
      <c r="K559" s="3"/>
      <c r="L559" s="3">
        <v>171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x14ac:dyDescent="0.25">
      <c r="A560" s="3" t="s">
        <v>77</v>
      </c>
      <c r="B560" s="6">
        <v>38534</v>
      </c>
      <c r="C560" s="3" t="s">
        <v>78</v>
      </c>
      <c r="D560" s="3" t="s">
        <v>71</v>
      </c>
      <c r="E560" s="3" t="s">
        <v>72</v>
      </c>
      <c r="F560" s="3" t="s">
        <v>79</v>
      </c>
      <c r="G560" s="3">
        <v>1</v>
      </c>
      <c r="H560" s="3">
        <v>1</v>
      </c>
      <c r="I560" s="3"/>
      <c r="J560" s="3"/>
      <c r="K560" s="3"/>
      <c r="L560" s="3">
        <v>244.8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x14ac:dyDescent="0.25">
      <c r="A561" s="3" t="s">
        <v>77</v>
      </c>
      <c r="B561" s="6">
        <v>38534</v>
      </c>
      <c r="C561" s="3" t="s">
        <v>78</v>
      </c>
      <c r="D561" s="3" t="s">
        <v>71</v>
      </c>
      <c r="E561" s="3" t="s">
        <v>72</v>
      </c>
      <c r="F561" s="3" t="s">
        <v>79</v>
      </c>
      <c r="G561" s="3">
        <v>1</v>
      </c>
      <c r="H561" s="3">
        <v>1</v>
      </c>
      <c r="I561" s="3"/>
      <c r="J561" s="3"/>
      <c r="K561" s="3"/>
      <c r="L561" s="3">
        <v>279.39999999999998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x14ac:dyDescent="0.25">
      <c r="A562" s="3" t="s">
        <v>77</v>
      </c>
      <c r="B562" s="6">
        <v>38534</v>
      </c>
      <c r="C562" s="3" t="s">
        <v>78</v>
      </c>
      <c r="D562" s="3" t="s">
        <v>71</v>
      </c>
      <c r="E562" s="3" t="s">
        <v>72</v>
      </c>
      <c r="F562" s="3" t="s">
        <v>79</v>
      </c>
      <c r="G562" s="3">
        <v>1</v>
      </c>
      <c r="H562" s="3">
        <v>1</v>
      </c>
      <c r="I562" s="3"/>
      <c r="J562" s="3"/>
      <c r="K562" s="3"/>
      <c r="L562" s="3">
        <v>218.1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x14ac:dyDescent="0.25">
      <c r="A563" s="3" t="s">
        <v>77</v>
      </c>
      <c r="B563" s="6">
        <v>38534</v>
      </c>
      <c r="C563" s="3" t="s">
        <v>78</v>
      </c>
      <c r="D563" s="3" t="s">
        <v>71</v>
      </c>
      <c r="E563" s="3" t="s">
        <v>72</v>
      </c>
      <c r="F563" s="3" t="s">
        <v>79</v>
      </c>
      <c r="G563" s="3">
        <v>1</v>
      </c>
      <c r="H563" s="3">
        <v>1</v>
      </c>
      <c r="I563" s="3"/>
      <c r="J563" s="3"/>
      <c r="K563" s="3"/>
      <c r="L563" s="3">
        <v>277.3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x14ac:dyDescent="0.25">
      <c r="A564" s="3" t="s">
        <v>77</v>
      </c>
      <c r="B564" s="6">
        <v>38534</v>
      </c>
      <c r="C564" s="3" t="s">
        <v>78</v>
      </c>
      <c r="D564" s="3" t="s">
        <v>71</v>
      </c>
      <c r="E564" s="3" t="s">
        <v>72</v>
      </c>
      <c r="F564" s="3" t="s">
        <v>79</v>
      </c>
      <c r="G564" s="3">
        <v>1</v>
      </c>
      <c r="H564" s="3">
        <v>1</v>
      </c>
      <c r="I564" s="3"/>
      <c r="J564" s="3"/>
      <c r="K564" s="3"/>
      <c r="L564" s="3">
        <v>219.6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x14ac:dyDescent="0.25">
      <c r="A565" s="3" t="s">
        <v>77</v>
      </c>
      <c r="B565" s="6">
        <v>38534</v>
      </c>
      <c r="C565" s="3" t="s">
        <v>78</v>
      </c>
      <c r="D565" s="3" t="s">
        <v>71</v>
      </c>
      <c r="E565" s="3" t="s">
        <v>72</v>
      </c>
      <c r="F565" s="3" t="s">
        <v>79</v>
      </c>
      <c r="G565" s="3">
        <v>1</v>
      </c>
      <c r="H565" s="3">
        <v>1</v>
      </c>
      <c r="I565" s="3"/>
      <c r="J565" s="3"/>
      <c r="K565" s="3"/>
      <c r="L565" s="3">
        <v>226.4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x14ac:dyDescent="0.25">
      <c r="A566" s="3" t="s">
        <v>77</v>
      </c>
      <c r="B566" s="6">
        <v>38534</v>
      </c>
      <c r="C566" s="3" t="s">
        <v>78</v>
      </c>
      <c r="D566" s="3" t="s">
        <v>71</v>
      </c>
      <c r="E566" s="3" t="s">
        <v>72</v>
      </c>
      <c r="F566" s="3" t="s">
        <v>79</v>
      </c>
      <c r="G566" s="3">
        <v>1</v>
      </c>
      <c r="H566" s="3">
        <v>1</v>
      </c>
      <c r="I566" s="3"/>
      <c r="J566" s="3"/>
      <c r="K566" s="3"/>
      <c r="L566" s="3">
        <v>315.2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x14ac:dyDescent="0.25">
      <c r="A567" s="3" t="s">
        <v>77</v>
      </c>
      <c r="B567" s="6">
        <v>38534</v>
      </c>
      <c r="C567" s="3" t="s">
        <v>78</v>
      </c>
      <c r="D567" s="3" t="s">
        <v>71</v>
      </c>
      <c r="E567" s="3" t="s">
        <v>72</v>
      </c>
      <c r="F567" s="3" t="s">
        <v>79</v>
      </c>
      <c r="G567" s="3">
        <v>1</v>
      </c>
      <c r="H567" s="3">
        <v>1</v>
      </c>
      <c r="I567" s="3"/>
      <c r="J567" s="3"/>
      <c r="K567" s="3"/>
      <c r="L567" s="3">
        <v>200.8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x14ac:dyDescent="0.25">
      <c r="A568" s="3" t="s">
        <v>82</v>
      </c>
      <c r="B568" s="6">
        <v>38534</v>
      </c>
      <c r="C568" s="3" t="s">
        <v>83</v>
      </c>
      <c r="D568" s="3" t="s">
        <v>71</v>
      </c>
      <c r="E568" s="3" t="s">
        <v>72</v>
      </c>
      <c r="F568" s="3" t="s">
        <v>84</v>
      </c>
      <c r="G568" s="3">
        <v>1</v>
      </c>
      <c r="H568" s="3">
        <v>2</v>
      </c>
      <c r="I568" s="3"/>
      <c r="J568" s="3"/>
      <c r="K568" s="3"/>
      <c r="L568" s="3">
        <v>433.7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x14ac:dyDescent="0.25">
      <c r="A569" s="3" t="s">
        <v>82</v>
      </c>
      <c r="B569" s="6">
        <v>38534</v>
      </c>
      <c r="C569" s="3" t="s">
        <v>83</v>
      </c>
      <c r="D569" s="3" t="s">
        <v>71</v>
      </c>
      <c r="E569" s="3" t="s">
        <v>72</v>
      </c>
      <c r="F569" s="3" t="s">
        <v>84</v>
      </c>
      <c r="G569" s="3">
        <v>1</v>
      </c>
      <c r="H569" s="3">
        <v>2</v>
      </c>
      <c r="I569" s="3"/>
      <c r="J569" s="3"/>
      <c r="K569" s="3"/>
      <c r="L569" s="3">
        <v>458.4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x14ac:dyDescent="0.25">
      <c r="A570" s="3" t="s">
        <v>82</v>
      </c>
      <c r="B570" s="6">
        <v>38534</v>
      </c>
      <c r="C570" s="3" t="s">
        <v>83</v>
      </c>
      <c r="D570" s="3" t="s">
        <v>71</v>
      </c>
      <c r="E570" s="3" t="s">
        <v>72</v>
      </c>
      <c r="F570" s="3" t="s">
        <v>84</v>
      </c>
      <c r="G570" s="3">
        <v>1</v>
      </c>
      <c r="H570" s="3">
        <v>2</v>
      </c>
      <c r="I570" s="3"/>
      <c r="J570" s="3"/>
      <c r="K570" s="3"/>
      <c r="L570" s="3">
        <v>263.3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x14ac:dyDescent="0.25">
      <c r="A571" s="3" t="s">
        <v>82</v>
      </c>
      <c r="B571" s="6">
        <v>38534</v>
      </c>
      <c r="C571" s="3" t="s">
        <v>83</v>
      </c>
      <c r="D571" s="3" t="s">
        <v>71</v>
      </c>
      <c r="E571" s="3" t="s">
        <v>72</v>
      </c>
      <c r="F571" s="3" t="s">
        <v>84</v>
      </c>
      <c r="G571" s="3">
        <v>1</v>
      </c>
      <c r="H571" s="3">
        <v>2</v>
      </c>
      <c r="I571" s="3"/>
      <c r="J571" s="3"/>
      <c r="K571" s="3"/>
      <c r="L571" s="3">
        <v>309.8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x14ac:dyDescent="0.25">
      <c r="A572" s="3" t="s">
        <v>82</v>
      </c>
      <c r="B572" s="6">
        <v>38534</v>
      </c>
      <c r="C572" s="3" t="s">
        <v>83</v>
      </c>
      <c r="D572" s="3" t="s">
        <v>71</v>
      </c>
      <c r="E572" s="3" t="s">
        <v>72</v>
      </c>
      <c r="F572" s="3" t="s">
        <v>84</v>
      </c>
      <c r="G572" s="3">
        <v>1</v>
      </c>
      <c r="H572" s="3">
        <v>2</v>
      </c>
      <c r="I572" s="3"/>
      <c r="J572" s="3"/>
      <c r="K572" s="3"/>
      <c r="L572" s="3">
        <v>338.1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x14ac:dyDescent="0.25">
      <c r="A573" s="3" t="s">
        <v>82</v>
      </c>
      <c r="B573" s="6">
        <v>38534</v>
      </c>
      <c r="C573" s="3" t="s">
        <v>83</v>
      </c>
      <c r="D573" s="3" t="s">
        <v>71</v>
      </c>
      <c r="E573" s="3" t="s">
        <v>72</v>
      </c>
      <c r="F573" s="3" t="s">
        <v>84</v>
      </c>
      <c r="G573" s="3">
        <v>1</v>
      </c>
      <c r="H573" s="3">
        <v>2</v>
      </c>
      <c r="I573" s="3"/>
      <c r="J573" s="3"/>
      <c r="K573" s="3"/>
      <c r="L573" s="3">
        <v>293.10000000000002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x14ac:dyDescent="0.25">
      <c r="A574" s="3" t="s">
        <v>82</v>
      </c>
      <c r="B574" s="6">
        <v>38534</v>
      </c>
      <c r="C574" s="3" t="s">
        <v>83</v>
      </c>
      <c r="D574" s="3" t="s">
        <v>71</v>
      </c>
      <c r="E574" s="3" t="s">
        <v>72</v>
      </c>
      <c r="F574" s="3" t="s">
        <v>84</v>
      </c>
      <c r="G574" s="3">
        <v>1</v>
      </c>
      <c r="H574" s="3">
        <v>2</v>
      </c>
      <c r="I574" s="3"/>
      <c r="J574" s="3"/>
      <c r="K574" s="3"/>
      <c r="L574" s="3">
        <v>330.9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x14ac:dyDescent="0.25">
      <c r="A575" s="3" t="s">
        <v>82</v>
      </c>
      <c r="B575" s="6">
        <v>38534</v>
      </c>
      <c r="C575" s="3" t="s">
        <v>83</v>
      </c>
      <c r="D575" s="3" t="s">
        <v>71</v>
      </c>
      <c r="E575" s="3" t="s">
        <v>72</v>
      </c>
      <c r="F575" s="3" t="s">
        <v>84</v>
      </c>
      <c r="G575" s="3">
        <v>1</v>
      </c>
      <c r="H575" s="3">
        <v>2</v>
      </c>
      <c r="I575" s="3"/>
      <c r="J575" s="3"/>
      <c r="K575" s="3"/>
      <c r="L575" s="3">
        <v>238.5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x14ac:dyDescent="0.25">
      <c r="A576" s="3" t="s">
        <v>87</v>
      </c>
      <c r="B576" s="6">
        <v>38534</v>
      </c>
      <c r="C576" s="3" t="s">
        <v>88</v>
      </c>
      <c r="D576" s="3" t="s">
        <v>71</v>
      </c>
      <c r="E576" s="3" t="s">
        <v>89</v>
      </c>
      <c r="F576" s="3" t="s">
        <v>73</v>
      </c>
      <c r="G576" s="3">
        <v>2</v>
      </c>
      <c r="H576" s="3">
        <v>0</v>
      </c>
      <c r="I576" s="3"/>
      <c r="J576" s="3"/>
      <c r="K576" s="3"/>
      <c r="L576" s="3">
        <v>146.69999999999999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x14ac:dyDescent="0.25">
      <c r="A577" s="3" t="s">
        <v>87</v>
      </c>
      <c r="B577" s="6">
        <v>38534</v>
      </c>
      <c r="C577" s="3" t="s">
        <v>88</v>
      </c>
      <c r="D577" s="3" t="s">
        <v>71</v>
      </c>
      <c r="E577" s="3" t="s">
        <v>89</v>
      </c>
      <c r="F577" s="3" t="s">
        <v>73</v>
      </c>
      <c r="G577" s="3">
        <v>2</v>
      </c>
      <c r="H577" s="3">
        <v>0</v>
      </c>
      <c r="I577" s="3"/>
      <c r="J577" s="3"/>
      <c r="K577" s="3"/>
      <c r="L577" s="3">
        <v>147.80000000000001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x14ac:dyDescent="0.25">
      <c r="A578" s="3" t="s">
        <v>87</v>
      </c>
      <c r="B578" s="6">
        <v>38534</v>
      </c>
      <c r="C578" s="3" t="s">
        <v>88</v>
      </c>
      <c r="D578" s="3" t="s">
        <v>71</v>
      </c>
      <c r="E578" s="3" t="s">
        <v>89</v>
      </c>
      <c r="F578" s="3" t="s">
        <v>73</v>
      </c>
      <c r="G578" s="3">
        <v>2</v>
      </c>
      <c r="H578" s="3">
        <v>0</v>
      </c>
      <c r="I578" s="3"/>
      <c r="J578" s="3"/>
      <c r="K578" s="3"/>
      <c r="L578" s="3">
        <v>118.5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x14ac:dyDescent="0.25">
      <c r="A579" s="3" t="s">
        <v>87</v>
      </c>
      <c r="B579" s="6">
        <v>38534</v>
      </c>
      <c r="C579" s="3" t="s">
        <v>88</v>
      </c>
      <c r="D579" s="3" t="s">
        <v>71</v>
      </c>
      <c r="E579" s="3" t="s">
        <v>89</v>
      </c>
      <c r="F579" s="3" t="s">
        <v>73</v>
      </c>
      <c r="G579" s="3">
        <v>2</v>
      </c>
      <c r="H579" s="3">
        <v>0</v>
      </c>
      <c r="I579" s="3"/>
      <c r="J579" s="3"/>
      <c r="K579" s="3"/>
      <c r="L579" s="3">
        <v>174.1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x14ac:dyDescent="0.25">
      <c r="A580" s="3" t="s">
        <v>87</v>
      </c>
      <c r="B580" s="6">
        <v>38534</v>
      </c>
      <c r="C580" s="3" t="s">
        <v>88</v>
      </c>
      <c r="D580" s="3" t="s">
        <v>71</v>
      </c>
      <c r="E580" s="3" t="s">
        <v>89</v>
      </c>
      <c r="F580" s="3" t="s">
        <v>73</v>
      </c>
      <c r="G580" s="3">
        <v>2</v>
      </c>
      <c r="H580" s="3">
        <v>0</v>
      </c>
      <c r="I580" s="3"/>
      <c r="J580" s="3"/>
      <c r="K580" s="3"/>
      <c r="L580" s="3">
        <v>207.1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x14ac:dyDescent="0.25">
      <c r="A581" s="3" t="s">
        <v>87</v>
      </c>
      <c r="B581" s="6">
        <v>38534</v>
      </c>
      <c r="C581" s="3" t="s">
        <v>88</v>
      </c>
      <c r="D581" s="3" t="s">
        <v>71</v>
      </c>
      <c r="E581" s="3" t="s">
        <v>89</v>
      </c>
      <c r="F581" s="3" t="s">
        <v>73</v>
      </c>
      <c r="G581" s="3">
        <v>2</v>
      </c>
      <c r="H581" s="3">
        <v>0</v>
      </c>
      <c r="I581" s="3"/>
      <c r="J581" s="3"/>
      <c r="K581" s="3"/>
      <c r="L581" s="3">
        <v>228.4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x14ac:dyDescent="0.25">
      <c r="A582" s="3" t="s">
        <v>87</v>
      </c>
      <c r="B582" s="6">
        <v>38534</v>
      </c>
      <c r="C582" s="3" t="s">
        <v>88</v>
      </c>
      <c r="D582" s="3" t="s">
        <v>71</v>
      </c>
      <c r="E582" s="3" t="s">
        <v>89</v>
      </c>
      <c r="F582" s="3" t="s">
        <v>73</v>
      </c>
      <c r="G582" s="3">
        <v>2</v>
      </c>
      <c r="H582" s="3">
        <v>0</v>
      </c>
      <c r="I582" s="3"/>
      <c r="J582" s="3"/>
      <c r="K582" s="3"/>
      <c r="L582" s="3">
        <v>206.2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x14ac:dyDescent="0.25">
      <c r="A583" s="3" t="s">
        <v>87</v>
      </c>
      <c r="B583" s="6">
        <v>38534</v>
      </c>
      <c r="C583" s="3" t="s">
        <v>88</v>
      </c>
      <c r="D583" s="3" t="s">
        <v>71</v>
      </c>
      <c r="E583" s="3" t="s">
        <v>89</v>
      </c>
      <c r="F583" s="3" t="s">
        <v>73</v>
      </c>
      <c r="G583" s="3">
        <v>2</v>
      </c>
      <c r="H583" s="3">
        <v>0</v>
      </c>
      <c r="I583" s="3"/>
      <c r="J583" s="3"/>
      <c r="K583" s="3"/>
      <c r="L583" s="3">
        <v>193.1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x14ac:dyDescent="0.25">
      <c r="A584" s="3" t="s">
        <v>92</v>
      </c>
      <c r="B584" s="6">
        <v>38534</v>
      </c>
      <c r="C584" s="3" t="s">
        <v>93</v>
      </c>
      <c r="D584" s="3" t="s">
        <v>71</v>
      </c>
      <c r="E584" s="3" t="s">
        <v>89</v>
      </c>
      <c r="F584" s="3" t="s">
        <v>79</v>
      </c>
      <c r="G584" s="3">
        <v>2</v>
      </c>
      <c r="H584" s="3">
        <v>1</v>
      </c>
      <c r="I584" s="3"/>
      <c r="J584" s="3"/>
      <c r="K584" s="3"/>
      <c r="L584" s="3">
        <v>157.30000000000001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x14ac:dyDescent="0.25">
      <c r="A585" s="3" t="s">
        <v>92</v>
      </c>
      <c r="B585" s="6">
        <v>38534</v>
      </c>
      <c r="C585" s="3" t="s">
        <v>93</v>
      </c>
      <c r="D585" s="3" t="s">
        <v>71</v>
      </c>
      <c r="E585" s="3" t="s">
        <v>89</v>
      </c>
      <c r="F585" s="3" t="s">
        <v>79</v>
      </c>
      <c r="G585" s="3">
        <v>2</v>
      </c>
      <c r="H585" s="3">
        <v>1</v>
      </c>
      <c r="I585" s="3"/>
      <c r="J585" s="3"/>
      <c r="K585" s="3"/>
      <c r="L585" s="3">
        <v>147.69999999999999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x14ac:dyDescent="0.25">
      <c r="A586" s="3" t="s">
        <v>92</v>
      </c>
      <c r="B586" s="6">
        <v>38534</v>
      </c>
      <c r="C586" s="3" t="s">
        <v>93</v>
      </c>
      <c r="D586" s="3" t="s">
        <v>71</v>
      </c>
      <c r="E586" s="3" t="s">
        <v>89</v>
      </c>
      <c r="F586" s="3" t="s">
        <v>79</v>
      </c>
      <c r="G586" s="3">
        <v>2</v>
      </c>
      <c r="H586" s="3">
        <v>1</v>
      </c>
      <c r="I586" s="3"/>
      <c r="J586" s="3"/>
      <c r="K586" s="3"/>
      <c r="L586" s="3">
        <v>168.6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x14ac:dyDescent="0.25">
      <c r="A587" s="3" t="s">
        <v>92</v>
      </c>
      <c r="B587" s="6">
        <v>38534</v>
      </c>
      <c r="C587" s="3" t="s">
        <v>93</v>
      </c>
      <c r="D587" s="3" t="s">
        <v>71</v>
      </c>
      <c r="E587" s="3" t="s">
        <v>89</v>
      </c>
      <c r="F587" s="3" t="s">
        <v>79</v>
      </c>
      <c r="G587" s="3">
        <v>2</v>
      </c>
      <c r="H587" s="3">
        <v>1</v>
      </c>
      <c r="I587" s="3"/>
      <c r="J587" s="3"/>
      <c r="K587" s="3"/>
      <c r="L587" s="3">
        <v>173.9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x14ac:dyDescent="0.25">
      <c r="A588" s="3" t="s">
        <v>92</v>
      </c>
      <c r="B588" s="6">
        <v>38534</v>
      </c>
      <c r="C588" s="3" t="s">
        <v>93</v>
      </c>
      <c r="D588" s="3" t="s">
        <v>71</v>
      </c>
      <c r="E588" s="3" t="s">
        <v>89</v>
      </c>
      <c r="F588" s="3" t="s">
        <v>79</v>
      </c>
      <c r="G588" s="3">
        <v>2</v>
      </c>
      <c r="H588" s="3">
        <v>1</v>
      </c>
      <c r="I588" s="3"/>
      <c r="J588" s="3"/>
      <c r="K588" s="3"/>
      <c r="L588" s="3">
        <v>234.3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x14ac:dyDescent="0.25">
      <c r="A589" s="3" t="s">
        <v>92</v>
      </c>
      <c r="B589" s="6">
        <v>38534</v>
      </c>
      <c r="C589" s="3" t="s">
        <v>93</v>
      </c>
      <c r="D589" s="3" t="s">
        <v>71</v>
      </c>
      <c r="E589" s="3" t="s">
        <v>89</v>
      </c>
      <c r="F589" s="3" t="s">
        <v>79</v>
      </c>
      <c r="G589" s="3">
        <v>2</v>
      </c>
      <c r="H589" s="3">
        <v>1</v>
      </c>
      <c r="I589" s="3"/>
      <c r="J589" s="3"/>
      <c r="K589" s="3"/>
      <c r="L589" s="3">
        <v>271.10000000000002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x14ac:dyDescent="0.25">
      <c r="A590" s="3" t="s">
        <v>92</v>
      </c>
      <c r="B590" s="6">
        <v>38534</v>
      </c>
      <c r="C590" s="3" t="s">
        <v>93</v>
      </c>
      <c r="D590" s="3" t="s">
        <v>71</v>
      </c>
      <c r="E590" s="3" t="s">
        <v>89</v>
      </c>
      <c r="F590" s="3" t="s">
        <v>79</v>
      </c>
      <c r="G590" s="3">
        <v>2</v>
      </c>
      <c r="H590" s="3">
        <v>1</v>
      </c>
      <c r="I590" s="3"/>
      <c r="J590" s="3"/>
      <c r="K590" s="3"/>
      <c r="L590" s="3">
        <v>212.3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x14ac:dyDescent="0.25">
      <c r="A591" s="3" t="s">
        <v>92</v>
      </c>
      <c r="B591" s="6">
        <v>38534</v>
      </c>
      <c r="C591" s="3" t="s">
        <v>93</v>
      </c>
      <c r="D591" s="3" t="s">
        <v>71</v>
      </c>
      <c r="E591" s="3" t="s">
        <v>89</v>
      </c>
      <c r="F591" s="3" t="s">
        <v>79</v>
      </c>
      <c r="G591" s="3">
        <v>2</v>
      </c>
      <c r="H591" s="3">
        <v>1</v>
      </c>
      <c r="I591" s="3"/>
      <c r="J591" s="3"/>
      <c r="K591" s="3"/>
      <c r="L591" s="3">
        <v>173.3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x14ac:dyDescent="0.25">
      <c r="A592" s="3" t="s">
        <v>96</v>
      </c>
      <c r="B592" s="6">
        <v>38534</v>
      </c>
      <c r="C592" s="3" t="s">
        <v>97</v>
      </c>
      <c r="D592" s="3" t="s">
        <v>71</v>
      </c>
      <c r="E592" s="3" t="s">
        <v>89</v>
      </c>
      <c r="F592" s="3" t="s">
        <v>84</v>
      </c>
      <c r="G592" s="3">
        <v>2</v>
      </c>
      <c r="H592" s="3">
        <v>2</v>
      </c>
      <c r="I592" s="3"/>
      <c r="J592" s="3"/>
      <c r="K592" s="3"/>
      <c r="L592" s="3">
        <v>279.39999999999998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x14ac:dyDescent="0.25">
      <c r="A593" s="3" t="s">
        <v>96</v>
      </c>
      <c r="B593" s="6">
        <v>38534</v>
      </c>
      <c r="C593" s="3" t="s">
        <v>97</v>
      </c>
      <c r="D593" s="3" t="s">
        <v>71</v>
      </c>
      <c r="E593" s="3" t="s">
        <v>89</v>
      </c>
      <c r="F593" s="3" t="s">
        <v>84</v>
      </c>
      <c r="G593" s="3">
        <v>2</v>
      </c>
      <c r="H593" s="3">
        <v>2</v>
      </c>
      <c r="I593" s="3"/>
      <c r="J593" s="3"/>
      <c r="K593" s="3"/>
      <c r="L593" s="3">
        <v>234.3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x14ac:dyDescent="0.25">
      <c r="A594" s="3" t="s">
        <v>96</v>
      </c>
      <c r="B594" s="6">
        <v>38534</v>
      </c>
      <c r="C594" s="3" t="s">
        <v>97</v>
      </c>
      <c r="D594" s="3" t="s">
        <v>71</v>
      </c>
      <c r="E594" s="3" t="s">
        <v>89</v>
      </c>
      <c r="F594" s="3" t="s">
        <v>84</v>
      </c>
      <c r="G594" s="3">
        <v>2</v>
      </c>
      <c r="H594" s="3">
        <v>2</v>
      </c>
      <c r="I594" s="3"/>
      <c r="J594" s="3"/>
      <c r="K594" s="3"/>
      <c r="L594" s="3">
        <v>229.7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x14ac:dyDescent="0.25">
      <c r="A595" s="3" t="s">
        <v>96</v>
      </c>
      <c r="B595" s="6">
        <v>38534</v>
      </c>
      <c r="C595" s="3" t="s">
        <v>97</v>
      </c>
      <c r="D595" s="3" t="s">
        <v>71</v>
      </c>
      <c r="E595" s="3" t="s">
        <v>89</v>
      </c>
      <c r="F595" s="3" t="s">
        <v>84</v>
      </c>
      <c r="G595" s="3">
        <v>2</v>
      </c>
      <c r="H595" s="3">
        <v>2</v>
      </c>
      <c r="I595" s="3"/>
      <c r="J595" s="3"/>
      <c r="K595" s="3"/>
      <c r="L595" s="3">
        <v>244.7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x14ac:dyDescent="0.25">
      <c r="A596" s="3" t="s">
        <v>96</v>
      </c>
      <c r="B596" s="6">
        <v>38534</v>
      </c>
      <c r="C596" s="3" t="s">
        <v>97</v>
      </c>
      <c r="D596" s="3" t="s">
        <v>71</v>
      </c>
      <c r="E596" s="3" t="s">
        <v>89</v>
      </c>
      <c r="F596" s="3" t="s">
        <v>84</v>
      </c>
      <c r="G596" s="3">
        <v>2</v>
      </c>
      <c r="H596" s="3">
        <v>2</v>
      </c>
      <c r="I596" s="3"/>
      <c r="J596" s="3"/>
      <c r="K596" s="3"/>
      <c r="L596" s="3">
        <v>373.7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x14ac:dyDescent="0.25">
      <c r="A597" s="3" t="s">
        <v>96</v>
      </c>
      <c r="B597" s="6">
        <v>38534</v>
      </c>
      <c r="C597" s="3" t="s">
        <v>97</v>
      </c>
      <c r="D597" s="3" t="s">
        <v>71</v>
      </c>
      <c r="E597" s="3" t="s">
        <v>89</v>
      </c>
      <c r="F597" s="3" t="s">
        <v>84</v>
      </c>
      <c r="G597" s="3">
        <v>2</v>
      </c>
      <c r="H597" s="3">
        <v>2</v>
      </c>
      <c r="I597" s="3"/>
      <c r="J597" s="3"/>
      <c r="K597" s="3"/>
      <c r="L597" s="3">
        <v>298.5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x14ac:dyDescent="0.25">
      <c r="A598" s="3" t="s">
        <v>96</v>
      </c>
      <c r="B598" s="6">
        <v>38534</v>
      </c>
      <c r="C598" s="3" t="s">
        <v>97</v>
      </c>
      <c r="D598" s="3" t="s">
        <v>71</v>
      </c>
      <c r="E598" s="3" t="s">
        <v>89</v>
      </c>
      <c r="F598" s="3" t="s">
        <v>84</v>
      </c>
      <c r="G598" s="3">
        <v>2</v>
      </c>
      <c r="H598" s="3">
        <v>2</v>
      </c>
      <c r="I598" s="3"/>
      <c r="J598" s="3"/>
      <c r="K598" s="3"/>
      <c r="L598" s="3">
        <v>339.5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x14ac:dyDescent="0.25">
      <c r="A599" s="3" t="s">
        <v>96</v>
      </c>
      <c r="B599" s="6">
        <v>38534</v>
      </c>
      <c r="C599" s="3" t="s">
        <v>97</v>
      </c>
      <c r="D599" s="3" t="s">
        <v>71</v>
      </c>
      <c r="E599" s="3" t="s">
        <v>89</v>
      </c>
      <c r="F599" s="3" t="s">
        <v>84</v>
      </c>
      <c r="G599" s="3">
        <v>2</v>
      </c>
      <c r="H599" s="3">
        <v>2</v>
      </c>
      <c r="I599" s="3"/>
      <c r="J599" s="3"/>
      <c r="K599" s="3"/>
      <c r="L599" s="3">
        <v>254.5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x14ac:dyDescent="0.25">
      <c r="A600" s="3" t="s">
        <v>69</v>
      </c>
      <c r="B600" s="6">
        <v>38636</v>
      </c>
      <c r="C600" s="3" t="s">
        <v>70</v>
      </c>
      <c r="D600" s="3" t="s">
        <v>71</v>
      </c>
      <c r="E600" s="3" t="s">
        <v>72</v>
      </c>
      <c r="F600" s="3" t="s">
        <v>73</v>
      </c>
      <c r="G600" s="3">
        <v>1</v>
      </c>
      <c r="H600" s="3">
        <v>0</v>
      </c>
      <c r="I600" s="3"/>
      <c r="J600" s="3"/>
      <c r="K600" s="3"/>
      <c r="L600" s="3">
        <v>207.8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x14ac:dyDescent="0.25">
      <c r="A601" s="3" t="s">
        <v>69</v>
      </c>
      <c r="B601" s="6">
        <v>38636</v>
      </c>
      <c r="C601" s="3" t="s">
        <v>70</v>
      </c>
      <c r="D601" s="3" t="s">
        <v>71</v>
      </c>
      <c r="E601" s="3" t="s">
        <v>72</v>
      </c>
      <c r="F601" s="3" t="s">
        <v>73</v>
      </c>
      <c r="G601" s="3">
        <v>1</v>
      </c>
      <c r="H601" s="3">
        <v>0</v>
      </c>
      <c r="I601" s="3"/>
      <c r="J601" s="3"/>
      <c r="K601" s="3"/>
      <c r="L601" s="3">
        <v>164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x14ac:dyDescent="0.25">
      <c r="A602" s="3" t="s">
        <v>69</v>
      </c>
      <c r="B602" s="6">
        <v>38636</v>
      </c>
      <c r="C602" s="3" t="s">
        <v>70</v>
      </c>
      <c r="D602" s="3" t="s">
        <v>71</v>
      </c>
      <c r="E602" s="3" t="s">
        <v>72</v>
      </c>
      <c r="F602" s="3" t="s">
        <v>73</v>
      </c>
      <c r="G602" s="3">
        <v>1</v>
      </c>
      <c r="H602" s="3">
        <v>0</v>
      </c>
      <c r="I602" s="3"/>
      <c r="J602" s="3"/>
      <c r="K602" s="3"/>
      <c r="L602" s="3">
        <v>194.2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x14ac:dyDescent="0.25">
      <c r="A603" s="3" t="s">
        <v>69</v>
      </c>
      <c r="B603" s="6">
        <v>38636</v>
      </c>
      <c r="C603" s="3" t="s">
        <v>70</v>
      </c>
      <c r="D603" s="3" t="s">
        <v>71</v>
      </c>
      <c r="E603" s="3" t="s">
        <v>72</v>
      </c>
      <c r="F603" s="3" t="s">
        <v>73</v>
      </c>
      <c r="G603" s="3">
        <v>1</v>
      </c>
      <c r="H603" s="3">
        <v>0</v>
      </c>
      <c r="I603" s="3"/>
      <c r="J603" s="3"/>
      <c r="K603" s="3"/>
      <c r="L603" s="3">
        <v>281.2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x14ac:dyDescent="0.25">
      <c r="A604" s="3" t="s">
        <v>69</v>
      </c>
      <c r="B604" s="6">
        <v>38636</v>
      </c>
      <c r="C604" s="3" t="s">
        <v>70</v>
      </c>
      <c r="D604" s="3" t="s">
        <v>71</v>
      </c>
      <c r="E604" s="3" t="s">
        <v>72</v>
      </c>
      <c r="F604" s="3" t="s">
        <v>73</v>
      </c>
      <c r="G604" s="3">
        <v>1</v>
      </c>
      <c r="H604" s="3">
        <v>0</v>
      </c>
      <c r="I604" s="3"/>
      <c r="J604" s="3"/>
      <c r="K604" s="3"/>
      <c r="L604" s="3">
        <v>214.8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x14ac:dyDescent="0.25">
      <c r="A605" s="3" t="s">
        <v>69</v>
      </c>
      <c r="B605" s="6">
        <v>38636</v>
      </c>
      <c r="C605" s="3" t="s">
        <v>70</v>
      </c>
      <c r="D605" s="3" t="s">
        <v>71</v>
      </c>
      <c r="E605" s="3" t="s">
        <v>72</v>
      </c>
      <c r="F605" s="3" t="s">
        <v>73</v>
      </c>
      <c r="G605" s="3">
        <v>1</v>
      </c>
      <c r="H605" s="3">
        <v>0</v>
      </c>
      <c r="I605" s="3"/>
      <c r="J605" s="3"/>
      <c r="K605" s="3"/>
      <c r="L605" s="3">
        <v>221.7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x14ac:dyDescent="0.25">
      <c r="A606" s="3" t="s">
        <v>69</v>
      </c>
      <c r="B606" s="6">
        <v>38636</v>
      </c>
      <c r="C606" s="3" t="s">
        <v>70</v>
      </c>
      <c r="D606" s="3" t="s">
        <v>71</v>
      </c>
      <c r="E606" s="3" t="s">
        <v>72</v>
      </c>
      <c r="F606" s="3" t="s">
        <v>73</v>
      </c>
      <c r="G606" s="3">
        <v>1</v>
      </c>
      <c r="H606" s="3">
        <v>0</v>
      </c>
      <c r="I606" s="3"/>
      <c r="J606" s="3"/>
      <c r="K606" s="3"/>
      <c r="L606" s="3">
        <v>357.3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x14ac:dyDescent="0.25">
      <c r="A607" s="3" t="s">
        <v>69</v>
      </c>
      <c r="B607" s="6">
        <v>38636</v>
      </c>
      <c r="C607" s="3" t="s">
        <v>70</v>
      </c>
      <c r="D607" s="3" t="s">
        <v>71</v>
      </c>
      <c r="E607" s="3" t="s">
        <v>72</v>
      </c>
      <c r="F607" s="3" t="s">
        <v>73</v>
      </c>
      <c r="G607" s="3">
        <v>1</v>
      </c>
      <c r="H607" s="3">
        <v>0</v>
      </c>
      <c r="I607" s="3"/>
      <c r="J607" s="3"/>
      <c r="K607" s="3"/>
      <c r="L607" s="3">
        <v>339.4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x14ac:dyDescent="0.25">
      <c r="A608" s="3" t="s">
        <v>77</v>
      </c>
      <c r="B608" s="6">
        <v>38636</v>
      </c>
      <c r="C608" s="3" t="s">
        <v>78</v>
      </c>
      <c r="D608" s="3" t="s">
        <v>71</v>
      </c>
      <c r="E608" s="3" t="s">
        <v>72</v>
      </c>
      <c r="F608" s="3" t="s">
        <v>79</v>
      </c>
      <c r="G608" s="3">
        <v>1</v>
      </c>
      <c r="H608" s="3">
        <v>1</v>
      </c>
      <c r="I608" s="3"/>
      <c r="J608" s="3"/>
      <c r="K608" s="3"/>
      <c r="L608" s="3">
        <v>174.2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x14ac:dyDescent="0.25">
      <c r="A609" s="3" t="s">
        <v>77</v>
      </c>
      <c r="B609" s="6">
        <v>38636</v>
      </c>
      <c r="C609" s="3" t="s">
        <v>78</v>
      </c>
      <c r="D609" s="3" t="s">
        <v>71</v>
      </c>
      <c r="E609" s="3" t="s">
        <v>72</v>
      </c>
      <c r="F609" s="3" t="s">
        <v>79</v>
      </c>
      <c r="G609" s="3">
        <v>1</v>
      </c>
      <c r="H609" s="3">
        <v>1</v>
      </c>
      <c r="I609" s="3"/>
      <c r="J609" s="3"/>
      <c r="K609" s="3"/>
      <c r="L609" s="3">
        <v>231.8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x14ac:dyDescent="0.25">
      <c r="A610" s="3" t="s">
        <v>77</v>
      </c>
      <c r="B610" s="6">
        <v>38636</v>
      </c>
      <c r="C610" s="3" t="s">
        <v>78</v>
      </c>
      <c r="D610" s="3" t="s">
        <v>71</v>
      </c>
      <c r="E610" s="3" t="s">
        <v>72</v>
      </c>
      <c r="F610" s="3" t="s">
        <v>79</v>
      </c>
      <c r="G610" s="3">
        <v>1</v>
      </c>
      <c r="H610" s="3">
        <v>1</v>
      </c>
      <c r="I610" s="3"/>
      <c r="J610" s="3"/>
      <c r="K610" s="3"/>
      <c r="L610" s="3">
        <v>259.60000000000002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x14ac:dyDescent="0.25">
      <c r="A611" s="3" t="s">
        <v>77</v>
      </c>
      <c r="B611" s="6">
        <v>38636</v>
      </c>
      <c r="C611" s="3" t="s">
        <v>78</v>
      </c>
      <c r="D611" s="3" t="s">
        <v>71</v>
      </c>
      <c r="E611" s="3" t="s">
        <v>72</v>
      </c>
      <c r="F611" s="3" t="s">
        <v>79</v>
      </c>
      <c r="G611" s="3">
        <v>1</v>
      </c>
      <c r="H611" s="3">
        <v>1</v>
      </c>
      <c r="I611" s="3"/>
      <c r="J611" s="3"/>
      <c r="K611" s="3"/>
      <c r="L611" s="3">
        <v>234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x14ac:dyDescent="0.25">
      <c r="A612" s="3" t="s">
        <v>77</v>
      </c>
      <c r="B612" s="6">
        <v>38636</v>
      </c>
      <c r="C612" s="3" t="s">
        <v>78</v>
      </c>
      <c r="D612" s="3" t="s">
        <v>71</v>
      </c>
      <c r="E612" s="3" t="s">
        <v>72</v>
      </c>
      <c r="F612" s="3" t="s">
        <v>79</v>
      </c>
      <c r="G612" s="3">
        <v>1</v>
      </c>
      <c r="H612" s="3">
        <v>1</v>
      </c>
      <c r="I612" s="3"/>
      <c r="J612" s="3"/>
      <c r="K612" s="3"/>
      <c r="L612" s="3">
        <v>254.9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x14ac:dyDescent="0.25">
      <c r="A613" s="3" t="s">
        <v>77</v>
      </c>
      <c r="B613" s="6">
        <v>38636</v>
      </c>
      <c r="C613" s="3" t="s">
        <v>78</v>
      </c>
      <c r="D613" s="3" t="s">
        <v>71</v>
      </c>
      <c r="E613" s="3" t="s">
        <v>72</v>
      </c>
      <c r="F613" s="3" t="s">
        <v>79</v>
      </c>
      <c r="G613" s="3">
        <v>1</v>
      </c>
      <c r="H613" s="3">
        <v>1</v>
      </c>
      <c r="I613" s="3"/>
      <c r="J613" s="3"/>
      <c r="K613" s="3"/>
      <c r="L613" s="3">
        <v>257.3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x14ac:dyDescent="0.25">
      <c r="A614" s="3" t="s">
        <v>77</v>
      </c>
      <c r="B614" s="6">
        <v>38636</v>
      </c>
      <c r="C614" s="3" t="s">
        <v>78</v>
      </c>
      <c r="D614" s="3" t="s">
        <v>71</v>
      </c>
      <c r="E614" s="3" t="s">
        <v>72</v>
      </c>
      <c r="F614" s="3" t="s">
        <v>79</v>
      </c>
      <c r="G614" s="3">
        <v>1</v>
      </c>
      <c r="H614" s="3">
        <v>1</v>
      </c>
      <c r="I614" s="3"/>
      <c r="J614" s="3"/>
      <c r="K614" s="3"/>
      <c r="L614" s="3">
        <v>270.7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x14ac:dyDescent="0.25">
      <c r="A615" s="3" t="s">
        <v>77</v>
      </c>
      <c r="B615" s="6">
        <v>38636</v>
      </c>
      <c r="C615" s="3" t="s">
        <v>78</v>
      </c>
      <c r="D615" s="3" t="s">
        <v>71</v>
      </c>
      <c r="E615" s="3" t="s">
        <v>72</v>
      </c>
      <c r="F615" s="3" t="s">
        <v>79</v>
      </c>
      <c r="G615" s="3">
        <v>1</v>
      </c>
      <c r="H615" s="3">
        <v>1</v>
      </c>
      <c r="I615" s="3"/>
      <c r="J615" s="3"/>
      <c r="K615" s="3"/>
      <c r="L615" s="3">
        <v>292.10000000000002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x14ac:dyDescent="0.25">
      <c r="A616" s="3" t="s">
        <v>82</v>
      </c>
      <c r="B616" s="6">
        <v>38636</v>
      </c>
      <c r="C616" s="3" t="s">
        <v>83</v>
      </c>
      <c r="D616" s="3" t="s">
        <v>71</v>
      </c>
      <c r="E616" s="3" t="s">
        <v>72</v>
      </c>
      <c r="F616" s="3" t="s">
        <v>84</v>
      </c>
      <c r="G616" s="3">
        <v>1</v>
      </c>
      <c r="H616" s="3">
        <v>2</v>
      </c>
      <c r="I616" s="3"/>
      <c r="J616" s="3"/>
      <c r="K616" s="3"/>
      <c r="L616" s="3">
        <v>198.6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x14ac:dyDescent="0.25">
      <c r="A617" s="3" t="s">
        <v>82</v>
      </c>
      <c r="B617" s="6">
        <v>38636</v>
      </c>
      <c r="C617" s="3" t="s">
        <v>83</v>
      </c>
      <c r="D617" s="3" t="s">
        <v>71</v>
      </c>
      <c r="E617" s="3" t="s">
        <v>72</v>
      </c>
      <c r="F617" s="3" t="s">
        <v>84</v>
      </c>
      <c r="G617" s="3">
        <v>1</v>
      </c>
      <c r="H617" s="3">
        <v>2</v>
      </c>
      <c r="I617" s="3"/>
      <c r="J617" s="3"/>
      <c r="K617" s="3"/>
      <c r="L617" s="3">
        <v>333.6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x14ac:dyDescent="0.25">
      <c r="A618" s="3" t="s">
        <v>82</v>
      </c>
      <c r="B618" s="6">
        <v>38636</v>
      </c>
      <c r="C618" s="3" t="s">
        <v>83</v>
      </c>
      <c r="D618" s="3" t="s">
        <v>71</v>
      </c>
      <c r="E618" s="3" t="s">
        <v>72</v>
      </c>
      <c r="F618" s="3" t="s">
        <v>84</v>
      </c>
      <c r="G618" s="3">
        <v>1</v>
      </c>
      <c r="H618" s="3">
        <v>2</v>
      </c>
      <c r="I618" s="3"/>
      <c r="J618" s="3"/>
      <c r="K618" s="3"/>
      <c r="L618" s="3">
        <v>271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x14ac:dyDescent="0.25">
      <c r="A619" s="3" t="s">
        <v>82</v>
      </c>
      <c r="B619" s="6">
        <v>38636</v>
      </c>
      <c r="C619" s="3" t="s">
        <v>83</v>
      </c>
      <c r="D619" s="3" t="s">
        <v>71</v>
      </c>
      <c r="E619" s="3" t="s">
        <v>72</v>
      </c>
      <c r="F619" s="3" t="s">
        <v>84</v>
      </c>
      <c r="G619" s="3">
        <v>1</v>
      </c>
      <c r="H619" s="3">
        <v>2</v>
      </c>
      <c r="I619" s="3"/>
      <c r="J619" s="3"/>
      <c r="K619" s="3"/>
      <c r="L619" s="3">
        <v>422.5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x14ac:dyDescent="0.25">
      <c r="A620" s="3" t="s">
        <v>82</v>
      </c>
      <c r="B620" s="6">
        <v>38636</v>
      </c>
      <c r="C620" s="3" t="s">
        <v>83</v>
      </c>
      <c r="D620" s="3" t="s">
        <v>71</v>
      </c>
      <c r="E620" s="3" t="s">
        <v>72</v>
      </c>
      <c r="F620" s="3" t="s">
        <v>84</v>
      </c>
      <c r="G620" s="3">
        <v>1</v>
      </c>
      <c r="H620" s="3">
        <v>2</v>
      </c>
      <c r="I620" s="3"/>
      <c r="J620" s="3"/>
      <c r="K620" s="3"/>
      <c r="L620" s="3">
        <v>395.1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x14ac:dyDescent="0.25">
      <c r="A621" s="3" t="s">
        <v>82</v>
      </c>
      <c r="B621" s="6">
        <v>38636</v>
      </c>
      <c r="C621" s="3" t="s">
        <v>83</v>
      </c>
      <c r="D621" s="3" t="s">
        <v>71</v>
      </c>
      <c r="E621" s="3" t="s">
        <v>72</v>
      </c>
      <c r="F621" s="3" t="s">
        <v>84</v>
      </c>
      <c r="G621" s="3">
        <v>1</v>
      </c>
      <c r="H621" s="3">
        <v>2</v>
      </c>
      <c r="I621" s="3"/>
      <c r="J621" s="3"/>
      <c r="K621" s="3"/>
      <c r="L621" s="3">
        <v>340.2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x14ac:dyDescent="0.25">
      <c r="A622" s="3" t="s">
        <v>82</v>
      </c>
      <c r="B622" s="6">
        <v>38636</v>
      </c>
      <c r="C622" s="3" t="s">
        <v>83</v>
      </c>
      <c r="D622" s="3" t="s">
        <v>71</v>
      </c>
      <c r="E622" s="3" t="s">
        <v>72</v>
      </c>
      <c r="F622" s="3" t="s">
        <v>84</v>
      </c>
      <c r="G622" s="3">
        <v>1</v>
      </c>
      <c r="H622" s="3">
        <v>2</v>
      </c>
      <c r="I622" s="3"/>
      <c r="J622" s="3"/>
      <c r="K622" s="3"/>
      <c r="L622" s="3">
        <v>318.7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x14ac:dyDescent="0.25">
      <c r="A623" s="3" t="s">
        <v>82</v>
      </c>
      <c r="B623" s="6">
        <v>38636</v>
      </c>
      <c r="C623" s="3" t="s">
        <v>83</v>
      </c>
      <c r="D623" s="3" t="s">
        <v>71</v>
      </c>
      <c r="E623" s="3" t="s">
        <v>72</v>
      </c>
      <c r="F623" s="3" t="s">
        <v>84</v>
      </c>
      <c r="G623" s="3">
        <v>1</v>
      </c>
      <c r="H623" s="3">
        <v>2</v>
      </c>
      <c r="I623" s="3"/>
      <c r="J623" s="3"/>
      <c r="K623" s="3"/>
      <c r="L623" s="3">
        <v>363.9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x14ac:dyDescent="0.25">
      <c r="A624" s="3" t="s">
        <v>87</v>
      </c>
      <c r="B624" s="6">
        <v>38636</v>
      </c>
      <c r="C624" s="3" t="s">
        <v>88</v>
      </c>
      <c r="D624" s="3" t="s">
        <v>71</v>
      </c>
      <c r="E624" s="3" t="s">
        <v>89</v>
      </c>
      <c r="F624" s="3" t="s">
        <v>73</v>
      </c>
      <c r="G624" s="3">
        <v>2</v>
      </c>
      <c r="H624" s="3">
        <v>0</v>
      </c>
      <c r="I624" s="3"/>
      <c r="J624" s="3"/>
      <c r="K624" s="3"/>
      <c r="L624" s="3">
        <v>150.6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x14ac:dyDescent="0.25">
      <c r="A625" s="3" t="s">
        <v>87</v>
      </c>
      <c r="B625" s="6">
        <v>38636</v>
      </c>
      <c r="C625" s="3" t="s">
        <v>88</v>
      </c>
      <c r="D625" s="3" t="s">
        <v>71</v>
      </c>
      <c r="E625" s="3" t="s">
        <v>89</v>
      </c>
      <c r="F625" s="3" t="s">
        <v>73</v>
      </c>
      <c r="G625" s="3">
        <v>2</v>
      </c>
      <c r="H625" s="3">
        <v>0</v>
      </c>
      <c r="I625" s="3"/>
      <c r="J625" s="3"/>
      <c r="K625" s="3"/>
      <c r="L625" s="3">
        <v>168.4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x14ac:dyDescent="0.25">
      <c r="A626" s="3" t="s">
        <v>87</v>
      </c>
      <c r="B626" s="6">
        <v>38636</v>
      </c>
      <c r="C626" s="3" t="s">
        <v>88</v>
      </c>
      <c r="D626" s="3" t="s">
        <v>71</v>
      </c>
      <c r="E626" s="3" t="s">
        <v>89</v>
      </c>
      <c r="F626" s="3" t="s">
        <v>73</v>
      </c>
      <c r="G626" s="3">
        <v>2</v>
      </c>
      <c r="H626" s="3">
        <v>0</v>
      </c>
      <c r="I626" s="3"/>
      <c r="J626" s="3"/>
      <c r="K626" s="3"/>
      <c r="L626" s="3">
        <v>173.8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x14ac:dyDescent="0.25">
      <c r="A627" s="3" t="s">
        <v>87</v>
      </c>
      <c r="B627" s="6">
        <v>38636</v>
      </c>
      <c r="C627" s="3" t="s">
        <v>88</v>
      </c>
      <c r="D627" s="3" t="s">
        <v>71</v>
      </c>
      <c r="E627" s="3" t="s">
        <v>89</v>
      </c>
      <c r="F627" s="3" t="s">
        <v>73</v>
      </c>
      <c r="G627" s="3">
        <v>2</v>
      </c>
      <c r="H627" s="3">
        <v>0</v>
      </c>
      <c r="I627" s="3"/>
      <c r="J627" s="3"/>
      <c r="K627" s="3"/>
      <c r="L627" s="3">
        <v>261.10000000000002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x14ac:dyDescent="0.25">
      <c r="A628" s="3" t="s">
        <v>87</v>
      </c>
      <c r="B628" s="6">
        <v>38636</v>
      </c>
      <c r="C628" s="3" t="s">
        <v>88</v>
      </c>
      <c r="D628" s="3" t="s">
        <v>71</v>
      </c>
      <c r="E628" s="3" t="s">
        <v>89</v>
      </c>
      <c r="F628" s="3" t="s">
        <v>73</v>
      </c>
      <c r="G628" s="3">
        <v>2</v>
      </c>
      <c r="H628" s="3">
        <v>0</v>
      </c>
      <c r="I628" s="3"/>
      <c r="J628" s="3"/>
      <c r="K628" s="3"/>
      <c r="L628" s="3">
        <v>200.1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x14ac:dyDescent="0.25">
      <c r="A629" s="3" t="s">
        <v>87</v>
      </c>
      <c r="B629" s="6">
        <v>38636</v>
      </c>
      <c r="C629" s="3" t="s">
        <v>88</v>
      </c>
      <c r="D629" s="3" t="s">
        <v>71</v>
      </c>
      <c r="E629" s="3" t="s">
        <v>89</v>
      </c>
      <c r="F629" s="3" t="s">
        <v>73</v>
      </c>
      <c r="G629" s="3">
        <v>2</v>
      </c>
      <c r="H629" s="3">
        <v>0</v>
      </c>
      <c r="I629" s="3"/>
      <c r="J629" s="3"/>
      <c r="K629" s="3"/>
      <c r="L629" s="3">
        <v>216.6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x14ac:dyDescent="0.25">
      <c r="A630" s="3" t="s">
        <v>87</v>
      </c>
      <c r="B630" s="6">
        <v>38636</v>
      </c>
      <c r="C630" s="3" t="s">
        <v>88</v>
      </c>
      <c r="D630" s="3" t="s">
        <v>71</v>
      </c>
      <c r="E630" s="3" t="s">
        <v>89</v>
      </c>
      <c r="F630" s="3" t="s">
        <v>73</v>
      </c>
      <c r="G630" s="3">
        <v>2</v>
      </c>
      <c r="H630" s="3">
        <v>0</v>
      </c>
      <c r="I630" s="3"/>
      <c r="J630" s="3"/>
      <c r="K630" s="3"/>
      <c r="L630" s="3">
        <v>284.39999999999998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x14ac:dyDescent="0.25">
      <c r="A631" s="3" t="s">
        <v>87</v>
      </c>
      <c r="B631" s="6">
        <v>38636</v>
      </c>
      <c r="C631" s="3" t="s">
        <v>88</v>
      </c>
      <c r="D631" s="3" t="s">
        <v>71</v>
      </c>
      <c r="E631" s="3" t="s">
        <v>89</v>
      </c>
      <c r="F631" s="3" t="s">
        <v>73</v>
      </c>
      <c r="G631" s="3">
        <v>2</v>
      </c>
      <c r="H631" s="3">
        <v>0</v>
      </c>
      <c r="I631" s="3"/>
      <c r="J631" s="3"/>
      <c r="K631" s="3"/>
      <c r="L631" s="3">
        <v>227.2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x14ac:dyDescent="0.25">
      <c r="A632" s="3" t="s">
        <v>92</v>
      </c>
      <c r="B632" s="6">
        <v>38636</v>
      </c>
      <c r="C632" s="3" t="s">
        <v>93</v>
      </c>
      <c r="D632" s="3" t="s">
        <v>71</v>
      </c>
      <c r="E632" s="3" t="s">
        <v>89</v>
      </c>
      <c r="F632" s="3" t="s">
        <v>79</v>
      </c>
      <c r="G632" s="3">
        <v>2</v>
      </c>
      <c r="H632" s="3">
        <v>1</v>
      </c>
      <c r="I632" s="3"/>
      <c r="J632" s="3"/>
      <c r="K632" s="3"/>
      <c r="L632" s="3">
        <v>134.80000000000001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x14ac:dyDescent="0.25">
      <c r="A633" s="3" t="s">
        <v>92</v>
      </c>
      <c r="B633" s="6">
        <v>38636</v>
      </c>
      <c r="C633" s="3" t="s">
        <v>93</v>
      </c>
      <c r="D633" s="3" t="s">
        <v>71</v>
      </c>
      <c r="E633" s="3" t="s">
        <v>89</v>
      </c>
      <c r="F633" s="3" t="s">
        <v>79</v>
      </c>
      <c r="G633" s="3">
        <v>2</v>
      </c>
      <c r="H633" s="3">
        <v>1</v>
      </c>
      <c r="I633" s="3"/>
      <c r="J633" s="3"/>
      <c r="K633" s="3"/>
      <c r="L633" s="3">
        <v>183.9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x14ac:dyDescent="0.25">
      <c r="A634" s="3" t="s">
        <v>92</v>
      </c>
      <c r="B634" s="6">
        <v>38636</v>
      </c>
      <c r="C634" s="3" t="s">
        <v>93</v>
      </c>
      <c r="D634" s="3" t="s">
        <v>71</v>
      </c>
      <c r="E634" s="3" t="s">
        <v>89</v>
      </c>
      <c r="F634" s="3" t="s">
        <v>79</v>
      </c>
      <c r="G634" s="3">
        <v>2</v>
      </c>
      <c r="H634" s="3">
        <v>1</v>
      </c>
      <c r="I634" s="3"/>
      <c r="J634" s="3"/>
      <c r="K634" s="3"/>
      <c r="L634" s="3">
        <v>186.5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x14ac:dyDescent="0.25">
      <c r="A635" s="3" t="s">
        <v>92</v>
      </c>
      <c r="B635" s="6">
        <v>38636</v>
      </c>
      <c r="C635" s="3" t="s">
        <v>93</v>
      </c>
      <c r="D635" s="3" t="s">
        <v>71</v>
      </c>
      <c r="E635" s="3" t="s">
        <v>89</v>
      </c>
      <c r="F635" s="3" t="s">
        <v>79</v>
      </c>
      <c r="G635" s="3">
        <v>2</v>
      </c>
      <c r="H635" s="3">
        <v>1</v>
      </c>
      <c r="I635" s="3"/>
      <c r="J635" s="3"/>
      <c r="K635" s="3"/>
      <c r="L635" s="3">
        <v>269.8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x14ac:dyDescent="0.25">
      <c r="A636" s="3" t="s">
        <v>92</v>
      </c>
      <c r="B636" s="6">
        <v>38636</v>
      </c>
      <c r="C636" s="3" t="s">
        <v>93</v>
      </c>
      <c r="D636" s="3" t="s">
        <v>71</v>
      </c>
      <c r="E636" s="3" t="s">
        <v>89</v>
      </c>
      <c r="F636" s="3" t="s">
        <v>79</v>
      </c>
      <c r="G636" s="3">
        <v>2</v>
      </c>
      <c r="H636" s="3">
        <v>1</v>
      </c>
      <c r="I636" s="3"/>
      <c r="J636" s="3"/>
      <c r="K636" s="3"/>
      <c r="L636" s="3">
        <v>222.9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x14ac:dyDescent="0.25">
      <c r="A637" s="3" t="s">
        <v>92</v>
      </c>
      <c r="B637" s="6">
        <v>38636</v>
      </c>
      <c r="C637" s="3" t="s">
        <v>93</v>
      </c>
      <c r="D637" s="3" t="s">
        <v>71</v>
      </c>
      <c r="E637" s="3" t="s">
        <v>89</v>
      </c>
      <c r="F637" s="3" t="s">
        <v>79</v>
      </c>
      <c r="G637" s="3">
        <v>2</v>
      </c>
      <c r="H637" s="3">
        <v>1</v>
      </c>
      <c r="I637" s="3"/>
      <c r="J637" s="3"/>
      <c r="K637" s="3"/>
      <c r="L637" s="3">
        <v>269.5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x14ac:dyDescent="0.25">
      <c r="A638" s="3" t="s">
        <v>92</v>
      </c>
      <c r="B638" s="6">
        <v>38636</v>
      </c>
      <c r="C638" s="3" t="s">
        <v>93</v>
      </c>
      <c r="D638" s="3" t="s">
        <v>71</v>
      </c>
      <c r="E638" s="3" t="s">
        <v>89</v>
      </c>
      <c r="F638" s="3" t="s">
        <v>79</v>
      </c>
      <c r="G638" s="3">
        <v>2</v>
      </c>
      <c r="H638" s="3">
        <v>1</v>
      </c>
      <c r="I638" s="3"/>
      <c r="J638" s="3"/>
      <c r="K638" s="3"/>
      <c r="L638" s="3">
        <v>264.39999999999998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x14ac:dyDescent="0.25">
      <c r="A639" s="3" t="s">
        <v>92</v>
      </c>
      <c r="B639" s="6">
        <v>38636</v>
      </c>
      <c r="C639" s="3" t="s">
        <v>93</v>
      </c>
      <c r="D639" s="3" t="s">
        <v>71</v>
      </c>
      <c r="E639" s="3" t="s">
        <v>89</v>
      </c>
      <c r="F639" s="3" t="s">
        <v>79</v>
      </c>
      <c r="G639" s="3">
        <v>2</v>
      </c>
      <c r="H639" s="3">
        <v>1</v>
      </c>
      <c r="I639" s="3"/>
      <c r="J639" s="3"/>
      <c r="K639" s="3"/>
      <c r="L639" s="3">
        <v>230.5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x14ac:dyDescent="0.25">
      <c r="A640" s="3" t="s">
        <v>96</v>
      </c>
      <c r="B640" s="6">
        <v>38636</v>
      </c>
      <c r="C640" s="3" t="s">
        <v>97</v>
      </c>
      <c r="D640" s="3" t="s">
        <v>71</v>
      </c>
      <c r="E640" s="3" t="s">
        <v>89</v>
      </c>
      <c r="F640" s="3" t="s">
        <v>84</v>
      </c>
      <c r="G640" s="3">
        <v>2</v>
      </c>
      <c r="H640" s="3">
        <v>2</v>
      </c>
      <c r="I640" s="3"/>
      <c r="J640" s="3"/>
      <c r="K640" s="3"/>
      <c r="L640" s="3">
        <v>250.3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x14ac:dyDescent="0.25">
      <c r="A641" s="3" t="s">
        <v>96</v>
      </c>
      <c r="B641" s="6">
        <v>38636</v>
      </c>
      <c r="C641" s="3" t="s">
        <v>97</v>
      </c>
      <c r="D641" s="3" t="s">
        <v>71</v>
      </c>
      <c r="E641" s="3" t="s">
        <v>89</v>
      </c>
      <c r="F641" s="3" t="s">
        <v>84</v>
      </c>
      <c r="G641" s="3">
        <v>2</v>
      </c>
      <c r="H641" s="3">
        <v>2</v>
      </c>
      <c r="I641" s="3"/>
      <c r="J641" s="3"/>
      <c r="K641" s="3"/>
      <c r="L641" s="3">
        <v>324.2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x14ac:dyDescent="0.25">
      <c r="A642" s="3" t="s">
        <v>96</v>
      </c>
      <c r="B642" s="6">
        <v>38636</v>
      </c>
      <c r="C642" s="3" t="s">
        <v>97</v>
      </c>
      <c r="D642" s="3" t="s">
        <v>71</v>
      </c>
      <c r="E642" s="3" t="s">
        <v>89</v>
      </c>
      <c r="F642" s="3" t="s">
        <v>84</v>
      </c>
      <c r="G642" s="3">
        <v>2</v>
      </c>
      <c r="H642" s="3">
        <v>2</v>
      </c>
      <c r="I642" s="3"/>
      <c r="J642" s="3"/>
      <c r="K642" s="3"/>
      <c r="L642" s="3">
        <v>408.3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x14ac:dyDescent="0.25">
      <c r="A643" s="3" t="s">
        <v>96</v>
      </c>
      <c r="B643" s="6">
        <v>38636</v>
      </c>
      <c r="C643" s="3" t="s">
        <v>97</v>
      </c>
      <c r="D643" s="3" t="s">
        <v>71</v>
      </c>
      <c r="E643" s="3" t="s">
        <v>89</v>
      </c>
      <c r="F643" s="3" t="s">
        <v>84</v>
      </c>
      <c r="G643" s="3">
        <v>2</v>
      </c>
      <c r="H643" s="3">
        <v>2</v>
      </c>
      <c r="I643" s="3"/>
      <c r="J643" s="3"/>
      <c r="K643" s="3"/>
      <c r="L643" s="3">
        <v>337.7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x14ac:dyDescent="0.25">
      <c r="A644" s="3" t="s">
        <v>96</v>
      </c>
      <c r="B644" s="6">
        <v>38636</v>
      </c>
      <c r="C644" s="3" t="s">
        <v>97</v>
      </c>
      <c r="D644" s="3" t="s">
        <v>71</v>
      </c>
      <c r="E644" s="3" t="s">
        <v>89</v>
      </c>
      <c r="F644" s="3" t="s">
        <v>84</v>
      </c>
      <c r="G644" s="3">
        <v>2</v>
      </c>
      <c r="H644" s="3">
        <v>2</v>
      </c>
      <c r="I644" s="3"/>
      <c r="J644" s="3"/>
      <c r="K644" s="3"/>
      <c r="L644" s="3">
        <v>263.39999999999998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x14ac:dyDescent="0.25">
      <c r="A645" s="3" t="s">
        <v>96</v>
      </c>
      <c r="B645" s="6">
        <v>38636</v>
      </c>
      <c r="C645" s="3" t="s">
        <v>97</v>
      </c>
      <c r="D645" s="3" t="s">
        <v>71</v>
      </c>
      <c r="E645" s="3" t="s">
        <v>89</v>
      </c>
      <c r="F645" s="3" t="s">
        <v>84</v>
      </c>
      <c r="G645" s="3">
        <v>2</v>
      </c>
      <c r="H645" s="3">
        <v>2</v>
      </c>
      <c r="I645" s="3"/>
      <c r="J645" s="3"/>
      <c r="K645" s="3"/>
      <c r="L645" s="3">
        <v>332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x14ac:dyDescent="0.25">
      <c r="A646" s="3" t="s">
        <v>96</v>
      </c>
      <c r="B646" s="6">
        <v>38636</v>
      </c>
      <c r="C646" s="3" t="s">
        <v>97</v>
      </c>
      <c r="D646" s="3" t="s">
        <v>71</v>
      </c>
      <c r="E646" s="3" t="s">
        <v>89</v>
      </c>
      <c r="F646" s="3" t="s">
        <v>84</v>
      </c>
      <c r="G646" s="3">
        <v>2</v>
      </c>
      <c r="H646" s="3">
        <v>2</v>
      </c>
      <c r="I646" s="3"/>
      <c r="J646" s="3"/>
      <c r="K646" s="3"/>
      <c r="L646" s="3">
        <v>355.8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x14ac:dyDescent="0.25">
      <c r="A647" s="3" t="s">
        <v>96</v>
      </c>
      <c r="B647" s="6">
        <v>38636</v>
      </c>
      <c r="C647" s="3" t="s">
        <v>97</v>
      </c>
      <c r="D647" s="3" t="s">
        <v>71</v>
      </c>
      <c r="E647" s="3" t="s">
        <v>89</v>
      </c>
      <c r="F647" s="3" t="s">
        <v>84</v>
      </c>
      <c r="G647" s="3">
        <v>2</v>
      </c>
      <c r="H647" s="3">
        <v>2</v>
      </c>
      <c r="I647" s="3"/>
      <c r="J647" s="3"/>
      <c r="K647" s="3"/>
      <c r="L647" s="3">
        <v>366.2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x14ac:dyDescent="0.25">
      <c r="A648" s="3" t="s">
        <v>69</v>
      </c>
      <c r="B648" s="6">
        <v>38760</v>
      </c>
      <c r="C648" s="3" t="s">
        <v>70</v>
      </c>
      <c r="D648" s="3" t="s">
        <v>71</v>
      </c>
      <c r="E648" s="3" t="s">
        <v>72</v>
      </c>
      <c r="F648" s="3" t="s">
        <v>73</v>
      </c>
      <c r="G648" s="3">
        <v>1</v>
      </c>
      <c r="H648" s="3">
        <v>0</v>
      </c>
      <c r="I648" s="3"/>
      <c r="J648" s="3"/>
      <c r="K648" s="3"/>
      <c r="L648" s="3">
        <v>113.4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x14ac:dyDescent="0.25">
      <c r="A649" s="3" t="s">
        <v>69</v>
      </c>
      <c r="B649" s="6">
        <v>38760</v>
      </c>
      <c r="C649" s="3" t="s">
        <v>70</v>
      </c>
      <c r="D649" s="3" t="s">
        <v>71</v>
      </c>
      <c r="E649" s="3" t="s">
        <v>72</v>
      </c>
      <c r="F649" s="3" t="s">
        <v>73</v>
      </c>
      <c r="G649" s="3">
        <v>1</v>
      </c>
      <c r="H649" s="3">
        <v>0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x14ac:dyDescent="0.25">
      <c r="A650" s="3" t="s">
        <v>69</v>
      </c>
      <c r="B650" s="6">
        <v>38760</v>
      </c>
      <c r="C650" s="3" t="s">
        <v>70</v>
      </c>
      <c r="D650" s="3" t="s">
        <v>71</v>
      </c>
      <c r="E650" s="3" t="s">
        <v>72</v>
      </c>
      <c r="F650" s="3" t="s">
        <v>73</v>
      </c>
      <c r="G650" s="3">
        <v>1</v>
      </c>
      <c r="H650" s="3">
        <v>0</v>
      </c>
      <c r="I650" s="3"/>
      <c r="J650" s="3"/>
      <c r="K650" s="3"/>
      <c r="L650" s="3">
        <v>194.1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x14ac:dyDescent="0.25">
      <c r="A651" s="3" t="s">
        <v>69</v>
      </c>
      <c r="B651" s="6">
        <v>38760</v>
      </c>
      <c r="C651" s="3" t="s">
        <v>70</v>
      </c>
      <c r="D651" s="3" t="s">
        <v>71</v>
      </c>
      <c r="E651" s="3" t="s">
        <v>72</v>
      </c>
      <c r="F651" s="3" t="s">
        <v>73</v>
      </c>
      <c r="G651" s="3">
        <v>1</v>
      </c>
      <c r="H651" s="3">
        <v>0</v>
      </c>
      <c r="I651" s="3"/>
      <c r="J651" s="3"/>
      <c r="K651" s="3"/>
      <c r="L651" s="3">
        <v>105.4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x14ac:dyDescent="0.25">
      <c r="A652" s="3" t="s">
        <v>69</v>
      </c>
      <c r="B652" s="6">
        <v>38760</v>
      </c>
      <c r="C652" s="3" t="s">
        <v>70</v>
      </c>
      <c r="D652" s="3" t="s">
        <v>71</v>
      </c>
      <c r="E652" s="3" t="s">
        <v>72</v>
      </c>
      <c r="F652" s="3" t="s">
        <v>73</v>
      </c>
      <c r="G652" s="3">
        <v>1</v>
      </c>
      <c r="H652" s="3">
        <v>0</v>
      </c>
      <c r="I652" s="3"/>
      <c r="J652" s="3"/>
      <c r="K652" s="3"/>
      <c r="L652" s="3">
        <v>108.6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x14ac:dyDescent="0.25">
      <c r="A653" s="3" t="s">
        <v>69</v>
      </c>
      <c r="B653" s="6">
        <v>38760</v>
      </c>
      <c r="C653" s="3" t="s">
        <v>70</v>
      </c>
      <c r="D653" s="3" t="s">
        <v>71</v>
      </c>
      <c r="E653" s="3" t="s">
        <v>72</v>
      </c>
      <c r="F653" s="3" t="s">
        <v>73</v>
      </c>
      <c r="G653" s="3">
        <v>1</v>
      </c>
      <c r="H653" s="3">
        <v>0</v>
      </c>
      <c r="I653" s="3"/>
      <c r="J653" s="3"/>
      <c r="K653" s="3"/>
      <c r="L653" s="3">
        <v>135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x14ac:dyDescent="0.25">
      <c r="A654" s="3" t="s">
        <v>69</v>
      </c>
      <c r="B654" s="6">
        <v>38760</v>
      </c>
      <c r="C654" s="3" t="s">
        <v>70</v>
      </c>
      <c r="D654" s="3" t="s">
        <v>71</v>
      </c>
      <c r="E654" s="3" t="s">
        <v>72</v>
      </c>
      <c r="F654" s="3" t="s">
        <v>73</v>
      </c>
      <c r="G654" s="3">
        <v>1</v>
      </c>
      <c r="H654" s="3">
        <v>0</v>
      </c>
      <c r="I654" s="3"/>
      <c r="J654" s="3"/>
      <c r="K654" s="3"/>
      <c r="L654" s="3">
        <v>153.19999999999999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x14ac:dyDescent="0.25">
      <c r="A655" s="3" t="s">
        <v>69</v>
      </c>
      <c r="B655" s="6">
        <v>38760</v>
      </c>
      <c r="C655" s="3" t="s">
        <v>70</v>
      </c>
      <c r="D655" s="3" t="s">
        <v>71</v>
      </c>
      <c r="E655" s="3" t="s">
        <v>72</v>
      </c>
      <c r="F655" s="3" t="s">
        <v>73</v>
      </c>
      <c r="G655" s="3">
        <v>1</v>
      </c>
      <c r="H655" s="3">
        <v>0</v>
      </c>
      <c r="I655" s="3"/>
      <c r="J655" s="3"/>
      <c r="K655" s="3"/>
      <c r="L655" s="3">
        <v>211.3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x14ac:dyDescent="0.25">
      <c r="A656" s="3" t="s">
        <v>77</v>
      </c>
      <c r="B656" s="6">
        <v>38760</v>
      </c>
      <c r="C656" s="3" t="s">
        <v>78</v>
      </c>
      <c r="D656" s="3" t="s">
        <v>71</v>
      </c>
      <c r="E656" s="3" t="s">
        <v>72</v>
      </c>
      <c r="F656" s="3" t="s">
        <v>79</v>
      </c>
      <c r="G656" s="3">
        <v>1</v>
      </c>
      <c r="H656" s="3">
        <v>1</v>
      </c>
      <c r="I656" s="3"/>
      <c r="J656" s="3"/>
      <c r="K656" s="3"/>
      <c r="L656" s="3">
        <v>179.1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x14ac:dyDescent="0.25">
      <c r="A657" s="3" t="s">
        <v>77</v>
      </c>
      <c r="B657" s="6">
        <v>38760</v>
      </c>
      <c r="C657" s="3" t="s">
        <v>78</v>
      </c>
      <c r="D657" s="3" t="s">
        <v>71</v>
      </c>
      <c r="E657" s="3" t="s">
        <v>72</v>
      </c>
      <c r="F657" s="3" t="s">
        <v>79</v>
      </c>
      <c r="G657" s="3">
        <v>1</v>
      </c>
      <c r="H657" s="3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x14ac:dyDescent="0.25">
      <c r="A658" s="3" t="s">
        <v>77</v>
      </c>
      <c r="B658" s="6">
        <v>38760</v>
      </c>
      <c r="C658" s="3" t="s">
        <v>78</v>
      </c>
      <c r="D658" s="3" t="s">
        <v>71</v>
      </c>
      <c r="E658" s="3" t="s">
        <v>72</v>
      </c>
      <c r="F658" s="3" t="s">
        <v>79</v>
      </c>
      <c r="G658" s="3">
        <v>1</v>
      </c>
      <c r="H658" s="3">
        <v>1</v>
      </c>
      <c r="I658" s="3"/>
      <c r="J658" s="3"/>
      <c r="K658" s="3"/>
      <c r="L658" s="3">
        <v>149.30000000000001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x14ac:dyDescent="0.25">
      <c r="A659" s="3" t="s">
        <v>77</v>
      </c>
      <c r="B659" s="6">
        <v>38760</v>
      </c>
      <c r="C659" s="3" t="s">
        <v>78</v>
      </c>
      <c r="D659" s="3" t="s">
        <v>71</v>
      </c>
      <c r="E659" s="3" t="s">
        <v>72</v>
      </c>
      <c r="F659" s="3" t="s">
        <v>79</v>
      </c>
      <c r="G659" s="3">
        <v>1</v>
      </c>
      <c r="H659" s="3">
        <v>1</v>
      </c>
      <c r="I659" s="3"/>
      <c r="J659" s="3"/>
      <c r="K659" s="3"/>
      <c r="L659" s="3">
        <v>186.7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x14ac:dyDescent="0.25">
      <c r="A660" s="3" t="s">
        <v>77</v>
      </c>
      <c r="B660" s="6">
        <v>38760</v>
      </c>
      <c r="C660" s="3" t="s">
        <v>78</v>
      </c>
      <c r="D660" s="3" t="s">
        <v>71</v>
      </c>
      <c r="E660" s="3" t="s">
        <v>72</v>
      </c>
      <c r="F660" s="3" t="s">
        <v>79</v>
      </c>
      <c r="G660" s="3">
        <v>1</v>
      </c>
      <c r="H660" s="3">
        <v>1</v>
      </c>
      <c r="I660" s="3"/>
      <c r="J660" s="3"/>
      <c r="K660" s="3"/>
      <c r="L660" s="3">
        <v>241.6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x14ac:dyDescent="0.25">
      <c r="A661" s="3" t="s">
        <v>77</v>
      </c>
      <c r="B661" s="6">
        <v>38760</v>
      </c>
      <c r="C661" s="3" t="s">
        <v>78</v>
      </c>
      <c r="D661" s="3" t="s">
        <v>71</v>
      </c>
      <c r="E661" s="3" t="s">
        <v>72</v>
      </c>
      <c r="F661" s="3" t="s">
        <v>79</v>
      </c>
      <c r="G661" s="3">
        <v>1</v>
      </c>
      <c r="H661" s="3">
        <v>1</v>
      </c>
      <c r="I661" s="3"/>
      <c r="J661" s="3"/>
      <c r="K661" s="3"/>
      <c r="L661" s="3">
        <v>360.5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x14ac:dyDescent="0.25">
      <c r="A662" s="3" t="s">
        <v>77</v>
      </c>
      <c r="B662" s="6">
        <v>38760</v>
      </c>
      <c r="C662" s="3" t="s">
        <v>78</v>
      </c>
      <c r="D662" s="3" t="s">
        <v>71</v>
      </c>
      <c r="E662" s="3" t="s">
        <v>72</v>
      </c>
      <c r="F662" s="3" t="s">
        <v>79</v>
      </c>
      <c r="G662" s="3">
        <v>1</v>
      </c>
      <c r="H662" s="3">
        <v>1</v>
      </c>
      <c r="I662" s="3"/>
      <c r="J662" s="3"/>
      <c r="K662" s="3"/>
      <c r="L662" s="3">
        <v>303.2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x14ac:dyDescent="0.25">
      <c r="A663" s="3" t="s">
        <v>77</v>
      </c>
      <c r="B663" s="6">
        <v>38760</v>
      </c>
      <c r="C663" s="3" t="s">
        <v>78</v>
      </c>
      <c r="D663" s="3" t="s">
        <v>71</v>
      </c>
      <c r="E663" s="3" t="s">
        <v>72</v>
      </c>
      <c r="F663" s="3" t="s">
        <v>79</v>
      </c>
      <c r="G663" s="3">
        <v>1</v>
      </c>
      <c r="H663" s="3">
        <v>1</v>
      </c>
      <c r="I663" s="3"/>
      <c r="J663" s="3"/>
      <c r="K663" s="3"/>
      <c r="L663" s="3">
        <v>191.5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x14ac:dyDescent="0.25">
      <c r="A664" s="3" t="s">
        <v>82</v>
      </c>
      <c r="B664" s="6">
        <v>38760</v>
      </c>
      <c r="C664" s="3" t="s">
        <v>83</v>
      </c>
      <c r="D664" s="3" t="s">
        <v>71</v>
      </c>
      <c r="E664" s="3" t="s">
        <v>72</v>
      </c>
      <c r="F664" s="3" t="s">
        <v>84</v>
      </c>
      <c r="G664" s="3">
        <v>1</v>
      </c>
      <c r="H664" s="3">
        <v>2</v>
      </c>
      <c r="I664" s="3"/>
      <c r="J664" s="3"/>
      <c r="K664" s="3"/>
      <c r="L664" s="3">
        <v>228.4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x14ac:dyDescent="0.25">
      <c r="A665" s="3" t="s">
        <v>82</v>
      </c>
      <c r="B665" s="6">
        <v>38760</v>
      </c>
      <c r="C665" s="3" t="s">
        <v>83</v>
      </c>
      <c r="D665" s="3" t="s">
        <v>71</v>
      </c>
      <c r="E665" s="3" t="s">
        <v>72</v>
      </c>
      <c r="F665" s="3" t="s">
        <v>84</v>
      </c>
      <c r="G665" s="3">
        <v>1</v>
      </c>
      <c r="H665" s="3">
        <v>2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x14ac:dyDescent="0.25">
      <c r="A666" s="3" t="s">
        <v>82</v>
      </c>
      <c r="B666" s="6">
        <v>38760</v>
      </c>
      <c r="C666" s="3" t="s">
        <v>83</v>
      </c>
      <c r="D666" s="3" t="s">
        <v>71</v>
      </c>
      <c r="E666" s="3" t="s">
        <v>72</v>
      </c>
      <c r="F666" s="3" t="s">
        <v>84</v>
      </c>
      <c r="G666" s="3">
        <v>1</v>
      </c>
      <c r="H666" s="3">
        <v>2</v>
      </c>
      <c r="I666" s="3"/>
      <c r="J666" s="3"/>
      <c r="K666" s="3"/>
      <c r="L666" s="3">
        <v>377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x14ac:dyDescent="0.25">
      <c r="A667" s="3" t="s">
        <v>82</v>
      </c>
      <c r="B667" s="6">
        <v>38760</v>
      </c>
      <c r="C667" s="3" t="s">
        <v>83</v>
      </c>
      <c r="D667" s="3" t="s">
        <v>71</v>
      </c>
      <c r="E667" s="3" t="s">
        <v>72</v>
      </c>
      <c r="F667" s="3" t="s">
        <v>84</v>
      </c>
      <c r="G667" s="3">
        <v>1</v>
      </c>
      <c r="H667" s="3">
        <v>2</v>
      </c>
      <c r="I667" s="3"/>
      <c r="J667" s="3"/>
      <c r="K667" s="3"/>
      <c r="L667" s="3">
        <v>188.3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x14ac:dyDescent="0.25">
      <c r="A668" s="3" t="s">
        <v>82</v>
      </c>
      <c r="B668" s="6">
        <v>38760</v>
      </c>
      <c r="C668" s="3" t="s">
        <v>83</v>
      </c>
      <c r="D668" s="3" t="s">
        <v>71</v>
      </c>
      <c r="E668" s="3" t="s">
        <v>72</v>
      </c>
      <c r="F668" s="3" t="s">
        <v>84</v>
      </c>
      <c r="G668" s="3">
        <v>1</v>
      </c>
      <c r="H668" s="3">
        <v>2</v>
      </c>
      <c r="I668" s="3"/>
      <c r="J668" s="3"/>
      <c r="K668" s="3"/>
      <c r="L668" s="3">
        <v>215.4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x14ac:dyDescent="0.25">
      <c r="A669" s="3" t="s">
        <v>82</v>
      </c>
      <c r="B669" s="6">
        <v>38760</v>
      </c>
      <c r="C669" s="3" t="s">
        <v>83</v>
      </c>
      <c r="D669" s="3" t="s">
        <v>71</v>
      </c>
      <c r="E669" s="3" t="s">
        <v>72</v>
      </c>
      <c r="F669" s="3" t="s">
        <v>84</v>
      </c>
      <c r="G669" s="3">
        <v>1</v>
      </c>
      <c r="H669" s="3">
        <v>2</v>
      </c>
      <c r="I669" s="3"/>
      <c r="J669" s="3"/>
      <c r="K669" s="3"/>
      <c r="L669" s="3">
        <v>406.1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x14ac:dyDescent="0.25">
      <c r="A670" s="3" t="s">
        <v>82</v>
      </c>
      <c r="B670" s="6">
        <v>38760</v>
      </c>
      <c r="C670" s="3" t="s">
        <v>83</v>
      </c>
      <c r="D670" s="3" t="s">
        <v>71</v>
      </c>
      <c r="E670" s="3" t="s">
        <v>72</v>
      </c>
      <c r="F670" s="3" t="s">
        <v>84</v>
      </c>
      <c r="G670" s="3">
        <v>1</v>
      </c>
      <c r="H670" s="3">
        <v>2</v>
      </c>
      <c r="I670" s="3"/>
      <c r="J670" s="3"/>
      <c r="K670" s="3"/>
      <c r="L670" s="3">
        <v>243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x14ac:dyDescent="0.25">
      <c r="A671" s="3" t="s">
        <v>82</v>
      </c>
      <c r="B671" s="6">
        <v>38760</v>
      </c>
      <c r="C671" s="3" t="s">
        <v>83</v>
      </c>
      <c r="D671" s="3" t="s">
        <v>71</v>
      </c>
      <c r="E671" s="3" t="s">
        <v>72</v>
      </c>
      <c r="F671" s="3" t="s">
        <v>84</v>
      </c>
      <c r="G671" s="3">
        <v>1</v>
      </c>
      <c r="H671" s="3">
        <v>2</v>
      </c>
      <c r="I671" s="3"/>
      <c r="J671" s="3"/>
      <c r="K671" s="3"/>
      <c r="L671" s="3">
        <v>397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x14ac:dyDescent="0.25">
      <c r="A672" s="3" t="s">
        <v>87</v>
      </c>
      <c r="B672" s="6">
        <v>38760</v>
      </c>
      <c r="C672" s="3" t="s">
        <v>88</v>
      </c>
      <c r="D672" s="3" t="s">
        <v>71</v>
      </c>
      <c r="E672" s="3" t="s">
        <v>89</v>
      </c>
      <c r="F672" s="3" t="s">
        <v>73</v>
      </c>
      <c r="G672" s="3">
        <v>2</v>
      </c>
      <c r="H672" s="3">
        <v>0</v>
      </c>
      <c r="I672" s="3"/>
      <c r="J672" s="3"/>
      <c r="K672" s="3"/>
      <c r="L672" s="3">
        <v>122.5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x14ac:dyDescent="0.25">
      <c r="A673" s="3" t="s">
        <v>87</v>
      </c>
      <c r="B673" s="6">
        <v>38760</v>
      </c>
      <c r="C673" s="3" t="s">
        <v>88</v>
      </c>
      <c r="D673" s="3" t="s">
        <v>71</v>
      </c>
      <c r="E673" s="3" t="s">
        <v>89</v>
      </c>
      <c r="F673" s="3" t="s">
        <v>73</v>
      </c>
      <c r="G673" s="3">
        <v>2</v>
      </c>
      <c r="H673" s="3">
        <v>0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x14ac:dyDescent="0.25">
      <c r="A674" s="3" t="s">
        <v>87</v>
      </c>
      <c r="B674" s="6">
        <v>38760</v>
      </c>
      <c r="C674" s="3" t="s">
        <v>88</v>
      </c>
      <c r="D674" s="3" t="s">
        <v>71</v>
      </c>
      <c r="E674" s="3" t="s">
        <v>89</v>
      </c>
      <c r="F674" s="3" t="s">
        <v>73</v>
      </c>
      <c r="G674" s="3">
        <v>2</v>
      </c>
      <c r="H674" s="3">
        <v>0</v>
      </c>
      <c r="I674" s="3"/>
      <c r="J674" s="3"/>
      <c r="K674" s="3"/>
      <c r="L674" s="3">
        <v>62.2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x14ac:dyDescent="0.25">
      <c r="A675" s="3" t="s">
        <v>87</v>
      </c>
      <c r="B675" s="6">
        <v>38760</v>
      </c>
      <c r="C675" s="3" t="s">
        <v>88</v>
      </c>
      <c r="D675" s="3" t="s">
        <v>71</v>
      </c>
      <c r="E675" s="3" t="s">
        <v>89</v>
      </c>
      <c r="F675" s="3" t="s">
        <v>73</v>
      </c>
      <c r="G675" s="3">
        <v>2</v>
      </c>
      <c r="H675" s="3">
        <v>0</v>
      </c>
      <c r="I675" s="3"/>
      <c r="J675" s="3"/>
      <c r="K675" s="3"/>
      <c r="L675" s="3">
        <v>80.2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x14ac:dyDescent="0.25">
      <c r="A676" s="3" t="s">
        <v>87</v>
      </c>
      <c r="B676" s="6">
        <v>38760</v>
      </c>
      <c r="C676" s="3" t="s">
        <v>88</v>
      </c>
      <c r="D676" s="3" t="s">
        <v>71</v>
      </c>
      <c r="E676" s="3" t="s">
        <v>89</v>
      </c>
      <c r="F676" s="3" t="s">
        <v>73</v>
      </c>
      <c r="G676" s="3">
        <v>2</v>
      </c>
      <c r="H676" s="3">
        <v>0</v>
      </c>
      <c r="I676" s="3"/>
      <c r="J676" s="3"/>
      <c r="K676" s="3"/>
      <c r="L676" s="3">
        <v>264.8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x14ac:dyDescent="0.25">
      <c r="A677" s="3" t="s">
        <v>87</v>
      </c>
      <c r="B677" s="6">
        <v>38760</v>
      </c>
      <c r="C677" s="3" t="s">
        <v>88</v>
      </c>
      <c r="D677" s="3" t="s">
        <v>71</v>
      </c>
      <c r="E677" s="3" t="s">
        <v>89</v>
      </c>
      <c r="F677" s="3" t="s">
        <v>73</v>
      </c>
      <c r="G677" s="3">
        <v>2</v>
      </c>
      <c r="H677" s="3">
        <v>0</v>
      </c>
      <c r="I677" s="3"/>
      <c r="J677" s="3"/>
      <c r="K677" s="3"/>
      <c r="L677" s="3">
        <v>191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x14ac:dyDescent="0.25">
      <c r="A678" s="3" t="s">
        <v>87</v>
      </c>
      <c r="B678" s="6">
        <v>38760</v>
      </c>
      <c r="C678" s="3" t="s">
        <v>88</v>
      </c>
      <c r="D678" s="3" t="s">
        <v>71</v>
      </c>
      <c r="E678" s="3" t="s">
        <v>89</v>
      </c>
      <c r="F678" s="3" t="s">
        <v>73</v>
      </c>
      <c r="G678" s="3">
        <v>2</v>
      </c>
      <c r="H678" s="3">
        <v>0</v>
      </c>
      <c r="I678" s="3"/>
      <c r="J678" s="3"/>
      <c r="K678" s="3"/>
      <c r="L678" s="3">
        <v>247.3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x14ac:dyDescent="0.25">
      <c r="A679" s="3" t="s">
        <v>87</v>
      </c>
      <c r="B679" s="6">
        <v>38760</v>
      </c>
      <c r="C679" s="3" t="s">
        <v>88</v>
      </c>
      <c r="D679" s="3" t="s">
        <v>71</v>
      </c>
      <c r="E679" s="3" t="s">
        <v>89</v>
      </c>
      <c r="F679" s="3" t="s">
        <v>73</v>
      </c>
      <c r="G679" s="3">
        <v>2</v>
      </c>
      <c r="H679" s="3">
        <v>0</v>
      </c>
      <c r="I679" s="3"/>
      <c r="J679" s="3"/>
      <c r="K679" s="3"/>
      <c r="L679" s="3">
        <v>134.30000000000001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x14ac:dyDescent="0.25">
      <c r="A680" s="3" t="s">
        <v>92</v>
      </c>
      <c r="B680" s="6">
        <v>38760</v>
      </c>
      <c r="C680" s="3" t="s">
        <v>93</v>
      </c>
      <c r="D680" s="3" t="s">
        <v>71</v>
      </c>
      <c r="E680" s="3" t="s">
        <v>89</v>
      </c>
      <c r="F680" s="3" t="s">
        <v>79</v>
      </c>
      <c r="G680" s="3">
        <v>2</v>
      </c>
      <c r="H680" s="3">
        <v>1</v>
      </c>
      <c r="I680" s="3"/>
      <c r="J680" s="3"/>
      <c r="K680" s="3"/>
      <c r="L680" s="3">
        <v>202.6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x14ac:dyDescent="0.25">
      <c r="A681" s="3" t="s">
        <v>92</v>
      </c>
      <c r="B681" s="6">
        <v>38760</v>
      </c>
      <c r="C681" s="3" t="s">
        <v>93</v>
      </c>
      <c r="D681" s="3" t="s">
        <v>71</v>
      </c>
      <c r="E681" s="3" t="s">
        <v>89</v>
      </c>
      <c r="F681" s="3" t="s">
        <v>79</v>
      </c>
      <c r="G681" s="3">
        <v>2</v>
      </c>
      <c r="H681" s="3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x14ac:dyDescent="0.25">
      <c r="A682" s="3" t="s">
        <v>92</v>
      </c>
      <c r="B682" s="6">
        <v>38760</v>
      </c>
      <c r="C682" s="3" t="s">
        <v>93</v>
      </c>
      <c r="D682" s="3" t="s">
        <v>71</v>
      </c>
      <c r="E682" s="3" t="s">
        <v>89</v>
      </c>
      <c r="F682" s="3" t="s">
        <v>79</v>
      </c>
      <c r="G682" s="3">
        <v>2</v>
      </c>
      <c r="H682" s="3">
        <v>1</v>
      </c>
      <c r="I682" s="3"/>
      <c r="J682" s="3"/>
      <c r="K682" s="3"/>
      <c r="L682" s="3">
        <v>510.9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x14ac:dyDescent="0.25">
      <c r="A683" s="3" t="s">
        <v>92</v>
      </c>
      <c r="B683" s="6">
        <v>38760</v>
      </c>
      <c r="C683" s="3" t="s">
        <v>93</v>
      </c>
      <c r="D683" s="3" t="s">
        <v>71</v>
      </c>
      <c r="E683" s="3" t="s">
        <v>89</v>
      </c>
      <c r="F683" s="3" t="s">
        <v>79</v>
      </c>
      <c r="G683" s="3">
        <v>2</v>
      </c>
      <c r="H683" s="3">
        <v>1</v>
      </c>
      <c r="I683" s="3"/>
      <c r="J683" s="3"/>
      <c r="K683" s="3"/>
      <c r="L683" s="3">
        <v>123.7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x14ac:dyDescent="0.25">
      <c r="A684" s="3" t="s">
        <v>92</v>
      </c>
      <c r="B684" s="6">
        <v>38760</v>
      </c>
      <c r="C684" s="3" t="s">
        <v>93</v>
      </c>
      <c r="D684" s="3" t="s">
        <v>71</v>
      </c>
      <c r="E684" s="3" t="s">
        <v>89</v>
      </c>
      <c r="F684" s="3" t="s">
        <v>79</v>
      </c>
      <c r="G684" s="3">
        <v>2</v>
      </c>
      <c r="H684" s="3">
        <v>1</v>
      </c>
      <c r="I684" s="3"/>
      <c r="J684" s="3"/>
      <c r="K684" s="3"/>
      <c r="L684" s="3">
        <v>228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x14ac:dyDescent="0.25">
      <c r="A685" s="3" t="s">
        <v>92</v>
      </c>
      <c r="B685" s="6">
        <v>38760</v>
      </c>
      <c r="C685" s="3" t="s">
        <v>93</v>
      </c>
      <c r="D685" s="3" t="s">
        <v>71</v>
      </c>
      <c r="E685" s="3" t="s">
        <v>89</v>
      </c>
      <c r="F685" s="3" t="s">
        <v>79</v>
      </c>
      <c r="G685" s="3">
        <v>2</v>
      </c>
      <c r="H685" s="3">
        <v>1</v>
      </c>
      <c r="I685" s="3"/>
      <c r="J685" s="3"/>
      <c r="K685" s="3"/>
      <c r="L685" s="3">
        <v>289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x14ac:dyDescent="0.25">
      <c r="A686" s="3" t="s">
        <v>92</v>
      </c>
      <c r="B686" s="6">
        <v>38760</v>
      </c>
      <c r="C686" s="3" t="s">
        <v>93</v>
      </c>
      <c r="D686" s="3" t="s">
        <v>71</v>
      </c>
      <c r="E686" s="3" t="s">
        <v>89</v>
      </c>
      <c r="F686" s="3" t="s">
        <v>79</v>
      </c>
      <c r="G686" s="3">
        <v>2</v>
      </c>
      <c r="H686" s="3">
        <v>1</v>
      </c>
      <c r="I686" s="3"/>
      <c r="J686" s="3"/>
      <c r="K686" s="3"/>
      <c r="L686" s="3">
        <v>236.3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x14ac:dyDescent="0.25">
      <c r="A687" s="3" t="s">
        <v>92</v>
      </c>
      <c r="B687" s="6">
        <v>38760</v>
      </c>
      <c r="C687" s="3" t="s">
        <v>93</v>
      </c>
      <c r="D687" s="3" t="s">
        <v>71</v>
      </c>
      <c r="E687" s="3" t="s">
        <v>89</v>
      </c>
      <c r="F687" s="3" t="s">
        <v>79</v>
      </c>
      <c r="G687" s="3">
        <v>2</v>
      </c>
      <c r="H687" s="3">
        <v>1</v>
      </c>
      <c r="I687" s="3"/>
      <c r="J687" s="3"/>
      <c r="K687" s="3"/>
      <c r="L687" s="3">
        <v>232.5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x14ac:dyDescent="0.25">
      <c r="A688" s="3" t="s">
        <v>96</v>
      </c>
      <c r="B688" s="6">
        <v>38760</v>
      </c>
      <c r="C688" s="3" t="s">
        <v>97</v>
      </c>
      <c r="D688" s="3" t="s">
        <v>71</v>
      </c>
      <c r="E688" s="3" t="s">
        <v>89</v>
      </c>
      <c r="F688" s="3" t="s">
        <v>84</v>
      </c>
      <c r="G688" s="3">
        <v>2</v>
      </c>
      <c r="H688" s="3">
        <v>2</v>
      </c>
      <c r="I688" s="3"/>
      <c r="J688" s="3"/>
      <c r="K688" s="3"/>
      <c r="L688" s="3">
        <v>263.39999999999998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x14ac:dyDescent="0.25">
      <c r="A689" s="3" t="s">
        <v>96</v>
      </c>
      <c r="B689" s="6">
        <v>38760</v>
      </c>
      <c r="C689" s="3" t="s">
        <v>97</v>
      </c>
      <c r="D689" s="3" t="s">
        <v>71</v>
      </c>
      <c r="E689" s="3" t="s">
        <v>89</v>
      </c>
      <c r="F689" s="3" t="s">
        <v>84</v>
      </c>
      <c r="G689" s="3">
        <v>2</v>
      </c>
      <c r="H689" s="3">
        <v>2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x14ac:dyDescent="0.25">
      <c r="A690" s="3" t="s">
        <v>96</v>
      </c>
      <c r="B690" s="6">
        <v>38760</v>
      </c>
      <c r="C690" s="3" t="s">
        <v>97</v>
      </c>
      <c r="D690" s="3" t="s">
        <v>71</v>
      </c>
      <c r="E690" s="3" t="s">
        <v>89</v>
      </c>
      <c r="F690" s="3" t="s">
        <v>84</v>
      </c>
      <c r="G690" s="3">
        <v>2</v>
      </c>
      <c r="H690" s="3">
        <v>2</v>
      </c>
      <c r="I690" s="3"/>
      <c r="J690" s="3"/>
      <c r="K690" s="3"/>
      <c r="L690" s="3">
        <v>357.6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x14ac:dyDescent="0.25">
      <c r="A691" s="3" t="s">
        <v>96</v>
      </c>
      <c r="B691" s="6">
        <v>38760</v>
      </c>
      <c r="C691" s="3" t="s">
        <v>97</v>
      </c>
      <c r="D691" s="3" t="s">
        <v>71</v>
      </c>
      <c r="E691" s="3" t="s">
        <v>89</v>
      </c>
      <c r="F691" s="3" t="s">
        <v>84</v>
      </c>
      <c r="G691" s="3">
        <v>2</v>
      </c>
      <c r="H691" s="3">
        <v>2</v>
      </c>
      <c r="I691" s="3"/>
      <c r="J691" s="3"/>
      <c r="K691" s="3"/>
      <c r="L691" s="3">
        <v>243.3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x14ac:dyDescent="0.25">
      <c r="A692" s="3" t="s">
        <v>96</v>
      </c>
      <c r="B692" s="6">
        <v>38760</v>
      </c>
      <c r="C692" s="3" t="s">
        <v>97</v>
      </c>
      <c r="D692" s="3" t="s">
        <v>71</v>
      </c>
      <c r="E692" s="3" t="s">
        <v>89</v>
      </c>
      <c r="F692" s="3" t="s">
        <v>84</v>
      </c>
      <c r="G692" s="3">
        <v>2</v>
      </c>
      <c r="H692" s="3">
        <v>2</v>
      </c>
      <c r="I692" s="3"/>
      <c r="J692" s="3"/>
      <c r="K692" s="3"/>
      <c r="L692" s="3">
        <v>477.3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x14ac:dyDescent="0.25">
      <c r="A693" s="3" t="s">
        <v>96</v>
      </c>
      <c r="B693" s="6">
        <v>38760</v>
      </c>
      <c r="C693" s="3" t="s">
        <v>97</v>
      </c>
      <c r="D693" s="3" t="s">
        <v>71</v>
      </c>
      <c r="E693" s="3" t="s">
        <v>89</v>
      </c>
      <c r="F693" s="3" t="s">
        <v>84</v>
      </c>
      <c r="G693" s="3">
        <v>2</v>
      </c>
      <c r="H693" s="3">
        <v>2</v>
      </c>
      <c r="I693" s="3"/>
      <c r="J693" s="3"/>
      <c r="K693" s="3"/>
      <c r="L693" s="3">
        <v>325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x14ac:dyDescent="0.25">
      <c r="A694" s="3" t="s">
        <v>96</v>
      </c>
      <c r="B694" s="6">
        <v>38760</v>
      </c>
      <c r="C694" s="3" t="s">
        <v>97</v>
      </c>
      <c r="D694" s="3" t="s">
        <v>71</v>
      </c>
      <c r="E694" s="3" t="s">
        <v>89</v>
      </c>
      <c r="F694" s="3" t="s">
        <v>84</v>
      </c>
      <c r="G694" s="3">
        <v>2</v>
      </c>
      <c r="H694" s="3">
        <v>2</v>
      </c>
      <c r="I694" s="3"/>
      <c r="J694" s="3"/>
      <c r="K694" s="3"/>
      <c r="L694" s="3">
        <v>218.8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x14ac:dyDescent="0.25">
      <c r="A695" s="3" t="s">
        <v>96</v>
      </c>
      <c r="B695" s="6">
        <v>38760</v>
      </c>
      <c r="C695" s="3" t="s">
        <v>97</v>
      </c>
      <c r="D695" s="3" t="s">
        <v>71</v>
      </c>
      <c r="E695" s="3" t="s">
        <v>89</v>
      </c>
      <c r="F695" s="3" t="s">
        <v>84</v>
      </c>
      <c r="G695" s="3">
        <v>2</v>
      </c>
      <c r="H695" s="3">
        <v>2</v>
      </c>
      <c r="I695" s="3"/>
      <c r="J695" s="3"/>
      <c r="K695" s="3"/>
      <c r="L695" s="3">
        <v>485.1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x14ac:dyDescent="0.25">
      <c r="A696" s="3" t="s">
        <v>69</v>
      </c>
      <c r="B696" s="6">
        <v>38888</v>
      </c>
      <c r="C696" s="3" t="s">
        <v>70</v>
      </c>
      <c r="D696" s="3" t="s">
        <v>71</v>
      </c>
      <c r="E696" s="3" t="s">
        <v>72</v>
      </c>
      <c r="F696" s="3" t="s">
        <v>73</v>
      </c>
      <c r="G696" s="3">
        <v>1</v>
      </c>
      <c r="H696" s="3">
        <v>0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x14ac:dyDescent="0.25">
      <c r="A697" s="3" t="s">
        <v>69</v>
      </c>
      <c r="B697" s="6">
        <v>38888</v>
      </c>
      <c r="C697" s="3" t="s">
        <v>70</v>
      </c>
      <c r="D697" s="3" t="s">
        <v>71</v>
      </c>
      <c r="E697" s="3" t="s">
        <v>72</v>
      </c>
      <c r="F697" s="3" t="s">
        <v>73</v>
      </c>
      <c r="G697" s="3">
        <v>1</v>
      </c>
      <c r="H697" s="3">
        <v>0</v>
      </c>
      <c r="I697" s="3"/>
      <c r="J697" s="3"/>
      <c r="K697" s="3"/>
      <c r="L697" s="3">
        <v>95.3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x14ac:dyDescent="0.25">
      <c r="A698" s="3" t="s">
        <v>69</v>
      </c>
      <c r="B698" s="6">
        <v>38888</v>
      </c>
      <c r="C698" s="3" t="s">
        <v>70</v>
      </c>
      <c r="D698" s="3" t="s">
        <v>71</v>
      </c>
      <c r="E698" s="3" t="s">
        <v>72</v>
      </c>
      <c r="F698" s="3" t="s">
        <v>73</v>
      </c>
      <c r="G698" s="3">
        <v>1</v>
      </c>
      <c r="H698" s="3">
        <v>0</v>
      </c>
      <c r="I698" s="3"/>
      <c r="J698" s="3"/>
      <c r="K698" s="3"/>
      <c r="L698" s="3">
        <v>129.19999999999999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x14ac:dyDescent="0.25">
      <c r="A699" s="3" t="s">
        <v>69</v>
      </c>
      <c r="B699" s="6">
        <v>38888</v>
      </c>
      <c r="C699" s="3" t="s">
        <v>70</v>
      </c>
      <c r="D699" s="3" t="s">
        <v>71</v>
      </c>
      <c r="E699" s="3" t="s">
        <v>72</v>
      </c>
      <c r="F699" s="3" t="s">
        <v>73</v>
      </c>
      <c r="G699" s="3">
        <v>1</v>
      </c>
      <c r="H699" s="3">
        <v>0</v>
      </c>
      <c r="I699" s="3"/>
      <c r="J699" s="3"/>
      <c r="K699" s="3"/>
      <c r="L699" s="3">
        <v>144.5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x14ac:dyDescent="0.25">
      <c r="A700" s="3" t="s">
        <v>69</v>
      </c>
      <c r="B700" s="6">
        <v>38888</v>
      </c>
      <c r="C700" s="3" t="s">
        <v>70</v>
      </c>
      <c r="D700" s="3" t="s">
        <v>71</v>
      </c>
      <c r="E700" s="3" t="s">
        <v>72</v>
      </c>
      <c r="F700" s="3" t="s">
        <v>73</v>
      </c>
      <c r="G700" s="3">
        <v>1</v>
      </c>
      <c r="H700" s="3">
        <v>0</v>
      </c>
      <c r="I700" s="3"/>
      <c r="J700" s="3"/>
      <c r="K700" s="3"/>
      <c r="L700" s="3">
        <v>238.3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x14ac:dyDescent="0.25">
      <c r="A701" s="3" t="s">
        <v>69</v>
      </c>
      <c r="B701" s="6">
        <v>38888</v>
      </c>
      <c r="C701" s="3" t="s">
        <v>70</v>
      </c>
      <c r="D701" s="3" t="s">
        <v>71</v>
      </c>
      <c r="E701" s="3" t="s">
        <v>72</v>
      </c>
      <c r="F701" s="3" t="s">
        <v>73</v>
      </c>
      <c r="G701" s="3">
        <v>1</v>
      </c>
      <c r="H701" s="3">
        <v>0</v>
      </c>
      <c r="I701" s="3"/>
      <c r="J701" s="3"/>
      <c r="K701" s="3"/>
      <c r="L701" s="3">
        <v>233.3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x14ac:dyDescent="0.25">
      <c r="A702" s="3" t="s">
        <v>69</v>
      </c>
      <c r="B702" s="6">
        <v>38888</v>
      </c>
      <c r="C702" s="3" t="s">
        <v>70</v>
      </c>
      <c r="D702" s="3" t="s">
        <v>71</v>
      </c>
      <c r="E702" s="3" t="s">
        <v>72</v>
      </c>
      <c r="F702" s="3" t="s">
        <v>73</v>
      </c>
      <c r="G702" s="3">
        <v>1</v>
      </c>
      <c r="H702" s="3">
        <v>0</v>
      </c>
      <c r="I702" s="3"/>
      <c r="J702" s="3"/>
      <c r="K702" s="3"/>
      <c r="L702" s="3">
        <v>191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x14ac:dyDescent="0.25">
      <c r="A703" s="3" t="s">
        <v>69</v>
      </c>
      <c r="B703" s="6">
        <v>38888</v>
      </c>
      <c r="C703" s="3" t="s">
        <v>70</v>
      </c>
      <c r="D703" s="3" t="s">
        <v>71</v>
      </c>
      <c r="E703" s="3" t="s">
        <v>72</v>
      </c>
      <c r="F703" s="3" t="s">
        <v>73</v>
      </c>
      <c r="G703" s="3">
        <v>1</v>
      </c>
      <c r="H703" s="3">
        <v>0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x14ac:dyDescent="0.25">
      <c r="A704" s="3" t="s">
        <v>77</v>
      </c>
      <c r="B704" s="6">
        <v>38888</v>
      </c>
      <c r="C704" s="3" t="s">
        <v>78</v>
      </c>
      <c r="D704" s="3" t="s">
        <v>71</v>
      </c>
      <c r="E704" s="3" t="s">
        <v>72</v>
      </c>
      <c r="F704" s="3" t="s">
        <v>79</v>
      </c>
      <c r="G704" s="3">
        <v>1</v>
      </c>
      <c r="H704" s="3">
        <v>1</v>
      </c>
      <c r="I704" s="3"/>
      <c r="J704" s="3"/>
      <c r="K704" s="3"/>
      <c r="L704" s="3">
        <v>160.69999999999999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x14ac:dyDescent="0.25">
      <c r="A705" s="3" t="s">
        <v>77</v>
      </c>
      <c r="B705" s="6">
        <v>38888</v>
      </c>
      <c r="C705" s="3" t="s">
        <v>78</v>
      </c>
      <c r="D705" s="3" t="s">
        <v>71</v>
      </c>
      <c r="E705" s="3" t="s">
        <v>72</v>
      </c>
      <c r="F705" s="3" t="s">
        <v>79</v>
      </c>
      <c r="G705" s="3">
        <v>1</v>
      </c>
      <c r="H705" s="3">
        <v>1</v>
      </c>
      <c r="I705" s="3"/>
      <c r="J705" s="3"/>
      <c r="K705" s="3"/>
      <c r="L705" s="3">
        <v>143.19999999999999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x14ac:dyDescent="0.25">
      <c r="A706" s="3" t="s">
        <v>77</v>
      </c>
      <c r="B706" s="6">
        <v>38888</v>
      </c>
      <c r="C706" s="3" t="s">
        <v>78</v>
      </c>
      <c r="D706" s="3" t="s">
        <v>71</v>
      </c>
      <c r="E706" s="3" t="s">
        <v>72</v>
      </c>
      <c r="F706" s="3" t="s">
        <v>79</v>
      </c>
      <c r="G706" s="3">
        <v>1</v>
      </c>
      <c r="H706" s="3">
        <v>1</v>
      </c>
      <c r="I706" s="3"/>
      <c r="J706" s="3"/>
      <c r="K706" s="3"/>
      <c r="L706" s="3">
        <v>161.80000000000001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x14ac:dyDescent="0.25">
      <c r="A707" s="3" t="s">
        <v>77</v>
      </c>
      <c r="B707" s="6">
        <v>38888</v>
      </c>
      <c r="C707" s="3" t="s">
        <v>78</v>
      </c>
      <c r="D707" s="3" t="s">
        <v>71</v>
      </c>
      <c r="E707" s="3" t="s">
        <v>72</v>
      </c>
      <c r="F707" s="3" t="s">
        <v>79</v>
      </c>
      <c r="G707" s="3">
        <v>1</v>
      </c>
      <c r="H707" s="3">
        <v>1</v>
      </c>
      <c r="I707" s="3"/>
      <c r="J707" s="3"/>
      <c r="K707" s="3"/>
      <c r="L707" s="3">
        <v>193.2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x14ac:dyDescent="0.25">
      <c r="A708" s="3" t="s">
        <v>77</v>
      </c>
      <c r="B708" s="6">
        <v>38888</v>
      </c>
      <c r="C708" s="3" t="s">
        <v>78</v>
      </c>
      <c r="D708" s="3" t="s">
        <v>71</v>
      </c>
      <c r="E708" s="3" t="s">
        <v>72</v>
      </c>
      <c r="F708" s="3" t="s">
        <v>79</v>
      </c>
      <c r="G708" s="3">
        <v>1</v>
      </c>
      <c r="H708" s="3">
        <v>1</v>
      </c>
      <c r="I708" s="3"/>
      <c r="J708" s="3"/>
      <c r="K708" s="3"/>
      <c r="L708" s="3">
        <v>234.9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x14ac:dyDescent="0.25">
      <c r="A709" s="3" t="s">
        <v>77</v>
      </c>
      <c r="B709" s="6">
        <v>38888</v>
      </c>
      <c r="C709" s="3" t="s">
        <v>78</v>
      </c>
      <c r="D709" s="3" t="s">
        <v>71</v>
      </c>
      <c r="E709" s="3" t="s">
        <v>72</v>
      </c>
      <c r="F709" s="3" t="s">
        <v>79</v>
      </c>
      <c r="G709" s="3">
        <v>1</v>
      </c>
      <c r="H709" s="3">
        <v>1</v>
      </c>
      <c r="I709" s="3"/>
      <c r="J709" s="3"/>
      <c r="K709" s="3"/>
      <c r="L709" s="3">
        <v>235.4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x14ac:dyDescent="0.25">
      <c r="A710" s="3" t="s">
        <v>77</v>
      </c>
      <c r="B710" s="6">
        <v>38888</v>
      </c>
      <c r="C710" s="3" t="s">
        <v>78</v>
      </c>
      <c r="D710" s="3" t="s">
        <v>71</v>
      </c>
      <c r="E710" s="3" t="s">
        <v>72</v>
      </c>
      <c r="F710" s="3" t="s">
        <v>79</v>
      </c>
      <c r="G710" s="3">
        <v>1</v>
      </c>
      <c r="H710" s="3">
        <v>1</v>
      </c>
      <c r="I710" s="3"/>
      <c r="J710" s="3"/>
      <c r="K710" s="3"/>
      <c r="L710" s="3">
        <v>189.1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x14ac:dyDescent="0.25">
      <c r="A711" s="3" t="s">
        <v>77</v>
      </c>
      <c r="B711" s="6">
        <v>38888</v>
      </c>
      <c r="C711" s="3" t="s">
        <v>78</v>
      </c>
      <c r="D711" s="3" t="s">
        <v>71</v>
      </c>
      <c r="E711" s="3" t="s">
        <v>72</v>
      </c>
      <c r="F711" s="3" t="s">
        <v>79</v>
      </c>
      <c r="G711" s="3">
        <v>1</v>
      </c>
      <c r="H711" s="3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x14ac:dyDescent="0.25">
      <c r="A712" s="3" t="s">
        <v>82</v>
      </c>
      <c r="B712" s="6">
        <v>38888</v>
      </c>
      <c r="C712" s="3" t="s">
        <v>83</v>
      </c>
      <c r="D712" s="3" t="s">
        <v>71</v>
      </c>
      <c r="E712" s="3" t="s">
        <v>72</v>
      </c>
      <c r="F712" s="3" t="s">
        <v>84</v>
      </c>
      <c r="G712" s="3">
        <v>1</v>
      </c>
      <c r="H712" s="3">
        <v>2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x14ac:dyDescent="0.25">
      <c r="A713" s="3" t="s">
        <v>82</v>
      </c>
      <c r="B713" s="6">
        <v>38888</v>
      </c>
      <c r="C713" s="3" t="s">
        <v>83</v>
      </c>
      <c r="D713" s="3" t="s">
        <v>71</v>
      </c>
      <c r="E713" s="3" t="s">
        <v>72</v>
      </c>
      <c r="F713" s="3" t="s">
        <v>84</v>
      </c>
      <c r="G713" s="3">
        <v>1</v>
      </c>
      <c r="H713" s="3">
        <v>2</v>
      </c>
      <c r="I713" s="3"/>
      <c r="J713" s="3"/>
      <c r="K713" s="3"/>
      <c r="L713" s="3">
        <v>223.3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x14ac:dyDescent="0.25">
      <c r="A714" s="3" t="s">
        <v>82</v>
      </c>
      <c r="B714" s="6">
        <v>38888</v>
      </c>
      <c r="C714" s="3" t="s">
        <v>83</v>
      </c>
      <c r="D714" s="3" t="s">
        <v>71</v>
      </c>
      <c r="E714" s="3" t="s">
        <v>72</v>
      </c>
      <c r="F714" s="3" t="s">
        <v>84</v>
      </c>
      <c r="G714" s="3">
        <v>1</v>
      </c>
      <c r="H714" s="3">
        <v>2</v>
      </c>
      <c r="I714" s="3"/>
      <c r="J714" s="3"/>
      <c r="K714" s="3"/>
      <c r="L714" s="3">
        <v>207.2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x14ac:dyDescent="0.25">
      <c r="A715" s="3" t="s">
        <v>82</v>
      </c>
      <c r="B715" s="6">
        <v>38888</v>
      </c>
      <c r="C715" s="3" t="s">
        <v>83</v>
      </c>
      <c r="D715" s="3" t="s">
        <v>71</v>
      </c>
      <c r="E715" s="3" t="s">
        <v>72</v>
      </c>
      <c r="F715" s="3" t="s">
        <v>84</v>
      </c>
      <c r="G715" s="3">
        <v>1</v>
      </c>
      <c r="H715" s="3">
        <v>2</v>
      </c>
      <c r="I715" s="3"/>
      <c r="J715" s="3"/>
      <c r="K715" s="3"/>
      <c r="L715" s="3">
        <v>233.1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x14ac:dyDescent="0.25">
      <c r="A716" s="3" t="s">
        <v>82</v>
      </c>
      <c r="B716" s="6">
        <v>38888</v>
      </c>
      <c r="C716" s="3" t="s">
        <v>83</v>
      </c>
      <c r="D716" s="3" t="s">
        <v>71</v>
      </c>
      <c r="E716" s="3" t="s">
        <v>72</v>
      </c>
      <c r="F716" s="3" t="s">
        <v>84</v>
      </c>
      <c r="G716" s="3">
        <v>1</v>
      </c>
      <c r="H716" s="3">
        <v>2</v>
      </c>
      <c r="I716" s="3"/>
      <c r="J716" s="3"/>
      <c r="K716" s="3"/>
      <c r="L716" s="3">
        <v>276.5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x14ac:dyDescent="0.25">
      <c r="A717" s="3" t="s">
        <v>82</v>
      </c>
      <c r="B717" s="6">
        <v>38888</v>
      </c>
      <c r="C717" s="3" t="s">
        <v>83</v>
      </c>
      <c r="D717" s="3" t="s">
        <v>71</v>
      </c>
      <c r="E717" s="3" t="s">
        <v>72</v>
      </c>
      <c r="F717" s="3" t="s">
        <v>84</v>
      </c>
      <c r="G717" s="3">
        <v>1</v>
      </c>
      <c r="H717" s="3">
        <v>2</v>
      </c>
      <c r="I717" s="3"/>
      <c r="J717" s="3"/>
      <c r="K717" s="3"/>
      <c r="L717" s="3">
        <v>294.3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x14ac:dyDescent="0.25">
      <c r="A718" s="3" t="s">
        <v>82</v>
      </c>
      <c r="B718" s="6">
        <v>38888</v>
      </c>
      <c r="C718" s="3" t="s">
        <v>83</v>
      </c>
      <c r="D718" s="3" t="s">
        <v>71</v>
      </c>
      <c r="E718" s="3" t="s">
        <v>72</v>
      </c>
      <c r="F718" s="3" t="s">
        <v>84</v>
      </c>
      <c r="G718" s="3">
        <v>1</v>
      </c>
      <c r="H718" s="3">
        <v>2</v>
      </c>
      <c r="I718" s="3"/>
      <c r="J718" s="3"/>
      <c r="K718" s="3"/>
      <c r="L718" s="3">
        <v>278.10000000000002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x14ac:dyDescent="0.25">
      <c r="A719" s="3" t="s">
        <v>82</v>
      </c>
      <c r="B719" s="6">
        <v>38888</v>
      </c>
      <c r="C719" s="3" t="s">
        <v>83</v>
      </c>
      <c r="D719" s="3" t="s">
        <v>71</v>
      </c>
      <c r="E719" s="3" t="s">
        <v>72</v>
      </c>
      <c r="F719" s="3" t="s">
        <v>84</v>
      </c>
      <c r="G719" s="3">
        <v>1</v>
      </c>
      <c r="H719" s="3">
        <v>2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x14ac:dyDescent="0.25">
      <c r="A720" s="3" t="s">
        <v>87</v>
      </c>
      <c r="B720" s="6">
        <v>38888</v>
      </c>
      <c r="C720" s="3" t="s">
        <v>88</v>
      </c>
      <c r="D720" s="3" t="s">
        <v>71</v>
      </c>
      <c r="E720" s="3" t="s">
        <v>89</v>
      </c>
      <c r="F720" s="3" t="s">
        <v>73</v>
      </c>
      <c r="G720" s="3">
        <v>2</v>
      </c>
      <c r="H720" s="3">
        <v>0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x14ac:dyDescent="0.25">
      <c r="A721" s="3" t="s">
        <v>87</v>
      </c>
      <c r="B721" s="6">
        <v>38888</v>
      </c>
      <c r="C721" s="3" t="s">
        <v>88</v>
      </c>
      <c r="D721" s="3" t="s">
        <v>71</v>
      </c>
      <c r="E721" s="3" t="s">
        <v>89</v>
      </c>
      <c r="F721" s="3" t="s">
        <v>73</v>
      </c>
      <c r="G721" s="3">
        <v>2</v>
      </c>
      <c r="H721" s="3">
        <v>0</v>
      </c>
      <c r="I721" s="3"/>
      <c r="J721" s="3"/>
      <c r="K721" s="3"/>
      <c r="L721" s="3">
        <v>114.4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x14ac:dyDescent="0.25">
      <c r="A722" s="3" t="s">
        <v>87</v>
      </c>
      <c r="B722" s="6">
        <v>38888</v>
      </c>
      <c r="C722" s="3" t="s">
        <v>88</v>
      </c>
      <c r="D722" s="3" t="s">
        <v>71</v>
      </c>
      <c r="E722" s="3" t="s">
        <v>89</v>
      </c>
      <c r="F722" s="3" t="s">
        <v>73</v>
      </c>
      <c r="G722" s="3">
        <v>2</v>
      </c>
      <c r="H722" s="3">
        <v>0</v>
      </c>
      <c r="I722" s="3"/>
      <c r="J722" s="3"/>
      <c r="K722" s="3"/>
      <c r="L722" s="3">
        <v>119.2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x14ac:dyDescent="0.25">
      <c r="A723" s="3" t="s">
        <v>87</v>
      </c>
      <c r="B723" s="6">
        <v>38888</v>
      </c>
      <c r="C723" s="3" t="s">
        <v>88</v>
      </c>
      <c r="D723" s="3" t="s">
        <v>71</v>
      </c>
      <c r="E723" s="3" t="s">
        <v>89</v>
      </c>
      <c r="F723" s="3" t="s">
        <v>73</v>
      </c>
      <c r="G723" s="3">
        <v>2</v>
      </c>
      <c r="H723" s="3">
        <v>0</v>
      </c>
      <c r="I723" s="3"/>
      <c r="J723" s="3"/>
      <c r="K723" s="3"/>
      <c r="L723" s="3">
        <v>148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x14ac:dyDescent="0.25">
      <c r="A724" s="3" t="s">
        <v>87</v>
      </c>
      <c r="B724" s="6">
        <v>38888</v>
      </c>
      <c r="C724" s="3" t="s">
        <v>88</v>
      </c>
      <c r="D724" s="3" t="s">
        <v>71</v>
      </c>
      <c r="E724" s="3" t="s">
        <v>89</v>
      </c>
      <c r="F724" s="3" t="s">
        <v>73</v>
      </c>
      <c r="G724" s="3">
        <v>2</v>
      </c>
      <c r="H724" s="3">
        <v>0</v>
      </c>
      <c r="I724" s="3"/>
      <c r="J724" s="3"/>
      <c r="K724" s="3"/>
      <c r="L724" s="3">
        <v>187.2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x14ac:dyDescent="0.25">
      <c r="A725" s="3" t="s">
        <v>87</v>
      </c>
      <c r="B725" s="6">
        <v>38888</v>
      </c>
      <c r="C725" s="3" t="s">
        <v>88</v>
      </c>
      <c r="D725" s="3" t="s">
        <v>71</v>
      </c>
      <c r="E725" s="3" t="s">
        <v>89</v>
      </c>
      <c r="F725" s="3" t="s">
        <v>73</v>
      </c>
      <c r="G725" s="3">
        <v>2</v>
      </c>
      <c r="H725" s="3">
        <v>0</v>
      </c>
      <c r="I725" s="3"/>
      <c r="J725" s="3"/>
      <c r="K725" s="3"/>
      <c r="L725" s="3">
        <v>215.1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x14ac:dyDescent="0.25">
      <c r="A726" s="3" t="s">
        <v>87</v>
      </c>
      <c r="B726" s="6">
        <v>38888</v>
      </c>
      <c r="C726" s="3" t="s">
        <v>88</v>
      </c>
      <c r="D726" s="3" t="s">
        <v>71</v>
      </c>
      <c r="E726" s="3" t="s">
        <v>89</v>
      </c>
      <c r="F726" s="3" t="s">
        <v>73</v>
      </c>
      <c r="G726" s="3">
        <v>2</v>
      </c>
      <c r="H726" s="3">
        <v>0</v>
      </c>
      <c r="I726" s="3"/>
      <c r="J726" s="3"/>
      <c r="K726" s="3"/>
      <c r="L726" s="3">
        <v>171.8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x14ac:dyDescent="0.25">
      <c r="A727" s="3" t="s">
        <v>87</v>
      </c>
      <c r="B727" s="6">
        <v>38888</v>
      </c>
      <c r="C727" s="3" t="s">
        <v>88</v>
      </c>
      <c r="D727" s="3" t="s">
        <v>71</v>
      </c>
      <c r="E727" s="3" t="s">
        <v>89</v>
      </c>
      <c r="F727" s="3" t="s">
        <v>73</v>
      </c>
      <c r="G727" s="3">
        <v>2</v>
      </c>
      <c r="H727" s="3">
        <v>0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x14ac:dyDescent="0.25">
      <c r="A728" s="3" t="s">
        <v>92</v>
      </c>
      <c r="B728" s="6">
        <v>38888</v>
      </c>
      <c r="C728" s="3" t="s">
        <v>93</v>
      </c>
      <c r="D728" s="3" t="s">
        <v>71</v>
      </c>
      <c r="E728" s="3" t="s">
        <v>89</v>
      </c>
      <c r="F728" s="3" t="s">
        <v>79</v>
      </c>
      <c r="G728" s="3">
        <v>2</v>
      </c>
      <c r="H728" s="3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x14ac:dyDescent="0.25">
      <c r="A729" s="3" t="s">
        <v>92</v>
      </c>
      <c r="B729" s="6">
        <v>38888</v>
      </c>
      <c r="C729" s="3" t="s">
        <v>93</v>
      </c>
      <c r="D729" s="3" t="s">
        <v>71</v>
      </c>
      <c r="E729" s="3" t="s">
        <v>89</v>
      </c>
      <c r="F729" s="3" t="s">
        <v>79</v>
      </c>
      <c r="G729" s="3">
        <v>2</v>
      </c>
      <c r="H729" s="3">
        <v>1</v>
      </c>
      <c r="I729" s="3"/>
      <c r="J729" s="3"/>
      <c r="K729" s="3"/>
      <c r="L729" s="3">
        <v>107.3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x14ac:dyDescent="0.25">
      <c r="A730" s="3" t="s">
        <v>92</v>
      </c>
      <c r="B730" s="6">
        <v>38888</v>
      </c>
      <c r="C730" s="3" t="s">
        <v>93</v>
      </c>
      <c r="D730" s="3" t="s">
        <v>71</v>
      </c>
      <c r="E730" s="3" t="s">
        <v>89</v>
      </c>
      <c r="F730" s="3" t="s">
        <v>79</v>
      </c>
      <c r="G730" s="3">
        <v>2</v>
      </c>
      <c r="H730" s="3">
        <v>1</v>
      </c>
      <c r="I730" s="3"/>
      <c r="J730" s="3"/>
      <c r="K730" s="3"/>
      <c r="L730" s="3">
        <v>170.3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x14ac:dyDescent="0.25">
      <c r="A731" s="3" t="s">
        <v>92</v>
      </c>
      <c r="B731" s="6">
        <v>38888</v>
      </c>
      <c r="C731" s="3" t="s">
        <v>93</v>
      </c>
      <c r="D731" s="3" t="s">
        <v>71</v>
      </c>
      <c r="E731" s="3" t="s">
        <v>89</v>
      </c>
      <c r="F731" s="3" t="s">
        <v>79</v>
      </c>
      <c r="G731" s="3">
        <v>2</v>
      </c>
      <c r="H731" s="3">
        <v>1</v>
      </c>
      <c r="I731" s="3"/>
      <c r="J731" s="3"/>
      <c r="K731" s="3"/>
      <c r="L731" s="3">
        <v>214.2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x14ac:dyDescent="0.25">
      <c r="A732" s="3" t="s">
        <v>92</v>
      </c>
      <c r="B732" s="6">
        <v>38888</v>
      </c>
      <c r="C732" s="3" t="s">
        <v>93</v>
      </c>
      <c r="D732" s="3" t="s">
        <v>71</v>
      </c>
      <c r="E732" s="3" t="s">
        <v>89</v>
      </c>
      <c r="F732" s="3" t="s">
        <v>79</v>
      </c>
      <c r="G732" s="3">
        <v>2</v>
      </c>
      <c r="H732" s="3">
        <v>1</v>
      </c>
      <c r="I732" s="3"/>
      <c r="J732" s="3"/>
      <c r="K732" s="3"/>
      <c r="L732" s="3">
        <v>196.3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x14ac:dyDescent="0.25">
      <c r="A733" s="3" t="s">
        <v>92</v>
      </c>
      <c r="B733" s="6">
        <v>38888</v>
      </c>
      <c r="C733" s="3" t="s">
        <v>93</v>
      </c>
      <c r="D733" s="3" t="s">
        <v>71</v>
      </c>
      <c r="E733" s="3" t="s">
        <v>89</v>
      </c>
      <c r="F733" s="3" t="s">
        <v>79</v>
      </c>
      <c r="G733" s="3">
        <v>2</v>
      </c>
      <c r="H733" s="3">
        <v>1</v>
      </c>
      <c r="I733" s="3"/>
      <c r="J733" s="3"/>
      <c r="K733" s="3"/>
      <c r="L733" s="3">
        <v>180.1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x14ac:dyDescent="0.25">
      <c r="A734" s="3" t="s">
        <v>92</v>
      </c>
      <c r="B734" s="6">
        <v>38888</v>
      </c>
      <c r="C734" s="3" t="s">
        <v>93</v>
      </c>
      <c r="D734" s="3" t="s">
        <v>71</v>
      </c>
      <c r="E734" s="3" t="s">
        <v>89</v>
      </c>
      <c r="F734" s="3" t="s">
        <v>79</v>
      </c>
      <c r="G734" s="3">
        <v>2</v>
      </c>
      <c r="H734" s="3">
        <v>1</v>
      </c>
      <c r="I734" s="3"/>
      <c r="J734" s="3"/>
      <c r="K734" s="3"/>
      <c r="L734" s="3">
        <v>100.2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x14ac:dyDescent="0.25">
      <c r="A735" s="3" t="s">
        <v>92</v>
      </c>
      <c r="B735" s="6">
        <v>38888</v>
      </c>
      <c r="C735" s="3" t="s">
        <v>93</v>
      </c>
      <c r="D735" s="3" t="s">
        <v>71</v>
      </c>
      <c r="E735" s="3" t="s">
        <v>89</v>
      </c>
      <c r="F735" s="3" t="s">
        <v>79</v>
      </c>
      <c r="G735" s="3">
        <v>2</v>
      </c>
      <c r="H735" s="3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x14ac:dyDescent="0.25">
      <c r="A736" s="3" t="s">
        <v>96</v>
      </c>
      <c r="B736" s="6">
        <v>38888</v>
      </c>
      <c r="C736" s="3" t="s">
        <v>97</v>
      </c>
      <c r="D736" s="3" t="s">
        <v>71</v>
      </c>
      <c r="E736" s="3" t="s">
        <v>89</v>
      </c>
      <c r="F736" s="3" t="s">
        <v>84</v>
      </c>
      <c r="G736" s="3">
        <v>2</v>
      </c>
      <c r="H736" s="3">
        <v>2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x14ac:dyDescent="0.25">
      <c r="A737" s="3" t="s">
        <v>96</v>
      </c>
      <c r="B737" s="6">
        <v>38888</v>
      </c>
      <c r="C737" s="3" t="s">
        <v>97</v>
      </c>
      <c r="D737" s="3" t="s">
        <v>71</v>
      </c>
      <c r="E737" s="3" t="s">
        <v>89</v>
      </c>
      <c r="F737" s="3" t="s">
        <v>84</v>
      </c>
      <c r="G737" s="3">
        <v>2</v>
      </c>
      <c r="H737" s="3">
        <v>2</v>
      </c>
      <c r="I737" s="3"/>
      <c r="J737" s="3"/>
      <c r="K737" s="3"/>
      <c r="L737" s="3">
        <v>161.5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x14ac:dyDescent="0.25">
      <c r="A738" s="3" t="s">
        <v>96</v>
      </c>
      <c r="B738" s="6">
        <v>38888</v>
      </c>
      <c r="C738" s="3" t="s">
        <v>97</v>
      </c>
      <c r="D738" s="3" t="s">
        <v>71</v>
      </c>
      <c r="E738" s="3" t="s">
        <v>89</v>
      </c>
      <c r="F738" s="3" t="s">
        <v>84</v>
      </c>
      <c r="G738" s="3">
        <v>2</v>
      </c>
      <c r="H738" s="3">
        <v>2</v>
      </c>
      <c r="I738" s="3"/>
      <c r="J738" s="3"/>
      <c r="K738" s="3"/>
      <c r="L738" s="3">
        <v>152.69999999999999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x14ac:dyDescent="0.25">
      <c r="A739" s="3" t="s">
        <v>96</v>
      </c>
      <c r="B739" s="6">
        <v>38888</v>
      </c>
      <c r="C739" s="3" t="s">
        <v>97</v>
      </c>
      <c r="D739" s="3" t="s">
        <v>71</v>
      </c>
      <c r="E739" s="3" t="s">
        <v>89</v>
      </c>
      <c r="F739" s="3" t="s">
        <v>84</v>
      </c>
      <c r="G739" s="3">
        <v>2</v>
      </c>
      <c r="H739" s="3">
        <v>2</v>
      </c>
      <c r="I739" s="3"/>
      <c r="J739" s="3"/>
      <c r="K739" s="3"/>
      <c r="L739" s="3">
        <v>277.2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x14ac:dyDescent="0.25">
      <c r="A740" s="3" t="s">
        <v>96</v>
      </c>
      <c r="B740" s="6">
        <v>38888</v>
      </c>
      <c r="C740" s="3" t="s">
        <v>97</v>
      </c>
      <c r="D740" s="3" t="s">
        <v>71</v>
      </c>
      <c r="E740" s="3" t="s">
        <v>89</v>
      </c>
      <c r="F740" s="3" t="s">
        <v>84</v>
      </c>
      <c r="G740" s="3">
        <v>2</v>
      </c>
      <c r="H740" s="3">
        <v>2</v>
      </c>
      <c r="I740" s="3"/>
      <c r="J740" s="3"/>
      <c r="K740" s="3"/>
      <c r="L740" s="3">
        <v>240.1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x14ac:dyDescent="0.25">
      <c r="A741" s="3" t="s">
        <v>96</v>
      </c>
      <c r="B741" s="6">
        <v>38888</v>
      </c>
      <c r="C741" s="3" t="s">
        <v>97</v>
      </c>
      <c r="D741" s="3" t="s">
        <v>71</v>
      </c>
      <c r="E741" s="3" t="s">
        <v>89</v>
      </c>
      <c r="F741" s="3" t="s">
        <v>84</v>
      </c>
      <c r="G741" s="3">
        <v>2</v>
      </c>
      <c r="H741" s="3">
        <v>2</v>
      </c>
      <c r="I741" s="3"/>
      <c r="J741" s="3"/>
      <c r="K741" s="3"/>
      <c r="L741" s="3">
        <v>225.3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x14ac:dyDescent="0.25">
      <c r="A742" s="3" t="s">
        <v>96</v>
      </c>
      <c r="B742" s="6">
        <v>38888</v>
      </c>
      <c r="C742" s="3" t="s">
        <v>97</v>
      </c>
      <c r="D742" s="3" t="s">
        <v>71</v>
      </c>
      <c r="E742" s="3" t="s">
        <v>89</v>
      </c>
      <c r="F742" s="3" t="s">
        <v>84</v>
      </c>
      <c r="G742" s="3">
        <v>2</v>
      </c>
      <c r="H742" s="3">
        <v>2</v>
      </c>
      <c r="I742" s="3"/>
      <c r="J742" s="3"/>
      <c r="K742" s="3"/>
      <c r="L742" s="3">
        <v>189.5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x14ac:dyDescent="0.25">
      <c r="A743" s="3" t="s">
        <v>96</v>
      </c>
      <c r="B743" s="6">
        <v>38888</v>
      </c>
      <c r="C743" s="3" t="s">
        <v>97</v>
      </c>
      <c r="D743" s="3" t="s">
        <v>71</v>
      </c>
      <c r="E743" s="3" t="s">
        <v>89</v>
      </c>
      <c r="F743" s="3" t="s">
        <v>84</v>
      </c>
      <c r="G743" s="3">
        <v>2</v>
      </c>
      <c r="H743" s="3">
        <v>2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x14ac:dyDescent="0.25">
      <c r="A744" s="3" t="s">
        <v>69</v>
      </c>
      <c r="B744" s="6">
        <v>38973</v>
      </c>
      <c r="C744" s="3" t="s">
        <v>70</v>
      </c>
      <c r="D744" s="3" t="s">
        <v>71</v>
      </c>
      <c r="E744" s="3" t="s">
        <v>72</v>
      </c>
      <c r="F744" s="3" t="s">
        <v>73</v>
      </c>
      <c r="G744" s="3">
        <v>1</v>
      </c>
      <c r="H744" s="3">
        <v>0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x14ac:dyDescent="0.25">
      <c r="A745" s="3" t="s">
        <v>69</v>
      </c>
      <c r="B745" s="6">
        <v>38973</v>
      </c>
      <c r="C745" s="3" t="s">
        <v>70</v>
      </c>
      <c r="D745" s="3" t="s">
        <v>71</v>
      </c>
      <c r="E745" s="3" t="s">
        <v>72</v>
      </c>
      <c r="F745" s="3" t="s">
        <v>73</v>
      </c>
      <c r="G745" s="3">
        <v>1</v>
      </c>
      <c r="H745" s="3">
        <v>0</v>
      </c>
      <c r="I745" s="3"/>
      <c r="J745" s="3"/>
      <c r="K745" s="3"/>
      <c r="L745" s="3">
        <v>171.9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x14ac:dyDescent="0.25">
      <c r="A746" s="3" t="s">
        <v>69</v>
      </c>
      <c r="B746" s="6">
        <v>38973</v>
      </c>
      <c r="C746" s="3" t="s">
        <v>70</v>
      </c>
      <c r="D746" s="3" t="s">
        <v>71</v>
      </c>
      <c r="E746" s="3" t="s">
        <v>72</v>
      </c>
      <c r="F746" s="3" t="s">
        <v>73</v>
      </c>
      <c r="G746" s="3">
        <v>1</v>
      </c>
      <c r="H746" s="3">
        <v>0</v>
      </c>
      <c r="I746" s="3"/>
      <c r="J746" s="3"/>
      <c r="K746" s="3"/>
      <c r="L746" s="3">
        <v>141.1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x14ac:dyDescent="0.25">
      <c r="A747" s="3" t="s">
        <v>69</v>
      </c>
      <c r="B747" s="6">
        <v>38973</v>
      </c>
      <c r="C747" s="3" t="s">
        <v>70</v>
      </c>
      <c r="D747" s="3" t="s">
        <v>71</v>
      </c>
      <c r="E747" s="3" t="s">
        <v>72</v>
      </c>
      <c r="F747" s="3" t="s">
        <v>73</v>
      </c>
      <c r="G747" s="3">
        <v>1</v>
      </c>
      <c r="H747" s="3">
        <v>0</v>
      </c>
      <c r="I747" s="3"/>
      <c r="J747" s="3"/>
      <c r="K747" s="3"/>
      <c r="L747" s="3">
        <v>135.80000000000001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x14ac:dyDescent="0.25">
      <c r="A748" s="3" t="s">
        <v>69</v>
      </c>
      <c r="B748" s="6">
        <v>38973</v>
      </c>
      <c r="C748" s="3" t="s">
        <v>70</v>
      </c>
      <c r="D748" s="3" t="s">
        <v>71</v>
      </c>
      <c r="E748" s="3" t="s">
        <v>72</v>
      </c>
      <c r="F748" s="3" t="s">
        <v>73</v>
      </c>
      <c r="G748" s="3">
        <v>1</v>
      </c>
      <c r="H748" s="3">
        <v>0</v>
      </c>
      <c r="I748" s="3"/>
      <c r="J748" s="3"/>
      <c r="K748" s="3"/>
      <c r="L748" s="3">
        <v>166.5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x14ac:dyDescent="0.25">
      <c r="A749" s="3" t="s">
        <v>69</v>
      </c>
      <c r="B749" s="6">
        <v>38973</v>
      </c>
      <c r="C749" s="3" t="s">
        <v>70</v>
      </c>
      <c r="D749" s="3" t="s">
        <v>71</v>
      </c>
      <c r="E749" s="3" t="s">
        <v>72</v>
      </c>
      <c r="F749" s="3" t="s">
        <v>73</v>
      </c>
      <c r="G749" s="3">
        <v>1</v>
      </c>
      <c r="H749" s="3">
        <v>0</v>
      </c>
      <c r="I749" s="3"/>
      <c r="J749" s="3"/>
      <c r="K749" s="3"/>
      <c r="L749" s="3">
        <v>188.9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x14ac:dyDescent="0.25">
      <c r="A750" s="3" t="s">
        <v>69</v>
      </c>
      <c r="B750" s="6">
        <v>38973</v>
      </c>
      <c r="C750" s="3" t="s">
        <v>70</v>
      </c>
      <c r="D750" s="3" t="s">
        <v>71</v>
      </c>
      <c r="E750" s="3" t="s">
        <v>72</v>
      </c>
      <c r="F750" s="3" t="s">
        <v>73</v>
      </c>
      <c r="G750" s="3">
        <v>1</v>
      </c>
      <c r="H750" s="3">
        <v>0</v>
      </c>
      <c r="I750" s="3"/>
      <c r="J750" s="3"/>
      <c r="K750" s="3"/>
      <c r="L750" s="3">
        <v>195.3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x14ac:dyDescent="0.25">
      <c r="A751" s="3" t="s">
        <v>69</v>
      </c>
      <c r="B751" s="6">
        <v>38973</v>
      </c>
      <c r="C751" s="3" t="s">
        <v>70</v>
      </c>
      <c r="D751" s="3" t="s">
        <v>71</v>
      </c>
      <c r="E751" s="3" t="s">
        <v>72</v>
      </c>
      <c r="F751" s="3" t="s">
        <v>73</v>
      </c>
      <c r="G751" s="3">
        <v>1</v>
      </c>
      <c r="H751" s="3">
        <v>0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x14ac:dyDescent="0.25">
      <c r="A752" s="3" t="s">
        <v>77</v>
      </c>
      <c r="B752" s="6">
        <v>38973</v>
      </c>
      <c r="C752" s="3" t="s">
        <v>78</v>
      </c>
      <c r="D752" s="3" t="s">
        <v>71</v>
      </c>
      <c r="E752" s="3" t="s">
        <v>72</v>
      </c>
      <c r="F752" s="3" t="s">
        <v>79</v>
      </c>
      <c r="G752" s="3">
        <v>1</v>
      </c>
      <c r="H752" s="3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x14ac:dyDescent="0.25">
      <c r="A753" s="3" t="s">
        <v>77</v>
      </c>
      <c r="B753" s="6">
        <v>38973</v>
      </c>
      <c r="C753" s="3" t="s">
        <v>78</v>
      </c>
      <c r="D753" s="3" t="s">
        <v>71</v>
      </c>
      <c r="E753" s="3" t="s">
        <v>72</v>
      </c>
      <c r="F753" s="3" t="s">
        <v>79</v>
      </c>
      <c r="G753" s="3">
        <v>1</v>
      </c>
      <c r="H753" s="3">
        <v>1</v>
      </c>
      <c r="I753" s="3"/>
      <c r="J753" s="3"/>
      <c r="K753" s="3"/>
      <c r="L753" s="3">
        <v>228.1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x14ac:dyDescent="0.25">
      <c r="A754" s="3" t="s">
        <v>77</v>
      </c>
      <c r="B754" s="6">
        <v>38973</v>
      </c>
      <c r="C754" s="3" t="s">
        <v>78</v>
      </c>
      <c r="D754" s="3" t="s">
        <v>71</v>
      </c>
      <c r="E754" s="3" t="s">
        <v>72</v>
      </c>
      <c r="F754" s="3" t="s">
        <v>79</v>
      </c>
      <c r="G754" s="3">
        <v>1</v>
      </c>
      <c r="H754" s="3">
        <v>1</v>
      </c>
      <c r="I754" s="3"/>
      <c r="J754" s="3"/>
      <c r="K754" s="3"/>
      <c r="L754" s="3">
        <v>188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x14ac:dyDescent="0.25">
      <c r="A755" s="3" t="s">
        <v>77</v>
      </c>
      <c r="B755" s="6">
        <v>38973</v>
      </c>
      <c r="C755" s="3" t="s">
        <v>78</v>
      </c>
      <c r="D755" s="3" t="s">
        <v>71</v>
      </c>
      <c r="E755" s="3" t="s">
        <v>72</v>
      </c>
      <c r="F755" s="3" t="s">
        <v>79</v>
      </c>
      <c r="G755" s="3">
        <v>1</v>
      </c>
      <c r="H755" s="3">
        <v>1</v>
      </c>
      <c r="I755" s="3"/>
      <c r="J755" s="3"/>
      <c r="K755" s="3"/>
      <c r="L755" s="3">
        <v>143.69999999999999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x14ac:dyDescent="0.25">
      <c r="A756" s="3" t="s">
        <v>77</v>
      </c>
      <c r="B756" s="6">
        <v>38973</v>
      </c>
      <c r="C756" s="3" t="s">
        <v>78</v>
      </c>
      <c r="D756" s="3" t="s">
        <v>71</v>
      </c>
      <c r="E756" s="3" t="s">
        <v>72</v>
      </c>
      <c r="F756" s="3" t="s">
        <v>79</v>
      </c>
      <c r="G756" s="3">
        <v>1</v>
      </c>
      <c r="H756" s="3">
        <v>1</v>
      </c>
      <c r="I756" s="3"/>
      <c r="J756" s="3"/>
      <c r="K756" s="3"/>
      <c r="L756" s="3">
        <v>175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x14ac:dyDescent="0.25">
      <c r="A757" s="3" t="s">
        <v>77</v>
      </c>
      <c r="B757" s="6">
        <v>38973</v>
      </c>
      <c r="C757" s="3" t="s">
        <v>78</v>
      </c>
      <c r="D757" s="3" t="s">
        <v>71</v>
      </c>
      <c r="E757" s="3" t="s">
        <v>72</v>
      </c>
      <c r="F757" s="3" t="s">
        <v>79</v>
      </c>
      <c r="G757" s="3">
        <v>1</v>
      </c>
      <c r="H757" s="3">
        <v>1</v>
      </c>
      <c r="I757" s="3"/>
      <c r="J757" s="3"/>
      <c r="K757" s="3"/>
      <c r="L757" s="3">
        <v>209.2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x14ac:dyDescent="0.25">
      <c r="A758" s="3" t="s">
        <v>77</v>
      </c>
      <c r="B758" s="6">
        <v>38973</v>
      </c>
      <c r="C758" s="3" t="s">
        <v>78</v>
      </c>
      <c r="D758" s="3" t="s">
        <v>71</v>
      </c>
      <c r="E758" s="3" t="s">
        <v>72</v>
      </c>
      <c r="F758" s="3" t="s">
        <v>79</v>
      </c>
      <c r="G758" s="3">
        <v>1</v>
      </c>
      <c r="H758" s="3">
        <v>1</v>
      </c>
      <c r="I758" s="3"/>
      <c r="J758" s="3"/>
      <c r="K758" s="3"/>
      <c r="L758" s="3">
        <v>185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x14ac:dyDescent="0.25">
      <c r="A759" s="3" t="s">
        <v>77</v>
      </c>
      <c r="B759" s="6">
        <v>38973</v>
      </c>
      <c r="C759" s="3" t="s">
        <v>78</v>
      </c>
      <c r="D759" s="3" t="s">
        <v>71</v>
      </c>
      <c r="E759" s="3" t="s">
        <v>72</v>
      </c>
      <c r="F759" s="3" t="s">
        <v>79</v>
      </c>
      <c r="G759" s="3">
        <v>1</v>
      </c>
      <c r="H759" s="3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x14ac:dyDescent="0.25">
      <c r="A760" s="3" t="s">
        <v>82</v>
      </c>
      <c r="B760" s="6">
        <v>38973</v>
      </c>
      <c r="C760" s="3" t="s">
        <v>83</v>
      </c>
      <c r="D760" s="3" t="s">
        <v>71</v>
      </c>
      <c r="E760" s="3" t="s">
        <v>72</v>
      </c>
      <c r="F760" s="3" t="s">
        <v>84</v>
      </c>
      <c r="G760" s="3">
        <v>1</v>
      </c>
      <c r="H760" s="3">
        <v>2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x14ac:dyDescent="0.25">
      <c r="A761" s="3" t="s">
        <v>82</v>
      </c>
      <c r="B761" s="6">
        <v>38973</v>
      </c>
      <c r="C761" s="3" t="s">
        <v>83</v>
      </c>
      <c r="D761" s="3" t="s">
        <v>71</v>
      </c>
      <c r="E761" s="3" t="s">
        <v>72</v>
      </c>
      <c r="F761" s="3" t="s">
        <v>84</v>
      </c>
      <c r="G761" s="3">
        <v>1</v>
      </c>
      <c r="H761" s="3">
        <v>2</v>
      </c>
      <c r="I761" s="3"/>
      <c r="J761" s="3"/>
      <c r="K761" s="3"/>
      <c r="L761" s="3">
        <v>183.7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x14ac:dyDescent="0.25">
      <c r="A762" s="3" t="s">
        <v>82</v>
      </c>
      <c r="B762" s="6">
        <v>38973</v>
      </c>
      <c r="C762" s="3" t="s">
        <v>83</v>
      </c>
      <c r="D762" s="3" t="s">
        <v>71</v>
      </c>
      <c r="E762" s="3" t="s">
        <v>72</v>
      </c>
      <c r="F762" s="3" t="s">
        <v>84</v>
      </c>
      <c r="G762" s="3">
        <v>1</v>
      </c>
      <c r="H762" s="3">
        <v>2</v>
      </c>
      <c r="I762" s="3"/>
      <c r="J762" s="3"/>
      <c r="K762" s="3"/>
      <c r="L762" s="3">
        <v>165.7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x14ac:dyDescent="0.25">
      <c r="A763" s="3" t="s">
        <v>82</v>
      </c>
      <c r="B763" s="6">
        <v>38973</v>
      </c>
      <c r="C763" s="3" t="s">
        <v>83</v>
      </c>
      <c r="D763" s="3" t="s">
        <v>71</v>
      </c>
      <c r="E763" s="3" t="s">
        <v>72</v>
      </c>
      <c r="F763" s="3" t="s">
        <v>84</v>
      </c>
      <c r="G763" s="3">
        <v>1</v>
      </c>
      <c r="H763" s="3">
        <v>2</v>
      </c>
      <c r="I763" s="3"/>
      <c r="J763" s="3"/>
      <c r="K763" s="3"/>
      <c r="L763" s="3">
        <v>234.8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x14ac:dyDescent="0.25">
      <c r="A764" s="3" t="s">
        <v>82</v>
      </c>
      <c r="B764" s="6">
        <v>38973</v>
      </c>
      <c r="C764" s="3" t="s">
        <v>83</v>
      </c>
      <c r="D764" s="3" t="s">
        <v>71</v>
      </c>
      <c r="E764" s="3" t="s">
        <v>72</v>
      </c>
      <c r="F764" s="3" t="s">
        <v>84</v>
      </c>
      <c r="G764" s="3">
        <v>1</v>
      </c>
      <c r="H764" s="3">
        <v>2</v>
      </c>
      <c r="I764" s="3"/>
      <c r="J764" s="3"/>
      <c r="K764" s="3"/>
      <c r="L764" s="3">
        <v>195.3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x14ac:dyDescent="0.25">
      <c r="A765" s="3" t="s">
        <v>82</v>
      </c>
      <c r="B765" s="6">
        <v>38973</v>
      </c>
      <c r="C765" s="3" t="s">
        <v>83</v>
      </c>
      <c r="D765" s="3" t="s">
        <v>71</v>
      </c>
      <c r="E765" s="3" t="s">
        <v>72</v>
      </c>
      <c r="F765" s="3" t="s">
        <v>84</v>
      </c>
      <c r="G765" s="3">
        <v>1</v>
      </c>
      <c r="H765" s="3">
        <v>2</v>
      </c>
      <c r="I765" s="3"/>
      <c r="J765" s="3"/>
      <c r="K765" s="3"/>
      <c r="L765" s="3">
        <v>221.1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x14ac:dyDescent="0.25">
      <c r="A766" s="3" t="s">
        <v>82</v>
      </c>
      <c r="B766" s="6">
        <v>38973</v>
      </c>
      <c r="C766" s="3" t="s">
        <v>83</v>
      </c>
      <c r="D766" s="3" t="s">
        <v>71</v>
      </c>
      <c r="E766" s="3" t="s">
        <v>72</v>
      </c>
      <c r="F766" s="3" t="s">
        <v>84</v>
      </c>
      <c r="G766" s="3">
        <v>1</v>
      </c>
      <c r="H766" s="3">
        <v>2</v>
      </c>
      <c r="I766" s="3"/>
      <c r="J766" s="3"/>
      <c r="K766" s="3"/>
      <c r="L766" s="3">
        <v>189.8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x14ac:dyDescent="0.25">
      <c r="A767" s="3" t="s">
        <v>82</v>
      </c>
      <c r="B767" s="6">
        <v>38973</v>
      </c>
      <c r="C767" s="3" t="s">
        <v>83</v>
      </c>
      <c r="D767" s="3" t="s">
        <v>71</v>
      </c>
      <c r="E767" s="3" t="s">
        <v>72</v>
      </c>
      <c r="F767" s="3" t="s">
        <v>84</v>
      </c>
      <c r="G767" s="3">
        <v>1</v>
      </c>
      <c r="H767" s="3">
        <v>2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x14ac:dyDescent="0.25">
      <c r="A768" s="3" t="s">
        <v>87</v>
      </c>
      <c r="B768" s="6">
        <v>38973</v>
      </c>
      <c r="C768" s="3" t="s">
        <v>88</v>
      </c>
      <c r="D768" s="3" t="s">
        <v>71</v>
      </c>
      <c r="E768" s="3" t="s">
        <v>89</v>
      </c>
      <c r="F768" s="3" t="s">
        <v>73</v>
      </c>
      <c r="G768" s="3">
        <v>2</v>
      </c>
      <c r="H768" s="3">
        <v>0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x14ac:dyDescent="0.25">
      <c r="A769" s="3" t="s">
        <v>87</v>
      </c>
      <c r="B769" s="6">
        <v>38973</v>
      </c>
      <c r="C769" s="3" t="s">
        <v>88</v>
      </c>
      <c r="D769" s="3" t="s">
        <v>71</v>
      </c>
      <c r="E769" s="3" t="s">
        <v>89</v>
      </c>
      <c r="F769" s="3" t="s">
        <v>73</v>
      </c>
      <c r="G769" s="3">
        <v>2</v>
      </c>
      <c r="H769" s="3">
        <v>0</v>
      </c>
      <c r="I769" s="3"/>
      <c r="J769" s="3"/>
      <c r="K769" s="3"/>
      <c r="L769" s="3">
        <v>159.6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x14ac:dyDescent="0.25">
      <c r="A770" s="3" t="s">
        <v>87</v>
      </c>
      <c r="B770" s="6">
        <v>38973</v>
      </c>
      <c r="C770" s="3" t="s">
        <v>88</v>
      </c>
      <c r="D770" s="3" t="s">
        <v>71</v>
      </c>
      <c r="E770" s="3" t="s">
        <v>89</v>
      </c>
      <c r="F770" s="3" t="s">
        <v>73</v>
      </c>
      <c r="G770" s="3">
        <v>2</v>
      </c>
      <c r="H770" s="3">
        <v>0</v>
      </c>
      <c r="I770" s="3"/>
      <c r="J770" s="3"/>
      <c r="K770" s="3"/>
      <c r="L770" s="3">
        <v>163.6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x14ac:dyDescent="0.25">
      <c r="A771" s="3" t="s">
        <v>87</v>
      </c>
      <c r="B771" s="6">
        <v>38973</v>
      </c>
      <c r="C771" s="3" t="s">
        <v>88</v>
      </c>
      <c r="D771" s="3" t="s">
        <v>71</v>
      </c>
      <c r="E771" s="3" t="s">
        <v>89</v>
      </c>
      <c r="F771" s="3" t="s">
        <v>73</v>
      </c>
      <c r="G771" s="3">
        <v>2</v>
      </c>
      <c r="H771" s="3">
        <v>0</v>
      </c>
      <c r="I771" s="3"/>
      <c r="J771" s="3"/>
      <c r="K771" s="3"/>
      <c r="L771" s="3">
        <v>177.4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x14ac:dyDescent="0.25">
      <c r="A772" s="3" t="s">
        <v>87</v>
      </c>
      <c r="B772" s="6">
        <v>38973</v>
      </c>
      <c r="C772" s="3" t="s">
        <v>88</v>
      </c>
      <c r="D772" s="3" t="s">
        <v>71</v>
      </c>
      <c r="E772" s="3" t="s">
        <v>89</v>
      </c>
      <c r="F772" s="3" t="s">
        <v>73</v>
      </c>
      <c r="G772" s="3">
        <v>2</v>
      </c>
      <c r="H772" s="3">
        <v>0</v>
      </c>
      <c r="I772" s="3"/>
      <c r="J772" s="3"/>
      <c r="K772" s="3"/>
      <c r="L772" s="3">
        <v>200.3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x14ac:dyDescent="0.25">
      <c r="A773" s="3" t="s">
        <v>87</v>
      </c>
      <c r="B773" s="6">
        <v>38973</v>
      </c>
      <c r="C773" s="3" t="s">
        <v>88</v>
      </c>
      <c r="D773" s="3" t="s">
        <v>71</v>
      </c>
      <c r="E773" s="3" t="s">
        <v>89</v>
      </c>
      <c r="F773" s="3" t="s">
        <v>73</v>
      </c>
      <c r="G773" s="3">
        <v>2</v>
      </c>
      <c r="H773" s="3">
        <v>0</v>
      </c>
      <c r="I773" s="3"/>
      <c r="J773" s="3"/>
      <c r="K773" s="3"/>
      <c r="L773" s="3">
        <v>138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x14ac:dyDescent="0.25">
      <c r="A774" s="3" t="s">
        <v>87</v>
      </c>
      <c r="B774" s="6">
        <v>38973</v>
      </c>
      <c r="C774" s="3" t="s">
        <v>88</v>
      </c>
      <c r="D774" s="3" t="s">
        <v>71</v>
      </c>
      <c r="E774" s="3" t="s">
        <v>89</v>
      </c>
      <c r="F774" s="3" t="s">
        <v>73</v>
      </c>
      <c r="G774" s="3">
        <v>2</v>
      </c>
      <c r="H774" s="3">
        <v>0</v>
      </c>
      <c r="I774" s="3"/>
      <c r="J774" s="3"/>
      <c r="K774" s="3"/>
      <c r="L774" s="3">
        <v>170.4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x14ac:dyDescent="0.25">
      <c r="A775" s="3" t="s">
        <v>87</v>
      </c>
      <c r="B775" s="6">
        <v>38973</v>
      </c>
      <c r="C775" s="3" t="s">
        <v>88</v>
      </c>
      <c r="D775" s="3" t="s">
        <v>71</v>
      </c>
      <c r="E775" s="3" t="s">
        <v>89</v>
      </c>
      <c r="F775" s="3" t="s">
        <v>73</v>
      </c>
      <c r="G775" s="3">
        <v>2</v>
      </c>
      <c r="H775" s="3">
        <v>0</v>
      </c>
      <c r="I775" s="3"/>
      <c r="J775" s="3"/>
      <c r="K775" s="3"/>
      <c r="L775" s="3">
        <v>134.6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x14ac:dyDescent="0.25">
      <c r="A776" s="3" t="s">
        <v>92</v>
      </c>
      <c r="B776" s="6">
        <v>38973</v>
      </c>
      <c r="C776" s="3" t="s">
        <v>93</v>
      </c>
      <c r="D776" s="3" t="s">
        <v>71</v>
      </c>
      <c r="E776" s="3" t="s">
        <v>89</v>
      </c>
      <c r="F776" s="3" t="s">
        <v>79</v>
      </c>
      <c r="G776" s="3">
        <v>2</v>
      </c>
      <c r="H776" s="3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x14ac:dyDescent="0.25">
      <c r="A777" s="3" t="s">
        <v>92</v>
      </c>
      <c r="B777" s="6">
        <v>38973</v>
      </c>
      <c r="C777" s="3" t="s">
        <v>93</v>
      </c>
      <c r="D777" s="3" t="s">
        <v>71</v>
      </c>
      <c r="E777" s="3" t="s">
        <v>89</v>
      </c>
      <c r="F777" s="3" t="s">
        <v>79</v>
      </c>
      <c r="G777" s="3">
        <v>2</v>
      </c>
      <c r="H777" s="3">
        <v>1</v>
      </c>
      <c r="I777" s="3"/>
      <c r="J777" s="3"/>
      <c r="K777" s="3"/>
      <c r="L777" s="3">
        <v>186.1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x14ac:dyDescent="0.25">
      <c r="A778" s="3" t="s">
        <v>92</v>
      </c>
      <c r="B778" s="6">
        <v>38973</v>
      </c>
      <c r="C778" s="3" t="s">
        <v>93</v>
      </c>
      <c r="D778" s="3" t="s">
        <v>71</v>
      </c>
      <c r="E778" s="3" t="s">
        <v>89</v>
      </c>
      <c r="F778" s="3" t="s">
        <v>79</v>
      </c>
      <c r="G778" s="3">
        <v>2</v>
      </c>
      <c r="H778" s="3">
        <v>1</v>
      </c>
      <c r="I778" s="3"/>
      <c r="J778" s="3"/>
      <c r="K778" s="3"/>
      <c r="L778" s="3">
        <v>145.30000000000001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x14ac:dyDescent="0.25">
      <c r="A779" s="3" t="s">
        <v>92</v>
      </c>
      <c r="B779" s="6">
        <v>38973</v>
      </c>
      <c r="C779" s="3" t="s">
        <v>93</v>
      </c>
      <c r="D779" s="3" t="s">
        <v>71</v>
      </c>
      <c r="E779" s="3" t="s">
        <v>89</v>
      </c>
      <c r="F779" s="3" t="s">
        <v>79</v>
      </c>
      <c r="G779" s="3">
        <v>2</v>
      </c>
      <c r="H779" s="3">
        <v>1</v>
      </c>
      <c r="I779" s="3"/>
      <c r="J779" s="3"/>
      <c r="K779" s="3"/>
      <c r="L779" s="3">
        <v>187.7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x14ac:dyDescent="0.25">
      <c r="A780" s="3" t="s">
        <v>92</v>
      </c>
      <c r="B780" s="6">
        <v>38973</v>
      </c>
      <c r="C780" s="3" t="s">
        <v>93</v>
      </c>
      <c r="D780" s="3" t="s">
        <v>71</v>
      </c>
      <c r="E780" s="3" t="s">
        <v>89</v>
      </c>
      <c r="F780" s="3" t="s">
        <v>79</v>
      </c>
      <c r="G780" s="3">
        <v>2</v>
      </c>
      <c r="H780" s="3">
        <v>1</v>
      </c>
      <c r="I780" s="3"/>
      <c r="J780" s="3"/>
      <c r="K780" s="3"/>
      <c r="L780" s="3">
        <v>198.5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x14ac:dyDescent="0.25">
      <c r="A781" s="3" t="s">
        <v>92</v>
      </c>
      <c r="B781" s="6">
        <v>38973</v>
      </c>
      <c r="C781" s="3" t="s">
        <v>93</v>
      </c>
      <c r="D781" s="3" t="s">
        <v>71</v>
      </c>
      <c r="E781" s="3" t="s">
        <v>89</v>
      </c>
      <c r="F781" s="3" t="s">
        <v>79</v>
      </c>
      <c r="G781" s="3">
        <v>2</v>
      </c>
      <c r="H781" s="3">
        <v>1</v>
      </c>
      <c r="I781" s="3"/>
      <c r="J781" s="3"/>
      <c r="K781" s="3"/>
      <c r="L781" s="3">
        <v>204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x14ac:dyDescent="0.25">
      <c r="A782" s="3" t="s">
        <v>92</v>
      </c>
      <c r="B782" s="6">
        <v>38973</v>
      </c>
      <c r="C782" s="3" t="s">
        <v>93</v>
      </c>
      <c r="D782" s="3" t="s">
        <v>71</v>
      </c>
      <c r="E782" s="3" t="s">
        <v>89</v>
      </c>
      <c r="F782" s="3" t="s">
        <v>79</v>
      </c>
      <c r="G782" s="3">
        <v>2</v>
      </c>
      <c r="H782" s="3">
        <v>1</v>
      </c>
      <c r="I782" s="3"/>
      <c r="J782" s="3"/>
      <c r="K782" s="3"/>
      <c r="L782" s="3">
        <v>154.9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x14ac:dyDescent="0.25">
      <c r="A783" s="3" t="s">
        <v>92</v>
      </c>
      <c r="B783" s="6">
        <v>38973</v>
      </c>
      <c r="C783" s="3" t="s">
        <v>93</v>
      </c>
      <c r="D783" s="3" t="s">
        <v>71</v>
      </c>
      <c r="E783" s="3" t="s">
        <v>89</v>
      </c>
      <c r="F783" s="3" t="s">
        <v>79</v>
      </c>
      <c r="G783" s="3">
        <v>2</v>
      </c>
      <c r="H783" s="3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x14ac:dyDescent="0.25">
      <c r="A784" s="3" t="s">
        <v>96</v>
      </c>
      <c r="B784" s="6">
        <v>38973</v>
      </c>
      <c r="C784" s="3" t="s">
        <v>97</v>
      </c>
      <c r="D784" s="3" t="s">
        <v>71</v>
      </c>
      <c r="E784" s="3" t="s">
        <v>89</v>
      </c>
      <c r="F784" s="3" t="s">
        <v>84</v>
      </c>
      <c r="G784" s="3">
        <v>2</v>
      </c>
      <c r="H784" s="3">
        <v>2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x14ac:dyDescent="0.25">
      <c r="A785" s="3" t="s">
        <v>96</v>
      </c>
      <c r="B785" s="6">
        <v>38973</v>
      </c>
      <c r="C785" s="3" t="s">
        <v>97</v>
      </c>
      <c r="D785" s="3" t="s">
        <v>71</v>
      </c>
      <c r="E785" s="3" t="s">
        <v>89</v>
      </c>
      <c r="F785" s="3" t="s">
        <v>84</v>
      </c>
      <c r="G785" s="3">
        <v>2</v>
      </c>
      <c r="H785" s="3">
        <v>2</v>
      </c>
      <c r="I785" s="3"/>
      <c r="J785" s="3"/>
      <c r="K785" s="3"/>
      <c r="L785" s="3">
        <v>207.9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x14ac:dyDescent="0.25">
      <c r="A786" s="3" t="s">
        <v>96</v>
      </c>
      <c r="B786" s="6">
        <v>38973</v>
      </c>
      <c r="C786" s="3" t="s">
        <v>97</v>
      </c>
      <c r="D786" s="3" t="s">
        <v>71</v>
      </c>
      <c r="E786" s="3" t="s">
        <v>89</v>
      </c>
      <c r="F786" s="3" t="s">
        <v>84</v>
      </c>
      <c r="G786" s="3">
        <v>2</v>
      </c>
      <c r="H786" s="3">
        <v>2</v>
      </c>
      <c r="I786" s="3"/>
      <c r="J786" s="3"/>
      <c r="K786" s="3"/>
      <c r="L786" s="3">
        <v>193.7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x14ac:dyDescent="0.25">
      <c r="A787" s="3" t="s">
        <v>96</v>
      </c>
      <c r="B787" s="6">
        <v>38973</v>
      </c>
      <c r="C787" s="3" t="s">
        <v>97</v>
      </c>
      <c r="D787" s="3" t="s">
        <v>71</v>
      </c>
      <c r="E787" s="3" t="s">
        <v>89</v>
      </c>
      <c r="F787" s="3" t="s">
        <v>84</v>
      </c>
      <c r="G787" s="3">
        <v>2</v>
      </c>
      <c r="H787" s="3">
        <v>2</v>
      </c>
      <c r="I787" s="3"/>
      <c r="J787" s="3"/>
      <c r="K787" s="3"/>
      <c r="L787" s="3">
        <v>185.3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x14ac:dyDescent="0.25">
      <c r="A788" s="3" t="s">
        <v>96</v>
      </c>
      <c r="B788" s="6">
        <v>38973</v>
      </c>
      <c r="C788" s="3" t="s">
        <v>97</v>
      </c>
      <c r="D788" s="3" t="s">
        <v>71</v>
      </c>
      <c r="E788" s="3" t="s">
        <v>89</v>
      </c>
      <c r="F788" s="3" t="s">
        <v>84</v>
      </c>
      <c r="G788" s="3">
        <v>2</v>
      </c>
      <c r="H788" s="3">
        <v>2</v>
      </c>
      <c r="I788" s="3"/>
      <c r="J788" s="3"/>
      <c r="K788" s="3"/>
      <c r="L788" s="3">
        <v>193.7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x14ac:dyDescent="0.25">
      <c r="A789" s="3" t="s">
        <v>96</v>
      </c>
      <c r="B789" s="6">
        <v>38973</v>
      </c>
      <c r="C789" s="3" t="s">
        <v>97</v>
      </c>
      <c r="D789" s="3" t="s">
        <v>71</v>
      </c>
      <c r="E789" s="3" t="s">
        <v>89</v>
      </c>
      <c r="F789" s="3" t="s">
        <v>84</v>
      </c>
      <c r="G789" s="3">
        <v>2</v>
      </c>
      <c r="H789" s="3">
        <v>2</v>
      </c>
      <c r="I789" s="3"/>
      <c r="J789" s="3"/>
      <c r="K789" s="3"/>
      <c r="L789" s="3">
        <v>160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x14ac:dyDescent="0.25">
      <c r="A790" s="3" t="s">
        <v>96</v>
      </c>
      <c r="B790" s="6">
        <v>38973</v>
      </c>
      <c r="C790" s="3" t="s">
        <v>97</v>
      </c>
      <c r="D790" s="3" t="s">
        <v>71</v>
      </c>
      <c r="E790" s="3" t="s">
        <v>89</v>
      </c>
      <c r="F790" s="3" t="s">
        <v>84</v>
      </c>
      <c r="G790" s="3">
        <v>2</v>
      </c>
      <c r="H790" s="3">
        <v>2</v>
      </c>
      <c r="I790" s="3"/>
      <c r="J790" s="3"/>
      <c r="K790" s="3"/>
      <c r="L790" s="3">
        <v>169.7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x14ac:dyDescent="0.25">
      <c r="A791" s="3" t="s">
        <v>96</v>
      </c>
      <c r="B791" s="6">
        <v>38973</v>
      </c>
      <c r="C791" s="3" t="s">
        <v>97</v>
      </c>
      <c r="D791" s="3" t="s">
        <v>71</v>
      </c>
      <c r="E791" s="3" t="s">
        <v>89</v>
      </c>
      <c r="F791" s="3" t="s">
        <v>84</v>
      </c>
      <c r="G791" s="3">
        <v>2</v>
      </c>
      <c r="H791" s="3">
        <v>2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x14ac:dyDescent="0.25">
      <c r="A792" s="3" t="s">
        <v>69</v>
      </c>
      <c r="B792" s="6">
        <v>39156</v>
      </c>
      <c r="C792" s="3" t="s">
        <v>70</v>
      </c>
      <c r="D792" s="3" t="s">
        <v>71</v>
      </c>
      <c r="E792" s="3" t="s">
        <v>72</v>
      </c>
      <c r="F792" s="3" t="s">
        <v>73</v>
      </c>
      <c r="G792" s="3">
        <v>1</v>
      </c>
      <c r="H792" s="3">
        <v>0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x14ac:dyDescent="0.25">
      <c r="A793" s="3" t="s">
        <v>69</v>
      </c>
      <c r="B793" s="6">
        <v>39156</v>
      </c>
      <c r="C793" s="3" t="s">
        <v>70</v>
      </c>
      <c r="D793" s="3" t="s">
        <v>71</v>
      </c>
      <c r="E793" s="3" t="s">
        <v>72</v>
      </c>
      <c r="F793" s="3" t="s">
        <v>73</v>
      </c>
      <c r="G793" s="3">
        <v>1</v>
      </c>
      <c r="H793" s="3">
        <v>0</v>
      </c>
      <c r="I793" s="3"/>
      <c r="J793" s="3"/>
      <c r="K793" s="3"/>
      <c r="L793" s="3">
        <v>211.8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x14ac:dyDescent="0.25">
      <c r="A794" s="3" t="s">
        <v>69</v>
      </c>
      <c r="B794" s="6">
        <v>39156</v>
      </c>
      <c r="C794" s="3" t="s">
        <v>70</v>
      </c>
      <c r="D794" s="3" t="s">
        <v>71</v>
      </c>
      <c r="E794" s="3" t="s">
        <v>72</v>
      </c>
      <c r="F794" s="3" t="s">
        <v>73</v>
      </c>
      <c r="G794" s="3">
        <v>1</v>
      </c>
      <c r="H794" s="3">
        <v>0</v>
      </c>
      <c r="I794" s="3"/>
      <c r="J794" s="3"/>
      <c r="K794" s="3"/>
      <c r="L794" s="3">
        <v>236.7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x14ac:dyDescent="0.25">
      <c r="A795" s="3" t="s">
        <v>69</v>
      </c>
      <c r="B795" s="6">
        <v>39156</v>
      </c>
      <c r="C795" s="3" t="s">
        <v>70</v>
      </c>
      <c r="D795" s="3" t="s">
        <v>71</v>
      </c>
      <c r="E795" s="3" t="s">
        <v>72</v>
      </c>
      <c r="F795" s="3" t="s">
        <v>73</v>
      </c>
      <c r="G795" s="3">
        <v>1</v>
      </c>
      <c r="H795" s="3">
        <v>0</v>
      </c>
      <c r="I795" s="3"/>
      <c r="J795" s="3"/>
      <c r="K795" s="3"/>
      <c r="L795" s="3">
        <v>301.2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x14ac:dyDescent="0.25">
      <c r="A796" s="3" t="s">
        <v>69</v>
      </c>
      <c r="B796" s="6">
        <v>39156</v>
      </c>
      <c r="C796" s="3" t="s">
        <v>70</v>
      </c>
      <c r="D796" s="3" t="s">
        <v>71</v>
      </c>
      <c r="E796" s="3" t="s">
        <v>72</v>
      </c>
      <c r="F796" s="3" t="s">
        <v>73</v>
      </c>
      <c r="G796" s="3">
        <v>1</v>
      </c>
      <c r="H796" s="3">
        <v>0</v>
      </c>
      <c r="I796" s="3"/>
      <c r="J796" s="3"/>
      <c r="K796" s="3"/>
      <c r="L796" s="3">
        <v>214.7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x14ac:dyDescent="0.25">
      <c r="A797" s="3" t="s">
        <v>69</v>
      </c>
      <c r="B797" s="6">
        <v>39156</v>
      </c>
      <c r="C797" s="3" t="s">
        <v>70</v>
      </c>
      <c r="D797" s="3" t="s">
        <v>71</v>
      </c>
      <c r="E797" s="3" t="s">
        <v>72</v>
      </c>
      <c r="F797" s="3" t="s">
        <v>73</v>
      </c>
      <c r="G797" s="3">
        <v>1</v>
      </c>
      <c r="H797" s="3">
        <v>0</v>
      </c>
      <c r="I797" s="3"/>
      <c r="J797" s="3"/>
      <c r="K797" s="3"/>
      <c r="L797" s="3">
        <v>213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x14ac:dyDescent="0.25">
      <c r="A798" s="3" t="s">
        <v>69</v>
      </c>
      <c r="B798" s="6">
        <v>39156</v>
      </c>
      <c r="C798" s="3" t="s">
        <v>70</v>
      </c>
      <c r="D798" s="3" t="s">
        <v>71</v>
      </c>
      <c r="E798" s="3" t="s">
        <v>72</v>
      </c>
      <c r="F798" s="3" t="s">
        <v>73</v>
      </c>
      <c r="G798" s="3">
        <v>1</v>
      </c>
      <c r="H798" s="3">
        <v>0</v>
      </c>
      <c r="I798" s="3"/>
      <c r="J798" s="3"/>
      <c r="K798" s="3"/>
      <c r="L798" s="3">
        <v>302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x14ac:dyDescent="0.25">
      <c r="A799" s="3" t="s">
        <v>69</v>
      </c>
      <c r="B799" s="6">
        <v>39156</v>
      </c>
      <c r="C799" s="3" t="s">
        <v>70</v>
      </c>
      <c r="D799" s="3" t="s">
        <v>71</v>
      </c>
      <c r="E799" s="3" t="s">
        <v>72</v>
      </c>
      <c r="F799" s="3" t="s">
        <v>73</v>
      </c>
      <c r="G799" s="3">
        <v>1</v>
      </c>
      <c r="H799" s="3">
        <v>0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x14ac:dyDescent="0.25">
      <c r="A800" s="3" t="s">
        <v>77</v>
      </c>
      <c r="B800" s="6">
        <v>39156</v>
      </c>
      <c r="C800" s="3" t="s">
        <v>78</v>
      </c>
      <c r="D800" s="3" t="s">
        <v>71</v>
      </c>
      <c r="E800" s="3" t="s">
        <v>72</v>
      </c>
      <c r="F800" s="3" t="s">
        <v>79</v>
      </c>
      <c r="G800" s="3">
        <v>1</v>
      </c>
      <c r="H800" s="3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x14ac:dyDescent="0.25">
      <c r="A801" s="3" t="s">
        <v>77</v>
      </c>
      <c r="B801" s="6">
        <v>39156</v>
      </c>
      <c r="C801" s="3" t="s">
        <v>78</v>
      </c>
      <c r="D801" s="3" t="s">
        <v>71</v>
      </c>
      <c r="E801" s="3" t="s">
        <v>72</v>
      </c>
      <c r="F801" s="3" t="s">
        <v>79</v>
      </c>
      <c r="G801" s="3">
        <v>1</v>
      </c>
      <c r="H801" s="3">
        <v>1</v>
      </c>
      <c r="I801" s="3"/>
      <c r="J801" s="3"/>
      <c r="K801" s="3"/>
      <c r="L801" s="3">
        <v>454.7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x14ac:dyDescent="0.25">
      <c r="A802" s="3" t="s">
        <v>77</v>
      </c>
      <c r="B802" s="6">
        <v>39156</v>
      </c>
      <c r="C802" s="3" t="s">
        <v>78</v>
      </c>
      <c r="D802" s="3" t="s">
        <v>71</v>
      </c>
      <c r="E802" s="3" t="s">
        <v>72</v>
      </c>
      <c r="F802" s="3" t="s">
        <v>79</v>
      </c>
      <c r="G802" s="3">
        <v>1</v>
      </c>
      <c r="H802" s="3">
        <v>1</v>
      </c>
      <c r="I802" s="3"/>
      <c r="J802" s="3"/>
      <c r="K802" s="3"/>
      <c r="L802" s="3">
        <v>517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x14ac:dyDescent="0.25">
      <c r="A803" s="3" t="s">
        <v>77</v>
      </c>
      <c r="B803" s="6">
        <v>39156</v>
      </c>
      <c r="C803" s="3" t="s">
        <v>78</v>
      </c>
      <c r="D803" s="3" t="s">
        <v>71</v>
      </c>
      <c r="E803" s="3" t="s">
        <v>72</v>
      </c>
      <c r="F803" s="3" t="s">
        <v>79</v>
      </c>
      <c r="G803" s="3">
        <v>1</v>
      </c>
      <c r="H803" s="3">
        <v>1</v>
      </c>
      <c r="I803" s="3"/>
      <c r="J803" s="3"/>
      <c r="K803" s="3"/>
      <c r="L803" s="3">
        <v>370.5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x14ac:dyDescent="0.25">
      <c r="A804" s="3" t="s">
        <v>77</v>
      </c>
      <c r="B804" s="6">
        <v>39156</v>
      </c>
      <c r="C804" s="3" t="s">
        <v>78</v>
      </c>
      <c r="D804" s="3" t="s">
        <v>71</v>
      </c>
      <c r="E804" s="3" t="s">
        <v>72</v>
      </c>
      <c r="F804" s="3" t="s">
        <v>79</v>
      </c>
      <c r="G804" s="3">
        <v>1</v>
      </c>
      <c r="H804" s="3">
        <v>1</v>
      </c>
      <c r="I804" s="3"/>
      <c r="J804" s="3"/>
      <c r="K804" s="3"/>
      <c r="L804" s="3">
        <v>248.6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x14ac:dyDescent="0.25">
      <c r="A805" s="3" t="s">
        <v>77</v>
      </c>
      <c r="B805" s="6">
        <v>39156</v>
      </c>
      <c r="C805" s="3" t="s">
        <v>78</v>
      </c>
      <c r="D805" s="3" t="s">
        <v>71</v>
      </c>
      <c r="E805" s="3" t="s">
        <v>72</v>
      </c>
      <c r="F805" s="3" t="s">
        <v>79</v>
      </c>
      <c r="G805" s="3">
        <v>1</v>
      </c>
      <c r="H805" s="3">
        <v>1</v>
      </c>
      <c r="I805" s="3"/>
      <c r="J805" s="3"/>
      <c r="K805" s="3"/>
      <c r="L805" s="3">
        <v>240.3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x14ac:dyDescent="0.25">
      <c r="A806" s="3" t="s">
        <v>77</v>
      </c>
      <c r="B806" s="6">
        <v>39156</v>
      </c>
      <c r="C806" s="3" t="s">
        <v>78</v>
      </c>
      <c r="D806" s="3" t="s">
        <v>71</v>
      </c>
      <c r="E806" s="3" t="s">
        <v>72</v>
      </c>
      <c r="F806" s="3" t="s">
        <v>79</v>
      </c>
      <c r="G806" s="3">
        <v>1</v>
      </c>
      <c r="H806" s="3">
        <v>1</v>
      </c>
      <c r="I806" s="3"/>
      <c r="J806" s="3"/>
      <c r="K806" s="3"/>
      <c r="L806" s="3">
        <v>453.2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x14ac:dyDescent="0.25">
      <c r="A807" s="3" t="s">
        <v>77</v>
      </c>
      <c r="B807" s="6">
        <v>39156</v>
      </c>
      <c r="C807" s="3" t="s">
        <v>78</v>
      </c>
      <c r="D807" s="3" t="s">
        <v>71</v>
      </c>
      <c r="E807" s="3" t="s">
        <v>72</v>
      </c>
      <c r="F807" s="3" t="s">
        <v>79</v>
      </c>
      <c r="G807" s="3">
        <v>1</v>
      </c>
      <c r="H807" s="3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x14ac:dyDescent="0.25">
      <c r="A808" s="3" t="s">
        <v>82</v>
      </c>
      <c r="B808" s="6">
        <v>39156</v>
      </c>
      <c r="C808" s="3" t="s">
        <v>83</v>
      </c>
      <c r="D808" s="3" t="s">
        <v>71</v>
      </c>
      <c r="E808" s="3" t="s">
        <v>72</v>
      </c>
      <c r="F808" s="3" t="s">
        <v>84</v>
      </c>
      <c r="G808" s="3">
        <v>1</v>
      </c>
      <c r="H808" s="3">
        <v>2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x14ac:dyDescent="0.25">
      <c r="A809" s="3" t="s">
        <v>82</v>
      </c>
      <c r="B809" s="6">
        <v>39156</v>
      </c>
      <c r="C809" s="3" t="s">
        <v>83</v>
      </c>
      <c r="D809" s="3" t="s">
        <v>71</v>
      </c>
      <c r="E809" s="3" t="s">
        <v>72</v>
      </c>
      <c r="F809" s="3" t="s">
        <v>84</v>
      </c>
      <c r="G809" s="3">
        <v>1</v>
      </c>
      <c r="H809" s="3">
        <v>2</v>
      </c>
      <c r="I809" s="3"/>
      <c r="J809" s="3"/>
      <c r="K809" s="3"/>
      <c r="L809" s="3">
        <v>443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x14ac:dyDescent="0.25">
      <c r="A810" s="3" t="s">
        <v>82</v>
      </c>
      <c r="B810" s="6">
        <v>39156</v>
      </c>
      <c r="C810" s="3" t="s">
        <v>83</v>
      </c>
      <c r="D810" s="3" t="s">
        <v>71</v>
      </c>
      <c r="E810" s="3" t="s">
        <v>72</v>
      </c>
      <c r="F810" s="3" t="s">
        <v>84</v>
      </c>
      <c r="G810" s="3">
        <v>1</v>
      </c>
      <c r="H810" s="3">
        <v>2</v>
      </c>
      <c r="I810" s="3"/>
      <c r="J810" s="3"/>
      <c r="K810" s="3"/>
      <c r="L810" s="3">
        <v>382.7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x14ac:dyDescent="0.25">
      <c r="A811" s="3" t="s">
        <v>82</v>
      </c>
      <c r="B811" s="6">
        <v>39156</v>
      </c>
      <c r="C811" s="3" t="s">
        <v>83</v>
      </c>
      <c r="D811" s="3" t="s">
        <v>71</v>
      </c>
      <c r="E811" s="3" t="s">
        <v>72</v>
      </c>
      <c r="F811" s="3" t="s">
        <v>84</v>
      </c>
      <c r="G811" s="3">
        <v>1</v>
      </c>
      <c r="H811" s="3">
        <v>2</v>
      </c>
      <c r="I811" s="3"/>
      <c r="J811" s="3"/>
      <c r="K811" s="3"/>
      <c r="L811" s="3">
        <v>692.3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x14ac:dyDescent="0.25">
      <c r="A812" s="3" t="s">
        <v>82</v>
      </c>
      <c r="B812" s="6">
        <v>39156</v>
      </c>
      <c r="C812" s="3" t="s">
        <v>83</v>
      </c>
      <c r="D812" s="3" t="s">
        <v>71</v>
      </c>
      <c r="E812" s="3" t="s">
        <v>72</v>
      </c>
      <c r="F812" s="3" t="s">
        <v>84</v>
      </c>
      <c r="G812" s="3">
        <v>1</v>
      </c>
      <c r="H812" s="3">
        <v>2</v>
      </c>
      <c r="I812" s="3"/>
      <c r="J812" s="3"/>
      <c r="K812" s="3"/>
      <c r="L812" s="3">
        <v>554.5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x14ac:dyDescent="0.25">
      <c r="A813" s="3" t="s">
        <v>82</v>
      </c>
      <c r="B813" s="6">
        <v>39156</v>
      </c>
      <c r="C813" s="3" t="s">
        <v>83</v>
      </c>
      <c r="D813" s="3" t="s">
        <v>71</v>
      </c>
      <c r="E813" s="3" t="s">
        <v>72</v>
      </c>
      <c r="F813" s="3" t="s">
        <v>84</v>
      </c>
      <c r="G813" s="3">
        <v>1</v>
      </c>
      <c r="H813" s="3">
        <v>2</v>
      </c>
      <c r="I813" s="3"/>
      <c r="J813" s="3"/>
      <c r="K813" s="3"/>
      <c r="L813" s="3">
        <v>363.3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x14ac:dyDescent="0.25">
      <c r="A814" s="3" t="s">
        <v>82</v>
      </c>
      <c r="B814" s="6">
        <v>39156</v>
      </c>
      <c r="C814" s="3" t="s">
        <v>83</v>
      </c>
      <c r="D814" s="3" t="s">
        <v>71</v>
      </c>
      <c r="E814" s="3" t="s">
        <v>72</v>
      </c>
      <c r="F814" s="3" t="s">
        <v>84</v>
      </c>
      <c r="G814" s="3">
        <v>1</v>
      </c>
      <c r="H814" s="3">
        <v>2</v>
      </c>
      <c r="I814" s="3"/>
      <c r="J814" s="3"/>
      <c r="K814" s="3"/>
      <c r="L814" s="3">
        <v>402.9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x14ac:dyDescent="0.25">
      <c r="A815" s="3" t="s">
        <v>82</v>
      </c>
      <c r="B815" s="6">
        <v>39156</v>
      </c>
      <c r="C815" s="3" t="s">
        <v>83</v>
      </c>
      <c r="D815" s="3" t="s">
        <v>71</v>
      </c>
      <c r="E815" s="3" t="s">
        <v>72</v>
      </c>
      <c r="F815" s="3" t="s">
        <v>84</v>
      </c>
      <c r="G815" s="3">
        <v>1</v>
      </c>
      <c r="H815" s="3">
        <v>2</v>
      </c>
      <c r="I815" s="3"/>
      <c r="J815" s="3"/>
      <c r="K815" s="3"/>
      <c r="L815" s="3">
        <v>267.3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x14ac:dyDescent="0.25">
      <c r="A816" s="3" t="s">
        <v>87</v>
      </c>
      <c r="B816" s="6">
        <v>39156</v>
      </c>
      <c r="C816" s="3" t="s">
        <v>88</v>
      </c>
      <c r="D816" s="3" t="s">
        <v>71</v>
      </c>
      <c r="E816" s="3" t="s">
        <v>89</v>
      </c>
      <c r="F816" s="3" t="s">
        <v>73</v>
      </c>
      <c r="G816" s="3">
        <v>2</v>
      </c>
      <c r="H816" s="3">
        <v>0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x14ac:dyDescent="0.25">
      <c r="A817" s="3" t="s">
        <v>87</v>
      </c>
      <c r="B817" s="6">
        <v>39156</v>
      </c>
      <c r="C817" s="3" t="s">
        <v>88</v>
      </c>
      <c r="D817" s="3" t="s">
        <v>71</v>
      </c>
      <c r="E817" s="3" t="s">
        <v>89</v>
      </c>
      <c r="F817" s="3" t="s">
        <v>73</v>
      </c>
      <c r="G817" s="3">
        <v>2</v>
      </c>
      <c r="H817" s="3">
        <v>0</v>
      </c>
      <c r="I817" s="3"/>
      <c r="J817" s="3"/>
      <c r="K817" s="3"/>
      <c r="L817" s="3">
        <v>212.5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x14ac:dyDescent="0.25">
      <c r="A818" s="3" t="s">
        <v>87</v>
      </c>
      <c r="B818" s="6">
        <v>39156</v>
      </c>
      <c r="C818" s="3" t="s">
        <v>88</v>
      </c>
      <c r="D818" s="3" t="s">
        <v>71</v>
      </c>
      <c r="E818" s="3" t="s">
        <v>89</v>
      </c>
      <c r="F818" s="3" t="s">
        <v>73</v>
      </c>
      <c r="G818" s="3">
        <v>2</v>
      </c>
      <c r="H818" s="3">
        <v>0</v>
      </c>
      <c r="I818" s="3"/>
      <c r="J818" s="3"/>
      <c r="K818" s="3"/>
      <c r="L818" s="3">
        <v>249.9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x14ac:dyDescent="0.25">
      <c r="A819" s="3" t="s">
        <v>87</v>
      </c>
      <c r="B819" s="6">
        <v>39156</v>
      </c>
      <c r="C819" s="3" t="s">
        <v>88</v>
      </c>
      <c r="D819" s="3" t="s">
        <v>71</v>
      </c>
      <c r="E819" s="3" t="s">
        <v>89</v>
      </c>
      <c r="F819" s="3" t="s">
        <v>73</v>
      </c>
      <c r="G819" s="3">
        <v>2</v>
      </c>
      <c r="H819" s="3">
        <v>0</v>
      </c>
      <c r="I819" s="3"/>
      <c r="J819" s="3"/>
      <c r="K819" s="3"/>
      <c r="L819" s="3">
        <v>417.4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x14ac:dyDescent="0.25">
      <c r="A820" s="3" t="s">
        <v>87</v>
      </c>
      <c r="B820" s="6">
        <v>39156</v>
      </c>
      <c r="C820" s="3" t="s">
        <v>88</v>
      </c>
      <c r="D820" s="3" t="s">
        <v>71</v>
      </c>
      <c r="E820" s="3" t="s">
        <v>89</v>
      </c>
      <c r="F820" s="3" t="s">
        <v>73</v>
      </c>
      <c r="G820" s="3">
        <v>2</v>
      </c>
      <c r="H820" s="3">
        <v>0</v>
      </c>
      <c r="I820" s="3"/>
      <c r="J820" s="3"/>
      <c r="K820" s="3"/>
      <c r="L820" s="3">
        <v>215.9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x14ac:dyDescent="0.25">
      <c r="A821" s="3" t="s">
        <v>87</v>
      </c>
      <c r="B821" s="6">
        <v>39156</v>
      </c>
      <c r="C821" s="3" t="s">
        <v>88</v>
      </c>
      <c r="D821" s="3" t="s">
        <v>71</v>
      </c>
      <c r="E821" s="3" t="s">
        <v>89</v>
      </c>
      <c r="F821" s="3" t="s">
        <v>73</v>
      </c>
      <c r="G821" s="3">
        <v>2</v>
      </c>
      <c r="H821" s="3">
        <v>0</v>
      </c>
      <c r="I821" s="3"/>
      <c r="J821" s="3"/>
      <c r="K821" s="3"/>
      <c r="L821" s="3">
        <v>241.4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x14ac:dyDescent="0.25">
      <c r="A822" s="3" t="s">
        <v>87</v>
      </c>
      <c r="B822" s="6">
        <v>39156</v>
      </c>
      <c r="C822" s="3" t="s">
        <v>88</v>
      </c>
      <c r="D822" s="3" t="s">
        <v>71</v>
      </c>
      <c r="E822" s="3" t="s">
        <v>89</v>
      </c>
      <c r="F822" s="3" t="s">
        <v>73</v>
      </c>
      <c r="G822" s="3">
        <v>2</v>
      </c>
      <c r="H822" s="3">
        <v>0</v>
      </c>
      <c r="I822" s="3"/>
      <c r="J822" s="3"/>
      <c r="K822" s="3"/>
      <c r="L822" s="3">
        <v>266.89999999999998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x14ac:dyDescent="0.25">
      <c r="A823" s="3" t="s">
        <v>87</v>
      </c>
      <c r="B823" s="6">
        <v>39156</v>
      </c>
      <c r="C823" s="3" t="s">
        <v>88</v>
      </c>
      <c r="D823" s="3" t="s">
        <v>71</v>
      </c>
      <c r="E823" s="3" t="s">
        <v>89</v>
      </c>
      <c r="F823" s="3" t="s">
        <v>73</v>
      </c>
      <c r="G823" s="3">
        <v>2</v>
      </c>
      <c r="H823" s="3">
        <v>0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x14ac:dyDescent="0.25">
      <c r="A824" s="3" t="s">
        <v>92</v>
      </c>
      <c r="B824" s="6">
        <v>39156</v>
      </c>
      <c r="C824" s="3" t="s">
        <v>93</v>
      </c>
      <c r="D824" s="3" t="s">
        <v>71</v>
      </c>
      <c r="E824" s="3" t="s">
        <v>89</v>
      </c>
      <c r="F824" s="3" t="s">
        <v>79</v>
      </c>
      <c r="G824" s="3">
        <v>2</v>
      </c>
      <c r="H824" s="3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x14ac:dyDescent="0.25">
      <c r="A825" s="3" t="s">
        <v>92</v>
      </c>
      <c r="B825" s="6">
        <v>39156</v>
      </c>
      <c r="C825" s="3" t="s">
        <v>93</v>
      </c>
      <c r="D825" s="3" t="s">
        <v>71</v>
      </c>
      <c r="E825" s="3" t="s">
        <v>89</v>
      </c>
      <c r="F825" s="3" t="s">
        <v>79</v>
      </c>
      <c r="G825" s="3">
        <v>2</v>
      </c>
      <c r="H825" s="3">
        <v>1</v>
      </c>
      <c r="I825" s="3"/>
      <c r="J825" s="3"/>
      <c r="K825" s="3"/>
      <c r="L825" s="3">
        <v>419.2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x14ac:dyDescent="0.25">
      <c r="A826" s="3" t="s">
        <v>92</v>
      </c>
      <c r="B826" s="6">
        <v>39156</v>
      </c>
      <c r="C826" s="3" t="s">
        <v>93</v>
      </c>
      <c r="D826" s="3" t="s">
        <v>71</v>
      </c>
      <c r="E826" s="3" t="s">
        <v>89</v>
      </c>
      <c r="F826" s="3" t="s">
        <v>79</v>
      </c>
      <c r="G826" s="3">
        <v>2</v>
      </c>
      <c r="H826" s="3">
        <v>1</v>
      </c>
      <c r="I826" s="3"/>
      <c r="J826" s="3"/>
      <c r="K826" s="3"/>
      <c r="L826" s="3">
        <v>274.60000000000002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x14ac:dyDescent="0.25">
      <c r="A827" s="3" t="s">
        <v>92</v>
      </c>
      <c r="B827" s="6">
        <v>39156</v>
      </c>
      <c r="C827" s="3" t="s">
        <v>93</v>
      </c>
      <c r="D827" s="3" t="s">
        <v>71</v>
      </c>
      <c r="E827" s="3" t="s">
        <v>89</v>
      </c>
      <c r="F827" s="3" t="s">
        <v>79</v>
      </c>
      <c r="G827" s="3">
        <v>2</v>
      </c>
      <c r="H827" s="3">
        <v>1</v>
      </c>
      <c r="I827" s="3"/>
      <c r="J827" s="3"/>
      <c r="K827" s="3"/>
      <c r="L827" s="3">
        <v>350.1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x14ac:dyDescent="0.25">
      <c r="A828" s="3" t="s">
        <v>92</v>
      </c>
      <c r="B828" s="6">
        <v>39156</v>
      </c>
      <c r="C828" s="3" t="s">
        <v>93</v>
      </c>
      <c r="D828" s="3" t="s">
        <v>71</v>
      </c>
      <c r="E828" s="3" t="s">
        <v>89</v>
      </c>
      <c r="F828" s="3" t="s">
        <v>79</v>
      </c>
      <c r="G828" s="3">
        <v>2</v>
      </c>
      <c r="H828" s="3">
        <v>1</v>
      </c>
      <c r="I828" s="3"/>
      <c r="J828" s="3"/>
      <c r="K828" s="3"/>
      <c r="L828" s="3">
        <v>293.39999999999998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x14ac:dyDescent="0.25">
      <c r="A829" s="3" t="s">
        <v>92</v>
      </c>
      <c r="B829" s="6">
        <v>39156</v>
      </c>
      <c r="C829" s="3" t="s">
        <v>93</v>
      </c>
      <c r="D829" s="3" t="s">
        <v>71</v>
      </c>
      <c r="E829" s="3" t="s">
        <v>89</v>
      </c>
      <c r="F829" s="3" t="s">
        <v>79</v>
      </c>
      <c r="G829" s="3">
        <v>2</v>
      </c>
      <c r="H829" s="3">
        <v>1</v>
      </c>
      <c r="I829" s="3"/>
      <c r="J829" s="3"/>
      <c r="K829" s="3"/>
      <c r="L829" s="3">
        <v>284.10000000000002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x14ac:dyDescent="0.25">
      <c r="A830" s="3" t="s">
        <v>92</v>
      </c>
      <c r="B830" s="6">
        <v>39156</v>
      </c>
      <c r="C830" s="3" t="s">
        <v>93</v>
      </c>
      <c r="D830" s="3" t="s">
        <v>71</v>
      </c>
      <c r="E830" s="3" t="s">
        <v>89</v>
      </c>
      <c r="F830" s="3" t="s">
        <v>79</v>
      </c>
      <c r="G830" s="3">
        <v>2</v>
      </c>
      <c r="H830" s="3">
        <v>1</v>
      </c>
      <c r="I830" s="3"/>
      <c r="J830" s="3"/>
      <c r="K830" s="3"/>
      <c r="L830" s="3">
        <v>247.9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x14ac:dyDescent="0.25">
      <c r="A831" s="3" t="s">
        <v>92</v>
      </c>
      <c r="B831" s="6">
        <v>39156</v>
      </c>
      <c r="C831" s="3" t="s">
        <v>93</v>
      </c>
      <c r="D831" s="3" t="s">
        <v>71</v>
      </c>
      <c r="E831" s="3" t="s">
        <v>89</v>
      </c>
      <c r="F831" s="3" t="s">
        <v>79</v>
      </c>
      <c r="G831" s="3">
        <v>2</v>
      </c>
      <c r="H831" s="3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x14ac:dyDescent="0.25">
      <c r="A832" s="3" t="s">
        <v>96</v>
      </c>
      <c r="B832" s="6">
        <v>39156</v>
      </c>
      <c r="C832" s="3" t="s">
        <v>97</v>
      </c>
      <c r="D832" s="3" t="s">
        <v>71</v>
      </c>
      <c r="E832" s="3" t="s">
        <v>89</v>
      </c>
      <c r="F832" s="3" t="s">
        <v>84</v>
      </c>
      <c r="G832" s="3">
        <v>2</v>
      </c>
      <c r="H832" s="3">
        <v>2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x14ac:dyDescent="0.25">
      <c r="A833" s="3" t="s">
        <v>96</v>
      </c>
      <c r="B833" s="6">
        <v>39156</v>
      </c>
      <c r="C833" s="3" t="s">
        <v>97</v>
      </c>
      <c r="D833" s="3" t="s">
        <v>71</v>
      </c>
      <c r="E833" s="3" t="s">
        <v>89</v>
      </c>
      <c r="F833" s="3" t="s">
        <v>84</v>
      </c>
      <c r="G833" s="3">
        <v>2</v>
      </c>
      <c r="H833" s="3">
        <v>2</v>
      </c>
      <c r="I833" s="3"/>
      <c r="J833" s="3"/>
      <c r="K833" s="3"/>
      <c r="L833" s="3">
        <v>753.7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x14ac:dyDescent="0.25">
      <c r="A834" s="3" t="s">
        <v>96</v>
      </c>
      <c r="B834" s="6">
        <v>39156</v>
      </c>
      <c r="C834" s="3" t="s">
        <v>97</v>
      </c>
      <c r="D834" s="3" t="s">
        <v>71</v>
      </c>
      <c r="E834" s="3" t="s">
        <v>89</v>
      </c>
      <c r="F834" s="3" t="s">
        <v>84</v>
      </c>
      <c r="G834" s="3">
        <v>2</v>
      </c>
      <c r="H834" s="3">
        <v>2</v>
      </c>
      <c r="I834" s="3"/>
      <c r="J834" s="3"/>
      <c r="K834" s="3"/>
      <c r="L834" s="3">
        <v>392.6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x14ac:dyDescent="0.25">
      <c r="A835" s="3" t="s">
        <v>96</v>
      </c>
      <c r="B835" s="6">
        <v>39156</v>
      </c>
      <c r="C835" s="3" t="s">
        <v>97</v>
      </c>
      <c r="D835" s="3" t="s">
        <v>71</v>
      </c>
      <c r="E835" s="3" t="s">
        <v>89</v>
      </c>
      <c r="F835" s="3" t="s">
        <v>84</v>
      </c>
      <c r="G835" s="3">
        <v>2</v>
      </c>
      <c r="H835" s="3">
        <v>2</v>
      </c>
      <c r="I835" s="3"/>
      <c r="J835" s="3"/>
      <c r="K835" s="3"/>
      <c r="L835" s="3">
        <v>522.29999999999995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x14ac:dyDescent="0.25">
      <c r="A836" s="3" t="s">
        <v>96</v>
      </c>
      <c r="B836" s="6">
        <v>39156</v>
      </c>
      <c r="C836" s="3" t="s">
        <v>97</v>
      </c>
      <c r="D836" s="3" t="s">
        <v>71</v>
      </c>
      <c r="E836" s="3" t="s">
        <v>89</v>
      </c>
      <c r="F836" s="3" t="s">
        <v>84</v>
      </c>
      <c r="G836" s="3">
        <v>2</v>
      </c>
      <c r="H836" s="3">
        <v>2</v>
      </c>
      <c r="I836" s="3"/>
      <c r="J836" s="3"/>
      <c r="K836" s="3"/>
      <c r="L836" s="3">
        <v>432.3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x14ac:dyDescent="0.25">
      <c r="A837" s="3" t="s">
        <v>96</v>
      </c>
      <c r="B837" s="6">
        <v>39156</v>
      </c>
      <c r="C837" s="3" t="s">
        <v>97</v>
      </c>
      <c r="D837" s="3" t="s">
        <v>71</v>
      </c>
      <c r="E837" s="3" t="s">
        <v>89</v>
      </c>
      <c r="F837" s="3" t="s">
        <v>84</v>
      </c>
      <c r="G837" s="3">
        <v>2</v>
      </c>
      <c r="H837" s="3">
        <v>2</v>
      </c>
      <c r="I837" s="3"/>
      <c r="J837" s="3"/>
      <c r="K837" s="3"/>
      <c r="L837" s="3">
        <v>363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x14ac:dyDescent="0.25">
      <c r="A838" s="3" t="s">
        <v>96</v>
      </c>
      <c r="B838" s="6">
        <v>39156</v>
      </c>
      <c r="C838" s="3" t="s">
        <v>97</v>
      </c>
      <c r="D838" s="3" t="s">
        <v>71</v>
      </c>
      <c r="E838" s="3" t="s">
        <v>89</v>
      </c>
      <c r="F838" s="3" t="s">
        <v>84</v>
      </c>
      <c r="G838" s="3">
        <v>2</v>
      </c>
      <c r="H838" s="3">
        <v>2</v>
      </c>
      <c r="I838" s="3"/>
      <c r="J838" s="3"/>
      <c r="K838" s="3"/>
      <c r="L838" s="3">
        <v>466.7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x14ac:dyDescent="0.25">
      <c r="A839" s="3" t="s">
        <v>96</v>
      </c>
      <c r="B839" s="6">
        <v>39156</v>
      </c>
      <c r="C839" s="3" t="s">
        <v>97</v>
      </c>
      <c r="D839" s="3" t="s">
        <v>71</v>
      </c>
      <c r="E839" s="3" t="s">
        <v>89</v>
      </c>
      <c r="F839" s="3" t="s">
        <v>84</v>
      </c>
      <c r="G839" s="3">
        <v>2</v>
      </c>
      <c r="H839" s="3">
        <v>2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x14ac:dyDescent="0.25">
      <c r="A840" s="3" t="s">
        <v>74</v>
      </c>
      <c r="B840" s="6">
        <v>38534</v>
      </c>
      <c r="C840" s="3" t="s">
        <v>75</v>
      </c>
      <c r="D840" s="3" t="s">
        <v>76</v>
      </c>
      <c r="E840" s="3" t="s">
        <v>72</v>
      </c>
      <c r="F840" s="3" t="s">
        <v>73</v>
      </c>
      <c r="G840" s="3">
        <v>1</v>
      </c>
      <c r="H840" s="3">
        <v>0</v>
      </c>
      <c r="I840" s="3"/>
      <c r="J840" s="3"/>
      <c r="K840" s="3"/>
      <c r="L840" s="3">
        <v>121.1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x14ac:dyDescent="0.25">
      <c r="A841" s="3" t="s">
        <v>74</v>
      </c>
      <c r="B841" s="6">
        <v>38534</v>
      </c>
      <c r="C841" s="3" t="s">
        <v>75</v>
      </c>
      <c r="D841" s="3" t="s">
        <v>76</v>
      </c>
      <c r="E841" s="3" t="s">
        <v>72</v>
      </c>
      <c r="F841" s="3" t="s">
        <v>73</v>
      </c>
      <c r="G841" s="3">
        <v>1</v>
      </c>
      <c r="H841" s="3">
        <v>0</v>
      </c>
      <c r="I841" s="3"/>
      <c r="J841" s="3"/>
      <c r="K841" s="3"/>
      <c r="L841" s="3">
        <v>134.30000000000001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x14ac:dyDescent="0.25">
      <c r="A842" s="3" t="s">
        <v>74</v>
      </c>
      <c r="B842" s="6">
        <v>38534</v>
      </c>
      <c r="C842" s="3" t="s">
        <v>75</v>
      </c>
      <c r="D842" s="3" t="s">
        <v>76</v>
      </c>
      <c r="E842" s="3" t="s">
        <v>72</v>
      </c>
      <c r="F842" s="3" t="s">
        <v>73</v>
      </c>
      <c r="G842" s="3">
        <v>1</v>
      </c>
      <c r="H842" s="3">
        <v>0</v>
      </c>
      <c r="I842" s="3"/>
      <c r="J842" s="3"/>
      <c r="K842" s="3"/>
      <c r="L842" s="3">
        <v>100.4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x14ac:dyDescent="0.25">
      <c r="A843" s="3" t="s">
        <v>74</v>
      </c>
      <c r="B843" s="6">
        <v>38534</v>
      </c>
      <c r="C843" s="3" t="s">
        <v>75</v>
      </c>
      <c r="D843" s="3" t="s">
        <v>76</v>
      </c>
      <c r="E843" s="3" t="s">
        <v>72</v>
      </c>
      <c r="F843" s="3" t="s">
        <v>73</v>
      </c>
      <c r="G843" s="3">
        <v>1</v>
      </c>
      <c r="H843" s="3">
        <v>0</v>
      </c>
      <c r="I843" s="3"/>
      <c r="J843" s="3"/>
      <c r="K843" s="3"/>
      <c r="L843" s="3">
        <v>151.80000000000001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x14ac:dyDescent="0.25">
      <c r="A844" s="3" t="s">
        <v>74</v>
      </c>
      <c r="B844" s="6">
        <v>38534</v>
      </c>
      <c r="C844" s="3" t="s">
        <v>75</v>
      </c>
      <c r="D844" s="3" t="s">
        <v>76</v>
      </c>
      <c r="E844" s="3" t="s">
        <v>72</v>
      </c>
      <c r="F844" s="3" t="s">
        <v>73</v>
      </c>
      <c r="G844" s="3">
        <v>1</v>
      </c>
      <c r="H844" s="3">
        <v>0</v>
      </c>
      <c r="I844" s="3"/>
      <c r="J844" s="3"/>
      <c r="K844" s="3"/>
      <c r="L844" s="3">
        <v>78.3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x14ac:dyDescent="0.25">
      <c r="A845" s="3" t="s">
        <v>74</v>
      </c>
      <c r="B845" s="6">
        <v>38534</v>
      </c>
      <c r="C845" s="3" t="s">
        <v>75</v>
      </c>
      <c r="D845" s="3" t="s">
        <v>76</v>
      </c>
      <c r="E845" s="3" t="s">
        <v>72</v>
      </c>
      <c r="F845" s="3" t="s">
        <v>73</v>
      </c>
      <c r="G845" s="3">
        <v>1</v>
      </c>
      <c r="H845" s="3">
        <v>0</v>
      </c>
      <c r="I845" s="3"/>
      <c r="J845" s="3"/>
      <c r="K845" s="3"/>
      <c r="L845" s="3">
        <v>169.3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x14ac:dyDescent="0.25">
      <c r="A846" s="3" t="s">
        <v>74</v>
      </c>
      <c r="B846" s="6">
        <v>38534</v>
      </c>
      <c r="C846" s="3" t="s">
        <v>75</v>
      </c>
      <c r="D846" s="3" t="s">
        <v>76</v>
      </c>
      <c r="E846" s="3" t="s">
        <v>72</v>
      </c>
      <c r="F846" s="3" t="s">
        <v>73</v>
      </c>
      <c r="G846" s="3">
        <v>1</v>
      </c>
      <c r="H846" s="3">
        <v>0</v>
      </c>
      <c r="I846" s="3"/>
      <c r="J846" s="3"/>
      <c r="K846" s="3"/>
      <c r="L846" s="3">
        <v>119.2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x14ac:dyDescent="0.25">
      <c r="A847" s="3" t="s">
        <v>74</v>
      </c>
      <c r="B847" s="6">
        <v>38534</v>
      </c>
      <c r="C847" s="3" t="s">
        <v>75</v>
      </c>
      <c r="D847" s="3" t="s">
        <v>76</v>
      </c>
      <c r="E847" s="3" t="s">
        <v>72</v>
      </c>
      <c r="F847" s="3" t="s">
        <v>73</v>
      </c>
      <c r="G847" s="3">
        <v>1</v>
      </c>
      <c r="H847" s="3">
        <v>0</v>
      </c>
      <c r="I847" s="3"/>
      <c r="J847" s="3"/>
      <c r="K847" s="3"/>
      <c r="L847" s="3">
        <v>184.8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x14ac:dyDescent="0.25">
      <c r="A848" s="3" t="s">
        <v>80</v>
      </c>
      <c r="B848" s="6">
        <v>38534</v>
      </c>
      <c r="C848" s="3" t="s">
        <v>81</v>
      </c>
      <c r="D848" s="3" t="s">
        <v>76</v>
      </c>
      <c r="E848" s="3" t="s">
        <v>72</v>
      </c>
      <c r="F848" s="3" t="s">
        <v>79</v>
      </c>
      <c r="G848" s="3">
        <v>1</v>
      </c>
      <c r="H848" s="3">
        <v>1</v>
      </c>
      <c r="I848" s="3"/>
      <c r="J848" s="3"/>
      <c r="K848" s="3"/>
      <c r="L848" s="3">
        <v>176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x14ac:dyDescent="0.25">
      <c r="A849" s="3" t="s">
        <v>80</v>
      </c>
      <c r="B849" s="6">
        <v>38534</v>
      </c>
      <c r="C849" s="3" t="s">
        <v>81</v>
      </c>
      <c r="D849" s="3" t="s">
        <v>76</v>
      </c>
      <c r="E849" s="3" t="s">
        <v>72</v>
      </c>
      <c r="F849" s="3" t="s">
        <v>79</v>
      </c>
      <c r="G849" s="3">
        <v>1</v>
      </c>
      <c r="H849" s="3">
        <v>1</v>
      </c>
      <c r="I849" s="3"/>
      <c r="J849" s="3"/>
      <c r="K849" s="3"/>
      <c r="L849" s="3">
        <v>160.80000000000001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x14ac:dyDescent="0.25">
      <c r="A850" s="3" t="s">
        <v>80</v>
      </c>
      <c r="B850" s="6">
        <v>38534</v>
      </c>
      <c r="C850" s="3" t="s">
        <v>81</v>
      </c>
      <c r="D850" s="3" t="s">
        <v>76</v>
      </c>
      <c r="E850" s="3" t="s">
        <v>72</v>
      </c>
      <c r="F850" s="3" t="s">
        <v>79</v>
      </c>
      <c r="G850" s="3">
        <v>1</v>
      </c>
      <c r="H850" s="3">
        <v>1</v>
      </c>
      <c r="I850" s="3"/>
      <c r="J850" s="3"/>
      <c r="K850" s="3"/>
      <c r="L850" s="3">
        <v>188.4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x14ac:dyDescent="0.25">
      <c r="A851" s="3" t="s">
        <v>80</v>
      </c>
      <c r="B851" s="6">
        <v>38534</v>
      </c>
      <c r="C851" s="3" t="s">
        <v>81</v>
      </c>
      <c r="D851" s="3" t="s">
        <v>76</v>
      </c>
      <c r="E851" s="3" t="s">
        <v>72</v>
      </c>
      <c r="F851" s="3" t="s">
        <v>79</v>
      </c>
      <c r="G851" s="3">
        <v>1</v>
      </c>
      <c r="H851" s="3">
        <v>1</v>
      </c>
      <c r="I851" s="3"/>
      <c r="J851" s="3"/>
      <c r="K851" s="3"/>
      <c r="L851" s="3">
        <v>131.69999999999999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x14ac:dyDescent="0.25">
      <c r="A852" s="3" t="s">
        <v>80</v>
      </c>
      <c r="B852" s="6">
        <v>38534</v>
      </c>
      <c r="C852" s="3" t="s">
        <v>81</v>
      </c>
      <c r="D852" s="3" t="s">
        <v>76</v>
      </c>
      <c r="E852" s="3" t="s">
        <v>72</v>
      </c>
      <c r="F852" s="3" t="s">
        <v>79</v>
      </c>
      <c r="G852" s="3">
        <v>1</v>
      </c>
      <c r="H852" s="3">
        <v>1</v>
      </c>
      <c r="I852" s="3"/>
      <c r="J852" s="3"/>
      <c r="K852" s="3"/>
      <c r="L852" s="3">
        <v>180.8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x14ac:dyDescent="0.25">
      <c r="A853" s="3" t="s">
        <v>80</v>
      </c>
      <c r="B853" s="6">
        <v>38534</v>
      </c>
      <c r="C853" s="3" t="s">
        <v>81</v>
      </c>
      <c r="D853" s="3" t="s">
        <v>76</v>
      </c>
      <c r="E853" s="3" t="s">
        <v>72</v>
      </c>
      <c r="F853" s="3" t="s">
        <v>79</v>
      </c>
      <c r="G853" s="3">
        <v>1</v>
      </c>
      <c r="H853" s="3">
        <v>1</v>
      </c>
      <c r="I853" s="3"/>
      <c r="J853" s="3"/>
      <c r="K853" s="3"/>
      <c r="L853" s="3">
        <v>136.5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x14ac:dyDescent="0.25">
      <c r="A854" s="3" t="s">
        <v>80</v>
      </c>
      <c r="B854" s="6">
        <v>38534</v>
      </c>
      <c r="C854" s="3" t="s">
        <v>81</v>
      </c>
      <c r="D854" s="3" t="s">
        <v>76</v>
      </c>
      <c r="E854" s="3" t="s">
        <v>72</v>
      </c>
      <c r="F854" s="3" t="s">
        <v>79</v>
      </c>
      <c r="G854" s="3">
        <v>1</v>
      </c>
      <c r="H854" s="3">
        <v>1</v>
      </c>
      <c r="I854" s="3"/>
      <c r="J854" s="3"/>
      <c r="K854" s="3"/>
      <c r="L854" s="3">
        <v>202.3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x14ac:dyDescent="0.25">
      <c r="A855" s="3" t="s">
        <v>80</v>
      </c>
      <c r="B855" s="6">
        <v>38534</v>
      </c>
      <c r="C855" s="3" t="s">
        <v>81</v>
      </c>
      <c r="D855" s="3" t="s">
        <v>76</v>
      </c>
      <c r="E855" s="3" t="s">
        <v>72</v>
      </c>
      <c r="F855" s="3" t="s">
        <v>79</v>
      </c>
      <c r="G855" s="3">
        <v>1</v>
      </c>
      <c r="H855" s="3">
        <v>1</v>
      </c>
      <c r="I855" s="3"/>
      <c r="J855" s="3"/>
      <c r="K855" s="3"/>
      <c r="L855" s="3">
        <v>187.4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x14ac:dyDescent="0.25">
      <c r="A856" s="3" t="s">
        <v>85</v>
      </c>
      <c r="B856" s="6">
        <v>38534</v>
      </c>
      <c r="C856" s="3" t="s">
        <v>86</v>
      </c>
      <c r="D856" s="3" t="s">
        <v>76</v>
      </c>
      <c r="E856" s="3" t="s">
        <v>72</v>
      </c>
      <c r="F856" s="3" t="s">
        <v>84</v>
      </c>
      <c r="G856" s="3">
        <v>1</v>
      </c>
      <c r="H856" s="3">
        <v>2</v>
      </c>
      <c r="I856" s="3"/>
      <c r="J856" s="3"/>
      <c r="K856" s="3"/>
      <c r="L856" s="3">
        <v>118.2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x14ac:dyDescent="0.25">
      <c r="A857" s="3" t="s">
        <v>85</v>
      </c>
      <c r="B857" s="6">
        <v>38534</v>
      </c>
      <c r="C857" s="3" t="s">
        <v>86</v>
      </c>
      <c r="D857" s="3" t="s">
        <v>76</v>
      </c>
      <c r="E857" s="3" t="s">
        <v>72</v>
      </c>
      <c r="F857" s="3" t="s">
        <v>84</v>
      </c>
      <c r="G857" s="3">
        <v>1</v>
      </c>
      <c r="H857" s="3">
        <v>2</v>
      </c>
      <c r="I857" s="3"/>
      <c r="J857" s="3"/>
      <c r="K857" s="3"/>
      <c r="L857" s="3">
        <v>232.6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x14ac:dyDescent="0.25">
      <c r="A858" s="3" t="s">
        <v>85</v>
      </c>
      <c r="B858" s="6">
        <v>38534</v>
      </c>
      <c r="C858" s="3" t="s">
        <v>86</v>
      </c>
      <c r="D858" s="3" t="s">
        <v>76</v>
      </c>
      <c r="E858" s="3" t="s">
        <v>72</v>
      </c>
      <c r="F858" s="3" t="s">
        <v>84</v>
      </c>
      <c r="G858" s="3">
        <v>1</v>
      </c>
      <c r="H858" s="3">
        <v>2</v>
      </c>
      <c r="I858" s="3"/>
      <c r="J858" s="3"/>
      <c r="K858" s="3"/>
      <c r="L858" s="3">
        <v>212.1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x14ac:dyDescent="0.25">
      <c r="A859" s="3" t="s">
        <v>85</v>
      </c>
      <c r="B859" s="6">
        <v>38534</v>
      </c>
      <c r="C859" s="3" t="s">
        <v>86</v>
      </c>
      <c r="D859" s="3" t="s">
        <v>76</v>
      </c>
      <c r="E859" s="3" t="s">
        <v>72</v>
      </c>
      <c r="F859" s="3" t="s">
        <v>84</v>
      </c>
      <c r="G859" s="3">
        <v>1</v>
      </c>
      <c r="H859" s="3">
        <v>2</v>
      </c>
      <c r="I859" s="3"/>
      <c r="J859" s="3"/>
      <c r="K859" s="3"/>
      <c r="L859" s="3">
        <v>378.8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x14ac:dyDescent="0.25">
      <c r="A860" s="3" t="s">
        <v>85</v>
      </c>
      <c r="B860" s="6">
        <v>38534</v>
      </c>
      <c r="C860" s="3" t="s">
        <v>86</v>
      </c>
      <c r="D860" s="3" t="s">
        <v>76</v>
      </c>
      <c r="E860" s="3" t="s">
        <v>72</v>
      </c>
      <c r="F860" s="3" t="s">
        <v>84</v>
      </c>
      <c r="G860" s="3">
        <v>1</v>
      </c>
      <c r="H860" s="3">
        <v>2</v>
      </c>
      <c r="I860" s="3"/>
      <c r="J860" s="3"/>
      <c r="K860" s="3"/>
      <c r="L860" s="3">
        <v>309.5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x14ac:dyDescent="0.25">
      <c r="A861" s="3" t="s">
        <v>85</v>
      </c>
      <c r="B861" s="6">
        <v>38534</v>
      </c>
      <c r="C861" s="3" t="s">
        <v>86</v>
      </c>
      <c r="D861" s="3" t="s">
        <v>76</v>
      </c>
      <c r="E861" s="3" t="s">
        <v>72</v>
      </c>
      <c r="F861" s="3" t="s">
        <v>84</v>
      </c>
      <c r="G861" s="3">
        <v>1</v>
      </c>
      <c r="H861" s="3">
        <v>2</v>
      </c>
      <c r="I861" s="3"/>
      <c r="J861" s="3"/>
      <c r="K861" s="3"/>
      <c r="L861" s="3">
        <v>412.8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x14ac:dyDescent="0.25">
      <c r="A862" s="3" t="s">
        <v>85</v>
      </c>
      <c r="B862" s="6">
        <v>38534</v>
      </c>
      <c r="C862" s="3" t="s">
        <v>86</v>
      </c>
      <c r="D862" s="3" t="s">
        <v>76</v>
      </c>
      <c r="E862" s="3" t="s">
        <v>72</v>
      </c>
      <c r="F862" s="3" t="s">
        <v>84</v>
      </c>
      <c r="G862" s="3">
        <v>1</v>
      </c>
      <c r="H862" s="3">
        <v>2</v>
      </c>
      <c r="I862" s="3"/>
      <c r="J862" s="3"/>
      <c r="K862" s="3"/>
      <c r="L862" s="3">
        <v>228.4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x14ac:dyDescent="0.25">
      <c r="A863" s="3" t="s">
        <v>85</v>
      </c>
      <c r="B863" s="6">
        <v>38534</v>
      </c>
      <c r="C863" s="3" t="s">
        <v>86</v>
      </c>
      <c r="D863" s="3" t="s">
        <v>76</v>
      </c>
      <c r="E863" s="3" t="s">
        <v>72</v>
      </c>
      <c r="F863" s="3" t="s">
        <v>84</v>
      </c>
      <c r="G863" s="3">
        <v>1</v>
      </c>
      <c r="H863" s="3">
        <v>2</v>
      </c>
      <c r="I863" s="3"/>
      <c r="J863" s="3"/>
      <c r="K863" s="3"/>
      <c r="L863" s="3">
        <v>266.3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x14ac:dyDescent="0.25">
      <c r="A864" s="3" t="s">
        <v>90</v>
      </c>
      <c r="B864" s="6">
        <v>38534</v>
      </c>
      <c r="C864" s="3" t="s">
        <v>91</v>
      </c>
      <c r="D864" s="3" t="s">
        <v>76</v>
      </c>
      <c r="E864" s="3" t="s">
        <v>89</v>
      </c>
      <c r="F864" s="3" t="s">
        <v>73</v>
      </c>
      <c r="G864" s="3">
        <v>2</v>
      </c>
      <c r="H864" s="3">
        <v>0</v>
      </c>
      <c r="I864" s="3"/>
      <c r="J864" s="3"/>
      <c r="K864" s="3"/>
      <c r="L864" s="3">
        <v>136.19999999999999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x14ac:dyDescent="0.25">
      <c r="A865" s="3" t="s">
        <v>90</v>
      </c>
      <c r="B865" s="6">
        <v>38534</v>
      </c>
      <c r="C865" s="3" t="s">
        <v>91</v>
      </c>
      <c r="D865" s="3" t="s">
        <v>76</v>
      </c>
      <c r="E865" s="3" t="s">
        <v>89</v>
      </c>
      <c r="F865" s="3" t="s">
        <v>73</v>
      </c>
      <c r="G865" s="3">
        <v>2</v>
      </c>
      <c r="H865" s="3">
        <v>0</v>
      </c>
      <c r="I865" s="3"/>
      <c r="J865" s="3"/>
      <c r="K865" s="3"/>
      <c r="L865" s="3">
        <v>95.5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x14ac:dyDescent="0.25">
      <c r="A866" s="3" t="s">
        <v>90</v>
      </c>
      <c r="B866" s="6">
        <v>38534</v>
      </c>
      <c r="C866" s="3" t="s">
        <v>91</v>
      </c>
      <c r="D866" s="3" t="s">
        <v>76</v>
      </c>
      <c r="E866" s="3" t="s">
        <v>89</v>
      </c>
      <c r="F866" s="3" t="s">
        <v>73</v>
      </c>
      <c r="G866" s="3">
        <v>2</v>
      </c>
      <c r="H866" s="3">
        <v>0</v>
      </c>
      <c r="I866" s="3"/>
      <c r="J866" s="3"/>
      <c r="K866" s="3"/>
      <c r="L866" s="3">
        <v>122.8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x14ac:dyDescent="0.25">
      <c r="A867" s="3" t="s">
        <v>90</v>
      </c>
      <c r="B867" s="6">
        <v>38534</v>
      </c>
      <c r="C867" s="3" t="s">
        <v>91</v>
      </c>
      <c r="D867" s="3" t="s">
        <v>76</v>
      </c>
      <c r="E867" s="3" t="s">
        <v>89</v>
      </c>
      <c r="F867" s="3" t="s">
        <v>73</v>
      </c>
      <c r="G867" s="3">
        <v>2</v>
      </c>
      <c r="H867" s="3">
        <v>0</v>
      </c>
      <c r="I867" s="3"/>
      <c r="J867" s="3"/>
      <c r="K867" s="3"/>
      <c r="L867" s="3">
        <v>138.9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x14ac:dyDescent="0.25">
      <c r="A868" s="3" t="s">
        <v>90</v>
      </c>
      <c r="B868" s="6">
        <v>38534</v>
      </c>
      <c r="C868" s="3" t="s">
        <v>91</v>
      </c>
      <c r="D868" s="3" t="s">
        <v>76</v>
      </c>
      <c r="E868" s="3" t="s">
        <v>89</v>
      </c>
      <c r="F868" s="3" t="s">
        <v>73</v>
      </c>
      <c r="G868" s="3">
        <v>2</v>
      </c>
      <c r="H868" s="3">
        <v>0</v>
      </c>
      <c r="I868" s="3"/>
      <c r="J868" s="3"/>
      <c r="K868" s="3"/>
      <c r="L868" s="3">
        <v>149.30000000000001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x14ac:dyDescent="0.25">
      <c r="A869" s="3" t="s">
        <v>90</v>
      </c>
      <c r="B869" s="6">
        <v>38534</v>
      </c>
      <c r="C869" s="3" t="s">
        <v>91</v>
      </c>
      <c r="D869" s="3" t="s">
        <v>76</v>
      </c>
      <c r="E869" s="3" t="s">
        <v>89</v>
      </c>
      <c r="F869" s="3" t="s">
        <v>73</v>
      </c>
      <c r="G869" s="3">
        <v>2</v>
      </c>
      <c r="H869" s="3">
        <v>0</v>
      </c>
      <c r="I869" s="3"/>
      <c r="J869" s="3"/>
      <c r="K869" s="3"/>
      <c r="L869" s="3">
        <v>144.80000000000001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x14ac:dyDescent="0.25">
      <c r="A870" s="3" t="s">
        <v>90</v>
      </c>
      <c r="B870" s="6">
        <v>38534</v>
      </c>
      <c r="C870" s="3" t="s">
        <v>91</v>
      </c>
      <c r="D870" s="3" t="s">
        <v>76</v>
      </c>
      <c r="E870" s="3" t="s">
        <v>89</v>
      </c>
      <c r="F870" s="3" t="s">
        <v>73</v>
      </c>
      <c r="G870" s="3">
        <v>2</v>
      </c>
      <c r="H870" s="3">
        <v>0</v>
      </c>
      <c r="I870" s="3"/>
      <c r="J870" s="3"/>
      <c r="K870" s="3"/>
      <c r="L870" s="3">
        <v>141.9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x14ac:dyDescent="0.25">
      <c r="A871" s="3" t="s">
        <v>90</v>
      </c>
      <c r="B871" s="6">
        <v>38534</v>
      </c>
      <c r="C871" s="3" t="s">
        <v>91</v>
      </c>
      <c r="D871" s="3" t="s">
        <v>76</v>
      </c>
      <c r="E871" s="3" t="s">
        <v>89</v>
      </c>
      <c r="F871" s="3" t="s">
        <v>73</v>
      </c>
      <c r="G871" s="3">
        <v>2</v>
      </c>
      <c r="H871" s="3">
        <v>0</v>
      </c>
      <c r="I871" s="3"/>
      <c r="J871" s="3"/>
      <c r="K871" s="3"/>
      <c r="L871" s="3">
        <v>131.69999999999999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x14ac:dyDescent="0.25">
      <c r="A872" s="3" t="s">
        <v>94</v>
      </c>
      <c r="B872" s="6">
        <v>38534</v>
      </c>
      <c r="C872" s="3" t="s">
        <v>95</v>
      </c>
      <c r="D872" s="3" t="s">
        <v>76</v>
      </c>
      <c r="E872" s="3" t="s">
        <v>89</v>
      </c>
      <c r="F872" s="3" t="s">
        <v>79</v>
      </c>
      <c r="G872" s="3">
        <v>2</v>
      </c>
      <c r="H872" s="3">
        <v>1</v>
      </c>
      <c r="I872" s="3"/>
      <c r="J872" s="3"/>
      <c r="K872" s="3"/>
      <c r="L872" s="3">
        <v>158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x14ac:dyDescent="0.25">
      <c r="A873" s="3" t="s">
        <v>94</v>
      </c>
      <c r="B873" s="6">
        <v>38534</v>
      </c>
      <c r="C873" s="3" t="s">
        <v>95</v>
      </c>
      <c r="D873" s="3" t="s">
        <v>76</v>
      </c>
      <c r="E873" s="3" t="s">
        <v>89</v>
      </c>
      <c r="F873" s="3" t="s">
        <v>79</v>
      </c>
      <c r="G873" s="3">
        <v>2</v>
      </c>
      <c r="H873" s="3">
        <v>1</v>
      </c>
      <c r="I873" s="3"/>
      <c r="J873" s="3"/>
      <c r="K873" s="3"/>
      <c r="L873" s="3">
        <v>111.4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x14ac:dyDescent="0.25">
      <c r="A874" s="3" t="s">
        <v>94</v>
      </c>
      <c r="B874" s="6">
        <v>38534</v>
      </c>
      <c r="C874" s="3" t="s">
        <v>95</v>
      </c>
      <c r="D874" s="3" t="s">
        <v>76</v>
      </c>
      <c r="E874" s="3" t="s">
        <v>89</v>
      </c>
      <c r="F874" s="3" t="s">
        <v>79</v>
      </c>
      <c r="G874" s="3">
        <v>2</v>
      </c>
      <c r="H874" s="3">
        <v>1</v>
      </c>
      <c r="I874" s="3"/>
      <c r="J874" s="3"/>
      <c r="K874" s="3"/>
      <c r="L874" s="3">
        <v>115.1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x14ac:dyDescent="0.25">
      <c r="A875" s="3" t="s">
        <v>94</v>
      </c>
      <c r="B875" s="6">
        <v>38534</v>
      </c>
      <c r="C875" s="3" t="s">
        <v>95</v>
      </c>
      <c r="D875" s="3" t="s">
        <v>76</v>
      </c>
      <c r="E875" s="3" t="s">
        <v>89</v>
      </c>
      <c r="F875" s="3" t="s">
        <v>79</v>
      </c>
      <c r="G875" s="3">
        <v>2</v>
      </c>
      <c r="H875" s="3">
        <v>1</v>
      </c>
      <c r="I875" s="3"/>
      <c r="J875" s="3"/>
      <c r="K875" s="3"/>
      <c r="L875" s="3">
        <v>170.5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x14ac:dyDescent="0.25">
      <c r="A876" s="3" t="s">
        <v>94</v>
      </c>
      <c r="B876" s="6">
        <v>38534</v>
      </c>
      <c r="C876" s="3" t="s">
        <v>95</v>
      </c>
      <c r="D876" s="3" t="s">
        <v>76</v>
      </c>
      <c r="E876" s="3" t="s">
        <v>89</v>
      </c>
      <c r="F876" s="3" t="s">
        <v>79</v>
      </c>
      <c r="G876" s="3">
        <v>2</v>
      </c>
      <c r="H876" s="3">
        <v>1</v>
      </c>
      <c r="I876" s="3"/>
      <c r="J876" s="3"/>
      <c r="K876" s="3"/>
      <c r="L876" s="3">
        <v>198.6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x14ac:dyDescent="0.25">
      <c r="A877" s="3" t="s">
        <v>94</v>
      </c>
      <c r="B877" s="6">
        <v>38534</v>
      </c>
      <c r="C877" s="3" t="s">
        <v>95</v>
      </c>
      <c r="D877" s="3" t="s">
        <v>76</v>
      </c>
      <c r="E877" s="3" t="s">
        <v>89</v>
      </c>
      <c r="F877" s="3" t="s">
        <v>79</v>
      </c>
      <c r="G877" s="3">
        <v>2</v>
      </c>
      <c r="H877" s="3">
        <v>1</v>
      </c>
      <c r="I877" s="3"/>
      <c r="J877" s="3"/>
      <c r="K877" s="3"/>
      <c r="L877" s="3">
        <v>208.6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x14ac:dyDescent="0.25">
      <c r="A878" s="3" t="s">
        <v>94</v>
      </c>
      <c r="B878" s="6">
        <v>38534</v>
      </c>
      <c r="C878" s="3" t="s">
        <v>95</v>
      </c>
      <c r="D878" s="3" t="s">
        <v>76</v>
      </c>
      <c r="E878" s="3" t="s">
        <v>89</v>
      </c>
      <c r="F878" s="3" t="s">
        <v>79</v>
      </c>
      <c r="G878" s="3">
        <v>2</v>
      </c>
      <c r="H878" s="3">
        <v>1</v>
      </c>
      <c r="I878" s="3"/>
      <c r="J878" s="3"/>
      <c r="K878" s="3"/>
      <c r="L878" s="3">
        <v>240.3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x14ac:dyDescent="0.25">
      <c r="A879" s="3" t="s">
        <v>94</v>
      </c>
      <c r="B879" s="6">
        <v>38534</v>
      </c>
      <c r="C879" s="3" t="s">
        <v>95</v>
      </c>
      <c r="D879" s="3" t="s">
        <v>76</v>
      </c>
      <c r="E879" s="3" t="s">
        <v>89</v>
      </c>
      <c r="F879" s="3" t="s">
        <v>79</v>
      </c>
      <c r="G879" s="3">
        <v>2</v>
      </c>
      <c r="H879" s="3">
        <v>1</v>
      </c>
      <c r="I879" s="3"/>
      <c r="J879" s="3"/>
      <c r="K879" s="3"/>
      <c r="L879" s="3">
        <v>188.2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x14ac:dyDescent="0.25">
      <c r="A880" s="3" t="s">
        <v>98</v>
      </c>
      <c r="B880" s="6">
        <v>38534</v>
      </c>
      <c r="C880" s="3" t="s">
        <v>99</v>
      </c>
      <c r="D880" s="3" t="s">
        <v>76</v>
      </c>
      <c r="E880" s="3" t="s">
        <v>89</v>
      </c>
      <c r="F880" s="3" t="s">
        <v>84</v>
      </c>
      <c r="G880" s="3">
        <v>2</v>
      </c>
      <c r="H880" s="3">
        <v>2</v>
      </c>
      <c r="I880" s="3"/>
      <c r="J880" s="3"/>
      <c r="K880" s="3"/>
      <c r="L880" s="3">
        <v>164.2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x14ac:dyDescent="0.25">
      <c r="A881" s="3" t="s">
        <v>98</v>
      </c>
      <c r="B881" s="6">
        <v>38534</v>
      </c>
      <c r="C881" s="3" t="s">
        <v>99</v>
      </c>
      <c r="D881" s="3" t="s">
        <v>76</v>
      </c>
      <c r="E881" s="3" t="s">
        <v>89</v>
      </c>
      <c r="F881" s="3" t="s">
        <v>84</v>
      </c>
      <c r="G881" s="3">
        <v>2</v>
      </c>
      <c r="H881" s="3">
        <v>2</v>
      </c>
      <c r="I881" s="3"/>
      <c r="J881" s="3"/>
      <c r="K881" s="3"/>
      <c r="L881" s="3">
        <v>177.9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x14ac:dyDescent="0.25">
      <c r="A882" s="3" t="s">
        <v>98</v>
      </c>
      <c r="B882" s="6">
        <v>38534</v>
      </c>
      <c r="C882" s="3" t="s">
        <v>99</v>
      </c>
      <c r="D882" s="3" t="s">
        <v>76</v>
      </c>
      <c r="E882" s="3" t="s">
        <v>89</v>
      </c>
      <c r="F882" s="3" t="s">
        <v>84</v>
      </c>
      <c r="G882" s="3">
        <v>2</v>
      </c>
      <c r="H882" s="3">
        <v>2</v>
      </c>
      <c r="I882" s="3"/>
      <c r="J882" s="3"/>
      <c r="K882" s="3"/>
      <c r="L882" s="3">
        <v>209.3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x14ac:dyDescent="0.25">
      <c r="A883" s="3" t="s">
        <v>98</v>
      </c>
      <c r="B883" s="6">
        <v>38534</v>
      </c>
      <c r="C883" s="3" t="s">
        <v>99</v>
      </c>
      <c r="D883" s="3" t="s">
        <v>76</v>
      </c>
      <c r="E883" s="3" t="s">
        <v>89</v>
      </c>
      <c r="F883" s="3" t="s">
        <v>84</v>
      </c>
      <c r="G883" s="3">
        <v>2</v>
      </c>
      <c r="H883" s="3">
        <v>2</v>
      </c>
      <c r="I883" s="3"/>
      <c r="J883" s="3"/>
      <c r="K883" s="3"/>
      <c r="L883" s="3">
        <v>204.1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x14ac:dyDescent="0.25">
      <c r="A884" s="3" t="s">
        <v>98</v>
      </c>
      <c r="B884" s="6">
        <v>38534</v>
      </c>
      <c r="C884" s="3" t="s">
        <v>99</v>
      </c>
      <c r="D884" s="3" t="s">
        <v>76</v>
      </c>
      <c r="E884" s="3" t="s">
        <v>89</v>
      </c>
      <c r="F884" s="3" t="s">
        <v>84</v>
      </c>
      <c r="G884" s="3">
        <v>2</v>
      </c>
      <c r="H884" s="3">
        <v>2</v>
      </c>
      <c r="I884" s="3"/>
      <c r="J884" s="3"/>
      <c r="K884" s="3"/>
      <c r="L884" s="3">
        <v>285.10000000000002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x14ac:dyDescent="0.25">
      <c r="A885" s="3" t="s">
        <v>98</v>
      </c>
      <c r="B885" s="6">
        <v>38534</v>
      </c>
      <c r="C885" s="3" t="s">
        <v>99</v>
      </c>
      <c r="D885" s="3" t="s">
        <v>76</v>
      </c>
      <c r="E885" s="3" t="s">
        <v>89</v>
      </c>
      <c r="F885" s="3" t="s">
        <v>84</v>
      </c>
      <c r="G885" s="3">
        <v>2</v>
      </c>
      <c r="H885" s="3">
        <v>2</v>
      </c>
      <c r="I885" s="3"/>
      <c r="J885" s="3"/>
      <c r="K885" s="3"/>
      <c r="L885" s="3">
        <v>175.1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x14ac:dyDescent="0.25">
      <c r="A886" s="3" t="s">
        <v>98</v>
      </c>
      <c r="B886" s="6">
        <v>38534</v>
      </c>
      <c r="C886" s="3" t="s">
        <v>99</v>
      </c>
      <c r="D886" s="3" t="s">
        <v>76</v>
      </c>
      <c r="E886" s="3" t="s">
        <v>89</v>
      </c>
      <c r="F886" s="3" t="s">
        <v>84</v>
      </c>
      <c r="G886" s="3">
        <v>2</v>
      </c>
      <c r="H886" s="3">
        <v>2</v>
      </c>
      <c r="I886" s="3"/>
      <c r="J886" s="3"/>
      <c r="K886" s="3"/>
      <c r="L886" s="3">
        <v>222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x14ac:dyDescent="0.25">
      <c r="A887" s="3" t="s">
        <v>98</v>
      </c>
      <c r="B887" s="6">
        <v>38534</v>
      </c>
      <c r="C887" s="3" t="s">
        <v>99</v>
      </c>
      <c r="D887" s="3" t="s">
        <v>76</v>
      </c>
      <c r="E887" s="3" t="s">
        <v>89</v>
      </c>
      <c r="F887" s="3" t="s">
        <v>84</v>
      </c>
      <c r="G887" s="3">
        <v>2</v>
      </c>
      <c r="H887" s="3">
        <v>2</v>
      </c>
      <c r="I887" s="3"/>
      <c r="J887" s="3"/>
      <c r="K887" s="3"/>
      <c r="L887" s="3">
        <v>194.2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x14ac:dyDescent="0.25">
      <c r="A888" s="3" t="s">
        <v>74</v>
      </c>
      <c r="B888" s="6">
        <v>38636</v>
      </c>
      <c r="C888" s="3" t="s">
        <v>75</v>
      </c>
      <c r="D888" s="3" t="s">
        <v>76</v>
      </c>
      <c r="E888" s="3" t="s">
        <v>72</v>
      </c>
      <c r="F888" s="3" t="s">
        <v>73</v>
      </c>
      <c r="G888" s="3">
        <v>1</v>
      </c>
      <c r="H888" s="3">
        <v>0</v>
      </c>
      <c r="I888" s="3"/>
      <c r="J888" s="3"/>
      <c r="K888" s="3"/>
      <c r="L888" s="3">
        <v>37.5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x14ac:dyDescent="0.25">
      <c r="A889" s="3" t="s">
        <v>74</v>
      </c>
      <c r="B889" s="6">
        <v>38636</v>
      </c>
      <c r="C889" s="3" t="s">
        <v>75</v>
      </c>
      <c r="D889" s="3" t="s">
        <v>76</v>
      </c>
      <c r="E889" s="3" t="s">
        <v>72</v>
      </c>
      <c r="F889" s="3" t="s">
        <v>73</v>
      </c>
      <c r="G889" s="3">
        <v>1</v>
      </c>
      <c r="H889" s="3">
        <v>0</v>
      </c>
      <c r="I889" s="3"/>
      <c r="J889" s="3"/>
      <c r="K889" s="3"/>
      <c r="L889" s="3">
        <v>86.7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x14ac:dyDescent="0.25">
      <c r="A890" s="3" t="s">
        <v>74</v>
      </c>
      <c r="B890" s="6">
        <v>38636</v>
      </c>
      <c r="C890" s="3" t="s">
        <v>75</v>
      </c>
      <c r="D890" s="3" t="s">
        <v>76</v>
      </c>
      <c r="E890" s="3" t="s">
        <v>72</v>
      </c>
      <c r="F890" s="3" t="s">
        <v>73</v>
      </c>
      <c r="G890" s="3">
        <v>1</v>
      </c>
      <c r="H890" s="3">
        <v>0</v>
      </c>
      <c r="I890" s="3"/>
      <c r="J890" s="3"/>
      <c r="K890" s="3"/>
      <c r="L890" s="3">
        <v>23.2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x14ac:dyDescent="0.25">
      <c r="A891" s="3" t="s">
        <v>74</v>
      </c>
      <c r="B891" s="6">
        <v>38636</v>
      </c>
      <c r="C891" s="3" t="s">
        <v>75</v>
      </c>
      <c r="D891" s="3" t="s">
        <v>76</v>
      </c>
      <c r="E891" s="3" t="s">
        <v>72</v>
      </c>
      <c r="F891" s="3" t="s">
        <v>73</v>
      </c>
      <c r="G891" s="3">
        <v>1</v>
      </c>
      <c r="H891" s="3">
        <v>0</v>
      </c>
      <c r="I891" s="3"/>
      <c r="J891" s="3"/>
      <c r="K891" s="3"/>
      <c r="L891" s="3">
        <v>20.2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x14ac:dyDescent="0.25">
      <c r="A892" s="3" t="s">
        <v>74</v>
      </c>
      <c r="B892" s="6">
        <v>38636</v>
      </c>
      <c r="C892" s="3" t="s">
        <v>75</v>
      </c>
      <c r="D892" s="3" t="s">
        <v>76</v>
      </c>
      <c r="E892" s="3" t="s">
        <v>72</v>
      </c>
      <c r="F892" s="3" t="s">
        <v>73</v>
      </c>
      <c r="G892" s="3">
        <v>1</v>
      </c>
      <c r="H892" s="3">
        <v>0</v>
      </c>
      <c r="I892" s="3"/>
      <c r="J892" s="3"/>
      <c r="K892" s="3"/>
      <c r="L892" s="3">
        <v>90.6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x14ac:dyDescent="0.25">
      <c r="A893" s="3" t="s">
        <v>74</v>
      </c>
      <c r="B893" s="6">
        <v>38636</v>
      </c>
      <c r="C893" s="3" t="s">
        <v>75</v>
      </c>
      <c r="D893" s="3" t="s">
        <v>76</v>
      </c>
      <c r="E893" s="3" t="s">
        <v>72</v>
      </c>
      <c r="F893" s="3" t="s">
        <v>73</v>
      </c>
      <c r="G893" s="3">
        <v>1</v>
      </c>
      <c r="H893" s="3">
        <v>0</v>
      </c>
      <c r="I893" s="3"/>
      <c r="J893" s="3"/>
      <c r="K893" s="3"/>
      <c r="L893" s="3">
        <v>111.3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x14ac:dyDescent="0.25">
      <c r="A894" s="3" t="s">
        <v>74</v>
      </c>
      <c r="B894" s="6">
        <v>38636</v>
      </c>
      <c r="C894" s="3" t="s">
        <v>75</v>
      </c>
      <c r="D894" s="3" t="s">
        <v>76</v>
      </c>
      <c r="E894" s="3" t="s">
        <v>72</v>
      </c>
      <c r="F894" s="3" t="s">
        <v>73</v>
      </c>
      <c r="G894" s="3">
        <v>1</v>
      </c>
      <c r="H894" s="3">
        <v>0</v>
      </c>
      <c r="I894" s="3"/>
      <c r="J894" s="3"/>
      <c r="K894" s="3"/>
      <c r="L894" s="3">
        <v>58.1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x14ac:dyDescent="0.25">
      <c r="A895" s="3" t="s">
        <v>74</v>
      </c>
      <c r="B895" s="6">
        <v>38636</v>
      </c>
      <c r="C895" s="3" t="s">
        <v>75</v>
      </c>
      <c r="D895" s="3" t="s">
        <v>76</v>
      </c>
      <c r="E895" s="3" t="s">
        <v>72</v>
      </c>
      <c r="F895" s="3" t="s">
        <v>73</v>
      </c>
      <c r="G895" s="3">
        <v>1</v>
      </c>
      <c r="H895" s="3">
        <v>0</v>
      </c>
      <c r="I895" s="3"/>
      <c r="J895" s="3"/>
      <c r="K895" s="3"/>
      <c r="L895" s="3">
        <v>58.2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x14ac:dyDescent="0.25">
      <c r="A896" s="3" t="s">
        <v>80</v>
      </c>
      <c r="B896" s="6">
        <v>38636</v>
      </c>
      <c r="C896" s="3" t="s">
        <v>81</v>
      </c>
      <c r="D896" s="3" t="s">
        <v>76</v>
      </c>
      <c r="E896" s="3" t="s">
        <v>72</v>
      </c>
      <c r="F896" s="3" t="s">
        <v>79</v>
      </c>
      <c r="G896" s="3">
        <v>1</v>
      </c>
      <c r="H896" s="3">
        <v>1</v>
      </c>
      <c r="I896" s="3"/>
      <c r="J896" s="3"/>
      <c r="K896" s="3"/>
      <c r="L896" s="3">
        <v>41.1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x14ac:dyDescent="0.25">
      <c r="A897" s="3" t="s">
        <v>80</v>
      </c>
      <c r="B897" s="6">
        <v>38636</v>
      </c>
      <c r="C897" s="3" t="s">
        <v>81</v>
      </c>
      <c r="D897" s="3" t="s">
        <v>76</v>
      </c>
      <c r="E897" s="3" t="s">
        <v>72</v>
      </c>
      <c r="F897" s="3" t="s">
        <v>79</v>
      </c>
      <c r="G897" s="3">
        <v>1</v>
      </c>
      <c r="H897" s="3">
        <v>1</v>
      </c>
      <c r="I897" s="3"/>
      <c r="J897" s="3"/>
      <c r="K897" s="3"/>
      <c r="L897" s="3">
        <v>59.6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x14ac:dyDescent="0.25">
      <c r="A898" s="3" t="s">
        <v>80</v>
      </c>
      <c r="B898" s="6">
        <v>38636</v>
      </c>
      <c r="C898" s="3" t="s">
        <v>81</v>
      </c>
      <c r="D898" s="3" t="s">
        <v>76</v>
      </c>
      <c r="E898" s="3" t="s">
        <v>72</v>
      </c>
      <c r="F898" s="3" t="s">
        <v>79</v>
      </c>
      <c r="G898" s="3">
        <v>1</v>
      </c>
      <c r="H898" s="3">
        <v>1</v>
      </c>
      <c r="I898" s="3"/>
      <c r="J898" s="3"/>
      <c r="K898" s="3"/>
      <c r="L898" s="3">
        <v>42.9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x14ac:dyDescent="0.25">
      <c r="A899" s="3" t="s">
        <v>80</v>
      </c>
      <c r="B899" s="6">
        <v>38636</v>
      </c>
      <c r="C899" s="3" t="s">
        <v>81</v>
      </c>
      <c r="D899" s="3" t="s">
        <v>76</v>
      </c>
      <c r="E899" s="3" t="s">
        <v>72</v>
      </c>
      <c r="F899" s="3" t="s">
        <v>79</v>
      </c>
      <c r="G899" s="3">
        <v>1</v>
      </c>
      <c r="H899" s="3">
        <v>1</v>
      </c>
      <c r="I899" s="3"/>
      <c r="J899" s="3"/>
      <c r="K899" s="3"/>
      <c r="L899" s="3">
        <v>60.6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x14ac:dyDescent="0.25">
      <c r="A900" s="3" t="s">
        <v>80</v>
      </c>
      <c r="B900" s="6">
        <v>38636</v>
      </c>
      <c r="C900" s="3" t="s">
        <v>81</v>
      </c>
      <c r="D900" s="3" t="s">
        <v>76</v>
      </c>
      <c r="E900" s="3" t="s">
        <v>72</v>
      </c>
      <c r="F900" s="3" t="s">
        <v>79</v>
      </c>
      <c r="G900" s="3">
        <v>1</v>
      </c>
      <c r="H900" s="3">
        <v>1</v>
      </c>
      <c r="I900" s="3"/>
      <c r="J900" s="3"/>
      <c r="K900" s="3"/>
      <c r="L900" s="3">
        <v>96.6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x14ac:dyDescent="0.25">
      <c r="A901" s="3" t="s">
        <v>80</v>
      </c>
      <c r="B901" s="6">
        <v>38636</v>
      </c>
      <c r="C901" s="3" t="s">
        <v>81</v>
      </c>
      <c r="D901" s="3" t="s">
        <v>76</v>
      </c>
      <c r="E901" s="3" t="s">
        <v>72</v>
      </c>
      <c r="F901" s="3" t="s">
        <v>79</v>
      </c>
      <c r="G901" s="3">
        <v>1</v>
      </c>
      <c r="H901" s="3">
        <v>1</v>
      </c>
      <c r="I901" s="3"/>
      <c r="J901" s="3"/>
      <c r="K901" s="3"/>
      <c r="L901" s="3">
        <v>103.4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x14ac:dyDescent="0.25">
      <c r="A902" s="3" t="s">
        <v>80</v>
      </c>
      <c r="B902" s="6">
        <v>38636</v>
      </c>
      <c r="C902" s="3" t="s">
        <v>81</v>
      </c>
      <c r="D902" s="3" t="s">
        <v>76</v>
      </c>
      <c r="E902" s="3" t="s">
        <v>72</v>
      </c>
      <c r="F902" s="3" t="s">
        <v>79</v>
      </c>
      <c r="G902" s="3">
        <v>1</v>
      </c>
      <c r="H902" s="3">
        <v>1</v>
      </c>
      <c r="I902" s="3"/>
      <c r="J902" s="3"/>
      <c r="K902" s="3"/>
      <c r="L902" s="3">
        <v>76.900000000000006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x14ac:dyDescent="0.25">
      <c r="A903" s="3" t="s">
        <v>80</v>
      </c>
      <c r="B903" s="6">
        <v>38636</v>
      </c>
      <c r="C903" s="3" t="s">
        <v>81</v>
      </c>
      <c r="D903" s="3" t="s">
        <v>76</v>
      </c>
      <c r="E903" s="3" t="s">
        <v>72</v>
      </c>
      <c r="F903" s="3" t="s">
        <v>79</v>
      </c>
      <c r="G903" s="3">
        <v>1</v>
      </c>
      <c r="H903" s="3">
        <v>1</v>
      </c>
      <c r="I903" s="3"/>
      <c r="J903" s="3"/>
      <c r="K903" s="3"/>
      <c r="L903" s="3">
        <v>79.5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x14ac:dyDescent="0.25">
      <c r="A904" s="3" t="s">
        <v>85</v>
      </c>
      <c r="B904" s="6">
        <v>38636</v>
      </c>
      <c r="C904" s="3" t="s">
        <v>86</v>
      </c>
      <c r="D904" s="3" t="s">
        <v>76</v>
      </c>
      <c r="E904" s="3" t="s">
        <v>72</v>
      </c>
      <c r="F904" s="3" t="s">
        <v>84</v>
      </c>
      <c r="G904" s="3">
        <v>1</v>
      </c>
      <c r="H904" s="3">
        <v>2</v>
      </c>
      <c r="I904" s="3"/>
      <c r="J904" s="3"/>
      <c r="K904" s="3"/>
      <c r="L904" s="3">
        <v>38.700000000000003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x14ac:dyDescent="0.25">
      <c r="A905" s="3" t="s">
        <v>85</v>
      </c>
      <c r="B905" s="6">
        <v>38636</v>
      </c>
      <c r="C905" s="3" t="s">
        <v>86</v>
      </c>
      <c r="D905" s="3" t="s">
        <v>76</v>
      </c>
      <c r="E905" s="3" t="s">
        <v>72</v>
      </c>
      <c r="F905" s="3" t="s">
        <v>84</v>
      </c>
      <c r="G905" s="3">
        <v>1</v>
      </c>
      <c r="H905" s="3">
        <v>2</v>
      </c>
      <c r="I905" s="3"/>
      <c r="J905" s="3"/>
      <c r="K905" s="3"/>
      <c r="L905" s="3">
        <v>110.5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x14ac:dyDescent="0.25">
      <c r="A906" s="3" t="s">
        <v>85</v>
      </c>
      <c r="B906" s="6">
        <v>38636</v>
      </c>
      <c r="C906" s="3" t="s">
        <v>86</v>
      </c>
      <c r="D906" s="3" t="s">
        <v>76</v>
      </c>
      <c r="E906" s="3" t="s">
        <v>72</v>
      </c>
      <c r="F906" s="3" t="s">
        <v>84</v>
      </c>
      <c r="G906" s="3">
        <v>1</v>
      </c>
      <c r="H906" s="3">
        <v>2</v>
      </c>
      <c r="I906" s="3"/>
      <c r="J906" s="3"/>
      <c r="K906" s="3"/>
      <c r="L906" s="3">
        <v>60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x14ac:dyDescent="0.25">
      <c r="A907" s="3" t="s">
        <v>85</v>
      </c>
      <c r="B907" s="6">
        <v>38636</v>
      </c>
      <c r="C907" s="3" t="s">
        <v>86</v>
      </c>
      <c r="D907" s="3" t="s">
        <v>76</v>
      </c>
      <c r="E907" s="3" t="s">
        <v>72</v>
      </c>
      <c r="F907" s="3" t="s">
        <v>84</v>
      </c>
      <c r="G907" s="3">
        <v>1</v>
      </c>
      <c r="H907" s="3">
        <v>2</v>
      </c>
      <c r="I907" s="3"/>
      <c r="J907" s="3"/>
      <c r="K907" s="3"/>
      <c r="L907" s="3">
        <v>63.5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x14ac:dyDescent="0.25">
      <c r="A908" s="3" t="s">
        <v>85</v>
      </c>
      <c r="B908" s="6">
        <v>38636</v>
      </c>
      <c r="C908" s="3" t="s">
        <v>86</v>
      </c>
      <c r="D908" s="3" t="s">
        <v>76</v>
      </c>
      <c r="E908" s="3" t="s">
        <v>72</v>
      </c>
      <c r="F908" s="3" t="s">
        <v>84</v>
      </c>
      <c r="G908" s="3">
        <v>1</v>
      </c>
      <c r="H908" s="3">
        <v>2</v>
      </c>
      <c r="I908" s="3"/>
      <c r="J908" s="3"/>
      <c r="K908" s="3"/>
      <c r="L908" s="3">
        <v>113.9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x14ac:dyDescent="0.25">
      <c r="A909" s="3" t="s">
        <v>85</v>
      </c>
      <c r="B909" s="6">
        <v>38636</v>
      </c>
      <c r="C909" s="3" t="s">
        <v>86</v>
      </c>
      <c r="D909" s="3" t="s">
        <v>76</v>
      </c>
      <c r="E909" s="3" t="s">
        <v>72</v>
      </c>
      <c r="F909" s="3" t="s">
        <v>84</v>
      </c>
      <c r="G909" s="3">
        <v>1</v>
      </c>
      <c r="H909" s="3">
        <v>2</v>
      </c>
      <c r="I909" s="3"/>
      <c r="J909" s="3"/>
      <c r="K909" s="3"/>
      <c r="L909" s="3">
        <v>126.6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x14ac:dyDescent="0.25">
      <c r="A910" s="3" t="s">
        <v>85</v>
      </c>
      <c r="B910" s="6">
        <v>38636</v>
      </c>
      <c r="C910" s="3" t="s">
        <v>86</v>
      </c>
      <c r="D910" s="3" t="s">
        <v>76</v>
      </c>
      <c r="E910" s="3" t="s">
        <v>72</v>
      </c>
      <c r="F910" s="3" t="s">
        <v>84</v>
      </c>
      <c r="G910" s="3">
        <v>1</v>
      </c>
      <c r="H910" s="3">
        <v>2</v>
      </c>
      <c r="I910" s="3"/>
      <c r="J910" s="3"/>
      <c r="K910" s="3"/>
      <c r="L910" s="3">
        <v>110.2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x14ac:dyDescent="0.25">
      <c r="A911" s="3" t="s">
        <v>85</v>
      </c>
      <c r="B911" s="6">
        <v>38636</v>
      </c>
      <c r="C911" s="3" t="s">
        <v>86</v>
      </c>
      <c r="D911" s="3" t="s">
        <v>76</v>
      </c>
      <c r="E911" s="3" t="s">
        <v>72</v>
      </c>
      <c r="F911" s="3" t="s">
        <v>84</v>
      </c>
      <c r="G911" s="3">
        <v>1</v>
      </c>
      <c r="H911" s="3">
        <v>2</v>
      </c>
      <c r="I911" s="3"/>
      <c r="J911" s="3"/>
      <c r="K911" s="3"/>
      <c r="L911" s="3">
        <v>154.4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x14ac:dyDescent="0.25">
      <c r="A912" s="3" t="s">
        <v>90</v>
      </c>
      <c r="B912" s="6">
        <v>38636</v>
      </c>
      <c r="C912" s="3" t="s">
        <v>91</v>
      </c>
      <c r="D912" s="3" t="s">
        <v>76</v>
      </c>
      <c r="E912" s="3" t="s">
        <v>89</v>
      </c>
      <c r="F912" s="3" t="s">
        <v>73</v>
      </c>
      <c r="G912" s="3">
        <v>2</v>
      </c>
      <c r="H912" s="3">
        <v>0</v>
      </c>
      <c r="I912" s="3"/>
      <c r="J912" s="3"/>
      <c r="K912" s="3"/>
      <c r="L912" s="3">
        <v>28.3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x14ac:dyDescent="0.25">
      <c r="A913" s="3" t="s">
        <v>90</v>
      </c>
      <c r="B913" s="6">
        <v>38636</v>
      </c>
      <c r="C913" s="3" t="s">
        <v>91</v>
      </c>
      <c r="D913" s="3" t="s">
        <v>76</v>
      </c>
      <c r="E913" s="3" t="s">
        <v>89</v>
      </c>
      <c r="F913" s="3" t="s">
        <v>73</v>
      </c>
      <c r="G913" s="3">
        <v>2</v>
      </c>
      <c r="H913" s="3">
        <v>0</v>
      </c>
      <c r="I913" s="3"/>
      <c r="J913" s="3"/>
      <c r="K913" s="3"/>
      <c r="L913" s="3">
        <v>12.6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x14ac:dyDescent="0.25">
      <c r="A914" s="3" t="s">
        <v>90</v>
      </c>
      <c r="B914" s="6">
        <v>38636</v>
      </c>
      <c r="C914" s="3" t="s">
        <v>91</v>
      </c>
      <c r="D914" s="3" t="s">
        <v>76</v>
      </c>
      <c r="E914" s="3" t="s">
        <v>89</v>
      </c>
      <c r="F914" s="3" t="s">
        <v>73</v>
      </c>
      <c r="G914" s="3">
        <v>2</v>
      </c>
      <c r="H914" s="3">
        <v>0</v>
      </c>
      <c r="I914" s="3"/>
      <c r="J914" s="3"/>
      <c r="K914" s="3"/>
      <c r="L914" s="3">
        <v>37.6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x14ac:dyDescent="0.25">
      <c r="A915" s="3" t="s">
        <v>90</v>
      </c>
      <c r="B915" s="6">
        <v>38636</v>
      </c>
      <c r="C915" s="3" t="s">
        <v>91</v>
      </c>
      <c r="D915" s="3" t="s">
        <v>76</v>
      </c>
      <c r="E915" s="3" t="s">
        <v>89</v>
      </c>
      <c r="F915" s="3" t="s">
        <v>73</v>
      </c>
      <c r="G915" s="3">
        <v>2</v>
      </c>
      <c r="H915" s="3">
        <v>0</v>
      </c>
      <c r="I915" s="3"/>
      <c r="J915" s="3"/>
      <c r="K915" s="3"/>
      <c r="L915" s="3">
        <v>82.7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x14ac:dyDescent="0.25">
      <c r="A916" s="3" t="s">
        <v>90</v>
      </c>
      <c r="B916" s="6">
        <v>38636</v>
      </c>
      <c r="C916" s="3" t="s">
        <v>91</v>
      </c>
      <c r="D916" s="3" t="s">
        <v>76</v>
      </c>
      <c r="E916" s="3" t="s">
        <v>89</v>
      </c>
      <c r="F916" s="3" t="s">
        <v>73</v>
      </c>
      <c r="G916" s="3">
        <v>2</v>
      </c>
      <c r="H916" s="3">
        <v>0</v>
      </c>
      <c r="I916" s="3"/>
      <c r="J916" s="3"/>
      <c r="K916" s="3"/>
      <c r="L916" s="3">
        <v>82.3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x14ac:dyDescent="0.25">
      <c r="A917" s="3" t="s">
        <v>90</v>
      </c>
      <c r="B917" s="6">
        <v>38636</v>
      </c>
      <c r="C917" s="3" t="s">
        <v>91</v>
      </c>
      <c r="D917" s="3" t="s">
        <v>76</v>
      </c>
      <c r="E917" s="3" t="s">
        <v>89</v>
      </c>
      <c r="F917" s="3" t="s">
        <v>73</v>
      </c>
      <c r="G917" s="3">
        <v>2</v>
      </c>
      <c r="H917" s="3">
        <v>0</v>
      </c>
      <c r="I917" s="3"/>
      <c r="J917" s="3"/>
      <c r="K917" s="3"/>
      <c r="L917" s="3">
        <v>93.7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x14ac:dyDescent="0.25">
      <c r="A918" s="3" t="s">
        <v>90</v>
      </c>
      <c r="B918" s="6">
        <v>38636</v>
      </c>
      <c r="C918" s="3" t="s">
        <v>91</v>
      </c>
      <c r="D918" s="3" t="s">
        <v>76</v>
      </c>
      <c r="E918" s="3" t="s">
        <v>89</v>
      </c>
      <c r="F918" s="3" t="s">
        <v>73</v>
      </c>
      <c r="G918" s="3">
        <v>2</v>
      </c>
      <c r="H918" s="3">
        <v>0</v>
      </c>
      <c r="I918" s="3"/>
      <c r="J918" s="3"/>
      <c r="K918" s="3"/>
      <c r="L918" s="3">
        <v>51.9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x14ac:dyDescent="0.25">
      <c r="A919" s="3" t="s">
        <v>90</v>
      </c>
      <c r="B919" s="6">
        <v>38636</v>
      </c>
      <c r="C919" s="3" t="s">
        <v>91</v>
      </c>
      <c r="D919" s="3" t="s">
        <v>76</v>
      </c>
      <c r="E919" s="3" t="s">
        <v>89</v>
      </c>
      <c r="F919" s="3" t="s">
        <v>73</v>
      </c>
      <c r="G919" s="3">
        <v>2</v>
      </c>
      <c r="H919" s="3">
        <v>0</v>
      </c>
      <c r="I919" s="3"/>
      <c r="J919" s="3"/>
      <c r="K919" s="3"/>
      <c r="L919" s="3">
        <v>47.9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x14ac:dyDescent="0.25">
      <c r="A920" s="3" t="s">
        <v>94</v>
      </c>
      <c r="B920" s="6">
        <v>38636</v>
      </c>
      <c r="C920" s="3" t="s">
        <v>95</v>
      </c>
      <c r="D920" s="3" t="s">
        <v>76</v>
      </c>
      <c r="E920" s="3" t="s">
        <v>89</v>
      </c>
      <c r="F920" s="3" t="s">
        <v>79</v>
      </c>
      <c r="G920" s="3">
        <v>2</v>
      </c>
      <c r="H920" s="3">
        <v>1</v>
      </c>
      <c r="I920" s="3"/>
      <c r="J920" s="3"/>
      <c r="K920" s="3"/>
      <c r="L920" s="3">
        <v>28.1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x14ac:dyDescent="0.25">
      <c r="A921" s="3" t="s">
        <v>94</v>
      </c>
      <c r="B921" s="6">
        <v>38636</v>
      </c>
      <c r="C921" s="3" t="s">
        <v>95</v>
      </c>
      <c r="D921" s="3" t="s">
        <v>76</v>
      </c>
      <c r="E921" s="3" t="s">
        <v>89</v>
      </c>
      <c r="F921" s="3" t="s">
        <v>79</v>
      </c>
      <c r="G921" s="3">
        <v>2</v>
      </c>
      <c r="H921" s="3">
        <v>1</v>
      </c>
      <c r="I921" s="3"/>
      <c r="J921" s="3"/>
      <c r="K921" s="3"/>
      <c r="L921" s="3">
        <v>19.899999999999999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x14ac:dyDescent="0.25">
      <c r="A922" s="3" t="s">
        <v>94</v>
      </c>
      <c r="B922" s="6">
        <v>38636</v>
      </c>
      <c r="C922" s="3" t="s">
        <v>95</v>
      </c>
      <c r="D922" s="3" t="s">
        <v>76</v>
      </c>
      <c r="E922" s="3" t="s">
        <v>89</v>
      </c>
      <c r="F922" s="3" t="s">
        <v>79</v>
      </c>
      <c r="G922" s="3">
        <v>2</v>
      </c>
      <c r="H922" s="3">
        <v>1</v>
      </c>
      <c r="I922" s="3"/>
      <c r="J922" s="3"/>
      <c r="K922" s="3"/>
      <c r="L922" s="3">
        <v>48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x14ac:dyDescent="0.25">
      <c r="A923" s="3" t="s">
        <v>94</v>
      </c>
      <c r="B923" s="6">
        <v>38636</v>
      </c>
      <c r="C923" s="3" t="s">
        <v>95</v>
      </c>
      <c r="D923" s="3" t="s">
        <v>76</v>
      </c>
      <c r="E923" s="3" t="s">
        <v>89</v>
      </c>
      <c r="F923" s="3" t="s">
        <v>79</v>
      </c>
      <c r="G923" s="3">
        <v>2</v>
      </c>
      <c r="H923" s="3">
        <v>1</v>
      </c>
      <c r="I923" s="3"/>
      <c r="J923" s="3"/>
      <c r="K923" s="3"/>
      <c r="L923" s="3">
        <v>102.6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x14ac:dyDescent="0.25">
      <c r="A924" s="3" t="s">
        <v>94</v>
      </c>
      <c r="B924" s="6">
        <v>38636</v>
      </c>
      <c r="C924" s="3" t="s">
        <v>95</v>
      </c>
      <c r="D924" s="3" t="s">
        <v>76</v>
      </c>
      <c r="E924" s="3" t="s">
        <v>89</v>
      </c>
      <c r="F924" s="3" t="s">
        <v>79</v>
      </c>
      <c r="G924" s="3">
        <v>2</v>
      </c>
      <c r="H924" s="3">
        <v>1</v>
      </c>
      <c r="I924" s="3"/>
      <c r="J924" s="3"/>
      <c r="K924" s="3"/>
      <c r="L924" s="3">
        <v>101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x14ac:dyDescent="0.25">
      <c r="A925" s="3" t="s">
        <v>94</v>
      </c>
      <c r="B925" s="6">
        <v>38636</v>
      </c>
      <c r="C925" s="3" t="s">
        <v>95</v>
      </c>
      <c r="D925" s="3" t="s">
        <v>76</v>
      </c>
      <c r="E925" s="3" t="s">
        <v>89</v>
      </c>
      <c r="F925" s="3" t="s">
        <v>79</v>
      </c>
      <c r="G925" s="3">
        <v>2</v>
      </c>
      <c r="H925" s="3">
        <v>1</v>
      </c>
      <c r="I925" s="3"/>
      <c r="J925" s="3"/>
      <c r="K925" s="3"/>
      <c r="L925" s="3">
        <v>96.3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x14ac:dyDescent="0.25">
      <c r="A926" s="3" t="s">
        <v>94</v>
      </c>
      <c r="B926" s="6">
        <v>38636</v>
      </c>
      <c r="C926" s="3" t="s">
        <v>95</v>
      </c>
      <c r="D926" s="3" t="s">
        <v>76</v>
      </c>
      <c r="E926" s="3" t="s">
        <v>89</v>
      </c>
      <c r="F926" s="3" t="s">
        <v>79</v>
      </c>
      <c r="G926" s="3">
        <v>2</v>
      </c>
      <c r="H926" s="3">
        <v>1</v>
      </c>
      <c r="I926" s="3"/>
      <c r="J926" s="3"/>
      <c r="K926" s="3"/>
      <c r="L926" s="3">
        <v>53.3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x14ac:dyDescent="0.25">
      <c r="A927" s="3" t="s">
        <v>94</v>
      </c>
      <c r="B927" s="6">
        <v>38636</v>
      </c>
      <c r="C927" s="3" t="s">
        <v>95</v>
      </c>
      <c r="D927" s="3" t="s">
        <v>76</v>
      </c>
      <c r="E927" s="3" t="s">
        <v>89</v>
      </c>
      <c r="F927" s="3" t="s">
        <v>79</v>
      </c>
      <c r="G927" s="3">
        <v>2</v>
      </c>
      <c r="H927" s="3">
        <v>1</v>
      </c>
      <c r="I927" s="3"/>
      <c r="J927" s="3"/>
      <c r="K927" s="3"/>
      <c r="L927" s="3">
        <v>54.2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x14ac:dyDescent="0.25">
      <c r="A928" s="3" t="s">
        <v>98</v>
      </c>
      <c r="B928" s="6">
        <v>38636</v>
      </c>
      <c r="C928" s="3" t="s">
        <v>99</v>
      </c>
      <c r="D928" s="3" t="s">
        <v>76</v>
      </c>
      <c r="E928" s="3" t="s">
        <v>89</v>
      </c>
      <c r="F928" s="3" t="s">
        <v>84</v>
      </c>
      <c r="G928" s="3">
        <v>2</v>
      </c>
      <c r="H928" s="3">
        <v>2</v>
      </c>
      <c r="I928" s="3"/>
      <c r="J928" s="3"/>
      <c r="K928" s="3"/>
      <c r="L928" s="3">
        <v>23.9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x14ac:dyDescent="0.25">
      <c r="A929" s="3" t="s">
        <v>98</v>
      </c>
      <c r="B929" s="6">
        <v>38636</v>
      </c>
      <c r="C929" s="3" t="s">
        <v>99</v>
      </c>
      <c r="D929" s="3" t="s">
        <v>76</v>
      </c>
      <c r="E929" s="3" t="s">
        <v>89</v>
      </c>
      <c r="F929" s="3" t="s">
        <v>84</v>
      </c>
      <c r="G929" s="3">
        <v>2</v>
      </c>
      <c r="H929" s="3">
        <v>2</v>
      </c>
      <c r="I929" s="3"/>
      <c r="J929" s="3"/>
      <c r="K929" s="3"/>
      <c r="L929" s="3">
        <v>56.8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x14ac:dyDescent="0.25">
      <c r="A930" s="3" t="s">
        <v>98</v>
      </c>
      <c r="B930" s="6">
        <v>38636</v>
      </c>
      <c r="C930" s="3" t="s">
        <v>99</v>
      </c>
      <c r="D930" s="3" t="s">
        <v>76</v>
      </c>
      <c r="E930" s="3" t="s">
        <v>89</v>
      </c>
      <c r="F930" s="3" t="s">
        <v>84</v>
      </c>
      <c r="G930" s="3">
        <v>2</v>
      </c>
      <c r="H930" s="3">
        <v>2</v>
      </c>
      <c r="I930" s="3"/>
      <c r="J930" s="3"/>
      <c r="K930" s="3"/>
      <c r="L930" s="3">
        <v>52.7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x14ac:dyDescent="0.25">
      <c r="A931" s="3" t="s">
        <v>98</v>
      </c>
      <c r="B931" s="6">
        <v>38636</v>
      </c>
      <c r="C931" s="3" t="s">
        <v>99</v>
      </c>
      <c r="D931" s="3" t="s">
        <v>76</v>
      </c>
      <c r="E931" s="3" t="s">
        <v>89</v>
      </c>
      <c r="F931" s="3" t="s">
        <v>84</v>
      </c>
      <c r="G931" s="3">
        <v>2</v>
      </c>
      <c r="H931" s="3">
        <v>2</v>
      </c>
      <c r="I931" s="3"/>
      <c r="J931" s="3"/>
      <c r="K931" s="3"/>
      <c r="L931" s="3">
        <v>112.1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x14ac:dyDescent="0.25">
      <c r="A932" s="3" t="s">
        <v>98</v>
      </c>
      <c r="B932" s="6">
        <v>38636</v>
      </c>
      <c r="C932" s="3" t="s">
        <v>99</v>
      </c>
      <c r="D932" s="3" t="s">
        <v>76</v>
      </c>
      <c r="E932" s="3" t="s">
        <v>89</v>
      </c>
      <c r="F932" s="3" t="s">
        <v>84</v>
      </c>
      <c r="G932" s="3">
        <v>2</v>
      </c>
      <c r="H932" s="3">
        <v>2</v>
      </c>
      <c r="I932" s="3"/>
      <c r="J932" s="3"/>
      <c r="K932" s="3"/>
      <c r="L932" s="3">
        <v>113.3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x14ac:dyDescent="0.25">
      <c r="A933" s="3" t="s">
        <v>98</v>
      </c>
      <c r="B933" s="6">
        <v>38636</v>
      </c>
      <c r="C933" s="3" t="s">
        <v>99</v>
      </c>
      <c r="D933" s="3" t="s">
        <v>76</v>
      </c>
      <c r="E933" s="3" t="s">
        <v>89</v>
      </c>
      <c r="F933" s="3" t="s">
        <v>84</v>
      </c>
      <c r="G933" s="3">
        <v>2</v>
      </c>
      <c r="H933" s="3">
        <v>2</v>
      </c>
      <c r="I933" s="3"/>
      <c r="J933" s="3"/>
      <c r="K933" s="3"/>
      <c r="L933" s="3">
        <v>91.6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x14ac:dyDescent="0.25">
      <c r="A934" s="3" t="s">
        <v>98</v>
      </c>
      <c r="B934" s="6">
        <v>38636</v>
      </c>
      <c r="C934" s="3" t="s">
        <v>99</v>
      </c>
      <c r="D934" s="3" t="s">
        <v>76</v>
      </c>
      <c r="E934" s="3" t="s">
        <v>89</v>
      </c>
      <c r="F934" s="3" t="s">
        <v>84</v>
      </c>
      <c r="G934" s="3">
        <v>2</v>
      </c>
      <c r="H934" s="3">
        <v>2</v>
      </c>
      <c r="I934" s="3"/>
      <c r="J934" s="3"/>
      <c r="K934" s="3"/>
      <c r="L934" s="3">
        <v>72.8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x14ac:dyDescent="0.25">
      <c r="A935" s="3" t="s">
        <v>98</v>
      </c>
      <c r="B935" s="6">
        <v>38636</v>
      </c>
      <c r="C935" s="3" t="s">
        <v>99</v>
      </c>
      <c r="D935" s="3" t="s">
        <v>76</v>
      </c>
      <c r="E935" s="3" t="s">
        <v>89</v>
      </c>
      <c r="F935" s="3" t="s">
        <v>84</v>
      </c>
      <c r="G935" s="3">
        <v>2</v>
      </c>
      <c r="H935" s="3">
        <v>2</v>
      </c>
      <c r="I935" s="3"/>
      <c r="J935" s="3"/>
      <c r="K935" s="3"/>
      <c r="L935" s="3">
        <v>68.400000000000006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x14ac:dyDescent="0.25">
      <c r="A936" s="3" t="s">
        <v>74</v>
      </c>
      <c r="B936" s="6">
        <v>38762</v>
      </c>
      <c r="C936" s="3" t="s">
        <v>75</v>
      </c>
      <c r="D936" s="3" t="s">
        <v>76</v>
      </c>
      <c r="E936" s="3" t="s">
        <v>72</v>
      </c>
      <c r="F936" s="3" t="s">
        <v>73</v>
      </c>
      <c r="G936" s="3">
        <v>1</v>
      </c>
      <c r="H936" s="3">
        <v>0</v>
      </c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x14ac:dyDescent="0.25">
      <c r="A937" s="3" t="s">
        <v>74</v>
      </c>
      <c r="B937" s="6">
        <v>38762</v>
      </c>
      <c r="C937" s="3" t="s">
        <v>75</v>
      </c>
      <c r="D937" s="3" t="s">
        <v>76</v>
      </c>
      <c r="E937" s="3" t="s">
        <v>72</v>
      </c>
      <c r="F937" s="3" t="s">
        <v>73</v>
      </c>
      <c r="G937" s="3">
        <v>1</v>
      </c>
      <c r="H937" s="3">
        <v>0</v>
      </c>
      <c r="I937" s="3"/>
      <c r="J937" s="3"/>
      <c r="K937" s="3"/>
      <c r="L937" s="3">
        <v>149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x14ac:dyDescent="0.25">
      <c r="A938" s="3" t="s">
        <v>74</v>
      </c>
      <c r="B938" s="6">
        <v>38762</v>
      </c>
      <c r="C938" s="3" t="s">
        <v>75</v>
      </c>
      <c r="D938" s="3" t="s">
        <v>76</v>
      </c>
      <c r="E938" s="3" t="s">
        <v>72</v>
      </c>
      <c r="F938" s="3" t="s">
        <v>73</v>
      </c>
      <c r="G938" s="3">
        <v>1</v>
      </c>
      <c r="H938" s="3">
        <v>0</v>
      </c>
      <c r="I938" s="3"/>
      <c r="J938" s="3"/>
      <c r="K938" s="3"/>
      <c r="L938" s="3">
        <v>56.6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x14ac:dyDescent="0.25">
      <c r="A939" s="3" t="s">
        <v>74</v>
      </c>
      <c r="B939" s="6">
        <v>38762</v>
      </c>
      <c r="C939" s="3" t="s">
        <v>75</v>
      </c>
      <c r="D939" s="3" t="s">
        <v>76</v>
      </c>
      <c r="E939" s="3" t="s">
        <v>72</v>
      </c>
      <c r="F939" s="3" t="s">
        <v>73</v>
      </c>
      <c r="G939" s="3">
        <v>1</v>
      </c>
      <c r="H939" s="3">
        <v>0</v>
      </c>
      <c r="I939" s="3"/>
      <c r="J939" s="3"/>
      <c r="K939" s="3"/>
      <c r="L939" s="3">
        <v>96.1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x14ac:dyDescent="0.25">
      <c r="A940" s="3" t="s">
        <v>74</v>
      </c>
      <c r="B940" s="6">
        <v>38762</v>
      </c>
      <c r="C940" s="3" t="s">
        <v>75</v>
      </c>
      <c r="D940" s="3" t="s">
        <v>76</v>
      </c>
      <c r="E940" s="3" t="s">
        <v>72</v>
      </c>
      <c r="F940" s="3" t="s">
        <v>73</v>
      </c>
      <c r="G940" s="3">
        <v>1</v>
      </c>
      <c r="H940" s="3">
        <v>0</v>
      </c>
      <c r="I940" s="3"/>
      <c r="J940" s="3"/>
      <c r="K940" s="3"/>
      <c r="L940" s="3">
        <v>94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x14ac:dyDescent="0.25">
      <c r="A941" s="3" t="s">
        <v>74</v>
      </c>
      <c r="B941" s="6">
        <v>38762</v>
      </c>
      <c r="C941" s="3" t="s">
        <v>75</v>
      </c>
      <c r="D941" s="3" t="s">
        <v>76</v>
      </c>
      <c r="E941" s="3" t="s">
        <v>72</v>
      </c>
      <c r="F941" s="3" t="s">
        <v>73</v>
      </c>
      <c r="G941" s="3">
        <v>1</v>
      </c>
      <c r="H941" s="3">
        <v>0</v>
      </c>
      <c r="I941" s="3"/>
      <c r="J941" s="3"/>
      <c r="K941" s="3"/>
      <c r="L941" s="3">
        <v>33.4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x14ac:dyDescent="0.25">
      <c r="A942" s="3" t="s">
        <v>74</v>
      </c>
      <c r="B942" s="6">
        <v>38762</v>
      </c>
      <c r="C942" s="3" t="s">
        <v>75</v>
      </c>
      <c r="D942" s="3" t="s">
        <v>76</v>
      </c>
      <c r="E942" s="3" t="s">
        <v>72</v>
      </c>
      <c r="F942" s="3" t="s">
        <v>73</v>
      </c>
      <c r="G942" s="3">
        <v>1</v>
      </c>
      <c r="H942" s="3">
        <v>0</v>
      </c>
      <c r="I942" s="3"/>
      <c r="J942" s="3"/>
      <c r="K942" s="3"/>
      <c r="L942" s="3">
        <v>68.3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x14ac:dyDescent="0.25">
      <c r="A943" s="3" t="s">
        <v>74</v>
      </c>
      <c r="B943" s="6">
        <v>38762</v>
      </c>
      <c r="C943" s="3" t="s">
        <v>75</v>
      </c>
      <c r="D943" s="3" t="s">
        <v>76</v>
      </c>
      <c r="E943" s="3" t="s">
        <v>72</v>
      </c>
      <c r="F943" s="3" t="s">
        <v>73</v>
      </c>
      <c r="G943" s="3">
        <v>1</v>
      </c>
      <c r="H943" s="3">
        <v>0</v>
      </c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x14ac:dyDescent="0.25">
      <c r="A944" s="3" t="s">
        <v>80</v>
      </c>
      <c r="B944" s="6">
        <v>38762</v>
      </c>
      <c r="C944" s="3" t="s">
        <v>81</v>
      </c>
      <c r="D944" s="3" t="s">
        <v>76</v>
      </c>
      <c r="E944" s="3" t="s">
        <v>72</v>
      </c>
      <c r="F944" s="3" t="s">
        <v>79</v>
      </c>
      <c r="G944" s="3">
        <v>1</v>
      </c>
      <c r="H944" s="3">
        <v>1</v>
      </c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x14ac:dyDescent="0.25">
      <c r="A945" s="3" t="s">
        <v>80</v>
      </c>
      <c r="B945" s="6">
        <v>38762</v>
      </c>
      <c r="C945" s="3" t="s">
        <v>81</v>
      </c>
      <c r="D945" s="3" t="s">
        <v>76</v>
      </c>
      <c r="E945" s="3" t="s">
        <v>72</v>
      </c>
      <c r="F945" s="3" t="s">
        <v>79</v>
      </c>
      <c r="G945" s="3">
        <v>1</v>
      </c>
      <c r="H945" s="3">
        <v>1</v>
      </c>
      <c r="I945" s="3"/>
      <c r="J945" s="3"/>
      <c r="K945" s="3"/>
      <c r="L945" s="3">
        <v>225.7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x14ac:dyDescent="0.25">
      <c r="A946" s="3" t="s">
        <v>80</v>
      </c>
      <c r="B946" s="6">
        <v>38762</v>
      </c>
      <c r="C946" s="3" t="s">
        <v>81</v>
      </c>
      <c r="D946" s="3" t="s">
        <v>76</v>
      </c>
      <c r="E946" s="3" t="s">
        <v>72</v>
      </c>
      <c r="F946" s="3" t="s">
        <v>79</v>
      </c>
      <c r="G946" s="3">
        <v>1</v>
      </c>
      <c r="H946" s="3">
        <v>1</v>
      </c>
      <c r="I946" s="3"/>
      <c r="J946" s="3"/>
      <c r="K946" s="3"/>
      <c r="L946" s="3">
        <v>34.9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x14ac:dyDescent="0.25">
      <c r="A947" s="3" t="s">
        <v>80</v>
      </c>
      <c r="B947" s="6">
        <v>38762</v>
      </c>
      <c r="C947" s="3" t="s">
        <v>81</v>
      </c>
      <c r="D947" s="3" t="s">
        <v>76</v>
      </c>
      <c r="E947" s="3" t="s">
        <v>72</v>
      </c>
      <c r="F947" s="3" t="s">
        <v>79</v>
      </c>
      <c r="G947" s="3">
        <v>1</v>
      </c>
      <c r="H947" s="3">
        <v>1</v>
      </c>
      <c r="I947" s="3"/>
      <c r="J947" s="3"/>
      <c r="K947" s="3"/>
      <c r="L947" s="3">
        <v>94.6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x14ac:dyDescent="0.25">
      <c r="A948" s="3" t="s">
        <v>80</v>
      </c>
      <c r="B948" s="6">
        <v>38762</v>
      </c>
      <c r="C948" s="3" t="s">
        <v>81</v>
      </c>
      <c r="D948" s="3" t="s">
        <v>76</v>
      </c>
      <c r="E948" s="3" t="s">
        <v>72</v>
      </c>
      <c r="F948" s="3" t="s">
        <v>79</v>
      </c>
      <c r="G948" s="3">
        <v>1</v>
      </c>
      <c r="H948" s="3">
        <v>1</v>
      </c>
      <c r="I948" s="3"/>
      <c r="J948" s="3"/>
      <c r="K948" s="3"/>
      <c r="L948" s="3">
        <v>326.3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x14ac:dyDescent="0.25">
      <c r="A949" s="3" t="s">
        <v>80</v>
      </c>
      <c r="B949" s="6">
        <v>38762</v>
      </c>
      <c r="C949" s="3" t="s">
        <v>81</v>
      </c>
      <c r="D949" s="3" t="s">
        <v>76</v>
      </c>
      <c r="E949" s="3" t="s">
        <v>72</v>
      </c>
      <c r="F949" s="3" t="s">
        <v>79</v>
      </c>
      <c r="G949" s="3">
        <v>1</v>
      </c>
      <c r="H949" s="3">
        <v>1</v>
      </c>
      <c r="I949" s="3"/>
      <c r="J949" s="3"/>
      <c r="K949" s="3"/>
      <c r="L949" s="3">
        <v>181.7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x14ac:dyDescent="0.25">
      <c r="A950" s="3" t="s">
        <v>80</v>
      </c>
      <c r="B950" s="6">
        <v>38762</v>
      </c>
      <c r="C950" s="3" t="s">
        <v>81</v>
      </c>
      <c r="D950" s="3" t="s">
        <v>76</v>
      </c>
      <c r="E950" s="3" t="s">
        <v>72</v>
      </c>
      <c r="F950" s="3" t="s">
        <v>79</v>
      </c>
      <c r="G950" s="3">
        <v>1</v>
      </c>
      <c r="H950" s="3">
        <v>1</v>
      </c>
      <c r="I950" s="3"/>
      <c r="J950" s="3"/>
      <c r="K950" s="3"/>
      <c r="L950" s="3">
        <v>116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x14ac:dyDescent="0.25">
      <c r="A951" s="3" t="s">
        <v>80</v>
      </c>
      <c r="B951" s="6">
        <v>38762</v>
      </c>
      <c r="C951" s="3" t="s">
        <v>81</v>
      </c>
      <c r="D951" s="3" t="s">
        <v>76</v>
      </c>
      <c r="E951" s="3" t="s">
        <v>72</v>
      </c>
      <c r="F951" s="3" t="s">
        <v>79</v>
      </c>
      <c r="G951" s="3">
        <v>1</v>
      </c>
      <c r="H951" s="3">
        <v>1</v>
      </c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x14ac:dyDescent="0.25">
      <c r="A952" s="3" t="s">
        <v>85</v>
      </c>
      <c r="B952" s="6">
        <v>38762</v>
      </c>
      <c r="C952" s="3" t="s">
        <v>86</v>
      </c>
      <c r="D952" s="3" t="s">
        <v>76</v>
      </c>
      <c r="E952" s="3" t="s">
        <v>72</v>
      </c>
      <c r="F952" s="3" t="s">
        <v>84</v>
      </c>
      <c r="G952" s="3">
        <v>1</v>
      </c>
      <c r="H952" s="3">
        <v>2</v>
      </c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x14ac:dyDescent="0.25">
      <c r="A953" s="3" t="s">
        <v>85</v>
      </c>
      <c r="B953" s="6">
        <v>38762</v>
      </c>
      <c r="C953" s="3" t="s">
        <v>86</v>
      </c>
      <c r="D953" s="3" t="s">
        <v>76</v>
      </c>
      <c r="E953" s="3" t="s">
        <v>72</v>
      </c>
      <c r="F953" s="3" t="s">
        <v>84</v>
      </c>
      <c r="G953" s="3">
        <v>1</v>
      </c>
      <c r="H953" s="3">
        <v>2</v>
      </c>
      <c r="I953" s="3"/>
      <c r="J953" s="3"/>
      <c r="K953" s="3"/>
      <c r="L953" s="3">
        <v>766.6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x14ac:dyDescent="0.25">
      <c r="A954" s="3" t="s">
        <v>85</v>
      </c>
      <c r="B954" s="6">
        <v>38762</v>
      </c>
      <c r="C954" s="3" t="s">
        <v>86</v>
      </c>
      <c r="D954" s="3" t="s">
        <v>76</v>
      </c>
      <c r="E954" s="3" t="s">
        <v>72</v>
      </c>
      <c r="F954" s="3" t="s">
        <v>84</v>
      </c>
      <c r="G954" s="3">
        <v>1</v>
      </c>
      <c r="H954" s="3">
        <v>2</v>
      </c>
      <c r="I954" s="3"/>
      <c r="J954" s="3"/>
      <c r="K954" s="3"/>
      <c r="L954" s="3">
        <v>336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x14ac:dyDescent="0.25">
      <c r="A955" s="3" t="s">
        <v>85</v>
      </c>
      <c r="B955" s="6">
        <v>38762</v>
      </c>
      <c r="C955" s="3" t="s">
        <v>86</v>
      </c>
      <c r="D955" s="3" t="s">
        <v>76</v>
      </c>
      <c r="E955" s="3" t="s">
        <v>72</v>
      </c>
      <c r="F955" s="3" t="s">
        <v>84</v>
      </c>
      <c r="G955" s="3">
        <v>1</v>
      </c>
      <c r="H955" s="3">
        <v>2</v>
      </c>
      <c r="I955" s="3"/>
      <c r="J955" s="3"/>
      <c r="K955" s="3"/>
      <c r="L955" s="3">
        <v>509.5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x14ac:dyDescent="0.25">
      <c r="A956" s="3" t="s">
        <v>85</v>
      </c>
      <c r="B956" s="6">
        <v>38762</v>
      </c>
      <c r="C956" s="3" t="s">
        <v>86</v>
      </c>
      <c r="D956" s="3" t="s">
        <v>76</v>
      </c>
      <c r="E956" s="3" t="s">
        <v>72</v>
      </c>
      <c r="F956" s="3" t="s">
        <v>84</v>
      </c>
      <c r="G956" s="3">
        <v>1</v>
      </c>
      <c r="H956" s="3">
        <v>2</v>
      </c>
      <c r="I956" s="3"/>
      <c r="J956" s="3"/>
      <c r="K956" s="3"/>
      <c r="L956" s="3">
        <v>256.60000000000002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x14ac:dyDescent="0.25">
      <c r="A957" s="3" t="s">
        <v>85</v>
      </c>
      <c r="B957" s="6">
        <v>38762</v>
      </c>
      <c r="C957" s="3" t="s">
        <v>86</v>
      </c>
      <c r="D957" s="3" t="s">
        <v>76</v>
      </c>
      <c r="E957" s="3" t="s">
        <v>72</v>
      </c>
      <c r="F957" s="3" t="s">
        <v>84</v>
      </c>
      <c r="G957" s="3">
        <v>1</v>
      </c>
      <c r="H957" s="3">
        <v>2</v>
      </c>
      <c r="I957" s="3"/>
      <c r="J957" s="3"/>
      <c r="K957" s="3"/>
      <c r="L957" s="3">
        <v>278.3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x14ac:dyDescent="0.25">
      <c r="A958" s="3" t="s">
        <v>85</v>
      </c>
      <c r="B958" s="6">
        <v>38762</v>
      </c>
      <c r="C958" s="3" t="s">
        <v>86</v>
      </c>
      <c r="D958" s="3" t="s">
        <v>76</v>
      </c>
      <c r="E958" s="3" t="s">
        <v>72</v>
      </c>
      <c r="F958" s="3" t="s">
        <v>84</v>
      </c>
      <c r="G958" s="3">
        <v>1</v>
      </c>
      <c r="H958" s="3">
        <v>2</v>
      </c>
      <c r="I958" s="3"/>
      <c r="J958" s="3"/>
      <c r="K958" s="3"/>
      <c r="L958" s="3">
        <v>231.4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x14ac:dyDescent="0.25">
      <c r="A959" s="3" t="s">
        <v>85</v>
      </c>
      <c r="B959" s="6">
        <v>38762</v>
      </c>
      <c r="C959" s="3" t="s">
        <v>86</v>
      </c>
      <c r="D959" s="3" t="s">
        <v>76</v>
      </c>
      <c r="E959" s="3" t="s">
        <v>72</v>
      </c>
      <c r="F959" s="3" t="s">
        <v>84</v>
      </c>
      <c r="G959" s="3">
        <v>1</v>
      </c>
      <c r="H959" s="3">
        <v>2</v>
      </c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x14ac:dyDescent="0.25">
      <c r="A960" s="3" t="s">
        <v>90</v>
      </c>
      <c r="B960" s="6">
        <v>38762</v>
      </c>
      <c r="C960" s="3" t="s">
        <v>91</v>
      </c>
      <c r="D960" s="3" t="s">
        <v>76</v>
      </c>
      <c r="E960" s="3" t="s">
        <v>89</v>
      </c>
      <c r="F960" s="3" t="s">
        <v>73</v>
      </c>
      <c r="G960" s="3">
        <v>2</v>
      </c>
      <c r="H960" s="3">
        <v>0</v>
      </c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x14ac:dyDescent="0.25">
      <c r="A961" s="3" t="s">
        <v>90</v>
      </c>
      <c r="B961" s="6">
        <v>38762</v>
      </c>
      <c r="C961" s="3" t="s">
        <v>91</v>
      </c>
      <c r="D961" s="3" t="s">
        <v>76</v>
      </c>
      <c r="E961" s="3" t="s">
        <v>89</v>
      </c>
      <c r="F961" s="3" t="s">
        <v>73</v>
      </c>
      <c r="G961" s="3">
        <v>2</v>
      </c>
      <c r="H961" s="3">
        <v>0</v>
      </c>
      <c r="I961" s="3"/>
      <c r="J961" s="3"/>
      <c r="K961" s="3"/>
      <c r="L961" s="3">
        <v>37.6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x14ac:dyDescent="0.25">
      <c r="A962" s="3" t="s">
        <v>90</v>
      </c>
      <c r="B962" s="6">
        <v>38762</v>
      </c>
      <c r="C962" s="3" t="s">
        <v>91</v>
      </c>
      <c r="D962" s="3" t="s">
        <v>76</v>
      </c>
      <c r="E962" s="3" t="s">
        <v>89</v>
      </c>
      <c r="F962" s="3" t="s">
        <v>73</v>
      </c>
      <c r="G962" s="3">
        <v>2</v>
      </c>
      <c r="H962" s="3">
        <v>0</v>
      </c>
      <c r="I962" s="3"/>
      <c r="J962" s="3"/>
      <c r="K962" s="3"/>
      <c r="L962" s="3">
        <v>28.1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x14ac:dyDescent="0.25">
      <c r="A963" s="3" t="s">
        <v>90</v>
      </c>
      <c r="B963" s="6">
        <v>38762</v>
      </c>
      <c r="C963" s="3" t="s">
        <v>91</v>
      </c>
      <c r="D963" s="3" t="s">
        <v>76</v>
      </c>
      <c r="E963" s="3" t="s">
        <v>89</v>
      </c>
      <c r="F963" s="3" t="s">
        <v>73</v>
      </c>
      <c r="G963" s="3">
        <v>2</v>
      </c>
      <c r="H963" s="3">
        <v>0</v>
      </c>
      <c r="I963" s="3"/>
      <c r="J963" s="3"/>
      <c r="K963" s="3"/>
      <c r="L963" s="3">
        <v>61.9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x14ac:dyDescent="0.25">
      <c r="A964" s="3" t="s">
        <v>90</v>
      </c>
      <c r="B964" s="6">
        <v>38762</v>
      </c>
      <c r="C964" s="3" t="s">
        <v>91</v>
      </c>
      <c r="D964" s="3" t="s">
        <v>76</v>
      </c>
      <c r="E964" s="3" t="s">
        <v>89</v>
      </c>
      <c r="F964" s="3" t="s">
        <v>73</v>
      </c>
      <c r="G964" s="3">
        <v>2</v>
      </c>
      <c r="H964" s="3">
        <v>0</v>
      </c>
      <c r="I964" s="3"/>
      <c r="J964" s="3"/>
      <c r="K964" s="3"/>
      <c r="L964" s="3">
        <v>165.2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x14ac:dyDescent="0.25">
      <c r="A965" s="3" t="s">
        <v>90</v>
      </c>
      <c r="B965" s="6">
        <v>38762</v>
      </c>
      <c r="C965" s="3" t="s">
        <v>91</v>
      </c>
      <c r="D965" s="3" t="s">
        <v>76</v>
      </c>
      <c r="E965" s="3" t="s">
        <v>89</v>
      </c>
      <c r="F965" s="3" t="s">
        <v>73</v>
      </c>
      <c r="G965" s="3">
        <v>2</v>
      </c>
      <c r="H965" s="3">
        <v>0</v>
      </c>
      <c r="I965" s="3"/>
      <c r="J965" s="3"/>
      <c r="K965" s="3"/>
      <c r="L965" s="3">
        <v>97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x14ac:dyDescent="0.25">
      <c r="A966" s="3" t="s">
        <v>90</v>
      </c>
      <c r="B966" s="6">
        <v>38762</v>
      </c>
      <c r="C966" s="3" t="s">
        <v>91</v>
      </c>
      <c r="D966" s="3" t="s">
        <v>76</v>
      </c>
      <c r="E966" s="3" t="s">
        <v>89</v>
      </c>
      <c r="F966" s="3" t="s">
        <v>73</v>
      </c>
      <c r="G966" s="3">
        <v>2</v>
      </c>
      <c r="H966" s="3">
        <v>0</v>
      </c>
      <c r="I966" s="3"/>
      <c r="J966" s="3"/>
      <c r="K966" s="3"/>
      <c r="L966" s="3">
        <v>95.6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x14ac:dyDescent="0.25">
      <c r="A967" s="3" t="s">
        <v>90</v>
      </c>
      <c r="B967" s="6">
        <v>38762</v>
      </c>
      <c r="C967" s="3" t="s">
        <v>91</v>
      </c>
      <c r="D967" s="3" t="s">
        <v>76</v>
      </c>
      <c r="E967" s="3" t="s">
        <v>89</v>
      </c>
      <c r="F967" s="3" t="s">
        <v>73</v>
      </c>
      <c r="G967" s="3">
        <v>2</v>
      </c>
      <c r="H967" s="3">
        <v>0</v>
      </c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x14ac:dyDescent="0.25">
      <c r="A968" s="3" t="s">
        <v>94</v>
      </c>
      <c r="B968" s="6">
        <v>38762</v>
      </c>
      <c r="C968" s="3" t="s">
        <v>95</v>
      </c>
      <c r="D968" s="3" t="s">
        <v>76</v>
      </c>
      <c r="E968" s="3" t="s">
        <v>89</v>
      </c>
      <c r="F968" s="3" t="s">
        <v>79</v>
      </c>
      <c r="G968" s="3">
        <v>2</v>
      </c>
      <c r="H968" s="3">
        <v>1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x14ac:dyDescent="0.25">
      <c r="A969" s="3" t="s">
        <v>94</v>
      </c>
      <c r="B969" s="6">
        <v>38762</v>
      </c>
      <c r="C969" s="3" t="s">
        <v>95</v>
      </c>
      <c r="D969" s="3" t="s">
        <v>76</v>
      </c>
      <c r="E969" s="3" t="s">
        <v>89</v>
      </c>
      <c r="F969" s="3" t="s">
        <v>79</v>
      </c>
      <c r="G969" s="3">
        <v>2</v>
      </c>
      <c r="H969" s="3">
        <v>1</v>
      </c>
      <c r="I969" s="3"/>
      <c r="J969" s="3"/>
      <c r="K969" s="3"/>
      <c r="L969" s="3">
        <v>56.8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x14ac:dyDescent="0.25">
      <c r="A970" s="3" t="s">
        <v>94</v>
      </c>
      <c r="B970" s="6">
        <v>38762</v>
      </c>
      <c r="C970" s="3" t="s">
        <v>95</v>
      </c>
      <c r="D970" s="3" t="s">
        <v>76</v>
      </c>
      <c r="E970" s="3" t="s">
        <v>89</v>
      </c>
      <c r="F970" s="3" t="s">
        <v>79</v>
      </c>
      <c r="G970" s="3">
        <v>2</v>
      </c>
      <c r="H970" s="3">
        <v>1</v>
      </c>
      <c r="I970" s="3"/>
      <c r="J970" s="3"/>
      <c r="K970" s="3"/>
      <c r="L970" s="3">
        <v>104.2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x14ac:dyDescent="0.25">
      <c r="A971" s="3" t="s">
        <v>94</v>
      </c>
      <c r="B971" s="6">
        <v>38762</v>
      </c>
      <c r="C971" s="3" t="s">
        <v>95</v>
      </c>
      <c r="D971" s="3" t="s">
        <v>76</v>
      </c>
      <c r="E971" s="3" t="s">
        <v>89</v>
      </c>
      <c r="F971" s="3" t="s">
        <v>79</v>
      </c>
      <c r="G971" s="3">
        <v>2</v>
      </c>
      <c r="H971" s="3">
        <v>1</v>
      </c>
      <c r="I971" s="3"/>
      <c r="J971" s="3"/>
      <c r="K971" s="3"/>
      <c r="L971" s="3">
        <v>80.599999999999994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x14ac:dyDescent="0.25">
      <c r="A972" s="3" t="s">
        <v>94</v>
      </c>
      <c r="B972" s="6">
        <v>38762</v>
      </c>
      <c r="C972" s="3" t="s">
        <v>95</v>
      </c>
      <c r="D972" s="3" t="s">
        <v>76</v>
      </c>
      <c r="E972" s="3" t="s">
        <v>89</v>
      </c>
      <c r="F972" s="3" t="s">
        <v>79</v>
      </c>
      <c r="G972" s="3">
        <v>2</v>
      </c>
      <c r="H972" s="3">
        <v>1</v>
      </c>
      <c r="I972" s="3"/>
      <c r="J972" s="3"/>
      <c r="K972" s="3"/>
      <c r="L972" s="3">
        <v>212.6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x14ac:dyDescent="0.25">
      <c r="A973" s="3" t="s">
        <v>94</v>
      </c>
      <c r="B973" s="6">
        <v>38762</v>
      </c>
      <c r="C973" s="3" t="s">
        <v>95</v>
      </c>
      <c r="D973" s="3" t="s">
        <v>76</v>
      </c>
      <c r="E973" s="3" t="s">
        <v>89</v>
      </c>
      <c r="F973" s="3" t="s">
        <v>79</v>
      </c>
      <c r="G973" s="3">
        <v>2</v>
      </c>
      <c r="H973" s="3">
        <v>1</v>
      </c>
      <c r="I973" s="3"/>
      <c r="J973" s="3"/>
      <c r="K973" s="3"/>
      <c r="L973" s="3">
        <v>162.5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x14ac:dyDescent="0.25">
      <c r="A974" s="3" t="s">
        <v>94</v>
      </c>
      <c r="B974" s="6">
        <v>38762</v>
      </c>
      <c r="C974" s="3" t="s">
        <v>95</v>
      </c>
      <c r="D974" s="3" t="s">
        <v>76</v>
      </c>
      <c r="E974" s="3" t="s">
        <v>89</v>
      </c>
      <c r="F974" s="3" t="s">
        <v>79</v>
      </c>
      <c r="G974" s="3">
        <v>2</v>
      </c>
      <c r="H974" s="3">
        <v>1</v>
      </c>
      <c r="I974" s="3"/>
      <c r="J974" s="3"/>
      <c r="K974" s="3"/>
      <c r="L974" s="3">
        <v>358.2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x14ac:dyDescent="0.25">
      <c r="A975" s="3" t="s">
        <v>94</v>
      </c>
      <c r="B975" s="6">
        <v>38762</v>
      </c>
      <c r="C975" s="3" t="s">
        <v>95</v>
      </c>
      <c r="D975" s="3" t="s">
        <v>76</v>
      </c>
      <c r="E975" s="3" t="s">
        <v>89</v>
      </c>
      <c r="F975" s="3" t="s">
        <v>79</v>
      </c>
      <c r="G975" s="3">
        <v>2</v>
      </c>
      <c r="H975" s="3">
        <v>1</v>
      </c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x14ac:dyDescent="0.25">
      <c r="A976" s="3" t="s">
        <v>98</v>
      </c>
      <c r="B976" s="6">
        <v>38762</v>
      </c>
      <c r="C976" s="3" t="s">
        <v>99</v>
      </c>
      <c r="D976" s="3" t="s">
        <v>76</v>
      </c>
      <c r="E976" s="3" t="s">
        <v>89</v>
      </c>
      <c r="F976" s="3" t="s">
        <v>84</v>
      </c>
      <c r="G976" s="3">
        <v>2</v>
      </c>
      <c r="H976" s="3">
        <v>2</v>
      </c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x14ac:dyDescent="0.25">
      <c r="A977" s="3" t="s">
        <v>98</v>
      </c>
      <c r="B977" s="6">
        <v>38762</v>
      </c>
      <c r="C977" s="3" t="s">
        <v>99</v>
      </c>
      <c r="D977" s="3" t="s">
        <v>76</v>
      </c>
      <c r="E977" s="3" t="s">
        <v>89</v>
      </c>
      <c r="F977" s="3" t="s">
        <v>84</v>
      </c>
      <c r="G977" s="3">
        <v>2</v>
      </c>
      <c r="H977" s="3">
        <v>2</v>
      </c>
      <c r="I977" s="3"/>
      <c r="J977" s="3"/>
      <c r="K977" s="3"/>
      <c r="L977" s="3">
        <v>370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x14ac:dyDescent="0.25">
      <c r="A978" s="3" t="s">
        <v>98</v>
      </c>
      <c r="B978" s="6">
        <v>38762</v>
      </c>
      <c r="C978" s="3" t="s">
        <v>99</v>
      </c>
      <c r="D978" s="3" t="s">
        <v>76</v>
      </c>
      <c r="E978" s="3" t="s">
        <v>89</v>
      </c>
      <c r="F978" s="3" t="s">
        <v>84</v>
      </c>
      <c r="G978" s="3">
        <v>2</v>
      </c>
      <c r="H978" s="3">
        <v>2</v>
      </c>
      <c r="I978" s="3"/>
      <c r="J978" s="3"/>
      <c r="K978" s="3"/>
      <c r="L978" s="3">
        <v>277.60000000000002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x14ac:dyDescent="0.25">
      <c r="A979" s="3" t="s">
        <v>98</v>
      </c>
      <c r="B979" s="6">
        <v>38762</v>
      </c>
      <c r="C979" s="3" t="s">
        <v>99</v>
      </c>
      <c r="D979" s="3" t="s">
        <v>76</v>
      </c>
      <c r="E979" s="3" t="s">
        <v>89</v>
      </c>
      <c r="F979" s="3" t="s">
        <v>84</v>
      </c>
      <c r="G979" s="3">
        <v>2</v>
      </c>
      <c r="H979" s="3">
        <v>2</v>
      </c>
      <c r="I979" s="3"/>
      <c r="J979" s="3"/>
      <c r="K979" s="3"/>
      <c r="L979" s="3">
        <v>294.8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x14ac:dyDescent="0.25">
      <c r="A980" s="3" t="s">
        <v>98</v>
      </c>
      <c r="B980" s="6">
        <v>38762</v>
      </c>
      <c r="C980" s="3" t="s">
        <v>99</v>
      </c>
      <c r="D980" s="3" t="s">
        <v>76</v>
      </c>
      <c r="E980" s="3" t="s">
        <v>89</v>
      </c>
      <c r="F980" s="3" t="s">
        <v>84</v>
      </c>
      <c r="G980" s="3">
        <v>2</v>
      </c>
      <c r="H980" s="3">
        <v>2</v>
      </c>
      <c r="I980" s="3"/>
      <c r="J980" s="3"/>
      <c r="K980" s="3"/>
      <c r="L980" s="3">
        <v>1043.5999999999999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x14ac:dyDescent="0.25">
      <c r="A981" s="3" t="s">
        <v>98</v>
      </c>
      <c r="B981" s="6">
        <v>38762</v>
      </c>
      <c r="C981" s="3" t="s">
        <v>99</v>
      </c>
      <c r="D981" s="3" t="s">
        <v>76</v>
      </c>
      <c r="E981" s="3" t="s">
        <v>89</v>
      </c>
      <c r="F981" s="3" t="s">
        <v>84</v>
      </c>
      <c r="G981" s="3">
        <v>2</v>
      </c>
      <c r="H981" s="3">
        <v>2</v>
      </c>
      <c r="I981" s="3"/>
      <c r="J981" s="3"/>
      <c r="K981" s="3"/>
      <c r="L981" s="3">
        <v>350.7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x14ac:dyDescent="0.25">
      <c r="A982" s="3" t="s">
        <v>98</v>
      </c>
      <c r="B982" s="6">
        <v>38762</v>
      </c>
      <c r="C982" s="3" t="s">
        <v>99</v>
      </c>
      <c r="D982" s="3" t="s">
        <v>76</v>
      </c>
      <c r="E982" s="3" t="s">
        <v>89</v>
      </c>
      <c r="F982" s="3" t="s">
        <v>84</v>
      </c>
      <c r="G982" s="3">
        <v>2</v>
      </c>
      <c r="H982" s="3">
        <v>2</v>
      </c>
      <c r="I982" s="3"/>
      <c r="J982" s="3"/>
      <c r="K982" s="3"/>
      <c r="L982" s="3">
        <v>927.1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x14ac:dyDescent="0.25">
      <c r="A983" s="3" t="s">
        <v>98</v>
      </c>
      <c r="B983" s="6">
        <v>38762</v>
      </c>
      <c r="C983" s="3" t="s">
        <v>99</v>
      </c>
      <c r="D983" s="3" t="s">
        <v>76</v>
      </c>
      <c r="E983" s="3" t="s">
        <v>89</v>
      </c>
      <c r="F983" s="3" t="s">
        <v>84</v>
      </c>
      <c r="G983" s="3">
        <v>2</v>
      </c>
      <c r="H983" s="3">
        <v>2</v>
      </c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x14ac:dyDescent="0.25">
      <c r="A984" s="3" t="s">
        <v>74</v>
      </c>
      <c r="B984" s="6">
        <v>38888</v>
      </c>
      <c r="C984" s="3" t="s">
        <v>75</v>
      </c>
      <c r="D984" s="3" t="s">
        <v>76</v>
      </c>
      <c r="E984" s="3" t="s">
        <v>72</v>
      </c>
      <c r="F984" s="3" t="s">
        <v>73</v>
      </c>
      <c r="G984" s="3">
        <v>1</v>
      </c>
      <c r="H984" s="3">
        <v>0</v>
      </c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x14ac:dyDescent="0.25">
      <c r="A985" s="3" t="s">
        <v>74</v>
      </c>
      <c r="B985" s="6">
        <v>38888</v>
      </c>
      <c r="C985" s="3" t="s">
        <v>75</v>
      </c>
      <c r="D985" s="3" t="s">
        <v>76</v>
      </c>
      <c r="E985" s="3" t="s">
        <v>72</v>
      </c>
      <c r="F985" s="3" t="s">
        <v>73</v>
      </c>
      <c r="G985" s="3">
        <v>1</v>
      </c>
      <c r="H985" s="3">
        <v>0</v>
      </c>
      <c r="I985" s="3"/>
      <c r="J985" s="3"/>
      <c r="K985" s="3"/>
      <c r="L985" s="3">
        <v>88.5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x14ac:dyDescent="0.25">
      <c r="A986" s="3" t="s">
        <v>74</v>
      </c>
      <c r="B986" s="6">
        <v>38888</v>
      </c>
      <c r="C986" s="3" t="s">
        <v>75</v>
      </c>
      <c r="D986" s="3" t="s">
        <v>76</v>
      </c>
      <c r="E986" s="3" t="s">
        <v>72</v>
      </c>
      <c r="F986" s="3" t="s">
        <v>73</v>
      </c>
      <c r="G986" s="3">
        <v>1</v>
      </c>
      <c r="H986" s="3">
        <v>0</v>
      </c>
      <c r="I986" s="3"/>
      <c r="J986" s="3"/>
      <c r="K986" s="3"/>
      <c r="L986" s="3">
        <v>36.4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x14ac:dyDescent="0.25">
      <c r="A987" s="3" t="s">
        <v>74</v>
      </c>
      <c r="B987" s="6">
        <v>38888</v>
      </c>
      <c r="C987" s="3" t="s">
        <v>75</v>
      </c>
      <c r="D987" s="3" t="s">
        <v>76</v>
      </c>
      <c r="E987" s="3" t="s">
        <v>72</v>
      </c>
      <c r="F987" s="3" t="s">
        <v>73</v>
      </c>
      <c r="G987" s="3">
        <v>1</v>
      </c>
      <c r="H987" s="3">
        <v>0</v>
      </c>
      <c r="I987" s="3"/>
      <c r="J987" s="3"/>
      <c r="K987" s="3"/>
      <c r="L987" s="3">
        <v>168.5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x14ac:dyDescent="0.25">
      <c r="A988" s="3" t="s">
        <v>74</v>
      </c>
      <c r="B988" s="6">
        <v>38888</v>
      </c>
      <c r="C988" s="3" t="s">
        <v>75</v>
      </c>
      <c r="D988" s="3" t="s">
        <v>76</v>
      </c>
      <c r="E988" s="3" t="s">
        <v>72</v>
      </c>
      <c r="F988" s="3" t="s">
        <v>73</v>
      </c>
      <c r="G988" s="3">
        <v>1</v>
      </c>
      <c r="H988" s="3">
        <v>0</v>
      </c>
      <c r="I988" s="3"/>
      <c r="J988" s="3"/>
      <c r="K988" s="3"/>
      <c r="L988" s="3">
        <v>130.9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x14ac:dyDescent="0.25">
      <c r="A989" s="3" t="s">
        <v>74</v>
      </c>
      <c r="B989" s="6">
        <v>38888</v>
      </c>
      <c r="C989" s="3" t="s">
        <v>75</v>
      </c>
      <c r="D989" s="3" t="s">
        <v>76</v>
      </c>
      <c r="E989" s="3" t="s">
        <v>72</v>
      </c>
      <c r="F989" s="3" t="s">
        <v>73</v>
      </c>
      <c r="G989" s="3">
        <v>1</v>
      </c>
      <c r="H989" s="3">
        <v>0</v>
      </c>
      <c r="I989" s="3"/>
      <c r="J989" s="3"/>
      <c r="K989" s="3"/>
      <c r="L989" s="3">
        <v>110.6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x14ac:dyDescent="0.25">
      <c r="A990" s="3" t="s">
        <v>74</v>
      </c>
      <c r="B990" s="6">
        <v>38888</v>
      </c>
      <c r="C990" s="3" t="s">
        <v>75</v>
      </c>
      <c r="D990" s="3" t="s">
        <v>76</v>
      </c>
      <c r="E990" s="3" t="s">
        <v>72</v>
      </c>
      <c r="F990" s="3" t="s">
        <v>73</v>
      </c>
      <c r="G990" s="3">
        <v>1</v>
      </c>
      <c r="H990" s="3">
        <v>0</v>
      </c>
      <c r="I990" s="3"/>
      <c r="J990" s="3"/>
      <c r="K990" s="3"/>
      <c r="L990" s="3">
        <v>140.19999999999999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x14ac:dyDescent="0.25">
      <c r="A991" s="3" t="s">
        <v>74</v>
      </c>
      <c r="B991" s="6">
        <v>38888</v>
      </c>
      <c r="C991" s="3" t="s">
        <v>75</v>
      </c>
      <c r="D991" s="3" t="s">
        <v>76</v>
      </c>
      <c r="E991" s="3" t="s">
        <v>72</v>
      </c>
      <c r="F991" s="3" t="s">
        <v>73</v>
      </c>
      <c r="G991" s="3">
        <v>1</v>
      </c>
      <c r="H991" s="3">
        <v>0</v>
      </c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x14ac:dyDescent="0.25">
      <c r="A992" s="3" t="s">
        <v>80</v>
      </c>
      <c r="B992" s="6">
        <v>38888</v>
      </c>
      <c r="C992" s="3" t="s">
        <v>81</v>
      </c>
      <c r="D992" s="3" t="s">
        <v>76</v>
      </c>
      <c r="E992" s="3" t="s">
        <v>72</v>
      </c>
      <c r="F992" s="3" t="s">
        <v>79</v>
      </c>
      <c r="G992" s="3">
        <v>1</v>
      </c>
      <c r="H992" s="3">
        <v>1</v>
      </c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x14ac:dyDescent="0.25">
      <c r="A993" s="3" t="s">
        <v>80</v>
      </c>
      <c r="B993" s="6">
        <v>38888</v>
      </c>
      <c r="C993" s="3" t="s">
        <v>81</v>
      </c>
      <c r="D993" s="3" t="s">
        <v>76</v>
      </c>
      <c r="E993" s="3" t="s">
        <v>72</v>
      </c>
      <c r="F993" s="3" t="s">
        <v>79</v>
      </c>
      <c r="G993" s="3">
        <v>1</v>
      </c>
      <c r="H993" s="3">
        <v>1</v>
      </c>
      <c r="I993" s="3"/>
      <c r="J993" s="3"/>
      <c r="K993" s="3"/>
      <c r="L993" s="3">
        <v>117.4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x14ac:dyDescent="0.25">
      <c r="A994" s="3" t="s">
        <v>80</v>
      </c>
      <c r="B994" s="6">
        <v>38888</v>
      </c>
      <c r="C994" s="3" t="s">
        <v>81</v>
      </c>
      <c r="D994" s="3" t="s">
        <v>76</v>
      </c>
      <c r="E994" s="3" t="s">
        <v>72</v>
      </c>
      <c r="F994" s="3" t="s">
        <v>79</v>
      </c>
      <c r="G994" s="3">
        <v>1</v>
      </c>
      <c r="H994" s="3">
        <v>1</v>
      </c>
      <c r="I994" s="3"/>
      <c r="J994" s="3"/>
      <c r="K994" s="3"/>
      <c r="L994" s="3">
        <v>71.7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x14ac:dyDescent="0.25">
      <c r="A995" s="3" t="s">
        <v>80</v>
      </c>
      <c r="B995" s="6">
        <v>38888</v>
      </c>
      <c r="C995" s="3" t="s">
        <v>81</v>
      </c>
      <c r="D995" s="3" t="s">
        <v>76</v>
      </c>
      <c r="E995" s="3" t="s">
        <v>72</v>
      </c>
      <c r="F995" s="3" t="s">
        <v>79</v>
      </c>
      <c r="G995" s="3">
        <v>1</v>
      </c>
      <c r="H995" s="3">
        <v>1</v>
      </c>
      <c r="I995" s="3"/>
      <c r="J995" s="3"/>
      <c r="K995" s="3"/>
      <c r="L995" s="3">
        <v>121.2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x14ac:dyDescent="0.25">
      <c r="A996" s="3" t="s">
        <v>80</v>
      </c>
      <c r="B996" s="6">
        <v>38888</v>
      </c>
      <c r="C996" s="3" t="s">
        <v>81</v>
      </c>
      <c r="D996" s="3" t="s">
        <v>76</v>
      </c>
      <c r="E996" s="3" t="s">
        <v>72</v>
      </c>
      <c r="F996" s="3" t="s">
        <v>79</v>
      </c>
      <c r="G996" s="3">
        <v>1</v>
      </c>
      <c r="H996" s="3">
        <v>1</v>
      </c>
      <c r="I996" s="3"/>
      <c r="J996" s="3"/>
      <c r="K996" s="3"/>
      <c r="L996" s="3">
        <v>179.3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x14ac:dyDescent="0.25">
      <c r="A997" s="3" t="s">
        <v>80</v>
      </c>
      <c r="B997" s="6">
        <v>38888</v>
      </c>
      <c r="C997" s="3" t="s">
        <v>81</v>
      </c>
      <c r="D997" s="3" t="s">
        <v>76</v>
      </c>
      <c r="E997" s="3" t="s">
        <v>72</v>
      </c>
      <c r="F997" s="3" t="s">
        <v>79</v>
      </c>
      <c r="G997" s="3">
        <v>1</v>
      </c>
      <c r="H997" s="3">
        <v>1</v>
      </c>
      <c r="I997" s="3"/>
      <c r="J997" s="3"/>
      <c r="K997" s="3"/>
      <c r="L997" s="3">
        <v>129.19999999999999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x14ac:dyDescent="0.25">
      <c r="A998" s="3" t="s">
        <v>80</v>
      </c>
      <c r="B998" s="6">
        <v>38888</v>
      </c>
      <c r="C998" s="3" t="s">
        <v>81</v>
      </c>
      <c r="D998" s="3" t="s">
        <v>76</v>
      </c>
      <c r="E998" s="3" t="s">
        <v>72</v>
      </c>
      <c r="F998" s="3" t="s">
        <v>79</v>
      </c>
      <c r="G998" s="3">
        <v>1</v>
      </c>
      <c r="H998" s="3">
        <v>1</v>
      </c>
      <c r="I998" s="3"/>
      <c r="J998" s="3"/>
      <c r="K998" s="3"/>
      <c r="L998" s="3">
        <v>110.1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x14ac:dyDescent="0.25">
      <c r="A999" s="3" t="s">
        <v>80</v>
      </c>
      <c r="B999" s="6">
        <v>38888</v>
      </c>
      <c r="C999" s="3" t="s">
        <v>81</v>
      </c>
      <c r="D999" s="3" t="s">
        <v>76</v>
      </c>
      <c r="E999" s="3" t="s">
        <v>72</v>
      </c>
      <c r="F999" s="3" t="s">
        <v>79</v>
      </c>
      <c r="G999" s="3">
        <v>1</v>
      </c>
      <c r="H999" s="3">
        <v>1</v>
      </c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x14ac:dyDescent="0.25">
      <c r="A1000" s="3" t="s">
        <v>85</v>
      </c>
      <c r="B1000" s="6">
        <v>38888</v>
      </c>
      <c r="C1000" s="3" t="s">
        <v>86</v>
      </c>
      <c r="D1000" s="3" t="s">
        <v>76</v>
      </c>
      <c r="E1000" s="3" t="s">
        <v>72</v>
      </c>
      <c r="F1000" s="3" t="s">
        <v>84</v>
      </c>
      <c r="G1000" s="3">
        <v>1</v>
      </c>
      <c r="H1000" s="3">
        <v>2</v>
      </c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 spans="1:35" x14ac:dyDescent="0.25">
      <c r="A1001" s="3" t="s">
        <v>85</v>
      </c>
      <c r="B1001" s="6">
        <v>38888</v>
      </c>
      <c r="C1001" s="3" t="s">
        <v>86</v>
      </c>
      <c r="D1001" s="3" t="s">
        <v>76</v>
      </c>
      <c r="E1001" s="3" t="s">
        <v>72</v>
      </c>
      <c r="F1001" s="3" t="s">
        <v>84</v>
      </c>
      <c r="G1001" s="3">
        <v>1</v>
      </c>
      <c r="H1001" s="3">
        <v>2</v>
      </c>
      <c r="I1001" s="3"/>
      <c r="J1001" s="3"/>
      <c r="K1001" s="3"/>
      <c r="L1001" s="3">
        <v>361.6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 spans="1:35" x14ac:dyDescent="0.25">
      <c r="A1002" s="3" t="s">
        <v>85</v>
      </c>
      <c r="B1002" s="6">
        <v>38888</v>
      </c>
      <c r="C1002" s="3" t="s">
        <v>86</v>
      </c>
      <c r="D1002" s="3" t="s">
        <v>76</v>
      </c>
      <c r="E1002" s="3" t="s">
        <v>72</v>
      </c>
      <c r="F1002" s="3" t="s">
        <v>84</v>
      </c>
      <c r="G1002" s="3">
        <v>1</v>
      </c>
      <c r="H1002" s="3">
        <v>2</v>
      </c>
      <c r="I1002" s="3"/>
      <c r="J1002" s="3"/>
      <c r="K1002" s="3"/>
      <c r="L1002" s="3">
        <v>237.1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  <row r="1003" spans="1:35" x14ac:dyDescent="0.25">
      <c r="A1003" s="3" t="s">
        <v>85</v>
      </c>
      <c r="B1003" s="6">
        <v>38888</v>
      </c>
      <c r="C1003" s="3" t="s">
        <v>86</v>
      </c>
      <c r="D1003" s="3" t="s">
        <v>76</v>
      </c>
      <c r="E1003" s="3" t="s">
        <v>72</v>
      </c>
      <c r="F1003" s="3" t="s">
        <v>84</v>
      </c>
      <c r="G1003" s="3">
        <v>1</v>
      </c>
      <c r="H1003" s="3">
        <v>2</v>
      </c>
      <c r="I1003" s="3"/>
      <c r="J1003" s="3"/>
      <c r="K1003" s="3"/>
      <c r="L1003" s="3">
        <v>147.5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</row>
    <row r="1004" spans="1:35" x14ac:dyDescent="0.25">
      <c r="A1004" s="3" t="s">
        <v>85</v>
      </c>
      <c r="B1004" s="6">
        <v>38888</v>
      </c>
      <c r="C1004" s="3" t="s">
        <v>86</v>
      </c>
      <c r="D1004" s="3" t="s">
        <v>76</v>
      </c>
      <c r="E1004" s="3" t="s">
        <v>72</v>
      </c>
      <c r="F1004" s="3" t="s">
        <v>84</v>
      </c>
      <c r="G1004" s="3">
        <v>1</v>
      </c>
      <c r="H1004" s="3">
        <v>2</v>
      </c>
      <c r="I1004" s="3"/>
      <c r="J1004" s="3"/>
      <c r="K1004" s="3"/>
      <c r="L1004" s="3">
        <v>231.3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</row>
    <row r="1005" spans="1:35" x14ac:dyDescent="0.25">
      <c r="A1005" s="3" t="s">
        <v>85</v>
      </c>
      <c r="B1005" s="6">
        <v>38888</v>
      </c>
      <c r="C1005" s="3" t="s">
        <v>86</v>
      </c>
      <c r="D1005" s="3" t="s">
        <v>76</v>
      </c>
      <c r="E1005" s="3" t="s">
        <v>72</v>
      </c>
      <c r="F1005" s="3" t="s">
        <v>84</v>
      </c>
      <c r="G1005" s="3">
        <v>1</v>
      </c>
      <c r="H1005" s="3">
        <v>2</v>
      </c>
      <c r="I1005" s="3"/>
      <c r="J1005" s="3"/>
      <c r="K1005" s="3"/>
      <c r="L1005" s="3">
        <v>372.4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</row>
    <row r="1006" spans="1:35" x14ac:dyDescent="0.25">
      <c r="A1006" s="3" t="s">
        <v>85</v>
      </c>
      <c r="B1006" s="6">
        <v>38888</v>
      </c>
      <c r="C1006" s="3" t="s">
        <v>86</v>
      </c>
      <c r="D1006" s="3" t="s">
        <v>76</v>
      </c>
      <c r="E1006" s="3" t="s">
        <v>72</v>
      </c>
      <c r="F1006" s="3" t="s">
        <v>84</v>
      </c>
      <c r="G1006" s="3">
        <v>1</v>
      </c>
      <c r="H1006" s="3">
        <v>2</v>
      </c>
      <c r="I1006" s="3"/>
      <c r="J1006" s="3"/>
      <c r="K1006" s="3"/>
      <c r="L1006" s="3">
        <v>529.4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</row>
    <row r="1007" spans="1:35" x14ac:dyDescent="0.25">
      <c r="A1007" s="3" t="s">
        <v>85</v>
      </c>
      <c r="B1007" s="6">
        <v>38888</v>
      </c>
      <c r="C1007" s="3" t="s">
        <v>86</v>
      </c>
      <c r="D1007" s="3" t="s">
        <v>76</v>
      </c>
      <c r="E1007" s="3" t="s">
        <v>72</v>
      </c>
      <c r="F1007" s="3" t="s">
        <v>84</v>
      </c>
      <c r="G1007" s="3">
        <v>1</v>
      </c>
      <c r="H1007" s="3">
        <v>2</v>
      </c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</row>
    <row r="1008" spans="1:35" x14ac:dyDescent="0.25">
      <c r="A1008" s="3" t="s">
        <v>90</v>
      </c>
      <c r="B1008" s="6">
        <v>38888</v>
      </c>
      <c r="C1008" s="3" t="s">
        <v>91</v>
      </c>
      <c r="D1008" s="3" t="s">
        <v>76</v>
      </c>
      <c r="E1008" s="3" t="s">
        <v>89</v>
      </c>
      <c r="F1008" s="3" t="s">
        <v>73</v>
      </c>
      <c r="G1008" s="3">
        <v>2</v>
      </c>
      <c r="H1008" s="3">
        <v>0</v>
      </c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 spans="1:35" x14ac:dyDescent="0.25">
      <c r="A1009" s="3" t="s">
        <v>90</v>
      </c>
      <c r="B1009" s="6">
        <v>38888</v>
      </c>
      <c r="C1009" s="3" t="s">
        <v>91</v>
      </c>
      <c r="D1009" s="3" t="s">
        <v>76</v>
      </c>
      <c r="E1009" s="3" t="s">
        <v>89</v>
      </c>
      <c r="F1009" s="3" t="s">
        <v>73</v>
      </c>
      <c r="G1009" s="3">
        <v>2</v>
      </c>
      <c r="H1009" s="3">
        <v>0</v>
      </c>
      <c r="I1009" s="3"/>
      <c r="J1009" s="3"/>
      <c r="K1009" s="3"/>
      <c r="L1009" s="3">
        <v>25.1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</row>
    <row r="1010" spans="1:35" x14ac:dyDescent="0.25">
      <c r="A1010" s="3" t="s">
        <v>90</v>
      </c>
      <c r="B1010" s="6">
        <v>38888</v>
      </c>
      <c r="C1010" s="3" t="s">
        <v>91</v>
      </c>
      <c r="D1010" s="3" t="s">
        <v>76</v>
      </c>
      <c r="E1010" s="3" t="s">
        <v>89</v>
      </c>
      <c r="F1010" s="3" t="s">
        <v>73</v>
      </c>
      <c r="G1010" s="3">
        <v>2</v>
      </c>
      <c r="H1010" s="3">
        <v>0</v>
      </c>
      <c r="I1010" s="3"/>
      <c r="J1010" s="3"/>
      <c r="K1010" s="3"/>
      <c r="L1010" s="3">
        <v>50.8</v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</row>
    <row r="1011" spans="1:35" x14ac:dyDescent="0.25">
      <c r="A1011" s="3" t="s">
        <v>90</v>
      </c>
      <c r="B1011" s="6">
        <v>38888</v>
      </c>
      <c r="C1011" s="3" t="s">
        <v>91</v>
      </c>
      <c r="D1011" s="3" t="s">
        <v>76</v>
      </c>
      <c r="E1011" s="3" t="s">
        <v>89</v>
      </c>
      <c r="F1011" s="3" t="s">
        <v>73</v>
      </c>
      <c r="G1011" s="3">
        <v>2</v>
      </c>
      <c r="H1011" s="3">
        <v>0</v>
      </c>
      <c r="I1011" s="3"/>
      <c r="J1011" s="3"/>
      <c r="K1011" s="3"/>
      <c r="L1011" s="3">
        <v>118.2</v>
      </c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</row>
    <row r="1012" spans="1:35" x14ac:dyDescent="0.25">
      <c r="A1012" s="3" t="s">
        <v>90</v>
      </c>
      <c r="B1012" s="6">
        <v>38888</v>
      </c>
      <c r="C1012" s="3" t="s">
        <v>91</v>
      </c>
      <c r="D1012" s="3" t="s">
        <v>76</v>
      </c>
      <c r="E1012" s="3" t="s">
        <v>89</v>
      </c>
      <c r="F1012" s="3" t="s">
        <v>73</v>
      </c>
      <c r="G1012" s="3">
        <v>2</v>
      </c>
      <c r="H1012" s="3">
        <v>0</v>
      </c>
      <c r="I1012" s="3"/>
      <c r="J1012" s="3"/>
      <c r="K1012" s="3"/>
      <c r="L1012" s="3">
        <v>99.3</v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</row>
    <row r="1013" spans="1:35" x14ac:dyDescent="0.25">
      <c r="A1013" s="3" t="s">
        <v>90</v>
      </c>
      <c r="B1013" s="6">
        <v>38888</v>
      </c>
      <c r="C1013" s="3" t="s">
        <v>91</v>
      </c>
      <c r="D1013" s="3" t="s">
        <v>76</v>
      </c>
      <c r="E1013" s="3" t="s">
        <v>89</v>
      </c>
      <c r="F1013" s="3" t="s">
        <v>73</v>
      </c>
      <c r="G1013" s="3">
        <v>2</v>
      </c>
      <c r="H1013" s="3">
        <v>0</v>
      </c>
      <c r="I1013" s="3"/>
      <c r="J1013" s="3"/>
      <c r="K1013" s="3"/>
      <c r="L1013" s="3">
        <v>67.7</v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</row>
    <row r="1014" spans="1:35" x14ac:dyDescent="0.25">
      <c r="A1014" s="3" t="s">
        <v>90</v>
      </c>
      <c r="B1014" s="6">
        <v>38888</v>
      </c>
      <c r="C1014" s="3" t="s">
        <v>91</v>
      </c>
      <c r="D1014" s="3" t="s">
        <v>76</v>
      </c>
      <c r="E1014" s="3" t="s">
        <v>89</v>
      </c>
      <c r="F1014" s="3" t="s">
        <v>73</v>
      </c>
      <c r="G1014" s="3">
        <v>2</v>
      </c>
      <c r="H1014" s="3">
        <v>0</v>
      </c>
      <c r="I1014" s="3"/>
      <c r="J1014" s="3"/>
      <c r="K1014" s="3"/>
      <c r="L1014" s="3">
        <v>139.5</v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</row>
    <row r="1015" spans="1:35" x14ac:dyDescent="0.25">
      <c r="A1015" s="3" t="s">
        <v>90</v>
      </c>
      <c r="B1015" s="6">
        <v>38888</v>
      </c>
      <c r="C1015" s="3" t="s">
        <v>91</v>
      </c>
      <c r="D1015" s="3" t="s">
        <v>76</v>
      </c>
      <c r="E1015" s="3" t="s">
        <v>89</v>
      </c>
      <c r="F1015" s="3" t="s">
        <v>73</v>
      </c>
      <c r="G1015" s="3">
        <v>2</v>
      </c>
      <c r="H1015" s="3">
        <v>0</v>
      </c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</row>
    <row r="1016" spans="1:35" x14ac:dyDescent="0.25">
      <c r="A1016" s="3" t="s">
        <v>94</v>
      </c>
      <c r="B1016" s="6">
        <v>38888</v>
      </c>
      <c r="C1016" s="3" t="s">
        <v>95</v>
      </c>
      <c r="D1016" s="3" t="s">
        <v>76</v>
      </c>
      <c r="E1016" s="3" t="s">
        <v>89</v>
      </c>
      <c r="F1016" s="3" t="s">
        <v>79</v>
      </c>
      <c r="G1016" s="3">
        <v>2</v>
      </c>
      <c r="H1016" s="3">
        <v>1</v>
      </c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</row>
    <row r="1017" spans="1:35" x14ac:dyDescent="0.25">
      <c r="A1017" s="3" t="s">
        <v>94</v>
      </c>
      <c r="B1017" s="6">
        <v>38888</v>
      </c>
      <c r="C1017" s="3" t="s">
        <v>95</v>
      </c>
      <c r="D1017" s="3" t="s">
        <v>76</v>
      </c>
      <c r="E1017" s="3" t="s">
        <v>89</v>
      </c>
      <c r="F1017" s="3" t="s">
        <v>79</v>
      </c>
      <c r="G1017" s="3">
        <v>2</v>
      </c>
      <c r="H1017" s="3">
        <v>1</v>
      </c>
      <c r="I1017" s="3"/>
      <c r="J1017" s="3"/>
      <c r="K1017" s="3"/>
      <c r="L1017" s="3">
        <v>53.2</v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</row>
    <row r="1018" spans="1:35" x14ac:dyDescent="0.25">
      <c r="A1018" s="3" t="s">
        <v>94</v>
      </c>
      <c r="B1018" s="6">
        <v>38888</v>
      </c>
      <c r="C1018" s="3" t="s">
        <v>95</v>
      </c>
      <c r="D1018" s="3" t="s">
        <v>76</v>
      </c>
      <c r="E1018" s="3" t="s">
        <v>89</v>
      </c>
      <c r="F1018" s="3" t="s">
        <v>79</v>
      </c>
      <c r="G1018" s="3">
        <v>2</v>
      </c>
      <c r="H1018" s="3">
        <v>1</v>
      </c>
      <c r="I1018" s="3"/>
      <c r="J1018" s="3"/>
      <c r="K1018" s="3"/>
      <c r="L1018" s="3">
        <v>119.8</v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</row>
    <row r="1019" spans="1:35" x14ac:dyDescent="0.25">
      <c r="A1019" s="3" t="s">
        <v>94</v>
      </c>
      <c r="B1019" s="6">
        <v>38888</v>
      </c>
      <c r="C1019" s="3" t="s">
        <v>95</v>
      </c>
      <c r="D1019" s="3" t="s">
        <v>76</v>
      </c>
      <c r="E1019" s="3" t="s">
        <v>89</v>
      </c>
      <c r="F1019" s="3" t="s">
        <v>79</v>
      </c>
      <c r="G1019" s="3">
        <v>2</v>
      </c>
      <c r="H1019" s="3">
        <v>1</v>
      </c>
      <c r="I1019" s="3"/>
      <c r="J1019" s="3"/>
      <c r="K1019" s="3"/>
      <c r="L1019" s="3">
        <v>163.5</v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</row>
    <row r="1020" spans="1:35" x14ac:dyDescent="0.25">
      <c r="A1020" s="3" t="s">
        <v>94</v>
      </c>
      <c r="B1020" s="6">
        <v>38888</v>
      </c>
      <c r="C1020" s="3" t="s">
        <v>95</v>
      </c>
      <c r="D1020" s="3" t="s">
        <v>76</v>
      </c>
      <c r="E1020" s="3" t="s">
        <v>89</v>
      </c>
      <c r="F1020" s="3" t="s">
        <v>79</v>
      </c>
      <c r="G1020" s="3">
        <v>2</v>
      </c>
      <c r="H1020" s="3">
        <v>1</v>
      </c>
      <c r="I1020" s="3"/>
      <c r="J1020" s="3"/>
      <c r="K1020" s="3"/>
      <c r="L1020" s="3">
        <v>227.6</v>
      </c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</row>
    <row r="1021" spans="1:35" x14ac:dyDescent="0.25">
      <c r="A1021" s="3" t="s">
        <v>94</v>
      </c>
      <c r="B1021" s="6">
        <v>38888</v>
      </c>
      <c r="C1021" s="3" t="s">
        <v>95</v>
      </c>
      <c r="D1021" s="3" t="s">
        <v>76</v>
      </c>
      <c r="E1021" s="3" t="s">
        <v>89</v>
      </c>
      <c r="F1021" s="3" t="s">
        <v>79</v>
      </c>
      <c r="G1021" s="3">
        <v>2</v>
      </c>
      <c r="H1021" s="3">
        <v>1</v>
      </c>
      <c r="I1021" s="3"/>
      <c r="J1021" s="3"/>
      <c r="K1021" s="3"/>
      <c r="L1021" s="3">
        <v>146.9</v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</row>
    <row r="1022" spans="1:35" x14ac:dyDescent="0.25">
      <c r="A1022" s="3" t="s">
        <v>94</v>
      </c>
      <c r="B1022" s="6">
        <v>38888</v>
      </c>
      <c r="C1022" s="3" t="s">
        <v>95</v>
      </c>
      <c r="D1022" s="3" t="s">
        <v>76</v>
      </c>
      <c r="E1022" s="3" t="s">
        <v>89</v>
      </c>
      <c r="F1022" s="3" t="s">
        <v>79</v>
      </c>
      <c r="G1022" s="3">
        <v>2</v>
      </c>
      <c r="H1022" s="3">
        <v>1</v>
      </c>
      <c r="I1022" s="3"/>
      <c r="J1022" s="3"/>
      <c r="K1022" s="3"/>
      <c r="L1022" s="3">
        <v>151</v>
      </c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</row>
    <row r="1023" spans="1:35" x14ac:dyDescent="0.25">
      <c r="A1023" s="3" t="s">
        <v>94</v>
      </c>
      <c r="B1023" s="6">
        <v>38888</v>
      </c>
      <c r="C1023" s="3" t="s">
        <v>95</v>
      </c>
      <c r="D1023" s="3" t="s">
        <v>76</v>
      </c>
      <c r="E1023" s="3" t="s">
        <v>89</v>
      </c>
      <c r="F1023" s="3" t="s">
        <v>79</v>
      </c>
      <c r="G1023" s="3">
        <v>2</v>
      </c>
      <c r="H1023" s="3">
        <v>1</v>
      </c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</row>
    <row r="1024" spans="1:35" x14ac:dyDescent="0.25">
      <c r="A1024" s="3" t="s">
        <v>98</v>
      </c>
      <c r="B1024" s="6">
        <v>38888</v>
      </c>
      <c r="C1024" s="3" t="s">
        <v>99</v>
      </c>
      <c r="D1024" s="3" t="s">
        <v>76</v>
      </c>
      <c r="E1024" s="3" t="s">
        <v>89</v>
      </c>
      <c r="F1024" s="3" t="s">
        <v>84</v>
      </c>
      <c r="G1024" s="3">
        <v>2</v>
      </c>
      <c r="H1024" s="3">
        <v>2</v>
      </c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</row>
    <row r="1025" spans="1:35" x14ac:dyDescent="0.25">
      <c r="A1025" s="3" t="s">
        <v>98</v>
      </c>
      <c r="B1025" s="6">
        <v>38888</v>
      </c>
      <c r="C1025" s="3" t="s">
        <v>99</v>
      </c>
      <c r="D1025" s="3" t="s">
        <v>76</v>
      </c>
      <c r="E1025" s="3" t="s">
        <v>89</v>
      </c>
      <c r="F1025" s="3" t="s">
        <v>84</v>
      </c>
      <c r="G1025" s="3">
        <v>2</v>
      </c>
      <c r="H1025" s="3">
        <v>2</v>
      </c>
      <c r="I1025" s="3"/>
      <c r="J1025" s="3"/>
      <c r="K1025" s="3"/>
      <c r="L1025" s="3">
        <v>123</v>
      </c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</row>
    <row r="1026" spans="1:35" x14ac:dyDescent="0.25">
      <c r="A1026" s="3" t="s">
        <v>98</v>
      </c>
      <c r="B1026" s="6">
        <v>38888</v>
      </c>
      <c r="C1026" s="3" t="s">
        <v>99</v>
      </c>
      <c r="D1026" s="3" t="s">
        <v>76</v>
      </c>
      <c r="E1026" s="3" t="s">
        <v>89</v>
      </c>
      <c r="F1026" s="3" t="s">
        <v>84</v>
      </c>
      <c r="G1026" s="3">
        <v>2</v>
      </c>
      <c r="H1026" s="3">
        <v>2</v>
      </c>
      <c r="I1026" s="3"/>
      <c r="J1026" s="3"/>
      <c r="K1026" s="3"/>
      <c r="L1026" s="3">
        <v>183.7</v>
      </c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</row>
    <row r="1027" spans="1:35" x14ac:dyDescent="0.25">
      <c r="A1027" s="3" t="s">
        <v>98</v>
      </c>
      <c r="B1027" s="6">
        <v>38888</v>
      </c>
      <c r="C1027" s="3" t="s">
        <v>99</v>
      </c>
      <c r="D1027" s="3" t="s">
        <v>76</v>
      </c>
      <c r="E1027" s="3" t="s">
        <v>89</v>
      </c>
      <c r="F1027" s="3" t="s">
        <v>84</v>
      </c>
      <c r="G1027" s="3">
        <v>2</v>
      </c>
      <c r="H1027" s="3">
        <v>2</v>
      </c>
      <c r="I1027" s="3"/>
      <c r="J1027" s="3"/>
      <c r="K1027" s="3"/>
      <c r="L1027" s="3">
        <v>139.19999999999999</v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</row>
    <row r="1028" spans="1:35" x14ac:dyDescent="0.25">
      <c r="A1028" s="3" t="s">
        <v>98</v>
      </c>
      <c r="B1028" s="6">
        <v>38888</v>
      </c>
      <c r="C1028" s="3" t="s">
        <v>99</v>
      </c>
      <c r="D1028" s="3" t="s">
        <v>76</v>
      </c>
      <c r="E1028" s="3" t="s">
        <v>89</v>
      </c>
      <c r="F1028" s="3" t="s">
        <v>84</v>
      </c>
      <c r="G1028" s="3">
        <v>2</v>
      </c>
      <c r="H1028" s="3">
        <v>2</v>
      </c>
      <c r="I1028" s="3"/>
      <c r="J1028" s="3"/>
      <c r="K1028" s="3"/>
      <c r="L1028" s="3">
        <v>253.2</v>
      </c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</row>
    <row r="1029" spans="1:35" x14ac:dyDescent="0.25">
      <c r="A1029" s="3" t="s">
        <v>98</v>
      </c>
      <c r="B1029" s="6">
        <v>38888</v>
      </c>
      <c r="C1029" s="3" t="s">
        <v>99</v>
      </c>
      <c r="D1029" s="3" t="s">
        <v>76</v>
      </c>
      <c r="E1029" s="3" t="s">
        <v>89</v>
      </c>
      <c r="F1029" s="3" t="s">
        <v>84</v>
      </c>
      <c r="G1029" s="3">
        <v>2</v>
      </c>
      <c r="H1029" s="3">
        <v>2</v>
      </c>
      <c r="I1029" s="3"/>
      <c r="J1029" s="3"/>
      <c r="K1029" s="3"/>
      <c r="L1029" s="3">
        <v>209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</row>
    <row r="1030" spans="1:35" x14ac:dyDescent="0.25">
      <c r="A1030" s="3" t="s">
        <v>98</v>
      </c>
      <c r="B1030" s="6">
        <v>38888</v>
      </c>
      <c r="C1030" s="3" t="s">
        <v>99</v>
      </c>
      <c r="D1030" s="3" t="s">
        <v>76</v>
      </c>
      <c r="E1030" s="3" t="s">
        <v>89</v>
      </c>
      <c r="F1030" s="3" t="s">
        <v>84</v>
      </c>
      <c r="G1030" s="3">
        <v>2</v>
      </c>
      <c r="H1030" s="3">
        <v>2</v>
      </c>
      <c r="I1030" s="3"/>
      <c r="J1030" s="3"/>
      <c r="K1030" s="3"/>
      <c r="L1030" s="3">
        <v>253.2</v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</row>
    <row r="1031" spans="1:35" x14ac:dyDescent="0.25">
      <c r="A1031" s="3" t="s">
        <v>98</v>
      </c>
      <c r="B1031" s="6">
        <v>38888</v>
      </c>
      <c r="C1031" s="3" t="s">
        <v>99</v>
      </c>
      <c r="D1031" s="3" t="s">
        <v>76</v>
      </c>
      <c r="E1031" s="3" t="s">
        <v>89</v>
      </c>
      <c r="F1031" s="3" t="s">
        <v>84</v>
      </c>
      <c r="G1031" s="3">
        <v>2</v>
      </c>
      <c r="H1031" s="3">
        <v>2</v>
      </c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</row>
    <row r="1032" spans="1:35" x14ac:dyDescent="0.25">
      <c r="A1032" s="3" t="s">
        <v>74</v>
      </c>
      <c r="B1032" s="6">
        <v>38973</v>
      </c>
      <c r="C1032" s="3" t="s">
        <v>75</v>
      </c>
      <c r="D1032" s="3" t="s">
        <v>76</v>
      </c>
      <c r="E1032" s="3" t="s">
        <v>72</v>
      </c>
      <c r="F1032" s="3" t="s">
        <v>73</v>
      </c>
      <c r="G1032" s="3">
        <v>1</v>
      </c>
      <c r="H1032" s="3">
        <v>0</v>
      </c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</row>
    <row r="1033" spans="1:35" x14ac:dyDescent="0.25">
      <c r="A1033" s="3" t="s">
        <v>74</v>
      </c>
      <c r="B1033" s="6">
        <v>38973</v>
      </c>
      <c r="C1033" s="3" t="s">
        <v>75</v>
      </c>
      <c r="D1033" s="3" t="s">
        <v>76</v>
      </c>
      <c r="E1033" s="3" t="s">
        <v>72</v>
      </c>
      <c r="F1033" s="3" t="s">
        <v>73</v>
      </c>
      <c r="G1033" s="3">
        <v>1</v>
      </c>
      <c r="H1033" s="3">
        <v>0</v>
      </c>
      <c r="I1033" s="3"/>
      <c r="J1033" s="3"/>
      <c r="K1033" s="3"/>
      <c r="L1033" s="3">
        <v>166.6</v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</row>
    <row r="1034" spans="1:35" x14ac:dyDescent="0.25">
      <c r="A1034" s="3" t="s">
        <v>74</v>
      </c>
      <c r="B1034" s="6">
        <v>38973</v>
      </c>
      <c r="C1034" s="3" t="s">
        <v>75</v>
      </c>
      <c r="D1034" s="3" t="s">
        <v>76</v>
      </c>
      <c r="E1034" s="3" t="s">
        <v>72</v>
      </c>
      <c r="F1034" s="3" t="s">
        <v>73</v>
      </c>
      <c r="G1034" s="3">
        <v>1</v>
      </c>
      <c r="H1034" s="3">
        <v>0</v>
      </c>
      <c r="I1034" s="3"/>
      <c r="J1034" s="3"/>
      <c r="K1034" s="3"/>
      <c r="L1034" s="3">
        <v>119.6</v>
      </c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</row>
    <row r="1035" spans="1:35" x14ac:dyDescent="0.25">
      <c r="A1035" s="3" t="s">
        <v>74</v>
      </c>
      <c r="B1035" s="6">
        <v>38973</v>
      </c>
      <c r="C1035" s="3" t="s">
        <v>75</v>
      </c>
      <c r="D1035" s="3" t="s">
        <v>76</v>
      </c>
      <c r="E1035" s="3" t="s">
        <v>72</v>
      </c>
      <c r="F1035" s="3" t="s">
        <v>73</v>
      </c>
      <c r="G1035" s="3">
        <v>1</v>
      </c>
      <c r="H1035" s="3">
        <v>0</v>
      </c>
      <c r="I1035" s="3"/>
      <c r="J1035" s="3"/>
      <c r="K1035" s="3"/>
      <c r="L1035" s="3">
        <v>150.69999999999999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</row>
    <row r="1036" spans="1:35" x14ac:dyDescent="0.25">
      <c r="A1036" s="3" t="s">
        <v>74</v>
      </c>
      <c r="B1036" s="6">
        <v>38973</v>
      </c>
      <c r="C1036" s="3" t="s">
        <v>75</v>
      </c>
      <c r="D1036" s="3" t="s">
        <v>76</v>
      </c>
      <c r="E1036" s="3" t="s">
        <v>72</v>
      </c>
      <c r="F1036" s="3" t="s">
        <v>73</v>
      </c>
      <c r="G1036" s="3">
        <v>1</v>
      </c>
      <c r="H1036" s="3">
        <v>0</v>
      </c>
      <c r="I1036" s="3"/>
      <c r="J1036" s="3"/>
      <c r="K1036" s="3"/>
      <c r="L1036" s="3">
        <v>163.30000000000001</v>
      </c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</row>
    <row r="1037" spans="1:35" x14ac:dyDescent="0.25">
      <c r="A1037" s="3" t="s">
        <v>74</v>
      </c>
      <c r="B1037" s="6">
        <v>38973</v>
      </c>
      <c r="C1037" s="3" t="s">
        <v>75</v>
      </c>
      <c r="D1037" s="3" t="s">
        <v>76</v>
      </c>
      <c r="E1037" s="3" t="s">
        <v>72</v>
      </c>
      <c r="F1037" s="3" t="s">
        <v>73</v>
      </c>
      <c r="G1037" s="3">
        <v>1</v>
      </c>
      <c r="H1037" s="3">
        <v>0</v>
      </c>
      <c r="I1037" s="3"/>
      <c r="J1037" s="3"/>
      <c r="K1037" s="3"/>
      <c r="L1037" s="3">
        <v>127.3</v>
      </c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</row>
    <row r="1038" spans="1:35" x14ac:dyDescent="0.25">
      <c r="A1038" s="3" t="s">
        <v>74</v>
      </c>
      <c r="B1038" s="6">
        <v>38973</v>
      </c>
      <c r="C1038" s="3" t="s">
        <v>75</v>
      </c>
      <c r="D1038" s="3" t="s">
        <v>76</v>
      </c>
      <c r="E1038" s="3" t="s">
        <v>72</v>
      </c>
      <c r="F1038" s="3" t="s">
        <v>73</v>
      </c>
      <c r="G1038" s="3">
        <v>1</v>
      </c>
      <c r="H1038" s="3">
        <v>0</v>
      </c>
      <c r="I1038" s="3"/>
      <c r="J1038" s="3"/>
      <c r="K1038" s="3"/>
      <c r="L1038" s="3">
        <v>164.4</v>
      </c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</row>
    <row r="1039" spans="1:35" x14ac:dyDescent="0.25">
      <c r="A1039" s="3" t="s">
        <v>74</v>
      </c>
      <c r="B1039" s="6">
        <v>38973</v>
      </c>
      <c r="C1039" s="3" t="s">
        <v>75</v>
      </c>
      <c r="D1039" s="3" t="s">
        <v>76</v>
      </c>
      <c r="E1039" s="3" t="s">
        <v>72</v>
      </c>
      <c r="F1039" s="3" t="s">
        <v>73</v>
      </c>
      <c r="G1039" s="3">
        <v>1</v>
      </c>
      <c r="H1039" s="3">
        <v>0</v>
      </c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</row>
    <row r="1040" spans="1:35" x14ac:dyDescent="0.25">
      <c r="A1040" s="3" t="s">
        <v>80</v>
      </c>
      <c r="B1040" s="6">
        <v>38973</v>
      </c>
      <c r="C1040" s="3" t="s">
        <v>81</v>
      </c>
      <c r="D1040" s="3" t="s">
        <v>76</v>
      </c>
      <c r="E1040" s="3" t="s">
        <v>72</v>
      </c>
      <c r="F1040" s="3" t="s">
        <v>79</v>
      </c>
      <c r="G1040" s="3">
        <v>1</v>
      </c>
      <c r="H1040" s="3">
        <v>1</v>
      </c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</row>
    <row r="1041" spans="1:35" x14ac:dyDescent="0.25">
      <c r="A1041" s="3" t="s">
        <v>80</v>
      </c>
      <c r="B1041" s="6">
        <v>38973</v>
      </c>
      <c r="C1041" s="3" t="s">
        <v>81</v>
      </c>
      <c r="D1041" s="3" t="s">
        <v>76</v>
      </c>
      <c r="E1041" s="3" t="s">
        <v>72</v>
      </c>
      <c r="F1041" s="3" t="s">
        <v>79</v>
      </c>
      <c r="G1041" s="3">
        <v>1</v>
      </c>
      <c r="H1041" s="3">
        <v>1</v>
      </c>
      <c r="I1041" s="3"/>
      <c r="J1041" s="3"/>
      <c r="K1041" s="3"/>
      <c r="L1041" s="3">
        <v>222.9</v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</row>
    <row r="1042" spans="1:35" x14ac:dyDescent="0.25">
      <c r="A1042" s="3" t="s">
        <v>80</v>
      </c>
      <c r="B1042" s="6">
        <v>38973</v>
      </c>
      <c r="C1042" s="3" t="s">
        <v>81</v>
      </c>
      <c r="D1042" s="3" t="s">
        <v>76</v>
      </c>
      <c r="E1042" s="3" t="s">
        <v>72</v>
      </c>
      <c r="F1042" s="3" t="s">
        <v>79</v>
      </c>
      <c r="G1042" s="3">
        <v>1</v>
      </c>
      <c r="H1042" s="3">
        <v>1</v>
      </c>
      <c r="I1042" s="3"/>
      <c r="J1042" s="3"/>
      <c r="K1042" s="3"/>
      <c r="L1042" s="3">
        <v>157.6</v>
      </c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</row>
    <row r="1043" spans="1:35" x14ac:dyDescent="0.25">
      <c r="A1043" s="3" t="s">
        <v>80</v>
      </c>
      <c r="B1043" s="6">
        <v>38973</v>
      </c>
      <c r="C1043" s="3" t="s">
        <v>81</v>
      </c>
      <c r="D1043" s="3" t="s">
        <v>76</v>
      </c>
      <c r="E1043" s="3" t="s">
        <v>72</v>
      </c>
      <c r="F1043" s="3" t="s">
        <v>79</v>
      </c>
      <c r="G1043" s="3">
        <v>1</v>
      </c>
      <c r="H1043" s="3">
        <v>1</v>
      </c>
      <c r="I1043" s="3"/>
      <c r="J1043" s="3"/>
      <c r="K1043" s="3"/>
      <c r="L1043" s="3">
        <v>152.1</v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</row>
    <row r="1044" spans="1:35" x14ac:dyDescent="0.25">
      <c r="A1044" s="3" t="s">
        <v>80</v>
      </c>
      <c r="B1044" s="6">
        <v>38973</v>
      </c>
      <c r="C1044" s="3" t="s">
        <v>81</v>
      </c>
      <c r="D1044" s="3" t="s">
        <v>76</v>
      </c>
      <c r="E1044" s="3" t="s">
        <v>72</v>
      </c>
      <c r="F1044" s="3" t="s">
        <v>79</v>
      </c>
      <c r="G1044" s="3">
        <v>1</v>
      </c>
      <c r="H1044" s="3">
        <v>1</v>
      </c>
      <c r="I1044" s="3"/>
      <c r="J1044" s="3"/>
      <c r="K1044" s="3"/>
      <c r="L1044" s="3">
        <v>255.8</v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</row>
    <row r="1045" spans="1:35" x14ac:dyDescent="0.25">
      <c r="A1045" s="3" t="s">
        <v>80</v>
      </c>
      <c r="B1045" s="6">
        <v>38973</v>
      </c>
      <c r="C1045" s="3" t="s">
        <v>81</v>
      </c>
      <c r="D1045" s="3" t="s">
        <v>76</v>
      </c>
      <c r="E1045" s="3" t="s">
        <v>72</v>
      </c>
      <c r="F1045" s="3" t="s">
        <v>79</v>
      </c>
      <c r="G1045" s="3">
        <v>1</v>
      </c>
      <c r="H1045" s="3">
        <v>1</v>
      </c>
      <c r="I1045" s="3"/>
      <c r="J1045" s="3"/>
      <c r="K1045" s="3"/>
      <c r="L1045" s="3">
        <v>170.5</v>
      </c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</row>
    <row r="1046" spans="1:35" x14ac:dyDescent="0.25">
      <c r="A1046" s="3" t="s">
        <v>80</v>
      </c>
      <c r="B1046" s="6">
        <v>38973</v>
      </c>
      <c r="C1046" s="3" t="s">
        <v>81</v>
      </c>
      <c r="D1046" s="3" t="s">
        <v>76</v>
      </c>
      <c r="E1046" s="3" t="s">
        <v>72</v>
      </c>
      <c r="F1046" s="3" t="s">
        <v>79</v>
      </c>
      <c r="G1046" s="3">
        <v>1</v>
      </c>
      <c r="H1046" s="3">
        <v>1</v>
      </c>
      <c r="I1046" s="3"/>
      <c r="J1046" s="3"/>
      <c r="K1046" s="3"/>
      <c r="L1046" s="3">
        <v>147.4</v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</row>
    <row r="1047" spans="1:35" x14ac:dyDescent="0.25">
      <c r="A1047" s="3" t="s">
        <v>80</v>
      </c>
      <c r="B1047" s="6">
        <v>38973</v>
      </c>
      <c r="C1047" s="3" t="s">
        <v>81</v>
      </c>
      <c r="D1047" s="3" t="s">
        <v>76</v>
      </c>
      <c r="E1047" s="3" t="s">
        <v>72</v>
      </c>
      <c r="F1047" s="3" t="s">
        <v>79</v>
      </c>
      <c r="G1047" s="3">
        <v>1</v>
      </c>
      <c r="H1047" s="3">
        <v>1</v>
      </c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</row>
    <row r="1048" spans="1:35" x14ac:dyDescent="0.25">
      <c r="A1048" s="3" t="s">
        <v>85</v>
      </c>
      <c r="B1048" s="6">
        <v>38973</v>
      </c>
      <c r="C1048" s="3" t="s">
        <v>86</v>
      </c>
      <c r="D1048" s="3" t="s">
        <v>76</v>
      </c>
      <c r="E1048" s="3" t="s">
        <v>72</v>
      </c>
      <c r="F1048" s="3" t="s">
        <v>84</v>
      </c>
      <c r="G1048" s="3">
        <v>1</v>
      </c>
      <c r="H1048" s="3">
        <v>2</v>
      </c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</row>
    <row r="1049" spans="1:35" x14ac:dyDescent="0.25">
      <c r="A1049" s="3" t="s">
        <v>85</v>
      </c>
      <c r="B1049" s="6">
        <v>38973</v>
      </c>
      <c r="C1049" s="3" t="s">
        <v>86</v>
      </c>
      <c r="D1049" s="3" t="s">
        <v>76</v>
      </c>
      <c r="E1049" s="3" t="s">
        <v>72</v>
      </c>
      <c r="F1049" s="3" t="s">
        <v>84</v>
      </c>
      <c r="G1049" s="3">
        <v>1</v>
      </c>
      <c r="H1049" s="3">
        <v>2</v>
      </c>
      <c r="I1049" s="3"/>
      <c r="J1049" s="3"/>
      <c r="K1049" s="3"/>
      <c r="L1049" s="3">
        <v>230.7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</row>
    <row r="1050" spans="1:35" x14ac:dyDescent="0.25">
      <c r="A1050" s="3" t="s">
        <v>85</v>
      </c>
      <c r="B1050" s="6">
        <v>38973</v>
      </c>
      <c r="C1050" s="3" t="s">
        <v>86</v>
      </c>
      <c r="D1050" s="3" t="s">
        <v>76</v>
      </c>
      <c r="E1050" s="3" t="s">
        <v>72</v>
      </c>
      <c r="F1050" s="3" t="s">
        <v>84</v>
      </c>
      <c r="G1050" s="3">
        <v>1</v>
      </c>
      <c r="H1050" s="3">
        <v>2</v>
      </c>
      <c r="I1050" s="3"/>
      <c r="J1050" s="3"/>
      <c r="K1050" s="3"/>
      <c r="L1050" s="3">
        <v>174.2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</row>
    <row r="1051" spans="1:35" x14ac:dyDescent="0.25">
      <c r="A1051" s="3" t="s">
        <v>85</v>
      </c>
      <c r="B1051" s="6">
        <v>38973</v>
      </c>
      <c r="C1051" s="3" t="s">
        <v>86</v>
      </c>
      <c r="D1051" s="3" t="s">
        <v>76</v>
      </c>
      <c r="E1051" s="3" t="s">
        <v>72</v>
      </c>
      <c r="F1051" s="3" t="s">
        <v>84</v>
      </c>
      <c r="G1051" s="3">
        <v>1</v>
      </c>
      <c r="H1051" s="3">
        <v>2</v>
      </c>
      <c r="I1051" s="3"/>
      <c r="J1051" s="3"/>
      <c r="K1051" s="3"/>
      <c r="L1051" s="3">
        <v>163.9</v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</row>
    <row r="1052" spans="1:35" x14ac:dyDescent="0.25">
      <c r="A1052" s="3" t="s">
        <v>85</v>
      </c>
      <c r="B1052" s="6">
        <v>38973</v>
      </c>
      <c r="C1052" s="3" t="s">
        <v>86</v>
      </c>
      <c r="D1052" s="3" t="s">
        <v>76</v>
      </c>
      <c r="E1052" s="3" t="s">
        <v>72</v>
      </c>
      <c r="F1052" s="3" t="s">
        <v>84</v>
      </c>
      <c r="G1052" s="3">
        <v>1</v>
      </c>
      <c r="H1052" s="3">
        <v>2</v>
      </c>
      <c r="I1052" s="3"/>
      <c r="J1052" s="3"/>
      <c r="K1052" s="3"/>
      <c r="L1052" s="3">
        <v>296.10000000000002</v>
      </c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</row>
    <row r="1053" spans="1:35" x14ac:dyDescent="0.25">
      <c r="A1053" s="3" t="s">
        <v>85</v>
      </c>
      <c r="B1053" s="6">
        <v>38973</v>
      </c>
      <c r="C1053" s="3" t="s">
        <v>86</v>
      </c>
      <c r="D1053" s="3" t="s">
        <v>76</v>
      </c>
      <c r="E1053" s="3" t="s">
        <v>72</v>
      </c>
      <c r="F1053" s="3" t="s">
        <v>84</v>
      </c>
      <c r="G1053" s="3">
        <v>1</v>
      </c>
      <c r="H1053" s="3">
        <v>2</v>
      </c>
      <c r="I1053" s="3"/>
      <c r="J1053" s="3"/>
      <c r="K1053" s="3"/>
      <c r="L1053" s="3">
        <v>235.5</v>
      </c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</row>
    <row r="1054" spans="1:35" x14ac:dyDescent="0.25">
      <c r="A1054" s="3" t="s">
        <v>85</v>
      </c>
      <c r="B1054" s="6">
        <v>38973</v>
      </c>
      <c r="C1054" s="3" t="s">
        <v>86</v>
      </c>
      <c r="D1054" s="3" t="s">
        <v>76</v>
      </c>
      <c r="E1054" s="3" t="s">
        <v>72</v>
      </c>
      <c r="F1054" s="3" t="s">
        <v>84</v>
      </c>
      <c r="G1054" s="3">
        <v>1</v>
      </c>
      <c r="H1054" s="3">
        <v>2</v>
      </c>
      <c r="I1054" s="3"/>
      <c r="J1054" s="3"/>
      <c r="K1054" s="3"/>
      <c r="L1054" s="3">
        <v>247.8</v>
      </c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</row>
    <row r="1055" spans="1:35" x14ac:dyDescent="0.25">
      <c r="A1055" s="3" t="s">
        <v>85</v>
      </c>
      <c r="B1055" s="6">
        <v>38973</v>
      </c>
      <c r="C1055" s="3" t="s">
        <v>86</v>
      </c>
      <c r="D1055" s="3" t="s">
        <v>76</v>
      </c>
      <c r="E1055" s="3" t="s">
        <v>72</v>
      </c>
      <c r="F1055" s="3" t="s">
        <v>84</v>
      </c>
      <c r="G1055" s="3">
        <v>1</v>
      </c>
      <c r="H1055" s="3">
        <v>2</v>
      </c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</row>
    <row r="1056" spans="1:35" x14ac:dyDescent="0.25">
      <c r="A1056" s="3" t="s">
        <v>90</v>
      </c>
      <c r="B1056" s="6">
        <v>38973</v>
      </c>
      <c r="C1056" s="3" t="s">
        <v>91</v>
      </c>
      <c r="D1056" s="3" t="s">
        <v>76</v>
      </c>
      <c r="E1056" s="3" t="s">
        <v>89</v>
      </c>
      <c r="F1056" s="3" t="s">
        <v>73</v>
      </c>
      <c r="G1056" s="3">
        <v>2</v>
      </c>
      <c r="H1056" s="3">
        <v>0</v>
      </c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</row>
    <row r="1057" spans="1:35" x14ac:dyDescent="0.25">
      <c r="A1057" s="3" t="s">
        <v>90</v>
      </c>
      <c r="B1057" s="6">
        <v>38973</v>
      </c>
      <c r="C1057" s="3" t="s">
        <v>91</v>
      </c>
      <c r="D1057" s="3" t="s">
        <v>76</v>
      </c>
      <c r="E1057" s="3" t="s">
        <v>89</v>
      </c>
      <c r="F1057" s="3" t="s">
        <v>73</v>
      </c>
      <c r="G1057" s="3">
        <v>2</v>
      </c>
      <c r="H1057" s="3">
        <v>0</v>
      </c>
      <c r="I1057" s="3"/>
      <c r="J1057" s="3"/>
      <c r="K1057" s="3"/>
      <c r="L1057" s="3">
        <v>159</v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</row>
    <row r="1058" spans="1:35" x14ac:dyDescent="0.25">
      <c r="A1058" s="3" t="s">
        <v>90</v>
      </c>
      <c r="B1058" s="6">
        <v>38973</v>
      </c>
      <c r="C1058" s="3" t="s">
        <v>91</v>
      </c>
      <c r="D1058" s="3" t="s">
        <v>76</v>
      </c>
      <c r="E1058" s="3" t="s">
        <v>89</v>
      </c>
      <c r="F1058" s="3" t="s">
        <v>73</v>
      </c>
      <c r="G1058" s="3">
        <v>2</v>
      </c>
      <c r="H1058" s="3">
        <v>0</v>
      </c>
      <c r="I1058" s="3"/>
      <c r="J1058" s="3"/>
      <c r="K1058" s="3"/>
      <c r="L1058" s="3">
        <v>124.4</v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</row>
    <row r="1059" spans="1:35" x14ac:dyDescent="0.25">
      <c r="A1059" s="3" t="s">
        <v>90</v>
      </c>
      <c r="B1059" s="6">
        <v>38973</v>
      </c>
      <c r="C1059" s="3" t="s">
        <v>91</v>
      </c>
      <c r="D1059" s="3" t="s">
        <v>76</v>
      </c>
      <c r="E1059" s="3" t="s">
        <v>89</v>
      </c>
      <c r="F1059" s="3" t="s">
        <v>73</v>
      </c>
      <c r="G1059" s="3">
        <v>2</v>
      </c>
      <c r="H1059" s="3">
        <v>0</v>
      </c>
      <c r="I1059" s="3"/>
      <c r="J1059" s="3"/>
      <c r="K1059" s="3"/>
      <c r="L1059" s="3">
        <v>140.5</v>
      </c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</row>
    <row r="1060" spans="1:35" x14ac:dyDescent="0.25">
      <c r="A1060" s="3" t="s">
        <v>90</v>
      </c>
      <c r="B1060" s="6">
        <v>38973</v>
      </c>
      <c r="C1060" s="3" t="s">
        <v>91</v>
      </c>
      <c r="D1060" s="3" t="s">
        <v>76</v>
      </c>
      <c r="E1060" s="3" t="s">
        <v>89</v>
      </c>
      <c r="F1060" s="3" t="s">
        <v>73</v>
      </c>
      <c r="G1060" s="3">
        <v>2</v>
      </c>
      <c r="H1060" s="3">
        <v>0</v>
      </c>
      <c r="I1060" s="3"/>
      <c r="J1060" s="3"/>
      <c r="K1060" s="3"/>
      <c r="L1060" s="3">
        <v>141.1</v>
      </c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</row>
    <row r="1061" spans="1:35" x14ac:dyDescent="0.25">
      <c r="A1061" s="3" t="s">
        <v>90</v>
      </c>
      <c r="B1061" s="6">
        <v>38973</v>
      </c>
      <c r="C1061" s="3" t="s">
        <v>91</v>
      </c>
      <c r="D1061" s="3" t="s">
        <v>76</v>
      </c>
      <c r="E1061" s="3" t="s">
        <v>89</v>
      </c>
      <c r="F1061" s="3" t="s">
        <v>73</v>
      </c>
      <c r="G1061" s="3">
        <v>2</v>
      </c>
      <c r="H1061" s="3">
        <v>0</v>
      </c>
      <c r="I1061" s="3"/>
      <c r="J1061" s="3"/>
      <c r="K1061" s="3"/>
      <c r="L1061" s="3">
        <v>131.30000000000001</v>
      </c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</row>
    <row r="1062" spans="1:35" x14ac:dyDescent="0.25">
      <c r="A1062" s="3" t="s">
        <v>90</v>
      </c>
      <c r="B1062" s="6">
        <v>38973</v>
      </c>
      <c r="C1062" s="3" t="s">
        <v>91</v>
      </c>
      <c r="D1062" s="3" t="s">
        <v>76</v>
      </c>
      <c r="E1062" s="3" t="s">
        <v>89</v>
      </c>
      <c r="F1062" s="3" t="s">
        <v>73</v>
      </c>
      <c r="G1062" s="3">
        <v>2</v>
      </c>
      <c r="H1062" s="3">
        <v>0</v>
      </c>
      <c r="I1062" s="3"/>
      <c r="J1062" s="3"/>
      <c r="K1062" s="3"/>
      <c r="L1062" s="3">
        <v>161.4</v>
      </c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</row>
    <row r="1063" spans="1:35" x14ac:dyDescent="0.25">
      <c r="A1063" s="3" t="s">
        <v>90</v>
      </c>
      <c r="B1063" s="6">
        <v>38973</v>
      </c>
      <c r="C1063" s="3" t="s">
        <v>91</v>
      </c>
      <c r="D1063" s="3" t="s">
        <v>76</v>
      </c>
      <c r="E1063" s="3" t="s">
        <v>89</v>
      </c>
      <c r="F1063" s="3" t="s">
        <v>73</v>
      </c>
      <c r="G1063" s="3">
        <v>2</v>
      </c>
      <c r="H1063" s="3">
        <v>0</v>
      </c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</row>
    <row r="1064" spans="1:35" x14ac:dyDescent="0.25">
      <c r="A1064" s="3" t="s">
        <v>94</v>
      </c>
      <c r="B1064" s="6">
        <v>38973</v>
      </c>
      <c r="C1064" s="3" t="s">
        <v>95</v>
      </c>
      <c r="D1064" s="3" t="s">
        <v>76</v>
      </c>
      <c r="E1064" s="3" t="s">
        <v>89</v>
      </c>
      <c r="F1064" s="3" t="s">
        <v>79</v>
      </c>
      <c r="G1064" s="3">
        <v>2</v>
      </c>
      <c r="H1064" s="3">
        <v>1</v>
      </c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</row>
    <row r="1065" spans="1:35" x14ac:dyDescent="0.25">
      <c r="A1065" s="3" t="s">
        <v>94</v>
      </c>
      <c r="B1065" s="6">
        <v>38973</v>
      </c>
      <c r="C1065" s="3" t="s">
        <v>95</v>
      </c>
      <c r="D1065" s="3" t="s">
        <v>76</v>
      </c>
      <c r="E1065" s="3" t="s">
        <v>89</v>
      </c>
      <c r="F1065" s="3" t="s">
        <v>79</v>
      </c>
      <c r="G1065" s="3">
        <v>2</v>
      </c>
      <c r="H1065" s="3">
        <v>1</v>
      </c>
      <c r="I1065" s="3"/>
      <c r="J1065" s="3"/>
      <c r="K1065" s="3"/>
      <c r="L1065" s="3">
        <v>137.5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</row>
    <row r="1066" spans="1:35" x14ac:dyDescent="0.25">
      <c r="A1066" s="3" t="s">
        <v>94</v>
      </c>
      <c r="B1066" s="6">
        <v>38973</v>
      </c>
      <c r="C1066" s="3" t="s">
        <v>95</v>
      </c>
      <c r="D1066" s="3" t="s">
        <v>76</v>
      </c>
      <c r="E1066" s="3" t="s">
        <v>89</v>
      </c>
      <c r="F1066" s="3" t="s">
        <v>79</v>
      </c>
      <c r="G1066" s="3">
        <v>2</v>
      </c>
      <c r="H1066" s="3">
        <v>1</v>
      </c>
      <c r="I1066" s="3"/>
      <c r="J1066" s="3"/>
      <c r="K1066" s="3"/>
      <c r="L1066" s="3">
        <v>179.9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</row>
    <row r="1067" spans="1:35" x14ac:dyDescent="0.25">
      <c r="A1067" s="3" t="s">
        <v>94</v>
      </c>
      <c r="B1067" s="6">
        <v>38973</v>
      </c>
      <c r="C1067" s="3" t="s">
        <v>95</v>
      </c>
      <c r="D1067" s="3" t="s">
        <v>76</v>
      </c>
      <c r="E1067" s="3" t="s">
        <v>89</v>
      </c>
      <c r="F1067" s="3" t="s">
        <v>79</v>
      </c>
      <c r="G1067" s="3">
        <v>2</v>
      </c>
      <c r="H1067" s="3">
        <v>1</v>
      </c>
      <c r="I1067" s="3"/>
      <c r="J1067" s="3"/>
      <c r="K1067" s="3"/>
      <c r="L1067" s="3">
        <v>123.7</v>
      </c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</row>
    <row r="1068" spans="1:35" x14ac:dyDescent="0.25">
      <c r="A1068" s="3" t="s">
        <v>94</v>
      </c>
      <c r="B1068" s="6">
        <v>38973</v>
      </c>
      <c r="C1068" s="3" t="s">
        <v>95</v>
      </c>
      <c r="D1068" s="3" t="s">
        <v>76</v>
      </c>
      <c r="E1068" s="3" t="s">
        <v>89</v>
      </c>
      <c r="F1068" s="3" t="s">
        <v>79</v>
      </c>
      <c r="G1068" s="3">
        <v>2</v>
      </c>
      <c r="H1068" s="3">
        <v>1</v>
      </c>
      <c r="I1068" s="3"/>
      <c r="J1068" s="3"/>
      <c r="K1068" s="3"/>
      <c r="L1068" s="3">
        <v>224.2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</row>
    <row r="1069" spans="1:35" x14ac:dyDescent="0.25">
      <c r="A1069" s="3" t="s">
        <v>94</v>
      </c>
      <c r="B1069" s="6">
        <v>38973</v>
      </c>
      <c r="C1069" s="3" t="s">
        <v>95</v>
      </c>
      <c r="D1069" s="3" t="s">
        <v>76</v>
      </c>
      <c r="E1069" s="3" t="s">
        <v>89</v>
      </c>
      <c r="F1069" s="3" t="s">
        <v>79</v>
      </c>
      <c r="G1069" s="3">
        <v>2</v>
      </c>
      <c r="H1069" s="3">
        <v>1</v>
      </c>
      <c r="I1069" s="3"/>
      <c r="J1069" s="3"/>
      <c r="K1069" s="3"/>
      <c r="L1069" s="3">
        <v>147.19999999999999</v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</row>
    <row r="1070" spans="1:35" x14ac:dyDescent="0.25">
      <c r="A1070" s="3" t="s">
        <v>94</v>
      </c>
      <c r="B1070" s="6">
        <v>38973</v>
      </c>
      <c r="C1070" s="3" t="s">
        <v>95</v>
      </c>
      <c r="D1070" s="3" t="s">
        <v>76</v>
      </c>
      <c r="E1070" s="3" t="s">
        <v>89</v>
      </c>
      <c r="F1070" s="3" t="s">
        <v>79</v>
      </c>
      <c r="G1070" s="3">
        <v>2</v>
      </c>
      <c r="H1070" s="3">
        <v>1</v>
      </c>
      <c r="I1070" s="3"/>
      <c r="J1070" s="3"/>
      <c r="K1070" s="3"/>
      <c r="L1070" s="3">
        <v>152.9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</row>
    <row r="1071" spans="1:35" x14ac:dyDescent="0.25">
      <c r="A1071" s="3" t="s">
        <v>94</v>
      </c>
      <c r="B1071" s="6">
        <v>38973</v>
      </c>
      <c r="C1071" s="3" t="s">
        <v>95</v>
      </c>
      <c r="D1071" s="3" t="s">
        <v>76</v>
      </c>
      <c r="E1071" s="3" t="s">
        <v>89</v>
      </c>
      <c r="F1071" s="3" t="s">
        <v>79</v>
      </c>
      <c r="G1071" s="3">
        <v>2</v>
      </c>
      <c r="H1071" s="3">
        <v>1</v>
      </c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</row>
    <row r="1072" spans="1:35" x14ac:dyDescent="0.25">
      <c r="A1072" s="3" t="s">
        <v>98</v>
      </c>
      <c r="B1072" s="6">
        <v>38973</v>
      </c>
      <c r="C1072" s="3" t="s">
        <v>99</v>
      </c>
      <c r="D1072" s="3" t="s">
        <v>76</v>
      </c>
      <c r="E1072" s="3" t="s">
        <v>89</v>
      </c>
      <c r="F1072" s="3" t="s">
        <v>84</v>
      </c>
      <c r="G1072" s="3">
        <v>2</v>
      </c>
      <c r="H1072" s="3">
        <v>2</v>
      </c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</row>
    <row r="1073" spans="1:35" x14ac:dyDescent="0.25">
      <c r="A1073" s="3" t="s">
        <v>98</v>
      </c>
      <c r="B1073" s="6">
        <v>38973</v>
      </c>
      <c r="C1073" s="3" t="s">
        <v>99</v>
      </c>
      <c r="D1073" s="3" t="s">
        <v>76</v>
      </c>
      <c r="E1073" s="3" t="s">
        <v>89</v>
      </c>
      <c r="F1073" s="3" t="s">
        <v>84</v>
      </c>
      <c r="G1073" s="3">
        <v>2</v>
      </c>
      <c r="H1073" s="3">
        <v>2</v>
      </c>
      <c r="I1073" s="3"/>
      <c r="J1073" s="3"/>
      <c r="K1073" s="3"/>
      <c r="L1073" s="3">
        <v>274.2</v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</row>
    <row r="1074" spans="1:35" x14ac:dyDescent="0.25">
      <c r="A1074" s="3" t="s">
        <v>98</v>
      </c>
      <c r="B1074" s="6">
        <v>38973</v>
      </c>
      <c r="C1074" s="3" t="s">
        <v>99</v>
      </c>
      <c r="D1074" s="3" t="s">
        <v>76</v>
      </c>
      <c r="E1074" s="3" t="s">
        <v>89</v>
      </c>
      <c r="F1074" s="3" t="s">
        <v>84</v>
      </c>
      <c r="G1074" s="3">
        <v>2</v>
      </c>
      <c r="H1074" s="3">
        <v>2</v>
      </c>
      <c r="I1074" s="3"/>
      <c r="J1074" s="3"/>
      <c r="K1074" s="3"/>
      <c r="L1074" s="3">
        <v>144.1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</row>
    <row r="1075" spans="1:35" x14ac:dyDescent="0.25">
      <c r="A1075" s="3" t="s">
        <v>98</v>
      </c>
      <c r="B1075" s="6">
        <v>38973</v>
      </c>
      <c r="C1075" s="3" t="s">
        <v>99</v>
      </c>
      <c r="D1075" s="3" t="s">
        <v>76</v>
      </c>
      <c r="E1075" s="3" t="s">
        <v>89</v>
      </c>
      <c r="F1075" s="3" t="s">
        <v>84</v>
      </c>
      <c r="G1075" s="3">
        <v>2</v>
      </c>
      <c r="H1075" s="3">
        <v>2</v>
      </c>
      <c r="I1075" s="3"/>
      <c r="J1075" s="3"/>
      <c r="K1075" s="3"/>
      <c r="L1075" s="3">
        <v>193.6</v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</row>
    <row r="1076" spans="1:35" x14ac:dyDescent="0.25">
      <c r="A1076" s="3" t="s">
        <v>98</v>
      </c>
      <c r="B1076" s="6">
        <v>38973</v>
      </c>
      <c r="C1076" s="3" t="s">
        <v>99</v>
      </c>
      <c r="D1076" s="3" t="s">
        <v>76</v>
      </c>
      <c r="E1076" s="3" t="s">
        <v>89</v>
      </c>
      <c r="F1076" s="3" t="s">
        <v>84</v>
      </c>
      <c r="G1076" s="3">
        <v>2</v>
      </c>
      <c r="H1076" s="3">
        <v>2</v>
      </c>
      <c r="I1076" s="3"/>
      <c r="J1076" s="3"/>
      <c r="K1076" s="3"/>
      <c r="L1076" s="3">
        <v>242.9</v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</row>
    <row r="1077" spans="1:35" x14ac:dyDescent="0.25">
      <c r="A1077" s="3" t="s">
        <v>98</v>
      </c>
      <c r="B1077" s="6">
        <v>38973</v>
      </c>
      <c r="C1077" s="3" t="s">
        <v>99</v>
      </c>
      <c r="D1077" s="3" t="s">
        <v>76</v>
      </c>
      <c r="E1077" s="3" t="s">
        <v>89</v>
      </c>
      <c r="F1077" s="3" t="s">
        <v>84</v>
      </c>
      <c r="G1077" s="3">
        <v>2</v>
      </c>
      <c r="H1077" s="3">
        <v>2</v>
      </c>
      <c r="I1077" s="3"/>
      <c r="J1077" s="3"/>
      <c r="K1077" s="3"/>
      <c r="L1077" s="3">
        <v>174.1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</row>
    <row r="1078" spans="1:35" x14ac:dyDescent="0.25">
      <c r="A1078" s="3" t="s">
        <v>98</v>
      </c>
      <c r="B1078" s="6">
        <v>38973</v>
      </c>
      <c r="C1078" s="3" t="s">
        <v>99</v>
      </c>
      <c r="D1078" s="3" t="s">
        <v>76</v>
      </c>
      <c r="E1078" s="3" t="s">
        <v>89</v>
      </c>
      <c r="F1078" s="3" t="s">
        <v>84</v>
      </c>
      <c r="G1078" s="3">
        <v>2</v>
      </c>
      <c r="H1078" s="3">
        <v>2</v>
      </c>
      <c r="I1078" s="3"/>
      <c r="J1078" s="3"/>
      <c r="K1078" s="3"/>
      <c r="L1078" s="3">
        <v>179.3</v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</row>
    <row r="1079" spans="1:35" x14ac:dyDescent="0.25">
      <c r="A1079" s="3" t="s">
        <v>98</v>
      </c>
      <c r="B1079" s="6">
        <v>38973</v>
      </c>
      <c r="C1079" s="3" t="s">
        <v>99</v>
      </c>
      <c r="D1079" s="3" t="s">
        <v>76</v>
      </c>
      <c r="E1079" s="3" t="s">
        <v>89</v>
      </c>
      <c r="F1079" s="3" t="s">
        <v>84</v>
      </c>
      <c r="G1079" s="3">
        <v>2</v>
      </c>
      <c r="H1079" s="3">
        <v>2</v>
      </c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</row>
    <row r="1080" spans="1:35" x14ac:dyDescent="0.25">
      <c r="A1080" s="3" t="s">
        <v>69</v>
      </c>
      <c r="B1080" s="6">
        <v>38534</v>
      </c>
      <c r="C1080" s="3" t="s">
        <v>70</v>
      </c>
      <c r="D1080" s="3" t="s">
        <v>71</v>
      </c>
      <c r="E1080" s="3" t="s">
        <v>72</v>
      </c>
      <c r="F1080" s="3" t="s">
        <v>73</v>
      </c>
      <c r="G1080" s="3">
        <v>1</v>
      </c>
      <c r="H1080" s="3">
        <v>0</v>
      </c>
      <c r="I1080" s="3"/>
      <c r="J1080" s="3"/>
      <c r="K1080" s="3"/>
      <c r="L1080" s="3"/>
      <c r="M1080" s="3">
        <v>194.7</v>
      </c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</row>
    <row r="1081" spans="1:35" x14ac:dyDescent="0.25">
      <c r="A1081" s="3" t="s">
        <v>69</v>
      </c>
      <c r="B1081" s="6">
        <v>38636</v>
      </c>
      <c r="C1081" s="3" t="s">
        <v>70</v>
      </c>
      <c r="D1081" s="3" t="s">
        <v>71</v>
      </c>
      <c r="E1081" s="3" t="s">
        <v>72</v>
      </c>
      <c r="F1081" s="3" t="s">
        <v>73</v>
      </c>
      <c r="G1081" s="3">
        <v>1</v>
      </c>
      <c r="H1081" s="3">
        <v>0</v>
      </c>
      <c r="I1081" s="3"/>
      <c r="J1081" s="3"/>
      <c r="K1081" s="3"/>
      <c r="L1081" s="3"/>
      <c r="M1081" s="3">
        <v>247.5</v>
      </c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</row>
    <row r="1082" spans="1:35" x14ac:dyDescent="0.25">
      <c r="A1082" s="3" t="s">
        <v>69</v>
      </c>
      <c r="B1082" s="6">
        <v>38762</v>
      </c>
      <c r="C1082" s="3" t="s">
        <v>70</v>
      </c>
      <c r="D1082" s="3" t="s">
        <v>71</v>
      </c>
      <c r="E1082" s="3" t="s">
        <v>72</v>
      </c>
      <c r="F1082" s="3" t="s">
        <v>73</v>
      </c>
      <c r="G1082" s="3">
        <v>1</v>
      </c>
      <c r="H1082" s="3">
        <v>0</v>
      </c>
      <c r="I1082" s="3"/>
      <c r="J1082" s="3"/>
      <c r="K1082" s="3"/>
      <c r="L1082" s="3"/>
      <c r="M1082" s="3">
        <v>151.30000000000001</v>
      </c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</row>
    <row r="1083" spans="1:35" x14ac:dyDescent="0.25">
      <c r="A1083" s="3" t="s">
        <v>69</v>
      </c>
      <c r="B1083" s="6">
        <v>38888</v>
      </c>
      <c r="C1083" s="3" t="s">
        <v>70</v>
      </c>
      <c r="D1083" s="3" t="s">
        <v>71</v>
      </c>
      <c r="E1083" s="3" t="s">
        <v>72</v>
      </c>
      <c r="F1083" s="3" t="s">
        <v>73</v>
      </c>
      <c r="G1083" s="3">
        <v>1</v>
      </c>
      <c r="H1083" s="3">
        <v>0</v>
      </c>
      <c r="I1083" s="3"/>
      <c r="J1083" s="3"/>
      <c r="K1083" s="3"/>
      <c r="L1083" s="3"/>
      <c r="M1083" s="3">
        <v>171.9</v>
      </c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</row>
    <row r="1084" spans="1:35" x14ac:dyDescent="0.25">
      <c r="A1084" s="3" t="s">
        <v>69</v>
      </c>
      <c r="B1084" s="6">
        <v>38973</v>
      </c>
      <c r="C1084" s="3" t="s">
        <v>70</v>
      </c>
      <c r="D1084" s="3" t="s">
        <v>71</v>
      </c>
      <c r="E1084" s="3" t="s">
        <v>72</v>
      </c>
      <c r="F1084" s="3" t="s">
        <v>73</v>
      </c>
      <c r="G1084" s="3">
        <v>1</v>
      </c>
      <c r="H1084" s="3">
        <v>0</v>
      </c>
      <c r="I1084" s="3"/>
      <c r="J1084" s="3"/>
      <c r="K1084" s="3"/>
      <c r="L1084" s="3"/>
      <c r="M1084" s="3">
        <v>166.6</v>
      </c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</row>
    <row r="1085" spans="1:35" x14ac:dyDescent="0.25">
      <c r="A1085" s="3" t="s">
        <v>69</v>
      </c>
      <c r="B1085" s="6">
        <v>39156</v>
      </c>
      <c r="C1085" s="3" t="s">
        <v>70</v>
      </c>
      <c r="D1085" s="3" t="s">
        <v>71</v>
      </c>
      <c r="E1085" s="3" t="s">
        <v>72</v>
      </c>
      <c r="F1085" s="3" t="s">
        <v>73</v>
      </c>
      <c r="G1085" s="3">
        <v>1</v>
      </c>
      <c r="H1085" s="3">
        <v>0</v>
      </c>
      <c r="I1085" s="3"/>
      <c r="J1085" s="3"/>
      <c r="K1085" s="3"/>
      <c r="L1085" s="3"/>
      <c r="M1085" s="3">
        <v>246.6</v>
      </c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</row>
    <row r="1086" spans="1:35" x14ac:dyDescent="0.25">
      <c r="A1086" s="3" t="s">
        <v>77</v>
      </c>
      <c r="B1086" s="6">
        <v>38534</v>
      </c>
      <c r="C1086" s="3" t="s">
        <v>78</v>
      </c>
      <c r="D1086" s="3" t="s">
        <v>71</v>
      </c>
      <c r="E1086" s="3" t="s">
        <v>72</v>
      </c>
      <c r="F1086" s="3" t="s">
        <v>79</v>
      </c>
      <c r="G1086" s="3">
        <v>1</v>
      </c>
      <c r="H1086" s="3">
        <v>1</v>
      </c>
      <c r="I1086" s="3"/>
      <c r="J1086" s="3"/>
      <c r="K1086" s="3"/>
      <c r="L1086" s="3"/>
      <c r="M1086" s="3">
        <v>247.7</v>
      </c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</row>
    <row r="1087" spans="1:35" x14ac:dyDescent="0.25">
      <c r="A1087" s="3" t="s">
        <v>77</v>
      </c>
      <c r="B1087" s="6">
        <v>38636</v>
      </c>
      <c r="C1087" s="3" t="s">
        <v>78</v>
      </c>
      <c r="D1087" s="3" t="s">
        <v>71</v>
      </c>
      <c r="E1087" s="3" t="s">
        <v>72</v>
      </c>
      <c r="F1087" s="3" t="s">
        <v>79</v>
      </c>
      <c r="G1087" s="3">
        <v>1</v>
      </c>
      <c r="H1087" s="3">
        <v>1</v>
      </c>
      <c r="I1087" s="3"/>
      <c r="J1087" s="3"/>
      <c r="K1087" s="3"/>
      <c r="L1087" s="3"/>
      <c r="M1087" s="3">
        <v>246.8</v>
      </c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</row>
    <row r="1088" spans="1:35" x14ac:dyDescent="0.25">
      <c r="A1088" s="3" t="s">
        <v>77</v>
      </c>
      <c r="B1088" s="6">
        <v>38762</v>
      </c>
      <c r="C1088" s="3" t="s">
        <v>78</v>
      </c>
      <c r="D1088" s="3" t="s">
        <v>71</v>
      </c>
      <c r="E1088" s="3" t="s">
        <v>72</v>
      </c>
      <c r="F1088" s="3" t="s">
        <v>79</v>
      </c>
      <c r="G1088" s="3">
        <v>1</v>
      </c>
      <c r="H1088" s="3">
        <v>1</v>
      </c>
      <c r="I1088" s="3"/>
      <c r="J1088" s="3"/>
      <c r="K1088" s="3"/>
      <c r="L1088" s="3"/>
      <c r="M1088" s="3">
        <v>238.8</v>
      </c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</row>
    <row r="1089" spans="1:35" x14ac:dyDescent="0.25">
      <c r="A1089" s="3" t="s">
        <v>77</v>
      </c>
      <c r="B1089" s="6">
        <v>38888</v>
      </c>
      <c r="C1089" s="3" t="s">
        <v>78</v>
      </c>
      <c r="D1089" s="3" t="s">
        <v>71</v>
      </c>
      <c r="E1089" s="3" t="s">
        <v>72</v>
      </c>
      <c r="F1089" s="3" t="s">
        <v>79</v>
      </c>
      <c r="G1089" s="3">
        <v>1</v>
      </c>
      <c r="H1089" s="3">
        <v>1</v>
      </c>
      <c r="I1089" s="3"/>
      <c r="J1089" s="3"/>
      <c r="K1089" s="3"/>
      <c r="L1089" s="3"/>
      <c r="M1089" s="3">
        <v>188.2</v>
      </c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</row>
    <row r="1090" spans="1:35" x14ac:dyDescent="0.25">
      <c r="A1090" s="3" t="s">
        <v>77</v>
      </c>
      <c r="B1090" s="6">
        <v>38973</v>
      </c>
      <c r="C1090" s="3" t="s">
        <v>78</v>
      </c>
      <c r="D1090" s="3" t="s">
        <v>71</v>
      </c>
      <c r="E1090" s="3" t="s">
        <v>72</v>
      </c>
      <c r="F1090" s="3" t="s">
        <v>79</v>
      </c>
      <c r="G1090" s="3">
        <v>1</v>
      </c>
      <c r="H1090" s="3">
        <v>1</v>
      </c>
      <c r="I1090" s="3"/>
      <c r="J1090" s="3"/>
      <c r="K1090" s="3"/>
      <c r="L1090" s="3"/>
      <c r="M1090" s="3">
        <v>188.2</v>
      </c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</row>
    <row r="1091" spans="1:35" x14ac:dyDescent="0.25">
      <c r="A1091" s="3" t="s">
        <v>77</v>
      </c>
      <c r="B1091" s="6">
        <v>39156</v>
      </c>
      <c r="C1091" s="3" t="s">
        <v>78</v>
      </c>
      <c r="D1091" s="3" t="s">
        <v>71</v>
      </c>
      <c r="E1091" s="3" t="s">
        <v>72</v>
      </c>
      <c r="F1091" s="3" t="s">
        <v>79</v>
      </c>
      <c r="G1091" s="3">
        <v>1</v>
      </c>
      <c r="H1091" s="3">
        <v>1</v>
      </c>
      <c r="I1091" s="3"/>
      <c r="J1091" s="3"/>
      <c r="K1091" s="3"/>
      <c r="L1091" s="3"/>
      <c r="M1091" s="3">
        <v>380.7</v>
      </c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</row>
    <row r="1092" spans="1:35" x14ac:dyDescent="0.25">
      <c r="A1092" s="3" t="s">
        <v>82</v>
      </c>
      <c r="B1092" s="6">
        <v>38534</v>
      </c>
      <c r="C1092" s="3" t="s">
        <v>83</v>
      </c>
      <c r="D1092" s="3" t="s">
        <v>71</v>
      </c>
      <c r="E1092" s="3" t="s">
        <v>72</v>
      </c>
      <c r="F1092" s="3" t="s">
        <v>84</v>
      </c>
      <c r="G1092" s="3">
        <v>1</v>
      </c>
      <c r="H1092" s="3">
        <v>2</v>
      </c>
      <c r="I1092" s="3"/>
      <c r="J1092" s="3"/>
      <c r="K1092" s="3"/>
      <c r="L1092" s="3"/>
      <c r="M1092" s="3">
        <v>333.2</v>
      </c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</row>
    <row r="1093" spans="1:35" x14ac:dyDescent="0.25">
      <c r="A1093" s="3" t="s">
        <v>82</v>
      </c>
      <c r="B1093" s="6">
        <v>38636</v>
      </c>
      <c r="C1093" s="3" t="s">
        <v>83</v>
      </c>
      <c r="D1093" s="3" t="s">
        <v>71</v>
      </c>
      <c r="E1093" s="3" t="s">
        <v>72</v>
      </c>
      <c r="F1093" s="3" t="s">
        <v>84</v>
      </c>
      <c r="G1093" s="3">
        <v>1</v>
      </c>
      <c r="H1093" s="3">
        <v>2</v>
      </c>
      <c r="I1093" s="3"/>
      <c r="J1093" s="3"/>
      <c r="K1093" s="3"/>
      <c r="L1093" s="3"/>
      <c r="M1093" s="3">
        <v>330.4</v>
      </c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</row>
    <row r="1094" spans="1:35" x14ac:dyDescent="0.25">
      <c r="A1094" s="3" t="s">
        <v>82</v>
      </c>
      <c r="B1094" s="6">
        <v>38762</v>
      </c>
      <c r="C1094" s="3" t="s">
        <v>83</v>
      </c>
      <c r="D1094" s="3" t="s">
        <v>71</v>
      </c>
      <c r="E1094" s="3" t="s">
        <v>72</v>
      </c>
      <c r="F1094" s="3" t="s">
        <v>84</v>
      </c>
      <c r="G1094" s="3">
        <v>1</v>
      </c>
      <c r="H1094" s="3">
        <v>2</v>
      </c>
      <c r="I1094" s="3"/>
      <c r="J1094" s="3"/>
      <c r="K1094" s="3"/>
      <c r="L1094" s="3"/>
      <c r="M1094" s="3">
        <v>304.5</v>
      </c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</row>
    <row r="1095" spans="1:35" x14ac:dyDescent="0.25">
      <c r="A1095" s="3" t="s">
        <v>82</v>
      </c>
      <c r="B1095" s="6">
        <v>38888</v>
      </c>
      <c r="C1095" s="3" t="s">
        <v>83</v>
      </c>
      <c r="D1095" s="3" t="s">
        <v>71</v>
      </c>
      <c r="E1095" s="3" t="s">
        <v>72</v>
      </c>
      <c r="F1095" s="3" t="s">
        <v>84</v>
      </c>
      <c r="G1095" s="3">
        <v>1</v>
      </c>
      <c r="H1095" s="3">
        <v>2</v>
      </c>
      <c r="I1095" s="3"/>
      <c r="J1095" s="3"/>
      <c r="K1095" s="3"/>
      <c r="L1095" s="3"/>
      <c r="M1095" s="3">
        <v>252.1</v>
      </c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</row>
    <row r="1096" spans="1:35" x14ac:dyDescent="0.25">
      <c r="A1096" s="3" t="s">
        <v>82</v>
      </c>
      <c r="B1096" s="6">
        <v>38973</v>
      </c>
      <c r="C1096" s="3" t="s">
        <v>83</v>
      </c>
      <c r="D1096" s="3" t="s">
        <v>71</v>
      </c>
      <c r="E1096" s="3" t="s">
        <v>72</v>
      </c>
      <c r="F1096" s="3" t="s">
        <v>84</v>
      </c>
      <c r="G1096" s="3">
        <v>1</v>
      </c>
      <c r="H1096" s="3">
        <v>2</v>
      </c>
      <c r="I1096" s="3"/>
      <c r="J1096" s="3"/>
      <c r="K1096" s="3"/>
      <c r="L1096" s="3"/>
      <c r="M1096" s="3">
        <v>198.4</v>
      </c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</row>
    <row r="1097" spans="1:35" x14ac:dyDescent="0.25">
      <c r="A1097" s="3" t="s">
        <v>82</v>
      </c>
      <c r="B1097" s="6">
        <v>39156</v>
      </c>
      <c r="C1097" s="3" t="s">
        <v>83</v>
      </c>
      <c r="D1097" s="3" t="s">
        <v>71</v>
      </c>
      <c r="E1097" s="3" t="s">
        <v>72</v>
      </c>
      <c r="F1097" s="3" t="s">
        <v>84</v>
      </c>
      <c r="G1097" s="3">
        <v>1</v>
      </c>
      <c r="H1097" s="3">
        <v>2</v>
      </c>
      <c r="I1097" s="3"/>
      <c r="J1097" s="3"/>
      <c r="K1097" s="3"/>
      <c r="L1097" s="3"/>
      <c r="M1097" s="3">
        <v>473.1</v>
      </c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</row>
    <row r="1098" spans="1:35" x14ac:dyDescent="0.25">
      <c r="A1098" s="3" t="s">
        <v>87</v>
      </c>
      <c r="B1098" s="6">
        <v>38534</v>
      </c>
      <c r="C1098" s="3" t="s">
        <v>88</v>
      </c>
      <c r="D1098" s="3" t="s">
        <v>71</v>
      </c>
      <c r="E1098" s="3" t="s">
        <v>89</v>
      </c>
      <c r="F1098" s="3" t="s">
        <v>73</v>
      </c>
      <c r="G1098" s="3">
        <v>2</v>
      </c>
      <c r="H1098" s="3">
        <v>0</v>
      </c>
      <c r="I1098" s="3"/>
      <c r="J1098" s="3"/>
      <c r="K1098" s="3"/>
      <c r="L1098" s="3"/>
      <c r="M1098" s="3">
        <v>177.7</v>
      </c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</row>
    <row r="1099" spans="1:35" x14ac:dyDescent="0.25">
      <c r="A1099" s="3" t="s">
        <v>87</v>
      </c>
      <c r="B1099" s="6">
        <v>38636</v>
      </c>
      <c r="C1099" s="3" t="s">
        <v>88</v>
      </c>
      <c r="D1099" s="3" t="s">
        <v>71</v>
      </c>
      <c r="E1099" s="3" t="s">
        <v>89</v>
      </c>
      <c r="F1099" s="3" t="s">
        <v>73</v>
      </c>
      <c r="G1099" s="3">
        <v>2</v>
      </c>
      <c r="H1099" s="3">
        <v>0</v>
      </c>
      <c r="I1099" s="3"/>
      <c r="J1099" s="3"/>
      <c r="K1099" s="3"/>
      <c r="L1099" s="3"/>
      <c r="M1099" s="3">
        <v>210.3</v>
      </c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</row>
    <row r="1100" spans="1:35" x14ac:dyDescent="0.25">
      <c r="A1100" s="3" t="s">
        <v>87</v>
      </c>
      <c r="B1100" s="6">
        <v>38762</v>
      </c>
      <c r="C1100" s="3" t="s">
        <v>88</v>
      </c>
      <c r="D1100" s="3" t="s">
        <v>71</v>
      </c>
      <c r="E1100" s="3" t="s">
        <v>89</v>
      </c>
      <c r="F1100" s="3" t="s">
        <v>73</v>
      </c>
      <c r="G1100" s="3">
        <v>2</v>
      </c>
      <c r="H1100" s="3">
        <v>0</v>
      </c>
      <c r="I1100" s="3"/>
      <c r="J1100" s="3"/>
      <c r="K1100" s="3"/>
      <c r="L1100" s="3"/>
      <c r="M1100" s="3">
        <v>163.30000000000001</v>
      </c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</row>
    <row r="1101" spans="1:35" x14ac:dyDescent="0.25">
      <c r="A1101" s="3" t="s">
        <v>87</v>
      </c>
      <c r="B1101" s="6">
        <v>38888</v>
      </c>
      <c r="C1101" s="3" t="s">
        <v>88</v>
      </c>
      <c r="D1101" s="3" t="s">
        <v>71</v>
      </c>
      <c r="E1101" s="3" t="s">
        <v>89</v>
      </c>
      <c r="F1101" s="3" t="s">
        <v>73</v>
      </c>
      <c r="G1101" s="3">
        <v>2</v>
      </c>
      <c r="H1101" s="3">
        <v>0</v>
      </c>
      <c r="I1101" s="3"/>
      <c r="J1101" s="3"/>
      <c r="K1101" s="3"/>
      <c r="L1101" s="3"/>
      <c r="M1101" s="3">
        <v>159.30000000000001</v>
      </c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</row>
    <row r="1102" spans="1:35" x14ac:dyDescent="0.25">
      <c r="A1102" s="3" t="s">
        <v>87</v>
      </c>
      <c r="B1102" s="6">
        <v>38973</v>
      </c>
      <c r="C1102" s="3" t="s">
        <v>88</v>
      </c>
      <c r="D1102" s="3" t="s">
        <v>71</v>
      </c>
      <c r="E1102" s="3" t="s">
        <v>89</v>
      </c>
      <c r="F1102" s="3" t="s">
        <v>73</v>
      </c>
      <c r="G1102" s="3">
        <v>2</v>
      </c>
      <c r="H1102" s="3">
        <v>0</v>
      </c>
      <c r="I1102" s="3"/>
      <c r="J1102" s="3"/>
      <c r="K1102" s="3"/>
      <c r="L1102" s="3"/>
      <c r="M1102" s="3">
        <v>168.2</v>
      </c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</row>
    <row r="1103" spans="1:35" x14ac:dyDescent="0.25">
      <c r="A1103" s="3" t="s">
        <v>87</v>
      </c>
      <c r="B1103" s="6">
        <v>39156</v>
      </c>
      <c r="C1103" s="3" t="s">
        <v>88</v>
      </c>
      <c r="D1103" s="3" t="s">
        <v>71</v>
      </c>
      <c r="E1103" s="3" t="s">
        <v>89</v>
      </c>
      <c r="F1103" s="3" t="s">
        <v>73</v>
      </c>
      <c r="G1103" s="3">
        <v>2</v>
      </c>
      <c r="H1103" s="3">
        <v>0</v>
      </c>
      <c r="I1103" s="3"/>
      <c r="J1103" s="3"/>
      <c r="K1103" s="3"/>
      <c r="L1103" s="3"/>
      <c r="M1103" s="3">
        <v>267.3</v>
      </c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</row>
    <row r="1104" spans="1:35" x14ac:dyDescent="0.25">
      <c r="A1104" s="3" t="s">
        <v>92</v>
      </c>
      <c r="B1104" s="6">
        <v>38534</v>
      </c>
      <c r="C1104" s="3" t="s">
        <v>93</v>
      </c>
      <c r="D1104" s="3" t="s">
        <v>71</v>
      </c>
      <c r="E1104" s="3" t="s">
        <v>89</v>
      </c>
      <c r="F1104" s="3" t="s">
        <v>79</v>
      </c>
      <c r="G1104" s="3">
        <v>2</v>
      </c>
      <c r="H1104" s="3">
        <v>1</v>
      </c>
      <c r="I1104" s="3"/>
      <c r="J1104" s="3"/>
      <c r="K1104" s="3"/>
      <c r="L1104" s="3"/>
      <c r="M1104" s="3">
        <v>192.3</v>
      </c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</row>
    <row r="1105" spans="1:35" x14ac:dyDescent="0.25">
      <c r="A1105" s="3" t="s">
        <v>92</v>
      </c>
      <c r="B1105" s="6">
        <v>38636</v>
      </c>
      <c r="C1105" s="3" t="s">
        <v>93</v>
      </c>
      <c r="D1105" s="3" t="s">
        <v>71</v>
      </c>
      <c r="E1105" s="3" t="s">
        <v>89</v>
      </c>
      <c r="F1105" s="3" t="s">
        <v>79</v>
      </c>
      <c r="G1105" s="3">
        <v>2</v>
      </c>
      <c r="H1105" s="3">
        <v>1</v>
      </c>
      <c r="I1105" s="3"/>
      <c r="J1105" s="3"/>
      <c r="K1105" s="3"/>
      <c r="L1105" s="3"/>
      <c r="M1105" s="3">
        <v>220.3</v>
      </c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</row>
    <row r="1106" spans="1:35" x14ac:dyDescent="0.25">
      <c r="A1106" s="3" t="s">
        <v>92</v>
      </c>
      <c r="B1106" s="6">
        <v>38762</v>
      </c>
      <c r="C1106" s="3" t="s">
        <v>93</v>
      </c>
      <c r="D1106" s="3" t="s">
        <v>71</v>
      </c>
      <c r="E1106" s="3" t="s">
        <v>89</v>
      </c>
      <c r="F1106" s="3" t="s">
        <v>79</v>
      </c>
      <c r="G1106" s="3">
        <v>2</v>
      </c>
      <c r="H1106" s="3">
        <v>1</v>
      </c>
      <c r="I1106" s="3"/>
      <c r="J1106" s="3"/>
      <c r="K1106" s="3"/>
      <c r="L1106" s="3"/>
      <c r="M1106" s="3">
        <v>270.10000000000002</v>
      </c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</row>
    <row r="1107" spans="1:35" x14ac:dyDescent="0.25">
      <c r="A1107" s="3" t="s">
        <v>92</v>
      </c>
      <c r="B1107" s="6">
        <v>38888</v>
      </c>
      <c r="C1107" s="3" t="s">
        <v>93</v>
      </c>
      <c r="D1107" s="3" t="s">
        <v>71</v>
      </c>
      <c r="E1107" s="3" t="s">
        <v>89</v>
      </c>
      <c r="F1107" s="3" t="s">
        <v>79</v>
      </c>
      <c r="G1107" s="3">
        <v>2</v>
      </c>
      <c r="H1107" s="3">
        <v>1</v>
      </c>
      <c r="I1107" s="3"/>
      <c r="J1107" s="3"/>
      <c r="K1107" s="3"/>
      <c r="L1107" s="3"/>
      <c r="M1107" s="3">
        <v>161.4</v>
      </c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</row>
    <row r="1108" spans="1:35" x14ac:dyDescent="0.25">
      <c r="A1108" s="3" t="s">
        <v>92</v>
      </c>
      <c r="B1108" s="6">
        <v>38973</v>
      </c>
      <c r="C1108" s="3" t="s">
        <v>93</v>
      </c>
      <c r="D1108" s="3" t="s">
        <v>71</v>
      </c>
      <c r="E1108" s="3" t="s">
        <v>89</v>
      </c>
      <c r="F1108" s="3" t="s">
        <v>79</v>
      </c>
      <c r="G1108" s="3">
        <v>2</v>
      </c>
      <c r="H1108" s="3">
        <v>1</v>
      </c>
      <c r="I1108" s="3"/>
      <c r="J1108" s="3"/>
      <c r="K1108" s="3"/>
      <c r="L1108" s="3"/>
      <c r="M1108" s="3">
        <v>179.4</v>
      </c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</row>
    <row r="1109" spans="1:35" x14ac:dyDescent="0.25">
      <c r="A1109" s="3" t="s">
        <v>92</v>
      </c>
      <c r="B1109" s="6">
        <v>39156</v>
      </c>
      <c r="C1109" s="3" t="s">
        <v>93</v>
      </c>
      <c r="D1109" s="3" t="s">
        <v>71</v>
      </c>
      <c r="E1109" s="3" t="s">
        <v>89</v>
      </c>
      <c r="F1109" s="3" t="s">
        <v>79</v>
      </c>
      <c r="G1109" s="3">
        <v>2</v>
      </c>
      <c r="H1109" s="3">
        <v>1</v>
      </c>
      <c r="I1109" s="3"/>
      <c r="J1109" s="3"/>
      <c r="K1109" s="3"/>
      <c r="L1109" s="3"/>
      <c r="M1109" s="3">
        <v>311.60000000000002</v>
      </c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</row>
    <row r="1110" spans="1:35" x14ac:dyDescent="0.25">
      <c r="A1110" s="3" t="s">
        <v>96</v>
      </c>
      <c r="B1110" s="6">
        <v>38534</v>
      </c>
      <c r="C1110" s="3" t="s">
        <v>97</v>
      </c>
      <c r="D1110" s="3" t="s">
        <v>71</v>
      </c>
      <c r="E1110" s="3" t="s">
        <v>89</v>
      </c>
      <c r="F1110" s="3" t="s">
        <v>84</v>
      </c>
      <c r="G1110" s="3">
        <v>2</v>
      </c>
      <c r="H1110" s="3">
        <v>2</v>
      </c>
      <c r="I1110" s="3"/>
      <c r="J1110" s="3"/>
      <c r="K1110" s="3"/>
      <c r="L1110" s="3"/>
      <c r="M1110" s="3">
        <v>281.8</v>
      </c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</row>
    <row r="1111" spans="1:35" x14ac:dyDescent="0.25">
      <c r="A1111" s="3" t="s">
        <v>96</v>
      </c>
      <c r="B1111" s="6">
        <v>38636</v>
      </c>
      <c r="C1111" s="3" t="s">
        <v>97</v>
      </c>
      <c r="D1111" s="3" t="s">
        <v>71</v>
      </c>
      <c r="E1111" s="3" t="s">
        <v>89</v>
      </c>
      <c r="F1111" s="3" t="s">
        <v>84</v>
      </c>
      <c r="G1111" s="3">
        <v>2</v>
      </c>
      <c r="H1111" s="3">
        <v>2</v>
      </c>
      <c r="I1111" s="3"/>
      <c r="J1111" s="3"/>
      <c r="K1111" s="3"/>
      <c r="L1111" s="3"/>
      <c r="M1111" s="3">
        <v>329.7</v>
      </c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</row>
    <row r="1112" spans="1:35" x14ac:dyDescent="0.25">
      <c r="A1112" s="3" t="s">
        <v>96</v>
      </c>
      <c r="B1112" s="6">
        <v>38762</v>
      </c>
      <c r="C1112" s="3" t="s">
        <v>97</v>
      </c>
      <c r="D1112" s="3" t="s">
        <v>71</v>
      </c>
      <c r="E1112" s="3" t="s">
        <v>89</v>
      </c>
      <c r="F1112" s="3" t="s">
        <v>84</v>
      </c>
      <c r="G1112" s="3">
        <v>2</v>
      </c>
      <c r="H1112" s="3">
        <v>2</v>
      </c>
      <c r="I1112" s="3"/>
      <c r="J1112" s="3"/>
      <c r="K1112" s="3"/>
      <c r="L1112" s="3"/>
      <c r="M1112" s="3">
        <v>351.2</v>
      </c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</row>
    <row r="1113" spans="1:35" x14ac:dyDescent="0.25">
      <c r="A1113" s="3" t="s">
        <v>96</v>
      </c>
      <c r="B1113" s="6">
        <v>38888</v>
      </c>
      <c r="C1113" s="3" t="s">
        <v>97</v>
      </c>
      <c r="D1113" s="3" t="s">
        <v>71</v>
      </c>
      <c r="E1113" s="3" t="s">
        <v>89</v>
      </c>
      <c r="F1113" s="3" t="s">
        <v>84</v>
      </c>
      <c r="G1113" s="3">
        <v>2</v>
      </c>
      <c r="H1113" s="3">
        <v>2</v>
      </c>
      <c r="I1113" s="3"/>
      <c r="J1113" s="3"/>
      <c r="K1113" s="3"/>
      <c r="L1113" s="3"/>
      <c r="M1113" s="3">
        <v>207.7</v>
      </c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</row>
    <row r="1114" spans="1:35" x14ac:dyDescent="0.25">
      <c r="A1114" s="3" t="s">
        <v>96</v>
      </c>
      <c r="B1114" s="6">
        <v>38973</v>
      </c>
      <c r="C1114" s="3" t="s">
        <v>97</v>
      </c>
      <c r="D1114" s="3" t="s">
        <v>71</v>
      </c>
      <c r="E1114" s="3" t="s">
        <v>89</v>
      </c>
      <c r="F1114" s="3" t="s">
        <v>84</v>
      </c>
      <c r="G1114" s="3">
        <v>2</v>
      </c>
      <c r="H1114" s="3">
        <v>2</v>
      </c>
      <c r="I1114" s="3"/>
      <c r="J1114" s="3"/>
      <c r="K1114" s="3"/>
      <c r="L1114" s="3"/>
      <c r="M1114" s="3">
        <v>185.1</v>
      </c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</row>
    <row r="1115" spans="1:35" x14ac:dyDescent="0.25">
      <c r="A1115" s="3" t="s">
        <v>96</v>
      </c>
      <c r="B1115" s="6">
        <v>39156</v>
      </c>
      <c r="C1115" s="3" t="s">
        <v>97</v>
      </c>
      <c r="D1115" s="3" t="s">
        <v>71</v>
      </c>
      <c r="E1115" s="3" t="s">
        <v>89</v>
      </c>
      <c r="F1115" s="3" t="s">
        <v>84</v>
      </c>
      <c r="G1115" s="3">
        <v>2</v>
      </c>
      <c r="H1115" s="3">
        <v>2</v>
      </c>
      <c r="I1115" s="3"/>
      <c r="J1115" s="3"/>
      <c r="K1115" s="3"/>
      <c r="L1115" s="3"/>
      <c r="M1115" s="3">
        <v>488.4</v>
      </c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</row>
    <row r="1116" spans="1:35" x14ac:dyDescent="0.25">
      <c r="A1116" s="3" t="s">
        <v>74</v>
      </c>
      <c r="B1116" s="6">
        <v>38534</v>
      </c>
      <c r="C1116" s="3" t="s">
        <v>75</v>
      </c>
      <c r="D1116" s="3" t="s">
        <v>76</v>
      </c>
      <c r="E1116" s="3" t="s">
        <v>72</v>
      </c>
      <c r="F1116" s="3" t="s">
        <v>73</v>
      </c>
      <c r="G1116" s="3">
        <v>1</v>
      </c>
      <c r="H1116" s="3">
        <v>0</v>
      </c>
      <c r="I1116" s="3"/>
      <c r="J1116" s="3"/>
      <c r="K1116" s="3"/>
      <c r="L1116" s="3"/>
      <c r="M1116" s="3">
        <v>132.4</v>
      </c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</row>
    <row r="1117" spans="1:35" x14ac:dyDescent="0.25">
      <c r="A1117" s="3" t="s">
        <v>74</v>
      </c>
      <c r="B1117" s="6">
        <v>38636</v>
      </c>
      <c r="C1117" s="3" t="s">
        <v>75</v>
      </c>
      <c r="D1117" s="3" t="s">
        <v>76</v>
      </c>
      <c r="E1117" s="3" t="s">
        <v>72</v>
      </c>
      <c r="F1117" s="3" t="s">
        <v>73</v>
      </c>
      <c r="G1117" s="3">
        <v>1</v>
      </c>
      <c r="H1117" s="3">
        <v>0</v>
      </c>
      <c r="I1117" s="3"/>
      <c r="J1117" s="3"/>
      <c r="K1117" s="3"/>
      <c r="L1117" s="3"/>
      <c r="M1117" s="3">
        <v>60.7</v>
      </c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</row>
    <row r="1118" spans="1:35" x14ac:dyDescent="0.25">
      <c r="A1118" s="3" t="s">
        <v>74</v>
      </c>
      <c r="B1118" s="6">
        <v>38762</v>
      </c>
      <c r="C1118" s="3" t="s">
        <v>75</v>
      </c>
      <c r="D1118" s="3" t="s">
        <v>76</v>
      </c>
      <c r="E1118" s="3" t="s">
        <v>72</v>
      </c>
      <c r="F1118" s="3" t="s">
        <v>73</v>
      </c>
      <c r="G1118" s="3">
        <v>1</v>
      </c>
      <c r="H1118" s="3">
        <v>0</v>
      </c>
      <c r="I1118" s="3"/>
      <c r="J1118" s="3"/>
      <c r="K1118" s="3"/>
      <c r="L1118" s="3"/>
      <c r="M1118" s="3">
        <v>82.9</v>
      </c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</row>
    <row r="1119" spans="1:35" x14ac:dyDescent="0.25">
      <c r="A1119" s="3" t="s">
        <v>74</v>
      </c>
      <c r="B1119" s="6">
        <v>38888</v>
      </c>
      <c r="C1119" s="3" t="s">
        <v>75</v>
      </c>
      <c r="D1119" s="3" t="s">
        <v>76</v>
      </c>
      <c r="E1119" s="3" t="s">
        <v>72</v>
      </c>
      <c r="F1119" s="3" t="s">
        <v>73</v>
      </c>
      <c r="G1119" s="3">
        <v>1</v>
      </c>
      <c r="H1119" s="3">
        <v>0</v>
      </c>
      <c r="I1119" s="3"/>
      <c r="J1119" s="3"/>
      <c r="K1119" s="3"/>
      <c r="L1119" s="3"/>
      <c r="M1119" s="3">
        <v>112.5</v>
      </c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</row>
    <row r="1120" spans="1:35" x14ac:dyDescent="0.25">
      <c r="A1120" s="3" t="s">
        <v>74</v>
      </c>
      <c r="B1120" s="6">
        <v>38973</v>
      </c>
      <c r="C1120" s="3" t="s">
        <v>75</v>
      </c>
      <c r="D1120" s="3" t="s">
        <v>76</v>
      </c>
      <c r="E1120" s="3" t="s">
        <v>72</v>
      </c>
      <c r="F1120" s="3" t="s">
        <v>73</v>
      </c>
      <c r="G1120" s="3">
        <v>1</v>
      </c>
      <c r="H1120" s="3">
        <v>0</v>
      </c>
      <c r="I1120" s="3"/>
      <c r="J1120" s="3"/>
      <c r="K1120" s="3"/>
      <c r="L1120" s="3"/>
      <c r="M1120" s="3">
        <v>148.6</v>
      </c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</row>
    <row r="1121" spans="1:35" x14ac:dyDescent="0.25">
      <c r="A1121" s="3" t="s">
        <v>80</v>
      </c>
      <c r="B1121" s="6">
        <v>38534</v>
      </c>
      <c r="C1121" s="3" t="s">
        <v>81</v>
      </c>
      <c r="D1121" s="3" t="s">
        <v>76</v>
      </c>
      <c r="E1121" s="3" t="s">
        <v>72</v>
      </c>
      <c r="F1121" s="3" t="s">
        <v>79</v>
      </c>
      <c r="G1121" s="3">
        <v>1</v>
      </c>
      <c r="H1121" s="3">
        <v>1</v>
      </c>
      <c r="I1121" s="3"/>
      <c r="J1121" s="3"/>
      <c r="K1121" s="3"/>
      <c r="L1121" s="3"/>
      <c r="M1121" s="3">
        <v>170.5</v>
      </c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</row>
    <row r="1122" spans="1:35" x14ac:dyDescent="0.25">
      <c r="A1122" s="3" t="s">
        <v>80</v>
      </c>
      <c r="B1122" s="6">
        <v>38636</v>
      </c>
      <c r="C1122" s="3" t="s">
        <v>81</v>
      </c>
      <c r="D1122" s="3" t="s">
        <v>76</v>
      </c>
      <c r="E1122" s="3" t="s">
        <v>72</v>
      </c>
      <c r="F1122" s="3" t="s">
        <v>79</v>
      </c>
      <c r="G1122" s="3">
        <v>1</v>
      </c>
      <c r="H1122" s="3">
        <v>1</v>
      </c>
      <c r="I1122" s="3"/>
      <c r="J1122" s="3"/>
      <c r="K1122" s="3"/>
      <c r="L1122" s="3"/>
      <c r="M1122" s="3">
        <v>70.099999999999994</v>
      </c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</row>
    <row r="1123" spans="1:35" x14ac:dyDescent="0.25">
      <c r="A1123" s="3" t="s">
        <v>80</v>
      </c>
      <c r="B1123" s="6">
        <v>38762</v>
      </c>
      <c r="C1123" s="3" t="s">
        <v>81</v>
      </c>
      <c r="D1123" s="3" t="s">
        <v>76</v>
      </c>
      <c r="E1123" s="3" t="s">
        <v>72</v>
      </c>
      <c r="F1123" s="3" t="s">
        <v>79</v>
      </c>
      <c r="G1123" s="3">
        <v>1</v>
      </c>
      <c r="H1123" s="3">
        <v>1</v>
      </c>
      <c r="I1123" s="3"/>
      <c r="J1123" s="3"/>
      <c r="K1123" s="3"/>
      <c r="L1123" s="3"/>
      <c r="M1123" s="3">
        <v>163.19999999999999</v>
      </c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</row>
    <row r="1124" spans="1:35" x14ac:dyDescent="0.25">
      <c r="A1124" s="3" t="s">
        <v>80</v>
      </c>
      <c r="B1124" s="6">
        <v>38888</v>
      </c>
      <c r="C1124" s="3" t="s">
        <v>81</v>
      </c>
      <c r="D1124" s="3" t="s">
        <v>76</v>
      </c>
      <c r="E1124" s="3" t="s">
        <v>72</v>
      </c>
      <c r="F1124" s="3" t="s">
        <v>79</v>
      </c>
      <c r="G1124" s="3">
        <v>1</v>
      </c>
      <c r="H1124" s="3">
        <v>1</v>
      </c>
      <c r="I1124" s="3"/>
      <c r="J1124" s="3"/>
      <c r="K1124" s="3"/>
      <c r="L1124" s="3"/>
      <c r="M1124" s="3">
        <v>121.5</v>
      </c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</row>
    <row r="1125" spans="1:35" x14ac:dyDescent="0.25">
      <c r="A1125" s="3" t="s">
        <v>80</v>
      </c>
      <c r="B1125" s="6">
        <v>38973</v>
      </c>
      <c r="C1125" s="3" t="s">
        <v>81</v>
      </c>
      <c r="D1125" s="3" t="s">
        <v>76</v>
      </c>
      <c r="E1125" s="3" t="s">
        <v>72</v>
      </c>
      <c r="F1125" s="3" t="s">
        <v>79</v>
      </c>
      <c r="G1125" s="3">
        <v>1</v>
      </c>
      <c r="H1125" s="3">
        <v>1</v>
      </c>
      <c r="I1125" s="3"/>
      <c r="J1125" s="3"/>
      <c r="K1125" s="3"/>
      <c r="L1125" s="3"/>
      <c r="M1125" s="3">
        <v>184.4</v>
      </c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</row>
    <row r="1126" spans="1:35" x14ac:dyDescent="0.25">
      <c r="A1126" s="3" t="s">
        <v>85</v>
      </c>
      <c r="B1126" s="6">
        <v>38534</v>
      </c>
      <c r="C1126" s="3" t="s">
        <v>86</v>
      </c>
      <c r="D1126" s="3" t="s">
        <v>76</v>
      </c>
      <c r="E1126" s="3" t="s">
        <v>72</v>
      </c>
      <c r="F1126" s="3" t="s">
        <v>84</v>
      </c>
      <c r="G1126" s="3">
        <v>1</v>
      </c>
      <c r="H1126" s="3">
        <v>2</v>
      </c>
      <c r="I1126" s="3"/>
      <c r="J1126" s="3"/>
      <c r="K1126" s="3"/>
      <c r="L1126" s="3"/>
      <c r="M1126" s="3">
        <v>269.8</v>
      </c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</row>
    <row r="1127" spans="1:35" x14ac:dyDescent="0.25">
      <c r="A1127" s="3" t="s">
        <v>85</v>
      </c>
      <c r="B1127" s="6">
        <v>38636</v>
      </c>
      <c r="C1127" s="3" t="s">
        <v>86</v>
      </c>
      <c r="D1127" s="3" t="s">
        <v>76</v>
      </c>
      <c r="E1127" s="3" t="s">
        <v>72</v>
      </c>
      <c r="F1127" s="3" t="s">
        <v>84</v>
      </c>
      <c r="G1127" s="3">
        <v>1</v>
      </c>
      <c r="H1127" s="3">
        <v>2</v>
      </c>
      <c r="I1127" s="3"/>
      <c r="J1127" s="3"/>
      <c r="K1127" s="3"/>
      <c r="L1127" s="3"/>
      <c r="M1127" s="3">
        <v>97.2</v>
      </c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</row>
    <row r="1128" spans="1:35" x14ac:dyDescent="0.25">
      <c r="A1128" s="3" t="s">
        <v>85</v>
      </c>
      <c r="B1128" s="6">
        <v>38762</v>
      </c>
      <c r="C1128" s="3" t="s">
        <v>86</v>
      </c>
      <c r="D1128" s="3" t="s">
        <v>76</v>
      </c>
      <c r="E1128" s="3" t="s">
        <v>72</v>
      </c>
      <c r="F1128" s="3" t="s">
        <v>84</v>
      </c>
      <c r="G1128" s="3">
        <v>1</v>
      </c>
      <c r="H1128" s="3">
        <v>2</v>
      </c>
      <c r="I1128" s="3"/>
      <c r="J1128" s="3"/>
      <c r="K1128" s="3"/>
      <c r="L1128" s="3"/>
      <c r="M1128" s="3">
        <v>396.4</v>
      </c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</row>
    <row r="1129" spans="1:35" x14ac:dyDescent="0.25">
      <c r="A1129" s="3" t="s">
        <v>85</v>
      </c>
      <c r="B1129" s="6">
        <v>38888</v>
      </c>
      <c r="C1129" s="3" t="s">
        <v>86</v>
      </c>
      <c r="D1129" s="3" t="s">
        <v>76</v>
      </c>
      <c r="E1129" s="3" t="s">
        <v>72</v>
      </c>
      <c r="F1129" s="3" t="s">
        <v>84</v>
      </c>
      <c r="G1129" s="3">
        <v>1</v>
      </c>
      <c r="H1129" s="3">
        <v>2</v>
      </c>
      <c r="I1129" s="3"/>
      <c r="J1129" s="3"/>
      <c r="K1129" s="3"/>
      <c r="L1129" s="3"/>
      <c r="M1129" s="3">
        <v>313.2</v>
      </c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</row>
    <row r="1130" spans="1:35" x14ac:dyDescent="0.25">
      <c r="A1130" s="3" t="s">
        <v>85</v>
      </c>
      <c r="B1130" s="6">
        <v>38973</v>
      </c>
      <c r="C1130" s="3" t="s">
        <v>86</v>
      </c>
      <c r="D1130" s="3" t="s">
        <v>76</v>
      </c>
      <c r="E1130" s="3" t="s">
        <v>72</v>
      </c>
      <c r="F1130" s="3" t="s">
        <v>84</v>
      </c>
      <c r="G1130" s="3">
        <v>1</v>
      </c>
      <c r="H1130" s="3">
        <v>2</v>
      </c>
      <c r="I1130" s="3"/>
      <c r="J1130" s="3"/>
      <c r="K1130" s="3"/>
      <c r="L1130" s="3"/>
      <c r="M1130" s="3">
        <v>224.7</v>
      </c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</row>
    <row r="1131" spans="1:35" x14ac:dyDescent="0.25">
      <c r="A1131" s="3" t="s">
        <v>90</v>
      </c>
      <c r="B1131" s="6">
        <v>38534</v>
      </c>
      <c r="C1131" s="3" t="s">
        <v>91</v>
      </c>
      <c r="D1131" s="3" t="s">
        <v>76</v>
      </c>
      <c r="E1131" s="3" t="s">
        <v>89</v>
      </c>
      <c r="F1131" s="3" t="s">
        <v>73</v>
      </c>
      <c r="G1131" s="3">
        <v>2</v>
      </c>
      <c r="H1131" s="3">
        <v>0</v>
      </c>
      <c r="I1131" s="3"/>
      <c r="J1131" s="3"/>
      <c r="K1131" s="3"/>
      <c r="L1131" s="3"/>
      <c r="M1131" s="3">
        <v>132.6</v>
      </c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</row>
    <row r="1132" spans="1:35" x14ac:dyDescent="0.25">
      <c r="A1132" s="3" t="s">
        <v>90</v>
      </c>
      <c r="B1132" s="6">
        <v>38636</v>
      </c>
      <c r="C1132" s="3" t="s">
        <v>91</v>
      </c>
      <c r="D1132" s="3" t="s">
        <v>76</v>
      </c>
      <c r="E1132" s="3" t="s">
        <v>89</v>
      </c>
      <c r="F1132" s="3" t="s">
        <v>73</v>
      </c>
      <c r="G1132" s="3">
        <v>2</v>
      </c>
      <c r="H1132" s="3">
        <v>0</v>
      </c>
      <c r="I1132" s="3"/>
      <c r="J1132" s="3"/>
      <c r="K1132" s="3"/>
      <c r="L1132" s="3"/>
      <c r="M1132" s="3">
        <v>54.6</v>
      </c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</row>
    <row r="1133" spans="1:35" x14ac:dyDescent="0.25">
      <c r="A1133" s="3" t="s">
        <v>90</v>
      </c>
      <c r="B1133" s="6">
        <v>38762</v>
      </c>
      <c r="C1133" s="3" t="s">
        <v>91</v>
      </c>
      <c r="D1133" s="3" t="s">
        <v>76</v>
      </c>
      <c r="E1133" s="3" t="s">
        <v>89</v>
      </c>
      <c r="F1133" s="3" t="s">
        <v>73</v>
      </c>
      <c r="G1133" s="3">
        <v>2</v>
      </c>
      <c r="H1133" s="3">
        <v>0</v>
      </c>
      <c r="I1133" s="3"/>
      <c r="J1133" s="3"/>
      <c r="K1133" s="3"/>
      <c r="L1133" s="3"/>
      <c r="M1133" s="3">
        <v>80.900000000000006</v>
      </c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</row>
    <row r="1134" spans="1:35" x14ac:dyDescent="0.25">
      <c r="A1134" s="3" t="s">
        <v>90</v>
      </c>
      <c r="B1134" s="6">
        <v>38888</v>
      </c>
      <c r="C1134" s="3" t="s">
        <v>91</v>
      </c>
      <c r="D1134" s="3" t="s">
        <v>76</v>
      </c>
      <c r="E1134" s="3" t="s">
        <v>89</v>
      </c>
      <c r="F1134" s="3" t="s">
        <v>73</v>
      </c>
      <c r="G1134" s="3">
        <v>2</v>
      </c>
      <c r="H1134" s="3">
        <v>0</v>
      </c>
      <c r="I1134" s="3"/>
      <c r="J1134" s="3"/>
      <c r="K1134" s="3"/>
      <c r="L1134" s="3"/>
      <c r="M1134" s="3">
        <v>83.4</v>
      </c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</row>
    <row r="1135" spans="1:35" x14ac:dyDescent="0.25">
      <c r="A1135" s="3" t="s">
        <v>90</v>
      </c>
      <c r="B1135" s="6">
        <v>38973</v>
      </c>
      <c r="C1135" s="3" t="s">
        <v>91</v>
      </c>
      <c r="D1135" s="3" t="s">
        <v>76</v>
      </c>
      <c r="E1135" s="3" t="s">
        <v>89</v>
      </c>
      <c r="F1135" s="3" t="s">
        <v>73</v>
      </c>
      <c r="G1135" s="3">
        <v>2</v>
      </c>
      <c r="H1135" s="3">
        <v>0</v>
      </c>
      <c r="I1135" s="3"/>
      <c r="J1135" s="3"/>
      <c r="K1135" s="3"/>
      <c r="L1135" s="3"/>
      <c r="M1135" s="3">
        <v>142.9</v>
      </c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</row>
    <row r="1136" spans="1:35" x14ac:dyDescent="0.25">
      <c r="A1136" s="3" t="s">
        <v>94</v>
      </c>
      <c r="B1136" s="6">
        <v>38534</v>
      </c>
      <c r="C1136" s="3" t="s">
        <v>95</v>
      </c>
      <c r="D1136" s="3" t="s">
        <v>76</v>
      </c>
      <c r="E1136" s="3" t="s">
        <v>89</v>
      </c>
      <c r="F1136" s="3" t="s">
        <v>79</v>
      </c>
      <c r="G1136" s="3">
        <v>2</v>
      </c>
      <c r="H1136" s="3">
        <v>1</v>
      </c>
      <c r="I1136" s="3"/>
      <c r="J1136" s="3"/>
      <c r="K1136" s="3"/>
      <c r="L1136" s="3"/>
      <c r="M1136" s="3">
        <v>173.8</v>
      </c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</row>
    <row r="1137" spans="1:35" x14ac:dyDescent="0.25">
      <c r="A1137" s="3" t="s">
        <v>94</v>
      </c>
      <c r="B1137" s="6">
        <v>38636</v>
      </c>
      <c r="C1137" s="3" t="s">
        <v>95</v>
      </c>
      <c r="D1137" s="3" t="s">
        <v>76</v>
      </c>
      <c r="E1137" s="3" t="s">
        <v>89</v>
      </c>
      <c r="F1137" s="3" t="s">
        <v>79</v>
      </c>
      <c r="G1137" s="3">
        <v>2</v>
      </c>
      <c r="H1137" s="3">
        <v>1</v>
      </c>
      <c r="I1137" s="3"/>
      <c r="J1137" s="3"/>
      <c r="K1137" s="3"/>
      <c r="L1137" s="3"/>
      <c r="M1137" s="3">
        <v>62.9</v>
      </c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</row>
    <row r="1138" spans="1:35" x14ac:dyDescent="0.25">
      <c r="A1138" s="3" t="s">
        <v>94</v>
      </c>
      <c r="B1138" s="6">
        <v>38762</v>
      </c>
      <c r="C1138" s="3" t="s">
        <v>95</v>
      </c>
      <c r="D1138" s="3" t="s">
        <v>76</v>
      </c>
      <c r="E1138" s="3" t="s">
        <v>89</v>
      </c>
      <c r="F1138" s="3" t="s">
        <v>79</v>
      </c>
      <c r="G1138" s="3">
        <v>2</v>
      </c>
      <c r="H1138" s="3">
        <v>1</v>
      </c>
      <c r="I1138" s="3"/>
      <c r="J1138" s="3"/>
      <c r="K1138" s="3"/>
      <c r="L1138" s="3"/>
      <c r="M1138" s="3">
        <v>162.5</v>
      </c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</row>
    <row r="1139" spans="1:35" x14ac:dyDescent="0.25">
      <c r="A1139" s="3" t="s">
        <v>94</v>
      </c>
      <c r="B1139" s="6">
        <v>38888</v>
      </c>
      <c r="C1139" s="3" t="s">
        <v>95</v>
      </c>
      <c r="D1139" s="3" t="s">
        <v>76</v>
      </c>
      <c r="E1139" s="3" t="s">
        <v>89</v>
      </c>
      <c r="F1139" s="3" t="s">
        <v>79</v>
      </c>
      <c r="G1139" s="3">
        <v>2</v>
      </c>
      <c r="H1139" s="3">
        <v>1</v>
      </c>
      <c r="I1139" s="3"/>
      <c r="J1139" s="3"/>
      <c r="K1139" s="3"/>
      <c r="L1139" s="3"/>
      <c r="M1139" s="3">
        <v>143.69999999999999</v>
      </c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</row>
    <row r="1140" spans="1:35" x14ac:dyDescent="0.25">
      <c r="A1140" s="3" t="s">
        <v>94</v>
      </c>
      <c r="B1140" s="6">
        <v>38973</v>
      </c>
      <c r="C1140" s="3" t="s">
        <v>95</v>
      </c>
      <c r="D1140" s="3" t="s">
        <v>76</v>
      </c>
      <c r="E1140" s="3" t="s">
        <v>89</v>
      </c>
      <c r="F1140" s="3" t="s">
        <v>79</v>
      </c>
      <c r="G1140" s="3">
        <v>2</v>
      </c>
      <c r="H1140" s="3">
        <v>1</v>
      </c>
      <c r="I1140" s="3"/>
      <c r="J1140" s="3"/>
      <c r="K1140" s="3"/>
      <c r="L1140" s="3"/>
      <c r="M1140" s="3">
        <v>160.9</v>
      </c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</row>
    <row r="1141" spans="1:35" x14ac:dyDescent="0.25">
      <c r="A1141" s="3" t="s">
        <v>98</v>
      </c>
      <c r="B1141" s="6">
        <v>38534</v>
      </c>
      <c r="C1141" s="3" t="s">
        <v>99</v>
      </c>
      <c r="D1141" s="3" t="s">
        <v>76</v>
      </c>
      <c r="E1141" s="3" t="s">
        <v>89</v>
      </c>
      <c r="F1141" s="3" t="s">
        <v>84</v>
      </c>
      <c r="G1141" s="3">
        <v>2</v>
      </c>
      <c r="H1141" s="3">
        <v>2</v>
      </c>
      <c r="I1141" s="3"/>
      <c r="J1141" s="3"/>
      <c r="K1141" s="3"/>
      <c r="L1141" s="3"/>
      <c r="M1141" s="3">
        <v>204</v>
      </c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</row>
    <row r="1142" spans="1:35" x14ac:dyDescent="0.25">
      <c r="A1142" s="3" t="s">
        <v>98</v>
      </c>
      <c r="B1142" s="6">
        <v>38636</v>
      </c>
      <c r="C1142" s="3" t="s">
        <v>99</v>
      </c>
      <c r="D1142" s="3" t="s">
        <v>76</v>
      </c>
      <c r="E1142" s="3" t="s">
        <v>89</v>
      </c>
      <c r="F1142" s="3" t="s">
        <v>84</v>
      </c>
      <c r="G1142" s="3">
        <v>2</v>
      </c>
      <c r="H1142" s="3">
        <v>2</v>
      </c>
      <c r="I1142" s="3"/>
      <c r="J1142" s="3"/>
      <c r="K1142" s="3"/>
      <c r="L1142" s="3"/>
      <c r="M1142" s="3">
        <v>74</v>
      </c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</row>
    <row r="1143" spans="1:35" x14ac:dyDescent="0.25">
      <c r="A1143" s="3" t="s">
        <v>98</v>
      </c>
      <c r="B1143" s="6">
        <v>38762</v>
      </c>
      <c r="C1143" s="3" t="s">
        <v>99</v>
      </c>
      <c r="D1143" s="3" t="s">
        <v>76</v>
      </c>
      <c r="E1143" s="3" t="s">
        <v>89</v>
      </c>
      <c r="F1143" s="3" t="s">
        <v>84</v>
      </c>
      <c r="G1143" s="3">
        <v>2</v>
      </c>
      <c r="H1143" s="3">
        <v>2</v>
      </c>
      <c r="I1143" s="3"/>
      <c r="J1143" s="3"/>
      <c r="K1143" s="3"/>
      <c r="L1143" s="3"/>
      <c r="M1143" s="3">
        <v>544</v>
      </c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</row>
    <row r="1144" spans="1:35" x14ac:dyDescent="0.25">
      <c r="A1144" s="3" t="s">
        <v>98</v>
      </c>
      <c r="B1144" s="6">
        <v>38888</v>
      </c>
      <c r="C1144" s="3" t="s">
        <v>99</v>
      </c>
      <c r="D1144" s="3" t="s">
        <v>76</v>
      </c>
      <c r="E1144" s="3" t="s">
        <v>89</v>
      </c>
      <c r="F1144" s="3" t="s">
        <v>84</v>
      </c>
      <c r="G1144" s="3">
        <v>2</v>
      </c>
      <c r="H1144" s="3">
        <v>2</v>
      </c>
      <c r="I1144" s="3"/>
      <c r="J1144" s="3"/>
      <c r="K1144" s="3"/>
      <c r="L1144" s="3"/>
      <c r="M1144" s="3">
        <v>193.5</v>
      </c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</row>
    <row r="1145" spans="1:35" x14ac:dyDescent="0.25">
      <c r="A1145" s="3" t="s">
        <v>98</v>
      </c>
      <c r="B1145" s="6">
        <v>38973</v>
      </c>
      <c r="C1145" s="3" t="s">
        <v>99</v>
      </c>
      <c r="D1145" s="3" t="s">
        <v>76</v>
      </c>
      <c r="E1145" s="3" t="s">
        <v>89</v>
      </c>
      <c r="F1145" s="3" t="s">
        <v>84</v>
      </c>
      <c r="G1145" s="3">
        <v>2</v>
      </c>
      <c r="H1145" s="3">
        <v>2</v>
      </c>
      <c r="I1145" s="3"/>
      <c r="J1145" s="3"/>
      <c r="K1145" s="3"/>
      <c r="L1145" s="3"/>
      <c r="M1145" s="3">
        <v>201.4</v>
      </c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</row>
    <row r="1146" spans="1:35" x14ac:dyDescent="0.25">
      <c r="A1146" s="3" t="s">
        <v>77</v>
      </c>
      <c r="B1146" s="6">
        <v>38328</v>
      </c>
      <c r="C1146" s="3" t="s">
        <v>78</v>
      </c>
      <c r="D1146" s="3" t="s">
        <v>71</v>
      </c>
      <c r="E1146" s="3" t="s">
        <v>72</v>
      </c>
      <c r="F1146" s="3" t="s">
        <v>79</v>
      </c>
      <c r="G1146" s="3">
        <v>1</v>
      </c>
      <c r="H1146" s="3">
        <v>1</v>
      </c>
      <c r="I1146" s="3"/>
      <c r="J1146" s="3"/>
      <c r="K1146" s="3"/>
      <c r="L1146" s="3"/>
      <c r="M1146" s="3"/>
      <c r="N1146" s="7">
        <v>391.74</v>
      </c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</row>
    <row r="1147" spans="1:35" x14ac:dyDescent="0.25">
      <c r="A1147" s="3" t="s">
        <v>92</v>
      </c>
      <c r="B1147" s="6">
        <v>38328</v>
      </c>
      <c r="C1147" s="3" t="s">
        <v>93</v>
      </c>
      <c r="D1147" s="3" t="s">
        <v>71</v>
      </c>
      <c r="E1147" s="3" t="s">
        <v>89</v>
      </c>
      <c r="F1147" s="3" t="s">
        <v>79</v>
      </c>
      <c r="G1147" s="3">
        <v>2</v>
      </c>
      <c r="H1147" s="3">
        <v>1</v>
      </c>
      <c r="I1147" s="3"/>
      <c r="J1147" s="3"/>
      <c r="K1147" s="3"/>
      <c r="L1147" s="3"/>
      <c r="M1147" s="3"/>
      <c r="N1147" s="7">
        <v>355.91500000000002</v>
      </c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</row>
    <row r="1148" spans="1:35" x14ac:dyDescent="0.25">
      <c r="A1148" s="3" t="s">
        <v>77</v>
      </c>
      <c r="B1148" s="6">
        <v>38335</v>
      </c>
      <c r="C1148" s="3" t="s">
        <v>78</v>
      </c>
      <c r="D1148" s="3" t="s">
        <v>71</v>
      </c>
      <c r="E1148" s="3" t="s">
        <v>72</v>
      </c>
      <c r="F1148" s="3" t="s">
        <v>79</v>
      </c>
      <c r="G1148" s="3">
        <v>1</v>
      </c>
      <c r="H1148" s="3">
        <v>1</v>
      </c>
      <c r="I1148" s="3"/>
      <c r="J1148" s="3"/>
      <c r="K1148" s="3"/>
      <c r="L1148" s="3"/>
      <c r="M1148" s="3"/>
      <c r="N1148" s="7">
        <v>433.22750000000002</v>
      </c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</row>
    <row r="1149" spans="1:35" x14ac:dyDescent="0.25">
      <c r="A1149" s="3" t="s">
        <v>92</v>
      </c>
      <c r="B1149" s="6">
        <v>38335</v>
      </c>
      <c r="C1149" s="3" t="s">
        <v>93</v>
      </c>
      <c r="D1149" s="3" t="s">
        <v>71</v>
      </c>
      <c r="E1149" s="3" t="s">
        <v>89</v>
      </c>
      <c r="F1149" s="3" t="s">
        <v>79</v>
      </c>
      <c r="G1149" s="3">
        <v>2</v>
      </c>
      <c r="H1149" s="3">
        <v>1</v>
      </c>
      <c r="I1149" s="3"/>
      <c r="J1149" s="3"/>
      <c r="K1149" s="3"/>
      <c r="L1149" s="3"/>
      <c r="M1149" s="3"/>
      <c r="N1149" s="7">
        <v>406.78750000000002</v>
      </c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</row>
    <row r="1150" spans="1:35" x14ac:dyDescent="0.25">
      <c r="A1150" s="3" t="s">
        <v>77</v>
      </c>
      <c r="B1150" s="6">
        <v>38342</v>
      </c>
      <c r="C1150" s="3" t="s">
        <v>78</v>
      </c>
      <c r="D1150" s="3" t="s">
        <v>71</v>
      </c>
      <c r="E1150" s="3" t="s">
        <v>72</v>
      </c>
      <c r="F1150" s="3" t="s">
        <v>79</v>
      </c>
      <c r="G1150" s="3">
        <v>1</v>
      </c>
      <c r="H1150" s="3">
        <v>1</v>
      </c>
      <c r="I1150" s="3"/>
      <c r="J1150" s="3"/>
      <c r="K1150" s="3"/>
      <c r="L1150" s="3"/>
      <c r="M1150" s="3"/>
      <c r="N1150" s="7">
        <v>466.4</v>
      </c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</row>
    <row r="1151" spans="1:35" x14ac:dyDescent="0.25">
      <c r="A1151" s="3" t="s">
        <v>92</v>
      </c>
      <c r="B1151" s="6">
        <v>38342</v>
      </c>
      <c r="C1151" s="3" t="s">
        <v>93</v>
      </c>
      <c r="D1151" s="3" t="s">
        <v>71</v>
      </c>
      <c r="E1151" s="3" t="s">
        <v>89</v>
      </c>
      <c r="F1151" s="3" t="s">
        <v>79</v>
      </c>
      <c r="G1151" s="3">
        <v>2</v>
      </c>
      <c r="H1151" s="3">
        <v>1</v>
      </c>
      <c r="I1151" s="3"/>
      <c r="J1151" s="3"/>
      <c r="K1151" s="3"/>
      <c r="L1151" s="3"/>
      <c r="M1151" s="3"/>
      <c r="N1151" s="7">
        <v>443.32749999999999</v>
      </c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</row>
    <row r="1152" spans="1:35" x14ac:dyDescent="0.25">
      <c r="A1152" s="3" t="s">
        <v>77</v>
      </c>
      <c r="B1152" s="6">
        <v>38351</v>
      </c>
      <c r="C1152" s="3" t="s">
        <v>78</v>
      </c>
      <c r="D1152" s="3" t="s">
        <v>71</v>
      </c>
      <c r="E1152" s="3" t="s">
        <v>72</v>
      </c>
      <c r="F1152" s="3" t="s">
        <v>79</v>
      </c>
      <c r="G1152" s="3">
        <v>1</v>
      </c>
      <c r="H1152" s="3">
        <v>1</v>
      </c>
      <c r="I1152" s="3"/>
      <c r="J1152" s="3"/>
      <c r="K1152" s="3"/>
      <c r="L1152" s="3"/>
      <c r="M1152" s="3"/>
      <c r="N1152" s="7">
        <v>423.37</v>
      </c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</row>
    <row r="1153" spans="1:35" x14ac:dyDescent="0.25">
      <c r="A1153" s="3" t="s">
        <v>92</v>
      </c>
      <c r="B1153" s="6">
        <v>38351</v>
      </c>
      <c r="C1153" s="3" t="s">
        <v>93</v>
      </c>
      <c r="D1153" s="3" t="s">
        <v>71</v>
      </c>
      <c r="E1153" s="3" t="s">
        <v>89</v>
      </c>
      <c r="F1153" s="3" t="s">
        <v>79</v>
      </c>
      <c r="G1153" s="3">
        <v>2</v>
      </c>
      <c r="H1153" s="3">
        <v>1</v>
      </c>
      <c r="I1153" s="3"/>
      <c r="J1153" s="3"/>
      <c r="K1153" s="3"/>
      <c r="L1153" s="3"/>
      <c r="M1153" s="3"/>
      <c r="N1153" s="7">
        <v>422.16250000000002</v>
      </c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</row>
    <row r="1154" spans="1:35" x14ac:dyDescent="0.25">
      <c r="A1154" s="3" t="s">
        <v>77</v>
      </c>
      <c r="B1154" s="6">
        <v>38356</v>
      </c>
      <c r="C1154" s="3" t="s">
        <v>78</v>
      </c>
      <c r="D1154" s="3" t="s">
        <v>71</v>
      </c>
      <c r="E1154" s="3" t="s">
        <v>72</v>
      </c>
      <c r="F1154" s="3" t="s">
        <v>79</v>
      </c>
      <c r="G1154" s="3">
        <v>1</v>
      </c>
      <c r="H1154" s="3">
        <v>1</v>
      </c>
      <c r="I1154" s="3"/>
      <c r="J1154" s="3"/>
      <c r="K1154" s="3"/>
      <c r="L1154" s="3"/>
      <c r="M1154" s="3"/>
      <c r="N1154" s="7">
        <v>408.60833330000003</v>
      </c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</row>
    <row r="1155" spans="1:35" x14ac:dyDescent="0.25">
      <c r="A1155" s="3" t="s">
        <v>92</v>
      </c>
      <c r="B1155" s="6">
        <v>38356</v>
      </c>
      <c r="C1155" s="3" t="s">
        <v>93</v>
      </c>
      <c r="D1155" s="3" t="s">
        <v>71</v>
      </c>
      <c r="E1155" s="3" t="s">
        <v>89</v>
      </c>
      <c r="F1155" s="3" t="s">
        <v>79</v>
      </c>
      <c r="G1155" s="3">
        <v>2</v>
      </c>
      <c r="H1155" s="3">
        <v>1</v>
      </c>
      <c r="I1155" s="3"/>
      <c r="J1155" s="3"/>
      <c r="K1155" s="3"/>
      <c r="L1155" s="3"/>
      <c r="M1155" s="3"/>
      <c r="N1155" s="7">
        <v>403.125</v>
      </c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</row>
    <row r="1156" spans="1:35" x14ac:dyDescent="0.25">
      <c r="A1156" s="3" t="s">
        <v>77</v>
      </c>
      <c r="B1156" s="6">
        <v>38363</v>
      </c>
      <c r="C1156" s="3" t="s">
        <v>78</v>
      </c>
      <c r="D1156" s="3" t="s">
        <v>71</v>
      </c>
      <c r="E1156" s="3" t="s">
        <v>72</v>
      </c>
      <c r="F1156" s="3" t="s">
        <v>79</v>
      </c>
      <c r="G1156" s="3">
        <v>1</v>
      </c>
      <c r="H1156" s="3">
        <v>1</v>
      </c>
      <c r="I1156" s="3"/>
      <c r="J1156" s="3"/>
      <c r="K1156" s="3"/>
      <c r="L1156" s="3"/>
      <c r="M1156" s="3"/>
      <c r="N1156" s="7">
        <v>469.46249999999998</v>
      </c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</row>
    <row r="1157" spans="1:35" x14ac:dyDescent="0.25">
      <c r="A1157" s="3" t="s">
        <v>92</v>
      </c>
      <c r="B1157" s="6">
        <v>38363</v>
      </c>
      <c r="C1157" s="3" t="s">
        <v>93</v>
      </c>
      <c r="D1157" s="3" t="s">
        <v>71</v>
      </c>
      <c r="E1157" s="3" t="s">
        <v>89</v>
      </c>
      <c r="F1157" s="3" t="s">
        <v>79</v>
      </c>
      <c r="G1157" s="3">
        <v>2</v>
      </c>
      <c r="H1157" s="3">
        <v>1</v>
      </c>
      <c r="I1157" s="3"/>
      <c r="J1157" s="3"/>
      <c r="K1157" s="3"/>
      <c r="L1157" s="3"/>
      <c r="M1157" s="3"/>
      <c r="N1157" s="7">
        <v>473.61500000000001</v>
      </c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</row>
    <row r="1158" spans="1:35" x14ac:dyDescent="0.25">
      <c r="A1158" s="3" t="s">
        <v>77</v>
      </c>
      <c r="B1158" s="6">
        <v>38370</v>
      </c>
      <c r="C1158" s="3" t="s">
        <v>78</v>
      </c>
      <c r="D1158" s="3" t="s">
        <v>71</v>
      </c>
      <c r="E1158" s="3" t="s">
        <v>72</v>
      </c>
      <c r="F1158" s="3" t="s">
        <v>79</v>
      </c>
      <c r="G1158" s="3">
        <v>1</v>
      </c>
      <c r="H1158" s="3">
        <v>1</v>
      </c>
      <c r="I1158" s="3"/>
      <c r="J1158" s="3"/>
      <c r="K1158" s="3"/>
      <c r="L1158" s="3"/>
      <c r="M1158" s="3"/>
      <c r="N1158" s="7">
        <v>420.01749999999998</v>
      </c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</row>
    <row r="1159" spans="1:35" x14ac:dyDescent="0.25">
      <c r="A1159" s="3" t="s">
        <v>92</v>
      </c>
      <c r="B1159" s="6">
        <v>38370</v>
      </c>
      <c r="C1159" s="3" t="s">
        <v>93</v>
      </c>
      <c r="D1159" s="3" t="s">
        <v>71</v>
      </c>
      <c r="E1159" s="3" t="s">
        <v>89</v>
      </c>
      <c r="F1159" s="3" t="s">
        <v>79</v>
      </c>
      <c r="G1159" s="3">
        <v>2</v>
      </c>
      <c r="H1159" s="3">
        <v>1</v>
      </c>
      <c r="I1159" s="3"/>
      <c r="J1159" s="3"/>
      <c r="K1159" s="3"/>
      <c r="L1159" s="3"/>
      <c r="M1159" s="3"/>
      <c r="N1159" s="7">
        <v>412.0675</v>
      </c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</row>
    <row r="1160" spans="1:35" x14ac:dyDescent="0.25">
      <c r="A1160" s="3" t="s">
        <v>77</v>
      </c>
      <c r="B1160" s="6">
        <v>38377</v>
      </c>
      <c r="C1160" s="3" t="s">
        <v>78</v>
      </c>
      <c r="D1160" s="3" t="s">
        <v>71</v>
      </c>
      <c r="E1160" s="3" t="s">
        <v>72</v>
      </c>
      <c r="F1160" s="3" t="s">
        <v>79</v>
      </c>
      <c r="G1160" s="3">
        <v>1</v>
      </c>
      <c r="H1160" s="3">
        <v>1</v>
      </c>
      <c r="I1160" s="3"/>
      <c r="J1160" s="3"/>
      <c r="K1160" s="3"/>
      <c r="L1160" s="3"/>
      <c r="M1160" s="3"/>
      <c r="N1160" s="7">
        <v>417.66500000000002</v>
      </c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</row>
    <row r="1161" spans="1:35" x14ac:dyDescent="0.25">
      <c r="A1161" s="3" t="s">
        <v>92</v>
      </c>
      <c r="B1161" s="6">
        <v>38377</v>
      </c>
      <c r="C1161" s="3" t="s">
        <v>93</v>
      </c>
      <c r="D1161" s="3" t="s">
        <v>71</v>
      </c>
      <c r="E1161" s="3" t="s">
        <v>89</v>
      </c>
      <c r="F1161" s="3" t="s">
        <v>79</v>
      </c>
      <c r="G1161" s="3">
        <v>2</v>
      </c>
      <c r="H1161" s="3">
        <v>1</v>
      </c>
      <c r="I1161" s="3"/>
      <c r="J1161" s="3"/>
      <c r="K1161" s="3"/>
      <c r="L1161" s="3"/>
      <c r="M1161" s="3"/>
      <c r="N1161" s="7">
        <v>419.33249999999998</v>
      </c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</row>
    <row r="1162" spans="1:35" x14ac:dyDescent="0.25">
      <c r="A1162" s="3" t="s">
        <v>77</v>
      </c>
      <c r="B1162" s="6">
        <v>38384</v>
      </c>
      <c r="C1162" s="3" t="s">
        <v>78</v>
      </c>
      <c r="D1162" s="3" t="s">
        <v>71</v>
      </c>
      <c r="E1162" s="3" t="s">
        <v>72</v>
      </c>
      <c r="F1162" s="3" t="s">
        <v>79</v>
      </c>
      <c r="G1162" s="3">
        <v>1</v>
      </c>
      <c r="H1162" s="3">
        <v>1</v>
      </c>
      <c r="I1162" s="3"/>
      <c r="J1162" s="3"/>
      <c r="K1162" s="3"/>
      <c r="L1162" s="3"/>
      <c r="M1162" s="3"/>
      <c r="N1162" s="7">
        <v>430.15249999999997</v>
      </c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</row>
    <row r="1163" spans="1:35" x14ac:dyDescent="0.25">
      <c r="A1163" s="3" t="s">
        <v>92</v>
      </c>
      <c r="B1163" s="6">
        <v>38384</v>
      </c>
      <c r="C1163" s="3" t="s">
        <v>93</v>
      </c>
      <c r="D1163" s="3" t="s">
        <v>71</v>
      </c>
      <c r="E1163" s="3" t="s">
        <v>89</v>
      </c>
      <c r="F1163" s="3" t="s">
        <v>79</v>
      </c>
      <c r="G1163" s="3">
        <v>2</v>
      </c>
      <c r="H1163" s="3">
        <v>1</v>
      </c>
      <c r="I1163" s="3"/>
      <c r="J1163" s="3"/>
      <c r="K1163" s="3"/>
      <c r="L1163" s="3"/>
      <c r="M1163" s="3"/>
      <c r="N1163" s="7">
        <v>435.58749999999998</v>
      </c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</row>
    <row r="1164" spans="1:35" x14ac:dyDescent="0.25">
      <c r="A1164" s="3" t="s">
        <v>77</v>
      </c>
      <c r="B1164" s="6">
        <v>38391</v>
      </c>
      <c r="C1164" s="3" t="s">
        <v>78</v>
      </c>
      <c r="D1164" s="3" t="s">
        <v>71</v>
      </c>
      <c r="E1164" s="3" t="s">
        <v>72</v>
      </c>
      <c r="F1164" s="3" t="s">
        <v>79</v>
      </c>
      <c r="G1164" s="3">
        <v>1</v>
      </c>
      <c r="H1164" s="3">
        <v>1</v>
      </c>
      <c r="I1164" s="3"/>
      <c r="J1164" s="3"/>
      <c r="K1164" s="3"/>
      <c r="L1164" s="3"/>
      <c r="M1164" s="3"/>
      <c r="N1164" s="7">
        <v>427.82249999999999</v>
      </c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</row>
    <row r="1165" spans="1:35" x14ac:dyDescent="0.25">
      <c r="A1165" s="3" t="s">
        <v>92</v>
      </c>
      <c r="B1165" s="6">
        <v>38391</v>
      </c>
      <c r="C1165" s="3" t="s">
        <v>93</v>
      </c>
      <c r="D1165" s="3" t="s">
        <v>71</v>
      </c>
      <c r="E1165" s="3" t="s">
        <v>89</v>
      </c>
      <c r="F1165" s="3" t="s">
        <v>79</v>
      </c>
      <c r="G1165" s="3">
        <v>2</v>
      </c>
      <c r="H1165" s="3">
        <v>1</v>
      </c>
      <c r="I1165" s="3"/>
      <c r="J1165" s="3"/>
      <c r="K1165" s="3"/>
      <c r="L1165" s="3"/>
      <c r="M1165" s="3"/>
      <c r="N1165" s="7">
        <v>433.90750000000003</v>
      </c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</row>
    <row r="1166" spans="1:35" x14ac:dyDescent="0.25">
      <c r="A1166" s="3" t="s">
        <v>77</v>
      </c>
      <c r="B1166" s="6">
        <v>38398</v>
      </c>
      <c r="C1166" s="3" t="s">
        <v>78</v>
      </c>
      <c r="D1166" s="3" t="s">
        <v>71</v>
      </c>
      <c r="E1166" s="3" t="s">
        <v>72</v>
      </c>
      <c r="F1166" s="3" t="s">
        <v>79</v>
      </c>
      <c r="G1166" s="3">
        <v>1</v>
      </c>
      <c r="H1166" s="3">
        <v>1</v>
      </c>
      <c r="I1166" s="3"/>
      <c r="J1166" s="3"/>
      <c r="K1166" s="3"/>
      <c r="L1166" s="3"/>
      <c r="M1166" s="3"/>
      <c r="N1166" s="7">
        <v>447.27249999999998</v>
      </c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</row>
    <row r="1167" spans="1:35" x14ac:dyDescent="0.25">
      <c r="A1167" s="3" t="s">
        <v>92</v>
      </c>
      <c r="B1167" s="6">
        <v>38398</v>
      </c>
      <c r="C1167" s="3" t="s">
        <v>93</v>
      </c>
      <c r="D1167" s="3" t="s">
        <v>71</v>
      </c>
      <c r="E1167" s="3" t="s">
        <v>89</v>
      </c>
      <c r="F1167" s="3" t="s">
        <v>79</v>
      </c>
      <c r="G1167" s="3">
        <v>2</v>
      </c>
      <c r="H1167" s="3">
        <v>1</v>
      </c>
      <c r="I1167" s="3"/>
      <c r="J1167" s="3"/>
      <c r="K1167" s="3"/>
      <c r="L1167" s="3"/>
      <c r="M1167" s="3"/>
      <c r="N1167" s="7">
        <v>453.80250000000001</v>
      </c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</row>
    <row r="1168" spans="1:35" x14ac:dyDescent="0.25">
      <c r="A1168" s="3" t="s">
        <v>77</v>
      </c>
      <c r="B1168" s="6">
        <v>38405</v>
      </c>
      <c r="C1168" s="3" t="s">
        <v>78</v>
      </c>
      <c r="D1168" s="3" t="s">
        <v>71</v>
      </c>
      <c r="E1168" s="3" t="s">
        <v>72</v>
      </c>
      <c r="F1168" s="3" t="s">
        <v>79</v>
      </c>
      <c r="G1168" s="3">
        <v>1</v>
      </c>
      <c r="H1168" s="3">
        <v>1</v>
      </c>
      <c r="I1168" s="3"/>
      <c r="J1168" s="3"/>
      <c r="K1168" s="3"/>
      <c r="L1168" s="3"/>
      <c r="M1168" s="3"/>
      <c r="N1168" s="7">
        <v>417.47500000000002</v>
      </c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</row>
    <row r="1169" spans="1:35" x14ac:dyDescent="0.25">
      <c r="A1169" s="3" t="s">
        <v>92</v>
      </c>
      <c r="B1169" s="6">
        <v>38405</v>
      </c>
      <c r="C1169" s="3" t="s">
        <v>93</v>
      </c>
      <c r="D1169" s="3" t="s">
        <v>71</v>
      </c>
      <c r="E1169" s="3" t="s">
        <v>89</v>
      </c>
      <c r="F1169" s="3" t="s">
        <v>79</v>
      </c>
      <c r="G1169" s="3">
        <v>2</v>
      </c>
      <c r="H1169" s="3">
        <v>1</v>
      </c>
      <c r="I1169" s="3"/>
      <c r="J1169" s="3"/>
      <c r="K1169" s="3"/>
      <c r="L1169" s="3"/>
      <c r="M1169" s="3"/>
      <c r="N1169" s="7">
        <v>413.05250000000001</v>
      </c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</row>
    <row r="1170" spans="1:35" x14ac:dyDescent="0.25">
      <c r="A1170" s="3" t="s">
        <v>77</v>
      </c>
      <c r="B1170" s="6">
        <v>38412</v>
      </c>
      <c r="C1170" s="3" t="s">
        <v>78</v>
      </c>
      <c r="D1170" s="3" t="s">
        <v>71</v>
      </c>
      <c r="E1170" s="3" t="s">
        <v>72</v>
      </c>
      <c r="F1170" s="3" t="s">
        <v>79</v>
      </c>
      <c r="G1170" s="3">
        <v>1</v>
      </c>
      <c r="H1170" s="3">
        <v>1</v>
      </c>
      <c r="I1170" s="3"/>
      <c r="J1170" s="3"/>
      <c r="K1170" s="3"/>
      <c r="L1170" s="3"/>
      <c r="M1170" s="3"/>
      <c r="N1170" s="7">
        <v>437.71249999999998</v>
      </c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</row>
    <row r="1171" spans="1:35" x14ac:dyDescent="0.25">
      <c r="A1171" s="3" t="s">
        <v>92</v>
      </c>
      <c r="B1171" s="6">
        <v>38412</v>
      </c>
      <c r="C1171" s="3" t="s">
        <v>93</v>
      </c>
      <c r="D1171" s="3" t="s">
        <v>71</v>
      </c>
      <c r="E1171" s="3" t="s">
        <v>89</v>
      </c>
      <c r="F1171" s="3" t="s">
        <v>79</v>
      </c>
      <c r="G1171" s="3">
        <v>2</v>
      </c>
      <c r="H1171" s="3">
        <v>1</v>
      </c>
      <c r="I1171" s="3"/>
      <c r="J1171" s="3"/>
      <c r="K1171" s="3"/>
      <c r="L1171" s="3"/>
      <c r="M1171" s="3"/>
      <c r="N1171" s="7">
        <v>440.46749999999997</v>
      </c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</row>
    <row r="1172" spans="1:35" x14ac:dyDescent="0.25">
      <c r="A1172" s="3" t="s">
        <v>77</v>
      </c>
      <c r="B1172" s="6">
        <v>38545</v>
      </c>
      <c r="C1172" s="3" t="s">
        <v>78</v>
      </c>
      <c r="D1172" s="3" t="s">
        <v>71</v>
      </c>
      <c r="E1172" s="3" t="s">
        <v>72</v>
      </c>
      <c r="F1172" s="3" t="s">
        <v>79</v>
      </c>
      <c r="G1172" s="3">
        <v>1</v>
      </c>
      <c r="H1172" s="3">
        <v>1</v>
      </c>
      <c r="I1172" s="3"/>
      <c r="J1172" s="3"/>
      <c r="K1172" s="3"/>
      <c r="L1172" s="3"/>
      <c r="M1172" s="3"/>
      <c r="N1172" s="7">
        <v>425.92500000000001</v>
      </c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</row>
    <row r="1173" spans="1:35" x14ac:dyDescent="0.25">
      <c r="A1173" s="3" t="s">
        <v>92</v>
      </c>
      <c r="B1173" s="6">
        <v>38545</v>
      </c>
      <c r="C1173" s="3" t="s">
        <v>93</v>
      </c>
      <c r="D1173" s="3" t="s">
        <v>71</v>
      </c>
      <c r="E1173" s="3" t="s">
        <v>89</v>
      </c>
      <c r="F1173" s="3" t="s">
        <v>79</v>
      </c>
      <c r="G1173" s="3">
        <v>2</v>
      </c>
      <c r="H1173" s="3">
        <v>1</v>
      </c>
      <c r="I1173" s="3"/>
      <c r="J1173" s="3"/>
      <c r="K1173" s="3"/>
      <c r="L1173" s="3"/>
      <c r="M1173" s="3"/>
      <c r="N1173" s="7">
        <v>395.9</v>
      </c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</row>
    <row r="1174" spans="1:35" x14ac:dyDescent="0.25">
      <c r="A1174" s="3" t="s">
        <v>80</v>
      </c>
      <c r="B1174" s="6">
        <v>38545</v>
      </c>
      <c r="C1174" s="3" t="s">
        <v>81</v>
      </c>
      <c r="D1174" s="3" t="s">
        <v>76</v>
      </c>
      <c r="E1174" s="3" t="s">
        <v>72</v>
      </c>
      <c r="F1174" s="3" t="s">
        <v>79</v>
      </c>
      <c r="G1174" s="3">
        <v>1</v>
      </c>
      <c r="H1174" s="3">
        <v>1</v>
      </c>
      <c r="I1174" s="3"/>
      <c r="J1174" s="3"/>
      <c r="K1174" s="3"/>
      <c r="L1174" s="3"/>
      <c r="M1174" s="3"/>
      <c r="N1174" s="7">
        <v>398.85</v>
      </c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</row>
    <row r="1175" spans="1:35" x14ac:dyDescent="0.25">
      <c r="A1175" s="3" t="s">
        <v>94</v>
      </c>
      <c r="B1175" s="6">
        <v>38545</v>
      </c>
      <c r="C1175" s="3" t="s">
        <v>95</v>
      </c>
      <c r="D1175" s="3" t="s">
        <v>76</v>
      </c>
      <c r="E1175" s="3" t="s">
        <v>89</v>
      </c>
      <c r="F1175" s="3" t="s">
        <v>79</v>
      </c>
      <c r="G1175" s="3">
        <v>2</v>
      </c>
      <c r="H1175" s="3">
        <v>1</v>
      </c>
      <c r="I1175" s="3"/>
      <c r="J1175" s="3"/>
      <c r="K1175" s="3"/>
      <c r="L1175" s="3"/>
      <c r="M1175" s="3"/>
      <c r="N1175" s="7">
        <v>419.32499999999999</v>
      </c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</row>
    <row r="1176" spans="1:35" x14ac:dyDescent="0.25">
      <c r="A1176" s="3" t="s">
        <v>77</v>
      </c>
      <c r="B1176" s="6">
        <v>38559</v>
      </c>
      <c r="C1176" s="3" t="s">
        <v>78</v>
      </c>
      <c r="D1176" s="3" t="s">
        <v>71</v>
      </c>
      <c r="E1176" s="3" t="s">
        <v>72</v>
      </c>
      <c r="F1176" s="3" t="s">
        <v>79</v>
      </c>
      <c r="G1176" s="3">
        <v>1</v>
      </c>
      <c r="H1176" s="3">
        <v>1</v>
      </c>
      <c r="I1176" s="3"/>
      <c r="J1176" s="3"/>
      <c r="K1176" s="3"/>
      <c r="L1176" s="3"/>
      <c r="M1176" s="3"/>
      <c r="N1176" s="7">
        <v>428.92500000000001</v>
      </c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</row>
    <row r="1177" spans="1:35" x14ac:dyDescent="0.25">
      <c r="A1177" s="3" t="s">
        <v>92</v>
      </c>
      <c r="B1177" s="6">
        <v>38559</v>
      </c>
      <c r="C1177" s="3" t="s">
        <v>93</v>
      </c>
      <c r="D1177" s="3" t="s">
        <v>71</v>
      </c>
      <c r="E1177" s="3" t="s">
        <v>89</v>
      </c>
      <c r="F1177" s="3" t="s">
        <v>79</v>
      </c>
      <c r="G1177" s="3">
        <v>2</v>
      </c>
      <c r="H1177" s="3">
        <v>1</v>
      </c>
      <c r="I1177" s="3"/>
      <c r="J1177" s="3"/>
      <c r="K1177" s="3"/>
      <c r="L1177" s="3"/>
      <c r="M1177" s="3"/>
      <c r="N1177" s="7">
        <v>397.82499999999999</v>
      </c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</row>
    <row r="1178" spans="1:35" x14ac:dyDescent="0.25">
      <c r="A1178" s="3" t="s">
        <v>80</v>
      </c>
      <c r="B1178" s="6">
        <v>38559</v>
      </c>
      <c r="C1178" s="3" t="s">
        <v>81</v>
      </c>
      <c r="D1178" s="3" t="s">
        <v>76</v>
      </c>
      <c r="E1178" s="3" t="s">
        <v>72</v>
      </c>
      <c r="F1178" s="3" t="s">
        <v>79</v>
      </c>
      <c r="G1178" s="3">
        <v>1</v>
      </c>
      <c r="H1178" s="3">
        <v>1</v>
      </c>
      <c r="I1178" s="3"/>
      <c r="J1178" s="3"/>
      <c r="K1178" s="3"/>
      <c r="L1178" s="3"/>
      <c r="M1178" s="3"/>
      <c r="N1178" s="7">
        <v>402.25</v>
      </c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</row>
    <row r="1179" spans="1:35" x14ac:dyDescent="0.25">
      <c r="A1179" s="3" t="s">
        <v>94</v>
      </c>
      <c r="B1179" s="6">
        <v>38559</v>
      </c>
      <c r="C1179" s="3" t="s">
        <v>95</v>
      </c>
      <c r="D1179" s="3" t="s">
        <v>76</v>
      </c>
      <c r="E1179" s="3" t="s">
        <v>89</v>
      </c>
      <c r="F1179" s="3" t="s">
        <v>79</v>
      </c>
      <c r="G1179" s="3">
        <v>2</v>
      </c>
      <c r="H1179" s="3">
        <v>1</v>
      </c>
      <c r="I1179" s="3"/>
      <c r="J1179" s="3"/>
      <c r="K1179" s="3"/>
      <c r="L1179" s="3"/>
      <c r="M1179" s="3"/>
      <c r="N1179" s="7">
        <v>422.85</v>
      </c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</row>
    <row r="1180" spans="1:35" x14ac:dyDescent="0.25">
      <c r="A1180" s="3" t="s">
        <v>77</v>
      </c>
      <c r="B1180" s="6">
        <v>38573</v>
      </c>
      <c r="C1180" s="3" t="s">
        <v>78</v>
      </c>
      <c r="D1180" s="3" t="s">
        <v>71</v>
      </c>
      <c r="E1180" s="3" t="s">
        <v>72</v>
      </c>
      <c r="F1180" s="3" t="s">
        <v>79</v>
      </c>
      <c r="G1180" s="3">
        <v>1</v>
      </c>
      <c r="H1180" s="3">
        <v>1</v>
      </c>
      <c r="I1180" s="3"/>
      <c r="J1180" s="3"/>
      <c r="K1180" s="3"/>
      <c r="L1180" s="3"/>
      <c r="M1180" s="3"/>
      <c r="N1180" s="7">
        <v>430.7</v>
      </c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</row>
    <row r="1181" spans="1:35" x14ac:dyDescent="0.25">
      <c r="A1181" s="3" t="s">
        <v>92</v>
      </c>
      <c r="B1181" s="6">
        <v>38573</v>
      </c>
      <c r="C1181" s="3" t="s">
        <v>93</v>
      </c>
      <c r="D1181" s="3" t="s">
        <v>71</v>
      </c>
      <c r="E1181" s="3" t="s">
        <v>89</v>
      </c>
      <c r="F1181" s="3" t="s">
        <v>79</v>
      </c>
      <c r="G1181" s="3">
        <v>2</v>
      </c>
      <c r="H1181" s="3">
        <v>1</v>
      </c>
      <c r="I1181" s="3"/>
      <c r="J1181" s="3"/>
      <c r="K1181" s="3"/>
      <c r="L1181" s="3"/>
      <c r="M1181" s="3"/>
      <c r="N1181" s="7">
        <v>398.6</v>
      </c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</row>
    <row r="1182" spans="1:35" x14ac:dyDescent="0.25">
      <c r="A1182" s="3" t="s">
        <v>80</v>
      </c>
      <c r="B1182" s="6">
        <v>38573</v>
      </c>
      <c r="C1182" s="3" t="s">
        <v>81</v>
      </c>
      <c r="D1182" s="3" t="s">
        <v>76</v>
      </c>
      <c r="E1182" s="3" t="s">
        <v>72</v>
      </c>
      <c r="F1182" s="3" t="s">
        <v>79</v>
      </c>
      <c r="G1182" s="3">
        <v>1</v>
      </c>
      <c r="H1182" s="3">
        <v>1</v>
      </c>
      <c r="I1182" s="3"/>
      <c r="J1182" s="3"/>
      <c r="K1182" s="3"/>
      <c r="L1182" s="3"/>
      <c r="M1182" s="3"/>
      <c r="N1182" s="7">
        <v>403.02499999999998</v>
      </c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</row>
    <row r="1183" spans="1:35" x14ac:dyDescent="0.25">
      <c r="A1183" s="3" t="s">
        <v>94</v>
      </c>
      <c r="B1183" s="6">
        <v>38573</v>
      </c>
      <c r="C1183" s="3" t="s">
        <v>95</v>
      </c>
      <c r="D1183" s="3" t="s">
        <v>76</v>
      </c>
      <c r="E1183" s="3" t="s">
        <v>89</v>
      </c>
      <c r="F1183" s="3" t="s">
        <v>79</v>
      </c>
      <c r="G1183" s="3">
        <v>2</v>
      </c>
      <c r="H1183" s="3">
        <v>1</v>
      </c>
      <c r="I1183" s="3"/>
      <c r="J1183" s="3"/>
      <c r="K1183" s="3"/>
      <c r="L1183" s="3"/>
      <c r="M1183" s="3"/>
      <c r="N1183" s="7">
        <v>422.32499999999999</v>
      </c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</row>
    <row r="1184" spans="1:35" x14ac:dyDescent="0.25">
      <c r="A1184" s="3" t="s">
        <v>77</v>
      </c>
      <c r="B1184" s="6">
        <v>38588</v>
      </c>
      <c r="C1184" s="3" t="s">
        <v>78</v>
      </c>
      <c r="D1184" s="3" t="s">
        <v>71</v>
      </c>
      <c r="E1184" s="3" t="s">
        <v>72</v>
      </c>
      <c r="F1184" s="3" t="s">
        <v>79</v>
      </c>
      <c r="G1184" s="3">
        <v>1</v>
      </c>
      <c r="H1184" s="3">
        <v>1</v>
      </c>
      <c r="I1184" s="3"/>
      <c r="J1184" s="3"/>
      <c r="K1184" s="3"/>
      <c r="L1184" s="3"/>
      <c r="M1184" s="3"/>
      <c r="N1184" s="7">
        <v>409.97500000000002</v>
      </c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</row>
    <row r="1185" spans="1:35" x14ac:dyDescent="0.25">
      <c r="A1185" s="3" t="s">
        <v>92</v>
      </c>
      <c r="B1185" s="6">
        <v>38588</v>
      </c>
      <c r="C1185" s="3" t="s">
        <v>93</v>
      </c>
      <c r="D1185" s="3" t="s">
        <v>71</v>
      </c>
      <c r="E1185" s="3" t="s">
        <v>89</v>
      </c>
      <c r="F1185" s="3" t="s">
        <v>79</v>
      </c>
      <c r="G1185" s="3">
        <v>2</v>
      </c>
      <c r="H1185" s="3">
        <v>1</v>
      </c>
      <c r="I1185" s="3"/>
      <c r="J1185" s="3"/>
      <c r="K1185" s="3"/>
      <c r="L1185" s="3"/>
      <c r="M1185" s="3"/>
      <c r="N1185" s="7">
        <v>381.2</v>
      </c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</row>
    <row r="1186" spans="1:35" x14ac:dyDescent="0.25">
      <c r="A1186" s="3" t="s">
        <v>80</v>
      </c>
      <c r="B1186" s="6">
        <v>38588</v>
      </c>
      <c r="C1186" s="3" t="s">
        <v>81</v>
      </c>
      <c r="D1186" s="3" t="s">
        <v>76</v>
      </c>
      <c r="E1186" s="3" t="s">
        <v>72</v>
      </c>
      <c r="F1186" s="3" t="s">
        <v>79</v>
      </c>
      <c r="G1186" s="3">
        <v>1</v>
      </c>
      <c r="H1186" s="3">
        <v>1</v>
      </c>
      <c r="I1186" s="3"/>
      <c r="J1186" s="3"/>
      <c r="K1186" s="3"/>
      <c r="L1186" s="3"/>
      <c r="M1186" s="3"/>
      <c r="N1186" s="7">
        <v>381.77499999999998</v>
      </c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</row>
    <row r="1187" spans="1:35" x14ac:dyDescent="0.25">
      <c r="A1187" s="3" t="s">
        <v>94</v>
      </c>
      <c r="B1187" s="6">
        <v>38588</v>
      </c>
      <c r="C1187" s="3" t="s">
        <v>95</v>
      </c>
      <c r="D1187" s="3" t="s">
        <v>76</v>
      </c>
      <c r="E1187" s="3" t="s">
        <v>89</v>
      </c>
      <c r="F1187" s="3" t="s">
        <v>79</v>
      </c>
      <c r="G1187" s="3">
        <v>2</v>
      </c>
      <c r="H1187" s="3">
        <v>1</v>
      </c>
      <c r="I1187" s="3"/>
      <c r="J1187" s="3"/>
      <c r="K1187" s="3"/>
      <c r="L1187" s="3"/>
      <c r="M1187" s="3"/>
      <c r="N1187" s="7">
        <v>402.07499999999999</v>
      </c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</row>
    <row r="1188" spans="1:35" x14ac:dyDescent="0.25">
      <c r="A1188" s="3" t="s">
        <v>77</v>
      </c>
      <c r="B1188" s="6">
        <v>38602</v>
      </c>
      <c r="C1188" s="3" t="s">
        <v>78</v>
      </c>
      <c r="D1188" s="3" t="s">
        <v>71</v>
      </c>
      <c r="E1188" s="3" t="s">
        <v>72</v>
      </c>
      <c r="F1188" s="3" t="s">
        <v>79</v>
      </c>
      <c r="G1188" s="3">
        <v>1</v>
      </c>
      <c r="H1188" s="3">
        <v>1</v>
      </c>
      <c r="I1188" s="3"/>
      <c r="J1188" s="3"/>
      <c r="K1188" s="3"/>
      <c r="L1188" s="3"/>
      <c r="M1188" s="3"/>
      <c r="N1188" s="7">
        <v>405.1</v>
      </c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</row>
    <row r="1189" spans="1:35" x14ac:dyDescent="0.25">
      <c r="A1189" s="3" t="s">
        <v>92</v>
      </c>
      <c r="B1189" s="6">
        <v>38602</v>
      </c>
      <c r="C1189" s="3" t="s">
        <v>93</v>
      </c>
      <c r="D1189" s="3" t="s">
        <v>71</v>
      </c>
      <c r="E1189" s="3" t="s">
        <v>89</v>
      </c>
      <c r="F1189" s="3" t="s">
        <v>79</v>
      </c>
      <c r="G1189" s="3">
        <v>2</v>
      </c>
      <c r="H1189" s="3">
        <v>1</v>
      </c>
      <c r="I1189" s="3"/>
      <c r="J1189" s="3"/>
      <c r="K1189" s="3"/>
      <c r="L1189" s="3"/>
      <c r="M1189" s="3"/>
      <c r="N1189" s="7">
        <v>369.875</v>
      </c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</row>
    <row r="1190" spans="1:35" x14ac:dyDescent="0.25">
      <c r="A1190" s="3" t="s">
        <v>80</v>
      </c>
      <c r="B1190" s="6">
        <v>38602</v>
      </c>
      <c r="C1190" s="3" t="s">
        <v>81</v>
      </c>
      <c r="D1190" s="3" t="s">
        <v>76</v>
      </c>
      <c r="E1190" s="3" t="s">
        <v>72</v>
      </c>
      <c r="F1190" s="3" t="s">
        <v>79</v>
      </c>
      <c r="G1190" s="3">
        <v>1</v>
      </c>
      <c r="H1190" s="3">
        <v>1</v>
      </c>
      <c r="I1190" s="3"/>
      <c r="J1190" s="3"/>
      <c r="K1190" s="3"/>
      <c r="L1190" s="3"/>
      <c r="M1190" s="3"/>
      <c r="N1190" s="7">
        <v>368.43</v>
      </c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</row>
    <row r="1191" spans="1:35" x14ac:dyDescent="0.25">
      <c r="A1191" s="3" t="s">
        <v>94</v>
      </c>
      <c r="B1191" s="6">
        <v>38602</v>
      </c>
      <c r="C1191" s="3" t="s">
        <v>95</v>
      </c>
      <c r="D1191" s="3" t="s">
        <v>76</v>
      </c>
      <c r="E1191" s="3" t="s">
        <v>89</v>
      </c>
      <c r="F1191" s="3" t="s">
        <v>79</v>
      </c>
      <c r="G1191" s="3">
        <v>2</v>
      </c>
      <c r="H1191" s="3">
        <v>1</v>
      </c>
      <c r="I1191" s="3"/>
      <c r="J1191" s="3"/>
      <c r="K1191" s="3"/>
      <c r="L1191" s="3"/>
      <c r="M1191" s="3"/>
      <c r="N1191" s="7">
        <v>387.89499999999998</v>
      </c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</row>
    <row r="1192" spans="1:35" x14ac:dyDescent="0.25">
      <c r="A1192" s="3" t="s">
        <v>77</v>
      </c>
      <c r="B1192" s="6">
        <v>38623</v>
      </c>
      <c r="C1192" s="3" t="s">
        <v>78</v>
      </c>
      <c r="D1192" s="3" t="s">
        <v>71</v>
      </c>
      <c r="E1192" s="3" t="s">
        <v>72</v>
      </c>
      <c r="F1192" s="3" t="s">
        <v>79</v>
      </c>
      <c r="G1192" s="3">
        <v>1</v>
      </c>
      <c r="H1192" s="3">
        <v>1</v>
      </c>
      <c r="I1192" s="3"/>
      <c r="J1192" s="3"/>
      <c r="K1192" s="3"/>
      <c r="L1192" s="3"/>
      <c r="M1192" s="3"/>
      <c r="N1192" s="7">
        <v>408.42500000000001</v>
      </c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</row>
    <row r="1193" spans="1:35" x14ac:dyDescent="0.25">
      <c r="A1193" s="3" t="s">
        <v>92</v>
      </c>
      <c r="B1193" s="6">
        <v>38623</v>
      </c>
      <c r="C1193" s="3" t="s">
        <v>93</v>
      </c>
      <c r="D1193" s="3" t="s">
        <v>71</v>
      </c>
      <c r="E1193" s="3" t="s">
        <v>89</v>
      </c>
      <c r="F1193" s="3" t="s">
        <v>79</v>
      </c>
      <c r="G1193" s="3">
        <v>2</v>
      </c>
      <c r="H1193" s="3">
        <v>1</v>
      </c>
      <c r="I1193" s="3"/>
      <c r="J1193" s="3"/>
      <c r="K1193" s="3"/>
      <c r="L1193" s="3"/>
      <c r="M1193" s="3"/>
      <c r="N1193" s="7">
        <v>375.3</v>
      </c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</row>
    <row r="1194" spans="1:35" x14ac:dyDescent="0.25">
      <c r="A1194" s="3" t="s">
        <v>80</v>
      </c>
      <c r="B1194" s="6">
        <v>38623</v>
      </c>
      <c r="C1194" s="3" t="s">
        <v>81</v>
      </c>
      <c r="D1194" s="3" t="s">
        <v>76</v>
      </c>
      <c r="E1194" s="3" t="s">
        <v>72</v>
      </c>
      <c r="F1194" s="3" t="s">
        <v>79</v>
      </c>
      <c r="G1194" s="3">
        <v>1</v>
      </c>
      <c r="H1194" s="3">
        <v>1</v>
      </c>
      <c r="I1194" s="3"/>
      <c r="J1194" s="3"/>
      <c r="K1194" s="3"/>
      <c r="L1194" s="3"/>
      <c r="M1194" s="3"/>
      <c r="N1194" s="7">
        <v>360.5</v>
      </c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</row>
    <row r="1195" spans="1:35" x14ac:dyDescent="0.25">
      <c r="A1195" s="3" t="s">
        <v>94</v>
      </c>
      <c r="B1195" s="6">
        <v>38623</v>
      </c>
      <c r="C1195" s="3" t="s">
        <v>95</v>
      </c>
      <c r="D1195" s="3" t="s">
        <v>76</v>
      </c>
      <c r="E1195" s="3" t="s">
        <v>89</v>
      </c>
      <c r="F1195" s="3" t="s">
        <v>79</v>
      </c>
      <c r="G1195" s="3">
        <v>2</v>
      </c>
      <c r="H1195" s="3">
        <v>1</v>
      </c>
      <c r="I1195" s="3"/>
      <c r="J1195" s="3"/>
      <c r="K1195" s="3"/>
      <c r="L1195" s="3"/>
      <c r="M1195" s="3"/>
      <c r="N1195" s="7">
        <v>381.625</v>
      </c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</row>
    <row r="1196" spans="1:35" x14ac:dyDescent="0.25">
      <c r="A1196" s="3" t="s">
        <v>77</v>
      </c>
      <c r="B1196" s="6">
        <v>38637</v>
      </c>
      <c r="C1196" s="3" t="s">
        <v>78</v>
      </c>
      <c r="D1196" s="3" t="s">
        <v>71</v>
      </c>
      <c r="E1196" s="3" t="s">
        <v>72</v>
      </c>
      <c r="F1196" s="3" t="s">
        <v>79</v>
      </c>
      <c r="G1196" s="3">
        <v>1</v>
      </c>
      <c r="H1196" s="3">
        <v>1</v>
      </c>
      <c r="I1196" s="3"/>
      <c r="J1196" s="3"/>
      <c r="K1196" s="3"/>
      <c r="L1196" s="3"/>
      <c r="M1196" s="3"/>
      <c r="N1196" s="7">
        <v>405.85</v>
      </c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</row>
    <row r="1197" spans="1:35" x14ac:dyDescent="0.25">
      <c r="A1197" s="3" t="s">
        <v>100</v>
      </c>
      <c r="B1197" s="6">
        <v>38637</v>
      </c>
      <c r="C1197" s="3" t="s">
        <v>101</v>
      </c>
      <c r="D1197" s="3" t="s">
        <v>71</v>
      </c>
      <c r="E1197" s="3" t="s">
        <v>89</v>
      </c>
      <c r="F1197" s="3" t="s">
        <v>79</v>
      </c>
      <c r="G1197" s="3">
        <v>2</v>
      </c>
      <c r="H1197" s="3">
        <v>1</v>
      </c>
      <c r="I1197" s="3"/>
      <c r="J1197" s="3"/>
      <c r="K1197" s="3"/>
      <c r="L1197" s="3"/>
      <c r="M1197" s="3"/>
      <c r="N1197" s="7">
        <v>368.15</v>
      </c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</row>
    <row r="1198" spans="1:35" x14ac:dyDescent="0.25">
      <c r="A1198" s="3" t="s">
        <v>80</v>
      </c>
      <c r="B1198" s="6">
        <v>38637</v>
      </c>
      <c r="C1198" s="3" t="s">
        <v>81</v>
      </c>
      <c r="D1198" s="3" t="s">
        <v>76</v>
      </c>
      <c r="E1198" s="3" t="s">
        <v>72</v>
      </c>
      <c r="F1198" s="3" t="s">
        <v>79</v>
      </c>
      <c r="G1198" s="3">
        <v>1</v>
      </c>
      <c r="H1198" s="3">
        <v>1</v>
      </c>
      <c r="I1198" s="3"/>
      <c r="J1198" s="3"/>
      <c r="K1198" s="3"/>
      <c r="L1198" s="3"/>
      <c r="M1198" s="3"/>
      <c r="N1198" s="7">
        <v>353.92500000000001</v>
      </c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</row>
    <row r="1199" spans="1:35" x14ac:dyDescent="0.25">
      <c r="A1199" s="3" t="s">
        <v>94</v>
      </c>
      <c r="B1199" s="6">
        <v>38637</v>
      </c>
      <c r="C1199" s="3" t="s">
        <v>95</v>
      </c>
      <c r="D1199" s="3" t="s">
        <v>76</v>
      </c>
      <c r="E1199" s="3" t="s">
        <v>89</v>
      </c>
      <c r="F1199" s="3" t="s">
        <v>79</v>
      </c>
      <c r="G1199" s="3">
        <v>2</v>
      </c>
      <c r="H1199" s="3">
        <v>1</v>
      </c>
      <c r="I1199" s="3"/>
      <c r="J1199" s="3"/>
      <c r="K1199" s="3"/>
      <c r="L1199" s="3"/>
      <c r="M1199" s="3"/>
      <c r="N1199" s="7">
        <v>374.02499999999998</v>
      </c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</row>
    <row r="1200" spans="1:35" x14ac:dyDescent="0.25">
      <c r="A1200" s="3" t="s">
        <v>77</v>
      </c>
      <c r="B1200" s="6">
        <v>38652</v>
      </c>
      <c r="C1200" s="3" t="s">
        <v>78</v>
      </c>
      <c r="D1200" s="3" t="s">
        <v>71</v>
      </c>
      <c r="E1200" s="3" t="s">
        <v>72</v>
      </c>
      <c r="F1200" s="3" t="s">
        <v>79</v>
      </c>
      <c r="G1200" s="3">
        <v>1</v>
      </c>
      <c r="H1200" s="3">
        <v>1</v>
      </c>
      <c r="I1200" s="3"/>
      <c r="J1200" s="3"/>
      <c r="K1200" s="3"/>
      <c r="L1200" s="3"/>
      <c r="M1200" s="3"/>
      <c r="N1200" s="7">
        <v>388.05500000000001</v>
      </c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</row>
    <row r="1201" spans="1:35" x14ac:dyDescent="0.25">
      <c r="A1201" s="3" t="s">
        <v>92</v>
      </c>
      <c r="B1201" s="6">
        <v>38652</v>
      </c>
      <c r="C1201" s="3" t="s">
        <v>93</v>
      </c>
      <c r="D1201" s="3" t="s">
        <v>71</v>
      </c>
      <c r="E1201" s="3" t="s">
        <v>89</v>
      </c>
      <c r="F1201" s="3" t="s">
        <v>79</v>
      </c>
      <c r="G1201" s="3">
        <v>2</v>
      </c>
      <c r="H1201" s="3">
        <v>1</v>
      </c>
      <c r="I1201" s="3"/>
      <c r="J1201" s="3"/>
      <c r="K1201" s="3"/>
      <c r="L1201" s="3"/>
      <c r="M1201" s="3"/>
      <c r="N1201" s="7">
        <v>349.20499999999998</v>
      </c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</row>
    <row r="1202" spans="1:35" x14ac:dyDescent="0.25">
      <c r="A1202" s="3" t="s">
        <v>80</v>
      </c>
      <c r="B1202" s="6">
        <v>38652</v>
      </c>
      <c r="C1202" s="3" t="s">
        <v>81</v>
      </c>
      <c r="D1202" s="3" t="s">
        <v>76</v>
      </c>
      <c r="E1202" s="3" t="s">
        <v>72</v>
      </c>
      <c r="F1202" s="3" t="s">
        <v>79</v>
      </c>
      <c r="G1202" s="3">
        <v>1</v>
      </c>
      <c r="H1202" s="3">
        <v>1</v>
      </c>
      <c r="I1202" s="3"/>
      <c r="J1202" s="3"/>
      <c r="K1202" s="3"/>
      <c r="L1202" s="3"/>
      <c r="M1202" s="3"/>
      <c r="N1202" s="7">
        <v>312.01</v>
      </c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</row>
    <row r="1203" spans="1:35" x14ac:dyDescent="0.25">
      <c r="A1203" s="3" t="s">
        <v>94</v>
      </c>
      <c r="B1203" s="6">
        <v>38652</v>
      </c>
      <c r="C1203" s="3" t="s">
        <v>95</v>
      </c>
      <c r="D1203" s="3" t="s">
        <v>76</v>
      </c>
      <c r="E1203" s="3" t="s">
        <v>89</v>
      </c>
      <c r="F1203" s="3" t="s">
        <v>79</v>
      </c>
      <c r="G1203" s="3">
        <v>2</v>
      </c>
      <c r="H1203" s="3">
        <v>1</v>
      </c>
      <c r="I1203" s="3"/>
      <c r="J1203" s="3"/>
      <c r="K1203" s="3"/>
      <c r="L1203" s="3"/>
      <c r="M1203" s="3"/>
      <c r="N1203" s="7">
        <v>333.88499999999999</v>
      </c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</row>
    <row r="1204" spans="1:35" x14ac:dyDescent="0.25">
      <c r="A1204" s="3" t="s">
        <v>77</v>
      </c>
      <c r="B1204" s="6">
        <v>38663</v>
      </c>
      <c r="C1204" s="3" t="s">
        <v>78</v>
      </c>
      <c r="D1204" s="3" t="s">
        <v>71</v>
      </c>
      <c r="E1204" s="3" t="s">
        <v>72</v>
      </c>
      <c r="F1204" s="3" t="s">
        <v>79</v>
      </c>
      <c r="G1204" s="3">
        <v>1</v>
      </c>
      <c r="H1204" s="3">
        <v>1</v>
      </c>
      <c r="I1204" s="3"/>
      <c r="J1204" s="3"/>
      <c r="K1204" s="3"/>
      <c r="L1204" s="3"/>
      <c r="M1204" s="3"/>
      <c r="N1204" s="7">
        <v>376.47500000000002</v>
      </c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</row>
    <row r="1205" spans="1:35" x14ac:dyDescent="0.25">
      <c r="A1205" s="3" t="s">
        <v>92</v>
      </c>
      <c r="B1205" s="6">
        <v>38663</v>
      </c>
      <c r="C1205" s="3" t="s">
        <v>93</v>
      </c>
      <c r="D1205" s="3" t="s">
        <v>71</v>
      </c>
      <c r="E1205" s="3" t="s">
        <v>89</v>
      </c>
      <c r="F1205" s="3" t="s">
        <v>79</v>
      </c>
      <c r="G1205" s="3">
        <v>2</v>
      </c>
      <c r="H1205" s="3">
        <v>1</v>
      </c>
      <c r="I1205" s="3"/>
      <c r="J1205" s="3"/>
      <c r="K1205" s="3"/>
      <c r="L1205" s="3"/>
      <c r="M1205" s="3"/>
      <c r="N1205" s="7">
        <v>335.2</v>
      </c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</row>
    <row r="1206" spans="1:35" x14ac:dyDescent="0.25">
      <c r="A1206" s="3" t="s">
        <v>80</v>
      </c>
      <c r="B1206" s="6">
        <v>38663</v>
      </c>
      <c r="C1206" s="3" t="s">
        <v>81</v>
      </c>
      <c r="D1206" s="3" t="s">
        <v>76</v>
      </c>
      <c r="E1206" s="3" t="s">
        <v>72</v>
      </c>
      <c r="F1206" s="3" t="s">
        <v>79</v>
      </c>
      <c r="G1206" s="3">
        <v>1</v>
      </c>
      <c r="H1206" s="3">
        <v>1</v>
      </c>
      <c r="I1206" s="3"/>
      <c r="J1206" s="3"/>
      <c r="K1206" s="3"/>
      <c r="L1206" s="3"/>
      <c r="M1206" s="3"/>
      <c r="N1206" s="7">
        <v>327.60000000000002</v>
      </c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</row>
    <row r="1207" spans="1:35" x14ac:dyDescent="0.25">
      <c r="A1207" s="3" t="s">
        <v>94</v>
      </c>
      <c r="B1207" s="6">
        <v>38663</v>
      </c>
      <c r="C1207" s="3" t="s">
        <v>95</v>
      </c>
      <c r="D1207" s="3" t="s">
        <v>76</v>
      </c>
      <c r="E1207" s="3" t="s">
        <v>89</v>
      </c>
      <c r="F1207" s="3" t="s">
        <v>79</v>
      </c>
      <c r="G1207" s="3">
        <v>2</v>
      </c>
      <c r="H1207" s="3">
        <v>1</v>
      </c>
      <c r="I1207" s="3"/>
      <c r="J1207" s="3"/>
      <c r="K1207" s="3"/>
      <c r="L1207" s="3"/>
      <c r="M1207" s="3"/>
      <c r="N1207" s="7">
        <v>290.47500000000002</v>
      </c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</row>
    <row r="1208" spans="1:35" x14ac:dyDescent="0.25">
      <c r="A1208" s="3" t="s">
        <v>77</v>
      </c>
      <c r="B1208" s="6">
        <v>38678</v>
      </c>
      <c r="C1208" s="3" t="s">
        <v>78</v>
      </c>
      <c r="D1208" s="3" t="s">
        <v>71</v>
      </c>
      <c r="E1208" s="3" t="s">
        <v>72</v>
      </c>
      <c r="F1208" s="3" t="s">
        <v>79</v>
      </c>
      <c r="G1208" s="3">
        <v>1</v>
      </c>
      <c r="H1208" s="3">
        <v>1</v>
      </c>
      <c r="I1208" s="3"/>
      <c r="J1208" s="3"/>
      <c r="K1208" s="3"/>
      <c r="L1208" s="3"/>
      <c r="M1208" s="3"/>
      <c r="N1208" s="7">
        <v>400.8319209</v>
      </c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</row>
    <row r="1209" spans="1:35" x14ac:dyDescent="0.25">
      <c r="A1209" s="3" t="s">
        <v>92</v>
      </c>
      <c r="B1209" s="6">
        <v>38678</v>
      </c>
      <c r="C1209" s="3" t="s">
        <v>93</v>
      </c>
      <c r="D1209" s="3" t="s">
        <v>71</v>
      </c>
      <c r="E1209" s="3" t="s">
        <v>89</v>
      </c>
      <c r="F1209" s="3" t="s">
        <v>79</v>
      </c>
      <c r="G1209" s="3">
        <v>2</v>
      </c>
      <c r="H1209" s="3">
        <v>1</v>
      </c>
      <c r="I1209" s="3"/>
      <c r="J1209" s="3"/>
      <c r="K1209" s="3"/>
      <c r="L1209" s="3"/>
      <c r="M1209" s="3"/>
      <c r="N1209" s="7">
        <v>368.67632809999998</v>
      </c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</row>
    <row r="1210" spans="1:35" x14ac:dyDescent="0.25">
      <c r="A1210" s="3" t="s">
        <v>80</v>
      </c>
      <c r="B1210" s="6">
        <v>38678</v>
      </c>
      <c r="C1210" s="3" t="s">
        <v>81</v>
      </c>
      <c r="D1210" s="3" t="s">
        <v>76</v>
      </c>
      <c r="E1210" s="3" t="s">
        <v>72</v>
      </c>
      <c r="F1210" s="3" t="s">
        <v>79</v>
      </c>
      <c r="G1210" s="3">
        <v>1</v>
      </c>
      <c r="H1210" s="3">
        <v>1</v>
      </c>
      <c r="I1210" s="3"/>
      <c r="J1210" s="3"/>
      <c r="K1210" s="3"/>
      <c r="L1210" s="3"/>
      <c r="M1210" s="3"/>
      <c r="N1210" s="7">
        <v>283.84373520000003</v>
      </c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</row>
    <row r="1211" spans="1:35" x14ac:dyDescent="0.25">
      <c r="A1211" s="3" t="s">
        <v>94</v>
      </c>
      <c r="B1211" s="6">
        <v>38678</v>
      </c>
      <c r="C1211" s="3" t="s">
        <v>95</v>
      </c>
      <c r="D1211" s="3" t="s">
        <v>76</v>
      </c>
      <c r="E1211" s="3" t="s">
        <v>89</v>
      </c>
      <c r="F1211" s="3" t="s">
        <v>79</v>
      </c>
      <c r="G1211" s="3">
        <v>2</v>
      </c>
      <c r="H1211" s="3">
        <v>1</v>
      </c>
      <c r="I1211" s="3"/>
      <c r="J1211" s="3"/>
      <c r="K1211" s="3"/>
      <c r="L1211" s="3"/>
      <c r="M1211" s="3"/>
      <c r="N1211" s="7">
        <v>359.14965410000002</v>
      </c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</row>
    <row r="1212" spans="1:35" x14ac:dyDescent="0.25">
      <c r="A1212" s="3" t="s">
        <v>77</v>
      </c>
      <c r="B1212" s="6">
        <v>38692</v>
      </c>
      <c r="C1212" s="3" t="s">
        <v>78</v>
      </c>
      <c r="D1212" s="3" t="s">
        <v>71</v>
      </c>
      <c r="E1212" s="3" t="s">
        <v>72</v>
      </c>
      <c r="F1212" s="3" t="s">
        <v>79</v>
      </c>
      <c r="G1212" s="3">
        <v>1</v>
      </c>
      <c r="H1212" s="3">
        <v>1</v>
      </c>
      <c r="I1212" s="3"/>
      <c r="J1212" s="3"/>
      <c r="K1212" s="3"/>
      <c r="L1212" s="3"/>
      <c r="M1212" s="3"/>
      <c r="N1212" s="7">
        <v>372.85</v>
      </c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</row>
    <row r="1213" spans="1:35" x14ac:dyDescent="0.25">
      <c r="A1213" s="3" t="s">
        <v>92</v>
      </c>
      <c r="B1213" s="6">
        <v>38692</v>
      </c>
      <c r="C1213" s="3" t="s">
        <v>93</v>
      </c>
      <c r="D1213" s="3" t="s">
        <v>71</v>
      </c>
      <c r="E1213" s="3" t="s">
        <v>89</v>
      </c>
      <c r="F1213" s="3" t="s">
        <v>79</v>
      </c>
      <c r="G1213" s="3">
        <v>2</v>
      </c>
      <c r="H1213" s="3">
        <v>1</v>
      </c>
      <c r="I1213" s="3"/>
      <c r="J1213" s="3"/>
      <c r="K1213" s="3"/>
      <c r="L1213" s="3"/>
      <c r="M1213" s="3"/>
      <c r="N1213" s="7">
        <v>325.47500000000002</v>
      </c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</row>
    <row r="1214" spans="1:35" x14ac:dyDescent="0.25">
      <c r="A1214" s="3" t="s">
        <v>80</v>
      </c>
      <c r="B1214" s="6">
        <v>38692</v>
      </c>
      <c r="C1214" s="3" t="s">
        <v>81</v>
      </c>
      <c r="D1214" s="3" t="s">
        <v>76</v>
      </c>
      <c r="E1214" s="3" t="s">
        <v>72</v>
      </c>
      <c r="F1214" s="3" t="s">
        <v>79</v>
      </c>
      <c r="G1214" s="3">
        <v>1</v>
      </c>
      <c r="H1214" s="3">
        <v>1</v>
      </c>
      <c r="I1214" s="3"/>
      <c r="J1214" s="3"/>
      <c r="K1214" s="3"/>
      <c r="L1214" s="3"/>
      <c r="M1214" s="3"/>
      <c r="N1214" s="7">
        <v>292.07499999999999</v>
      </c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</row>
    <row r="1215" spans="1:35" x14ac:dyDescent="0.25">
      <c r="A1215" s="3" t="s">
        <v>94</v>
      </c>
      <c r="B1215" s="6">
        <v>38692</v>
      </c>
      <c r="C1215" s="3" t="s">
        <v>95</v>
      </c>
      <c r="D1215" s="3" t="s">
        <v>76</v>
      </c>
      <c r="E1215" s="3" t="s">
        <v>89</v>
      </c>
      <c r="F1215" s="3" t="s">
        <v>79</v>
      </c>
      <c r="G1215" s="3">
        <v>2</v>
      </c>
      <c r="H1215" s="3">
        <v>1</v>
      </c>
      <c r="I1215" s="3"/>
      <c r="J1215" s="3"/>
      <c r="K1215" s="3"/>
      <c r="L1215" s="3"/>
      <c r="M1215" s="3"/>
      <c r="N1215" s="7">
        <v>311.27499999999998</v>
      </c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</row>
    <row r="1216" spans="1:35" x14ac:dyDescent="0.25">
      <c r="A1216" s="3" t="s">
        <v>77</v>
      </c>
      <c r="B1216" s="6">
        <v>38706</v>
      </c>
      <c r="C1216" s="3" t="s">
        <v>78</v>
      </c>
      <c r="D1216" s="3" t="s">
        <v>71</v>
      </c>
      <c r="E1216" s="3" t="s">
        <v>72</v>
      </c>
      <c r="F1216" s="3" t="s">
        <v>79</v>
      </c>
      <c r="G1216" s="3">
        <v>1</v>
      </c>
      <c r="H1216" s="3">
        <v>1</v>
      </c>
      <c r="I1216" s="3"/>
      <c r="J1216" s="3"/>
      <c r="K1216" s="3"/>
      <c r="L1216" s="3"/>
      <c r="M1216" s="3"/>
      <c r="N1216" s="7">
        <v>385.07499999999999</v>
      </c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</row>
    <row r="1217" spans="1:35" x14ac:dyDescent="0.25">
      <c r="A1217" s="3" t="s">
        <v>92</v>
      </c>
      <c r="B1217" s="6">
        <v>38706</v>
      </c>
      <c r="C1217" s="3" t="s">
        <v>93</v>
      </c>
      <c r="D1217" s="3" t="s">
        <v>71</v>
      </c>
      <c r="E1217" s="3" t="s">
        <v>89</v>
      </c>
      <c r="F1217" s="3" t="s">
        <v>79</v>
      </c>
      <c r="G1217" s="3">
        <v>2</v>
      </c>
      <c r="H1217" s="3">
        <v>1</v>
      </c>
      <c r="I1217" s="3"/>
      <c r="J1217" s="3"/>
      <c r="K1217" s="3"/>
      <c r="L1217" s="3"/>
      <c r="M1217" s="3"/>
      <c r="N1217" s="7">
        <v>354.125</v>
      </c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</row>
    <row r="1218" spans="1:35" x14ac:dyDescent="0.25">
      <c r="A1218" s="3" t="s">
        <v>80</v>
      </c>
      <c r="B1218" s="6">
        <v>38706</v>
      </c>
      <c r="C1218" s="3" t="s">
        <v>81</v>
      </c>
      <c r="D1218" s="3" t="s">
        <v>76</v>
      </c>
      <c r="E1218" s="3" t="s">
        <v>72</v>
      </c>
      <c r="F1218" s="3" t="s">
        <v>79</v>
      </c>
      <c r="G1218" s="3">
        <v>1</v>
      </c>
      <c r="H1218" s="3">
        <v>1</v>
      </c>
      <c r="I1218" s="3"/>
      <c r="J1218" s="3"/>
      <c r="K1218" s="3"/>
      <c r="L1218" s="3"/>
      <c r="M1218" s="3"/>
      <c r="N1218" s="7">
        <v>336.375</v>
      </c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</row>
    <row r="1219" spans="1:35" x14ac:dyDescent="0.25">
      <c r="A1219" s="3" t="s">
        <v>94</v>
      </c>
      <c r="B1219" s="6">
        <v>38706</v>
      </c>
      <c r="C1219" s="3" t="s">
        <v>95</v>
      </c>
      <c r="D1219" s="3" t="s">
        <v>76</v>
      </c>
      <c r="E1219" s="3" t="s">
        <v>89</v>
      </c>
      <c r="F1219" s="3" t="s">
        <v>79</v>
      </c>
      <c r="G1219" s="3">
        <v>2</v>
      </c>
      <c r="H1219" s="3">
        <v>1</v>
      </c>
      <c r="I1219" s="3"/>
      <c r="J1219" s="3"/>
      <c r="K1219" s="3"/>
      <c r="L1219" s="3"/>
      <c r="M1219" s="3"/>
      <c r="N1219" s="7">
        <v>349.07499999999999</v>
      </c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</row>
    <row r="1220" spans="1:35" x14ac:dyDescent="0.25">
      <c r="A1220" s="3" t="s">
        <v>77</v>
      </c>
      <c r="B1220" s="6">
        <v>38721</v>
      </c>
      <c r="C1220" s="3" t="s">
        <v>78</v>
      </c>
      <c r="D1220" s="3" t="s">
        <v>71</v>
      </c>
      <c r="E1220" s="3" t="s">
        <v>72</v>
      </c>
      <c r="F1220" s="3" t="s">
        <v>79</v>
      </c>
      <c r="G1220" s="3">
        <v>1</v>
      </c>
      <c r="H1220" s="3">
        <v>1</v>
      </c>
      <c r="I1220" s="3"/>
      <c r="J1220" s="3"/>
      <c r="K1220" s="3"/>
      <c r="L1220" s="3"/>
      <c r="M1220" s="3"/>
      <c r="N1220" s="7">
        <v>372.15</v>
      </c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</row>
    <row r="1221" spans="1:35" x14ac:dyDescent="0.25">
      <c r="A1221" s="3" t="s">
        <v>92</v>
      </c>
      <c r="B1221" s="6">
        <v>38721</v>
      </c>
      <c r="C1221" s="3" t="s">
        <v>93</v>
      </c>
      <c r="D1221" s="3" t="s">
        <v>71</v>
      </c>
      <c r="E1221" s="3" t="s">
        <v>89</v>
      </c>
      <c r="F1221" s="3" t="s">
        <v>79</v>
      </c>
      <c r="G1221" s="3">
        <v>2</v>
      </c>
      <c r="H1221" s="3">
        <v>1</v>
      </c>
      <c r="I1221" s="3"/>
      <c r="J1221" s="3"/>
      <c r="K1221" s="3"/>
      <c r="L1221" s="3"/>
      <c r="M1221" s="3"/>
      <c r="N1221" s="7">
        <v>337.5</v>
      </c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</row>
    <row r="1222" spans="1:35" x14ac:dyDescent="0.25">
      <c r="A1222" s="3" t="s">
        <v>80</v>
      </c>
      <c r="B1222" s="6">
        <v>38721</v>
      </c>
      <c r="C1222" s="3" t="s">
        <v>81</v>
      </c>
      <c r="D1222" s="3" t="s">
        <v>76</v>
      </c>
      <c r="E1222" s="3" t="s">
        <v>72</v>
      </c>
      <c r="F1222" s="3" t="s">
        <v>79</v>
      </c>
      <c r="G1222" s="3">
        <v>1</v>
      </c>
      <c r="H1222" s="3">
        <v>1</v>
      </c>
      <c r="I1222" s="3"/>
      <c r="J1222" s="3"/>
      <c r="K1222" s="3"/>
      <c r="L1222" s="3"/>
      <c r="M1222" s="3"/>
      <c r="N1222" s="7">
        <v>321.27499999999998</v>
      </c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</row>
    <row r="1223" spans="1:35" x14ac:dyDescent="0.25">
      <c r="A1223" s="3" t="s">
        <v>94</v>
      </c>
      <c r="B1223" s="6">
        <v>38721</v>
      </c>
      <c r="C1223" s="3" t="s">
        <v>95</v>
      </c>
      <c r="D1223" s="3" t="s">
        <v>76</v>
      </c>
      <c r="E1223" s="3" t="s">
        <v>89</v>
      </c>
      <c r="F1223" s="3" t="s">
        <v>79</v>
      </c>
      <c r="G1223" s="3">
        <v>2</v>
      </c>
      <c r="H1223" s="3">
        <v>1</v>
      </c>
      <c r="I1223" s="3"/>
      <c r="J1223" s="3"/>
      <c r="K1223" s="3"/>
      <c r="L1223" s="3"/>
      <c r="M1223" s="3"/>
      <c r="N1223" s="7">
        <v>304.5</v>
      </c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</row>
    <row r="1224" spans="1:35" x14ac:dyDescent="0.25">
      <c r="A1224" s="3" t="s">
        <v>77</v>
      </c>
      <c r="B1224" s="6">
        <v>38734</v>
      </c>
      <c r="C1224" s="3" t="s">
        <v>78</v>
      </c>
      <c r="D1224" s="3" t="s">
        <v>71</v>
      </c>
      <c r="E1224" s="3" t="s">
        <v>72</v>
      </c>
      <c r="F1224" s="3" t="s">
        <v>79</v>
      </c>
      <c r="G1224" s="3">
        <v>1</v>
      </c>
      <c r="H1224" s="3">
        <v>1</v>
      </c>
      <c r="I1224" s="3"/>
      <c r="J1224" s="3"/>
      <c r="K1224" s="3"/>
      <c r="L1224" s="3"/>
      <c r="M1224" s="3"/>
      <c r="N1224" s="7">
        <v>401.6</v>
      </c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</row>
    <row r="1225" spans="1:35" x14ac:dyDescent="0.25">
      <c r="A1225" s="3" t="s">
        <v>92</v>
      </c>
      <c r="B1225" s="6">
        <v>38734</v>
      </c>
      <c r="C1225" s="3" t="s">
        <v>93</v>
      </c>
      <c r="D1225" s="3" t="s">
        <v>71</v>
      </c>
      <c r="E1225" s="3" t="s">
        <v>89</v>
      </c>
      <c r="F1225" s="3" t="s">
        <v>79</v>
      </c>
      <c r="G1225" s="3">
        <v>2</v>
      </c>
      <c r="H1225" s="3">
        <v>1</v>
      </c>
      <c r="I1225" s="3"/>
      <c r="J1225" s="3"/>
      <c r="K1225" s="3"/>
      <c r="L1225" s="3"/>
      <c r="M1225" s="3"/>
      <c r="N1225" s="7">
        <v>352.3</v>
      </c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</row>
    <row r="1226" spans="1:35" x14ac:dyDescent="0.25">
      <c r="A1226" s="3" t="s">
        <v>80</v>
      </c>
      <c r="B1226" s="6">
        <v>38734</v>
      </c>
      <c r="C1226" s="3" t="s">
        <v>81</v>
      </c>
      <c r="D1226" s="3" t="s">
        <v>76</v>
      </c>
      <c r="E1226" s="3" t="s">
        <v>72</v>
      </c>
      <c r="F1226" s="3" t="s">
        <v>79</v>
      </c>
      <c r="G1226" s="3">
        <v>1</v>
      </c>
      <c r="H1226" s="3">
        <v>1</v>
      </c>
      <c r="I1226" s="3"/>
      <c r="J1226" s="3"/>
      <c r="K1226" s="3"/>
      <c r="L1226" s="3"/>
      <c r="M1226" s="3"/>
      <c r="N1226" s="7">
        <v>378.9</v>
      </c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</row>
    <row r="1227" spans="1:35" x14ac:dyDescent="0.25">
      <c r="A1227" s="3" t="s">
        <v>94</v>
      </c>
      <c r="B1227" s="6">
        <v>38734</v>
      </c>
      <c r="C1227" s="3" t="s">
        <v>95</v>
      </c>
      <c r="D1227" s="3" t="s">
        <v>76</v>
      </c>
      <c r="E1227" s="3" t="s">
        <v>89</v>
      </c>
      <c r="F1227" s="3" t="s">
        <v>79</v>
      </c>
      <c r="G1227" s="3">
        <v>2</v>
      </c>
      <c r="H1227" s="3">
        <v>1</v>
      </c>
      <c r="I1227" s="3"/>
      <c r="J1227" s="3"/>
      <c r="K1227" s="3"/>
      <c r="L1227" s="3"/>
      <c r="M1227" s="3"/>
      <c r="N1227" s="7">
        <v>358.55</v>
      </c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</row>
    <row r="1228" spans="1:35" x14ac:dyDescent="0.25">
      <c r="A1228" s="3" t="s">
        <v>77</v>
      </c>
      <c r="B1228" s="6">
        <v>38812</v>
      </c>
      <c r="C1228" s="3" t="s">
        <v>78</v>
      </c>
      <c r="D1228" s="3" t="s">
        <v>71</v>
      </c>
      <c r="E1228" s="3" t="s">
        <v>72</v>
      </c>
      <c r="F1228" s="3" t="s">
        <v>79</v>
      </c>
      <c r="G1228" s="3">
        <v>1</v>
      </c>
      <c r="H1228" s="3">
        <v>1</v>
      </c>
      <c r="I1228" s="3"/>
      <c r="J1228" s="3"/>
      <c r="K1228" s="3"/>
      <c r="L1228" s="3"/>
      <c r="M1228" s="3"/>
      <c r="N1228" s="7">
        <v>330.125</v>
      </c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</row>
    <row r="1229" spans="1:35" x14ac:dyDescent="0.25">
      <c r="A1229" s="3" t="s">
        <v>92</v>
      </c>
      <c r="B1229" s="6">
        <v>38812</v>
      </c>
      <c r="C1229" s="3" t="s">
        <v>93</v>
      </c>
      <c r="D1229" s="3" t="s">
        <v>71</v>
      </c>
      <c r="E1229" s="3" t="s">
        <v>89</v>
      </c>
      <c r="F1229" s="3" t="s">
        <v>79</v>
      </c>
      <c r="G1229" s="3">
        <v>2</v>
      </c>
      <c r="H1229" s="3">
        <v>1</v>
      </c>
      <c r="I1229" s="3"/>
      <c r="J1229" s="3"/>
      <c r="K1229" s="3"/>
      <c r="L1229" s="3"/>
      <c r="M1229" s="3"/>
      <c r="N1229" s="7">
        <v>283.05</v>
      </c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</row>
    <row r="1230" spans="1:35" x14ac:dyDescent="0.25">
      <c r="A1230" s="3" t="s">
        <v>80</v>
      </c>
      <c r="B1230" s="6">
        <v>38812</v>
      </c>
      <c r="C1230" s="3" t="s">
        <v>81</v>
      </c>
      <c r="D1230" s="3" t="s">
        <v>76</v>
      </c>
      <c r="E1230" s="3" t="s">
        <v>72</v>
      </c>
      <c r="F1230" s="3" t="s">
        <v>79</v>
      </c>
      <c r="G1230" s="3">
        <v>1</v>
      </c>
      <c r="H1230" s="3">
        <v>1</v>
      </c>
      <c r="I1230" s="3"/>
      <c r="J1230" s="3"/>
      <c r="K1230" s="3"/>
      <c r="L1230" s="3"/>
      <c r="M1230" s="3"/>
      <c r="N1230" s="7">
        <v>335</v>
      </c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</row>
    <row r="1231" spans="1:35" x14ac:dyDescent="0.25">
      <c r="A1231" s="3" t="s">
        <v>94</v>
      </c>
      <c r="B1231" s="6">
        <v>38812</v>
      </c>
      <c r="C1231" s="3" t="s">
        <v>95</v>
      </c>
      <c r="D1231" s="3" t="s">
        <v>76</v>
      </c>
      <c r="E1231" s="3" t="s">
        <v>89</v>
      </c>
      <c r="F1231" s="3" t="s">
        <v>79</v>
      </c>
      <c r="G1231" s="3">
        <v>2</v>
      </c>
      <c r="H1231" s="3">
        <v>1</v>
      </c>
      <c r="I1231" s="3"/>
      <c r="J1231" s="3"/>
      <c r="K1231" s="3"/>
      <c r="L1231" s="3"/>
      <c r="M1231" s="3"/>
      <c r="N1231" s="7">
        <v>338.35</v>
      </c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</row>
    <row r="1232" spans="1:35" x14ac:dyDescent="0.25">
      <c r="A1232" s="3" t="s">
        <v>77</v>
      </c>
      <c r="B1232" s="6">
        <v>38853</v>
      </c>
      <c r="C1232" s="3" t="s">
        <v>78</v>
      </c>
      <c r="D1232" s="3" t="s">
        <v>71</v>
      </c>
      <c r="E1232" s="3" t="s">
        <v>72</v>
      </c>
      <c r="F1232" s="3" t="s">
        <v>79</v>
      </c>
      <c r="G1232" s="3">
        <v>1</v>
      </c>
      <c r="H1232" s="3">
        <v>1</v>
      </c>
      <c r="I1232" s="3"/>
      <c r="J1232" s="3"/>
      <c r="K1232" s="3"/>
      <c r="L1232" s="3"/>
      <c r="M1232" s="3"/>
      <c r="N1232" s="7">
        <v>423.4</v>
      </c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</row>
    <row r="1233" spans="1:35" x14ac:dyDescent="0.25">
      <c r="A1233" s="3" t="s">
        <v>92</v>
      </c>
      <c r="B1233" s="6">
        <v>38853</v>
      </c>
      <c r="C1233" s="3" t="s">
        <v>93</v>
      </c>
      <c r="D1233" s="3" t="s">
        <v>71</v>
      </c>
      <c r="E1233" s="3" t="s">
        <v>89</v>
      </c>
      <c r="F1233" s="3" t="s">
        <v>79</v>
      </c>
      <c r="G1233" s="3">
        <v>2</v>
      </c>
      <c r="H1233" s="3">
        <v>1</v>
      </c>
      <c r="I1233" s="3"/>
      <c r="J1233" s="3"/>
      <c r="K1233" s="3"/>
      <c r="L1233" s="3"/>
      <c r="M1233" s="3"/>
      <c r="N1233" s="7">
        <v>345.6</v>
      </c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</row>
    <row r="1234" spans="1:35" x14ac:dyDescent="0.25">
      <c r="A1234" s="3" t="s">
        <v>80</v>
      </c>
      <c r="B1234" s="6">
        <v>38853</v>
      </c>
      <c r="C1234" s="3" t="s">
        <v>81</v>
      </c>
      <c r="D1234" s="3" t="s">
        <v>76</v>
      </c>
      <c r="E1234" s="3" t="s">
        <v>72</v>
      </c>
      <c r="F1234" s="3" t="s">
        <v>79</v>
      </c>
      <c r="G1234" s="3">
        <v>1</v>
      </c>
      <c r="H1234" s="3">
        <v>1</v>
      </c>
      <c r="I1234" s="3"/>
      <c r="J1234" s="3"/>
      <c r="K1234" s="3"/>
      <c r="L1234" s="3"/>
      <c r="M1234" s="3"/>
      <c r="N1234" s="7">
        <v>410.8</v>
      </c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</row>
    <row r="1235" spans="1:35" x14ac:dyDescent="0.25">
      <c r="A1235" s="3" t="s">
        <v>94</v>
      </c>
      <c r="B1235" s="6">
        <v>38853</v>
      </c>
      <c r="C1235" s="3" t="s">
        <v>95</v>
      </c>
      <c r="D1235" s="3" t="s">
        <v>76</v>
      </c>
      <c r="E1235" s="3" t="s">
        <v>89</v>
      </c>
      <c r="F1235" s="3" t="s">
        <v>79</v>
      </c>
      <c r="G1235" s="3">
        <v>2</v>
      </c>
      <c r="H1235" s="3">
        <v>1</v>
      </c>
      <c r="I1235" s="3"/>
      <c r="J1235" s="3"/>
      <c r="K1235" s="3"/>
      <c r="L1235" s="3"/>
      <c r="M1235" s="3"/>
      <c r="N1235" s="7">
        <v>426.6</v>
      </c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</row>
    <row r="1236" spans="1:35" x14ac:dyDescent="0.25">
      <c r="A1236" s="3" t="s">
        <v>77</v>
      </c>
      <c r="B1236" s="6">
        <v>38868</v>
      </c>
      <c r="C1236" s="3" t="s">
        <v>78</v>
      </c>
      <c r="D1236" s="3" t="s">
        <v>71</v>
      </c>
      <c r="E1236" s="3" t="s">
        <v>72</v>
      </c>
      <c r="F1236" s="3" t="s">
        <v>79</v>
      </c>
      <c r="G1236" s="3">
        <v>1</v>
      </c>
      <c r="H1236" s="3">
        <v>1</v>
      </c>
      <c r="I1236" s="3"/>
      <c r="J1236" s="3"/>
      <c r="K1236" s="3"/>
      <c r="L1236" s="3"/>
      <c r="M1236" s="3"/>
      <c r="N1236" s="7">
        <v>444.5</v>
      </c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</row>
    <row r="1237" spans="1:35" x14ac:dyDescent="0.25">
      <c r="A1237" s="3" t="s">
        <v>92</v>
      </c>
      <c r="B1237" s="6">
        <v>38868</v>
      </c>
      <c r="C1237" s="3" t="s">
        <v>93</v>
      </c>
      <c r="D1237" s="3" t="s">
        <v>71</v>
      </c>
      <c r="E1237" s="3" t="s">
        <v>89</v>
      </c>
      <c r="F1237" s="3" t="s">
        <v>79</v>
      </c>
      <c r="G1237" s="3">
        <v>2</v>
      </c>
      <c r="H1237" s="3">
        <v>1</v>
      </c>
      <c r="I1237" s="3"/>
      <c r="J1237" s="3"/>
      <c r="K1237" s="3"/>
      <c r="L1237" s="3"/>
      <c r="M1237" s="3"/>
      <c r="N1237" s="7">
        <v>407.03333329999998</v>
      </c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</row>
    <row r="1238" spans="1:35" x14ac:dyDescent="0.25">
      <c r="A1238" s="3" t="s">
        <v>80</v>
      </c>
      <c r="B1238" s="6">
        <v>38868</v>
      </c>
      <c r="C1238" s="3" t="s">
        <v>81</v>
      </c>
      <c r="D1238" s="3" t="s">
        <v>76</v>
      </c>
      <c r="E1238" s="3" t="s">
        <v>72</v>
      </c>
      <c r="F1238" s="3" t="s">
        <v>79</v>
      </c>
      <c r="G1238" s="3">
        <v>1</v>
      </c>
      <c r="H1238" s="3">
        <v>1</v>
      </c>
      <c r="I1238" s="3"/>
      <c r="J1238" s="3"/>
      <c r="K1238" s="3"/>
      <c r="L1238" s="3"/>
      <c r="M1238" s="3"/>
      <c r="N1238" s="7">
        <v>449.96666670000002</v>
      </c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</row>
    <row r="1239" spans="1:35" x14ac:dyDescent="0.25">
      <c r="A1239" s="3" t="s">
        <v>94</v>
      </c>
      <c r="B1239" s="6">
        <v>38868</v>
      </c>
      <c r="C1239" s="3" t="s">
        <v>95</v>
      </c>
      <c r="D1239" s="3" t="s">
        <v>76</v>
      </c>
      <c r="E1239" s="3" t="s">
        <v>89</v>
      </c>
      <c r="F1239" s="3" t="s">
        <v>79</v>
      </c>
      <c r="G1239" s="3">
        <v>2</v>
      </c>
      <c r="H1239" s="3">
        <v>1</v>
      </c>
      <c r="I1239" s="3"/>
      <c r="J1239" s="3"/>
      <c r="K1239" s="3"/>
      <c r="L1239" s="3"/>
      <c r="M1239" s="3"/>
      <c r="N1239" s="7">
        <v>459.8666667</v>
      </c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</row>
    <row r="1240" spans="1:35" x14ac:dyDescent="0.25">
      <c r="A1240" s="3" t="s">
        <v>77</v>
      </c>
      <c r="B1240" s="6">
        <v>38926</v>
      </c>
      <c r="C1240" s="3" t="s">
        <v>78</v>
      </c>
      <c r="D1240" s="3" t="s">
        <v>71</v>
      </c>
      <c r="E1240" s="3" t="s">
        <v>72</v>
      </c>
      <c r="F1240" s="3" t="s">
        <v>79</v>
      </c>
      <c r="G1240" s="3">
        <v>1</v>
      </c>
      <c r="H1240" s="3">
        <v>1</v>
      </c>
      <c r="I1240" s="3"/>
      <c r="J1240" s="3"/>
      <c r="K1240" s="3"/>
      <c r="L1240" s="3"/>
      <c r="M1240" s="3"/>
      <c r="N1240" s="7">
        <v>491.8</v>
      </c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</row>
    <row r="1241" spans="1:35" x14ac:dyDescent="0.25">
      <c r="A1241" s="3" t="s">
        <v>92</v>
      </c>
      <c r="B1241" s="6">
        <v>38926</v>
      </c>
      <c r="C1241" s="3" t="s">
        <v>93</v>
      </c>
      <c r="D1241" s="3" t="s">
        <v>71</v>
      </c>
      <c r="E1241" s="3" t="s">
        <v>89</v>
      </c>
      <c r="F1241" s="3" t="s">
        <v>79</v>
      </c>
      <c r="G1241" s="3">
        <v>2</v>
      </c>
      <c r="H1241" s="3">
        <v>1</v>
      </c>
      <c r="I1241" s="3"/>
      <c r="J1241" s="3"/>
      <c r="K1241" s="3"/>
      <c r="L1241" s="3"/>
      <c r="M1241" s="3"/>
      <c r="N1241" s="7">
        <v>475.3666667</v>
      </c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</row>
    <row r="1242" spans="1:35" x14ac:dyDescent="0.25">
      <c r="A1242" s="3" t="s">
        <v>80</v>
      </c>
      <c r="B1242" s="6">
        <v>38926</v>
      </c>
      <c r="C1242" s="3" t="s">
        <v>81</v>
      </c>
      <c r="D1242" s="3" t="s">
        <v>76</v>
      </c>
      <c r="E1242" s="3" t="s">
        <v>72</v>
      </c>
      <c r="F1242" s="3" t="s">
        <v>79</v>
      </c>
      <c r="G1242" s="3">
        <v>1</v>
      </c>
      <c r="H1242" s="3">
        <v>1</v>
      </c>
      <c r="I1242" s="3"/>
      <c r="J1242" s="3"/>
      <c r="K1242" s="3"/>
      <c r="L1242" s="3"/>
      <c r="M1242" s="3"/>
      <c r="N1242" s="7">
        <v>485.4</v>
      </c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</row>
    <row r="1243" spans="1:35" x14ac:dyDescent="0.25">
      <c r="A1243" s="3" t="s">
        <v>94</v>
      </c>
      <c r="B1243" s="6">
        <v>38926</v>
      </c>
      <c r="C1243" s="3" t="s">
        <v>95</v>
      </c>
      <c r="D1243" s="3" t="s">
        <v>76</v>
      </c>
      <c r="E1243" s="3" t="s">
        <v>89</v>
      </c>
      <c r="F1243" s="3" t="s">
        <v>79</v>
      </c>
      <c r="G1243" s="3">
        <v>2</v>
      </c>
      <c r="H1243" s="3">
        <v>1</v>
      </c>
      <c r="I1243" s="3"/>
      <c r="J1243" s="3"/>
      <c r="K1243" s="3"/>
      <c r="L1243" s="3"/>
      <c r="M1243" s="3"/>
      <c r="N1243" s="7">
        <v>497.6</v>
      </c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</row>
    <row r="1244" spans="1:35" x14ac:dyDescent="0.25">
      <c r="A1244" s="3" t="s">
        <v>77</v>
      </c>
      <c r="B1244" s="6">
        <v>38931</v>
      </c>
      <c r="C1244" s="3" t="s">
        <v>78</v>
      </c>
      <c r="D1244" s="3" t="s">
        <v>71</v>
      </c>
      <c r="E1244" s="3" t="s">
        <v>72</v>
      </c>
      <c r="F1244" s="3" t="s">
        <v>79</v>
      </c>
      <c r="G1244" s="3">
        <v>1</v>
      </c>
      <c r="H1244" s="3">
        <v>1</v>
      </c>
      <c r="I1244" s="3"/>
      <c r="J1244" s="3"/>
      <c r="K1244" s="3"/>
      <c r="L1244" s="3"/>
      <c r="M1244" s="3"/>
      <c r="N1244" s="7">
        <v>446.6</v>
      </c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</row>
    <row r="1245" spans="1:35" x14ac:dyDescent="0.25">
      <c r="A1245" s="3" t="s">
        <v>92</v>
      </c>
      <c r="B1245" s="6">
        <v>38931</v>
      </c>
      <c r="C1245" s="3" t="s">
        <v>93</v>
      </c>
      <c r="D1245" s="3" t="s">
        <v>71</v>
      </c>
      <c r="E1245" s="3" t="s">
        <v>89</v>
      </c>
      <c r="F1245" s="3" t="s">
        <v>79</v>
      </c>
      <c r="G1245" s="3">
        <v>2</v>
      </c>
      <c r="H1245" s="3">
        <v>1</v>
      </c>
      <c r="I1245" s="3"/>
      <c r="J1245" s="3"/>
      <c r="K1245" s="3"/>
      <c r="L1245" s="3"/>
      <c r="M1245" s="3"/>
      <c r="N1245" s="7">
        <v>443</v>
      </c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</row>
    <row r="1246" spans="1:35" x14ac:dyDescent="0.25">
      <c r="A1246" s="3" t="s">
        <v>80</v>
      </c>
      <c r="B1246" s="6">
        <v>38931</v>
      </c>
      <c r="C1246" s="3" t="s">
        <v>81</v>
      </c>
      <c r="D1246" s="3" t="s">
        <v>76</v>
      </c>
      <c r="E1246" s="3" t="s">
        <v>72</v>
      </c>
      <c r="F1246" s="3" t="s">
        <v>79</v>
      </c>
      <c r="G1246" s="3">
        <v>1</v>
      </c>
      <c r="H1246" s="3">
        <v>1</v>
      </c>
      <c r="I1246" s="3"/>
      <c r="J1246" s="3"/>
      <c r="K1246" s="3"/>
      <c r="L1246" s="3"/>
      <c r="M1246" s="3"/>
      <c r="N1246" s="7">
        <v>415.3</v>
      </c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</row>
    <row r="1247" spans="1:35" x14ac:dyDescent="0.25">
      <c r="A1247" s="3" t="s">
        <v>94</v>
      </c>
      <c r="B1247" s="6">
        <v>38931</v>
      </c>
      <c r="C1247" s="3" t="s">
        <v>95</v>
      </c>
      <c r="D1247" s="3" t="s">
        <v>76</v>
      </c>
      <c r="E1247" s="3" t="s">
        <v>89</v>
      </c>
      <c r="F1247" s="3" t="s">
        <v>79</v>
      </c>
      <c r="G1247" s="3">
        <v>2</v>
      </c>
      <c r="H1247" s="3">
        <v>1</v>
      </c>
      <c r="I1247" s="3"/>
      <c r="J1247" s="3"/>
      <c r="K1247" s="3"/>
      <c r="L1247" s="3"/>
      <c r="M1247" s="3"/>
      <c r="N1247" s="7">
        <v>425.6</v>
      </c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</row>
    <row r="1248" spans="1:35" x14ac:dyDescent="0.25">
      <c r="A1248" s="3" t="s">
        <v>77</v>
      </c>
      <c r="B1248" s="6">
        <v>38966</v>
      </c>
      <c r="C1248" s="3" t="s">
        <v>78</v>
      </c>
      <c r="D1248" s="3" t="s">
        <v>71</v>
      </c>
      <c r="E1248" s="3" t="s">
        <v>72</v>
      </c>
      <c r="F1248" s="3" t="s">
        <v>79</v>
      </c>
      <c r="G1248" s="3">
        <v>1</v>
      </c>
      <c r="H1248" s="3">
        <v>1</v>
      </c>
      <c r="I1248" s="3"/>
      <c r="J1248" s="3"/>
      <c r="K1248" s="3"/>
      <c r="L1248" s="3"/>
      <c r="M1248" s="3"/>
      <c r="N1248" s="7">
        <v>465.66666670000001</v>
      </c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</row>
    <row r="1249" spans="1:35" x14ac:dyDescent="0.25">
      <c r="A1249" s="3" t="s">
        <v>92</v>
      </c>
      <c r="B1249" s="6">
        <v>38966</v>
      </c>
      <c r="C1249" s="3" t="s">
        <v>93</v>
      </c>
      <c r="D1249" s="3" t="s">
        <v>71</v>
      </c>
      <c r="E1249" s="3" t="s">
        <v>89</v>
      </c>
      <c r="F1249" s="3" t="s">
        <v>79</v>
      </c>
      <c r="G1249" s="3">
        <v>2</v>
      </c>
      <c r="H1249" s="3">
        <v>1</v>
      </c>
      <c r="I1249" s="3"/>
      <c r="J1249" s="3"/>
      <c r="K1249" s="3"/>
      <c r="L1249" s="3"/>
      <c r="M1249" s="3"/>
      <c r="N1249" s="7">
        <v>450.9</v>
      </c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</row>
    <row r="1250" spans="1:35" x14ac:dyDescent="0.25">
      <c r="A1250" s="3" t="s">
        <v>80</v>
      </c>
      <c r="B1250" s="6">
        <v>38966</v>
      </c>
      <c r="C1250" s="3" t="s">
        <v>81</v>
      </c>
      <c r="D1250" s="3" t="s">
        <v>76</v>
      </c>
      <c r="E1250" s="3" t="s">
        <v>72</v>
      </c>
      <c r="F1250" s="3" t="s">
        <v>79</v>
      </c>
      <c r="G1250" s="3">
        <v>1</v>
      </c>
      <c r="H1250" s="3">
        <v>1</v>
      </c>
      <c r="I1250" s="3"/>
      <c r="J1250" s="3"/>
      <c r="K1250" s="3"/>
      <c r="L1250" s="3"/>
      <c r="M1250" s="3"/>
      <c r="N1250" s="7">
        <v>461.26666669999997</v>
      </c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</row>
    <row r="1251" spans="1:35" x14ac:dyDescent="0.25">
      <c r="A1251" s="3" t="s">
        <v>94</v>
      </c>
      <c r="B1251" s="6">
        <v>38966</v>
      </c>
      <c r="C1251" s="3" t="s">
        <v>95</v>
      </c>
      <c r="D1251" s="3" t="s">
        <v>76</v>
      </c>
      <c r="E1251" s="3" t="s">
        <v>89</v>
      </c>
      <c r="F1251" s="3" t="s">
        <v>79</v>
      </c>
      <c r="G1251" s="3">
        <v>2</v>
      </c>
      <c r="H1251" s="3">
        <v>1</v>
      </c>
      <c r="I1251" s="3"/>
      <c r="J1251" s="3"/>
      <c r="K1251" s="3"/>
      <c r="L1251" s="3"/>
      <c r="M1251" s="3"/>
      <c r="N1251" s="7">
        <v>477.3</v>
      </c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</row>
    <row r="1252" spans="1:35" x14ac:dyDescent="0.25">
      <c r="A1252" s="3" t="s">
        <v>77</v>
      </c>
      <c r="B1252" s="6">
        <v>39070</v>
      </c>
      <c r="C1252" s="3" t="s">
        <v>78</v>
      </c>
      <c r="D1252" s="3" t="s">
        <v>71</v>
      </c>
      <c r="E1252" s="3" t="s">
        <v>72</v>
      </c>
      <c r="F1252" s="3" t="s">
        <v>79</v>
      </c>
      <c r="G1252" s="3">
        <v>1</v>
      </c>
      <c r="H1252" s="3">
        <v>1</v>
      </c>
      <c r="I1252" s="3"/>
      <c r="J1252" s="3"/>
      <c r="K1252" s="3"/>
      <c r="L1252" s="3"/>
      <c r="M1252" s="3"/>
      <c r="N1252" s="7">
        <v>362.60666670000001</v>
      </c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</row>
    <row r="1253" spans="1:35" x14ac:dyDescent="0.25">
      <c r="A1253" s="3" t="s">
        <v>92</v>
      </c>
      <c r="B1253" s="6">
        <v>39070</v>
      </c>
      <c r="C1253" s="3" t="s">
        <v>93</v>
      </c>
      <c r="D1253" s="3" t="s">
        <v>71</v>
      </c>
      <c r="E1253" s="3" t="s">
        <v>89</v>
      </c>
      <c r="F1253" s="3" t="s">
        <v>79</v>
      </c>
      <c r="G1253" s="3">
        <v>2</v>
      </c>
      <c r="H1253" s="3">
        <v>1</v>
      </c>
      <c r="I1253" s="3"/>
      <c r="J1253" s="3"/>
      <c r="K1253" s="3"/>
      <c r="L1253" s="3"/>
      <c r="M1253" s="3"/>
      <c r="N1253" s="7">
        <v>344.94</v>
      </c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</row>
    <row r="1254" spans="1:35" x14ac:dyDescent="0.25">
      <c r="A1254" s="3" t="s">
        <v>77</v>
      </c>
      <c r="B1254" s="6">
        <v>39080</v>
      </c>
      <c r="C1254" s="3" t="s">
        <v>78</v>
      </c>
      <c r="D1254" s="3" t="s">
        <v>71</v>
      </c>
      <c r="E1254" s="3" t="s">
        <v>72</v>
      </c>
      <c r="F1254" s="3" t="s">
        <v>79</v>
      </c>
      <c r="G1254" s="3">
        <v>1</v>
      </c>
      <c r="H1254" s="3">
        <v>1</v>
      </c>
      <c r="I1254" s="3"/>
      <c r="J1254" s="3"/>
      <c r="K1254" s="3"/>
      <c r="L1254" s="3"/>
      <c r="M1254" s="3"/>
      <c r="N1254" s="7">
        <v>397</v>
      </c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</row>
    <row r="1255" spans="1:35" x14ac:dyDescent="0.25">
      <c r="A1255" s="3" t="s">
        <v>92</v>
      </c>
      <c r="B1255" s="6">
        <v>39080</v>
      </c>
      <c r="C1255" s="3" t="s">
        <v>93</v>
      </c>
      <c r="D1255" s="3" t="s">
        <v>71</v>
      </c>
      <c r="E1255" s="3" t="s">
        <v>89</v>
      </c>
      <c r="F1255" s="3" t="s">
        <v>79</v>
      </c>
      <c r="G1255" s="3">
        <v>2</v>
      </c>
      <c r="H1255" s="3">
        <v>1</v>
      </c>
      <c r="I1255" s="3"/>
      <c r="J1255" s="3"/>
      <c r="K1255" s="3"/>
      <c r="L1255" s="3"/>
      <c r="M1255" s="3"/>
      <c r="N1255" s="7">
        <v>358.9266667</v>
      </c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</row>
    <row r="1256" spans="1:35" x14ac:dyDescent="0.25">
      <c r="A1256" s="3" t="s">
        <v>77</v>
      </c>
      <c r="B1256" s="6">
        <v>39091</v>
      </c>
      <c r="C1256" s="3" t="s">
        <v>78</v>
      </c>
      <c r="D1256" s="3" t="s">
        <v>71</v>
      </c>
      <c r="E1256" s="3" t="s">
        <v>72</v>
      </c>
      <c r="F1256" s="3" t="s">
        <v>79</v>
      </c>
      <c r="G1256" s="3">
        <v>1</v>
      </c>
      <c r="H1256" s="3">
        <v>1</v>
      </c>
      <c r="I1256" s="3"/>
      <c r="J1256" s="3"/>
      <c r="K1256" s="3"/>
      <c r="L1256" s="3"/>
      <c r="M1256" s="3"/>
      <c r="N1256" s="7">
        <v>387.44666669999998</v>
      </c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</row>
    <row r="1257" spans="1:35" x14ac:dyDescent="0.25">
      <c r="A1257" s="3" t="s">
        <v>92</v>
      </c>
      <c r="B1257" s="6">
        <v>39091</v>
      </c>
      <c r="C1257" s="3" t="s">
        <v>93</v>
      </c>
      <c r="D1257" s="3" t="s">
        <v>71</v>
      </c>
      <c r="E1257" s="3" t="s">
        <v>89</v>
      </c>
      <c r="F1257" s="3" t="s">
        <v>79</v>
      </c>
      <c r="G1257" s="3">
        <v>2</v>
      </c>
      <c r="H1257" s="3">
        <v>1</v>
      </c>
      <c r="I1257" s="3"/>
      <c r="J1257" s="3"/>
      <c r="K1257" s="3"/>
      <c r="L1257" s="3"/>
      <c r="M1257" s="3"/>
      <c r="N1257" s="7">
        <v>352.89</v>
      </c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</row>
    <row r="1258" spans="1:35" x14ac:dyDescent="0.25">
      <c r="A1258" s="3" t="s">
        <v>77</v>
      </c>
      <c r="B1258" s="6">
        <v>39098</v>
      </c>
      <c r="C1258" s="3" t="s">
        <v>78</v>
      </c>
      <c r="D1258" s="3" t="s">
        <v>71</v>
      </c>
      <c r="E1258" s="3" t="s">
        <v>72</v>
      </c>
      <c r="F1258" s="3" t="s">
        <v>79</v>
      </c>
      <c r="G1258" s="3">
        <v>1</v>
      </c>
      <c r="H1258" s="3">
        <v>1</v>
      </c>
      <c r="I1258" s="3"/>
      <c r="J1258" s="3"/>
      <c r="K1258" s="3"/>
      <c r="L1258" s="3"/>
      <c r="M1258" s="3"/>
      <c r="N1258" s="7">
        <v>378.27333329999999</v>
      </c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</row>
    <row r="1259" spans="1:35" x14ac:dyDescent="0.25">
      <c r="A1259" s="3" t="s">
        <v>92</v>
      </c>
      <c r="B1259" s="6">
        <v>39098</v>
      </c>
      <c r="C1259" s="3" t="s">
        <v>93</v>
      </c>
      <c r="D1259" s="3" t="s">
        <v>71</v>
      </c>
      <c r="E1259" s="3" t="s">
        <v>89</v>
      </c>
      <c r="F1259" s="3" t="s">
        <v>79</v>
      </c>
      <c r="G1259" s="3">
        <v>2</v>
      </c>
      <c r="H1259" s="3">
        <v>1</v>
      </c>
      <c r="I1259" s="3"/>
      <c r="J1259" s="3"/>
      <c r="K1259" s="3"/>
      <c r="L1259" s="3"/>
      <c r="M1259" s="3"/>
      <c r="N1259" s="7">
        <v>346.06</v>
      </c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</row>
    <row r="1260" spans="1:35" x14ac:dyDescent="0.25">
      <c r="A1260" s="3" t="s">
        <v>77</v>
      </c>
      <c r="B1260" s="6">
        <v>39105</v>
      </c>
      <c r="C1260" s="3" t="s">
        <v>78</v>
      </c>
      <c r="D1260" s="3" t="s">
        <v>71</v>
      </c>
      <c r="E1260" s="3" t="s">
        <v>72</v>
      </c>
      <c r="F1260" s="3" t="s">
        <v>79</v>
      </c>
      <c r="G1260" s="3">
        <v>1</v>
      </c>
      <c r="H1260" s="3">
        <v>1</v>
      </c>
      <c r="I1260" s="3"/>
      <c r="J1260" s="3"/>
      <c r="K1260" s="3"/>
      <c r="L1260" s="3"/>
      <c r="M1260" s="3"/>
      <c r="N1260" s="7">
        <v>355.85</v>
      </c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</row>
    <row r="1261" spans="1:35" x14ac:dyDescent="0.25">
      <c r="A1261" s="3" t="s">
        <v>92</v>
      </c>
      <c r="B1261" s="6">
        <v>39105</v>
      </c>
      <c r="C1261" s="3" t="s">
        <v>93</v>
      </c>
      <c r="D1261" s="3" t="s">
        <v>71</v>
      </c>
      <c r="E1261" s="3" t="s">
        <v>89</v>
      </c>
      <c r="F1261" s="3" t="s">
        <v>79</v>
      </c>
      <c r="G1261" s="3">
        <v>2</v>
      </c>
      <c r="H1261" s="3">
        <v>1</v>
      </c>
      <c r="I1261" s="3"/>
      <c r="J1261" s="3"/>
      <c r="K1261" s="3"/>
      <c r="L1261" s="3"/>
      <c r="M1261" s="3"/>
      <c r="N1261" s="7">
        <v>327.89</v>
      </c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</row>
    <row r="1262" spans="1:35" x14ac:dyDescent="0.25">
      <c r="A1262" s="3" t="s">
        <v>77</v>
      </c>
      <c r="B1262" s="6">
        <v>39112</v>
      </c>
      <c r="C1262" s="3" t="s">
        <v>78</v>
      </c>
      <c r="D1262" s="3" t="s">
        <v>71</v>
      </c>
      <c r="E1262" s="3" t="s">
        <v>72</v>
      </c>
      <c r="F1262" s="3" t="s">
        <v>79</v>
      </c>
      <c r="G1262" s="3">
        <v>1</v>
      </c>
      <c r="H1262" s="3">
        <v>1</v>
      </c>
      <c r="I1262" s="3"/>
      <c r="J1262" s="3"/>
      <c r="K1262" s="3"/>
      <c r="L1262" s="3"/>
      <c r="M1262" s="3"/>
      <c r="N1262" s="7">
        <v>363.61333330000002</v>
      </c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</row>
    <row r="1263" spans="1:35" x14ac:dyDescent="0.25">
      <c r="A1263" s="3" t="s">
        <v>92</v>
      </c>
      <c r="B1263" s="6">
        <v>39112</v>
      </c>
      <c r="C1263" s="3" t="s">
        <v>93</v>
      </c>
      <c r="D1263" s="3" t="s">
        <v>71</v>
      </c>
      <c r="E1263" s="3" t="s">
        <v>89</v>
      </c>
      <c r="F1263" s="3" t="s">
        <v>79</v>
      </c>
      <c r="G1263" s="3">
        <v>2</v>
      </c>
      <c r="H1263" s="3">
        <v>1</v>
      </c>
      <c r="I1263" s="3"/>
      <c r="J1263" s="3"/>
      <c r="K1263" s="3"/>
      <c r="L1263" s="3"/>
      <c r="M1263" s="3"/>
      <c r="N1263" s="7">
        <v>325.80666669999999</v>
      </c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</row>
    <row r="1264" spans="1:35" x14ac:dyDescent="0.25">
      <c r="A1264" s="3" t="s">
        <v>77</v>
      </c>
      <c r="B1264" s="6">
        <v>39118</v>
      </c>
      <c r="C1264" s="3" t="s">
        <v>78</v>
      </c>
      <c r="D1264" s="3" t="s">
        <v>71</v>
      </c>
      <c r="E1264" s="3" t="s">
        <v>72</v>
      </c>
      <c r="F1264" s="3" t="s">
        <v>79</v>
      </c>
      <c r="G1264" s="3">
        <v>1</v>
      </c>
      <c r="H1264" s="3">
        <v>1</v>
      </c>
      <c r="I1264" s="3"/>
      <c r="J1264" s="3"/>
      <c r="K1264" s="3"/>
      <c r="L1264" s="3"/>
      <c r="M1264" s="3"/>
      <c r="N1264" s="7">
        <v>372.52333329999999</v>
      </c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</row>
    <row r="1265" spans="1:35" x14ac:dyDescent="0.25">
      <c r="A1265" s="3" t="s">
        <v>92</v>
      </c>
      <c r="B1265" s="6">
        <v>39118</v>
      </c>
      <c r="C1265" s="3" t="s">
        <v>93</v>
      </c>
      <c r="D1265" s="3" t="s">
        <v>71</v>
      </c>
      <c r="E1265" s="3" t="s">
        <v>89</v>
      </c>
      <c r="F1265" s="3" t="s">
        <v>79</v>
      </c>
      <c r="G1265" s="3">
        <v>2</v>
      </c>
      <c r="H1265" s="3">
        <v>1</v>
      </c>
      <c r="I1265" s="3"/>
      <c r="J1265" s="3"/>
      <c r="K1265" s="3"/>
      <c r="L1265" s="3"/>
      <c r="M1265" s="3"/>
      <c r="N1265" s="7">
        <v>312.89333329999999</v>
      </c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</row>
    <row r="1266" spans="1:35" x14ac:dyDescent="0.25">
      <c r="A1266" s="3" t="s">
        <v>77</v>
      </c>
      <c r="B1266" s="6">
        <v>39133</v>
      </c>
      <c r="C1266" s="3" t="s">
        <v>78</v>
      </c>
      <c r="D1266" s="3" t="s">
        <v>71</v>
      </c>
      <c r="E1266" s="3" t="s">
        <v>72</v>
      </c>
      <c r="F1266" s="3" t="s">
        <v>79</v>
      </c>
      <c r="G1266" s="3">
        <v>1</v>
      </c>
      <c r="H1266" s="3">
        <v>1</v>
      </c>
      <c r="I1266" s="3"/>
      <c r="J1266" s="3"/>
      <c r="K1266" s="3"/>
      <c r="L1266" s="3"/>
      <c r="M1266" s="3"/>
      <c r="N1266" s="7">
        <v>354.54333329999997</v>
      </c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</row>
    <row r="1267" spans="1:35" x14ac:dyDescent="0.25">
      <c r="A1267" s="3" t="s">
        <v>92</v>
      </c>
      <c r="B1267" s="6">
        <v>39133</v>
      </c>
      <c r="C1267" s="3" t="s">
        <v>93</v>
      </c>
      <c r="D1267" s="3" t="s">
        <v>71</v>
      </c>
      <c r="E1267" s="3" t="s">
        <v>89</v>
      </c>
      <c r="F1267" s="3" t="s">
        <v>79</v>
      </c>
      <c r="G1267" s="3">
        <v>2</v>
      </c>
      <c r="H1267" s="3">
        <v>1</v>
      </c>
      <c r="I1267" s="3"/>
      <c r="J1267" s="3"/>
      <c r="K1267" s="3"/>
      <c r="L1267" s="3"/>
      <c r="M1267" s="3"/>
      <c r="N1267" s="7">
        <v>336.72333329999998</v>
      </c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</row>
    <row r="1268" spans="1:35" x14ac:dyDescent="0.25">
      <c r="A1268" s="3" t="s">
        <v>77</v>
      </c>
      <c r="B1268" s="6">
        <v>39140</v>
      </c>
      <c r="C1268" s="3" t="s">
        <v>78</v>
      </c>
      <c r="D1268" s="3" t="s">
        <v>71</v>
      </c>
      <c r="E1268" s="3" t="s">
        <v>72</v>
      </c>
      <c r="F1268" s="3" t="s">
        <v>79</v>
      </c>
      <c r="G1268" s="3">
        <v>1</v>
      </c>
      <c r="H1268" s="3">
        <v>1</v>
      </c>
      <c r="I1268" s="3"/>
      <c r="J1268" s="3"/>
      <c r="K1268" s="3"/>
      <c r="L1268" s="3"/>
      <c r="M1268" s="3"/>
      <c r="N1268" s="7">
        <v>362.02666670000002</v>
      </c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</row>
    <row r="1269" spans="1:35" x14ac:dyDescent="0.25">
      <c r="A1269" s="3" t="s">
        <v>92</v>
      </c>
      <c r="B1269" s="6">
        <v>39140</v>
      </c>
      <c r="C1269" s="3" t="s">
        <v>93</v>
      </c>
      <c r="D1269" s="3" t="s">
        <v>71</v>
      </c>
      <c r="E1269" s="3" t="s">
        <v>89</v>
      </c>
      <c r="F1269" s="3" t="s">
        <v>79</v>
      </c>
      <c r="G1269" s="3">
        <v>2</v>
      </c>
      <c r="H1269" s="3">
        <v>1</v>
      </c>
      <c r="I1269" s="3"/>
      <c r="J1269" s="3"/>
      <c r="K1269" s="3"/>
      <c r="L1269" s="3"/>
      <c r="M1269" s="3"/>
      <c r="N1269" s="7">
        <v>320.86333330000002</v>
      </c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</row>
    <row r="1270" spans="1:35" x14ac:dyDescent="0.25">
      <c r="A1270" s="3" t="s">
        <v>77</v>
      </c>
      <c r="B1270" s="6">
        <v>39147</v>
      </c>
      <c r="C1270" s="3" t="s">
        <v>78</v>
      </c>
      <c r="D1270" s="3" t="s">
        <v>71</v>
      </c>
      <c r="E1270" s="3" t="s">
        <v>72</v>
      </c>
      <c r="F1270" s="3" t="s">
        <v>79</v>
      </c>
      <c r="G1270" s="3">
        <v>1</v>
      </c>
      <c r="H1270" s="3">
        <v>1</v>
      </c>
      <c r="I1270" s="3"/>
      <c r="J1270" s="3"/>
      <c r="K1270" s="3"/>
      <c r="L1270" s="3"/>
      <c r="M1270" s="3"/>
      <c r="N1270" s="7">
        <v>369.99</v>
      </c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</row>
    <row r="1271" spans="1:35" x14ac:dyDescent="0.25">
      <c r="A1271" s="3" t="s">
        <v>92</v>
      </c>
      <c r="B1271" s="6">
        <v>39147</v>
      </c>
      <c r="C1271" s="3" t="s">
        <v>93</v>
      </c>
      <c r="D1271" s="3" t="s">
        <v>71</v>
      </c>
      <c r="E1271" s="3" t="s">
        <v>89</v>
      </c>
      <c r="F1271" s="3" t="s">
        <v>79</v>
      </c>
      <c r="G1271" s="3">
        <v>2</v>
      </c>
      <c r="H1271" s="3">
        <v>1</v>
      </c>
      <c r="I1271" s="3"/>
      <c r="J1271" s="3"/>
      <c r="K1271" s="3"/>
      <c r="L1271" s="3"/>
      <c r="M1271" s="3"/>
      <c r="N1271" s="7">
        <v>306.94</v>
      </c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</row>
    <row r="1272" spans="1:35" x14ac:dyDescent="0.25">
      <c r="A1272" s="3" t="s">
        <v>77</v>
      </c>
      <c r="B1272" s="6">
        <v>39238</v>
      </c>
      <c r="C1272" s="3" t="s">
        <v>78</v>
      </c>
      <c r="D1272" s="3" t="s">
        <v>71</v>
      </c>
      <c r="E1272" s="3" t="s">
        <v>72</v>
      </c>
      <c r="F1272" s="3" t="s">
        <v>79</v>
      </c>
      <c r="G1272" s="3">
        <v>1</v>
      </c>
      <c r="H1272" s="3">
        <v>1</v>
      </c>
      <c r="I1272" s="3"/>
      <c r="J1272" s="3"/>
      <c r="K1272" s="3"/>
      <c r="L1272" s="3"/>
      <c r="M1272" s="3"/>
      <c r="N1272" s="7">
        <v>397.3666667</v>
      </c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</row>
    <row r="1273" spans="1:35" x14ac:dyDescent="0.25">
      <c r="A1273" s="3" t="s">
        <v>92</v>
      </c>
      <c r="B1273" s="6">
        <v>39238</v>
      </c>
      <c r="C1273" s="3" t="s">
        <v>93</v>
      </c>
      <c r="D1273" s="3" t="s">
        <v>71</v>
      </c>
      <c r="E1273" s="3" t="s">
        <v>89</v>
      </c>
      <c r="F1273" s="3" t="s">
        <v>79</v>
      </c>
      <c r="G1273" s="3">
        <v>2</v>
      </c>
      <c r="H1273" s="3">
        <v>1</v>
      </c>
      <c r="I1273" s="3"/>
      <c r="J1273" s="3"/>
      <c r="K1273" s="3"/>
      <c r="L1273" s="3"/>
      <c r="M1273" s="3"/>
      <c r="N1273" s="7">
        <v>372.19666669999998</v>
      </c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</row>
    <row r="1274" spans="1:35" x14ac:dyDescent="0.25">
      <c r="A1274" s="3" t="s">
        <v>77</v>
      </c>
      <c r="B1274" s="6">
        <v>39251</v>
      </c>
      <c r="C1274" s="3" t="s">
        <v>78</v>
      </c>
      <c r="D1274" s="3" t="s">
        <v>71</v>
      </c>
      <c r="E1274" s="3" t="s">
        <v>72</v>
      </c>
      <c r="F1274" s="3" t="s">
        <v>79</v>
      </c>
      <c r="G1274" s="3">
        <v>1</v>
      </c>
      <c r="H1274" s="3">
        <v>1</v>
      </c>
      <c r="I1274" s="3"/>
      <c r="J1274" s="3"/>
      <c r="K1274" s="3"/>
      <c r="L1274" s="3"/>
      <c r="M1274" s="3"/>
      <c r="N1274" s="7">
        <v>399.15333329999999</v>
      </c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</row>
    <row r="1275" spans="1:35" x14ac:dyDescent="0.25">
      <c r="A1275" s="3" t="s">
        <v>92</v>
      </c>
      <c r="B1275" s="6">
        <v>39251</v>
      </c>
      <c r="C1275" s="3" t="s">
        <v>93</v>
      </c>
      <c r="D1275" s="3" t="s">
        <v>71</v>
      </c>
      <c r="E1275" s="3" t="s">
        <v>89</v>
      </c>
      <c r="F1275" s="3" t="s">
        <v>79</v>
      </c>
      <c r="G1275" s="3">
        <v>2</v>
      </c>
      <c r="H1275" s="3">
        <v>1</v>
      </c>
      <c r="I1275" s="3"/>
      <c r="J1275" s="3"/>
      <c r="K1275" s="3"/>
      <c r="L1275" s="3"/>
      <c r="M1275" s="3"/>
      <c r="N1275" s="7">
        <v>377.03</v>
      </c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</row>
    <row r="1276" spans="1:35" x14ac:dyDescent="0.25">
      <c r="A1276" s="3" t="s">
        <v>77</v>
      </c>
      <c r="B1276" s="6">
        <v>39273</v>
      </c>
      <c r="C1276" s="3" t="s">
        <v>78</v>
      </c>
      <c r="D1276" s="3" t="s">
        <v>71</v>
      </c>
      <c r="E1276" s="3" t="s">
        <v>72</v>
      </c>
      <c r="F1276" s="3" t="s">
        <v>79</v>
      </c>
      <c r="G1276" s="3">
        <v>1</v>
      </c>
      <c r="H1276" s="3">
        <v>1</v>
      </c>
      <c r="I1276" s="3"/>
      <c r="J1276" s="3"/>
      <c r="K1276" s="3"/>
      <c r="L1276" s="3"/>
      <c r="M1276" s="3"/>
      <c r="N1276" s="7">
        <v>472.60333329999997</v>
      </c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</row>
    <row r="1277" spans="1:35" x14ac:dyDescent="0.25">
      <c r="A1277" s="3" t="s">
        <v>92</v>
      </c>
      <c r="B1277" s="6">
        <v>39273</v>
      </c>
      <c r="C1277" s="3" t="s">
        <v>93</v>
      </c>
      <c r="D1277" s="3" t="s">
        <v>71</v>
      </c>
      <c r="E1277" s="3" t="s">
        <v>89</v>
      </c>
      <c r="F1277" s="3" t="s">
        <v>79</v>
      </c>
      <c r="G1277" s="3">
        <v>2</v>
      </c>
      <c r="H1277" s="3">
        <v>1</v>
      </c>
      <c r="I1277" s="3"/>
      <c r="J1277" s="3"/>
      <c r="K1277" s="3"/>
      <c r="L1277" s="3"/>
      <c r="M1277" s="3"/>
      <c r="N1277" s="7">
        <v>447.34333329999998</v>
      </c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</row>
    <row r="1278" spans="1:35" x14ac:dyDescent="0.25">
      <c r="A1278" s="3" t="s">
        <v>77</v>
      </c>
      <c r="B1278" s="6">
        <v>39288</v>
      </c>
      <c r="C1278" s="3" t="s">
        <v>78</v>
      </c>
      <c r="D1278" s="3" t="s">
        <v>71</v>
      </c>
      <c r="E1278" s="3" t="s">
        <v>72</v>
      </c>
      <c r="F1278" s="3" t="s">
        <v>79</v>
      </c>
      <c r="G1278" s="3">
        <v>1</v>
      </c>
      <c r="H1278" s="3">
        <v>1</v>
      </c>
      <c r="I1278" s="3"/>
      <c r="J1278" s="3"/>
      <c r="K1278" s="3"/>
      <c r="L1278" s="3"/>
      <c r="M1278" s="3"/>
      <c r="N1278" s="7">
        <v>501.66</v>
      </c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</row>
    <row r="1279" spans="1:35" x14ac:dyDescent="0.25">
      <c r="A1279" s="3" t="s">
        <v>92</v>
      </c>
      <c r="B1279" s="6">
        <v>39288</v>
      </c>
      <c r="C1279" s="3" t="s">
        <v>93</v>
      </c>
      <c r="D1279" s="3" t="s">
        <v>71</v>
      </c>
      <c r="E1279" s="3" t="s">
        <v>89</v>
      </c>
      <c r="F1279" s="3" t="s">
        <v>79</v>
      </c>
      <c r="G1279" s="3">
        <v>2</v>
      </c>
      <c r="H1279" s="3">
        <v>1</v>
      </c>
      <c r="I1279" s="3"/>
      <c r="J1279" s="3"/>
      <c r="K1279" s="3"/>
      <c r="L1279" s="3"/>
      <c r="M1279" s="3"/>
      <c r="N1279" s="7">
        <v>477.68</v>
      </c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</row>
    <row r="1280" spans="1:35" x14ac:dyDescent="0.25">
      <c r="A1280" s="3" t="s">
        <v>77</v>
      </c>
      <c r="B1280" s="6">
        <v>39294</v>
      </c>
      <c r="C1280" s="3" t="s">
        <v>78</v>
      </c>
      <c r="D1280" s="3" t="s">
        <v>71</v>
      </c>
      <c r="E1280" s="3" t="s">
        <v>72</v>
      </c>
      <c r="F1280" s="3" t="s">
        <v>79</v>
      </c>
      <c r="G1280" s="3">
        <v>1</v>
      </c>
      <c r="H1280" s="3">
        <v>1</v>
      </c>
      <c r="I1280" s="3"/>
      <c r="J1280" s="3"/>
      <c r="K1280" s="3"/>
      <c r="L1280" s="3"/>
      <c r="M1280" s="3"/>
      <c r="N1280" s="7">
        <v>446.82857139999999</v>
      </c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</row>
    <row r="1281" spans="1:35" x14ac:dyDescent="0.25">
      <c r="A1281" s="3" t="s">
        <v>92</v>
      </c>
      <c r="B1281" s="6">
        <v>39294</v>
      </c>
      <c r="C1281" s="3" t="s">
        <v>93</v>
      </c>
      <c r="D1281" s="3" t="s">
        <v>71</v>
      </c>
      <c r="E1281" s="3" t="s">
        <v>89</v>
      </c>
      <c r="F1281" s="3" t="s">
        <v>79</v>
      </c>
      <c r="G1281" s="3">
        <v>2</v>
      </c>
      <c r="H1281" s="3">
        <v>1</v>
      </c>
      <c r="I1281" s="3"/>
      <c r="J1281" s="3"/>
      <c r="K1281" s="3"/>
      <c r="L1281" s="3"/>
      <c r="M1281" s="3"/>
      <c r="N1281" s="7">
        <v>507.1</v>
      </c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</row>
    <row r="1282" spans="1:35" x14ac:dyDescent="0.25">
      <c r="A1282" s="3" t="s">
        <v>77</v>
      </c>
      <c r="B1282" s="6">
        <v>39308</v>
      </c>
      <c r="C1282" s="3" t="s">
        <v>78</v>
      </c>
      <c r="D1282" s="3" t="s">
        <v>71</v>
      </c>
      <c r="E1282" s="3" t="s">
        <v>72</v>
      </c>
      <c r="F1282" s="3" t="s">
        <v>79</v>
      </c>
      <c r="G1282" s="3">
        <v>1</v>
      </c>
      <c r="H1282" s="3">
        <v>1</v>
      </c>
      <c r="I1282" s="3"/>
      <c r="J1282" s="3"/>
      <c r="K1282" s="3"/>
      <c r="L1282" s="3"/>
      <c r="M1282" s="3"/>
      <c r="N1282" s="7">
        <v>532.06666670000004</v>
      </c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</row>
    <row r="1283" spans="1:35" x14ac:dyDescent="0.25">
      <c r="A1283" s="3" t="s">
        <v>92</v>
      </c>
      <c r="B1283" s="6">
        <v>39308</v>
      </c>
      <c r="C1283" s="3" t="s">
        <v>93</v>
      </c>
      <c r="D1283" s="3" t="s">
        <v>71</v>
      </c>
      <c r="E1283" s="3" t="s">
        <v>89</v>
      </c>
      <c r="F1283" s="3" t="s">
        <v>79</v>
      </c>
      <c r="G1283" s="3">
        <v>2</v>
      </c>
      <c r="H1283" s="3">
        <v>1</v>
      </c>
      <c r="I1283" s="3"/>
      <c r="J1283" s="3"/>
      <c r="K1283" s="3"/>
      <c r="L1283" s="3"/>
      <c r="M1283" s="3"/>
      <c r="N1283" s="7">
        <v>519.9</v>
      </c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</row>
    <row r="1284" spans="1:35" x14ac:dyDescent="0.25">
      <c r="A1284" s="3" t="s">
        <v>77</v>
      </c>
      <c r="B1284" s="6">
        <v>39316</v>
      </c>
      <c r="C1284" s="3" t="s">
        <v>78</v>
      </c>
      <c r="D1284" s="3" t="s">
        <v>71</v>
      </c>
      <c r="E1284" s="3" t="s">
        <v>72</v>
      </c>
      <c r="F1284" s="3" t="s">
        <v>79</v>
      </c>
      <c r="G1284" s="3">
        <v>1</v>
      </c>
      <c r="H1284" s="3">
        <v>1</v>
      </c>
      <c r="I1284" s="3"/>
      <c r="J1284" s="3"/>
      <c r="K1284" s="3"/>
      <c r="L1284" s="3"/>
      <c r="M1284" s="3"/>
      <c r="N1284" s="7">
        <v>516.16666669999995</v>
      </c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</row>
    <row r="1285" spans="1:35" x14ac:dyDescent="0.25">
      <c r="A1285" s="3" t="s">
        <v>92</v>
      </c>
      <c r="B1285" s="6">
        <v>39316</v>
      </c>
      <c r="C1285" s="3" t="s">
        <v>93</v>
      </c>
      <c r="D1285" s="3" t="s">
        <v>71</v>
      </c>
      <c r="E1285" s="3" t="s">
        <v>89</v>
      </c>
      <c r="F1285" s="3" t="s">
        <v>79</v>
      </c>
      <c r="G1285" s="3">
        <v>2</v>
      </c>
      <c r="H1285" s="3">
        <v>1</v>
      </c>
      <c r="I1285" s="3"/>
      <c r="J1285" s="3"/>
      <c r="K1285" s="3"/>
      <c r="L1285" s="3"/>
      <c r="M1285" s="3"/>
      <c r="N1285" s="7">
        <v>503.2</v>
      </c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</row>
    <row r="1286" spans="1:35" x14ac:dyDescent="0.25">
      <c r="A1286" s="3" t="s">
        <v>77</v>
      </c>
      <c r="B1286" s="6">
        <v>39325</v>
      </c>
      <c r="C1286" s="3" t="s">
        <v>78</v>
      </c>
      <c r="D1286" s="3" t="s">
        <v>71</v>
      </c>
      <c r="E1286" s="3" t="s">
        <v>72</v>
      </c>
      <c r="F1286" s="3" t="s">
        <v>79</v>
      </c>
      <c r="G1286" s="3">
        <v>1</v>
      </c>
      <c r="H1286" s="3">
        <v>1</v>
      </c>
      <c r="I1286" s="3"/>
      <c r="J1286" s="3"/>
      <c r="K1286" s="3"/>
      <c r="L1286" s="3"/>
      <c r="M1286" s="3"/>
      <c r="N1286" s="7">
        <v>521.70000000000005</v>
      </c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</row>
    <row r="1287" spans="1:35" x14ac:dyDescent="0.25">
      <c r="A1287" s="3" t="s">
        <v>92</v>
      </c>
      <c r="B1287" s="6">
        <v>39325</v>
      </c>
      <c r="C1287" s="3" t="s">
        <v>93</v>
      </c>
      <c r="D1287" s="3" t="s">
        <v>71</v>
      </c>
      <c r="E1287" s="3" t="s">
        <v>89</v>
      </c>
      <c r="F1287" s="3" t="s">
        <v>79</v>
      </c>
      <c r="G1287" s="3">
        <v>2</v>
      </c>
      <c r="H1287" s="3">
        <v>1</v>
      </c>
      <c r="I1287" s="3"/>
      <c r="J1287" s="3"/>
      <c r="K1287" s="3"/>
      <c r="L1287" s="3"/>
      <c r="M1287" s="3"/>
      <c r="N1287" s="7">
        <v>509.3</v>
      </c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</row>
    <row r="1288" spans="1:35" x14ac:dyDescent="0.25">
      <c r="A1288" s="3" t="s">
        <v>77</v>
      </c>
      <c r="B1288" s="6">
        <v>39335</v>
      </c>
      <c r="C1288" s="3" t="s">
        <v>78</v>
      </c>
      <c r="D1288" s="3" t="s">
        <v>71</v>
      </c>
      <c r="E1288" s="3" t="s">
        <v>72</v>
      </c>
      <c r="F1288" s="3" t="s">
        <v>79</v>
      </c>
      <c r="G1288" s="3">
        <v>1</v>
      </c>
      <c r="H1288" s="3">
        <v>1</v>
      </c>
      <c r="I1288" s="3"/>
      <c r="J1288" s="3"/>
      <c r="K1288" s="3"/>
      <c r="L1288" s="3"/>
      <c r="M1288" s="3"/>
      <c r="N1288" s="7">
        <v>505.7</v>
      </c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</row>
    <row r="1289" spans="1:35" x14ac:dyDescent="0.25">
      <c r="A1289" s="3" t="s">
        <v>92</v>
      </c>
      <c r="B1289" s="6">
        <v>39335</v>
      </c>
      <c r="C1289" s="3" t="s">
        <v>93</v>
      </c>
      <c r="D1289" s="3" t="s">
        <v>71</v>
      </c>
      <c r="E1289" s="3" t="s">
        <v>89</v>
      </c>
      <c r="F1289" s="3" t="s">
        <v>79</v>
      </c>
      <c r="G1289" s="3">
        <v>2</v>
      </c>
      <c r="H1289" s="3">
        <v>1</v>
      </c>
      <c r="I1289" s="3"/>
      <c r="J1289" s="3"/>
      <c r="K1289" s="3"/>
      <c r="L1289" s="3"/>
      <c r="M1289" s="3"/>
      <c r="N1289" s="7">
        <v>493.3</v>
      </c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</row>
    <row r="1290" spans="1:35" x14ac:dyDescent="0.25">
      <c r="A1290" s="8" t="s">
        <v>77</v>
      </c>
      <c r="B1290" s="9">
        <v>38328</v>
      </c>
      <c r="C1290" s="8" t="s">
        <v>78</v>
      </c>
      <c r="D1290" s="8" t="s">
        <v>71</v>
      </c>
      <c r="E1290" s="3" t="s">
        <v>72</v>
      </c>
      <c r="F1290" s="3" t="s">
        <v>79</v>
      </c>
      <c r="G1290" s="3">
        <v>1</v>
      </c>
      <c r="H1290" s="3">
        <v>1</v>
      </c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8">
        <v>9.7500000000000003E-2</v>
      </c>
      <c r="U1290" s="8">
        <v>0.26703749999999998</v>
      </c>
      <c r="V1290" s="8">
        <v>0.24853749999999999</v>
      </c>
      <c r="W1290" s="8">
        <v>0.25192500000000001</v>
      </c>
      <c r="X1290" s="8">
        <v>0.28557500000000002</v>
      </c>
      <c r="Y1290" s="8">
        <v>0.28720000000000001</v>
      </c>
      <c r="Z1290" s="8">
        <v>0.276675</v>
      </c>
      <c r="AA1290" s="8">
        <v>0.24424999999999999</v>
      </c>
      <c r="AB1290" s="8">
        <v>2.1587032999999999E-2</v>
      </c>
      <c r="AC1290" s="8">
        <v>1.2747206000000001E-2</v>
      </c>
      <c r="AD1290" s="8">
        <v>2.4224658999999999E-2</v>
      </c>
      <c r="AE1290" s="8">
        <v>3.8138348000000002E-2</v>
      </c>
      <c r="AF1290" s="8">
        <v>1.9982474E-2</v>
      </c>
      <c r="AG1290" s="8">
        <v>2.2484026000000001E-2</v>
      </c>
      <c r="AH1290" s="8">
        <v>2.6638947999999999E-2</v>
      </c>
      <c r="AI1290" s="8">
        <v>7.3302563000000001E-2</v>
      </c>
    </row>
    <row r="1291" spans="1:35" x14ac:dyDescent="0.25">
      <c r="A1291" s="8" t="s">
        <v>77</v>
      </c>
      <c r="B1291" s="9">
        <v>38335</v>
      </c>
      <c r="C1291" s="8" t="s">
        <v>78</v>
      </c>
      <c r="D1291" s="8" t="s">
        <v>71</v>
      </c>
      <c r="E1291" s="3" t="s">
        <v>72</v>
      </c>
      <c r="F1291" s="3" t="s">
        <v>79</v>
      </c>
      <c r="G1291" s="3">
        <v>1</v>
      </c>
      <c r="H1291" s="3">
        <v>1</v>
      </c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8">
        <v>0.135875</v>
      </c>
      <c r="U1291" s="8">
        <v>0.289825</v>
      </c>
      <c r="V1291" s="8">
        <v>0.26798749999999999</v>
      </c>
      <c r="W1291" s="8">
        <v>0.29165000000000002</v>
      </c>
      <c r="X1291" s="8">
        <v>0.32040000000000002</v>
      </c>
      <c r="Y1291" s="8">
        <v>0.30830000000000002</v>
      </c>
      <c r="Z1291" s="8">
        <v>0.29762499999999997</v>
      </c>
      <c r="AA1291" s="8">
        <v>0.25447500000000001</v>
      </c>
      <c r="AB1291" s="8">
        <v>3.2224381000000003E-2</v>
      </c>
      <c r="AC1291" s="8">
        <v>1.631001E-2</v>
      </c>
      <c r="AD1291" s="8">
        <v>2.9638412999999999E-2</v>
      </c>
      <c r="AE1291" s="8">
        <v>2.0727414999999999E-2</v>
      </c>
      <c r="AF1291" s="8">
        <v>1.5388493E-2</v>
      </c>
      <c r="AG1291" s="8">
        <v>1.8746504000000001E-2</v>
      </c>
      <c r="AH1291" s="8">
        <v>2.716325E-2</v>
      </c>
      <c r="AI1291" s="8">
        <v>7.7378877999999998E-2</v>
      </c>
    </row>
    <row r="1292" spans="1:35" x14ac:dyDescent="0.25">
      <c r="A1292" s="8" t="s">
        <v>77</v>
      </c>
      <c r="B1292" s="9">
        <v>38342</v>
      </c>
      <c r="C1292" s="8" t="s">
        <v>78</v>
      </c>
      <c r="D1292" s="8" t="s">
        <v>71</v>
      </c>
      <c r="E1292" s="3" t="s">
        <v>72</v>
      </c>
      <c r="F1292" s="3" t="s">
        <v>79</v>
      </c>
      <c r="G1292" s="3">
        <v>1</v>
      </c>
      <c r="H1292" s="3">
        <v>1</v>
      </c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8">
        <v>0.193</v>
      </c>
      <c r="U1292" s="8">
        <v>0.31051250000000002</v>
      </c>
      <c r="V1292" s="8">
        <v>0.28597499999999998</v>
      </c>
      <c r="W1292" s="8">
        <v>0.30120000000000002</v>
      </c>
      <c r="X1292" s="8">
        <v>0.3248625</v>
      </c>
      <c r="Y1292" s="8">
        <v>0.323625</v>
      </c>
      <c r="Z1292" s="8">
        <v>0.31663750000000002</v>
      </c>
      <c r="AA1292" s="8">
        <v>0.27618749999999997</v>
      </c>
      <c r="AB1292" s="8">
        <v>2.8152645E-2</v>
      </c>
      <c r="AC1292" s="8">
        <v>1.1568113999999999E-2</v>
      </c>
      <c r="AD1292" s="8">
        <v>1.1930244E-2</v>
      </c>
      <c r="AE1292" s="8">
        <v>1.5891148000000001E-2</v>
      </c>
      <c r="AF1292" s="8">
        <v>1.6826503999999999E-2</v>
      </c>
      <c r="AG1292" s="8">
        <v>8.5342590000000006E-3</v>
      </c>
      <c r="AH1292" s="8">
        <v>2.4497109999999999E-2</v>
      </c>
      <c r="AI1292" s="8">
        <v>8.0744100999999999E-2</v>
      </c>
    </row>
    <row r="1293" spans="1:35" x14ac:dyDescent="0.25">
      <c r="A1293" s="8" t="s">
        <v>77</v>
      </c>
      <c r="B1293" s="9">
        <v>38351</v>
      </c>
      <c r="C1293" s="8" t="s">
        <v>78</v>
      </c>
      <c r="D1293" s="8" t="s">
        <v>71</v>
      </c>
      <c r="E1293" s="3" t="s">
        <v>72</v>
      </c>
      <c r="F1293" s="3" t="s">
        <v>79</v>
      </c>
      <c r="G1293" s="3">
        <v>1</v>
      </c>
      <c r="H1293" s="3">
        <v>1</v>
      </c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8">
        <v>0.122875</v>
      </c>
      <c r="U1293" s="8">
        <v>0.26308749999999997</v>
      </c>
      <c r="V1293" s="8">
        <v>0.25862499999999999</v>
      </c>
      <c r="W1293" s="8">
        <v>0.27826250000000002</v>
      </c>
      <c r="X1293" s="8">
        <v>0.30731249999999999</v>
      </c>
      <c r="Y1293" s="8">
        <v>0.30726249999999999</v>
      </c>
      <c r="Z1293" s="8">
        <v>0.3036625</v>
      </c>
      <c r="AA1293" s="8">
        <v>0.27576250000000002</v>
      </c>
      <c r="AB1293" s="8">
        <v>2.0649714999999999E-2</v>
      </c>
      <c r="AC1293" s="8">
        <v>1.3478176999999999E-2</v>
      </c>
      <c r="AD1293" s="8">
        <v>1.1436127000000001E-2</v>
      </c>
      <c r="AE1293" s="8">
        <v>2.1298554000000001E-2</v>
      </c>
      <c r="AF1293" s="8">
        <v>1.6297716E-2</v>
      </c>
      <c r="AG1293" s="8">
        <v>8.9372319999999998E-3</v>
      </c>
      <c r="AH1293" s="8">
        <v>2.1775342E-2</v>
      </c>
      <c r="AI1293" s="8">
        <v>7.1643780000000004E-2</v>
      </c>
    </row>
    <row r="1294" spans="1:35" x14ac:dyDescent="0.25">
      <c r="A1294" s="8" t="s">
        <v>77</v>
      </c>
      <c r="B1294" s="9">
        <v>38356</v>
      </c>
      <c r="C1294" s="8" t="s">
        <v>78</v>
      </c>
      <c r="D1294" s="8" t="s">
        <v>71</v>
      </c>
      <c r="E1294" s="3" t="s">
        <v>72</v>
      </c>
      <c r="F1294" s="3" t="s">
        <v>79</v>
      </c>
      <c r="G1294" s="3">
        <v>1</v>
      </c>
      <c r="H1294" s="3">
        <v>1</v>
      </c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8">
        <v>9.6916666999999998E-2</v>
      </c>
      <c r="U1294" s="8">
        <v>0.239625</v>
      </c>
      <c r="V1294" s="8">
        <v>0.24712500000000001</v>
      </c>
      <c r="W1294" s="8">
        <v>0.27087499999999998</v>
      </c>
      <c r="X1294" s="8">
        <v>0.30512499999999998</v>
      </c>
      <c r="Y1294" s="8">
        <v>0.30499999999999999</v>
      </c>
      <c r="Z1294" s="8">
        <v>0.30325000000000002</v>
      </c>
      <c r="AA1294" s="8">
        <v>0.27512500000000001</v>
      </c>
      <c r="AB1294" s="8">
        <v>2.4080388000000001E-2</v>
      </c>
      <c r="AC1294" s="8">
        <v>1.3201055E-2</v>
      </c>
      <c r="AD1294" s="8">
        <v>1.2900027999999999E-2</v>
      </c>
      <c r="AE1294" s="8">
        <v>2.3012030999999999E-2</v>
      </c>
      <c r="AF1294" s="8">
        <v>1.4778725E-2</v>
      </c>
      <c r="AG1294" s="8">
        <v>1.0056981E-2</v>
      </c>
      <c r="AH1294" s="8">
        <v>2.0913085000000001E-2</v>
      </c>
      <c r="AI1294" s="8">
        <v>7.0915317000000005E-2</v>
      </c>
    </row>
    <row r="1295" spans="1:35" x14ac:dyDescent="0.25">
      <c r="A1295" s="8" t="s">
        <v>77</v>
      </c>
      <c r="B1295" s="9">
        <v>38363</v>
      </c>
      <c r="C1295" s="8" t="s">
        <v>78</v>
      </c>
      <c r="D1295" s="8" t="s">
        <v>71</v>
      </c>
      <c r="E1295" s="3" t="s">
        <v>72</v>
      </c>
      <c r="F1295" s="3" t="s">
        <v>79</v>
      </c>
      <c r="G1295" s="3">
        <v>1</v>
      </c>
      <c r="H1295" s="3">
        <v>1</v>
      </c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8">
        <v>0.19042857099999999</v>
      </c>
      <c r="U1295" s="8">
        <v>0.30812499999999998</v>
      </c>
      <c r="V1295" s="8">
        <v>0.28434999999999999</v>
      </c>
      <c r="W1295" s="8">
        <v>0.30080000000000001</v>
      </c>
      <c r="X1295" s="8">
        <v>0.32800000000000001</v>
      </c>
      <c r="Y1295" s="8">
        <v>0.32850000000000001</v>
      </c>
      <c r="Z1295" s="8">
        <v>0.32863750000000003</v>
      </c>
      <c r="AA1295" s="8">
        <v>0.30227500000000002</v>
      </c>
      <c r="AB1295" s="8">
        <v>4.8217759999999998E-2</v>
      </c>
      <c r="AC1295" s="8">
        <v>1.1849503000000001E-2</v>
      </c>
      <c r="AD1295" s="8">
        <v>1.1781705E-2</v>
      </c>
      <c r="AE1295" s="8">
        <v>1.8880981000000002E-2</v>
      </c>
      <c r="AF1295" s="8">
        <v>1.6E-2</v>
      </c>
      <c r="AG1295" s="8">
        <v>8.4515430000000006E-3</v>
      </c>
      <c r="AH1295" s="8">
        <v>1.8330688000000001E-2</v>
      </c>
      <c r="AI1295" s="8">
        <v>6.9296479999999994E-2</v>
      </c>
    </row>
    <row r="1296" spans="1:35" x14ac:dyDescent="0.25">
      <c r="A1296" s="8" t="s">
        <v>77</v>
      </c>
      <c r="B1296" s="9">
        <v>38370</v>
      </c>
      <c r="C1296" s="8" t="s">
        <v>78</v>
      </c>
      <c r="D1296" s="8" t="s">
        <v>71</v>
      </c>
      <c r="E1296" s="3" t="s">
        <v>72</v>
      </c>
      <c r="F1296" s="3" t="s">
        <v>79</v>
      </c>
      <c r="G1296" s="3">
        <v>1</v>
      </c>
      <c r="H1296" s="3">
        <v>1</v>
      </c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8">
        <v>8.8624999999999995E-2</v>
      </c>
      <c r="U1296" s="8">
        <v>0.22286249999999999</v>
      </c>
      <c r="V1296" s="8">
        <v>0.25098749999999997</v>
      </c>
      <c r="W1296" s="8">
        <v>0.28202500000000003</v>
      </c>
      <c r="X1296" s="8">
        <v>0.32014999999999999</v>
      </c>
      <c r="Y1296" s="8">
        <v>0.31859999999999999</v>
      </c>
      <c r="Z1296" s="8">
        <v>0.3202875</v>
      </c>
      <c r="AA1296" s="8">
        <v>0.29654999999999998</v>
      </c>
      <c r="AB1296" s="8">
        <v>1.0835622E-2</v>
      </c>
      <c r="AC1296" s="8">
        <v>1.3560861E-2</v>
      </c>
      <c r="AD1296" s="8">
        <v>1.2590182E-2</v>
      </c>
      <c r="AE1296" s="8">
        <v>2.3145486999999999E-2</v>
      </c>
      <c r="AF1296" s="8">
        <v>1.6557863999999999E-2</v>
      </c>
      <c r="AG1296" s="8">
        <v>8.7617679999999996E-3</v>
      </c>
      <c r="AH1296" s="8">
        <v>1.8061674999999999E-2</v>
      </c>
      <c r="AI1296" s="8">
        <v>6.8284007999999993E-2</v>
      </c>
    </row>
    <row r="1297" spans="1:35" x14ac:dyDescent="0.25">
      <c r="A1297" s="8" t="s">
        <v>77</v>
      </c>
      <c r="B1297" s="9">
        <v>38377</v>
      </c>
      <c r="C1297" s="8" t="s">
        <v>78</v>
      </c>
      <c r="D1297" s="8" t="s">
        <v>71</v>
      </c>
      <c r="E1297" s="3" t="s">
        <v>72</v>
      </c>
      <c r="F1297" s="3" t="s">
        <v>79</v>
      </c>
      <c r="G1297" s="3">
        <v>1</v>
      </c>
      <c r="H1297" s="3">
        <v>1</v>
      </c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8">
        <v>8.6374999999999993E-2</v>
      </c>
      <c r="U1297" s="8">
        <v>0.22620000000000001</v>
      </c>
      <c r="V1297" s="8">
        <v>0.24704999999999999</v>
      </c>
      <c r="W1297" s="8">
        <v>0.27921249999999997</v>
      </c>
      <c r="X1297" s="8">
        <v>0.31774999999999998</v>
      </c>
      <c r="Y1297" s="8">
        <v>0.3168125</v>
      </c>
      <c r="Z1297" s="8">
        <v>0.31968750000000001</v>
      </c>
      <c r="AA1297" s="8">
        <v>0.29523749999999999</v>
      </c>
      <c r="AB1297" s="8">
        <v>1.6273883999999999E-2</v>
      </c>
      <c r="AC1297" s="8">
        <v>2.0423936E-2</v>
      </c>
      <c r="AD1297" s="8">
        <v>1.53271E-2</v>
      </c>
      <c r="AE1297" s="8">
        <v>2.6907112E-2</v>
      </c>
      <c r="AF1297" s="8">
        <v>1.4945329E-2</v>
      </c>
      <c r="AG1297" s="8">
        <v>1.1076931E-2</v>
      </c>
      <c r="AH1297" s="8">
        <v>1.7583713000000001E-2</v>
      </c>
      <c r="AI1297" s="8">
        <v>6.8969432999999997E-2</v>
      </c>
    </row>
    <row r="1298" spans="1:35" x14ac:dyDescent="0.25">
      <c r="A1298" s="8" t="s">
        <v>77</v>
      </c>
      <c r="B1298" s="9">
        <v>38384</v>
      </c>
      <c r="C1298" s="8" t="s">
        <v>78</v>
      </c>
      <c r="D1298" s="8" t="s">
        <v>71</v>
      </c>
      <c r="E1298" s="3" t="s">
        <v>72</v>
      </c>
      <c r="F1298" s="3" t="s">
        <v>79</v>
      </c>
      <c r="G1298" s="3">
        <v>1</v>
      </c>
      <c r="H1298" s="3">
        <v>1</v>
      </c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8">
        <v>0.10249999999999999</v>
      </c>
      <c r="U1298" s="8">
        <v>0.25283749999999999</v>
      </c>
      <c r="V1298" s="8">
        <v>0.26006249999999997</v>
      </c>
      <c r="W1298" s="8">
        <v>0.28262500000000002</v>
      </c>
      <c r="X1298" s="8">
        <v>0.31840000000000002</v>
      </c>
      <c r="Y1298" s="8">
        <v>0.31892500000000001</v>
      </c>
      <c r="Z1298" s="8">
        <v>0.31895000000000001</v>
      </c>
      <c r="AA1298" s="8">
        <v>0.29646250000000002</v>
      </c>
      <c r="AB1298" s="8">
        <v>3.6257019000000001E-2</v>
      </c>
      <c r="AC1298" s="8">
        <v>1.6398775000000001E-2</v>
      </c>
      <c r="AD1298" s="8">
        <v>1.5120745999999999E-2</v>
      </c>
      <c r="AE1298" s="8">
        <v>2.4684161999999999E-2</v>
      </c>
      <c r="AF1298" s="8">
        <v>1.5101183000000001E-2</v>
      </c>
      <c r="AG1298" s="8">
        <v>7.6269730000000004E-3</v>
      </c>
      <c r="AH1298" s="8">
        <v>1.8885216999999999E-2</v>
      </c>
      <c r="AI1298" s="8">
        <v>6.7141768000000004E-2</v>
      </c>
    </row>
    <row r="1299" spans="1:35" x14ac:dyDescent="0.25">
      <c r="A1299" s="8" t="s">
        <v>77</v>
      </c>
      <c r="B1299" s="9">
        <v>38391</v>
      </c>
      <c r="C1299" s="8" t="s">
        <v>78</v>
      </c>
      <c r="D1299" s="8" t="s">
        <v>71</v>
      </c>
      <c r="E1299" s="3" t="s">
        <v>72</v>
      </c>
      <c r="F1299" s="3" t="s">
        <v>79</v>
      </c>
      <c r="G1299" s="3">
        <v>1</v>
      </c>
      <c r="H1299" s="3">
        <v>1</v>
      </c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8">
        <v>9.9500000000000005E-2</v>
      </c>
      <c r="U1299" s="8">
        <v>0.25477499999999997</v>
      </c>
      <c r="V1299" s="8">
        <v>0.25866250000000002</v>
      </c>
      <c r="W1299" s="8">
        <v>0.28302500000000003</v>
      </c>
      <c r="X1299" s="8">
        <v>0.31763750000000002</v>
      </c>
      <c r="Y1299" s="8">
        <v>0.31503750000000003</v>
      </c>
      <c r="Z1299" s="8">
        <v>0.31611250000000002</v>
      </c>
      <c r="AA1299" s="8">
        <v>0.29436250000000003</v>
      </c>
      <c r="AB1299" s="8">
        <v>4.3028230000000001E-2</v>
      </c>
      <c r="AC1299" s="8">
        <v>1.8793292999999999E-2</v>
      </c>
      <c r="AD1299" s="8">
        <v>1.6860261000000001E-2</v>
      </c>
      <c r="AE1299" s="8">
        <v>2.2711781E-2</v>
      </c>
      <c r="AF1299" s="8">
        <v>1.6580879E-2</v>
      </c>
      <c r="AG1299" s="8">
        <v>8.6024810000000004E-3</v>
      </c>
      <c r="AH1299" s="8">
        <v>1.7540112E-2</v>
      </c>
      <c r="AI1299" s="8">
        <v>6.9172102999999999E-2</v>
      </c>
    </row>
    <row r="1300" spans="1:35" x14ac:dyDescent="0.25">
      <c r="A1300" s="8" t="s">
        <v>77</v>
      </c>
      <c r="B1300" s="9">
        <v>38398</v>
      </c>
      <c r="C1300" s="8" t="s">
        <v>78</v>
      </c>
      <c r="D1300" s="8" t="s">
        <v>71</v>
      </c>
      <c r="E1300" s="3" t="s">
        <v>72</v>
      </c>
      <c r="F1300" s="3" t="s">
        <v>79</v>
      </c>
      <c r="G1300" s="3">
        <v>1</v>
      </c>
      <c r="H1300" s="3">
        <v>1</v>
      </c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8">
        <v>0.15162500000000001</v>
      </c>
      <c r="U1300" s="8">
        <v>0.2671</v>
      </c>
      <c r="V1300" s="8">
        <v>0.26606249999999998</v>
      </c>
      <c r="W1300" s="8">
        <v>0.28789999999999999</v>
      </c>
      <c r="X1300" s="8">
        <v>0.32096249999999998</v>
      </c>
      <c r="Y1300" s="8">
        <v>0.321575</v>
      </c>
      <c r="Z1300" s="8">
        <v>0.3218625</v>
      </c>
      <c r="AA1300" s="8">
        <v>0.29927500000000001</v>
      </c>
      <c r="AB1300" s="8">
        <v>6.2355977E-2</v>
      </c>
      <c r="AC1300" s="8">
        <v>1.8554938E-2</v>
      </c>
      <c r="AD1300" s="8">
        <v>1.4340146999999999E-2</v>
      </c>
      <c r="AE1300" s="8">
        <v>2.3957342999999999E-2</v>
      </c>
      <c r="AF1300" s="8">
        <v>1.5060349000000001E-2</v>
      </c>
      <c r="AG1300" s="8">
        <v>8.1919390000000005E-3</v>
      </c>
      <c r="AH1300" s="8">
        <v>1.7495790000000001E-2</v>
      </c>
      <c r="AI1300" s="8">
        <v>6.9086979000000007E-2</v>
      </c>
    </row>
    <row r="1301" spans="1:35" x14ac:dyDescent="0.25">
      <c r="A1301" s="8" t="s">
        <v>77</v>
      </c>
      <c r="B1301" s="9">
        <v>38405</v>
      </c>
      <c r="C1301" s="8" t="s">
        <v>78</v>
      </c>
      <c r="D1301" s="8" t="s">
        <v>71</v>
      </c>
      <c r="E1301" s="3" t="s">
        <v>72</v>
      </c>
      <c r="F1301" s="3" t="s">
        <v>79</v>
      </c>
      <c r="G1301" s="3">
        <v>1</v>
      </c>
      <c r="H1301" s="3">
        <v>1</v>
      </c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8">
        <v>8.9874999999999997E-2</v>
      </c>
      <c r="U1301" s="8">
        <v>0.24224999999999999</v>
      </c>
      <c r="V1301" s="8">
        <v>0.25062499999999999</v>
      </c>
      <c r="W1301" s="8">
        <v>0.27237499999999998</v>
      </c>
      <c r="X1301" s="8">
        <v>0.31112499999999998</v>
      </c>
      <c r="Y1301" s="8">
        <v>0.31287500000000001</v>
      </c>
      <c r="Z1301" s="8">
        <v>0.31487500000000002</v>
      </c>
      <c r="AA1301" s="8">
        <v>0.293375</v>
      </c>
      <c r="AB1301" s="8">
        <v>3.4348788999999998E-2</v>
      </c>
      <c r="AC1301" s="8">
        <v>2.1723916999999999E-2</v>
      </c>
      <c r="AD1301" s="8">
        <v>2.0085087000000001E-2</v>
      </c>
      <c r="AE1301" s="8">
        <v>2.8208092000000001E-2</v>
      </c>
      <c r="AF1301" s="8">
        <v>1.4035033000000001E-2</v>
      </c>
      <c r="AG1301" s="8">
        <v>1.1457218999999999E-2</v>
      </c>
      <c r="AH1301" s="8">
        <v>1.9416027999999998E-2</v>
      </c>
      <c r="AI1301" s="8">
        <v>6.8305903000000001E-2</v>
      </c>
    </row>
    <row r="1302" spans="1:35" x14ac:dyDescent="0.25">
      <c r="A1302" s="8" t="s">
        <v>77</v>
      </c>
      <c r="B1302" s="9">
        <v>38412</v>
      </c>
      <c r="C1302" s="8" t="s">
        <v>78</v>
      </c>
      <c r="D1302" s="8" t="s">
        <v>71</v>
      </c>
      <c r="E1302" s="3" t="s">
        <v>72</v>
      </c>
      <c r="F1302" s="3" t="s">
        <v>79</v>
      </c>
      <c r="G1302" s="3">
        <v>1</v>
      </c>
      <c r="H1302" s="3">
        <v>1</v>
      </c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8">
        <v>0.11</v>
      </c>
      <c r="U1302" s="8">
        <v>0.26984999999999998</v>
      </c>
      <c r="V1302" s="8">
        <v>0.26769999999999999</v>
      </c>
      <c r="W1302" s="8">
        <v>0.28783750000000002</v>
      </c>
      <c r="X1302" s="8">
        <v>0.31953749999999997</v>
      </c>
      <c r="Y1302" s="8">
        <v>0.3193125</v>
      </c>
      <c r="Z1302" s="8">
        <v>0.3187625</v>
      </c>
      <c r="AA1302" s="8">
        <v>0.29556250000000001</v>
      </c>
      <c r="AB1302" s="8">
        <v>4.5377779E-2</v>
      </c>
      <c r="AC1302" s="8">
        <v>1.9643682999999999E-2</v>
      </c>
      <c r="AD1302" s="8">
        <v>1.5173756E-2</v>
      </c>
      <c r="AE1302" s="8">
        <v>2.1635218000000001E-2</v>
      </c>
      <c r="AF1302" s="8">
        <v>1.6250357E-2</v>
      </c>
      <c r="AG1302" s="8">
        <v>9.5695109999999993E-3</v>
      </c>
      <c r="AH1302" s="8">
        <v>1.8837572E-2</v>
      </c>
      <c r="AI1302" s="8">
        <v>6.9592363000000004E-2</v>
      </c>
    </row>
    <row r="1303" spans="1:35" x14ac:dyDescent="0.25">
      <c r="A1303" s="8" t="s">
        <v>77</v>
      </c>
      <c r="B1303" s="9">
        <v>38545</v>
      </c>
      <c r="C1303" s="8" t="s">
        <v>78</v>
      </c>
      <c r="D1303" s="8" t="s">
        <v>71</v>
      </c>
      <c r="E1303" s="3" t="s">
        <v>72</v>
      </c>
      <c r="F1303" s="3" t="s">
        <v>79</v>
      </c>
      <c r="G1303" s="3">
        <v>1</v>
      </c>
      <c r="H1303" s="3">
        <v>1</v>
      </c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8">
        <v>0.238625</v>
      </c>
      <c r="U1303" s="8">
        <v>0.27700000000000002</v>
      </c>
      <c r="V1303" s="8">
        <v>0.26437500000000003</v>
      </c>
      <c r="W1303" s="8">
        <v>0.27700000000000002</v>
      </c>
      <c r="X1303" s="8">
        <v>0.29699999999999999</v>
      </c>
      <c r="Y1303" s="8">
        <v>0.28487499999999999</v>
      </c>
      <c r="Z1303" s="8">
        <v>0.25374999999999998</v>
      </c>
      <c r="AA1303" s="8">
        <v>0.23699999999999999</v>
      </c>
      <c r="AB1303" s="8">
        <v>2.8374725E-2</v>
      </c>
      <c r="AC1303" s="8">
        <v>1.6089038E-2</v>
      </c>
      <c r="AD1303" s="8">
        <v>2.4371749000000002E-2</v>
      </c>
      <c r="AE1303" s="8">
        <v>2.4807833000000001E-2</v>
      </c>
      <c r="AF1303" s="8">
        <v>3.0373860999999999E-2</v>
      </c>
      <c r="AG1303" s="8">
        <v>2.6952008E-2</v>
      </c>
      <c r="AH1303" s="8">
        <v>6.9388657000000006E-2</v>
      </c>
      <c r="AI1303" s="8">
        <v>3.5840917999999999E-2</v>
      </c>
    </row>
    <row r="1304" spans="1:35" x14ac:dyDescent="0.25">
      <c r="A1304" s="8" t="s">
        <v>77</v>
      </c>
      <c r="B1304" s="9">
        <v>38559</v>
      </c>
      <c r="C1304" s="8" t="s">
        <v>78</v>
      </c>
      <c r="D1304" s="8" t="s">
        <v>71</v>
      </c>
      <c r="E1304" s="3" t="s">
        <v>72</v>
      </c>
      <c r="F1304" s="3" t="s">
        <v>79</v>
      </c>
      <c r="G1304" s="3">
        <v>1</v>
      </c>
      <c r="H1304" s="3">
        <v>1</v>
      </c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8">
        <v>0.25787500000000002</v>
      </c>
      <c r="U1304" s="8">
        <v>0.28212500000000001</v>
      </c>
      <c r="V1304" s="8">
        <v>0.26324999999999998</v>
      </c>
      <c r="W1304" s="8">
        <v>0.27550000000000002</v>
      </c>
      <c r="X1304" s="8">
        <v>0.29649999999999999</v>
      </c>
      <c r="Y1304" s="8">
        <v>0.28212500000000001</v>
      </c>
      <c r="Z1304" s="8">
        <v>0.25174999999999997</v>
      </c>
      <c r="AA1304" s="8">
        <v>0.23549999999999999</v>
      </c>
      <c r="AB1304" s="8">
        <v>2.7627302999999999E-2</v>
      </c>
      <c r="AC1304" s="8">
        <v>1.6066269000000001E-2</v>
      </c>
      <c r="AD1304" s="8">
        <v>2.6596187E-2</v>
      </c>
      <c r="AE1304" s="8">
        <v>2.2658962000000001E-2</v>
      </c>
      <c r="AF1304" s="8">
        <v>3.4554305E-2</v>
      </c>
      <c r="AG1304" s="8">
        <v>2.7257699E-2</v>
      </c>
      <c r="AH1304" s="8">
        <v>6.9618860000000005E-2</v>
      </c>
      <c r="AI1304" s="8">
        <v>3.6488746000000002E-2</v>
      </c>
    </row>
    <row r="1305" spans="1:35" x14ac:dyDescent="0.25">
      <c r="A1305" s="8" t="s">
        <v>77</v>
      </c>
      <c r="B1305" s="9">
        <v>38573</v>
      </c>
      <c r="C1305" s="8" t="s">
        <v>78</v>
      </c>
      <c r="D1305" s="8" t="s">
        <v>71</v>
      </c>
      <c r="E1305" s="3" t="s">
        <v>72</v>
      </c>
      <c r="F1305" s="3" t="s">
        <v>79</v>
      </c>
      <c r="G1305" s="3">
        <v>1</v>
      </c>
      <c r="H1305" s="3">
        <v>1</v>
      </c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8">
        <v>0.29375000000000001</v>
      </c>
      <c r="U1305" s="8">
        <v>0.28162500000000001</v>
      </c>
      <c r="V1305" s="8">
        <v>0.260625</v>
      </c>
      <c r="W1305" s="8">
        <v>0.27074999999999999</v>
      </c>
      <c r="X1305" s="8">
        <v>0.29225000000000001</v>
      </c>
      <c r="Y1305" s="8">
        <v>0.27812500000000001</v>
      </c>
      <c r="Z1305" s="8">
        <v>0.24675</v>
      </c>
      <c r="AA1305" s="8">
        <v>0.229625</v>
      </c>
      <c r="AB1305" s="8">
        <v>3.4124770999999998E-2</v>
      </c>
      <c r="AC1305" s="8">
        <v>1.6061822999999999E-2</v>
      </c>
      <c r="AD1305" s="8">
        <v>2.6147588999999999E-2</v>
      </c>
      <c r="AE1305" s="8">
        <v>2.6304535E-2</v>
      </c>
      <c r="AF1305" s="8">
        <v>3.3401239999999999E-2</v>
      </c>
      <c r="AG1305" s="8">
        <v>2.7189481000000001E-2</v>
      </c>
      <c r="AH1305" s="8">
        <v>7.1004526999999998E-2</v>
      </c>
      <c r="AI1305" s="8">
        <v>3.5552527E-2</v>
      </c>
    </row>
    <row r="1306" spans="1:35" x14ac:dyDescent="0.25">
      <c r="A1306" s="8" t="s">
        <v>77</v>
      </c>
      <c r="B1306" s="9">
        <v>38588</v>
      </c>
      <c r="C1306" s="8" t="s">
        <v>78</v>
      </c>
      <c r="D1306" s="8" t="s">
        <v>71</v>
      </c>
      <c r="E1306" s="3" t="s">
        <v>72</v>
      </c>
      <c r="F1306" s="3" t="s">
        <v>79</v>
      </c>
      <c r="G1306" s="3">
        <v>1</v>
      </c>
      <c r="H1306" s="3">
        <v>1</v>
      </c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8">
        <v>0.21862500000000001</v>
      </c>
      <c r="U1306" s="8">
        <v>0.26824999999999999</v>
      </c>
      <c r="V1306" s="8">
        <v>0.25824999999999998</v>
      </c>
      <c r="W1306" s="8">
        <v>0.267625</v>
      </c>
      <c r="X1306" s="8">
        <v>0.28975000000000001</v>
      </c>
      <c r="Y1306" s="8">
        <v>0.27750000000000002</v>
      </c>
      <c r="Z1306" s="8">
        <v>0.24399999999999999</v>
      </c>
      <c r="AA1306" s="8">
        <v>0.22587499999999999</v>
      </c>
      <c r="AB1306" s="8">
        <v>2.5500350000000001E-2</v>
      </c>
      <c r="AC1306" s="8">
        <v>1.6507574000000001E-2</v>
      </c>
      <c r="AD1306" s="8">
        <v>2.8131071000000001E-2</v>
      </c>
      <c r="AE1306" s="8">
        <v>2.538806E-2</v>
      </c>
      <c r="AF1306" s="8">
        <v>3.5535695999999999E-2</v>
      </c>
      <c r="AG1306" s="8">
        <v>2.8535692000000001E-2</v>
      </c>
      <c r="AH1306" s="8">
        <v>6.9238717000000005E-2</v>
      </c>
      <c r="AI1306" s="8">
        <v>3.8230269999999997E-2</v>
      </c>
    </row>
    <row r="1307" spans="1:35" x14ac:dyDescent="0.25">
      <c r="A1307" s="8" t="s">
        <v>77</v>
      </c>
      <c r="B1307" s="9">
        <v>38602</v>
      </c>
      <c r="C1307" s="8" t="s">
        <v>78</v>
      </c>
      <c r="D1307" s="8" t="s">
        <v>71</v>
      </c>
      <c r="E1307" s="3" t="s">
        <v>72</v>
      </c>
      <c r="F1307" s="3" t="s">
        <v>79</v>
      </c>
      <c r="G1307" s="3">
        <v>1</v>
      </c>
      <c r="H1307" s="3">
        <v>1</v>
      </c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8">
        <v>0.23699999999999999</v>
      </c>
      <c r="U1307" s="8">
        <v>0.25900000000000001</v>
      </c>
      <c r="V1307" s="8">
        <v>0.2505</v>
      </c>
      <c r="W1307" s="8">
        <v>0.25974999999999998</v>
      </c>
      <c r="X1307" s="8">
        <v>0.28575</v>
      </c>
      <c r="Y1307" s="8">
        <v>0.27462500000000001</v>
      </c>
      <c r="Z1307" s="8">
        <v>0.239625</v>
      </c>
      <c r="AA1307" s="8">
        <v>0.21925</v>
      </c>
      <c r="AB1307" s="10">
        <v>3.6045499999999999E-9</v>
      </c>
      <c r="AC1307" s="8">
        <v>1.8345883E-2</v>
      </c>
      <c r="AD1307" s="8">
        <v>2.8620672E-2</v>
      </c>
      <c r="AE1307" s="8">
        <v>2.6996031E-2</v>
      </c>
      <c r="AF1307" s="8">
        <v>3.4845578000000002E-2</v>
      </c>
      <c r="AG1307" s="8">
        <v>3.0886601E-2</v>
      </c>
      <c r="AH1307" s="8">
        <v>6.7844228000000006E-2</v>
      </c>
      <c r="AI1307" s="8">
        <v>3.7442336999999999E-2</v>
      </c>
    </row>
    <row r="1308" spans="1:35" x14ac:dyDescent="0.25">
      <c r="A1308" s="8" t="s">
        <v>77</v>
      </c>
      <c r="B1308" s="9">
        <v>38623</v>
      </c>
      <c r="C1308" s="8" t="s">
        <v>78</v>
      </c>
      <c r="D1308" s="8" t="s">
        <v>71</v>
      </c>
      <c r="E1308" s="3" t="s">
        <v>72</v>
      </c>
      <c r="F1308" s="3" t="s">
        <v>79</v>
      </c>
      <c r="G1308" s="3">
        <v>1</v>
      </c>
      <c r="H1308" s="3">
        <v>1</v>
      </c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8">
        <v>0.24049999999999999</v>
      </c>
      <c r="U1308" s="8">
        <v>0.28125</v>
      </c>
      <c r="V1308" s="8">
        <v>0.26187500000000002</v>
      </c>
      <c r="W1308" s="8">
        <v>0.266125</v>
      </c>
      <c r="X1308" s="8">
        <v>0.28137499999999999</v>
      </c>
      <c r="Y1308" s="8">
        <v>0.266125</v>
      </c>
      <c r="Z1308" s="8">
        <v>0.23300000000000001</v>
      </c>
      <c r="AA1308" s="8">
        <v>0.21187500000000001</v>
      </c>
      <c r="AB1308" s="8">
        <v>1.8384775999999999E-2</v>
      </c>
      <c r="AC1308" s="8">
        <v>1.5544865999999999E-2</v>
      </c>
      <c r="AD1308" s="8">
        <v>2.8063385E-2</v>
      </c>
      <c r="AE1308" s="8">
        <v>2.3600468999999999E-2</v>
      </c>
      <c r="AF1308" s="8">
        <v>3.9978342E-2</v>
      </c>
      <c r="AG1308" s="8">
        <v>3.0568132000000001E-2</v>
      </c>
      <c r="AH1308" s="8">
        <v>6.7218194999999994E-2</v>
      </c>
      <c r="AI1308" s="8">
        <v>3.5890458E-2</v>
      </c>
    </row>
    <row r="1309" spans="1:35" x14ac:dyDescent="0.25">
      <c r="A1309" s="8" t="s">
        <v>77</v>
      </c>
      <c r="B1309" s="9">
        <v>38637</v>
      </c>
      <c r="C1309" s="8" t="s">
        <v>78</v>
      </c>
      <c r="D1309" s="8" t="s">
        <v>71</v>
      </c>
      <c r="E1309" s="3" t="s">
        <v>72</v>
      </c>
      <c r="F1309" s="3" t="s">
        <v>79</v>
      </c>
      <c r="G1309" s="3">
        <v>1</v>
      </c>
      <c r="H1309" s="3">
        <v>1</v>
      </c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8">
        <v>0.24787500000000001</v>
      </c>
      <c r="U1309" s="8">
        <v>0.28662500000000002</v>
      </c>
      <c r="V1309" s="8">
        <v>0.25874999999999998</v>
      </c>
      <c r="W1309" s="8">
        <v>0.25924999999999998</v>
      </c>
      <c r="X1309" s="8">
        <v>0.27737499999999998</v>
      </c>
      <c r="Y1309" s="8">
        <v>0.264125</v>
      </c>
      <c r="Z1309" s="8">
        <v>0.23050000000000001</v>
      </c>
      <c r="AA1309" s="8">
        <v>0.20474999999999999</v>
      </c>
      <c r="AB1309" s="8">
        <v>1.7373522999999998E-2</v>
      </c>
      <c r="AC1309" s="8">
        <v>1.4539969999999999E-2</v>
      </c>
      <c r="AD1309" s="8">
        <v>2.8823353999999999E-2</v>
      </c>
      <c r="AE1309" s="8">
        <v>2.5866415E-2</v>
      </c>
      <c r="AF1309" s="8">
        <v>3.6959196E-2</v>
      </c>
      <c r="AG1309" s="8">
        <v>3.1768975999999997E-2</v>
      </c>
      <c r="AH1309" s="8">
        <v>6.7878042E-2</v>
      </c>
      <c r="AI1309" s="8">
        <v>3.5033657000000003E-2</v>
      </c>
    </row>
    <row r="1310" spans="1:35" x14ac:dyDescent="0.25">
      <c r="A1310" s="8" t="s">
        <v>77</v>
      </c>
      <c r="B1310" s="9">
        <v>38652</v>
      </c>
      <c r="C1310" s="8" t="s">
        <v>78</v>
      </c>
      <c r="D1310" s="8" t="s">
        <v>71</v>
      </c>
      <c r="E1310" s="3" t="s">
        <v>72</v>
      </c>
      <c r="F1310" s="3" t="s">
        <v>79</v>
      </c>
      <c r="G1310" s="3">
        <v>1</v>
      </c>
      <c r="H1310" s="3">
        <v>1</v>
      </c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8">
        <v>0.18090000000000001</v>
      </c>
      <c r="U1310" s="8">
        <v>0.25924999999999998</v>
      </c>
      <c r="V1310" s="8">
        <v>0.25337500000000002</v>
      </c>
      <c r="W1310" s="8">
        <v>0.25800000000000001</v>
      </c>
      <c r="X1310" s="8">
        <v>0.28287499999999999</v>
      </c>
      <c r="Y1310" s="8">
        <v>0.26724999999999999</v>
      </c>
      <c r="Z1310" s="8">
        <v>0.23075000000000001</v>
      </c>
      <c r="AA1310" s="8">
        <v>0.207875</v>
      </c>
      <c r="AB1310" s="8">
        <v>2.0656856000000001E-2</v>
      </c>
      <c r="AC1310" s="8">
        <v>1.7645315000000002E-2</v>
      </c>
      <c r="AD1310" s="8">
        <v>3.1084849000000001E-2</v>
      </c>
      <c r="AE1310" s="8">
        <v>2.4389693E-2</v>
      </c>
      <c r="AF1310" s="8">
        <v>3.9204363999999998E-2</v>
      </c>
      <c r="AG1310" s="8">
        <v>3.2176966000000001E-2</v>
      </c>
      <c r="AH1310" s="8">
        <v>6.9126695000000002E-2</v>
      </c>
      <c r="AI1310" s="8">
        <v>3.8472393000000001E-2</v>
      </c>
    </row>
    <row r="1311" spans="1:35" x14ac:dyDescent="0.25">
      <c r="A1311" s="8" t="s">
        <v>77</v>
      </c>
      <c r="B1311" s="9">
        <v>38663</v>
      </c>
      <c r="C1311" s="8" t="s">
        <v>78</v>
      </c>
      <c r="D1311" s="8" t="s">
        <v>71</v>
      </c>
      <c r="E1311" s="3" t="s">
        <v>72</v>
      </c>
      <c r="F1311" s="3" t="s">
        <v>79</v>
      </c>
      <c r="G1311" s="3">
        <v>1</v>
      </c>
      <c r="H1311" s="3">
        <v>1</v>
      </c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8">
        <v>0.16262499999999999</v>
      </c>
      <c r="U1311" s="8">
        <v>0.24074999999999999</v>
      </c>
      <c r="V1311" s="8">
        <v>0.24387500000000001</v>
      </c>
      <c r="W1311" s="8">
        <v>0.24962500000000001</v>
      </c>
      <c r="X1311" s="8">
        <v>0.27962500000000001</v>
      </c>
      <c r="Y1311" s="8">
        <v>0.26550000000000001</v>
      </c>
      <c r="Z1311" s="8">
        <v>0.23350000000000001</v>
      </c>
      <c r="AA1311" s="8">
        <v>0.206875</v>
      </c>
      <c r="AB1311" s="8">
        <v>2.0276217999999999E-2</v>
      </c>
      <c r="AC1311" s="8">
        <v>2.3843237999999999E-2</v>
      </c>
      <c r="AD1311" s="8">
        <v>3.4043826999999999E-2</v>
      </c>
      <c r="AE1311" s="8">
        <v>2.6440972E-2</v>
      </c>
      <c r="AF1311" s="8">
        <v>3.7747043000000001E-2</v>
      </c>
      <c r="AG1311" s="8">
        <v>3.3602721000000002E-2</v>
      </c>
      <c r="AH1311" s="8">
        <v>6.8866330000000003E-2</v>
      </c>
      <c r="AI1311" s="8">
        <v>3.9058335E-2</v>
      </c>
    </row>
    <row r="1312" spans="1:35" x14ac:dyDescent="0.25">
      <c r="A1312" s="8" t="s">
        <v>77</v>
      </c>
      <c r="B1312" s="9">
        <v>38678</v>
      </c>
      <c r="C1312" s="8" t="s">
        <v>78</v>
      </c>
      <c r="D1312" s="8" t="s">
        <v>71</v>
      </c>
      <c r="E1312" s="3" t="s">
        <v>72</v>
      </c>
      <c r="F1312" s="3" t="s">
        <v>79</v>
      </c>
      <c r="G1312" s="3">
        <v>1</v>
      </c>
      <c r="H1312" s="3">
        <v>1</v>
      </c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8">
        <v>0.22700000000000001</v>
      </c>
      <c r="U1312" s="8">
        <v>0.26613019799999998</v>
      </c>
      <c r="V1312" s="8">
        <v>0.25940233200000001</v>
      </c>
      <c r="W1312" s="8">
        <v>0.27171774700000001</v>
      </c>
      <c r="X1312" s="8">
        <v>0.283577036</v>
      </c>
      <c r="Y1312" s="8">
        <v>0.26430569199999998</v>
      </c>
      <c r="Z1312" s="8">
        <v>0.22838573100000001</v>
      </c>
      <c r="AA1312" s="8">
        <v>0.20364087</v>
      </c>
      <c r="AB1312" s="8">
        <v>2.5511901999999999E-2</v>
      </c>
      <c r="AC1312" s="8">
        <v>2.0994563000000001E-2</v>
      </c>
      <c r="AD1312" s="8">
        <v>2.6508927000000002E-2</v>
      </c>
      <c r="AE1312" s="8">
        <v>1.8650658000000001E-2</v>
      </c>
      <c r="AF1312" s="8">
        <v>4.1624955999999998E-2</v>
      </c>
      <c r="AG1312" s="8">
        <v>3.3908859E-2</v>
      </c>
      <c r="AH1312" s="8">
        <v>6.9242751000000005E-2</v>
      </c>
      <c r="AI1312" s="8">
        <v>4.0022708999999997E-2</v>
      </c>
    </row>
    <row r="1313" spans="1:35" x14ac:dyDescent="0.25">
      <c r="A1313" s="8" t="s">
        <v>77</v>
      </c>
      <c r="B1313" s="9">
        <v>38692</v>
      </c>
      <c r="C1313" s="8" t="s">
        <v>78</v>
      </c>
      <c r="D1313" s="8" t="s">
        <v>71</v>
      </c>
      <c r="E1313" s="3" t="s">
        <v>72</v>
      </c>
      <c r="F1313" s="3" t="s">
        <v>79</v>
      </c>
      <c r="G1313" s="3">
        <v>1</v>
      </c>
      <c r="H1313" s="3">
        <v>1</v>
      </c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8">
        <v>0.169375</v>
      </c>
      <c r="U1313" s="8">
        <v>0.23574999999999999</v>
      </c>
      <c r="V1313" s="8">
        <v>0.24437500000000001</v>
      </c>
      <c r="W1313" s="8">
        <v>0.25462499999999999</v>
      </c>
      <c r="X1313" s="8">
        <v>0.27625</v>
      </c>
      <c r="Y1313" s="8">
        <v>0.25900000000000001</v>
      </c>
      <c r="Z1313" s="8">
        <v>0.22387499999999999</v>
      </c>
      <c r="AA1313" s="8">
        <v>0.20100000000000001</v>
      </c>
      <c r="AB1313" s="8">
        <v>2.2373054999999999E-2</v>
      </c>
      <c r="AC1313" s="8">
        <v>2.9798129999999999E-2</v>
      </c>
      <c r="AD1313" s="8">
        <v>3.5784823E-2</v>
      </c>
      <c r="AE1313" s="8">
        <v>3.1354824000000003E-2</v>
      </c>
      <c r="AF1313" s="8">
        <v>3.9521241999999998E-2</v>
      </c>
      <c r="AG1313" s="8">
        <v>3.4903950000000003E-2</v>
      </c>
      <c r="AH1313" s="8">
        <v>6.8338312999999998E-2</v>
      </c>
      <c r="AI1313" s="8">
        <v>4.2261093E-2</v>
      </c>
    </row>
    <row r="1314" spans="1:35" x14ac:dyDescent="0.25">
      <c r="A1314" s="8" t="s">
        <v>77</v>
      </c>
      <c r="B1314" s="9">
        <v>38706</v>
      </c>
      <c r="C1314" s="8" t="s">
        <v>78</v>
      </c>
      <c r="D1314" s="8" t="s">
        <v>71</v>
      </c>
      <c r="E1314" s="3" t="s">
        <v>72</v>
      </c>
      <c r="F1314" s="3" t="s">
        <v>79</v>
      </c>
      <c r="G1314" s="3">
        <v>1</v>
      </c>
      <c r="H1314" s="3">
        <v>1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8">
        <v>0.20924999999999999</v>
      </c>
      <c r="U1314" s="8">
        <v>0.26537500000000003</v>
      </c>
      <c r="V1314" s="8">
        <v>0.24962500000000001</v>
      </c>
      <c r="W1314" s="8">
        <v>0.25487500000000002</v>
      </c>
      <c r="X1314" s="8">
        <v>0.27324999999999999</v>
      </c>
      <c r="Y1314" s="8">
        <v>0.25487500000000002</v>
      </c>
      <c r="Z1314" s="8">
        <v>0.22262499999999999</v>
      </c>
      <c r="AA1314" s="8">
        <v>0.19550000000000001</v>
      </c>
      <c r="AB1314" s="8">
        <v>2.6190238000000001E-2</v>
      </c>
      <c r="AC1314" s="8">
        <v>2.0928023E-2</v>
      </c>
      <c r="AD1314" s="8">
        <v>3.4375811999999999E-2</v>
      </c>
      <c r="AE1314" s="8">
        <v>2.3005821999999999E-2</v>
      </c>
      <c r="AF1314" s="8">
        <v>4.2358167000000002E-2</v>
      </c>
      <c r="AG1314" s="8">
        <v>3.6144304000000002E-2</v>
      </c>
      <c r="AH1314" s="8">
        <v>6.8020873999999995E-2</v>
      </c>
      <c r="AI1314" s="8">
        <v>4.2597786999999998E-2</v>
      </c>
    </row>
    <row r="1315" spans="1:35" x14ac:dyDescent="0.25">
      <c r="A1315" s="8" t="s">
        <v>77</v>
      </c>
      <c r="B1315" s="9">
        <v>38721</v>
      </c>
      <c r="C1315" s="8" t="s">
        <v>78</v>
      </c>
      <c r="D1315" s="8" t="s">
        <v>71</v>
      </c>
      <c r="E1315" s="3" t="s">
        <v>72</v>
      </c>
      <c r="F1315" s="3" t="s">
        <v>79</v>
      </c>
      <c r="G1315" s="3">
        <v>1</v>
      </c>
      <c r="H1315" s="3">
        <v>1</v>
      </c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8">
        <v>0.17837500000000001</v>
      </c>
      <c r="U1315" s="8">
        <v>0.24787500000000001</v>
      </c>
      <c r="V1315" s="8">
        <v>0.24512500000000001</v>
      </c>
      <c r="W1315" s="8">
        <v>0.24912500000000001</v>
      </c>
      <c r="X1315" s="8">
        <v>0.27150000000000002</v>
      </c>
      <c r="Y1315" s="8">
        <v>0.254</v>
      </c>
      <c r="Z1315" s="8">
        <v>0.22037499999999999</v>
      </c>
      <c r="AA1315" s="8">
        <v>0.19437499999999999</v>
      </c>
      <c r="AB1315" s="8">
        <v>3.0537740000000001E-2</v>
      </c>
      <c r="AC1315" s="8">
        <v>2.1121671000000002E-2</v>
      </c>
      <c r="AD1315" s="8">
        <v>3.6642821999999999E-2</v>
      </c>
      <c r="AE1315" s="8">
        <v>2.5626089000000001E-2</v>
      </c>
      <c r="AF1315" s="8">
        <v>4.2550810000000001E-2</v>
      </c>
      <c r="AG1315" s="8">
        <v>3.9756400999999997E-2</v>
      </c>
      <c r="AH1315" s="8">
        <v>6.7109584999999999E-2</v>
      </c>
      <c r="AI1315" s="8">
        <v>4.3067845E-2</v>
      </c>
    </row>
    <row r="1316" spans="1:35" x14ac:dyDescent="0.25">
      <c r="A1316" s="8" t="s">
        <v>77</v>
      </c>
      <c r="B1316" s="9">
        <v>38734</v>
      </c>
      <c r="C1316" s="8" t="s">
        <v>78</v>
      </c>
      <c r="D1316" s="8" t="s">
        <v>71</v>
      </c>
      <c r="E1316" s="3" t="s">
        <v>72</v>
      </c>
      <c r="F1316" s="3" t="s">
        <v>79</v>
      </c>
      <c r="G1316" s="3">
        <v>1</v>
      </c>
      <c r="H1316" s="3">
        <v>1</v>
      </c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8">
        <v>0.2185</v>
      </c>
      <c r="U1316" s="8">
        <v>0.28362500000000002</v>
      </c>
      <c r="V1316" s="8">
        <v>0.270125</v>
      </c>
      <c r="W1316" s="8">
        <v>0.28125</v>
      </c>
      <c r="X1316" s="8">
        <v>0.28149999999999997</v>
      </c>
      <c r="Y1316" s="8">
        <v>0.25812499999999999</v>
      </c>
      <c r="Z1316" s="8">
        <v>0.2195</v>
      </c>
      <c r="AA1316" s="8">
        <v>0.19537499999999999</v>
      </c>
      <c r="AB1316" s="8">
        <v>3.1218126999999998E-2</v>
      </c>
      <c r="AC1316" s="8">
        <v>1.3938000000000001E-2</v>
      </c>
      <c r="AD1316" s="8">
        <v>2.8587897000000001E-2</v>
      </c>
      <c r="AE1316" s="8">
        <v>2.266369E-2</v>
      </c>
      <c r="AF1316" s="8">
        <v>5.0717706000000001E-2</v>
      </c>
      <c r="AG1316" s="8">
        <v>4.2417778000000003E-2</v>
      </c>
      <c r="AH1316" s="8">
        <v>6.8002100999999995E-2</v>
      </c>
      <c r="AI1316" s="8">
        <v>4.5528445000000001E-2</v>
      </c>
    </row>
    <row r="1317" spans="1:35" x14ac:dyDescent="0.25">
      <c r="A1317" s="8" t="s">
        <v>77</v>
      </c>
      <c r="B1317" s="9">
        <v>38812</v>
      </c>
      <c r="C1317" s="8" t="s">
        <v>78</v>
      </c>
      <c r="D1317" s="8" t="s">
        <v>71</v>
      </c>
      <c r="E1317" s="3" t="s">
        <v>72</v>
      </c>
      <c r="F1317" s="3" t="s">
        <v>79</v>
      </c>
      <c r="G1317" s="3">
        <v>1</v>
      </c>
      <c r="H1317" s="3">
        <v>1</v>
      </c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8">
        <v>0.173125</v>
      </c>
      <c r="U1317" s="8">
        <v>0.23774999999999999</v>
      </c>
      <c r="V1317" s="8">
        <v>0.22025</v>
      </c>
      <c r="W1317" s="8">
        <v>0.20624999999999999</v>
      </c>
      <c r="X1317" s="8">
        <v>0.238875</v>
      </c>
      <c r="Y1317" s="8">
        <v>0.22287499999999999</v>
      </c>
      <c r="Z1317" s="8">
        <v>0.186</v>
      </c>
      <c r="AA1317" s="8">
        <v>0.16550000000000001</v>
      </c>
      <c r="AB1317" s="8">
        <v>2.6405830000000002E-2</v>
      </c>
      <c r="AC1317" s="8">
        <v>2.4282563E-2</v>
      </c>
      <c r="AD1317" s="8">
        <v>4.5853025999999998E-2</v>
      </c>
      <c r="AE1317" s="8">
        <v>2.7348283000000001E-2</v>
      </c>
      <c r="AF1317" s="8">
        <v>5.0659754000000001E-2</v>
      </c>
      <c r="AG1317" s="8">
        <v>5.2572228999999998E-2</v>
      </c>
      <c r="AH1317" s="8">
        <v>6.2689711999999995E-2</v>
      </c>
      <c r="AI1317" s="8">
        <v>5.0171135999999998E-2</v>
      </c>
    </row>
    <row r="1318" spans="1:35" x14ac:dyDescent="0.25">
      <c r="A1318" s="8" t="s">
        <v>77</v>
      </c>
      <c r="B1318" s="9">
        <v>38853</v>
      </c>
      <c r="C1318" s="8" t="s">
        <v>78</v>
      </c>
      <c r="D1318" s="8" t="s">
        <v>71</v>
      </c>
      <c r="E1318" s="3" t="s">
        <v>72</v>
      </c>
      <c r="F1318" s="3" t="s">
        <v>79</v>
      </c>
      <c r="G1318" s="3">
        <v>1</v>
      </c>
      <c r="H1318" s="3">
        <v>1</v>
      </c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8">
        <v>0.27800000000000002</v>
      </c>
      <c r="U1318" s="8">
        <v>0.29199999999999998</v>
      </c>
      <c r="V1318" s="8">
        <v>0.27600000000000002</v>
      </c>
      <c r="W1318" s="8">
        <v>0.28599999999999998</v>
      </c>
      <c r="X1318" s="8">
        <v>0.309</v>
      </c>
      <c r="Y1318" s="8">
        <v>0.311</v>
      </c>
      <c r="Z1318" s="8">
        <v>0.23599999999999999</v>
      </c>
      <c r="AA1318" s="8">
        <v>0.129</v>
      </c>
      <c r="AB1318" s="8"/>
      <c r="AC1318" s="8"/>
      <c r="AD1318" s="8"/>
      <c r="AE1318" s="8"/>
      <c r="AF1318" s="8"/>
      <c r="AG1318" s="8"/>
      <c r="AH1318" s="8"/>
      <c r="AI1318" s="8"/>
    </row>
    <row r="1319" spans="1:35" x14ac:dyDescent="0.25">
      <c r="A1319" s="8" t="s">
        <v>77</v>
      </c>
      <c r="B1319" s="9">
        <v>38868</v>
      </c>
      <c r="C1319" s="8" t="s">
        <v>78</v>
      </c>
      <c r="D1319" s="8" t="s">
        <v>71</v>
      </c>
      <c r="E1319" s="3" t="s">
        <v>72</v>
      </c>
      <c r="F1319" s="3" t="s">
        <v>79</v>
      </c>
      <c r="G1319" s="3">
        <v>1</v>
      </c>
      <c r="H1319" s="3">
        <v>1</v>
      </c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8">
        <v>0.29016666699999999</v>
      </c>
      <c r="U1319" s="8">
        <v>0.29583333299999998</v>
      </c>
      <c r="V1319" s="8">
        <v>0.29416666699999999</v>
      </c>
      <c r="W1319" s="8">
        <v>0.31533333299999999</v>
      </c>
      <c r="X1319" s="8">
        <v>0.31283333299999999</v>
      </c>
      <c r="Y1319" s="8">
        <v>0.3175</v>
      </c>
      <c r="Z1319" s="8">
        <v>0.22183333299999999</v>
      </c>
      <c r="AA1319" s="8">
        <v>0.17483333300000001</v>
      </c>
      <c r="AB1319" s="8">
        <v>3.7424145999999998E-2</v>
      </c>
      <c r="AC1319" s="8">
        <v>6.7057189999999997E-3</v>
      </c>
      <c r="AD1319" s="8">
        <v>1.6228576000000002E-2</v>
      </c>
      <c r="AE1319" s="8">
        <v>1.3677231999999999E-2</v>
      </c>
      <c r="AF1319" s="8">
        <v>3.1669649000000001E-2</v>
      </c>
      <c r="AG1319" s="8">
        <v>1.8726986000000001E-2</v>
      </c>
      <c r="AH1319" s="8">
        <v>8.9448123000000004E-2</v>
      </c>
      <c r="AI1319" s="8">
        <v>6.2993385999999998E-2</v>
      </c>
    </row>
    <row r="1320" spans="1:35" x14ac:dyDescent="0.25">
      <c r="A1320" s="8" t="s">
        <v>77</v>
      </c>
      <c r="B1320" s="9">
        <v>38926</v>
      </c>
      <c r="C1320" s="8" t="s">
        <v>78</v>
      </c>
      <c r="D1320" s="8" t="s">
        <v>71</v>
      </c>
      <c r="E1320" s="3" t="s">
        <v>72</v>
      </c>
      <c r="F1320" s="3" t="s">
        <v>79</v>
      </c>
      <c r="G1320" s="3">
        <v>1</v>
      </c>
      <c r="H1320" s="3">
        <v>1</v>
      </c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8">
        <v>0.26816666700000003</v>
      </c>
      <c r="U1320" s="8">
        <v>0.29233333299999997</v>
      </c>
      <c r="V1320" s="8">
        <v>0.28883333300000003</v>
      </c>
      <c r="W1320" s="8">
        <v>0.3105</v>
      </c>
      <c r="X1320" s="8">
        <v>0.32750000000000001</v>
      </c>
      <c r="Y1320" s="8">
        <v>0.33483333300000001</v>
      </c>
      <c r="Z1320" s="8">
        <v>0.29599999999999999</v>
      </c>
      <c r="AA1320" s="8">
        <v>0.34083333300000002</v>
      </c>
      <c r="AB1320" s="8">
        <v>1.4838014E-2</v>
      </c>
      <c r="AC1320" s="8">
        <v>7.2846869999999998E-3</v>
      </c>
      <c r="AD1320" s="8">
        <v>2.2631100000000001E-2</v>
      </c>
      <c r="AE1320" s="8">
        <v>1.512283E-2</v>
      </c>
      <c r="AF1320" s="8">
        <v>1.3397760999999999E-2</v>
      </c>
      <c r="AG1320" s="8">
        <v>1.2432484000000001E-2</v>
      </c>
      <c r="AH1320" s="8">
        <v>7.5381694999999999E-2</v>
      </c>
      <c r="AI1320" s="8">
        <v>3.4155038999999998E-2</v>
      </c>
    </row>
    <row r="1321" spans="1:35" x14ac:dyDescent="0.25">
      <c r="A1321" s="8" t="s">
        <v>77</v>
      </c>
      <c r="B1321" s="9">
        <v>38966</v>
      </c>
      <c r="C1321" s="8" t="s">
        <v>78</v>
      </c>
      <c r="D1321" s="8" t="s">
        <v>71</v>
      </c>
      <c r="E1321" s="3" t="s">
        <v>72</v>
      </c>
      <c r="F1321" s="3" t="s">
        <v>79</v>
      </c>
      <c r="G1321" s="3">
        <v>1</v>
      </c>
      <c r="H1321" s="3">
        <v>1</v>
      </c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8">
        <v>0.201333333</v>
      </c>
      <c r="U1321" s="8">
        <v>0.28033333300000002</v>
      </c>
      <c r="V1321" s="8">
        <v>0.27900000000000003</v>
      </c>
      <c r="W1321" s="8">
        <v>0.30133333299999998</v>
      </c>
      <c r="X1321" s="8">
        <v>0.317833333</v>
      </c>
      <c r="Y1321" s="8">
        <v>0.32800000000000001</v>
      </c>
      <c r="Z1321" s="8">
        <v>0.28699999999999998</v>
      </c>
      <c r="AA1321" s="8">
        <v>0.33350000000000002</v>
      </c>
      <c r="AB1321" s="8">
        <v>2.9159332E-2</v>
      </c>
      <c r="AC1321" s="8">
        <v>9.2448180000000001E-3</v>
      </c>
      <c r="AD1321" s="8">
        <v>2.3117092999999998E-2</v>
      </c>
      <c r="AE1321" s="8">
        <v>1.5995833000000001E-2</v>
      </c>
      <c r="AF1321" s="8">
        <v>1.3746515000000001E-2</v>
      </c>
      <c r="AG1321" s="8">
        <v>1.2821856E-2</v>
      </c>
      <c r="AH1321" s="8">
        <v>7.3411170999999997E-2</v>
      </c>
      <c r="AI1321" s="8">
        <v>3.5607582999999998E-2</v>
      </c>
    </row>
    <row r="1322" spans="1:35" x14ac:dyDescent="0.25">
      <c r="A1322" s="8" t="s">
        <v>77</v>
      </c>
      <c r="B1322" s="9">
        <v>39070</v>
      </c>
      <c r="C1322" s="8" t="s">
        <v>78</v>
      </c>
      <c r="D1322" s="8" t="s">
        <v>71</v>
      </c>
      <c r="E1322" s="3" t="s">
        <v>72</v>
      </c>
      <c r="F1322" s="3" t="s">
        <v>79</v>
      </c>
      <c r="G1322" s="3">
        <v>1</v>
      </c>
      <c r="H1322" s="3">
        <v>1</v>
      </c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8">
        <v>6.8166667E-2</v>
      </c>
      <c r="U1322" s="8">
        <v>0.22159999999999999</v>
      </c>
      <c r="V1322" s="8">
        <v>0.234666667</v>
      </c>
      <c r="W1322" s="8">
        <v>0.25848333299999998</v>
      </c>
      <c r="X1322" s="8">
        <v>0.247266667</v>
      </c>
      <c r="Y1322" s="8">
        <v>0.270366667</v>
      </c>
      <c r="Z1322" s="8">
        <v>0.27733333300000002</v>
      </c>
      <c r="AA1322" s="8">
        <v>0.23515</v>
      </c>
      <c r="AB1322" s="8">
        <v>1.4176271000000001E-2</v>
      </c>
      <c r="AC1322" s="8">
        <v>2.9981528E-2</v>
      </c>
      <c r="AD1322" s="8">
        <v>1.6858312E-2</v>
      </c>
      <c r="AE1322" s="8">
        <v>1.9047668E-2</v>
      </c>
      <c r="AF1322" s="8">
        <v>3.6372663999999999E-2</v>
      </c>
      <c r="AG1322" s="8">
        <v>3.7612160999999998E-2</v>
      </c>
      <c r="AH1322" s="8">
        <v>2.6754862000000001E-2</v>
      </c>
      <c r="AI1322" s="8">
        <v>7.0462437000000003E-2</v>
      </c>
    </row>
    <row r="1323" spans="1:35" x14ac:dyDescent="0.25">
      <c r="A1323" s="8" t="s">
        <v>77</v>
      </c>
      <c r="B1323" s="9">
        <v>39080</v>
      </c>
      <c r="C1323" s="8" t="s">
        <v>78</v>
      </c>
      <c r="D1323" s="8" t="s">
        <v>71</v>
      </c>
      <c r="E1323" s="3" t="s">
        <v>72</v>
      </c>
      <c r="F1323" s="3" t="s">
        <v>79</v>
      </c>
      <c r="G1323" s="3">
        <v>1</v>
      </c>
      <c r="H1323" s="3">
        <v>1</v>
      </c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8">
        <v>0.1285</v>
      </c>
      <c r="U1323" s="8">
        <v>0.28346666700000001</v>
      </c>
      <c r="V1323" s="8">
        <v>0.27101666699999999</v>
      </c>
      <c r="W1323" s="8">
        <v>0.27516666699999998</v>
      </c>
      <c r="X1323" s="8">
        <v>0.253783333</v>
      </c>
      <c r="Y1323" s="8">
        <v>0.26850000000000002</v>
      </c>
      <c r="Z1323" s="8">
        <v>0.27400000000000002</v>
      </c>
      <c r="AA1323" s="8">
        <v>0.230566667</v>
      </c>
      <c r="AB1323" s="8">
        <v>2.5002E-2</v>
      </c>
      <c r="AC1323" s="8">
        <v>1.8712527E-2</v>
      </c>
      <c r="AD1323" s="8">
        <v>1.0844615E-2</v>
      </c>
      <c r="AE1323" s="8">
        <v>1.7804792999999999E-2</v>
      </c>
      <c r="AF1323" s="8">
        <v>4.0744542000000002E-2</v>
      </c>
      <c r="AG1323" s="8">
        <v>4.0449178000000002E-2</v>
      </c>
      <c r="AH1323" s="8">
        <v>2.6417873000000001E-2</v>
      </c>
      <c r="AI1323" s="8">
        <v>7.0859964999999997E-2</v>
      </c>
    </row>
    <row r="1324" spans="1:35" x14ac:dyDescent="0.25">
      <c r="A1324" s="8" t="s">
        <v>77</v>
      </c>
      <c r="B1324" s="9">
        <v>39091</v>
      </c>
      <c r="C1324" s="8" t="s">
        <v>78</v>
      </c>
      <c r="D1324" s="8" t="s">
        <v>71</v>
      </c>
      <c r="E1324" s="3" t="s">
        <v>72</v>
      </c>
      <c r="F1324" s="3" t="s">
        <v>79</v>
      </c>
      <c r="G1324" s="3">
        <v>1</v>
      </c>
      <c r="H1324" s="3">
        <v>1</v>
      </c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8">
        <v>9.7333332999999994E-2</v>
      </c>
      <c r="U1324" s="8">
        <v>0.26096666699999999</v>
      </c>
      <c r="V1324" s="8">
        <v>0.26305000000000001</v>
      </c>
      <c r="W1324" s="8">
        <v>0.27606666699999999</v>
      </c>
      <c r="X1324" s="8">
        <v>0.25624999999999998</v>
      </c>
      <c r="Y1324" s="8">
        <v>0.274916667</v>
      </c>
      <c r="Z1324" s="8">
        <v>0.27884999999999999</v>
      </c>
      <c r="AA1324" s="8">
        <v>0.2298</v>
      </c>
      <c r="AB1324" s="8">
        <v>1.5435889E-2</v>
      </c>
      <c r="AC1324" s="8">
        <v>2.0987774000000001E-2</v>
      </c>
      <c r="AD1324" s="8">
        <v>1.0272633999999999E-2</v>
      </c>
      <c r="AE1324" s="8">
        <v>1.6611280999999999E-2</v>
      </c>
      <c r="AF1324" s="8">
        <v>4.3183180000000002E-2</v>
      </c>
      <c r="AG1324" s="8">
        <v>3.8894647999999997E-2</v>
      </c>
      <c r="AH1324" s="8">
        <v>2.7618671000000001E-2</v>
      </c>
      <c r="AI1324" s="8">
        <v>7.1319674999999999E-2</v>
      </c>
    </row>
    <row r="1325" spans="1:35" x14ac:dyDescent="0.25">
      <c r="A1325" s="8" t="s">
        <v>77</v>
      </c>
      <c r="B1325" s="9">
        <v>39098</v>
      </c>
      <c r="C1325" s="8" t="s">
        <v>78</v>
      </c>
      <c r="D1325" s="8" t="s">
        <v>71</v>
      </c>
      <c r="E1325" s="3" t="s">
        <v>72</v>
      </c>
      <c r="F1325" s="3" t="s">
        <v>79</v>
      </c>
      <c r="G1325" s="3">
        <v>1</v>
      </c>
      <c r="H1325" s="3">
        <v>1</v>
      </c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8">
        <v>9.9166667E-2</v>
      </c>
      <c r="U1325" s="8">
        <v>0.248266667</v>
      </c>
      <c r="V1325" s="8">
        <v>0.25014999999999998</v>
      </c>
      <c r="W1325" s="8">
        <v>0.26834999999999998</v>
      </c>
      <c r="X1325" s="8">
        <v>0.25124999999999997</v>
      </c>
      <c r="Y1325" s="8">
        <v>0.27055000000000001</v>
      </c>
      <c r="Z1325" s="8">
        <v>0.275966667</v>
      </c>
      <c r="AA1325" s="8">
        <v>0.22766666699999999</v>
      </c>
      <c r="AB1325" s="8">
        <v>2.7643564999999998E-2</v>
      </c>
      <c r="AC1325" s="8">
        <v>2.3360365000000001E-2</v>
      </c>
      <c r="AD1325" s="8">
        <v>1.2357467E-2</v>
      </c>
      <c r="AE1325" s="8">
        <v>1.8403994E-2</v>
      </c>
      <c r="AF1325" s="8">
        <v>4.0960114999999998E-2</v>
      </c>
      <c r="AG1325" s="8">
        <v>4.2315375000000002E-2</v>
      </c>
      <c r="AH1325" s="8">
        <v>2.7662585999999999E-2</v>
      </c>
      <c r="AI1325" s="8">
        <v>7.1884843000000004E-2</v>
      </c>
    </row>
    <row r="1326" spans="1:35" x14ac:dyDescent="0.25">
      <c r="A1326" s="8" t="s">
        <v>77</v>
      </c>
      <c r="B1326" s="9">
        <v>39105</v>
      </c>
      <c r="C1326" s="8" t="s">
        <v>78</v>
      </c>
      <c r="D1326" s="8" t="s">
        <v>71</v>
      </c>
      <c r="E1326" s="3" t="s">
        <v>72</v>
      </c>
      <c r="F1326" s="3" t="s">
        <v>79</v>
      </c>
      <c r="G1326" s="3">
        <v>1</v>
      </c>
      <c r="H1326" s="3">
        <v>1</v>
      </c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8">
        <v>6.1166667000000001E-2</v>
      </c>
      <c r="U1326" s="8">
        <v>0.21968333300000001</v>
      </c>
      <c r="V1326" s="8">
        <v>0.23035</v>
      </c>
      <c r="W1326" s="8">
        <v>0.25916666700000002</v>
      </c>
      <c r="X1326" s="8">
        <v>0.24743333300000001</v>
      </c>
      <c r="Y1326" s="8">
        <v>0.265916667</v>
      </c>
      <c r="Z1326" s="8">
        <v>0.27245000000000003</v>
      </c>
      <c r="AA1326" s="8">
        <v>0.22308333299999999</v>
      </c>
      <c r="AB1326" s="8">
        <v>1.5341664E-2</v>
      </c>
      <c r="AC1326" s="8">
        <v>2.9935758999999999E-2</v>
      </c>
      <c r="AD1326" s="8">
        <v>1.4859710999999999E-2</v>
      </c>
      <c r="AE1326" s="8">
        <v>1.8347170999999999E-2</v>
      </c>
      <c r="AF1326" s="8">
        <v>4.3325496999999998E-2</v>
      </c>
      <c r="AG1326" s="8">
        <v>4.2050133000000003E-2</v>
      </c>
      <c r="AH1326" s="8">
        <v>2.8123780000000001E-2</v>
      </c>
      <c r="AI1326" s="8">
        <v>7.5187482999999999E-2</v>
      </c>
    </row>
    <row r="1327" spans="1:35" x14ac:dyDescent="0.25">
      <c r="A1327" s="8" t="s">
        <v>77</v>
      </c>
      <c r="B1327" s="9">
        <v>39112</v>
      </c>
      <c r="C1327" s="8" t="s">
        <v>78</v>
      </c>
      <c r="D1327" s="8" t="s">
        <v>71</v>
      </c>
      <c r="E1327" s="3" t="s">
        <v>72</v>
      </c>
      <c r="F1327" s="3" t="s">
        <v>79</v>
      </c>
      <c r="G1327" s="3">
        <v>1</v>
      </c>
      <c r="H1327" s="3">
        <v>1</v>
      </c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8">
        <v>8.4333332999999996E-2</v>
      </c>
      <c r="U1327" s="8">
        <v>0.23568333299999999</v>
      </c>
      <c r="V1327" s="8">
        <v>0.236866667</v>
      </c>
      <c r="W1327" s="8">
        <v>0.25848333299999998</v>
      </c>
      <c r="X1327" s="8">
        <v>0.24666666700000001</v>
      </c>
      <c r="Y1327" s="8">
        <v>0.26213333300000002</v>
      </c>
      <c r="Z1327" s="8">
        <v>0.27165</v>
      </c>
      <c r="AA1327" s="8">
        <v>0.22225</v>
      </c>
      <c r="AB1327" s="8">
        <v>2.4410379999999999E-2</v>
      </c>
      <c r="AC1327" s="8">
        <v>3.3745661000000003E-2</v>
      </c>
      <c r="AD1327" s="8">
        <v>1.6659492000000001E-2</v>
      </c>
      <c r="AE1327" s="8">
        <v>1.9266802E-2</v>
      </c>
      <c r="AF1327" s="8">
        <v>4.2717100000000001E-2</v>
      </c>
      <c r="AG1327" s="8">
        <v>4.5621121000000001E-2</v>
      </c>
      <c r="AH1327" s="8">
        <v>2.5973583000000001E-2</v>
      </c>
      <c r="AI1327" s="8">
        <v>7.2899842000000006E-2</v>
      </c>
    </row>
    <row r="1328" spans="1:35" x14ac:dyDescent="0.25">
      <c r="A1328" s="8" t="s">
        <v>77</v>
      </c>
      <c r="B1328" s="9">
        <v>39118</v>
      </c>
      <c r="C1328" s="8" t="s">
        <v>78</v>
      </c>
      <c r="D1328" s="8" t="s">
        <v>71</v>
      </c>
      <c r="E1328" s="3" t="s">
        <v>72</v>
      </c>
      <c r="F1328" s="3" t="s">
        <v>79</v>
      </c>
      <c r="G1328" s="3">
        <v>1</v>
      </c>
      <c r="H1328" s="3">
        <v>1</v>
      </c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8">
        <v>8.6333332999999998E-2</v>
      </c>
      <c r="U1328" s="8">
        <v>0.255816667</v>
      </c>
      <c r="V1328" s="8">
        <v>0.25800000000000001</v>
      </c>
      <c r="W1328" s="8">
        <v>0.26634999999999998</v>
      </c>
      <c r="X1328" s="8">
        <v>0.246983333</v>
      </c>
      <c r="Y1328" s="8">
        <v>0.25891666699999999</v>
      </c>
      <c r="Z1328" s="8">
        <v>0.26926666700000002</v>
      </c>
      <c r="AA1328" s="8">
        <v>0.22095000000000001</v>
      </c>
      <c r="AB1328" s="8">
        <v>2.8737895999999999E-2</v>
      </c>
      <c r="AC1328" s="8">
        <v>3.3224534E-2</v>
      </c>
      <c r="AD1328" s="8">
        <v>1.6392315000000001E-2</v>
      </c>
      <c r="AE1328" s="8">
        <v>1.7456431000000001E-2</v>
      </c>
      <c r="AF1328" s="8">
        <v>4.5154066E-2</v>
      </c>
      <c r="AG1328" s="8">
        <v>4.8740021000000001E-2</v>
      </c>
      <c r="AH1328" s="8">
        <v>2.9928759999999999E-2</v>
      </c>
      <c r="AI1328" s="8">
        <v>7.6931677000000004E-2</v>
      </c>
    </row>
    <row r="1329" spans="1:35" x14ac:dyDescent="0.25">
      <c r="A1329" s="8" t="s">
        <v>77</v>
      </c>
      <c r="B1329" s="9">
        <v>39133</v>
      </c>
      <c r="C1329" s="8" t="s">
        <v>78</v>
      </c>
      <c r="D1329" s="8" t="s">
        <v>71</v>
      </c>
      <c r="E1329" s="3" t="s">
        <v>72</v>
      </c>
      <c r="F1329" s="3" t="s">
        <v>79</v>
      </c>
      <c r="G1329" s="3">
        <v>1</v>
      </c>
      <c r="H1329" s="3">
        <v>1</v>
      </c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8">
        <v>7.0999999999999994E-2</v>
      </c>
      <c r="U1329" s="8">
        <v>0.23724999999999999</v>
      </c>
      <c r="V1329" s="8">
        <v>0.240166667</v>
      </c>
      <c r="W1329" s="8">
        <v>0.25668333300000001</v>
      </c>
      <c r="X1329" s="8">
        <v>0.24003333299999999</v>
      </c>
      <c r="Y1329" s="8">
        <v>0.25219999999999998</v>
      </c>
      <c r="Z1329" s="8">
        <v>0.26156666699999997</v>
      </c>
      <c r="AA1329" s="8">
        <v>0.21381666699999999</v>
      </c>
      <c r="AB1329" s="8">
        <v>1.9829270999999999E-2</v>
      </c>
      <c r="AC1329" s="8">
        <v>3.1977664000000003E-2</v>
      </c>
      <c r="AD1329" s="8">
        <v>1.7322662999999999E-2</v>
      </c>
      <c r="AE1329" s="8">
        <v>2.4627011000000001E-2</v>
      </c>
      <c r="AF1329" s="8">
        <v>4.6909089000000001E-2</v>
      </c>
      <c r="AG1329" s="8">
        <v>4.9121115999999999E-2</v>
      </c>
      <c r="AH1329" s="8">
        <v>3.2705392E-2</v>
      </c>
      <c r="AI1329" s="8">
        <v>7.8280378999999997E-2</v>
      </c>
    </row>
    <row r="1330" spans="1:35" x14ac:dyDescent="0.25">
      <c r="A1330" s="8" t="s">
        <v>77</v>
      </c>
      <c r="B1330" s="9">
        <v>39140</v>
      </c>
      <c r="C1330" s="8" t="s">
        <v>78</v>
      </c>
      <c r="D1330" s="8" t="s">
        <v>71</v>
      </c>
      <c r="E1330" s="3" t="s">
        <v>72</v>
      </c>
      <c r="F1330" s="3" t="s">
        <v>79</v>
      </c>
      <c r="G1330" s="3">
        <v>1</v>
      </c>
      <c r="H1330" s="3">
        <v>1</v>
      </c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8">
        <v>9.2999999999999999E-2</v>
      </c>
      <c r="U1330" s="8">
        <v>0.256766667</v>
      </c>
      <c r="V1330" s="8">
        <v>0.25340000000000001</v>
      </c>
      <c r="W1330" s="8">
        <v>0.25636666699999999</v>
      </c>
      <c r="X1330" s="8">
        <v>0.23905000000000001</v>
      </c>
      <c r="Y1330" s="8">
        <v>0.24651666699999999</v>
      </c>
      <c r="Z1330" s="8">
        <v>0.2571</v>
      </c>
      <c r="AA1330" s="8">
        <v>0.207933333</v>
      </c>
      <c r="AB1330" s="8">
        <v>2.9799328999999999E-2</v>
      </c>
      <c r="AC1330" s="8">
        <v>3.3384707E-2</v>
      </c>
      <c r="AD1330" s="8">
        <v>2.1470164999999999E-2</v>
      </c>
      <c r="AE1330" s="8">
        <v>2.6252594000000001E-2</v>
      </c>
      <c r="AF1330" s="8">
        <v>4.7966686000000001E-2</v>
      </c>
      <c r="AG1330" s="8">
        <v>5.3286148999999998E-2</v>
      </c>
      <c r="AH1330" s="8">
        <v>3.3555624999999999E-2</v>
      </c>
      <c r="AI1330" s="8">
        <v>7.7952926000000006E-2</v>
      </c>
    </row>
    <row r="1331" spans="1:35" x14ac:dyDescent="0.25">
      <c r="A1331" s="8" t="s">
        <v>77</v>
      </c>
      <c r="B1331" s="9">
        <v>39147</v>
      </c>
      <c r="C1331" s="8" t="s">
        <v>78</v>
      </c>
      <c r="D1331" s="8" t="s">
        <v>71</v>
      </c>
      <c r="E1331" s="3" t="s">
        <v>72</v>
      </c>
      <c r="F1331" s="3" t="s">
        <v>79</v>
      </c>
      <c r="G1331" s="3">
        <v>1</v>
      </c>
      <c r="H1331" s="3">
        <v>1</v>
      </c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8">
        <v>8.9333333000000001E-2</v>
      </c>
      <c r="U1331" s="8">
        <v>0.269883333</v>
      </c>
      <c r="V1331" s="8">
        <v>0.26711666699999997</v>
      </c>
      <c r="W1331" s="8">
        <v>0.26863333299999997</v>
      </c>
      <c r="X1331" s="8">
        <v>0.24345</v>
      </c>
      <c r="Y1331" s="8">
        <v>0.24754999999999999</v>
      </c>
      <c r="Z1331" s="8">
        <v>0.256316667</v>
      </c>
      <c r="AA1331" s="8">
        <v>0.207666667</v>
      </c>
      <c r="AB1331" s="8">
        <v>2.8897519999999999E-2</v>
      </c>
      <c r="AC1331" s="8">
        <v>2.6962375E-2</v>
      </c>
      <c r="AD1331" s="8">
        <v>1.8189272999999999E-2</v>
      </c>
      <c r="AE1331" s="8">
        <v>2.8909767999999999E-2</v>
      </c>
      <c r="AF1331" s="8">
        <v>5.3181604E-2</v>
      </c>
      <c r="AG1331" s="8">
        <v>5.8948647E-2</v>
      </c>
      <c r="AH1331" s="8">
        <v>3.5759218000000002E-2</v>
      </c>
      <c r="AI1331" s="8">
        <v>8.0739622999999996E-2</v>
      </c>
    </row>
    <row r="1332" spans="1:35" x14ac:dyDescent="0.25">
      <c r="A1332" s="8" t="s">
        <v>77</v>
      </c>
      <c r="B1332" s="9">
        <v>39238</v>
      </c>
      <c r="C1332" s="8" t="s">
        <v>78</v>
      </c>
      <c r="D1332" s="8" t="s">
        <v>71</v>
      </c>
      <c r="E1332" s="3" t="s">
        <v>72</v>
      </c>
      <c r="F1332" s="3" t="s">
        <v>79</v>
      </c>
      <c r="G1332" s="3">
        <v>1</v>
      </c>
      <c r="H1332" s="3">
        <v>1</v>
      </c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8">
        <v>0.28333333300000002</v>
      </c>
      <c r="U1332" s="8">
        <v>0.26818333300000002</v>
      </c>
      <c r="V1332" s="8">
        <v>0.25613333300000002</v>
      </c>
      <c r="W1332" s="8">
        <v>0.24666666700000001</v>
      </c>
      <c r="X1332" s="8">
        <v>0.26295000000000002</v>
      </c>
      <c r="Y1332" s="8">
        <v>0.235133333</v>
      </c>
      <c r="Z1332" s="8">
        <v>0.234116667</v>
      </c>
      <c r="AA1332" s="8">
        <v>0.200316667</v>
      </c>
      <c r="AB1332" s="8">
        <v>1.3544987E-2</v>
      </c>
      <c r="AC1332" s="8">
        <v>1.5528479E-2</v>
      </c>
      <c r="AD1332" s="8">
        <v>2.7101488E-2</v>
      </c>
      <c r="AE1332" s="8">
        <v>3.8108983999999999E-2</v>
      </c>
      <c r="AF1332" s="8">
        <v>2.6732283999999999E-2</v>
      </c>
      <c r="AG1332" s="8">
        <v>5.3277825000000001E-2</v>
      </c>
      <c r="AH1332" s="8">
        <v>3.6218803000000001E-2</v>
      </c>
      <c r="AI1332" s="8">
        <v>4.1775802000000001E-2</v>
      </c>
    </row>
    <row r="1333" spans="1:35" x14ac:dyDescent="0.25">
      <c r="A1333" s="8" t="s">
        <v>77</v>
      </c>
      <c r="B1333" s="9">
        <v>39251</v>
      </c>
      <c r="C1333" s="8" t="s">
        <v>78</v>
      </c>
      <c r="D1333" s="8" t="s">
        <v>71</v>
      </c>
      <c r="E1333" s="3" t="s">
        <v>72</v>
      </c>
      <c r="F1333" s="3" t="s">
        <v>79</v>
      </c>
      <c r="G1333" s="3">
        <v>1</v>
      </c>
      <c r="H1333" s="3">
        <v>1</v>
      </c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8">
        <v>0.31333333299999999</v>
      </c>
      <c r="U1333" s="8">
        <v>0.26713333299999997</v>
      </c>
      <c r="V1333" s="8">
        <v>0.25211666700000002</v>
      </c>
      <c r="W1333" s="8">
        <v>0.24410000000000001</v>
      </c>
      <c r="X1333" s="8">
        <v>0.25866666700000002</v>
      </c>
      <c r="Y1333" s="8">
        <v>0.234083333</v>
      </c>
      <c r="Z1333" s="8">
        <v>0.23018333299999999</v>
      </c>
      <c r="AA1333" s="8">
        <v>0.19614999999999999</v>
      </c>
      <c r="AB1333" s="8">
        <v>1.5318834E-2</v>
      </c>
      <c r="AC1333" s="8">
        <v>1.6561240000000001E-2</v>
      </c>
      <c r="AD1333" s="8">
        <v>2.8629245000000001E-2</v>
      </c>
      <c r="AE1333" s="8">
        <v>3.8085378000000003E-2</v>
      </c>
      <c r="AF1333" s="8">
        <v>2.76555E-2</v>
      </c>
      <c r="AG1333" s="8">
        <v>5.3822056E-2</v>
      </c>
      <c r="AH1333" s="8">
        <v>3.5072975999999999E-2</v>
      </c>
      <c r="AI1333" s="8">
        <v>4.0653547999999998E-2</v>
      </c>
    </row>
    <row r="1334" spans="1:35" x14ac:dyDescent="0.25">
      <c r="A1334" s="8" t="s">
        <v>77</v>
      </c>
      <c r="B1334" s="9">
        <v>39273</v>
      </c>
      <c r="C1334" s="8" t="s">
        <v>78</v>
      </c>
      <c r="D1334" s="8" t="s">
        <v>71</v>
      </c>
      <c r="E1334" s="3" t="s">
        <v>72</v>
      </c>
      <c r="F1334" s="3" t="s">
        <v>79</v>
      </c>
      <c r="G1334" s="3">
        <v>1</v>
      </c>
      <c r="H1334" s="3">
        <v>1</v>
      </c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8">
        <v>0.327833333</v>
      </c>
      <c r="U1334" s="8">
        <v>0.29616666699999999</v>
      </c>
      <c r="V1334" s="8">
        <v>0.29491666700000002</v>
      </c>
      <c r="W1334" s="8">
        <v>0.31103333300000002</v>
      </c>
      <c r="X1334" s="8">
        <v>0.31851666699999998</v>
      </c>
      <c r="Y1334" s="8">
        <v>0.2974</v>
      </c>
      <c r="Z1334" s="8">
        <v>0.28711666699999999</v>
      </c>
      <c r="AA1334" s="8">
        <v>0.23003333300000001</v>
      </c>
      <c r="AB1334" s="8">
        <v>2.007403E-2</v>
      </c>
      <c r="AC1334" s="8">
        <v>1.2553831E-2</v>
      </c>
      <c r="AD1334" s="8">
        <v>1.5688903000000001E-2</v>
      </c>
      <c r="AE1334" s="8">
        <v>7.5645670000000003E-3</v>
      </c>
      <c r="AF1334" s="8">
        <v>1.2872827E-2</v>
      </c>
      <c r="AG1334" s="8">
        <v>5.1705705999999997E-2</v>
      </c>
      <c r="AH1334" s="8">
        <v>4.0565276999999997E-2</v>
      </c>
      <c r="AI1334" s="8">
        <v>5.4580130999999997E-2</v>
      </c>
    </row>
    <row r="1335" spans="1:35" x14ac:dyDescent="0.25">
      <c r="A1335" s="8" t="s">
        <v>77</v>
      </c>
      <c r="B1335" s="9">
        <v>39288</v>
      </c>
      <c r="C1335" s="8" t="s">
        <v>78</v>
      </c>
      <c r="D1335" s="8" t="s">
        <v>71</v>
      </c>
      <c r="E1335" s="3" t="s">
        <v>72</v>
      </c>
      <c r="F1335" s="3" t="s">
        <v>79</v>
      </c>
      <c r="G1335" s="3">
        <v>1</v>
      </c>
      <c r="H1335" s="3">
        <v>1</v>
      </c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8">
        <v>0.33083333300000001</v>
      </c>
      <c r="U1335" s="8">
        <v>0.29856666700000001</v>
      </c>
      <c r="V1335" s="8">
        <v>0.29709999999999998</v>
      </c>
      <c r="W1335" s="8">
        <v>0.312716667</v>
      </c>
      <c r="X1335" s="8">
        <v>0.32756666699999998</v>
      </c>
      <c r="Y1335" s="8">
        <v>0.32450000000000001</v>
      </c>
      <c r="Z1335" s="8">
        <v>0.325866667</v>
      </c>
      <c r="AA1335" s="8">
        <v>0.29115000000000002</v>
      </c>
      <c r="AB1335" s="8">
        <v>1.6809719000000001E-2</v>
      </c>
      <c r="AC1335" s="8">
        <v>1.0370084999999999E-2</v>
      </c>
      <c r="AD1335" s="8">
        <v>1.5914773E-2</v>
      </c>
      <c r="AE1335" s="8">
        <v>9.6574150000000008E-3</v>
      </c>
      <c r="AF1335" s="8">
        <v>1.6069308000000001E-2</v>
      </c>
      <c r="AG1335" s="8">
        <v>9.4061679999999995E-3</v>
      </c>
      <c r="AH1335" s="8">
        <v>2.6526338999999999E-2</v>
      </c>
      <c r="AI1335" s="8">
        <v>6.1255359000000002E-2</v>
      </c>
    </row>
    <row r="1336" spans="1:35" x14ac:dyDescent="0.25">
      <c r="A1336" s="8" t="s">
        <v>77</v>
      </c>
      <c r="B1336" s="9">
        <v>39294</v>
      </c>
      <c r="C1336" s="8" t="s">
        <v>78</v>
      </c>
      <c r="D1336" s="8" t="s">
        <v>71</v>
      </c>
      <c r="E1336" s="3" t="s">
        <v>72</v>
      </c>
      <c r="F1336" s="3" t="s">
        <v>79</v>
      </c>
      <c r="G1336" s="3">
        <v>1</v>
      </c>
      <c r="H1336" s="3">
        <v>1</v>
      </c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8">
        <v>0.35399999999999998</v>
      </c>
      <c r="U1336" s="8">
        <v>0.32350000000000001</v>
      </c>
      <c r="V1336" s="8">
        <v>0.300166667</v>
      </c>
      <c r="W1336" s="8">
        <v>0.318333333</v>
      </c>
      <c r="X1336" s="8">
        <v>0.327833333</v>
      </c>
      <c r="Y1336" s="8">
        <v>0.33216666700000003</v>
      </c>
      <c r="Z1336" s="8">
        <v>0.33516666699999997</v>
      </c>
      <c r="AA1336" s="8">
        <v>0.31533333299999999</v>
      </c>
      <c r="AB1336" s="8">
        <v>1.0256705E-2</v>
      </c>
      <c r="AC1336" s="8">
        <v>2.0637345000000001E-2</v>
      </c>
      <c r="AD1336" s="8">
        <v>1.1338724E-2</v>
      </c>
      <c r="AE1336" s="8">
        <v>8.7101469999999997E-3</v>
      </c>
      <c r="AF1336" s="8">
        <v>1.6975473000000001E-2</v>
      </c>
      <c r="AG1336" s="8">
        <v>1.4985549000000001E-2</v>
      </c>
      <c r="AH1336" s="8">
        <v>2.1386133000000002E-2</v>
      </c>
      <c r="AI1336" s="8">
        <v>5.2822975000000001E-2</v>
      </c>
    </row>
    <row r="1337" spans="1:35" x14ac:dyDescent="0.25">
      <c r="A1337" s="8" t="s">
        <v>77</v>
      </c>
      <c r="B1337" s="9">
        <v>39308</v>
      </c>
      <c r="C1337" s="8" t="s">
        <v>78</v>
      </c>
      <c r="D1337" s="8" t="s">
        <v>71</v>
      </c>
      <c r="E1337" s="3" t="s">
        <v>72</v>
      </c>
      <c r="F1337" s="3" t="s">
        <v>79</v>
      </c>
      <c r="G1337" s="3">
        <v>1</v>
      </c>
      <c r="H1337" s="3">
        <v>1</v>
      </c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8">
        <v>0.37233333299999999</v>
      </c>
      <c r="U1337" s="8">
        <v>0.32316666700000002</v>
      </c>
      <c r="V1337" s="8">
        <v>0.303166667</v>
      </c>
      <c r="W1337" s="8">
        <v>0.320833333</v>
      </c>
      <c r="X1337" s="8">
        <v>0.33</v>
      </c>
      <c r="Y1337" s="8">
        <v>0.33666666699999998</v>
      </c>
      <c r="Z1337" s="8">
        <v>0.34133333300000002</v>
      </c>
      <c r="AA1337" s="8">
        <v>0.33283333300000001</v>
      </c>
      <c r="AB1337" s="8">
        <v>1.2832250999999999E-2</v>
      </c>
      <c r="AC1337" s="8">
        <v>1.6142078000000001E-2</v>
      </c>
      <c r="AD1337" s="8">
        <v>9.5794920000000002E-3</v>
      </c>
      <c r="AE1337" s="8">
        <v>9.2610290000000005E-3</v>
      </c>
      <c r="AF1337" s="8">
        <v>1.6840428000000001E-2</v>
      </c>
      <c r="AG1337" s="8">
        <v>1.5253414999999999E-2</v>
      </c>
      <c r="AH1337" s="8">
        <v>2.1153407999999999E-2</v>
      </c>
      <c r="AI1337" s="8">
        <v>4.0291025000000001E-2</v>
      </c>
    </row>
    <row r="1338" spans="1:35" x14ac:dyDescent="0.25">
      <c r="A1338" s="8" t="s">
        <v>77</v>
      </c>
      <c r="B1338" s="9">
        <v>39316</v>
      </c>
      <c r="C1338" s="8" t="s">
        <v>78</v>
      </c>
      <c r="D1338" s="8" t="s">
        <v>71</v>
      </c>
      <c r="E1338" s="3" t="s">
        <v>72</v>
      </c>
      <c r="F1338" s="3" t="s">
        <v>79</v>
      </c>
      <c r="G1338" s="3">
        <v>1</v>
      </c>
      <c r="H1338" s="3">
        <v>1</v>
      </c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8">
        <v>0.35399999999999998</v>
      </c>
      <c r="U1338" s="8">
        <v>0.309</v>
      </c>
      <c r="V1338" s="8">
        <v>0.29133333300000003</v>
      </c>
      <c r="W1338" s="8">
        <v>0.31033333299999999</v>
      </c>
      <c r="X1338" s="8">
        <v>0.324333333</v>
      </c>
      <c r="Y1338" s="8">
        <v>0.33166666700000003</v>
      </c>
      <c r="Z1338" s="8">
        <v>0.33600000000000002</v>
      </c>
      <c r="AA1338" s="8">
        <v>0.32416666700000002</v>
      </c>
      <c r="AB1338" s="8">
        <v>1.4071247E-2</v>
      </c>
      <c r="AC1338" s="8">
        <v>1.7549928999999999E-2</v>
      </c>
      <c r="AD1338" s="8">
        <v>1.4935416999999999E-2</v>
      </c>
      <c r="AE1338" s="8">
        <v>1.1500725E-2</v>
      </c>
      <c r="AF1338" s="8">
        <v>1.7637081999999998E-2</v>
      </c>
      <c r="AG1338" s="8">
        <v>1.784003E-2</v>
      </c>
      <c r="AH1338" s="8">
        <v>2.1118712000000001E-2</v>
      </c>
      <c r="AI1338" s="8">
        <v>4.5621997999999997E-2</v>
      </c>
    </row>
    <row r="1339" spans="1:35" x14ac:dyDescent="0.25">
      <c r="A1339" s="8" t="s">
        <v>77</v>
      </c>
      <c r="B1339" s="9">
        <v>39325</v>
      </c>
      <c r="C1339" s="8" t="s">
        <v>78</v>
      </c>
      <c r="D1339" s="8" t="s">
        <v>71</v>
      </c>
      <c r="E1339" s="3" t="s">
        <v>72</v>
      </c>
      <c r="F1339" s="3" t="s">
        <v>79</v>
      </c>
      <c r="G1339" s="3">
        <v>1</v>
      </c>
      <c r="H1339" s="3">
        <v>1</v>
      </c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8">
        <v>0.34733333300000002</v>
      </c>
      <c r="U1339" s="8">
        <v>0.31616666700000001</v>
      </c>
      <c r="V1339" s="8">
        <v>0.297166667</v>
      </c>
      <c r="W1339" s="8">
        <v>0.315</v>
      </c>
      <c r="X1339" s="8">
        <v>0.33016666700000002</v>
      </c>
      <c r="Y1339" s="8">
        <v>0.33683333300000001</v>
      </c>
      <c r="Z1339" s="8">
        <v>0.33866666699999998</v>
      </c>
      <c r="AA1339" s="8">
        <v>0.32716666700000002</v>
      </c>
      <c r="AB1339" s="8">
        <v>1.4528134E-2</v>
      </c>
      <c r="AC1339" s="8">
        <v>1.7104580000000001E-2</v>
      </c>
      <c r="AD1339" s="8">
        <v>1.2828354E-2</v>
      </c>
      <c r="AE1339" s="8">
        <v>1.0807405000000001E-2</v>
      </c>
      <c r="AF1339" s="8">
        <v>1.7151288000000001E-2</v>
      </c>
      <c r="AG1339" s="8">
        <v>1.7781076E-2</v>
      </c>
      <c r="AH1339" s="8">
        <v>2.1351034000000001E-2</v>
      </c>
      <c r="AI1339" s="8">
        <v>4.3558773000000002E-2</v>
      </c>
    </row>
    <row r="1340" spans="1:35" x14ac:dyDescent="0.25">
      <c r="A1340" s="8" t="s">
        <v>77</v>
      </c>
      <c r="B1340" s="9">
        <v>39335</v>
      </c>
      <c r="C1340" s="8" t="s">
        <v>78</v>
      </c>
      <c r="D1340" s="8" t="s">
        <v>71</v>
      </c>
      <c r="E1340" s="3" t="s">
        <v>72</v>
      </c>
      <c r="F1340" s="3" t="s">
        <v>79</v>
      </c>
      <c r="G1340" s="3">
        <v>1</v>
      </c>
      <c r="H1340" s="3">
        <v>1</v>
      </c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8">
        <v>0.33233333300000001</v>
      </c>
      <c r="U1340" s="8">
        <v>0.31</v>
      </c>
      <c r="V1340" s="8">
        <v>0.28783333300000002</v>
      </c>
      <c r="W1340" s="8">
        <v>0.30433333299999998</v>
      </c>
      <c r="X1340" s="8">
        <v>0.31950000000000001</v>
      </c>
      <c r="Y1340" s="8">
        <v>0.327333333</v>
      </c>
      <c r="Z1340" s="8">
        <v>0.33116666700000003</v>
      </c>
      <c r="AA1340" s="8">
        <v>0.316</v>
      </c>
      <c r="AB1340" s="8">
        <v>1.7084106000000002E-2</v>
      </c>
      <c r="AC1340" s="8">
        <v>1.5310127E-2</v>
      </c>
      <c r="AD1340" s="8">
        <v>1.6594175999999999E-2</v>
      </c>
      <c r="AE1340" s="8">
        <v>1.5134949E-2</v>
      </c>
      <c r="AF1340" s="8">
        <v>1.9745886000000001E-2</v>
      </c>
      <c r="AG1340" s="8">
        <v>1.7200775000000001E-2</v>
      </c>
      <c r="AH1340" s="8">
        <v>2.2256834E-2</v>
      </c>
      <c r="AI1340" s="8">
        <v>4.7720017000000003E-2</v>
      </c>
    </row>
    <row r="1341" spans="1:35" x14ac:dyDescent="0.25">
      <c r="A1341" s="3" t="s">
        <v>92</v>
      </c>
      <c r="B1341" s="6">
        <v>38328</v>
      </c>
      <c r="C1341" s="3" t="s">
        <v>93</v>
      </c>
      <c r="D1341" s="3" t="s">
        <v>71</v>
      </c>
      <c r="E1341" s="3" t="s">
        <v>89</v>
      </c>
      <c r="F1341" s="3" t="s">
        <v>79</v>
      </c>
      <c r="G1341" s="3">
        <v>2</v>
      </c>
      <c r="H1341" s="3">
        <v>1</v>
      </c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>
        <v>0.105375</v>
      </c>
      <c r="U1341" s="3">
        <v>0.254025</v>
      </c>
      <c r="V1341" s="3">
        <v>0.25098749999999997</v>
      </c>
      <c r="W1341" s="3">
        <v>0.2598625</v>
      </c>
      <c r="X1341" s="3">
        <v>0.25132500000000002</v>
      </c>
      <c r="Y1341" s="3">
        <v>0.23744999999999999</v>
      </c>
      <c r="Z1341" s="3">
        <v>0.23481250000000001</v>
      </c>
      <c r="AA1341" s="3">
        <v>0.1857375</v>
      </c>
      <c r="AB1341" s="3">
        <v>1.7654926000000001E-2</v>
      </c>
      <c r="AC1341" s="3">
        <v>1.488957E-2</v>
      </c>
      <c r="AD1341" s="3">
        <v>2.6437551E-2</v>
      </c>
      <c r="AE1341" s="3">
        <v>3.6477701000000001E-2</v>
      </c>
      <c r="AF1341" s="3">
        <v>2.9395177000000001E-2</v>
      </c>
      <c r="AG1341" s="3">
        <v>5.3909235999999999E-2</v>
      </c>
      <c r="AH1341" s="3">
        <v>6.3705425999999996E-2</v>
      </c>
      <c r="AI1341" s="3">
        <v>6.1802541000000003E-2</v>
      </c>
    </row>
    <row r="1342" spans="1:35" x14ac:dyDescent="0.25">
      <c r="A1342" s="3" t="s">
        <v>92</v>
      </c>
      <c r="B1342" s="6">
        <v>38335</v>
      </c>
      <c r="C1342" s="3" t="s">
        <v>93</v>
      </c>
      <c r="D1342" s="3" t="s">
        <v>71</v>
      </c>
      <c r="E1342" s="3" t="s">
        <v>89</v>
      </c>
      <c r="F1342" s="3" t="s">
        <v>79</v>
      </c>
      <c r="G1342" s="3">
        <v>2</v>
      </c>
      <c r="H1342" s="3">
        <v>1</v>
      </c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>
        <v>0.15162500000000001</v>
      </c>
      <c r="U1342" s="3">
        <v>0.27882499999999999</v>
      </c>
      <c r="V1342" s="3">
        <v>0.280225</v>
      </c>
      <c r="W1342" s="3">
        <v>0.29871249999999999</v>
      </c>
      <c r="X1342" s="3">
        <v>0.30230000000000001</v>
      </c>
      <c r="Y1342" s="3">
        <v>0.28221249999999998</v>
      </c>
      <c r="Z1342" s="3">
        <v>0.24556249999999999</v>
      </c>
      <c r="AA1342" s="3">
        <v>0.19447500000000001</v>
      </c>
      <c r="AB1342" s="3">
        <v>3.1685677000000002E-2</v>
      </c>
      <c r="AC1342" s="3">
        <v>7.85398E-3</v>
      </c>
      <c r="AD1342" s="3">
        <v>1.5450636E-2</v>
      </c>
      <c r="AE1342" s="3">
        <v>1.4446496E-2</v>
      </c>
      <c r="AF1342" s="3">
        <v>1.7999682999999999E-2</v>
      </c>
      <c r="AG1342" s="3">
        <v>3.2072883000000003E-2</v>
      </c>
      <c r="AH1342" s="3">
        <v>6.4538204000000002E-2</v>
      </c>
      <c r="AI1342" s="3">
        <v>6.2128547999999999E-2</v>
      </c>
    </row>
    <row r="1343" spans="1:35" x14ac:dyDescent="0.25">
      <c r="A1343" s="3" t="s">
        <v>92</v>
      </c>
      <c r="B1343" s="6">
        <v>38342</v>
      </c>
      <c r="C1343" s="3" t="s">
        <v>93</v>
      </c>
      <c r="D1343" s="3" t="s">
        <v>71</v>
      </c>
      <c r="E1343" s="3" t="s">
        <v>89</v>
      </c>
      <c r="F1343" s="3" t="s">
        <v>79</v>
      </c>
      <c r="G1343" s="3">
        <v>2</v>
      </c>
      <c r="H1343" s="3">
        <v>1</v>
      </c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>
        <v>0.20962500000000001</v>
      </c>
      <c r="U1343" s="3">
        <v>0.30059999999999998</v>
      </c>
      <c r="V1343" s="3">
        <v>0.28835</v>
      </c>
      <c r="W1343" s="3">
        <v>0.30628749999999999</v>
      </c>
      <c r="X1343" s="3">
        <v>0.31785000000000002</v>
      </c>
      <c r="Y1343" s="3">
        <v>0.31759999999999999</v>
      </c>
      <c r="Z1343" s="3">
        <v>0.26350000000000001</v>
      </c>
      <c r="AA1343" s="3">
        <v>0.21282499999999999</v>
      </c>
      <c r="AB1343" s="3">
        <v>2.9262054999999999E-2</v>
      </c>
      <c r="AC1343" s="3">
        <v>6.8516940000000002E-3</v>
      </c>
      <c r="AD1343" s="3">
        <v>1.3722453000000001E-2</v>
      </c>
      <c r="AE1343" s="3">
        <v>1.1044124000000001E-2</v>
      </c>
      <c r="AF1343" s="3">
        <v>1.3362420999999999E-2</v>
      </c>
      <c r="AG1343" s="3">
        <v>1.9284263999999999E-2</v>
      </c>
      <c r="AH1343" s="3">
        <v>5.6637166000000003E-2</v>
      </c>
      <c r="AI1343" s="3">
        <v>5.9176316E-2</v>
      </c>
    </row>
    <row r="1344" spans="1:35" x14ac:dyDescent="0.25">
      <c r="A1344" s="3" t="s">
        <v>92</v>
      </c>
      <c r="B1344" s="6">
        <v>38351</v>
      </c>
      <c r="C1344" s="3" t="s">
        <v>93</v>
      </c>
      <c r="D1344" s="3" t="s">
        <v>71</v>
      </c>
      <c r="E1344" s="3" t="s">
        <v>89</v>
      </c>
      <c r="F1344" s="3" t="s">
        <v>79</v>
      </c>
      <c r="G1344" s="3">
        <v>2</v>
      </c>
      <c r="H1344" s="3">
        <v>1</v>
      </c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>
        <v>0.15024999999999999</v>
      </c>
      <c r="U1344" s="3">
        <v>0.25674999999999998</v>
      </c>
      <c r="V1344" s="3">
        <v>0.26319999999999999</v>
      </c>
      <c r="W1344" s="3">
        <v>0.28560000000000002</v>
      </c>
      <c r="X1344" s="3">
        <v>0.29632500000000001</v>
      </c>
      <c r="Y1344" s="3">
        <v>0.30031249999999998</v>
      </c>
      <c r="Z1344" s="3">
        <v>0.28028750000000002</v>
      </c>
      <c r="AA1344" s="3">
        <v>0.27808749999999999</v>
      </c>
      <c r="AB1344" s="3">
        <v>2.7222626999999999E-2</v>
      </c>
      <c r="AC1344" s="3">
        <v>1.0313790999999999E-2</v>
      </c>
      <c r="AD1344" s="3">
        <v>1.6766718999999999E-2</v>
      </c>
      <c r="AE1344" s="3">
        <v>1.4852321E-2</v>
      </c>
      <c r="AF1344" s="3">
        <v>1.6669369E-2</v>
      </c>
      <c r="AG1344" s="3">
        <v>2.1406904000000001E-2</v>
      </c>
      <c r="AH1344" s="3">
        <v>3.8243895E-2</v>
      </c>
      <c r="AI1344" s="3">
        <v>3.2583933000000002E-2</v>
      </c>
    </row>
    <row r="1345" spans="1:35" x14ac:dyDescent="0.25">
      <c r="A1345" s="3" t="s">
        <v>92</v>
      </c>
      <c r="B1345" s="6">
        <v>38356</v>
      </c>
      <c r="C1345" s="3" t="s">
        <v>93</v>
      </c>
      <c r="D1345" s="3" t="s">
        <v>71</v>
      </c>
      <c r="E1345" s="3" t="s">
        <v>89</v>
      </c>
      <c r="F1345" s="3" t="s">
        <v>79</v>
      </c>
      <c r="G1345" s="3">
        <v>2</v>
      </c>
      <c r="H1345" s="3">
        <v>1</v>
      </c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>
        <v>0.12612499999999999</v>
      </c>
      <c r="U1345" s="3">
        <v>0.23350000000000001</v>
      </c>
      <c r="V1345" s="3">
        <v>0.2505</v>
      </c>
      <c r="W1345" s="3">
        <v>0.27737499999999998</v>
      </c>
      <c r="X1345" s="3">
        <v>0.28862500000000002</v>
      </c>
      <c r="Y1345" s="3">
        <v>0.29275000000000001</v>
      </c>
      <c r="Z1345" s="3">
        <v>0.27424999999999999</v>
      </c>
      <c r="AA1345" s="3">
        <v>0.27250000000000002</v>
      </c>
      <c r="AB1345" s="3">
        <v>2.8787087999999999E-2</v>
      </c>
      <c r="AC1345" s="3">
        <v>9.7979590000000002E-3</v>
      </c>
      <c r="AD1345" s="3">
        <v>1.8173763999999999E-2</v>
      </c>
      <c r="AE1345" s="3">
        <v>1.9025828000000002E-2</v>
      </c>
      <c r="AF1345" s="3">
        <v>1.5296475E-2</v>
      </c>
      <c r="AG1345" s="3">
        <v>2.4341323000000002E-2</v>
      </c>
      <c r="AH1345" s="3">
        <v>3.8898218999999998E-2</v>
      </c>
      <c r="AI1345" s="3">
        <v>3.4760404000000002E-2</v>
      </c>
    </row>
    <row r="1346" spans="1:35" x14ac:dyDescent="0.25">
      <c r="A1346" s="3" t="s">
        <v>92</v>
      </c>
      <c r="B1346" s="6">
        <v>38363</v>
      </c>
      <c r="C1346" s="3" t="s">
        <v>93</v>
      </c>
      <c r="D1346" s="3" t="s">
        <v>71</v>
      </c>
      <c r="E1346" s="3" t="s">
        <v>89</v>
      </c>
      <c r="F1346" s="3" t="s">
        <v>79</v>
      </c>
      <c r="G1346" s="3">
        <v>2</v>
      </c>
      <c r="H1346" s="3">
        <v>1</v>
      </c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>
        <v>0.21037500000000001</v>
      </c>
      <c r="U1346" s="3">
        <v>0.30562499999999998</v>
      </c>
      <c r="V1346" s="3">
        <v>0.29025000000000001</v>
      </c>
      <c r="W1346" s="3">
        <v>0.30641249999999998</v>
      </c>
      <c r="X1346" s="3">
        <v>0.31837500000000002</v>
      </c>
      <c r="Y1346" s="3">
        <v>0.32112499999999999</v>
      </c>
      <c r="Z1346" s="3">
        <v>0.30425000000000002</v>
      </c>
      <c r="AA1346" s="3">
        <v>0.31166250000000001</v>
      </c>
      <c r="AB1346" s="3">
        <v>3.8303068000000003E-2</v>
      </c>
      <c r="AC1346" s="3">
        <v>1.1224177E-2</v>
      </c>
      <c r="AD1346" s="3">
        <v>1.6739601999999999E-2</v>
      </c>
      <c r="AE1346" s="3">
        <v>1.0327002E-2</v>
      </c>
      <c r="AF1346" s="3">
        <v>1.5202795999999999E-2</v>
      </c>
      <c r="AG1346" s="3">
        <v>1.9312745999999999E-2</v>
      </c>
      <c r="AH1346" s="3">
        <v>3.5703540999999998E-2</v>
      </c>
      <c r="AI1346" s="3">
        <v>3.1311154000000001E-2</v>
      </c>
    </row>
    <row r="1347" spans="1:35" x14ac:dyDescent="0.25">
      <c r="A1347" s="3" t="s">
        <v>92</v>
      </c>
      <c r="B1347" s="6">
        <v>38370</v>
      </c>
      <c r="C1347" s="3" t="s">
        <v>93</v>
      </c>
      <c r="D1347" s="3" t="s">
        <v>71</v>
      </c>
      <c r="E1347" s="3" t="s">
        <v>89</v>
      </c>
      <c r="F1347" s="3" t="s">
        <v>79</v>
      </c>
      <c r="G1347" s="3">
        <v>2</v>
      </c>
      <c r="H1347" s="3">
        <v>1</v>
      </c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>
        <v>0.10324999999999999</v>
      </c>
      <c r="U1347" s="3">
        <v>0.21911249999999999</v>
      </c>
      <c r="V1347" s="3">
        <v>0.25338749999999999</v>
      </c>
      <c r="W1347" s="3">
        <v>0.28762500000000002</v>
      </c>
      <c r="X1347" s="3">
        <v>0.30186249999999998</v>
      </c>
      <c r="Y1347" s="3">
        <v>0.30430000000000001</v>
      </c>
      <c r="Z1347" s="3">
        <v>0.290825</v>
      </c>
      <c r="AA1347" s="3">
        <v>0.29997499999999999</v>
      </c>
      <c r="AB1347" s="3">
        <v>2.4598200000000001E-2</v>
      </c>
      <c r="AC1347" s="3">
        <v>1.0604371E-2</v>
      </c>
      <c r="AD1347" s="3">
        <v>1.6819668999999999E-2</v>
      </c>
      <c r="AE1347" s="3">
        <v>1.8241534E-2</v>
      </c>
      <c r="AF1347" s="3">
        <v>1.8274333E-2</v>
      </c>
      <c r="AG1347" s="3">
        <v>2.4869373E-2</v>
      </c>
      <c r="AH1347" s="3">
        <v>3.9299426999999998E-2</v>
      </c>
      <c r="AI1347" s="3">
        <v>3.1799989000000001E-2</v>
      </c>
    </row>
    <row r="1348" spans="1:35" x14ac:dyDescent="0.25">
      <c r="A1348" s="3" t="s">
        <v>92</v>
      </c>
      <c r="B1348" s="6">
        <v>38377</v>
      </c>
      <c r="C1348" s="3" t="s">
        <v>93</v>
      </c>
      <c r="D1348" s="3" t="s">
        <v>71</v>
      </c>
      <c r="E1348" s="3" t="s">
        <v>89</v>
      </c>
      <c r="F1348" s="3" t="s">
        <v>79</v>
      </c>
      <c r="G1348" s="3">
        <v>2</v>
      </c>
      <c r="H1348" s="3">
        <v>1</v>
      </c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>
        <v>0.112625</v>
      </c>
      <c r="U1348" s="3">
        <v>0.23427500000000001</v>
      </c>
      <c r="V1348" s="3">
        <v>0.26315</v>
      </c>
      <c r="W1348" s="3">
        <v>0.29078749999999998</v>
      </c>
      <c r="X1348" s="3">
        <v>0.30204999999999999</v>
      </c>
      <c r="Y1348" s="3">
        <v>0.3057375</v>
      </c>
      <c r="Z1348" s="3">
        <v>0.29099999999999998</v>
      </c>
      <c r="AA1348" s="3">
        <v>0.29703750000000001</v>
      </c>
      <c r="AB1348" s="3">
        <v>3.7270967000000002E-2</v>
      </c>
      <c r="AC1348" s="3">
        <v>1.5330524999999999E-2</v>
      </c>
      <c r="AD1348" s="3">
        <v>1.7909294999999999E-2</v>
      </c>
      <c r="AE1348" s="3">
        <v>1.7030680999999999E-2</v>
      </c>
      <c r="AF1348" s="3">
        <v>1.6399216000000001E-2</v>
      </c>
      <c r="AG1348" s="3">
        <v>2.4966545E-2</v>
      </c>
      <c r="AH1348" s="3">
        <v>3.9547946E-2</v>
      </c>
      <c r="AI1348" s="3">
        <v>3.1350778000000003E-2</v>
      </c>
    </row>
    <row r="1349" spans="1:35" x14ac:dyDescent="0.25">
      <c r="A1349" s="3" t="s">
        <v>92</v>
      </c>
      <c r="B1349" s="6">
        <v>38384</v>
      </c>
      <c r="C1349" s="3" t="s">
        <v>93</v>
      </c>
      <c r="D1349" s="3" t="s">
        <v>71</v>
      </c>
      <c r="E1349" s="3" t="s">
        <v>89</v>
      </c>
      <c r="F1349" s="3" t="s">
        <v>79</v>
      </c>
      <c r="G1349" s="3">
        <v>2</v>
      </c>
      <c r="H1349" s="3">
        <v>1</v>
      </c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>
        <v>0.136125</v>
      </c>
      <c r="U1349" s="3">
        <v>0.25955</v>
      </c>
      <c r="V1349" s="3">
        <v>0.27265</v>
      </c>
      <c r="W1349" s="3">
        <v>0.29715000000000003</v>
      </c>
      <c r="X1349" s="3">
        <v>0.30811250000000001</v>
      </c>
      <c r="Y1349" s="3">
        <v>0.31059999999999999</v>
      </c>
      <c r="Z1349" s="3">
        <v>0.29368749999999999</v>
      </c>
      <c r="AA1349" s="3">
        <v>0.30006250000000001</v>
      </c>
      <c r="AB1349" s="3">
        <v>4.8958983999999997E-2</v>
      </c>
      <c r="AC1349" s="3">
        <v>1.3841862E-2</v>
      </c>
      <c r="AD1349" s="3">
        <v>1.6988988E-2</v>
      </c>
      <c r="AE1349" s="3">
        <v>1.5633389000000001E-2</v>
      </c>
      <c r="AF1349" s="3">
        <v>1.5904127000000001E-2</v>
      </c>
      <c r="AG1349" s="3">
        <v>2.2674781000000001E-2</v>
      </c>
      <c r="AH1349" s="3">
        <v>3.9222822999999997E-2</v>
      </c>
      <c r="AI1349" s="3">
        <v>3.2426265000000003E-2</v>
      </c>
    </row>
    <row r="1350" spans="1:35" x14ac:dyDescent="0.25">
      <c r="A1350" s="3" t="s">
        <v>92</v>
      </c>
      <c r="B1350" s="6">
        <v>38391</v>
      </c>
      <c r="C1350" s="3" t="s">
        <v>93</v>
      </c>
      <c r="D1350" s="3" t="s">
        <v>71</v>
      </c>
      <c r="E1350" s="3" t="s">
        <v>89</v>
      </c>
      <c r="F1350" s="3" t="s">
        <v>79</v>
      </c>
      <c r="G1350" s="3">
        <v>2</v>
      </c>
      <c r="H1350" s="3">
        <v>1</v>
      </c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>
        <v>0.13975000000000001</v>
      </c>
      <c r="U1350" s="3">
        <v>0.26447500000000002</v>
      </c>
      <c r="V1350" s="3">
        <v>0.27248749999999999</v>
      </c>
      <c r="W1350" s="3">
        <v>0.29381249999999998</v>
      </c>
      <c r="X1350" s="3">
        <v>0.30353750000000002</v>
      </c>
      <c r="Y1350" s="3">
        <v>0.30511250000000001</v>
      </c>
      <c r="Z1350" s="3">
        <v>0.29194999999999999</v>
      </c>
      <c r="AA1350" s="3">
        <v>0.29841250000000002</v>
      </c>
      <c r="AB1350" s="3">
        <v>5.1126593999999997E-2</v>
      </c>
      <c r="AC1350" s="3">
        <v>1.2593281E-2</v>
      </c>
      <c r="AD1350" s="3">
        <v>1.8055188E-2</v>
      </c>
      <c r="AE1350" s="3">
        <v>1.5293363000000001E-2</v>
      </c>
      <c r="AF1350" s="3">
        <v>1.6422714000000001E-2</v>
      </c>
      <c r="AG1350" s="3">
        <v>2.3003816E-2</v>
      </c>
      <c r="AH1350" s="3">
        <v>3.9295256000000001E-2</v>
      </c>
      <c r="AI1350" s="3">
        <v>3.1332021000000002E-2</v>
      </c>
    </row>
    <row r="1351" spans="1:35" x14ac:dyDescent="0.25">
      <c r="A1351" s="3" t="s">
        <v>92</v>
      </c>
      <c r="B1351" s="6">
        <v>38398</v>
      </c>
      <c r="C1351" s="3" t="s">
        <v>93</v>
      </c>
      <c r="D1351" s="3" t="s">
        <v>71</v>
      </c>
      <c r="E1351" s="3" t="s">
        <v>89</v>
      </c>
      <c r="F1351" s="3" t="s">
        <v>79</v>
      </c>
      <c r="G1351" s="3">
        <v>2</v>
      </c>
      <c r="H1351" s="3">
        <v>1</v>
      </c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>
        <v>0.19412499999999999</v>
      </c>
      <c r="U1351" s="3">
        <v>0.27700000000000002</v>
      </c>
      <c r="V1351" s="3">
        <v>0.27675</v>
      </c>
      <c r="W1351" s="3">
        <v>0.298375</v>
      </c>
      <c r="X1351" s="3">
        <v>0.30859999999999999</v>
      </c>
      <c r="Y1351" s="3">
        <v>0.31069999999999998</v>
      </c>
      <c r="Z1351" s="3">
        <v>0.296375</v>
      </c>
      <c r="AA1351" s="3">
        <v>0.30708750000000001</v>
      </c>
      <c r="AB1351" s="3">
        <v>6.3359376999999995E-2</v>
      </c>
      <c r="AC1351" s="3">
        <v>1.2526542999999999E-2</v>
      </c>
      <c r="AD1351" s="3">
        <v>1.7568965999999998E-2</v>
      </c>
      <c r="AE1351" s="3">
        <v>1.5501590000000001E-2</v>
      </c>
      <c r="AF1351" s="3">
        <v>1.5523438000000001E-2</v>
      </c>
      <c r="AG1351" s="3">
        <v>2.2281703E-2</v>
      </c>
      <c r="AH1351" s="3">
        <v>3.9344586000000001E-2</v>
      </c>
      <c r="AI1351" s="3">
        <v>3.2485093E-2</v>
      </c>
    </row>
    <row r="1352" spans="1:35" x14ac:dyDescent="0.25">
      <c r="A1352" s="3" t="s">
        <v>92</v>
      </c>
      <c r="B1352" s="6">
        <v>38405</v>
      </c>
      <c r="C1352" s="3" t="s">
        <v>93</v>
      </c>
      <c r="D1352" s="3" t="s">
        <v>71</v>
      </c>
      <c r="E1352" s="3" t="s">
        <v>89</v>
      </c>
      <c r="F1352" s="3" t="s">
        <v>79</v>
      </c>
      <c r="G1352" s="3">
        <v>2</v>
      </c>
      <c r="H1352" s="3">
        <v>1</v>
      </c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>
        <v>0.11687500000000001</v>
      </c>
      <c r="U1352" s="3">
        <v>0.24249999999999999</v>
      </c>
      <c r="V1352" s="3">
        <v>0.25887500000000002</v>
      </c>
      <c r="W1352" s="3">
        <v>0.28425</v>
      </c>
      <c r="X1352" s="3">
        <v>0.29320000000000002</v>
      </c>
      <c r="Y1352" s="3">
        <v>0.294375</v>
      </c>
      <c r="Z1352" s="3">
        <v>0.28449999999999998</v>
      </c>
      <c r="AA1352" s="3">
        <v>0.29068749999999999</v>
      </c>
      <c r="AB1352" s="3">
        <v>3.5702891E-2</v>
      </c>
      <c r="AC1352" s="3">
        <v>1.0757057E-2</v>
      </c>
      <c r="AD1352" s="3">
        <v>2.0760108999999999E-2</v>
      </c>
      <c r="AE1352" s="3">
        <v>1.9666868000000001E-2</v>
      </c>
      <c r="AF1352" s="3">
        <v>1.7080649E-2</v>
      </c>
      <c r="AG1352" s="3">
        <v>2.9928188000000001E-2</v>
      </c>
      <c r="AH1352" s="3">
        <v>4.0970372999999997E-2</v>
      </c>
      <c r="AI1352" s="3">
        <v>3.2334122999999999E-2</v>
      </c>
    </row>
    <row r="1353" spans="1:35" x14ac:dyDescent="0.25">
      <c r="A1353" s="3" t="s">
        <v>92</v>
      </c>
      <c r="B1353" s="6">
        <v>38412</v>
      </c>
      <c r="C1353" s="3" t="s">
        <v>93</v>
      </c>
      <c r="D1353" s="3" t="s">
        <v>71</v>
      </c>
      <c r="E1353" s="3" t="s">
        <v>89</v>
      </c>
      <c r="F1353" s="3" t="s">
        <v>79</v>
      </c>
      <c r="G1353" s="3">
        <v>2</v>
      </c>
      <c r="H1353" s="3">
        <v>1</v>
      </c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>
        <v>0.14899999999999999</v>
      </c>
      <c r="U1353" s="3">
        <v>0.27750000000000002</v>
      </c>
      <c r="V1353" s="3">
        <v>0.27783750000000002</v>
      </c>
      <c r="W1353" s="3">
        <v>0.29794999999999999</v>
      </c>
      <c r="X1353" s="3">
        <v>0.30496250000000003</v>
      </c>
      <c r="Y1353" s="3">
        <v>0.30669999999999997</v>
      </c>
      <c r="Z1353" s="3">
        <v>0.29188750000000002</v>
      </c>
      <c r="AA1353" s="3">
        <v>0.29649999999999999</v>
      </c>
      <c r="AB1353" s="3">
        <v>5.4121556000000001E-2</v>
      </c>
      <c r="AC1353" s="3">
        <v>1.2536917E-2</v>
      </c>
      <c r="AD1353" s="3">
        <v>1.6874404999999999E-2</v>
      </c>
      <c r="AE1353" s="3">
        <v>1.475253E-2</v>
      </c>
      <c r="AF1353" s="3">
        <v>1.5594957E-2</v>
      </c>
      <c r="AG1353" s="3">
        <v>2.4886887E-2</v>
      </c>
      <c r="AH1353" s="3">
        <v>4.2108684E-2</v>
      </c>
      <c r="AI1353" s="3">
        <v>3.5556353999999998E-2</v>
      </c>
    </row>
    <row r="1354" spans="1:35" x14ac:dyDescent="0.25">
      <c r="A1354" s="3" t="s">
        <v>92</v>
      </c>
      <c r="B1354" s="6">
        <v>38545</v>
      </c>
      <c r="C1354" s="3" t="s">
        <v>93</v>
      </c>
      <c r="D1354" s="3" t="s">
        <v>71</v>
      </c>
      <c r="E1354" s="3" t="s">
        <v>89</v>
      </c>
      <c r="F1354" s="3" t="s">
        <v>79</v>
      </c>
      <c r="G1354" s="3">
        <v>2</v>
      </c>
      <c r="H1354" s="3">
        <v>1</v>
      </c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>
        <v>0.24725</v>
      </c>
      <c r="U1354" s="3">
        <v>0.28312500000000002</v>
      </c>
      <c r="V1354" s="3">
        <v>0.264625</v>
      </c>
      <c r="W1354" s="3">
        <v>0.27650000000000002</v>
      </c>
      <c r="X1354" s="3">
        <v>0.26400000000000001</v>
      </c>
      <c r="Y1354" s="3">
        <v>0.2155</v>
      </c>
      <c r="Z1354" s="3">
        <v>0.19775000000000001</v>
      </c>
      <c r="AA1354" s="3">
        <v>0.23075000000000001</v>
      </c>
      <c r="AB1354" s="3">
        <v>3.280135E-2</v>
      </c>
      <c r="AC1354" s="3">
        <v>1.5932334999999999E-2</v>
      </c>
      <c r="AD1354" s="3">
        <v>2.6906915999999999E-2</v>
      </c>
      <c r="AE1354" s="3">
        <v>2.9515129000000001E-2</v>
      </c>
      <c r="AF1354" s="3">
        <v>2.4582224E-2</v>
      </c>
      <c r="AG1354" s="3">
        <v>5.6553388000000003E-2</v>
      </c>
      <c r="AH1354" s="3">
        <v>7.1941940999999995E-2</v>
      </c>
      <c r="AI1354" s="3">
        <v>5.6711677000000002E-2</v>
      </c>
    </row>
    <row r="1355" spans="1:35" x14ac:dyDescent="0.25">
      <c r="A1355" s="3" t="s">
        <v>92</v>
      </c>
      <c r="B1355" s="6">
        <v>38559</v>
      </c>
      <c r="C1355" s="3" t="s">
        <v>93</v>
      </c>
      <c r="D1355" s="3" t="s">
        <v>71</v>
      </c>
      <c r="E1355" s="3" t="s">
        <v>89</v>
      </c>
      <c r="F1355" s="3" t="s">
        <v>79</v>
      </c>
      <c r="G1355" s="3">
        <v>2</v>
      </c>
      <c r="H1355" s="3">
        <v>1</v>
      </c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>
        <v>0.26550000000000001</v>
      </c>
      <c r="U1355" s="3">
        <v>0.28812500000000002</v>
      </c>
      <c r="V1355" s="3">
        <v>0.26537500000000003</v>
      </c>
      <c r="W1355" s="3">
        <v>0.27562500000000001</v>
      </c>
      <c r="X1355" s="3">
        <v>0.26</v>
      </c>
      <c r="Y1355" s="3">
        <v>0.21174999999999999</v>
      </c>
      <c r="Z1355" s="3">
        <v>0.19525000000000001</v>
      </c>
      <c r="AA1355" s="3">
        <v>0.22750000000000001</v>
      </c>
      <c r="AB1355" s="3">
        <v>2.8580713000000001E-2</v>
      </c>
      <c r="AC1355" s="3">
        <v>1.5977103999999999E-2</v>
      </c>
      <c r="AD1355" s="3">
        <v>3.1025047E-2</v>
      </c>
      <c r="AE1355" s="3">
        <v>3.1874474999999999E-2</v>
      </c>
      <c r="AF1355" s="3">
        <v>2.864063E-2</v>
      </c>
      <c r="AG1355" s="3">
        <v>5.5057762000000003E-2</v>
      </c>
      <c r="AH1355" s="3">
        <v>7.4899456000000003E-2</v>
      </c>
      <c r="AI1355" s="3">
        <v>5.8027086999999998E-2</v>
      </c>
    </row>
    <row r="1356" spans="1:35" x14ac:dyDescent="0.25">
      <c r="A1356" s="3" t="s">
        <v>92</v>
      </c>
      <c r="B1356" s="6">
        <v>38573</v>
      </c>
      <c r="C1356" s="3" t="s">
        <v>93</v>
      </c>
      <c r="D1356" s="3" t="s">
        <v>71</v>
      </c>
      <c r="E1356" s="3" t="s">
        <v>89</v>
      </c>
      <c r="F1356" s="3" t="s">
        <v>79</v>
      </c>
      <c r="G1356" s="3">
        <v>2</v>
      </c>
      <c r="H1356" s="3">
        <v>1</v>
      </c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>
        <v>0.29875000000000002</v>
      </c>
      <c r="U1356" s="3">
        <v>0.28587499999999999</v>
      </c>
      <c r="V1356" s="3">
        <v>0.26174999999999998</v>
      </c>
      <c r="W1356" s="3">
        <v>0.27337499999999998</v>
      </c>
      <c r="X1356" s="3">
        <v>0.2545</v>
      </c>
      <c r="Y1356" s="3">
        <v>0.206125</v>
      </c>
      <c r="Z1356" s="3">
        <v>0.1895</v>
      </c>
      <c r="AA1356" s="3">
        <v>0.22312499999999999</v>
      </c>
      <c r="AB1356" s="3">
        <v>2.4673582999999999E-2</v>
      </c>
      <c r="AC1356" s="3">
        <v>1.7626583000000001E-2</v>
      </c>
      <c r="AD1356" s="3">
        <v>3.2701027000000001E-2</v>
      </c>
      <c r="AE1356" s="3">
        <v>3.2385787999999999E-2</v>
      </c>
      <c r="AF1356" s="3">
        <v>2.930139E-2</v>
      </c>
      <c r="AG1356" s="3">
        <v>5.5452521999999997E-2</v>
      </c>
      <c r="AH1356" s="3">
        <v>7.5534287000000006E-2</v>
      </c>
      <c r="AI1356" s="3">
        <v>6.1821026000000001E-2</v>
      </c>
    </row>
    <row r="1357" spans="1:35" x14ac:dyDescent="0.25">
      <c r="A1357" s="3" t="s">
        <v>92</v>
      </c>
      <c r="B1357" s="6">
        <v>38588</v>
      </c>
      <c r="C1357" s="3" t="s">
        <v>93</v>
      </c>
      <c r="D1357" s="3" t="s">
        <v>71</v>
      </c>
      <c r="E1357" s="3" t="s">
        <v>89</v>
      </c>
      <c r="F1357" s="3" t="s">
        <v>79</v>
      </c>
      <c r="G1357" s="3">
        <v>2</v>
      </c>
      <c r="H1357" s="3">
        <v>1</v>
      </c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>
        <v>0.24224999999999999</v>
      </c>
      <c r="U1357" s="3">
        <v>0.27537499999999998</v>
      </c>
      <c r="V1357" s="3">
        <v>0.25824999999999998</v>
      </c>
      <c r="W1357" s="3">
        <v>0.26887499999999998</v>
      </c>
      <c r="X1357" s="3">
        <v>0.25</v>
      </c>
      <c r="Y1357" s="3">
        <v>0.203625</v>
      </c>
      <c r="Z1357" s="3">
        <v>0.18687500000000001</v>
      </c>
      <c r="AA1357" s="3">
        <v>0.22075</v>
      </c>
      <c r="AB1357" s="3">
        <v>1.6993695999999999E-2</v>
      </c>
      <c r="AC1357" s="3">
        <v>1.2960793E-2</v>
      </c>
      <c r="AD1357" s="3">
        <v>3.203458E-2</v>
      </c>
      <c r="AE1357" s="3">
        <v>3.2250968999999997E-2</v>
      </c>
      <c r="AF1357" s="3">
        <v>3.0118811999999998E-2</v>
      </c>
      <c r="AG1357" s="3">
        <v>5.4685954000000002E-2</v>
      </c>
      <c r="AH1357" s="3">
        <v>7.5523766000000006E-2</v>
      </c>
      <c r="AI1357" s="3">
        <v>6.3470466000000003E-2</v>
      </c>
    </row>
    <row r="1358" spans="1:35" x14ac:dyDescent="0.25">
      <c r="A1358" s="3" t="s">
        <v>92</v>
      </c>
      <c r="B1358" s="6">
        <v>38602</v>
      </c>
      <c r="C1358" s="3" t="s">
        <v>93</v>
      </c>
      <c r="D1358" s="3" t="s">
        <v>71</v>
      </c>
      <c r="E1358" s="3" t="s">
        <v>89</v>
      </c>
      <c r="F1358" s="3" t="s">
        <v>79</v>
      </c>
      <c r="G1358" s="3">
        <v>2</v>
      </c>
      <c r="H1358" s="3">
        <v>1</v>
      </c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>
        <v>0.23699999999999999</v>
      </c>
      <c r="U1358" s="3">
        <v>0.26724999999999999</v>
      </c>
      <c r="V1358" s="3">
        <v>0.25024999999999997</v>
      </c>
      <c r="W1358" s="3">
        <v>0.261625</v>
      </c>
      <c r="X1358" s="3">
        <v>0.24287500000000001</v>
      </c>
      <c r="Y1358" s="3">
        <v>0.19512499999999999</v>
      </c>
      <c r="Z1358" s="3">
        <v>0.18124999999999999</v>
      </c>
      <c r="AA1358" s="3">
        <v>0.214</v>
      </c>
      <c r="AB1358" s="11">
        <v>3.6045499999999999E-9</v>
      </c>
      <c r="AC1358" s="3">
        <v>1.4791406999999999E-2</v>
      </c>
      <c r="AD1358" s="3">
        <v>3.4141511999999999E-2</v>
      </c>
      <c r="AE1358" s="3">
        <v>3.4574712000000001E-2</v>
      </c>
      <c r="AF1358" s="3">
        <v>3.1701452999999997E-2</v>
      </c>
      <c r="AG1358" s="3">
        <v>5.7531203000000003E-2</v>
      </c>
      <c r="AH1358" s="3">
        <v>7.4198094000000006E-2</v>
      </c>
      <c r="AI1358" s="3">
        <v>6.3870405000000005E-2</v>
      </c>
    </row>
    <row r="1359" spans="1:35" x14ac:dyDescent="0.25">
      <c r="A1359" s="3" t="s">
        <v>92</v>
      </c>
      <c r="B1359" s="6">
        <v>38623</v>
      </c>
      <c r="C1359" s="3" t="s">
        <v>93</v>
      </c>
      <c r="D1359" s="3" t="s">
        <v>71</v>
      </c>
      <c r="E1359" s="3" t="s">
        <v>89</v>
      </c>
      <c r="F1359" s="3" t="s">
        <v>79</v>
      </c>
      <c r="G1359" s="3">
        <v>2</v>
      </c>
      <c r="H1359" s="3">
        <v>1</v>
      </c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>
        <v>0.247</v>
      </c>
      <c r="U1359" s="3">
        <v>0.28412500000000002</v>
      </c>
      <c r="V1359" s="3">
        <v>0.26424999999999998</v>
      </c>
      <c r="W1359" s="3">
        <v>0.267625</v>
      </c>
      <c r="X1359" s="3">
        <v>0.24</v>
      </c>
      <c r="Y1359" s="3">
        <v>0.19275</v>
      </c>
      <c r="Z1359" s="3">
        <v>0.175125</v>
      </c>
      <c r="AA1359" s="3">
        <v>0.205625</v>
      </c>
      <c r="AB1359" s="11">
        <v>5.0976000000000003E-9</v>
      </c>
      <c r="AC1359" s="3">
        <v>1.5431299000000001E-2</v>
      </c>
      <c r="AD1359" s="3">
        <v>3.5094769999999997E-2</v>
      </c>
      <c r="AE1359" s="3">
        <v>3.6339422000000003E-2</v>
      </c>
      <c r="AF1359" s="3">
        <v>3.3453592999999997E-2</v>
      </c>
      <c r="AG1359" s="3">
        <v>5.1892057999999998E-2</v>
      </c>
      <c r="AH1359" s="3">
        <v>7.8030100000000005E-2</v>
      </c>
      <c r="AI1359" s="3">
        <v>6.9339614999999993E-2</v>
      </c>
    </row>
    <row r="1360" spans="1:35" x14ac:dyDescent="0.25">
      <c r="A1360" s="3" t="s">
        <v>92</v>
      </c>
      <c r="B1360" s="6">
        <v>38637</v>
      </c>
      <c r="C1360" s="3" t="s">
        <v>93</v>
      </c>
      <c r="D1360" s="3" t="s">
        <v>71</v>
      </c>
      <c r="E1360" s="3" t="s">
        <v>89</v>
      </c>
      <c r="F1360" s="3" t="s">
        <v>79</v>
      </c>
      <c r="G1360" s="3">
        <v>2</v>
      </c>
      <c r="H1360" s="3">
        <v>1</v>
      </c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>
        <v>0.23125000000000001</v>
      </c>
      <c r="U1360" s="3">
        <v>0.28912500000000002</v>
      </c>
      <c r="V1360" s="3">
        <v>0.25900000000000001</v>
      </c>
      <c r="W1360" s="3">
        <v>0.261125</v>
      </c>
      <c r="X1360" s="3">
        <v>0.237375</v>
      </c>
      <c r="Y1360" s="3">
        <v>0.18812499999999999</v>
      </c>
      <c r="Z1360" s="3">
        <v>0.172375</v>
      </c>
      <c r="AA1360" s="3">
        <v>0.202375</v>
      </c>
      <c r="AB1360" s="3">
        <v>2.3150131000000001E-2</v>
      </c>
      <c r="AC1360" s="3">
        <v>1.6339587999999999E-2</v>
      </c>
      <c r="AD1360" s="3">
        <v>3.4764514000000003E-2</v>
      </c>
      <c r="AE1360" s="3">
        <v>3.5734887E-2</v>
      </c>
      <c r="AF1360" s="3">
        <v>3.3148745E-2</v>
      </c>
      <c r="AG1360" s="3">
        <v>5.3565546999999998E-2</v>
      </c>
      <c r="AH1360" s="3">
        <v>7.7252715999999999E-2</v>
      </c>
      <c r="AI1360" s="3">
        <v>6.8456321000000001E-2</v>
      </c>
    </row>
    <row r="1361" spans="1:35" x14ac:dyDescent="0.25">
      <c r="A1361" s="3" t="s">
        <v>92</v>
      </c>
      <c r="B1361" s="6">
        <v>38652</v>
      </c>
      <c r="C1361" s="3" t="s">
        <v>93</v>
      </c>
      <c r="D1361" s="3" t="s">
        <v>71</v>
      </c>
      <c r="E1361" s="3" t="s">
        <v>89</v>
      </c>
      <c r="F1361" s="3" t="s">
        <v>79</v>
      </c>
      <c r="G1361" s="3">
        <v>2</v>
      </c>
      <c r="H1361" s="3">
        <v>1</v>
      </c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>
        <v>0.160525</v>
      </c>
      <c r="U1361" s="3">
        <v>0.26637499999999997</v>
      </c>
      <c r="V1361" s="3">
        <v>0.25174999999999997</v>
      </c>
      <c r="W1361" s="3">
        <v>0.26150000000000001</v>
      </c>
      <c r="X1361" s="3">
        <v>0.238625</v>
      </c>
      <c r="Y1361" s="3">
        <v>0.1895</v>
      </c>
      <c r="Z1361" s="3">
        <v>0.17399999999999999</v>
      </c>
      <c r="AA1361" s="3">
        <v>0.20374999999999999</v>
      </c>
      <c r="AB1361" s="3">
        <v>2.3065790999999999E-2</v>
      </c>
      <c r="AC1361" s="3">
        <v>1.3298093E-2</v>
      </c>
      <c r="AD1361" s="3">
        <v>3.4074498000000002E-2</v>
      </c>
      <c r="AE1361" s="3">
        <v>3.5046907000000002E-2</v>
      </c>
      <c r="AF1361" s="3">
        <v>3.3066761E-2</v>
      </c>
      <c r="AG1361" s="3">
        <v>5.3636341999999997E-2</v>
      </c>
      <c r="AH1361" s="3">
        <v>7.9695849999999999E-2</v>
      </c>
      <c r="AI1361" s="3">
        <v>7.1221486000000001E-2</v>
      </c>
    </row>
    <row r="1362" spans="1:35" x14ac:dyDescent="0.25">
      <c r="A1362" s="3" t="s">
        <v>92</v>
      </c>
      <c r="B1362" s="6">
        <v>38663</v>
      </c>
      <c r="C1362" s="3" t="s">
        <v>93</v>
      </c>
      <c r="D1362" s="3" t="s">
        <v>71</v>
      </c>
      <c r="E1362" s="3" t="s">
        <v>89</v>
      </c>
      <c r="F1362" s="3" t="s">
        <v>79</v>
      </c>
      <c r="G1362" s="3">
        <v>2</v>
      </c>
      <c r="H1362" s="3">
        <v>1</v>
      </c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>
        <v>0.143375</v>
      </c>
      <c r="U1362" s="3">
        <v>0.25174999999999997</v>
      </c>
      <c r="V1362" s="3">
        <v>0.22737499999999999</v>
      </c>
      <c r="W1362" s="3">
        <v>0.25187500000000002</v>
      </c>
      <c r="X1362" s="3">
        <v>0.23924999999999999</v>
      </c>
      <c r="Y1362" s="3">
        <v>0.19287499999999999</v>
      </c>
      <c r="Z1362" s="3">
        <v>0.173875</v>
      </c>
      <c r="AA1362" s="3">
        <v>0.19562499999999999</v>
      </c>
      <c r="AB1362" s="3">
        <v>2.1111524E-2</v>
      </c>
      <c r="AC1362" s="3">
        <v>1.0633505E-2</v>
      </c>
      <c r="AD1362" s="3">
        <v>3.1509351999999997E-2</v>
      </c>
      <c r="AE1362" s="3">
        <v>3.3913493000000003E-2</v>
      </c>
      <c r="AF1362" s="3">
        <v>3.8092930999999997E-2</v>
      </c>
      <c r="AG1362" s="3">
        <v>5.4280849999999999E-2</v>
      </c>
      <c r="AH1362" s="3">
        <v>8.0116767000000005E-2</v>
      </c>
      <c r="AI1362" s="3">
        <v>5.7681235999999997E-2</v>
      </c>
    </row>
    <row r="1363" spans="1:35" x14ac:dyDescent="0.25">
      <c r="A1363" s="3" t="s">
        <v>92</v>
      </c>
      <c r="B1363" s="6">
        <v>38678</v>
      </c>
      <c r="C1363" s="3" t="s">
        <v>93</v>
      </c>
      <c r="D1363" s="3" t="s">
        <v>71</v>
      </c>
      <c r="E1363" s="3" t="s">
        <v>89</v>
      </c>
      <c r="F1363" s="3" t="s">
        <v>79</v>
      </c>
      <c r="G1363" s="3">
        <v>2</v>
      </c>
      <c r="H1363" s="3">
        <v>1</v>
      </c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>
        <v>0.22837499999999999</v>
      </c>
      <c r="U1363" s="3">
        <v>0.28927861700000002</v>
      </c>
      <c r="V1363" s="3">
        <v>0.27194581000000001</v>
      </c>
      <c r="W1363" s="3">
        <v>0.272059842</v>
      </c>
      <c r="X1363" s="3">
        <v>0.232604901</v>
      </c>
      <c r="Y1363" s="3">
        <v>0.18357130399999999</v>
      </c>
      <c r="Z1363" s="3">
        <v>0.16737881399999999</v>
      </c>
      <c r="AA1363" s="3">
        <v>0.19816735199999999</v>
      </c>
      <c r="AB1363" s="3">
        <v>3.4940511E-2</v>
      </c>
      <c r="AC1363" s="3">
        <v>1.5702093E-2</v>
      </c>
      <c r="AD1363" s="3">
        <v>3.0165251000000001E-2</v>
      </c>
      <c r="AE1363" s="3">
        <v>3.2417544E-2</v>
      </c>
      <c r="AF1363" s="3">
        <v>3.7362618E-2</v>
      </c>
      <c r="AG1363" s="3">
        <v>5.0610956999999998E-2</v>
      </c>
      <c r="AH1363" s="3">
        <v>7.9126723999999996E-2</v>
      </c>
      <c r="AI1363" s="3">
        <v>7.1438785000000005E-2</v>
      </c>
    </row>
    <row r="1364" spans="1:35" x14ac:dyDescent="0.25">
      <c r="A1364" s="3" t="s">
        <v>92</v>
      </c>
      <c r="B1364" s="6">
        <v>38692</v>
      </c>
      <c r="C1364" s="3" t="s">
        <v>93</v>
      </c>
      <c r="D1364" s="3" t="s">
        <v>71</v>
      </c>
      <c r="E1364" s="3" t="s">
        <v>89</v>
      </c>
      <c r="F1364" s="3" t="s">
        <v>79</v>
      </c>
      <c r="G1364" s="3">
        <v>2</v>
      </c>
      <c r="H1364" s="3">
        <v>1</v>
      </c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>
        <v>0.13225000000000001</v>
      </c>
      <c r="U1364" s="3">
        <v>0.232125</v>
      </c>
      <c r="V1364" s="3">
        <v>0.24024999999999999</v>
      </c>
      <c r="W1364" s="3">
        <v>0.25374999999999998</v>
      </c>
      <c r="X1364" s="3">
        <v>0.22562499999999999</v>
      </c>
      <c r="Y1364" s="3">
        <v>0.18074999999999999</v>
      </c>
      <c r="Z1364" s="3">
        <v>0.16512499999999999</v>
      </c>
      <c r="AA1364" s="3">
        <v>0.19750000000000001</v>
      </c>
      <c r="AB1364" s="3">
        <v>2.4690947000000001E-2</v>
      </c>
      <c r="AC1364" s="3">
        <v>1.5384942E-2</v>
      </c>
      <c r="AD1364" s="3">
        <v>3.6737486E-2</v>
      </c>
      <c r="AE1364" s="3">
        <v>3.4800452000000003E-2</v>
      </c>
      <c r="AF1364" s="3">
        <v>3.6126513999999998E-2</v>
      </c>
      <c r="AG1364" s="3">
        <v>5.1093052E-2</v>
      </c>
      <c r="AH1364" s="3">
        <v>7.9225605000000004E-2</v>
      </c>
      <c r="AI1364" s="3">
        <v>7.2738278000000003E-2</v>
      </c>
    </row>
    <row r="1365" spans="1:35" x14ac:dyDescent="0.25">
      <c r="A1365" s="3" t="s">
        <v>92</v>
      </c>
      <c r="B1365" s="6">
        <v>38706</v>
      </c>
      <c r="C1365" s="3" t="s">
        <v>93</v>
      </c>
      <c r="D1365" s="3" t="s">
        <v>71</v>
      </c>
      <c r="E1365" s="3" t="s">
        <v>89</v>
      </c>
      <c r="F1365" s="3" t="s">
        <v>79</v>
      </c>
      <c r="G1365" s="3">
        <v>2</v>
      </c>
      <c r="H1365" s="3">
        <v>1</v>
      </c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>
        <v>0.20849999999999999</v>
      </c>
      <c r="U1365" s="3">
        <v>0.28025</v>
      </c>
      <c r="V1365" s="3">
        <v>0.25937500000000002</v>
      </c>
      <c r="W1365" s="3">
        <v>0.26387500000000003</v>
      </c>
      <c r="X1365" s="3">
        <v>0.22625000000000001</v>
      </c>
      <c r="Y1365" s="3">
        <v>0.175875</v>
      </c>
      <c r="Z1365" s="3">
        <v>0.16375000000000001</v>
      </c>
      <c r="AA1365" s="3">
        <v>0.19275</v>
      </c>
      <c r="AB1365" s="3">
        <v>3.8689238000000001E-2</v>
      </c>
      <c r="AC1365" s="3">
        <v>1.6481591E-2</v>
      </c>
      <c r="AD1365" s="3">
        <v>3.0617163999999999E-2</v>
      </c>
      <c r="AE1365" s="3">
        <v>2.9244962999999999E-2</v>
      </c>
      <c r="AF1365" s="3">
        <v>3.9015565000000002E-2</v>
      </c>
      <c r="AG1365" s="3">
        <v>4.9815194E-2</v>
      </c>
      <c r="AH1365" s="3">
        <v>7.8608887000000002E-2</v>
      </c>
      <c r="AI1365" s="3">
        <v>7.1667386E-2</v>
      </c>
    </row>
    <row r="1366" spans="1:35" x14ac:dyDescent="0.25">
      <c r="A1366" s="3" t="s">
        <v>92</v>
      </c>
      <c r="B1366" s="6">
        <v>38721</v>
      </c>
      <c r="C1366" s="3" t="s">
        <v>93</v>
      </c>
      <c r="D1366" s="3" t="s">
        <v>71</v>
      </c>
      <c r="E1366" s="3" t="s">
        <v>89</v>
      </c>
      <c r="F1366" s="3" t="s">
        <v>79</v>
      </c>
      <c r="G1366" s="3">
        <v>2</v>
      </c>
      <c r="H1366" s="3">
        <v>1</v>
      </c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>
        <v>0.16487499999999999</v>
      </c>
      <c r="U1366" s="3">
        <v>0.25924999999999998</v>
      </c>
      <c r="V1366" s="3">
        <v>0.25337500000000002</v>
      </c>
      <c r="W1366" s="3">
        <v>0.25850000000000001</v>
      </c>
      <c r="X1366" s="3">
        <v>0.22375</v>
      </c>
      <c r="Y1366" s="3">
        <v>0.175375</v>
      </c>
      <c r="Z1366" s="3">
        <v>0.16</v>
      </c>
      <c r="AA1366" s="3">
        <v>0.19237499999999999</v>
      </c>
      <c r="AB1366" s="3">
        <v>3.6964993000000002E-2</v>
      </c>
      <c r="AC1366" s="3">
        <v>2.2524590000000001E-2</v>
      </c>
      <c r="AD1366" s="3">
        <v>3.3949278999999999E-2</v>
      </c>
      <c r="AE1366" s="3">
        <v>3.1722007000000003E-2</v>
      </c>
      <c r="AF1366" s="3">
        <v>3.8636585000000001E-2</v>
      </c>
      <c r="AG1366" s="3">
        <v>4.7886585000000002E-2</v>
      </c>
      <c r="AH1366" s="3">
        <v>7.9625910999999994E-2</v>
      </c>
      <c r="AI1366" s="3">
        <v>7.3626348999999994E-2</v>
      </c>
    </row>
    <row r="1367" spans="1:35" x14ac:dyDescent="0.25">
      <c r="A1367" s="3" t="s">
        <v>92</v>
      </c>
      <c r="B1367" s="6">
        <v>38734</v>
      </c>
      <c r="C1367" s="3" t="s">
        <v>93</v>
      </c>
      <c r="D1367" s="3" t="s">
        <v>71</v>
      </c>
      <c r="E1367" s="3" t="s">
        <v>89</v>
      </c>
      <c r="F1367" s="3" t="s">
        <v>79</v>
      </c>
      <c r="G1367" s="3">
        <v>2</v>
      </c>
      <c r="H1367" s="3">
        <v>1</v>
      </c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>
        <v>0.18537500000000001</v>
      </c>
      <c r="U1367" s="3">
        <v>0.28299999999999997</v>
      </c>
      <c r="V1367" s="3">
        <v>0.268625</v>
      </c>
      <c r="W1367" s="3">
        <v>0.27137499999999998</v>
      </c>
      <c r="X1367" s="3">
        <v>0.231625</v>
      </c>
      <c r="Y1367" s="3">
        <v>0.17374999999999999</v>
      </c>
      <c r="Z1367" s="3">
        <v>0.159</v>
      </c>
      <c r="AA1367" s="3">
        <v>0.18875</v>
      </c>
      <c r="AB1367" s="3">
        <v>3.4346709000000003E-2</v>
      </c>
      <c r="AC1367" s="3">
        <v>1.6344504999999999E-2</v>
      </c>
      <c r="AD1367" s="3">
        <v>3.1627012000000003E-2</v>
      </c>
      <c r="AE1367" s="3">
        <v>2.4801713999999999E-2</v>
      </c>
      <c r="AF1367" s="3">
        <v>4.2409357000000002E-2</v>
      </c>
      <c r="AG1367" s="3">
        <v>4.6952103000000002E-2</v>
      </c>
      <c r="AH1367" s="3">
        <v>8.0151641999999995E-2</v>
      </c>
      <c r="AI1367" s="3">
        <v>7.1571642000000005E-2</v>
      </c>
    </row>
    <row r="1368" spans="1:35" x14ac:dyDescent="0.25">
      <c r="A1368" s="3" t="s">
        <v>92</v>
      </c>
      <c r="B1368" s="6">
        <v>38812</v>
      </c>
      <c r="C1368" s="3" t="s">
        <v>93</v>
      </c>
      <c r="D1368" s="3" t="s">
        <v>71</v>
      </c>
      <c r="E1368" s="3" t="s">
        <v>89</v>
      </c>
      <c r="F1368" s="3" t="s">
        <v>79</v>
      </c>
      <c r="G1368" s="3">
        <v>2</v>
      </c>
      <c r="H1368" s="3">
        <v>1</v>
      </c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>
        <v>0.15487500000000001</v>
      </c>
      <c r="U1368" s="3">
        <v>0.231125</v>
      </c>
      <c r="V1368" s="3">
        <v>0.19900000000000001</v>
      </c>
      <c r="W1368" s="3">
        <v>0.20674999999999999</v>
      </c>
      <c r="X1368" s="3">
        <v>0.17574999999999999</v>
      </c>
      <c r="Y1368" s="3">
        <v>0.13750000000000001</v>
      </c>
      <c r="Z1368" s="3">
        <v>0.143125</v>
      </c>
      <c r="AA1368" s="3">
        <v>0.167125</v>
      </c>
      <c r="AB1368" s="3">
        <v>2.8547891999999998E-2</v>
      </c>
      <c r="AC1368" s="3">
        <v>2.6367932E-2</v>
      </c>
      <c r="AD1368" s="3">
        <v>4.4918975E-2</v>
      </c>
      <c r="AE1368" s="3">
        <v>3.7727405999999998E-2</v>
      </c>
      <c r="AF1368" s="3">
        <v>4.0340515E-2</v>
      </c>
      <c r="AG1368" s="3">
        <v>4.0032129999999999E-2</v>
      </c>
      <c r="AH1368" s="3">
        <v>8.1971139999999998E-2</v>
      </c>
      <c r="AI1368" s="3">
        <v>7.2455775E-2</v>
      </c>
    </row>
    <row r="1369" spans="1:35" x14ac:dyDescent="0.25">
      <c r="A1369" s="3" t="s">
        <v>92</v>
      </c>
      <c r="B1369" s="6">
        <v>38853</v>
      </c>
      <c r="C1369" s="3" t="s">
        <v>93</v>
      </c>
      <c r="D1369" s="3" t="s">
        <v>71</v>
      </c>
      <c r="E1369" s="3" t="s">
        <v>89</v>
      </c>
      <c r="F1369" s="3" t="s">
        <v>79</v>
      </c>
      <c r="G1369" s="3">
        <v>2</v>
      </c>
      <c r="H1369" s="3">
        <v>1</v>
      </c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>
        <v>0.26100000000000001</v>
      </c>
      <c r="U1369" s="3">
        <v>0.29899999999999999</v>
      </c>
      <c r="V1369" s="3">
        <v>0.29699999999999999</v>
      </c>
      <c r="W1369" s="3">
        <v>0.312</v>
      </c>
      <c r="X1369" s="3">
        <v>0.19700000000000001</v>
      </c>
      <c r="Y1369" s="3">
        <v>7.3999999999999996E-2</v>
      </c>
      <c r="Z1369" s="3">
        <v>0.104</v>
      </c>
      <c r="AA1369" s="3">
        <v>0.184</v>
      </c>
      <c r="AB1369" s="3"/>
      <c r="AC1369" s="3"/>
      <c r="AD1369" s="3"/>
      <c r="AE1369" s="3"/>
      <c r="AF1369" s="3"/>
      <c r="AG1369" s="3"/>
      <c r="AH1369" s="3"/>
      <c r="AI1369" s="3"/>
    </row>
    <row r="1370" spans="1:35" x14ac:dyDescent="0.25">
      <c r="A1370" s="3" t="s">
        <v>92</v>
      </c>
      <c r="B1370" s="6">
        <v>38868</v>
      </c>
      <c r="C1370" s="3" t="s">
        <v>93</v>
      </c>
      <c r="D1370" s="3" t="s">
        <v>71</v>
      </c>
      <c r="E1370" s="3" t="s">
        <v>89</v>
      </c>
      <c r="F1370" s="3" t="s">
        <v>79</v>
      </c>
      <c r="G1370" s="3">
        <v>2</v>
      </c>
      <c r="H1370" s="3">
        <v>1</v>
      </c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>
        <v>0.29333333299999997</v>
      </c>
      <c r="U1370" s="3">
        <v>0.3</v>
      </c>
      <c r="V1370" s="3">
        <v>0.29433333299999997</v>
      </c>
      <c r="W1370" s="3">
        <v>0.30966666700000001</v>
      </c>
      <c r="X1370" s="3">
        <v>0.29233333299999997</v>
      </c>
      <c r="Y1370" s="3">
        <v>0.21883333299999999</v>
      </c>
      <c r="Z1370" s="3">
        <v>0.15483333299999999</v>
      </c>
      <c r="AA1370" s="3">
        <v>0.171833333</v>
      </c>
      <c r="AB1370" s="3">
        <v>2.4410379999999999E-2</v>
      </c>
      <c r="AC1370" s="3">
        <v>1.7515706999999998E-2</v>
      </c>
      <c r="AD1370" s="3">
        <v>1.4514361E-2</v>
      </c>
      <c r="AE1370" s="3">
        <v>1.7985179E-2</v>
      </c>
      <c r="AF1370" s="3">
        <v>4.7479118000000001E-2</v>
      </c>
      <c r="AG1370" s="3">
        <v>6.545049E-2</v>
      </c>
      <c r="AH1370" s="3">
        <v>4.7376858000000001E-2</v>
      </c>
      <c r="AI1370" s="3">
        <v>5.0704700999999998E-2</v>
      </c>
    </row>
    <row r="1371" spans="1:35" x14ac:dyDescent="0.25">
      <c r="A1371" s="3" t="s">
        <v>92</v>
      </c>
      <c r="B1371" s="6">
        <v>38926</v>
      </c>
      <c r="C1371" s="3" t="s">
        <v>93</v>
      </c>
      <c r="D1371" s="3" t="s">
        <v>71</v>
      </c>
      <c r="E1371" s="3" t="s">
        <v>89</v>
      </c>
      <c r="F1371" s="3" t="s">
        <v>79</v>
      </c>
      <c r="G1371" s="3">
        <v>2</v>
      </c>
      <c r="H1371" s="3">
        <v>1</v>
      </c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>
        <v>0.28050000000000003</v>
      </c>
      <c r="U1371" s="3">
        <v>0.29599999999999999</v>
      </c>
      <c r="V1371" s="3">
        <v>0.28633333300000002</v>
      </c>
      <c r="W1371" s="3">
        <v>0.30049999999999999</v>
      </c>
      <c r="X1371" s="3">
        <v>0.31533333299999999</v>
      </c>
      <c r="Y1371" s="3">
        <v>0.27400000000000002</v>
      </c>
      <c r="Z1371" s="3">
        <v>0.29049999999999998</v>
      </c>
      <c r="AA1371" s="3">
        <v>0.33366666699999997</v>
      </c>
      <c r="AB1371" s="3">
        <v>2.0491461999999998E-2</v>
      </c>
      <c r="AC1371" s="3">
        <v>1.6840428000000001E-2</v>
      </c>
      <c r="AD1371" s="3">
        <v>2.1210060999999999E-2</v>
      </c>
      <c r="AE1371" s="3">
        <v>2.5944170999999999E-2</v>
      </c>
      <c r="AF1371" s="3">
        <v>1.372103E-2</v>
      </c>
      <c r="AG1371" s="3">
        <v>5.1287424999999998E-2</v>
      </c>
      <c r="AH1371" s="3">
        <v>3.0820448E-2</v>
      </c>
      <c r="AI1371" s="3">
        <v>4.6573240000000002E-2</v>
      </c>
    </row>
    <row r="1372" spans="1:35" x14ac:dyDescent="0.25">
      <c r="A1372" s="3" t="s">
        <v>92</v>
      </c>
      <c r="B1372" s="6">
        <v>38966</v>
      </c>
      <c r="C1372" s="3" t="s">
        <v>93</v>
      </c>
      <c r="D1372" s="3" t="s">
        <v>71</v>
      </c>
      <c r="E1372" s="3" t="s">
        <v>89</v>
      </c>
      <c r="F1372" s="3" t="s">
        <v>79</v>
      </c>
      <c r="G1372" s="3">
        <v>2</v>
      </c>
      <c r="H1372" s="3">
        <v>1</v>
      </c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>
        <v>0.23116666699999999</v>
      </c>
      <c r="U1372" s="3">
        <v>0.28383333300000002</v>
      </c>
      <c r="V1372" s="3">
        <v>0.27750000000000002</v>
      </c>
      <c r="W1372" s="3">
        <v>0.29149999999999998</v>
      </c>
      <c r="X1372" s="3">
        <v>0.30483333299999998</v>
      </c>
      <c r="Y1372" s="3">
        <v>0.26400000000000001</v>
      </c>
      <c r="Z1372" s="3">
        <v>0.27716666699999998</v>
      </c>
      <c r="AA1372" s="3">
        <v>0.32450000000000001</v>
      </c>
      <c r="AB1372" s="3">
        <v>2.7931464E-2</v>
      </c>
      <c r="AC1372" s="3">
        <v>1.3963046E-2</v>
      </c>
      <c r="AD1372" s="3">
        <v>2.1445279000000001E-2</v>
      </c>
      <c r="AE1372" s="3">
        <v>2.7311169999999999E-2</v>
      </c>
      <c r="AF1372" s="3">
        <v>1.5432649E-2</v>
      </c>
      <c r="AG1372" s="3">
        <v>5.3449041000000003E-2</v>
      </c>
      <c r="AH1372" s="3">
        <v>3.5238709999999999E-2</v>
      </c>
      <c r="AI1372" s="3">
        <v>4.3325511999999997E-2</v>
      </c>
    </row>
    <row r="1373" spans="1:35" x14ac:dyDescent="0.25">
      <c r="A1373" s="3" t="s">
        <v>92</v>
      </c>
      <c r="B1373" s="6">
        <v>39070</v>
      </c>
      <c r="C1373" s="3" t="s">
        <v>93</v>
      </c>
      <c r="D1373" s="3" t="s">
        <v>71</v>
      </c>
      <c r="E1373" s="3" t="s">
        <v>89</v>
      </c>
      <c r="F1373" s="3" t="s">
        <v>79</v>
      </c>
      <c r="G1373" s="3">
        <v>2</v>
      </c>
      <c r="H1373" s="3">
        <v>1</v>
      </c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>
        <v>6.8666667000000001E-2</v>
      </c>
      <c r="U1373" s="3">
        <v>0.22813333299999999</v>
      </c>
      <c r="V1373" s="3">
        <v>0.23255000000000001</v>
      </c>
      <c r="W1373" s="3">
        <v>0.24690000000000001</v>
      </c>
      <c r="X1373" s="3">
        <v>0.23221666699999999</v>
      </c>
      <c r="Y1373" s="3">
        <v>0.25935000000000002</v>
      </c>
      <c r="Z1373" s="3">
        <v>0.23098333300000001</v>
      </c>
      <c r="AA1373" s="3">
        <v>0.22589999999999999</v>
      </c>
      <c r="AB1373" s="3">
        <v>1.9397594000000001E-2</v>
      </c>
      <c r="AC1373" s="3">
        <v>1.472327E-2</v>
      </c>
      <c r="AD1373" s="3">
        <v>1.5881025999999999E-2</v>
      </c>
      <c r="AE1373" s="3">
        <v>4.0688179999999997E-2</v>
      </c>
      <c r="AF1373" s="3">
        <v>4.0022764000000002E-2</v>
      </c>
      <c r="AG1373" s="3">
        <v>4.3936260999999997E-2</v>
      </c>
      <c r="AH1373" s="3">
        <v>6.2756653999999995E-2</v>
      </c>
      <c r="AI1373" s="3">
        <v>5.1662016999999998E-2</v>
      </c>
    </row>
    <row r="1374" spans="1:35" x14ac:dyDescent="0.25">
      <c r="A1374" s="3" t="s">
        <v>92</v>
      </c>
      <c r="B1374" s="6">
        <v>39080</v>
      </c>
      <c r="C1374" s="3" t="s">
        <v>93</v>
      </c>
      <c r="D1374" s="3" t="s">
        <v>71</v>
      </c>
      <c r="E1374" s="3" t="s">
        <v>89</v>
      </c>
      <c r="F1374" s="3" t="s">
        <v>79</v>
      </c>
      <c r="G1374" s="3">
        <v>2</v>
      </c>
      <c r="H1374" s="3">
        <v>1</v>
      </c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>
        <v>0.116166667</v>
      </c>
      <c r="U1374" s="3">
        <v>0.26951666699999999</v>
      </c>
      <c r="V1374" s="3">
        <v>0.24304999999999999</v>
      </c>
      <c r="W1374" s="3">
        <v>0.24859999999999999</v>
      </c>
      <c r="X1374" s="3">
        <v>0.227833333</v>
      </c>
      <c r="Y1374" s="3">
        <v>0.24975</v>
      </c>
      <c r="Z1374" s="3">
        <v>0.22318333300000001</v>
      </c>
      <c r="AA1374" s="3">
        <v>0.21653333299999999</v>
      </c>
      <c r="AB1374" s="3">
        <v>2.8265998000000001E-2</v>
      </c>
      <c r="AC1374" s="3">
        <v>1.5874938000000002E-2</v>
      </c>
      <c r="AD1374" s="3">
        <v>1.7198692000000002E-2</v>
      </c>
      <c r="AE1374" s="3">
        <v>3.9204490000000002E-2</v>
      </c>
      <c r="AF1374" s="3">
        <v>4.2327280000000002E-2</v>
      </c>
      <c r="AG1374" s="3">
        <v>4.5337567000000002E-2</v>
      </c>
      <c r="AH1374" s="3">
        <v>6.3287926999999994E-2</v>
      </c>
      <c r="AI1374" s="3">
        <v>5.3067076999999997E-2</v>
      </c>
    </row>
    <row r="1375" spans="1:35" x14ac:dyDescent="0.25">
      <c r="A1375" s="3" t="s">
        <v>92</v>
      </c>
      <c r="B1375" s="6">
        <v>39091</v>
      </c>
      <c r="C1375" s="3" t="s">
        <v>93</v>
      </c>
      <c r="D1375" s="3" t="s">
        <v>71</v>
      </c>
      <c r="E1375" s="3" t="s">
        <v>89</v>
      </c>
      <c r="F1375" s="3" t="s">
        <v>79</v>
      </c>
      <c r="G1375" s="3">
        <v>2</v>
      </c>
      <c r="H1375" s="3">
        <v>1</v>
      </c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>
        <v>8.7666667000000004E-2</v>
      </c>
      <c r="U1375" s="3">
        <v>0.25281666699999999</v>
      </c>
      <c r="V1375" s="3">
        <v>0.24390000000000001</v>
      </c>
      <c r="W1375" s="3">
        <v>0.25373333300000001</v>
      </c>
      <c r="X1375" s="3">
        <v>0.23344999999999999</v>
      </c>
      <c r="Y1375" s="3">
        <v>0.255316667</v>
      </c>
      <c r="Z1375" s="3">
        <v>0.223316667</v>
      </c>
      <c r="AA1375" s="3">
        <v>0.21425</v>
      </c>
      <c r="AB1375" s="3">
        <v>2.1648711000000001E-2</v>
      </c>
      <c r="AC1375" s="3">
        <v>1.3905885999999999E-2</v>
      </c>
      <c r="AD1375" s="3">
        <v>1.5118466000000001E-2</v>
      </c>
      <c r="AE1375" s="3">
        <v>3.9141317000000002E-2</v>
      </c>
      <c r="AF1375" s="3">
        <v>4.1353682000000003E-2</v>
      </c>
      <c r="AG1375" s="3">
        <v>4.6045952000000001E-2</v>
      </c>
      <c r="AH1375" s="3">
        <v>6.4903540999999995E-2</v>
      </c>
      <c r="AI1375" s="3">
        <v>5.4184084E-2</v>
      </c>
    </row>
    <row r="1376" spans="1:35" x14ac:dyDescent="0.25">
      <c r="A1376" s="3" t="s">
        <v>92</v>
      </c>
      <c r="B1376" s="6">
        <v>39098</v>
      </c>
      <c r="C1376" s="3" t="s">
        <v>93</v>
      </c>
      <c r="D1376" s="3" t="s">
        <v>71</v>
      </c>
      <c r="E1376" s="3" t="s">
        <v>89</v>
      </c>
      <c r="F1376" s="3" t="s">
        <v>79</v>
      </c>
      <c r="G1376" s="3">
        <v>2</v>
      </c>
      <c r="H1376" s="3">
        <v>1</v>
      </c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>
        <v>9.2499999999999999E-2</v>
      </c>
      <c r="U1376" s="3">
        <v>0.24374999999999999</v>
      </c>
      <c r="V1376" s="3">
        <v>0.23631666700000001</v>
      </c>
      <c r="W1376" s="3">
        <v>0.24608333299999999</v>
      </c>
      <c r="X1376" s="3">
        <v>0.2271</v>
      </c>
      <c r="Y1376" s="3">
        <v>0.25266666700000001</v>
      </c>
      <c r="Z1376" s="3">
        <v>0.220283333</v>
      </c>
      <c r="AA1376" s="3">
        <v>0.21160000000000001</v>
      </c>
      <c r="AB1376" s="3">
        <v>2.3687548999999999E-2</v>
      </c>
      <c r="AC1376" s="3">
        <v>1.2640846000000001E-2</v>
      </c>
      <c r="AD1376" s="3">
        <v>1.528351E-2</v>
      </c>
      <c r="AE1376" s="3">
        <v>4.1171904000000002E-2</v>
      </c>
      <c r="AF1376" s="3">
        <v>4.2918946999999999E-2</v>
      </c>
      <c r="AG1376" s="3">
        <v>4.4720361E-2</v>
      </c>
      <c r="AH1376" s="3">
        <v>6.7366621000000002E-2</v>
      </c>
      <c r="AI1376" s="3">
        <v>5.5697109000000002E-2</v>
      </c>
    </row>
    <row r="1377" spans="1:35" x14ac:dyDescent="0.25">
      <c r="A1377" s="3" t="s">
        <v>92</v>
      </c>
      <c r="B1377" s="6">
        <v>39105</v>
      </c>
      <c r="C1377" s="3" t="s">
        <v>93</v>
      </c>
      <c r="D1377" s="3" t="s">
        <v>71</v>
      </c>
      <c r="E1377" s="3" t="s">
        <v>89</v>
      </c>
      <c r="F1377" s="3" t="s">
        <v>79</v>
      </c>
      <c r="G1377" s="3">
        <v>2</v>
      </c>
      <c r="H1377" s="3">
        <v>1</v>
      </c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>
        <v>6.4333333000000006E-2</v>
      </c>
      <c r="U1377" s="3">
        <v>0.2215</v>
      </c>
      <c r="V1377" s="3">
        <v>0.2243</v>
      </c>
      <c r="W1377" s="3">
        <v>0.239166667</v>
      </c>
      <c r="X1377" s="3">
        <v>0.22046666700000001</v>
      </c>
      <c r="Y1377" s="3">
        <v>0.24611666700000001</v>
      </c>
      <c r="Z1377" s="3">
        <v>0.21510000000000001</v>
      </c>
      <c r="AA1377" s="3">
        <v>0.20846666699999999</v>
      </c>
      <c r="AB1377" s="3">
        <v>2.0655910999999999E-2</v>
      </c>
      <c r="AC1377" s="3">
        <v>9.6629190000000007E-3</v>
      </c>
      <c r="AD1377" s="3">
        <v>1.679226E-2</v>
      </c>
      <c r="AE1377" s="3">
        <v>4.2958429999999999E-2</v>
      </c>
      <c r="AF1377" s="3">
        <v>4.3005192999999997E-2</v>
      </c>
      <c r="AG1377" s="3">
        <v>4.5586288000000003E-2</v>
      </c>
      <c r="AH1377" s="3">
        <v>6.5279798E-2</v>
      </c>
      <c r="AI1377" s="3">
        <v>5.5477984000000001E-2</v>
      </c>
    </row>
    <row r="1378" spans="1:35" x14ac:dyDescent="0.25">
      <c r="A1378" s="3" t="s">
        <v>92</v>
      </c>
      <c r="B1378" s="6">
        <v>39112</v>
      </c>
      <c r="C1378" s="3" t="s">
        <v>93</v>
      </c>
      <c r="D1378" s="3" t="s">
        <v>71</v>
      </c>
      <c r="E1378" s="3" t="s">
        <v>89</v>
      </c>
      <c r="F1378" s="3" t="s">
        <v>79</v>
      </c>
      <c r="G1378" s="3">
        <v>2</v>
      </c>
      <c r="H1378" s="3">
        <v>1</v>
      </c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>
        <v>6.9166667000000001E-2</v>
      </c>
      <c r="U1378" s="3">
        <v>0.21965000000000001</v>
      </c>
      <c r="V1378" s="3">
        <v>0.22268333300000001</v>
      </c>
      <c r="W1378" s="3">
        <v>0.23556666700000001</v>
      </c>
      <c r="X1378" s="3">
        <v>0.215983333</v>
      </c>
      <c r="Y1378" s="3">
        <v>0.24179999999999999</v>
      </c>
      <c r="Z1378" s="3">
        <v>0.21618333300000001</v>
      </c>
      <c r="AA1378" s="3">
        <v>0.20799999999999999</v>
      </c>
      <c r="AB1378" s="3">
        <v>2.2815930000000002E-2</v>
      </c>
      <c r="AC1378" s="3">
        <v>1.1909618E-2</v>
      </c>
      <c r="AD1378" s="3">
        <v>1.7841347E-2</v>
      </c>
      <c r="AE1378" s="3">
        <v>4.752257E-2</v>
      </c>
      <c r="AF1378" s="3">
        <v>4.6223259000000003E-2</v>
      </c>
      <c r="AG1378" s="3">
        <v>4.9785902E-2</v>
      </c>
      <c r="AH1378" s="3">
        <v>6.7900999000000004E-2</v>
      </c>
      <c r="AI1378" s="3">
        <v>5.7248406000000002E-2</v>
      </c>
    </row>
    <row r="1379" spans="1:35" x14ac:dyDescent="0.25">
      <c r="A1379" s="3" t="s">
        <v>92</v>
      </c>
      <c r="B1379" s="6">
        <v>39118</v>
      </c>
      <c r="C1379" s="3" t="s">
        <v>93</v>
      </c>
      <c r="D1379" s="3" t="s">
        <v>71</v>
      </c>
      <c r="E1379" s="3" t="s">
        <v>89</v>
      </c>
      <c r="F1379" s="3" t="s">
        <v>79</v>
      </c>
      <c r="G1379" s="3">
        <v>2</v>
      </c>
      <c r="H1379" s="3">
        <v>1</v>
      </c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>
        <v>0.06</v>
      </c>
      <c r="U1379" s="3">
        <v>0.20723333299999999</v>
      </c>
      <c r="V1379" s="3">
        <v>0.21206666699999999</v>
      </c>
      <c r="W1379" s="3">
        <v>0.22614999999999999</v>
      </c>
      <c r="X1379" s="3">
        <v>0.20974999999999999</v>
      </c>
      <c r="Y1379" s="3">
        <v>0.23528333300000001</v>
      </c>
      <c r="Z1379" s="3">
        <v>0.21136666700000001</v>
      </c>
      <c r="AA1379" s="3">
        <v>0.202616667</v>
      </c>
      <c r="AB1379" s="3">
        <v>2.0248457000000001E-2</v>
      </c>
      <c r="AC1379" s="3">
        <v>1.3685564000000001E-2</v>
      </c>
      <c r="AD1379" s="3">
        <v>2.0711704000000001E-2</v>
      </c>
      <c r="AE1379" s="3">
        <v>4.9757601999999998E-2</v>
      </c>
      <c r="AF1379" s="3">
        <v>4.6149008999999998E-2</v>
      </c>
      <c r="AG1379" s="3">
        <v>5.0222163E-2</v>
      </c>
      <c r="AH1379" s="3">
        <v>6.7369360000000003E-2</v>
      </c>
      <c r="AI1379" s="3">
        <v>5.5889620000000001E-2</v>
      </c>
    </row>
    <row r="1380" spans="1:35" x14ac:dyDescent="0.25">
      <c r="A1380" s="3" t="s">
        <v>92</v>
      </c>
      <c r="B1380" s="6">
        <v>39133</v>
      </c>
      <c r="C1380" s="3" t="s">
        <v>93</v>
      </c>
      <c r="D1380" s="3" t="s">
        <v>71</v>
      </c>
      <c r="E1380" s="3" t="s">
        <v>89</v>
      </c>
      <c r="F1380" s="3" t="s">
        <v>79</v>
      </c>
      <c r="G1380" s="3">
        <v>2</v>
      </c>
      <c r="H1380" s="3">
        <v>1</v>
      </c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>
        <v>7.3999999999999996E-2</v>
      </c>
      <c r="U1380" s="3">
        <v>0.26124999999999998</v>
      </c>
      <c r="V1380" s="3">
        <v>0.248016667</v>
      </c>
      <c r="W1380" s="3">
        <v>0.24825</v>
      </c>
      <c r="X1380" s="3">
        <v>0.21563333300000001</v>
      </c>
      <c r="Y1380" s="3">
        <v>0.2361</v>
      </c>
      <c r="Z1380" s="3">
        <v>0.20515</v>
      </c>
      <c r="AA1380" s="3">
        <v>0.19521666700000001</v>
      </c>
      <c r="AB1380" s="3">
        <v>2.7415324000000001E-2</v>
      </c>
      <c r="AC1380" s="3">
        <v>1.925905E-2</v>
      </c>
      <c r="AD1380" s="3">
        <v>2.1433284E-2</v>
      </c>
      <c r="AE1380" s="3">
        <v>4.5739819000000001E-2</v>
      </c>
      <c r="AF1380" s="3">
        <v>4.7123229000000003E-2</v>
      </c>
      <c r="AG1380" s="3">
        <v>5.5473164999999998E-2</v>
      </c>
      <c r="AH1380" s="3">
        <v>6.9797871999999997E-2</v>
      </c>
      <c r="AI1380" s="3">
        <v>5.6919220999999999E-2</v>
      </c>
    </row>
    <row r="1381" spans="1:35" x14ac:dyDescent="0.25">
      <c r="A1381" s="3" t="s">
        <v>92</v>
      </c>
      <c r="B1381" s="6">
        <v>39140</v>
      </c>
      <c r="C1381" s="3" t="s">
        <v>93</v>
      </c>
      <c r="D1381" s="3" t="s">
        <v>71</v>
      </c>
      <c r="E1381" s="3" t="s">
        <v>89</v>
      </c>
      <c r="F1381" s="3" t="s">
        <v>79</v>
      </c>
      <c r="G1381" s="3">
        <v>2</v>
      </c>
      <c r="H1381" s="3">
        <v>1</v>
      </c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>
        <v>6.7000000000000004E-2</v>
      </c>
      <c r="U1381" s="3">
        <v>0.23961666700000001</v>
      </c>
      <c r="V1381" s="3">
        <v>0.23105000000000001</v>
      </c>
      <c r="W1381" s="3">
        <v>0.2379</v>
      </c>
      <c r="X1381" s="3">
        <v>0.207383333</v>
      </c>
      <c r="Y1381" s="3">
        <v>0.23019999999999999</v>
      </c>
      <c r="Z1381" s="3">
        <v>0.20201666700000001</v>
      </c>
      <c r="AA1381" s="3">
        <v>0.18915000000000001</v>
      </c>
      <c r="AB1381" s="3">
        <v>2.5003999999999998E-2</v>
      </c>
      <c r="AC1381" s="3">
        <v>2.284079E-2</v>
      </c>
      <c r="AD1381" s="3">
        <v>2.6020433999999999E-2</v>
      </c>
      <c r="AE1381" s="3">
        <v>4.7468852999999998E-2</v>
      </c>
      <c r="AF1381" s="3">
        <v>4.8744534999999999E-2</v>
      </c>
      <c r="AG1381" s="3">
        <v>5.6570027000000002E-2</v>
      </c>
      <c r="AH1381" s="3">
        <v>7.1667326000000003E-2</v>
      </c>
      <c r="AI1381" s="3">
        <v>5.7003254000000003E-2</v>
      </c>
    </row>
    <row r="1382" spans="1:35" x14ac:dyDescent="0.25">
      <c r="A1382" s="3" t="s">
        <v>92</v>
      </c>
      <c r="B1382" s="6">
        <v>39147</v>
      </c>
      <c r="C1382" s="3" t="s">
        <v>93</v>
      </c>
      <c r="D1382" s="3" t="s">
        <v>71</v>
      </c>
      <c r="E1382" s="3" t="s">
        <v>89</v>
      </c>
      <c r="F1382" s="3" t="s">
        <v>79</v>
      </c>
      <c r="G1382" s="3">
        <v>2</v>
      </c>
      <c r="H1382" s="3">
        <v>1</v>
      </c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>
        <v>5.8833333000000002E-2</v>
      </c>
      <c r="U1382" s="3">
        <v>0.22271666700000001</v>
      </c>
      <c r="V1382" s="3">
        <v>0.21915000000000001</v>
      </c>
      <c r="W1382" s="3">
        <v>0.2281</v>
      </c>
      <c r="X1382" s="3">
        <v>0.20093333299999999</v>
      </c>
      <c r="Y1382" s="3">
        <v>0.22275</v>
      </c>
      <c r="Z1382" s="3">
        <v>0.197066667</v>
      </c>
      <c r="AA1382" s="3">
        <v>0.18515000000000001</v>
      </c>
      <c r="AB1382" s="3">
        <v>2.4547233000000002E-2</v>
      </c>
      <c r="AC1382" s="3">
        <v>2.680018E-2</v>
      </c>
      <c r="AD1382" s="3">
        <v>3.1095899999999999E-2</v>
      </c>
      <c r="AE1382" s="3">
        <v>5.2104356999999997E-2</v>
      </c>
      <c r="AF1382" s="3">
        <v>4.6130193E-2</v>
      </c>
      <c r="AG1382" s="3">
        <v>5.8500828999999997E-2</v>
      </c>
      <c r="AH1382" s="3">
        <v>7.0838905999999993E-2</v>
      </c>
      <c r="AI1382" s="3">
        <v>5.8811011000000003E-2</v>
      </c>
    </row>
    <row r="1383" spans="1:35" x14ac:dyDescent="0.25">
      <c r="A1383" s="3" t="s">
        <v>92</v>
      </c>
      <c r="B1383" s="6">
        <v>39238</v>
      </c>
      <c r="C1383" s="3" t="s">
        <v>93</v>
      </c>
      <c r="D1383" s="3" t="s">
        <v>71</v>
      </c>
      <c r="E1383" s="3" t="s">
        <v>89</v>
      </c>
      <c r="F1383" s="3" t="s">
        <v>79</v>
      </c>
      <c r="G1383" s="3">
        <v>2</v>
      </c>
      <c r="H1383" s="3">
        <v>1</v>
      </c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>
        <v>0.28149999999999997</v>
      </c>
      <c r="U1383" s="3">
        <v>0.26465</v>
      </c>
      <c r="V1383" s="3">
        <v>0.24738333300000001</v>
      </c>
      <c r="W1383" s="3">
        <v>0.2243</v>
      </c>
      <c r="X1383" s="3">
        <v>0.20960000000000001</v>
      </c>
      <c r="Y1383" s="3">
        <v>0.18468333300000001</v>
      </c>
      <c r="Z1383" s="3">
        <v>0.19798333300000001</v>
      </c>
      <c r="AA1383" s="3">
        <v>0.25088333299999999</v>
      </c>
      <c r="AB1383" s="3">
        <v>1.6306439999999998E-2</v>
      </c>
      <c r="AC1383" s="3">
        <v>2.4745323E-2</v>
      </c>
      <c r="AD1383" s="3">
        <v>2.7021578000000001E-2</v>
      </c>
      <c r="AE1383" s="3">
        <v>5.1545514000000001E-2</v>
      </c>
      <c r="AF1383" s="3">
        <v>6.8455094999999994E-2</v>
      </c>
      <c r="AG1383" s="3">
        <v>7.6584369999999999E-2</v>
      </c>
      <c r="AH1383" s="3">
        <v>8.5203741999999999E-2</v>
      </c>
      <c r="AI1383" s="3">
        <v>7.5160187000000003E-2</v>
      </c>
    </row>
    <row r="1384" spans="1:35" x14ac:dyDescent="0.25">
      <c r="A1384" s="3" t="s">
        <v>92</v>
      </c>
      <c r="B1384" s="6">
        <v>39251</v>
      </c>
      <c r="C1384" s="3" t="s">
        <v>93</v>
      </c>
      <c r="D1384" s="3" t="s">
        <v>71</v>
      </c>
      <c r="E1384" s="3" t="s">
        <v>89</v>
      </c>
      <c r="F1384" s="3" t="s">
        <v>79</v>
      </c>
      <c r="G1384" s="3">
        <v>2</v>
      </c>
      <c r="H1384" s="3">
        <v>1</v>
      </c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>
        <v>0.31183333299999999</v>
      </c>
      <c r="U1384" s="3">
        <v>0.26323333300000001</v>
      </c>
      <c r="V1384" s="3">
        <v>0.248716667</v>
      </c>
      <c r="W1384" s="3">
        <v>0.22236666699999999</v>
      </c>
      <c r="X1384" s="3">
        <v>0.20965</v>
      </c>
      <c r="Y1384" s="3">
        <v>0.1822</v>
      </c>
      <c r="Z1384" s="3">
        <v>0.197566667</v>
      </c>
      <c r="AA1384" s="3">
        <v>0.24958333299999999</v>
      </c>
      <c r="AB1384" s="3">
        <v>2.0064064E-2</v>
      </c>
      <c r="AC1384" s="3">
        <v>2.1944717999999998E-2</v>
      </c>
      <c r="AD1384" s="3">
        <v>2.6263618999999998E-2</v>
      </c>
      <c r="AE1384" s="3">
        <v>5.0192695000000002E-2</v>
      </c>
      <c r="AF1384" s="3">
        <v>6.5703782000000002E-2</v>
      </c>
      <c r="AG1384" s="3">
        <v>7.7816681999999998E-2</v>
      </c>
      <c r="AH1384" s="3">
        <v>8.7813203000000006E-2</v>
      </c>
      <c r="AI1384" s="3">
        <v>7.1494542999999994E-2</v>
      </c>
    </row>
    <row r="1385" spans="1:35" x14ac:dyDescent="0.25">
      <c r="A1385" s="3" t="s">
        <v>92</v>
      </c>
      <c r="B1385" s="6">
        <v>39273</v>
      </c>
      <c r="C1385" s="3" t="s">
        <v>93</v>
      </c>
      <c r="D1385" s="3" t="s">
        <v>71</v>
      </c>
      <c r="E1385" s="3" t="s">
        <v>89</v>
      </c>
      <c r="F1385" s="3" t="s">
        <v>79</v>
      </c>
      <c r="G1385" s="3">
        <v>2</v>
      </c>
      <c r="H1385" s="3">
        <v>1</v>
      </c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>
        <v>0.33300000000000002</v>
      </c>
      <c r="U1385" s="3">
        <v>0.29980000000000001</v>
      </c>
      <c r="V1385" s="3">
        <v>0.30035000000000001</v>
      </c>
      <c r="W1385" s="3">
        <v>0.29904999999999998</v>
      </c>
      <c r="X1385" s="3">
        <v>0.29228333299999998</v>
      </c>
      <c r="Y1385" s="3">
        <v>0.23699999999999999</v>
      </c>
      <c r="Z1385" s="3">
        <v>0.220016667</v>
      </c>
      <c r="AA1385" s="3">
        <v>0.25521666700000001</v>
      </c>
      <c r="AB1385" s="3">
        <v>2.0258332E-2</v>
      </c>
      <c r="AC1385" s="3">
        <v>9.3723000000000001E-3</v>
      </c>
      <c r="AD1385" s="3">
        <v>8.8836369999999998E-3</v>
      </c>
      <c r="AE1385" s="3">
        <v>7.2693189999999998E-3</v>
      </c>
      <c r="AF1385" s="3">
        <v>5.8561127999999997E-2</v>
      </c>
      <c r="AG1385" s="3">
        <v>9.8026302999999995E-2</v>
      </c>
      <c r="AH1385" s="3">
        <v>9.7653662000000002E-2</v>
      </c>
      <c r="AI1385" s="3">
        <v>7.4125364999999999E-2</v>
      </c>
    </row>
    <row r="1386" spans="1:35" x14ac:dyDescent="0.25">
      <c r="A1386" s="3" t="s">
        <v>92</v>
      </c>
      <c r="B1386" s="6">
        <v>39288</v>
      </c>
      <c r="C1386" s="3" t="s">
        <v>93</v>
      </c>
      <c r="D1386" s="3" t="s">
        <v>71</v>
      </c>
      <c r="E1386" s="3" t="s">
        <v>89</v>
      </c>
      <c r="F1386" s="3" t="s">
        <v>79</v>
      </c>
      <c r="G1386" s="3">
        <v>2</v>
      </c>
      <c r="H1386" s="3">
        <v>1</v>
      </c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>
        <v>0.325833333</v>
      </c>
      <c r="U1386" s="3">
        <v>0.30059999999999998</v>
      </c>
      <c r="V1386" s="3">
        <v>0.30396666700000002</v>
      </c>
      <c r="W1386" s="3">
        <v>0.307233333</v>
      </c>
      <c r="X1386" s="3">
        <v>0.311733333</v>
      </c>
      <c r="Y1386" s="3">
        <v>0.28066666699999998</v>
      </c>
      <c r="Z1386" s="3">
        <v>0.26871666700000002</v>
      </c>
      <c r="AA1386" s="3">
        <v>0.28965000000000002</v>
      </c>
      <c r="AB1386" s="3">
        <v>1.9793096E-2</v>
      </c>
      <c r="AC1386" s="3">
        <v>9.7346800000000008E-3</v>
      </c>
      <c r="AD1386" s="3">
        <v>9.4633330000000009E-3</v>
      </c>
      <c r="AE1386" s="3">
        <v>9.1206719999999998E-3</v>
      </c>
      <c r="AF1386" s="3">
        <v>5.4228503999999997E-2</v>
      </c>
      <c r="AG1386" s="3">
        <v>8.4813528999999999E-2</v>
      </c>
      <c r="AH1386" s="3">
        <v>7.2559035999999993E-2</v>
      </c>
      <c r="AI1386" s="3">
        <v>5.9793837000000002E-2</v>
      </c>
    </row>
    <row r="1387" spans="1:35" x14ac:dyDescent="0.25">
      <c r="A1387" s="3" t="s">
        <v>92</v>
      </c>
      <c r="B1387" s="6">
        <v>39294</v>
      </c>
      <c r="C1387" s="3" t="s">
        <v>93</v>
      </c>
      <c r="D1387" s="3" t="s">
        <v>71</v>
      </c>
      <c r="E1387" s="3" t="s">
        <v>89</v>
      </c>
      <c r="F1387" s="3" t="s">
        <v>79</v>
      </c>
      <c r="G1387" s="3">
        <v>2</v>
      </c>
      <c r="H1387" s="3">
        <v>1</v>
      </c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>
        <v>0.35366666699999999</v>
      </c>
      <c r="U1387" s="3">
        <v>0.32650000000000001</v>
      </c>
      <c r="V1387" s="3">
        <v>0.3105</v>
      </c>
      <c r="W1387" s="3">
        <v>0.309</v>
      </c>
      <c r="X1387" s="3">
        <v>0.32250000000000001</v>
      </c>
      <c r="Y1387" s="3">
        <v>0.298166667</v>
      </c>
      <c r="Z1387" s="3">
        <v>0.30383333299999998</v>
      </c>
      <c r="AA1387" s="3">
        <v>0.31133333299999999</v>
      </c>
      <c r="AB1387" s="3">
        <v>1.7293544000000001E-2</v>
      </c>
      <c r="AC1387" s="3">
        <v>2.0452384000000001E-2</v>
      </c>
      <c r="AD1387" s="3">
        <v>1.2405644E-2</v>
      </c>
      <c r="AE1387" s="3">
        <v>1.0825895E-2</v>
      </c>
      <c r="AF1387" s="3">
        <v>3.4938517000000002E-2</v>
      </c>
      <c r="AG1387" s="3">
        <v>8.1066434000000007E-2</v>
      </c>
      <c r="AH1387" s="3">
        <v>5.3416914000000003E-2</v>
      </c>
      <c r="AI1387" s="3">
        <v>3.4144790000000001E-2</v>
      </c>
    </row>
    <row r="1388" spans="1:35" x14ac:dyDescent="0.25">
      <c r="A1388" s="3" t="s">
        <v>92</v>
      </c>
      <c r="B1388" s="6">
        <v>39308</v>
      </c>
      <c r="C1388" s="3" t="s">
        <v>93</v>
      </c>
      <c r="D1388" s="3" t="s">
        <v>71</v>
      </c>
      <c r="E1388" s="3" t="s">
        <v>89</v>
      </c>
      <c r="F1388" s="3" t="s">
        <v>79</v>
      </c>
      <c r="G1388" s="3">
        <v>2</v>
      </c>
      <c r="H1388" s="3">
        <v>1</v>
      </c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>
        <v>0.37116666700000001</v>
      </c>
      <c r="U1388" s="3">
        <v>0.32216666700000002</v>
      </c>
      <c r="V1388" s="3">
        <v>0.3105</v>
      </c>
      <c r="W1388" s="3">
        <v>0.31033333299999999</v>
      </c>
      <c r="X1388" s="3">
        <v>0.32316666700000002</v>
      </c>
      <c r="Y1388" s="3">
        <v>0.30483333299999998</v>
      </c>
      <c r="Z1388" s="3">
        <v>0.326333333</v>
      </c>
      <c r="AA1388" s="3">
        <v>0.33100000000000002</v>
      </c>
      <c r="AB1388" s="3">
        <v>1.3717386E-2</v>
      </c>
      <c r="AC1388" s="3">
        <v>1.7451838000000001E-2</v>
      </c>
      <c r="AD1388" s="3">
        <v>1.2029131E-2</v>
      </c>
      <c r="AE1388" s="3">
        <v>8.3106359999999997E-3</v>
      </c>
      <c r="AF1388" s="3">
        <v>3.4654966000000002E-2</v>
      </c>
      <c r="AG1388" s="3">
        <v>7.2314359999999994E-2</v>
      </c>
      <c r="AH1388" s="3">
        <v>3.5251478000000003E-2</v>
      </c>
      <c r="AI1388" s="3">
        <v>2.5011997000000001E-2</v>
      </c>
    </row>
    <row r="1389" spans="1:35" x14ac:dyDescent="0.25">
      <c r="A1389" s="3" t="s">
        <v>92</v>
      </c>
      <c r="B1389" s="6">
        <v>39316</v>
      </c>
      <c r="C1389" s="3" t="s">
        <v>93</v>
      </c>
      <c r="D1389" s="3" t="s">
        <v>71</v>
      </c>
      <c r="E1389" s="3" t="s">
        <v>89</v>
      </c>
      <c r="F1389" s="3" t="s">
        <v>79</v>
      </c>
      <c r="G1389" s="3">
        <v>2</v>
      </c>
      <c r="H1389" s="3">
        <v>1</v>
      </c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>
        <v>0.34766666699999998</v>
      </c>
      <c r="U1389" s="3">
        <v>0.30833333299999999</v>
      </c>
      <c r="V1389" s="3">
        <v>0.30133333299999998</v>
      </c>
      <c r="W1389" s="3">
        <v>0.299166667</v>
      </c>
      <c r="X1389" s="3">
        <v>0.316</v>
      </c>
      <c r="Y1389" s="3">
        <v>0.297166667</v>
      </c>
      <c r="Z1389" s="3">
        <v>0.317833333</v>
      </c>
      <c r="AA1389" s="3">
        <v>0.32850000000000001</v>
      </c>
      <c r="AB1389" s="3">
        <v>1.5718354E-2</v>
      </c>
      <c r="AC1389" s="3">
        <v>1.6020820000000002E-2</v>
      </c>
      <c r="AD1389" s="3">
        <v>1.1587349E-2</v>
      </c>
      <c r="AE1389" s="3">
        <v>1.0647378000000001E-2</v>
      </c>
      <c r="AF1389" s="3">
        <v>3.6260171000000001E-2</v>
      </c>
      <c r="AG1389" s="3">
        <v>7.6148320000000005E-2</v>
      </c>
      <c r="AH1389" s="3">
        <v>3.984679E-2</v>
      </c>
      <c r="AI1389" s="3">
        <v>2.6174414999999999E-2</v>
      </c>
    </row>
    <row r="1390" spans="1:35" x14ac:dyDescent="0.25">
      <c r="A1390" s="3" t="s">
        <v>92</v>
      </c>
      <c r="B1390" s="6">
        <v>39325</v>
      </c>
      <c r="C1390" s="3" t="s">
        <v>93</v>
      </c>
      <c r="D1390" s="3" t="s">
        <v>71</v>
      </c>
      <c r="E1390" s="3" t="s">
        <v>89</v>
      </c>
      <c r="F1390" s="3" t="s">
        <v>79</v>
      </c>
      <c r="G1390" s="3">
        <v>2</v>
      </c>
      <c r="H1390" s="3">
        <v>1</v>
      </c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>
        <v>0.34283333300000002</v>
      </c>
      <c r="U1390" s="3">
        <v>0.31683333299999999</v>
      </c>
      <c r="V1390" s="3">
        <v>0.307166667</v>
      </c>
      <c r="W1390" s="3">
        <v>0.3075</v>
      </c>
      <c r="X1390" s="3">
        <v>0.320333333</v>
      </c>
      <c r="Y1390" s="3">
        <v>0.301666667</v>
      </c>
      <c r="Z1390" s="3">
        <v>0.320333333</v>
      </c>
      <c r="AA1390" s="3">
        <v>0.32983333300000001</v>
      </c>
      <c r="AB1390" s="3">
        <v>1.5791348E-2</v>
      </c>
      <c r="AC1390" s="3">
        <v>2.0556425999999999E-2</v>
      </c>
      <c r="AD1390" s="3">
        <v>1.2188793E-2</v>
      </c>
      <c r="AE1390" s="3">
        <v>8.9386799999999992E-3</v>
      </c>
      <c r="AF1390" s="3">
        <v>3.6025916999999998E-2</v>
      </c>
      <c r="AG1390" s="3">
        <v>7.6919872E-2</v>
      </c>
      <c r="AH1390" s="3">
        <v>3.7987716999999997E-2</v>
      </c>
      <c r="AI1390" s="3">
        <v>2.7110268999999999E-2</v>
      </c>
    </row>
    <row r="1391" spans="1:35" x14ac:dyDescent="0.25">
      <c r="A1391" s="3" t="s">
        <v>92</v>
      </c>
      <c r="B1391" s="6">
        <v>39335</v>
      </c>
      <c r="C1391" s="3" t="s">
        <v>93</v>
      </c>
      <c r="D1391" s="3" t="s">
        <v>71</v>
      </c>
      <c r="E1391" s="3" t="s">
        <v>89</v>
      </c>
      <c r="F1391" s="3" t="s">
        <v>79</v>
      </c>
      <c r="G1391" s="3">
        <v>2</v>
      </c>
      <c r="H1391" s="3">
        <v>1</v>
      </c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>
        <v>0.325833333</v>
      </c>
      <c r="U1391" s="3">
        <v>0.30933333299999999</v>
      </c>
      <c r="V1391" s="3">
        <v>0.30033333299999998</v>
      </c>
      <c r="W1391" s="3">
        <v>0.29799999999999999</v>
      </c>
      <c r="X1391" s="3">
        <v>0.30833333299999999</v>
      </c>
      <c r="Y1391" s="3">
        <v>0.29066666699999999</v>
      </c>
      <c r="Z1391" s="3">
        <v>0.30866666700000001</v>
      </c>
      <c r="AA1391" s="3">
        <v>0.325333333</v>
      </c>
      <c r="AB1391" s="3">
        <v>1.7588822E-2</v>
      </c>
      <c r="AC1391" s="3">
        <v>1.9263091E-2</v>
      </c>
      <c r="AD1391" s="3">
        <v>1.3750152E-2</v>
      </c>
      <c r="AE1391" s="3">
        <v>1.0315038E-2</v>
      </c>
      <c r="AF1391" s="3">
        <v>3.6658786999999998E-2</v>
      </c>
      <c r="AG1391" s="3">
        <v>7.7549123999999997E-2</v>
      </c>
      <c r="AH1391" s="3">
        <v>4.3513982E-2</v>
      </c>
      <c r="AI1391" s="3">
        <v>2.6598245999999999E-2</v>
      </c>
    </row>
    <row r="1392" spans="1:35" x14ac:dyDescent="0.25">
      <c r="A1392" t="s">
        <v>69</v>
      </c>
      <c r="B1392" s="6">
        <v>38275</v>
      </c>
      <c r="C1392" t="s">
        <v>70</v>
      </c>
      <c r="D1392" t="s">
        <v>71</v>
      </c>
      <c r="E1392" s="3" t="s">
        <v>72</v>
      </c>
      <c r="F1392" s="3" t="s">
        <v>73</v>
      </c>
      <c r="G1392" s="3">
        <v>1</v>
      </c>
      <c r="H1392" s="3">
        <v>0</v>
      </c>
      <c r="I1392" s="12"/>
      <c r="K1392" s="12"/>
      <c r="M1392" s="12"/>
      <c r="O1392">
        <v>233.41140229999999</v>
      </c>
      <c r="Q1392" s="5"/>
      <c r="T1392" s="12"/>
      <c r="V1392" s="12"/>
      <c r="X1392" s="12"/>
    </row>
    <row r="1393" spans="1:35" x14ac:dyDescent="0.25">
      <c r="A1393" t="s">
        <v>69</v>
      </c>
      <c r="B1393" s="6">
        <v>38316</v>
      </c>
      <c r="C1393" t="s">
        <v>70</v>
      </c>
      <c r="D1393" t="s">
        <v>71</v>
      </c>
      <c r="E1393" s="3" t="s">
        <v>72</v>
      </c>
      <c r="F1393" s="3" t="s">
        <v>73</v>
      </c>
      <c r="G1393" s="3">
        <v>1</v>
      </c>
      <c r="H1393" s="3">
        <v>0</v>
      </c>
      <c r="I1393" s="12"/>
      <c r="K1393" s="12"/>
      <c r="M1393" s="12"/>
      <c r="O1393">
        <v>193.41140229999999</v>
      </c>
      <c r="P1393">
        <v>56.3</v>
      </c>
      <c r="Q1393" s="5"/>
      <c r="T1393" s="12"/>
      <c r="V1393" s="12"/>
      <c r="X1393" s="12"/>
    </row>
    <row r="1394" spans="1:35" x14ac:dyDescent="0.25">
      <c r="A1394" t="s">
        <v>69</v>
      </c>
      <c r="B1394" s="6">
        <v>38443</v>
      </c>
      <c r="C1394" t="s">
        <v>70</v>
      </c>
      <c r="D1394" t="s">
        <v>71</v>
      </c>
      <c r="E1394" s="3" t="s">
        <v>72</v>
      </c>
      <c r="F1394" s="3" t="s">
        <v>73</v>
      </c>
      <c r="G1394" s="3">
        <v>1</v>
      </c>
      <c r="H1394" s="3">
        <v>0</v>
      </c>
      <c r="I1394" s="12"/>
      <c r="K1394" s="12"/>
      <c r="M1394" s="12"/>
      <c r="O1394">
        <v>86.992316209999998</v>
      </c>
      <c r="P1394">
        <v>18.2</v>
      </c>
      <c r="Q1394" s="5"/>
      <c r="T1394" s="12"/>
      <c r="V1394" s="12"/>
      <c r="X1394" s="12"/>
    </row>
    <row r="1395" spans="1:35" x14ac:dyDescent="0.25">
      <c r="A1395" t="s">
        <v>69</v>
      </c>
      <c r="B1395" s="6">
        <v>38534</v>
      </c>
      <c r="C1395" t="s">
        <v>70</v>
      </c>
      <c r="D1395" t="s">
        <v>71</v>
      </c>
      <c r="E1395" s="3" t="s">
        <v>72</v>
      </c>
      <c r="F1395" s="3" t="s">
        <v>73</v>
      </c>
      <c r="G1395" s="3">
        <v>1</v>
      </c>
      <c r="H1395" s="3">
        <v>0</v>
      </c>
      <c r="I1395" s="12"/>
      <c r="K1395" s="12"/>
      <c r="M1395" s="12"/>
      <c r="O1395">
        <v>152.4707636</v>
      </c>
      <c r="P1395">
        <v>22.5</v>
      </c>
      <c r="Q1395" s="13">
        <v>42.260147099999998</v>
      </c>
      <c r="R1395" s="13">
        <v>194.73091070000001</v>
      </c>
      <c r="S1395">
        <v>12.7</v>
      </c>
      <c r="T1395" s="12"/>
      <c r="V1395" s="12"/>
      <c r="X1395" s="12"/>
    </row>
    <row r="1396" spans="1:35" x14ac:dyDescent="0.25">
      <c r="A1396" t="s">
        <v>69</v>
      </c>
      <c r="B1396" s="6">
        <v>38636</v>
      </c>
      <c r="C1396" t="s">
        <v>70</v>
      </c>
      <c r="D1396" t="s">
        <v>71</v>
      </c>
      <c r="E1396" s="3" t="s">
        <v>72</v>
      </c>
      <c r="F1396" s="3" t="s">
        <v>73</v>
      </c>
      <c r="G1396" s="3">
        <v>1</v>
      </c>
      <c r="H1396" s="3">
        <v>0</v>
      </c>
      <c r="I1396" s="12"/>
      <c r="K1396" s="12"/>
      <c r="M1396" s="12"/>
      <c r="O1396">
        <v>191.83044419999999</v>
      </c>
      <c r="P1396">
        <v>29.9</v>
      </c>
      <c r="Q1396" s="13">
        <v>55.717112100000001</v>
      </c>
      <c r="R1396" s="13">
        <v>247.5475563</v>
      </c>
      <c r="S1396">
        <v>18.5</v>
      </c>
      <c r="T1396" s="12"/>
      <c r="V1396" s="12"/>
      <c r="X1396" s="12"/>
    </row>
    <row r="1397" spans="1:35" x14ac:dyDescent="0.25">
      <c r="A1397" t="s">
        <v>69</v>
      </c>
      <c r="B1397" s="6">
        <v>38762</v>
      </c>
      <c r="C1397" t="s">
        <v>70</v>
      </c>
      <c r="D1397" t="s">
        <v>71</v>
      </c>
      <c r="E1397" s="3" t="s">
        <v>72</v>
      </c>
      <c r="F1397" s="3" t="s">
        <v>73</v>
      </c>
      <c r="G1397" s="3">
        <v>1</v>
      </c>
      <c r="H1397" s="3">
        <v>0</v>
      </c>
      <c r="I1397" s="12"/>
      <c r="K1397" s="12"/>
      <c r="M1397" s="12"/>
      <c r="O1397">
        <v>77.674411370000001</v>
      </c>
      <c r="P1397">
        <v>27.9</v>
      </c>
      <c r="Q1397" s="13">
        <v>35.767311630000002</v>
      </c>
      <c r="R1397" s="13">
        <v>113.441723</v>
      </c>
      <c r="S1397">
        <v>18.5</v>
      </c>
      <c r="T1397" s="12"/>
      <c r="V1397" s="12"/>
      <c r="X1397" s="12"/>
    </row>
    <row r="1398" spans="1:35" x14ac:dyDescent="0.25">
      <c r="A1398" t="s">
        <v>69</v>
      </c>
      <c r="B1398" s="6">
        <v>38888</v>
      </c>
      <c r="C1398" t="s">
        <v>70</v>
      </c>
      <c r="D1398" t="s">
        <v>71</v>
      </c>
      <c r="E1398" s="3" t="s">
        <v>72</v>
      </c>
      <c r="F1398" s="3" t="s">
        <v>73</v>
      </c>
      <c r="G1398" s="3">
        <v>1</v>
      </c>
      <c r="H1398" s="3">
        <v>0</v>
      </c>
      <c r="I1398" s="12"/>
      <c r="K1398" s="12"/>
      <c r="M1398" s="12"/>
      <c r="O1398">
        <v>57.074667320000003</v>
      </c>
      <c r="P1398">
        <v>15.5</v>
      </c>
      <c r="Q1398" s="13">
        <v>90.301017479999999</v>
      </c>
      <c r="R1398" s="13">
        <v>147.37568479999999</v>
      </c>
      <c r="S1398">
        <v>18.3</v>
      </c>
      <c r="T1398" s="12"/>
      <c r="V1398" s="12"/>
      <c r="X1398" s="12"/>
    </row>
    <row r="1399" spans="1:35" x14ac:dyDescent="0.25">
      <c r="A1399" t="s">
        <v>69</v>
      </c>
      <c r="B1399" s="6">
        <v>38973</v>
      </c>
      <c r="C1399" t="s">
        <v>70</v>
      </c>
      <c r="D1399" t="s">
        <v>71</v>
      </c>
      <c r="E1399" s="3" t="s">
        <v>72</v>
      </c>
      <c r="F1399" s="3" t="s">
        <v>73</v>
      </c>
      <c r="G1399" s="3">
        <v>1</v>
      </c>
      <c r="H1399" s="3">
        <v>0</v>
      </c>
      <c r="I1399" s="12"/>
      <c r="K1399" s="12"/>
      <c r="M1399" s="12"/>
      <c r="O1399">
        <v>56.784083109999997</v>
      </c>
      <c r="P1399">
        <v>3.5</v>
      </c>
      <c r="Q1399" s="13">
        <v>109.798912</v>
      </c>
      <c r="R1399" s="13">
        <v>166.58299510000001</v>
      </c>
      <c r="S1399">
        <v>6.2</v>
      </c>
      <c r="T1399" s="12"/>
      <c r="V1399" s="12"/>
      <c r="X1399" s="12"/>
    </row>
    <row r="1400" spans="1:35" x14ac:dyDescent="0.25">
      <c r="A1400" t="s">
        <v>69</v>
      </c>
      <c r="B1400" s="6">
        <v>39156</v>
      </c>
      <c r="C1400" t="s">
        <v>70</v>
      </c>
      <c r="D1400" t="s">
        <v>71</v>
      </c>
      <c r="E1400" s="3" t="s">
        <v>72</v>
      </c>
      <c r="F1400" s="3" t="s">
        <v>73</v>
      </c>
      <c r="G1400" s="3">
        <v>1</v>
      </c>
      <c r="H1400" s="3">
        <v>0</v>
      </c>
      <c r="I1400" s="12"/>
      <c r="K1400" s="12"/>
      <c r="M1400" s="12"/>
      <c r="O1400">
        <v>98.112821609999997</v>
      </c>
      <c r="P1400" s="13">
        <v>11.80694937</v>
      </c>
      <c r="Q1400" s="13">
        <v>148.46207699999999</v>
      </c>
      <c r="R1400" s="13">
        <v>246.57489860000001</v>
      </c>
      <c r="S1400">
        <v>11.4</v>
      </c>
      <c r="T1400" s="12"/>
      <c r="V1400" s="12"/>
      <c r="X1400" s="12"/>
    </row>
    <row r="1401" spans="1:35" x14ac:dyDescent="0.25">
      <c r="A1401" s="12" t="s">
        <v>77</v>
      </c>
      <c r="B1401" s="14">
        <v>38275</v>
      </c>
      <c r="C1401" s="12" t="s">
        <v>78</v>
      </c>
      <c r="D1401" s="12" t="s">
        <v>71</v>
      </c>
      <c r="E1401" s="5" t="s">
        <v>72</v>
      </c>
      <c r="F1401" s="5" t="s">
        <v>79</v>
      </c>
      <c r="G1401" s="5">
        <v>1</v>
      </c>
      <c r="H1401" s="5">
        <v>1</v>
      </c>
      <c r="I1401" s="5"/>
      <c r="J1401" s="5"/>
      <c r="K1401" s="5"/>
      <c r="L1401" s="5"/>
      <c r="M1401" s="5"/>
      <c r="N1401" s="5"/>
      <c r="O1401" s="5">
        <v>318.55443709999997</v>
      </c>
      <c r="P1401" s="5"/>
      <c r="Q1401" s="13"/>
      <c r="R1401" s="1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</row>
    <row r="1402" spans="1:35" x14ac:dyDescent="0.25">
      <c r="A1402" s="12" t="s">
        <v>77</v>
      </c>
      <c r="B1402" s="14">
        <v>38316</v>
      </c>
      <c r="C1402" s="12" t="s">
        <v>78</v>
      </c>
      <c r="D1402" s="12" t="s">
        <v>71</v>
      </c>
      <c r="E1402" s="5" t="s">
        <v>72</v>
      </c>
      <c r="F1402" s="5" t="s">
        <v>79</v>
      </c>
      <c r="G1402" s="5">
        <v>1</v>
      </c>
      <c r="H1402" s="5">
        <v>1</v>
      </c>
      <c r="I1402" s="5"/>
      <c r="J1402" s="5"/>
      <c r="K1402" s="5"/>
      <c r="L1402" s="5"/>
      <c r="M1402" s="5"/>
      <c r="N1402" s="5"/>
      <c r="O1402" s="5">
        <v>278.55443709999997</v>
      </c>
      <c r="P1402">
        <v>59.5</v>
      </c>
      <c r="Q1402" s="13"/>
      <c r="R1402" s="1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</row>
    <row r="1403" spans="1:35" x14ac:dyDescent="0.25">
      <c r="A1403" s="12" t="s">
        <v>77</v>
      </c>
      <c r="B1403" s="14">
        <v>38443</v>
      </c>
      <c r="C1403" s="12" t="s">
        <v>78</v>
      </c>
      <c r="D1403" s="12" t="s">
        <v>71</v>
      </c>
      <c r="E1403" s="5" t="s">
        <v>72</v>
      </c>
      <c r="F1403" s="5" t="s">
        <v>79</v>
      </c>
      <c r="G1403" s="5">
        <v>1</v>
      </c>
      <c r="H1403" s="5">
        <v>1</v>
      </c>
      <c r="I1403" s="5"/>
      <c r="J1403" s="5"/>
      <c r="K1403" s="5"/>
      <c r="L1403" s="5"/>
      <c r="M1403" s="5"/>
      <c r="N1403" s="5"/>
      <c r="O1403" s="5">
        <v>116.6570548</v>
      </c>
      <c r="P1403">
        <v>47.4</v>
      </c>
      <c r="Q1403" s="13"/>
      <c r="R1403" s="1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</row>
    <row r="1404" spans="1:35" x14ac:dyDescent="0.25">
      <c r="A1404" s="12" t="s">
        <v>77</v>
      </c>
      <c r="B1404" s="9">
        <v>38534</v>
      </c>
      <c r="C1404" s="12" t="s">
        <v>78</v>
      </c>
      <c r="D1404" s="12" t="s">
        <v>71</v>
      </c>
      <c r="E1404" s="12" t="s">
        <v>72</v>
      </c>
      <c r="F1404" s="12" t="s">
        <v>79</v>
      </c>
      <c r="G1404" s="12">
        <v>1</v>
      </c>
      <c r="H1404" s="12">
        <v>1</v>
      </c>
      <c r="I1404" s="12"/>
      <c r="J1404" s="12"/>
      <c r="K1404" s="12"/>
      <c r="L1404" s="12"/>
      <c r="M1404" s="12"/>
      <c r="N1404" s="12"/>
      <c r="O1404" s="5">
        <v>190.6346466</v>
      </c>
      <c r="P1404">
        <v>23.1</v>
      </c>
      <c r="Q1404" s="15">
        <v>57.081035900000003</v>
      </c>
      <c r="R1404" s="16">
        <v>247.71568250000001</v>
      </c>
      <c r="S1404" s="12">
        <v>13.6</v>
      </c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</row>
    <row r="1405" spans="1:35" x14ac:dyDescent="0.25">
      <c r="A1405" s="12" t="s">
        <v>77</v>
      </c>
      <c r="B1405" s="9">
        <v>38636</v>
      </c>
      <c r="C1405" s="12" t="s">
        <v>78</v>
      </c>
      <c r="D1405" s="12" t="s">
        <v>71</v>
      </c>
      <c r="E1405" s="12" t="s">
        <v>72</v>
      </c>
      <c r="F1405" s="12" t="s">
        <v>79</v>
      </c>
      <c r="G1405" s="12">
        <v>1</v>
      </c>
      <c r="H1405" s="12">
        <v>1</v>
      </c>
      <c r="I1405" s="12"/>
      <c r="J1405" s="12"/>
      <c r="K1405" s="12"/>
      <c r="L1405" s="12"/>
      <c r="M1405" s="12"/>
      <c r="N1405" s="12"/>
      <c r="O1405" s="5">
        <v>167.9957498</v>
      </c>
      <c r="P1405">
        <v>31</v>
      </c>
      <c r="Q1405" s="15">
        <v>78.827271999999994</v>
      </c>
      <c r="R1405" s="16">
        <v>246.82302179999999</v>
      </c>
      <c r="S1405" s="12">
        <v>27.3</v>
      </c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</row>
    <row r="1406" spans="1:35" x14ac:dyDescent="0.25">
      <c r="A1406" s="12" t="s">
        <v>77</v>
      </c>
      <c r="B1406" s="9">
        <v>38762</v>
      </c>
      <c r="C1406" s="12" t="s">
        <v>78</v>
      </c>
      <c r="D1406" s="12" t="s">
        <v>71</v>
      </c>
      <c r="E1406" s="12" t="s">
        <v>72</v>
      </c>
      <c r="F1406" s="12" t="s">
        <v>79</v>
      </c>
      <c r="G1406" s="12">
        <v>1</v>
      </c>
      <c r="H1406" s="12">
        <v>1</v>
      </c>
      <c r="I1406" s="12"/>
      <c r="J1406" s="12"/>
      <c r="K1406" s="12"/>
      <c r="L1406" s="12"/>
      <c r="M1406" s="12"/>
      <c r="N1406" s="12"/>
      <c r="O1406" s="5">
        <v>117.3756831</v>
      </c>
      <c r="P1406">
        <v>44.5</v>
      </c>
      <c r="Q1406" s="15">
        <v>61.722819399999999</v>
      </c>
      <c r="R1406" s="16">
        <v>179.0985025</v>
      </c>
      <c r="S1406" s="12">
        <v>28.1</v>
      </c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</row>
    <row r="1407" spans="1:35" x14ac:dyDescent="0.25">
      <c r="A1407" s="12" t="s">
        <v>77</v>
      </c>
      <c r="B1407" s="9">
        <v>38888</v>
      </c>
      <c r="C1407" s="12" t="s">
        <v>78</v>
      </c>
      <c r="D1407" s="12" t="s">
        <v>71</v>
      </c>
      <c r="E1407" s="12" t="s">
        <v>72</v>
      </c>
      <c r="F1407" s="12" t="s">
        <v>79</v>
      </c>
      <c r="G1407" s="12">
        <v>1</v>
      </c>
      <c r="H1407" s="12">
        <v>1</v>
      </c>
      <c r="I1407" s="12"/>
      <c r="J1407" s="12"/>
      <c r="K1407" s="12"/>
      <c r="L1407" s="12"/>
      <c r="M1407" s="12"/>
      <c r="N1407" s="12"/>
      <c r="O1407" s="5">
        <v>57.252487500000001</v>
      </c>
      <c r="P1407">
        <v>13.6</v>
      </c>
      <c r="Q1407" s="15">
        <v>104.0367844</v>
      </c>
      <c r="R1407" s="16">
        <v>161.28927189999999</v>
      </c>
      <c r="S1407" s="12">
        <v>17.5</v>
      </c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</row>
    <row r="1408" spans="1:35" x14ac:dyDescent="0.25">
      <c r="A1408" s="12" t="s">
        <v>77</v>
      </c>
      <c r="B1408" s="9">
        <v>38973</v>
      </c>
      <c r="C1408" s="12" t="s">
        <v>78</v>
      </c>
      <c r="D1408" s="12" t="s">
        <v>71</v>
      </c>
      <c r="E1408" s="12" t="s">
        <v>72</v>
      </c>
      <c r="F1408" s="12" t="s">
        <v>79</v>
      </c>
      <c r="G1408" s="12">
        <v>1</v>
      </c>
      <c r="H1408" s="12">
        <v>1</v>
      </c>
      <c r="I1408" s="12"/>
      <c r="J1408" s="12"/>
      <c r="K1408" s="12"/>
      <c r="L1408" s="12"/>
      <c r="M1408" s="12"/>
      <c r="N1408" s="12"/>
      <c r="O1408" s="5">
        <v>60.372492209999997</v>
      </c>
      <c r="P1408">
        <v>6.1</v>
      </c>
      <c r="Q1408" s="15">
        <v>127.78682070000001</v>
      </c>
      <c r="R1408" s="16">
        <v>188.1593129</v>
      </c>
      <c r="S1408" s="12">
        <v>9</v>
      </c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</row>
    <row r="1409" spans="1:35" x14ac:dyDescent="0.25">
      <c r="A1409" s="12" t="s">
        <v>77</v>
      </c>
      <c r="B1409" s="9">
        <v>39156</v>
      </c>
      <c r="C1409" s="12" t="s">
        <v>78</v>
      </c>
      <c r="D1409" s="12" t="s">
        <v>71</v>
      </c>
      <c r="E1409" s="12" t="s">
        <v>72</v>
      </c>
      <c r="F1409" s="12" t="s">
        <v>79</v>
      </c>
      <c r="G1409" s="12">
        <v>1</v>
      </c>
      <c r="H1409" s="12">
        <v>1</v>
      </c>
      <c r="I1409" s="12"/>
      <c r="J1409" s="12"/>
      <c r="K1409" s="12"/>
      <c r="L1409" s="12"/>
      <c r="M1409" s="12"/>
      <c r="N1409" s="12"/>
      <c r="O1409" s="5">
        <v>195.057095</v>
      </c>
      <c r="P1409" s="13">
        <v>56.139581290000002</v>
      </c>
      <c r="Q1409" s="15">
        <v>185.65782540000001</v>
      </c>
      <c r="R1409" s="16">
        <v>380.71492039999998</v>
      </c>
      <c r="S1409" s="12">
        <v>31.8</v>
      </c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</row>
    <row r="1410" spans="1:35" x14ac:dyDescent="0.25">
      <c r="A1410" t="s">
        <v>82</v>
      </c>
      <c r="B1410" s="14">
        <v>38275</v>
      </c>
      <c r="C1410" t="s">
        <v>83</v>
      </c>
      <c r="D1410" t="s">
        <v>71</v>
      </c>
      <c r="E1410" s="5" t="s">
        <v>72</v>
      </c>
      <c r="F1410" s="5" t="s">
        <v>84</v>
      </c>
      <c r="G1410" s="5">
        <v>1</v>
      </c>
      <c r="H1410" s="5">
        <v>2</v>
      </c>
      <c r="I1410" s="5"/>
      <c r="J1410" s="5"/>
      <c r="K1410" s="5"/>
      <c r="L1410" s="5"/>
      <c r="M1410" s="5"/>
      <c r="N1410" s="5"/>
      <c r="O1410" s="5">
        <v>396.12225089999998</v>
      </c>
      <c r="P1410" s="5"/>
      <c r="Q1410" s="15"/>
      <c r="R1410" s="1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</row>
    <row r="1411" spans="1:35" x14ac:dyDescent="0.25">
      <c r="A1411" t="s">
        <v>82</v>
      </c>
      <c r="B1411" s="14">
        <v>38316</v>
      </c>
      <c r="C1411" t="s">
        <v>83</v>
      </c>
      <c r="D1411" t="s">
        <v>71</v>
      </c>
      <c r="E1411" s="5" t="s">
        <v>72</v>
      </c>
      <c r="F1411" s="5" t="s">
        <v>84</v>
      </c>
      <c r="G1411" s="5">
        <v>1</v>
      </c>
      <c r="H1411" s="5">
        <v>2</v>
      </c>
      <c r="I1411" s="5"/>
      <c r="J1411" s="5"/>
      <c r="K1411" s="5"/>
      <c r="L1411" s="5"/>
      <c r="M1411" s="5"/>
      <c r="N1411" s="5"/>
      <c r="O1411" s="5">
        <v>356.12225089999998</v>
      </c>
      <c r="P1411" s="5">
        <v>200.5</v>
      </c>
      <c r="Q1411" s="15"/>
      <c r="R1411" s="1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</row>
    <row r="1412" spans="1:35" x14ac:dyDescent="0.25">
      <c r="A1412" t="s">
        <v>82</v>
      </c>
      <c r="B1412" s="14">
        <v>38443</v>
      </c>
      <c r="C1412" t="s">
        <v>83</v>
      </c>
      <c r="D1412" t="s">
        <v>71</v>
      </c>
      <c r="E1412" s="5" t="s">
        <v>72</v>
      </c>
      <c r="F1412" s="5" t="s">
        <v>84</v>
      </c>
      <c r="G1412" s="5">
        <v>1</v>
      </c>
      <c r="H1412" s="5">
        <v>2</v>
      </c>
      <c r="I1412" s="5"/>
      <c r="J1412" s="5"/>
      <c r="K1412" s="5"/>
      <c r="L1412" s="5"/>
      <c r="M1412" s="5"/>
      <c r="N1412" s="5"/>
      <c r="O1412" s="5">
        <v>185.0335752</v>
      </c>
      <c r="P1412" s="5">
        <v>68.900000000000006</v>
      </c>
      <c r="Q1412" s="15"/>
      <c r="R1412" s="1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</row>
    <row r="1413" spans="1:35" x14ac:dyDescent="0.25">
      <c r="A1413" t="s">
        <v>82</v>
      </c>
      <c r="B1413" s="6">
        <v>38534</v>
      </c>
      <c r="C1413" t="s">
        <v>83</v>
      </c>
      <c r="D1413" t="s">
        <v>71</v>
      </c>
      <c r="E1413" s="3" t="s">
        <v>72</v>
      </c>
      <c r="F1413" s="3" t="s">
        <v>84</v>
      </c>
      <c r="G1413" s="3">
        <v>1</v>
      </c>
      <c r="H1413" s="3">
        <v>2</v>
      </c>
      <c r="I1413" s="12"/>
      <c r="K1413" s="12"/>
      <c r="M1413" s="12"/>
      <c r="O1413" s="5">
        <v>251.24363740000001</v>
      </c>
      <c r="P1413" s="5">
        <v>34.1</v>
      </c>
      <c r="Q1413" s="13">
        <v>81.973381200000006</v>
      </c>
      <c r="R1413" s="13">
        <v>333.21701860000002</v>
      </c>
      <c r="S1413">
        <v>20.3</v>
      </c>
      <c r="T1413" s="12"/>
      <c r="V1413" s="12"/>
      <c r="X1413" s="12"/>
    </row>
    <row r="1414" spans="1:35" x14ac:dyDescent="0.25">
      <c r="A1414" t="s">
        <v>82</v>
      </c>
      <c r="B1414" s="6">
        <v>38636</v>
      </c>
      <c r="C1414" t="s">
        <v>83</v>
      </c>
      <c r="D1414" t="s">
        <v>71</v>
      </c>
      <c r="E1414" s="3" t="s">
        <v>72</v>
      </c>
      <c r="F1414" s="3" t="s">
        <v>84</v>
      </c>
      <c r="G1414" s="3">
        <v>1</v>
      </c>
      <c r="H1414" s="3">
        <v>2</v>
      </c>
      <c r="I1414" s="12"/>
      <c r="K1414" s="12"/>
      <c r="M1414" s="12"/>
      <c r="O1414" s="5">
        <v>254.1847477</v>
      </c>
      <c r="P1414" s="5">
        <v>35.6</v>
      </c>
      <c r="Q1414" s="13">
        <v>76.2508476</v>
      </c>
      <c r="R1414" s="13">
        <v>330.43559529999999</v>
      </c>
      <c r="S1414">
        <v>18.899999999999999</v>
      </c>
      <c r="T1414" s="12"/>
      <c r="V1414" s="12"/>
      <c r="X1414" s="12"/>
    </row>
    <row r="1415" spans="1:35" x14ac:dyDescent="0.25">
      <c r="A1415" t="s">
        <v>82</v>
      </c>
      <c r="B1415" s="6">
        <v>38762</v>
      </c>
      <c r="C1415" t="s">
        <v>83</v>
      </c>
      <c r="D1415" t="s">
        <v>71</v>
      </c>
      <c r="E1415" s="3" t="s">
        <v>72</v>
      </c>
      <c r="F1415" s="3" t="s">
        <v>84</v>
      </c>
      <c r="G1415" s="3">
        <v>1</v>
      </c>
      <c r="H1415" s="3">
        <v>2</v>
      </c>
      <c r="I1415" s="12"/>
      <c r="K1415" s="12"/>
      <c r="M1415" s="12"/>
      <c r="O1415" s="5">
        <v>139.97032809999999</v>
      </c>
      <c r="P1415" s="5">
        <v>59.9</v>
      </c>
      <c r="Q1415" s="13">
        <v>88.386380700000004</v>
      </c>
      <c r="R1415" s="13">
        <v>228.35670880000001</v>
      </c>
      <c r="S1415">
        <v>35.9</v>
      </c>
      <c r="T1415" s="12"/>
      <c r="V1415" s="12"/>
      <c r="X1415" s="12"/>
    </row>
    <row r="1416" spans="1:35" x14ac:dyDescent="0.25">
      <c r="A1416" t="s">
        <v>82</v>
      </c>
      <c r="B1416" s="6">
        <v>38888</v>
      </c>
      <c r="C1416" t="s">
        <v>83</v>
      </c>
      <c r="D1416" t="s">
        <v>71</v>
      </c>
      <c r="E1416" s="3" t="s">
        <v>72</v>
      </c>
      <c r="F1416" s="3" t="s">
        <v>84</v>
      </c>
      <c r="G1416" s="3">
        <v>1</v>
      </c>
      <c r="H1416" s="3">
        <v>2</v>
      </c>
      <c r="I1416" s="12"/>
      <c r="K1416" s="12"/>
      <c r="M1416" s="12"/>
      <c r="O1416" s="5">
        <v>82.575126999999995</v>
      </c>
      <c r="P1416" s="5">
        <v>21.6</v>
      </c>
      <c r="Q1416" s="13">
        <v>133.50827559999999</v>
      </c>
      <c r="R1416" s="13">
        <v>216.0834026</v>
      </c>
      <c r="S1416">
        <v>24.5</v>
      </c>
      <c r="T1416" s="12"/>
      <c r="V1416" s="12"/>
      <c r="X1416" s="12"/>
    </row>
    <row r="1417" spans="1:35" x14ac:dyDescent="0.25">
      <c r="A1417" t="s">
        <v>82</v>
      </c>
      <c r="B1417" s="6">
        <v>38973</v>
      </c>
      <c r="C1417" t="s">
        <v>83</v>
      </c>
      <c r="D1417" t="s">
        <v>71</v>
      </c>
      <c r="E1417" s="3" t="s">
        <v>72</v>
      </c>
      <c r="F1417" s="3" t="s">
        <v>84</v>
      </c>
      <c r="G1417" s="3">
        <v>1</v>
      </c>
      <c r="H1417" s="3">
        <v>2</v>
      </c>
      <c r="I1417" s="12"/>
      <c r="K1417" s="12"/>
      <c r="M1417" s="12"/>
      <c r="O1417" s="5">
        <v>54.596639850000003</v>
      </c>
      <c r="P1417" s="5">
        <v>4.7</v>
      </c>
      <c r="Q1417" s="13">
        <v>143.8116349</v>
      </c>
      <c r="R1417" s="13">
        <v>198.40827469999999</v>
      </c>
      <c r="S1417">
        <v>7.2</v>
      </c>
      <c r="T1417" s="12"/>
      <c r="V1417" s="12"/>
      <c r="X1417" s="12"/>
    </row>
    <row r="1418" spans="1:35" x14ac:dyDescent="0.25">
      <c r="A1418" t="s">
        <v>82</v>
      </c>
      <c r="B1418" s="6">
        <v>39156</v>
      </c>
      <c r="C1418" t="s">
        <v>83</v>
      </c>
      <c r="D1418" t="s">
        <v>71</v>
      </c>
      <c r="E1418" s="3" t="s">
        <v>72</v>
      </c>
      <c r="F1418" s="3" t="s">
        <v>84</v>
      </c>
      <c r="G1418" s="3">
        <v>1</v>
      </c>
      <c r="H1418" s="3">
        <v>2</v>
      </c>
      <c r="I1418" s="12"/>
      <c r="K1418" s="12"/>
      <c r="M1418" s="12"/>
      <c r="O1418" s="5">
        <v>268.25144130000001</v>
      </c>
      <c r="P1418" s="15">
        <v>57.090342339999999</v>
      </c>
      <c r="Q1418" s="13">
        <v>204.8614815</v>
      </c>
      <c r="R1418" s="13">
        <v>473.11292279999998</v>
      </c>
      <c r="S1418">
        <v>29.4</v>
      </c>
      <c r="T1418" s="12"/>
      <c r="V1418" s="12"/>
      <c r="X1418" s="12"/>
    </row>
    <row r="1419" spans="1:35" x14ac:dyDescent="0.25">
      <c r="A1419" t="s">
        <v>87</v>
      </c>
      <c r="B1419" s="14">
        <v>38275</v>
      </c>
      <c r="C1419" t="s">
        <v>88</v>
      </c>
      <c r="D1419" t="s">
        <v>71</v>
      </c>
      <c r="E1419" s="5" t="s">
        <v>89</v>
      </c>
      <c r="F1419" s="5" t="s">
        <v>73</v>
      </c>
      <c r="G1419" s="5">
        <v>2</v>
      </c>
      <c r="H1419" s="5">
        <v>0</v>
      </c>
      <c r="I1419" s="5"/>
      <c r="J1419" s="5"/>
      <c r="K1419" s="5"/>
      <c r="L1419" s="5"/>
      <c r="M1419" s="5"/>
      <c r="N1419" s="5"/>
      <c r="O1419">
        <v>220.71165999999999</v>
      </c>
      <c r="Q1419" s="13"/>
      <c r="R1419" s="1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</row>
    <row r="1420" spans="1:35" x14ac:dyDescent="0.25">
      <c r="A1420" t="s">
        <v>87</v>
      </c>
      <c r="B1420" s="14">
        <v>38316</v>
      </c>
      <c r="C1420" t="s">
        <v>88</v>
      </c>
      <c r="D1420" t="s">
        <v>71</v>
      </c>
      <c r="E1420" s="5" t="s">
        <v>89</v>
      </c>
      <c r="F1420" s="5" t="s">
        <v>73</v>
      </c>
      <c r="G1420" s="5">
        <v>2</v>
      </c>
      <c r="H1420" s="5">
        <v>0</v>
      </c>
      <c r="I1420" s="5"/>
      <c r="J1420" s="5"/>
      <c r="K1420" s="5"/>
      <c r="L1420" s="5"/>
      <c r="M1420" s="5"/>
      <c r="N1420" s="5"/>
      <c r="O1420">
        <v>180.71165999999999</v>
      </c>
      <c r="P1420">
        <v>48.6</v>
      </c>
      <c r="Q1420" s="13"/>
      <c r="R1420" s="1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</row>
    <row r="1421" spans="1:35" x14ac:dyDescent="0.25">
      <c r="A1421" t="s">
        <v>87</v>
      </c>
      <c r="B1421" s="14">
        <v>38443</v>
      </c>
      <c r="C1421" t="s">
        <v>88</v>
      </c>
      <c r="D1421" t="s">
        <v>71</v>
      </c>
      <c r="E1421" s="5" t="s">
        <v>89</v>
      </c>
      <c r="F1421" s="5" t="s">
        <v>73</v>
      </c>
      <c r="G1421" s="5">
        <v>2</v>
      </c>
      <c r="H1421" s="5">
        <v>0</v>
      </c>
      <c r="I1421" s="5"/>
      <c r="J1421" s="5"/>
      <c r="K1421" s="5"/>
      <c r="L1421" s="5"/>
      <c r="M1421" s="5"/>
      <c r="N1421" s="5"/>
      <c r="O1421">
        <v>71.758241870000006</v>
      </c>
      <c r="P1421">
        <v>15.3</v>
      </c>
      <c r="Q1421" s="13"/>
      <c r="R1421" s="1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</row>
    <row r="1422" spans="1:35" x14ac:dyDescent="0.25">
      <c r="A1422" t="s">
        <v>87</v>
      </c>
      <c r="B1422" s="9">
        <v>38534</v>
      </c>
      <c r="C1422" t="s">
        <v>88</v>
      </c>
      <c r="D1422" t="s">
        <v>71</v>
      </c>
      <c r="E1422" s="3" t="s">
        <v>89</v>
      </c>
      <c r="F1422" s="3" t="s">
        <v>73</v>
      </c>
      <c r="G1422" s="3">
        <v>2</v>
      </c>
      <c r="H1422" s="3">
        <v>0</v>
      </c>
      <c r="I1422" s="12"/>
      <c r="K1422" s="12"/>
      <c r="M1422" s="12"/>
      <c r="O1422">
        <v>151.128466</v>
      </c>
      <c r="P1422">
        <v>16.3</v>
      </c>
      <c r="Q1422" s="15">
        <v>26.618010999999999</v>
      </c>
      <c r="R1422" s="13">
        <v>177.746477</v>
      </c>
      <c r="S1422" s="12">
        <v>8.9</v>
      </c>
      <c r="T1422" s="12"/>
      <c r="V1422" s="12"/>
      <c r="X1422" s="12"/>
    </row>
    <row r="1423" spans="1:35" x14ac:dyDescent="0.25">
      <c r="A1423" t="s">
        <v>87</v>
      </c>
      <c r="B1423" s="9">
        <v>38636</v>
      </c>
      <c r="C1423" t="s">
        <v>88</v>
      </c>
      <c r="D1423" t="s">
        <v>71</v>
      </c>
      <c r="E1423" s="3" t="s">
        <v>89</v>
      </c>
      <c r="F1423" s="3" t="s">
        <v>73</v>
      </c>
      <c r="G1423" s="3">
        <v>2</v>
      </c>
      <c r="H1423" s="3">
        <v>0</v>
      </c>
      <c r="I1423" s="12"/>
      <c r="K1423" s="12"/>
      <c r="M1423" s="12"/>
      <c r="O1423">
        <v>163.62932459999999</v>
      </c>
      <c r="P1423">
        <v>22.5</v>
      </c>
      <c r="Q1423" s="15">
        <v>46.6252712</v>
      </c>
      <c r="R1423" s="13">
        <v>210.2545958</v>
      </c>
      <c r="S1423" s="12">
        <v>13.5</v>
      </c>
      <c r="T1423" s="12"/>
      <c r="V1423" s="12"/>
      <c r="X1423" s="12"/>
    </row>
    <row r="1424" spans="1:35" x14ac:dyDescent="0.25">
      <c r="A1424" t="s">
        <v>87</v>
      </c>
      <c r="B1424" s="9">
        <v>38762</v>
      </c>
      <c r="C1424" t="s">
        <v>88</v>
      </c>
      <c r="D1424" t="s">
        <v>71</v>
      </c>
      <c r="E1424" s="3" t="s">
        <v>89</v>
      </c>
      <c r="F1424" s="3" t="s">
        <v>73</v>
      </c>
      <c r="G1424" s="3">
        <v>2</v>
      </c>
      <c r="H1424" s="3">
        <v>0</v>
      </c>
      <c r="I1424" s="12"/>
      <c r="K1424" s="12"/>
      <c r="M1424" s="12"/>
      <c r="O1424">
        <v>85.775245949999999</v>
      </c>
      <c r="P1424">
        <v>34.6</v>
      </c>
      <c r="Q1424" s="15">
        <v>36.690017949999998</v>
      </c>
      <c r="R1424" s="13">
        <v>122.4652639</v>
      </c>
      <c r="S1424" s="12">
        <v>25</v>
      </c>
      <c r="T1424" s="12"/>
      <c r="V1424" s="12"/>
      <c r="X1424" s="12"/>
    </row>
    <row r="1425" spans="1:35" x14ac:dyDescent="0.25">
      <c r="A1425" t="s">
        <v>87</v>
      </c>
      <c r="B1425" s="9">
        <v>38888</v>
      </c>
      <c r="C1425" t="s">
        <v>88</v>
      </c>
      <c r="D1425" t="s">
        <v>71</v>
      </c>
      <c r="E1425" s="3" t="s">
        <v>89</v>
      </c>
      <c r="F1425" s="3" t="s">
        <v>73</v>
      </c>
      <c r="G1425" s="3">
        <v>2</v>
      </c>
      <c r="H1425" s="3">
        <v>0</v>
      </c>
      <c r="I1425" s="12"/>
      <c r="K1425" s="12"/>
      <c r="M1425" s="12"/>
      <c r="O1425">
        <v>46.41749094</v>
      </c>
      <c r="P1425">
        <v>13.5</v>
      </c>
      <c r="Q1425" s="15">
        <v>90.115276660000006</v>
      </c>
      <c r="R1425" s="13">
        <v>136.5327676</v>
      </c>
      <c r="S1425" s="12">
        <v>16.899999999999999</v>
      </c>
      <c r="T1425" s="12"/>
      <c r="V1425" s="12"/>
      <c r="X1425" s="12"/>
    </row>
    <row r="1426" spans="1:35" x14ac:dyDescent="0.25">
      <c r="A1426" t="s">
        <v>87</v>
      </c>
      <c r="B1426" s="9">
        <v>38973</v>
      </c>
      <c r="C1426" t="s">
        <v>88</v>
      </c>
      <c r="D1426" t="s">
        <v>71</v>
      </c>
      <c r="E1426" s="3" t="s">
        <v>89</v>
      </c>
      <c r="F1426" s="3" t="s">
        <v>73</v>
      </c>
      <c r="G1426" s="3">
        <v>2</v>
      </c>
      <c r="H1426" s="3">
        <v>0</v>
      </c>
      <c r="I1426" s="12"/>
      <c r="K1426" s="12"/>
      <c r="M1426" s="12"/>
      <c r="O1426">
        <v>56.208601340000001</v>
      </c>
      <c r="P1426">
        <v>5.2</v>
      </c>
      <c r="Q1426" s="15">
        <v>112.0044147</v>
      </c>
      <c r="R1426" s="13">
        <v>168.21301600000001</v>
      </c>
      <c r="S1426" s="12">
        <v>6.8</v>
      </c>
      <c r="T1426" s="12"/>
      <c r="V1426" s="12"/>
      <c r="X1426" s="12"/>
    </row>
    <row r="1427" spans="1:35" x14ac:dyDescent="0.25">
      <c r="A1427" t="s">
        <v>87</v>
      </c>
      <c r="B1427" s="9">
        <v>39156</v>
      </c>
      <c r="C1427" t="s">
        <v>88</v>
      </c>
      <c r="D1427" t="s">
        <v>71</v>
      </c>
      <c r="E1427" s="3" t="s">
        <v>89</v>
      </c>
      <c r="F1427" s="3" t="s">
        <v>73</v>
      </c>
      <c r="G1427" s="3">
        <v>2</v>
      </c>
      <c r="H1427" s="3">
        <v>0</v>
      </c>
      <c r="I1427" s="12"/>
      <c r="K1427" s="12"/>
      <c r="M1427" s="12"/>
      <c r="O1427">
        <v>125.5723818</v>
      </c>
      <c r="P1427" s="13">
        <v>35.398350620000002</v>
      </c>
      <c r="Q1427" s="15">
        <v>141.77398249999999</v>
      </c>
      <c r="R1427" s="13">
        <v>267.3463643</v>
      </c>
      <c r="S1427" s="12">
        <v>17.3</v>
      </c>
      <c r="T1427" s="12"/>
      <c r="V1427" s="12"/>
      <c r="X1427" s="12"/>
    </row>
    <row r="1428" spans="1:35" x14ac:dyDescent="0.25">
      <c r="A1428" t="s">
        <v>92</v>
      </c>
      <c r="B1428" s="14">
        <v>38275</v>
      </c>
      <c r="C1428" t="s">
        <v>93</v>
      </c>
      <c r="D1428" t="s">
        <v>71</v>
      </c>
      <c r="E1428" s="5" t="s">
        <v>89</v>
      </c>
      <c r="F1428" s="5" t="s">
        <v>79</v>
      </c>
      <c r="G1428" s="5">
        <v>2</v>
      </c>
      <c r="H1428" s="5">
        <v>1</v>
      </c>
      <c r="I1428" s="5"/>
      <c r="J1428" s="5"/>
      <c r="K1428" s="5"/>
      <c r="L1428" s="5"/>
      <c r="M1428" s="5"/>
      <c r="N1428" s="5"/>
      <c r="O1428">
        <v>269.91828099999998</v>
      </c>
      <c r="Q1428" s="15"/>
      <c r="R1428" s="1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</row>
    <row r="1429" spans="1:35" x14ac:dyDescent="0.25">
      <c r="A1429" t="s">
        <v>92</v>
      </c>
      <c r="B1429" s="14">
        <v>38316</v>
      </c>
      <c r="C1429" t="s">
        <v>93</v>
      </c>
      <c r="D1429" t="s">
        <v>71</v>
      </c>
      <c r="E1429" s="5" t="s">
        <v>89</v>
      </c>
      <c r="F1429" s="5" t="s">
        <v>79</v>
      </c>
      <c r="G1429" s="5">
        <v>2</v>
      </c>
      <c r="H1429" s="5">
        <v>1</v>
      </c>
      <c r="I1429" s="5"/>
      <c r="J1429" s="5"/>
      <c r="K1429" s="5"/>
      <c r="L1429" s="5"/>
      <c r="M1429" s="5"/>
      <c r="N1429" s="5"/>
      <c r="O1429">
        <v>229.91828100000001</v>
      </c>
      <c r="P1429">
        <v>140.80000000000001</v>
      </c>
      <c r="Q1429" s="15"/>
      <c r="R1429" s="1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</row>
    <row r="1430" spans="1:35" x14ac:dyDescent="0.25">
      <c r="A1430" t="s">
        <v>92</v>
      </c>
      <c r="B1430" s="14">
        <v>38443</v>
      </c>
      <c r="C1430" t="s">
        <v>93</v>
      </c>
      <c r="D1430" t="s">
        <v>71</v>
      </c>
      <c r="E1430" s="5" t="s">
        <v>89</v>
      </c>
      <c r="F1430" s="5" t="s">
        <v>79</v>
      </c>
      <c r="G1430" s="5">
        <v>2</v>
      </c>
      <c r="H1430" s="5">
        <v>1</v>
      </c>
      <c r="I1430" s="5"/>
      <c r="J1430" s="5"/>
      <c r="K1430" s="5"/>
      <c r="L1430" s="5"/>
      <c r="M1430" s="5"/>
      <c r="N1430" s="5"/>
      <c r="O1430">
        <v>108.54605340000001</v>
      </c>
      <c r="P1430">
        <v>42.1</v>
      </c>
      <c r="Q1430" s="15"/>
      <c r="R1430" s="1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</row>
    <row r="1431" spans="1:35" x14ac:dyDescent="0.25">
      <c r="A1431" t="s">
        <v>92</v>
      </c>
      <c r="B1431" s="6">
        <v>38534</v>
      </c>
      <c r="C1431" t="s">
        <v>93</v>
      </c>
      <c r="D1431" t="s">
        <v>71</v>
      </c>
      <c r="E1431" s="3" t="s">
        <v>89</v>
      </c>
      <c r="F1431" s="3" t="s">
        <v>79</v>
      </c>
      <c r="G1431" s="3">
        <v>2</v>
      </c>
      <c r="H1431" s="3">
        <v>1</v>
      </c>
      <c r="I1431" s="12"/>
      <c r="K1431" s="12"/>
      <c r="M1431" s="12"/>
      <c r="O1431">
        <v>154.5636318</v>
      </c>
      <c r="P1431">
        <v>16.100000000000001</v>
      </c>
      <c r="Q1431" s="13">
        <v>37.750801099999997</v>
      </c>
      <c r="R1431" s="13">
        <v>192.31443290000001</v>
      </c>
      <c r="S1431">
        <v>10.3</v>
      </c>
      <c r="T1431" s="12"/>
      <c r="V1431" s="12"/>
      <c r="X1431" s="12"/>
    </row>
    <row r="1432" spans="1:35" x14ac:dyDescent="0.25">
      <c r="A1432" t="s">
        <v>92</v>
      </c>
      <c r="B1432" s="6">
        <v>38636</v>
      </c>
      <c r="C1432" t="s">
        <v>93</v>
      </c>
      <c r="D1432" t="s">
        <v>71</v>
      </c>
      <c r="E1432" s="3" t="s">
        <v>89</v>
      </c>
      <c r="F1432" s="3" t="s">
        <v>79</v>
      </c>
      <c r="G1432" s="3">
        <v>2</v>
      </c>
      <c r="H1432" s="3">
        <v>1</v>
      </c>
      <c r="I1432" s="12"/>
      <c r="K1432" s="12"/>
      <c r="M1432" s="12"/>
      <c r="O1432">
        <v>164.62433849999999</v>
      </c>
      <c r="P1432">
        <v>19.399999999999999</v>
      </c>
      <c r="Q1432" s="13">
        <v>55.659069700000003</v>
      </c>
      <c r="R1432" s="13">
        <v>220.2834082</v>
      </c>
      <c r="S1432">
        <v>12.4</v>
      </c>
      <c r="T1432" s="12"/>
      <c r="V1432" s="12"/>
      <c r="X1432" s="12"/>
    </row>
    <row r="1433" spans="1:35" x14ac:dyDescent="0.25">
      <c r="A1433" t="s">
        <v>92</v>
      </c>
      <c r="B1433" s="6">
        <v>38762</v>
      </c>
      <c r="C1433" t="s">
        <v>93</v>
      </c>
      <c r="D1433" t="s">
        <v>71</v>
      </c>
      <c r="E1433" s="3" t="s">
        <v>89</v>
      </c>
      <c r="F1433" s="3" t="s">
        <v>79</v>
      </c>
      <c r="G1433" s="3">
        <v>2</v>
      </c>
      <c r="H1433" s="3">
        <v>1</v>
      </c>
      <c r="I1433" s="12"/>
      <c r="K1433" s="12"/>
      <c r="M1433" s="12"/>
      <c r="O1433">
        <v>117.96416600000001</v>
      </c>
      <c r="P1433">
        <v>48</v>
      </c>
      <c r="Q1433" s="13">
        <v>84.603009900000004</v>
      </c>
      <c r="R1433" s="13">
        <v>202.5671759</v>
      </c>
      <c r="S1433">
        <v>38.6</v>
      </c>
      <c r="T1433" s="12"/>
      <c r="V1433" s="12"/>
      <c r="X1433" s="12"/>
    </row>
    <row r="1434" spans="1:35" x14ac:dyDescent="0.25">
      <c r="A1434" t="s">
        <v>92</v>
      </c>
      <c r="B1434" s="6">
        <v>38888</v>
      </c>
      <c r="C1434" t="s">
        <v>93</v>
      </c>
      <c r="D1434" t="s">
        <v>71</v>
      </c>
      <c r="E1434" s="3" t="s">
        <v>89</v>
      </c>
      <c r="F1434" s="3" t="s">
        <v>79</v>
      </c>
      <c r="G1434" s="3">
        <v>2</v>
      </c>
      <c r="H1434" s="3">
        <v>1</v>
      </c>
      <c r="I1434" s="12"/>
      <c r="K1434" s="12"/>
      <c r="M1434" s="12"/>
      <c r="O1434">
        <v>58.953306900000001</v>
      </c>
      <c r="P1434">
        <v>21.1</v>
      </c>
      <c r="Q1434" s="13">
        <v>79.381324500000005</v>
      </c>
      <c r="R1434" s="13">
        <v>138.33463140000001</v>
      </c>
      <c r="S1434">
        <v>18.8</v>
      </c>
      <c r="T1434" s="12"/>
      <c r="V1434" s="12"/>
      <c r="X1434" s="12"/>
    </row>
    <row r="1435" spans="1:35" x14ac:dyDescent="0.25">
      <c r="A1435" t="s">
        <v>92</v>
      </c>
      <c r="B1435" s="6">
        <v>38973</v>
      </c>
      <c r="C1435" t="s">
        <v>93</v>
      </c>
      <c r="D1435" t="s">
        <v>71</v>
      </c>
      <c r="E1435" s="3" t="s">
        <v>89</v>
      </c>
      <c r="F1435" s="3" t="s">
        <v>79</v>
      </c>
      <c r="G1435" s="3">
        <v>2</v>
      </c>
      <c r="H1435" s="3">
        <v>1</v>
      </c>
      <c r="I1435" s="12"/>
      <c r="K1435" s="12"/>
      <c r="M1435" s="12"/>
      <c r="O1435">
        <v>62.275741660000001</v>
      </c>
      <c r="P1435">
        <v>9.1</v>
      </c>
      <c r="Q1435" s="13">
        <v>117.14717330000001</v>
      </c>
      <c r="R1435" s="13">
        <v>179.42291499999999</v>
      </c>
      <c r="S1435">
        <v>8.3000000000000007</v>
      </c>
      <c r="T1435" s="12"/>
      <c r="V1435" s="12"/>
      <c r="X1435" s="12"/>
    </row>
    <row r="1436" spans="1:35" x14ac:dyDescent="0.25">
      <c r="A1436" t="s">
        <v>92</v>
      </c>
      <c r="B1436" s="6">
        <v>39156</v>
      </c>
      <c r="C1436" t="s">
        <v>93</v>
      </c>
      <c r="D1436" t="s">
        <v>71</v>
      </c>
      <c r="E1436" s="3" t="s">
        <v>89</v>
      </c>
      <c r="F1436" s="3" t="s">
        <v>79</v>
      </c>
      <c r="G1436" s="3">
        <v>2</v>
      </c>
      <c r="H1436" s="3">
        <v>1</v>
      </c>
      <c r="I1436" s="12"/>
      <c r="K1436" s="12"/>
      <c r="M1436" s="12"/>
      <c r="O1436">
        <v>143.3904339</v>
      </c>
      <c r="P1436" s="13">
        <v>24.0981302</v>
      </c>
      <c r="Q1436" s="13">
        <v>168.16119</v>
      </c>
      <c r="R1436" s="13">
        <v>311.55162389999998</v>
      </c>
      <c r="S1436">
        <v>14.1</v>
      </c>
      <c r="T1436" s="12"/>
      <c r="V1436" s="12"/>
      <c r="X1436" s="12"/>
    </row>
    <row r="1437" spans="1:35" x14ac:dyDescent="0.25">
      <c r="A1437" t="s">
        <v>96</v>
      </c>
      <c r="B1437" s="14">
        <v>38275</v>
      </c>
      <c r="C1437" t="s">
        <v>97</v>
      </c>
      <c r="D1437" t="s">
        <v>71</v>
      </c>
      <c r="E1437" s="5" t="s">
        <v>89</v>
      </c>
      <c r="F1437" s="5" t="s">
        <v>84</v>
      </c>
      <c r="G1437" s="5">
        <v>2</v>
      </c>
      <c r="H1437" s="5">
        <v>2</v>
      </c>
      <c r="I1437" s="5"/>
      <c r="J1437" s="5"/>
      <c r="K1437" s="5"/>
      <c r="L1437" s="5"/>
      <c r="M1437" s="5"/>
      <c r="N1437" s="5"/>
      <c r="O1437">
        <v>346.71454469999998</v>
      </c>
      <c r="Q1437" s="13"/>
      <c r="R1437" s="1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</row>
    <row r="1438" spans="1:35" x14ac:dyDescent="0.25">
      <c r="A1438" t="s">
        <v>96</v>
      </c>
      <c r="B1438" s="14">
        <v>38316</v>
      </c>
      <c r="C1438" t="s">
        <v>97</v>
      </c>
      <c r="D1438" t="s">
        <v>71</v>
      </c>
      <c r="E1438" s="5" t="s">
        <v>89</v>
      </c>
      <c r="F1438" s="5" t="s">
        <v>84</v>
      </c>
      <c r="G1438" s="5">
        <v>2</v>
      </c>
      <c r="H1438" s="5">
        <v>2</v>
      </c>
      <c r="I1438" s="5"/>
      <c r="J1438" s="5"/>
      <c r="K1438" s="5"/>
      <c r="L1438" s="5"/>
      <c r="M1438" s="5"/>
      <c r="N1438" s="5"/>
      <c r="O1438">
        <v>306.71454469999998</v>
      </c>
      <c r="P1438">
        <v>144.19999999999999</v>
      </c>
      <c r="Q1438" s="13"/>
      <c r="R1438" s="1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</row>
    <row r="1439" spans="1:35" x14ac:dyDescent="0.25">
      <c r="A1439" t="s">
        <v>96</v>
      </c>
      <c r="B1439" s="14">
        <v>38443</v>
      </c>
      <c r="C1439" t="s">
        <v>97</v>
      </c>
      <c r="D1439" t="s">
        <v>71</v>
      </c>
      <c r="E1439" s="5" t="s">
        <v>89</v>
      </c>
      <c r="F1439" s="5" t="s">
        <v>84</v>
      </c>
      <c r="G1439" s="5">
        <v>2</v>
      </c>
      <c r="H1439" s="5">
        <v>2</v>
      </c>
      <c r="I1439" s="5"/>
      <c r="J1439" s="5"/>
      <c r="K1439" s="5"/>
      <c r="L1439" s="5"/>
      <c r="M1439" s="5"/>
      <c r="N1439" s="5"/>
      <c r="O1439">
        <v>139.6787175</v>
      </c>
      <c r="P1439">
        <v>44.1</v>
      </c>
      <c r="Q1439" s="13"/>
      <c r="R1439" s="1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</row>
    <row r="1440" spans="1:35" x14ac:dyDescent="0.25">
      <c r="A1440" t="s">
        <v>96</v>
      </c>
      <c r="B1440" s="9">
        <v>38534</v>
      </c>
      <c r="C1440" t="s">
        <v>97</v>
      </c>
      <c r="D1440" t="s">
        <v>71</v>
      </c>
      <c r="E1440" s="3" t="s">
        <v>89</v>
      </c>
      <c r="F1440" s="3" t="s">
        <v>84</v>
      </c>
      <c r="G1440" s="3">
        <v>2</v>
      </c>
      <c r="H1440" s="3">
        <v>2</v>
      </c>
      <c r="I1440" s="12"/>
      <c r="K1440" s="12"/>
      <c r="M1440" s="12"/>
      <c r="O1440">
        <v>212.6123374</v>
      </c>
      <c r="P1440">
        <v>21.3</v>
      </c>
      <c r="Q1440" s="15">
        <v>69.180542599999995</v>
      </c>
      <c r="R1440" s="13">
        <v>281.79288000000003</v>
      </c>
      <c r="S1440" s="12">
        <v>14.8</v>
      </c>
      <c r="T1440" s="12"/>
      <c r="V1440" s="12"/>
      <c r="X1440" s="12"/>
    </row>
    <row r="1441" spans="1:35" x14ac:dyDescent="0.25">
      <c r="A1441" t="s">
        <v>96</v>
      </c>
      <c r="B1441" s="9">
        <v>38636</v>
      </c>
      <c r="C1441" t="s">
        <v>97</v>
      </c>
      <c r="D1441" t="s">
        <v>71</v>
      </c>
      <c r="E1441" s="3" t="s">
        <v>89</v>
      </c>
      <c r="F1441" s="3" t="s">
        <v>84</v>
      </c>
      <c r="G1441" s="3">
        <v>2</v>
      </c>
      <c r="H1441" s="3">
        <v>2</v>
      </c>
      <c r="I1441" s="12"/>
      <c r="K1441" s="12"/>
      <c r="M1441" s="12"/>
      <c r="O1441">
        <v>241.08241749999999</v>
      </c>
      <c r="P1441">
        <v>29.2</v>
      </c>
      <c r="Q1441" s="15">
        <v>88.646921599999999</v>
      </c>
      <c r="R1441" s="13">
        <v>329.7293391</v>
      </c>
      <c r="S1441" s="12">
        <v>17</v>
      </c>
      <c r="T1441" s="12"/>
      <c r="V1441" s="12"/>
      <c r="X1441" s="12"/>
    </row>
    <row r="1442" spans="1:35" x14ac:dyDescent="0.25">
      <c r="A1442" t="s">
        <v>96</v>
      </c>
      <c r="B1442" s="9">
        <v>38762</v>
      </c>
      <c r="C1442" t="s">
        <v>97</v>
      </c>
      <c r="D1442" t="s">
        <v>71</v>
      </c>
      <c r="E1442" s="3" t="s">
        <v>89</v>
      </c>
      <c r="F1442" s="3" t="s">
        <v>84</v>
      </c>
      <c r="G1442" s="3">
        <v>2</v>
      </c>
      <c r="H1442" s="3">
        <v>2</v>
      </c>
      <c r="I1442" s="12"/>
      <c r="K1442" s="12"/>
      <c r="M1442" s="12"/>
      <c r="O1442">
        <v>162.23256019999999</v>
      </c>
      <c r="P1442">
        <v>67</v>
      </c>
      <c r="Q1442" s="15">
        <v>101.1553894</v>
      </c>
      <c r="R1442" s="13">
        <v>263.38794960000001</v>
      </c>
      <c r="S1442" s="12">
        <v>45.4</v>
      </c>
      <c r="T1442" s="12"/>
      <c r="V1442" s="12"/>
      <c r="X1442" s="12"/>
    </row>
    <row r="1443" spans="1:35" x14ac:dyDescent="0.25">
      <c r="A1443" t="s">
        <v>96</v>
      </c>
      <c r="B1443" s="9">
        <v>38888</v>
      </c>
      <c r="C1443" t="s">
        <v>97</v>
      </c>
      <c r="D1443" t="s">
        <v>71</v>
      </c>
      <c r="E1443" s="3" t="s">
        <v>89</v>
      </c>
      <c r="F1443" s="3" t="s">
        <v>84</v>
      </c>
      <c r="G1443" s="3">
        <v>2</v>
      </c>
      <c r="H1443" s="3">
        <v>2</v>
      </c>
      <c r="I1443" s="12"/>
      <c r="K1443" s="12"/>
      <c r="M1443" s="12"/>
      <c r="O1443">
        <v>55.471179669999998</v>
      </c>
      <c r="P1443">
        <v>14.7</v>
      </c>
      <c r="Q1443" s="15">
        <v>122.5868859</v>
      </c>
      <c r="R1443" s="13">
        <v>178.05806559999999</v>
      </c>
      <c r="S1443" s="12">
        <v>19.100000000000001</v>
      </c>
      <c r="T1443" s="12"/>
      <c r="V1443" s="12"/>
      <c r="X1443" s="12"/>
    </row>
    <row r="1444" spans="1:35" x14ac:dyDescent="0.25">
      <c r="A1444" t="s">
        <v>96</v>
      </c>
      <c r="B1444" s="9">
        <v>38973</v>
      </c>
      <c r="C1444" t="s">
        <v>97</v>
      </c>
      <c r="D1444" t="s">
        <v>71</v>
      </c>
      <c r="E1444" s="3" t="s">
        <v>89</v>
      </c>
      <c r="F1444" s="3" t="s">
        <v>84</v>
      </c>
      <c r="G1444" s="3">
        <v>2</v>
      </c>
      <c r="H1444" s="3">
        <v>2</v>
      </c>
      <c r="I1444" s="12"/>
      <c r="K1444" s="12"/>
      <c r="M1444" s="12"/>
      <c r="O1444">
        <v>59.885784110000003</v>
      </c>
      <c r="P1444">
        <v>7</v>
      </c>
      <c r="Q1444" s="15">
        <v>125.1742031</v>
      </c>
      <c r="R1444" s="13">
        <v>185.05998719999999</v>
      </c>
      <c r="S1444" s="12">
        <v>8.6999999999999993</v>
      </c>
      <c r="T1444" s="12"/>
      <c r="V1444" s="12"/>
      <c r="X1444" s="12"/>
    </row>
    <row r="1445" spans="1:35" x14ac:dyDescent="0.25">
      <c r="A1445" t="s">
        <v>96</v>
      </c>
      <c r="B1445" s="9">
        <v>39156</v>
      </c>
      <c r="C1445" t="s">
        <v>97</v>
      </c>
      <c r="D1445" t="s">
        <v>71</v>
      </c>
      <c r="E1445" s="3" t="s">
        <v>89</v>
      </c>
      <c r="F1445" s="3" t="s">
        <v>84</v>
      </c>
      <c r="G1445" s="3">
        <v>2</v>
      </c>
      <c r="H1445" s="3">
        <v>2</v>
      </c>
      <c r="I1445" s="12"/>
      <c r="K1445" s="12"/>
      <c r="M1445" s="12"/>
      <c r="O1445">
        <v>262.9185746</v>
      </c>
      <c r="P1445" s="13">
        <v>42.589798899999998</v>
      </c>
      <c r="Q1445" s="15">
        <v>225.50689209999999</v>
      </c>
      <c r="R1445" s="13">
        <v>488.42546670000002</v>
      </c>
      <c r="S1445" s="12">
        <v>34.9</v>
      </c>
      <c r="T1445" s="12"/>
      <c r="V1445" s="12"/>
      <c r="X1445" s="12"/>
    </row>
    <row r="1446" spans="1:35" x14ac:dyDescent="0.25">
      <c r="A1446" t="s">
        <v>74</v>
      </c>
      <c r="B1446" s="14">
        <v>38275</v>
      </c>
      <c r="C1446" t="s">
        <v>75</v>
      </c>
      <c r="D1446" t="s">
        <v>76</v>
      </c>
      <c r="E1446" s="5" t="s">
        <v>72</v>
      </c>
      <c r="F1446" s="5" t="s">
        <v>73</v>
      </c>
      <c r="G1446" s="5">
        <v>1</v>
      </c>
      <c r="H1446" s="5">
        <v>0</v>
      </c>
      <c r="I1446" s="5"/>
      <c r="J1446" s="5"/>
      <c r="K1446" s="5"/>
      <c r="L1446" s="5"/>
      <c r="M1446" s="5"/>
      <c r="N1446" s="5"/>
      <c r="O1446">
        <v>233.41140229999999</v>
      </c>
      <c r="Q1446" s="15"/>
      <c r="R1446" s="1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</row>
    <row r="1447" spans="1:35" x14ac:dyDescent="0.25">
      <c r="A1447" t="s">
        <v>74</v>
      </c>
      <c r="B1447" s="14">
        <v>38316</v>
      </c>
      <c r="C1447" t="s">
        <v>75</v>
      </c>
      <c r="D1447" t="s">
        <v>76</v>
      </c>
      <c r="E1447" s="5" t="s">
        <v>72</v>
      </c>
      <c r="F1447" s="5" t="s">
        <v>73</v>
      </c>
      <c r="G1447" s="5">
        <v>1</v>
      </c>
      <c r="H1447" s="5">
        <v>0</v>
      </c>
      <c r="I1447" s="5"/>
      <c r="J1447" s="5"/>
      <c r="K1447" s="5"/>
      <c r="L1447" s="5"/>
      <c r="M1447" s="5"/>
      <c r="N1447" s="5"/>
      <c r="O1447">
        <v>193.41140229999999</v>
      </c>
      <c r="P1447">
        <v>56.3</v>
      </c>
      <c r="Q1447" s="15"/>
      <c r="R1447" s="1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</row>
    <row r="1448" spans="1:35" x14ac:dyDescent="0.25">
      <c r="A1448" t="s">
        <v>74</v>
      </c>
      <c r="B1448" s="14">
        <v>38443</v>
      </c>
      <c r="C1448" t="s">
        <v>75</v>
      </c>
      <c r="D1448" t="s">
        <v>76</v>
      </c>
      <c r="E1448" s="5" t="s">
        <v>72</v>
      </c>
      <c r="F1448" s="5" t="s">
        <v>73</v>
      </c>
      <c r="G1448" s="5">
        <v>1</v>
      </c>
      <c r="H1448" s="5">
        <v>0</v>
      </c>
      <c r="I1448" s="5"/>
      <c r="J1448" s="5"/>
      <c r="K1448" s="5"/>
      <c r="L1448" s="5"/>
      <c r="M1448" s="5"/>
      <c r="N1448" s="5"/>
      <c r="O1448">
        <v>86.992316209999998</v>
      </c>
      <c r="P1448">
        <v>18.2</v>
      </c>
      <c r="Q1448" s="15"/>
      <c r="R1448" s="1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</row>
    <row r="1449" spans="1:35" x14ac:dyDescent="0.25">
      <c r="A1449" t="s">
        <v>74</v>
      </c>
      <c r="B1449" s="6">
        <v>38534</v>
      </c>
      <c r="C1449" t="s">
        <v>75</v>
      </c>
      <c r="D1449" t="s">
        <v>76</v>
      </c>
      <c r="E1449" s="3" t="s">
        <v>72</v>
      </c>
      <c r="F1449" s="3" t="s">
        <v>73</v>
      </c>
      <c r="G1449" s="3">
        <v>1</v>
      </c>
      <c r="H1449" s="3">
        <v>0</v>
      </c>
      <c r="I1449" s="12"/>
      <c r="K1449" s="12"/>
      <c r="M1449" s="12"/>
      <c r="O1449">
        <v>102.37549540000001</v>
      </c>
      <c r="P1449">
        <v>20.2</v>
      </c>
      <c r="Q1449" s="13">
        <v>30.026465200000001</v>
      </c>
      <c r="R1449" s="13">
        <v>132.4019606</v>
      </c>
      <c r="S1449">
        <v>9.9</v>
      </c>
      <c r="T1449" s="12"/>
      <c r="V1449" s="12"/>
      <c r="X1449" s="12"/>
    </row>
    <row r="1450" spans="1:35" x14ac:dyDescent="0.25">
      <c r="A1450" t="s">
        <v>74</v>
      </c>
      <c r="B1450" s="6">
        <v>38636</v>
      </c>
      <c r="C1450" t="s">
        <v>75</v>
      </c>
      <c r="D1450" t="s">
        <v>76</v>
      </c>
      <c r="E1450" s="3" t="s">
        <v>72</v>
      </c>
      <c r="F1450" s="3" t="s">
        <v>73</v>
      </c>
      <c r="G1450" s="3">
        <v>1</v>
      </c>
      <c r="H1450" s="3">
        <v>0</v>
      </c>
      <c r="I1450" s="12"/>
      <c r="K1450" s="12"/>
      <c r="M1450" s="12"/>
      <c r="O1450">
        <v>32.356441859999997</v>
      </c>
      <c r="P1450">
        <v>9.9</v>
      </c>
      <c r="Q1450" s="13">
        <v>28.36324905</v>
      </c>
      <c r="R1450" s="13">
        <v>60.719690909999997</v>
      </c>
      <c r="S1450">
        <v>7.6</v>
      </c>
      <c r="T1450" s="12"/>
      <c r="V1450" s="12"/>
      <c r="X1450" s="12"/>
    </row>
    <row r="1451" spans="1:35" x14ac:dyDescent="0.25">
      <c r="A1451" t="s">
        <v>74</v>
      </c>
      <c r="B1451" s="6">
        <v>38762</v>
      </c>
      <c r="C1451" t="s">
        <v>75</v>
      </c>
      <c r="D1451" t="s">
        <v>76</v>
      </c>
      <c r="E1451" s="3" t="s">
        <v>72</v>
      </c>
      <c r="F1451" s="3" t="s">
        <v>73</v>
      </c>
      <c r="G1451" s="3">
        <v>1</v>
      </c>
      <c r="H1451" s="3">
        <v>0</v>
      </c>
      <c r="I1451" s="12"/>
      <c r="K1451" s="12"/>
      <c r="M1451" s="12"/>
      <c r="O1451">
        <v>47.005032319999998</v>
      </c>
      <c r="P1451">
        <v>20.2</v>
      </c>
      <c r="Q1451" s="13">
        <v>15.163735880000001</v>
      </c>
      <c r="R1451" s="13">
        <v>62.168768200000002</v>
      </c>
      <c r="S1451">
        <v>13.9</v>
      </c>
      <c r="T1451" s="12"/>
      <c r="V1451" s="12"/>
      <c r="X1451" s="12"/>
    </row>
    <row r="1452" spans="1:35" x14ac:dyDescent="0.25">
      <c r="A1452" t="s">
        <v>74</v>
      </c>
      <c r="B1452" s="6">
        <v>38888</v>
      </c>
      <c r="C1452" t="s">
        <v>75</v>
      </c>
      <c r="D1452" t="s">
        <v>76</v>
      </c>
      <c r="E1452" s="3" t="s">
        <v>72</v>
      </c>
      <c r="F1452" s="3" t="s">
        <v>73</v>
      </c>
      <c r="G1452" s="3">
        <v>1</v>
      </c>
      <c r="H1452" s="3">
        <v>0</v>
      </c>
      <c r="I1452" s="12"/>
      <c r="K1452" s="12"/>
      <c r="M1452" s="12"/>
      <c r="O1452">
        <v>60.167884839999999</v>
      </c>
      <c r="P1452">
        <v>18.100000000000001</v>
      </c>
      <c r="Q1452" s="13">
        <v>36.2796436</v>
      </c>
      <c r="R1452" s="13">
        <v>96.447528439999999</v>
      </c>
      <c r="S1452">
        <v>13.4</v>
      </c>
      <c r="T1452" s="12"/>
      <c r="V1452" s="12"/>
      <c r="X1452" s="12"/>
    </row>
    <row r="1453" spans="1:35" x14ac:dyDescent="0.25">
      <c r="A1453" t="s">
        <v>74</v>
      </c>
      <c r="B1453" s="6">
        <v>38973</v>
      </c>
      <c r="C1453" t="s">
        <v>75</v>
      </c>
      <c r="D1453" t="s">
        <v>76</v>
      </c>
      <c r="E1453" s="3" t="s">
        <v>72</v>
      </c>
      <c r="F1453" s="3" t="s">
        <v>73</v>
      </c>
      <c r="G1453" s="3">
        <v>1</v>
      </c>
      <c r="H1453" s="3">
        <v>0</v>
      </c>
      <c r="I1453" s="12"/>
      <c r="K1453" s="12"/>
      <c r="M1453" s="12"/>
      <c r="O1453">
        <v>60.798619299999999</v>
      </c>
      <c r="P1453">
        <v>5.7</v>
      </c>
      <c r="Q1453" s="13">
        <v>87.8380413</v>
      </c>
      <c r="R1453" s="13">
        <v>148.6366606</v>
      </c>
      <c r="S1453">
        <v>6.2</v>
      </c>
      <c r="T1453" s="12"/>
      <c r="V1453" s="12"/>
      <c r="X1453" s="12"/>
    </row>
    <row r="1454" spans="1:35" x14ac:dyDescent="0.25">
      <c r="A1454" t="s">
        <v>74</v>
      </c>
      <c r="B1454" s="6">
        <v>39156</v>
      </c>
      <c r="C1454" t="s">
        <v>75</v>
      </c>
      <c r="D1454" t="s">
        <v>76</v>
      </c>
      <c r="E1454" s="3" t="s">
        <v>72</v>
      </c>
      <c r="F1454" s="3" t="s">
        <v>73</v>
      </c>
      <c r="G1454" s="3">
        <v>1</v>
      </c>
      <c r="H1454" s="3">
        <v>0</v>
      </c>
      <c r="I1454" s="12"/>
      <c r="K1454" s="12"/>
      <c r="M1454" s="12"/>
      <c r="O1454">
        <v>98.112821609999997</v>
      </c>
      <c r="P1454" s="13">
        <v>11.80694937</v>
      </c>
      <c r="Q1454" s="13"/>
      <c r="R1454" s="13">
        <v>98.112821609999997</v>
      </c>
      <c r="S1454">
        <v>11.4</v>
      </c>
      <c r="T1454" s="12"/>
      <c r="V1454" s="12"/>
      <c r="X1454" s="12"/>
    </row>
    <row r="1455" spans="1:35" x14ac:dyDescent="0.25">
      <c r="A1455" t="s">
        <v>80</v>
      </c>
      <c r="B1455" s="14">
        <v>38275</v>
      </c>
      <c r="C1455" t="s">
        <v>81</v>
      </c>
      <c r="D1455" t="s">
        <v>76</v>
      </c>
      <c r="E1455" s="5" t="s">
        <v>72</v>
      </c>
      <c r="F1455" s="5" t="s">
        <v>79</v>
      </c>
      <c r="G1455" s="5">
        <v>1</v>
      </c>
      <c r="H1455" s="5">
        <v>1</v>
      </c>
      <c r="I1455" s="5"/>
      <c r="J1455" s="5"/>
      <c r="K1455" s="5"/>
      <c r="L1455" s="5"/>
      <c r="M1455" s="5"/>
      <c r="N1455" s="5"/>
      <c r="O1455">
        <v>318.55443709999997</v>
      </c>
      <c r="Q1455" s="13"/>
      <c r="R1455" s="1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</row>
    <row r="1456" spans="1:35" x14ac:dyDescent="0.25">
      <c r="A1456" t="s">
        <v>80</v>
      </c>
      <c r="B1456" s="14">
        <v>38316</v>
      </c>
      <c r="C1456" t="s">
        <v>81</v>
      </c>
      <c r="D1456" t="s">
        <v>76</v>
      </c>
      <c r="E1456" s="5" t="s">
        <v>72</v>
      </c>
      <c r="F1456" s="5" t="s">
        <v>79</v>
      </c>
      <c r="G1456" s="5">
        <v>1</v>
      </c>
      <c r="H1456" s="5">
        <v>1</v>
      </c>
      <c r="I1456" s="5"/>
      <c r="J1456" s="5"/>
      <c r="K1456" s="5"/>
      <c r="L1456" s="5"/>
      <c r="M1456" s="5"/>
      <c r="N1456" s="5"/>
      <c r="O1456">
        <v>278.55443709999997</v>
      </c>
      <c r="P1456">
        <v>59.5</v>
      </c>
      <c r="Q1456" s="13"/>
      <c r="R1456" s="1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</row>
    <row r="1457" spans="1:35" x14ac:dyDescent="0.25">
      <c r="A1457" t="s">
        <v>80</v>
      </c>
      <c r="B1457" s="14">
        <v>38443</v>
      </c>
      <c r="C1457" t="s">
        <v>81</v>
      </c>
      <c r="D1457" t="s">
        <v>76</v>
      </c>
      <c r="E1457" s="5" t="s">
        <v>72</v>
      </c>
      <c r="F1457" s="5" t="s">
        <v>79</v>
      </c>
      <c r="G1457" s="5">
        <v>1</v>
      </c>
      <c r="H1457" s="5">
        <v>1</v>
      </c>
      <c r="I1457" s="5"/>
      <c r="J1457" s="5"/>
      <c r="K1457" s="5"/>
      <c r="L1457" s="5"/>
      <c r="M1457" s="5"/>
      <c r="N1457" s="5"/>
      <c r="O1457">
        <v>116.6570548</v>
      </c>
      <c r="P1457">
        <v>47.4</v>
      </c>
      <c r="Q1457" s="13"/>
      <c r="R1457" s="1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</row>
    <row r="1458" spans="1:35" x14ac:dyDescent="0.25">
      <c r="A1458" t="s">
        <v>80</v>
      </c>
      <c r="B1458" s="9">
        <v>38534</v>
      </c>
      <c r="C1458" t="s">
        <v>81</v>
      </c>
      <c r="D1458" t="s">
        <v>76</v>
      </c>
      <c r="E1458" s="3" t="s">
        <v>72</v>
      </c>
      <c r="F1458" s="3" t="s">
        <v>79</v>
      </c>
      <c r="G1458" s="3">
        <v>1</v>
      </c>
      <c r="H1458" s="3">
        <v>1</v>
      </c>
      <c r="I1458" s="12"/>
      <c r="K1458" s="12"/>
      <c r="M1458" s="12"/>
      <c r="O1458">
        <v>129.32003209999999</v>
      </c>
      <c r="P1458">
        <v>13.8</v>
      </c>
      <c r="Q1458" s="15">
        <v>41.161233600000003</v>
      </c>
      <c r="R1458" s="13">
        <v>170.48126569999999</v>
      </c>
      <c r="S1458" s="12">
        <v>8.1999999999999993</v>
      </c>
      <c r="T1458" s="12"/>
      <c r="V1458" s="12"/>
      <c r="X1458" s="12"/>
    </row>
    <row r="1459" spans="1:35" x14ac:dyDescent="0.25">
      <c r="A1459" t="s">
        <v>80</v>
      </c>
      <c r="B1459" s="9">
        <v>38636</v>
      </c>
      <c r="C1459" t="s">
        <v>81</v>
      </c>
      <c r="D1459" t="s">
        <v>76</v>
      </c>
      <c r="E1459" s="3" t="s">
        <v>72</v>
      </c>
      <c r="F1459" s="3" t="s">
        <v>79</v>
      </c>
      <c r="G1459" s="3">
        <v>1</v>
      </c>
      <c r="H1459" s="3">
        <v>1</v>
      </c>
      <c r="I1459" s="12"/>
      <c r="K1459" s="12"/>
      <c r="M1459" s="12"/>
      <c r="O1459">
        <v>30.766060939999999</v>
      </c>
      <c r="P1459">
        <v>6.2</v>
      </c>
      <c r="Q1459" s="15">
        <v>39.30656063</v>
      </c>
      <c r="R1459" s="13">
        <v>70.072621569999995</v>
      </c>
      <c r="S1459" s="12">
        <v>5.3</v>
      </c>
      <c r="T1459" s="12"/>
      <c r="V1459" s="12"/>
      <c r="X1459" s="12"/>
    </row>
    <row r="1460" spans="1:35" x14ac:dyDescent="0.25">
      <c r="A1460" t="s">
        <v>80</v>
      </c>
      <c r="B1460" s="9">
        <v>38762</v>
      </c>
      <c r="C1460" t="s">
        <v>81</v>
      </c>
      <c r="D1460" t="s">
        <v>76</v>
      </c>
      <c r="E1460" s="3" t="s">
        <v>72</v>
      </c>
      <c r="F1460" s="3" t="s">
        <v>79</v>
      </c>
      <c r="G1460" s="3">
        <v>1</v>
      </c>
      <c r="H1460" s="3">
        <v>1</v>
      </c>
      <c r="I1460" s="12"/>
      <c r="K1460" s="12"/>
      <c r="M1460" s="12"/>
      <c r="O1460">
        <v>97.852633159999996</v>
      </c>
      <c r="P1460">
        <v>46.9</v>
      </c>
      <c r="Q1460" s="15">
        <v>24.545760139999999</v>
      </c>
      <c r="R1460" s="13">
        <v>122.3983933</v>
      </c>
      <c r="S1460" s="12">
        <v>28.2</v>
      </c>
      <c r="T1460" s="12"/>
      <c r="V1460" s="12"/>
      <c r="X1460" s="12"/>
    </row>
    <row r="1461" spans="1:35" x14ac:dyDescent="0.25">
      <c r="A1461" t="s">
        <v>80</v>
      </c>
      <c r="B1461" s="9">
        <v>38888</v>
      </c>
      <c r="C1461" t="s">
        <v>81</v>
      </c>
      <c r="D1461" t="s">
        <v>76</v>
      </c>
      <c r="E1461" s="3" t="s">
        <v>72</v>
      </c>
      <c r="F1461" s="3" t="s">
        <v>79</v>
      </c>
      <c r="G1461" s="3">
        <v>1</v>
      </c>
      <c r="H1461" s="3">
        <v>1</v>
      </c>
      <c r="I1461" s="12"/>
      <c r="K1461" s="12"/>
      <c r="M1461" s="12"/>
      <c r="O1461">
        <v>56.375964260000003</v>
      </c>
      <c r="P1461">
        <v>15.8</v>
      </c>
      <c r="Q1461" s="15">
        <v>47.735901439999999</v>
      </c>
      <c r="R1461" s="13">
        <v>104.1118657</v>
      </c>
      <c r="S1461" s="12">
        <v>12.8</v>
      </c>
      <c r="T1461" s="12"/>
      <c r="V1461" s="12"/>
      <c r="X1461" s="12"/>
    </row>
    <row r="1462" spans="1:35" x14ac:dyDescent="0.25">
      <c r="A1462" t="s">
        <v>80</v>
      </c>
      <c r="B1462" s="9">
        <v>38973</v>
      </c>
      <c r="C1462" t="s">
        <v>81</v>
      </c>
      <c r="D1462" t="s">
        <v>76</v>
      </c>
      <c r="E1462" s="3" t="s">
        <v>72</v>
      </c>
      <c r="F1462" s="3" t="s">
        <v>79</v>
      </c>
      <c r="G1462" s="3">
        <v>1</v>
      </c>
      <c r="H1462" s="3">
        <v>1</v>
      </c>
      <c r="I1462" s="12"/>
      <c r="K1462" s="12"/>
      <c r="M1462" s="12"/>
      <c r="O1462">
        <v>72.459070479999994</v>
      </c>
      <c r="P1462">
        <v>10.3</v>
      </c>
      <c r="Q1462" s="15">
        <v>111.9147126</v>
      </c>
      <c r="R1462" s="13">
        <v>184.3737831</v>
      </c>
      <c r="S1462" s="12">
        <v>10.199999999999999</v>
      </c>
      <c r="T1462" s="12"/>
      <c r="V1462" s="12"/>
      <c r="X1462" s="12"/>
    </row>
    <row r="1463" spans="1:35" x14ac:dyDescent="0.25">
      <c r="A1463" t="s">
        <v>80</v>
      </c>
      <c r="B1463" s="9">
        <v>39156</v>
      </c>
      <c r="C1463" t="s">
        <v>81</v>
      </c>
      <c r="D1463" t="s">
        <v>76</v>
      </c>
      <c r="E1463" s="3" t="s">
        <v>72</v>
      </c>
      <c r="F1463" s="3" t="s">
        <v>79</v>
      </c>
      <c r="G1463" s="3">
        <v>1</v>
      </c>
      <c r="H1463" s="3">
        <v>1</v>
      </c>
      <c r="I1463" s="12"/>
      <c r="K1463" s="12"/>
      <c r="M1463" s="12"/>
      <c r="O1463">
        <v>195.057095</v>
      </c>
      <c r="P1463" s="13">
        <v>56.139581290000002</v>
      </c>
      <c r="Q1463" s="15"/>
      <c r="R1463" s="13">
        <v>195.057095</v>
      </c>
      <c r="S1463" s="12">
        <v>31.8</v>
      </c>
      <c r="T1463" s="12"/>
      <c r="V1463" s="12"/>
      <c r="X1463" s="12"/>
    </row>
    <row r="1464" spans="1:35" x14ac:dyDescent="0.25">
      <c r="A1464" t="s">
        <v>85</v>
      </c>
      <c r="B1464" s="14">
        <v>38275</v>
      </c>
      <c r="C1464" t="s">
        <v>86</v>
      </c>
      <c r="D1464" t="s">
        <v>76</v>
      </c>
      <c r="E1464" s="5" t="s">
        <v>72</v>
      </c>
      <c r="F1464" s="5" t="s">
        <v>84</v>
      </c>
      <c r="G1464" s="5">
        <v>1</v>
      </c>
      <c r="H1464" s="5">
        <v>2</v>
      </c>
      <c r="I1464" s="5"/>
      <c r="J1464" s="5"/>
      <c r="K1464" s="5"/>
      <c r="L1464" s="5"/>
      <c r="M1464" s="5"/>
      <c r="N1464" s="5"/>
      <c r="O1464">
        <v>396.12225089999998</v>
      </c>
      <c r="Q1464" s="15"/>
      <c r="R1464" s="1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</row>
    <row r="1465" spans="1:35" x14ac:dyDescent="0.25">
      <c r="A1465" t="s">
        <v>85</v>
      </c>
      <c r="B1465" s="14">
        <v>38316</v>
      </c>
      <c r="C1465" t="s">
        <v>86</v>
      </c>
      <c r="D1465" t="s">
        <v>76</v>
      </c>
      <c r="E1465" s="5" t="s">
        <v>72</v>
      </c>
      <c r="F1465" s="5" t="s">
        <v>84</v>
      </c>
      <c r="G1465" s="5">
        <v>1</v>
      </c>
      <c r="H1465" s="5">
        <v>2</v>
      </c>
      <c r="I1465" s="5"/>
      <c r="J1465" s="5"/>
      <c r="K1465" s="5"/>
      <c r="L1465" s="5"/>
      <c r="M1465" s="5"/>
      <c r="N1465" s="5"/>
      <c r="O1465">
        <v>356.12225089999998</v>
      </c>
      <c r="P1465">
        <v>200.5</v>
      </c>
      <c r="Q1465" s="15"/>
      <c r="R1465" s="1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</row>
    <row r="1466" spans="1:35" x14ac:dyDescent="0.25">
      <c r="A1466" t="s">
        <v>85</v>
      </c>
      <c r="B1466" s="14">
        <v>38443</v>
      </c>
      <c r="C1466" t="s">
        <v>86</v>
      </c>
      <c r="D1466" t="s">
        <v>76</v>
      </c>
      <c r="E1466" s="5" t="s">
        <v>72</v>
      </c>
      <c r="F1466" s="5" t="s">
        <v>84</v>
      </c>
      <c r="G1466" s="5">
        <v>1</v>
      </c>
      <c r="H1466" s="5">
        <v>2</v>
      </c>
      <c r="I1466" s="5"/>
      <c r="J1466" s="5"/>
      <c r="K1466" s="5"/>
      <c r="L1466" s="5"/>
      <c r="M1466" s="5"/>
      <c r="N1466" s="5"/>
      <c r="O1466">
        <v>185.0335752</v>
      </c>
      <c r="P1466">
        <v>68.900000000000006</v>
      </c>
      <c r="Q1466" s="15"/>
      <c r="R1466" s="1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</row>
    <row r="1467" spans="1:35" x14ac:dyDescent="0.25">
      <c r="A1467" t="s">
        <v>85</v>
      </c>
      <c r="B1467" s="6">
        <v>38534</v>
      </c>
      <c r="C1467" t="s">
        <v>86</v>
      </c>
      <c r="D1467" t="s">
        <v>76</v>
      </c>
      <c r="E1467" s="3" t="s">
        <v>72</v>
      </c>
      <c r="F1467" s="3" t="s">
        <v>84</v>
      </c>
      <c r="G1467" s="3">
        <v>1</v>
      </c>
      <c r="H1467" s="3">
        <v>2</v>
      </c>
      <c r="I1467" s="12"/>
      <c r="K1467" s="12"/>
      <c r="M1467" s="12"/>
      <c r="O1467">
        <v>191.0879803</v>
      </c>
      <c r="P1467">
        <v>41.8</v>
      </c>
      <c r="Q1467" s="13">
        <v>78.749954299999999</v>
      </c>
      <c r="R1467" s="13">
        <v>269.83793459999998</v>
      </c>
      <c r="S1467">
        <v>21.1</v>
      </c>
      <c r="T1467" s="12"/>
      <c r="V1467" s="12"/>
      <c r="X1467" s="12"/>
    </row>
    <row r="1468" spans="1:35" x14ac:dyDescent="0.25">
      <c r="A1468" t="s">
        <v>85</v>
      </c>
      <c r="B1468" s="6">
        <v>38636</v>
      </c>
      <c r="C1468" t="s">
        <v>86</v>
      </c>
      <c r="D1468" t="s">
        <v>76</v>
      </c>
      <c r="E1468" s="3" t="s">
        <v>72</v>
      </c>
      <c r="F1468" s="3" t="s">
        <v>84</v>
      </c>
      <c r="G1468" s="3">
        <v>1</v>
      </c>
      <c r="H1468" s="3">
        <v>2</v>
      </c>
      <c r="I1468" s="12"/>
      <c r="K1468" s="12"/>
      <c r="M1468" s="12"/>
      <c r="O1468">
        <v>43.988168219999999</v>
      </c>
      <c r="P1468">
        <v>10.7</v>
      </c>
      <c r="Q1468" s="13">
        <v>53.243035540000001</v>
      </c>
      <c r="R1468" s="13">
        <v>97.23120376</v>
      </c>
      <c r="S1468">
        <v>9.3000000000000007</v>
      </c>
      <c r="T1468" s="12"/>
      <c r="V1468" s="12"/>
      <c r="X1468" s="12"/>
    </row>
    <row r="1469" spans="1:35" x14ac:dyDescent="0.25">
      <c r="A1469" t="s">
        <v>85</v>
      </c>
      <c r="B1469" s="6">
        <v>38762</v>
      </c>
      <c r="C1469" t="s">
        <v>86</v>
      </c>
      <c r="D1469" t="s">
        <v>76</v>
      </c>
      <c r="E1469" s="3" t="s">
        <v>72</v>
      </c>
      <c r="F1469" s="3" t="s">
        <v>84</v>
      </c>
      <c r="G1469" s="3">
        <v>1</v>
      </c>
      <c r="H1469" s="3">
        <v>2</v>
      </c>
      <c r="I1469" s="12"/>
      <c r="K1469" s="12"/>
      <c r="M1469" s="12"/>
      <c r="O1469">
        <v>197.64301090000001</v>
      </c>
      <c r="P1469">
        <v>103.4</v>
      </c>
      <c r="Q1469" s="13">
        <v>99.644296100000005</v>
      </c>
      <c r="R1469" s="13">
        <v>297.287307</v>
      </c>
      <c r="S1469">
        <v>61.3</v>
      </c>
      <c r="T1469" s="12"/>
      <c r="V1469" s="12"/>
      <c r="X1469" s="12"/>
    </row>
    <row r="1470" spans="1:35" x14ac:dyDescent="0.25">
      <c r="A1470" t="s">
        <v>85</v>
      </c>
      <c r="B1470" s="6">
        <v>38888</v>
      </c>
      <c r="C1470" t="s">
        <v>86</v>
      </c>
      <c r="D1470" t="s">
        <v>76</v>
      </c>
      <c r="E1470" s="3" t="s">
        <v>72</v>
      </c>
      <c r="F1470" s="3" t="s">
        <v>84</v>
      </c>
      <c r="G1470" s="3">
        <v>1</v>
      </c>
      <c r="H1470" s="3">
        <v>2</v>
      </c>
      <c r="I1470" s="12"/>
      <c r="K1470" s="12"/>
      <c r="M1470" s="12"/>
      <c r="O1470">
        <v>87.53126331</v>
      </c>
      <c r="P1470">
        <v>24.4</v>
      </c>
      <c r="Q1470" s="13">
        <v>180.94955139999999</v>
      </c>
      <c r="R1470" s="13">
        <v>268.4808147</v>
      </c>
      <c r="S1470">
        <v>37.299999999999997</v>
      </c>
      <c r="T1470" s="12"/>
      <c r="V1470" s="12"/>
      <c r="X1470" s="12"/>
    </row>
    <row r="1471" spans="1:35" x14ac:dyDescent="0.25">
      <c r="A1471" t="s">
        <v>85</v>
      </c>
      <c r="B1471" s="6">
        <v>38973</v>
      </c>
      <c r="C1471" t="s">
        <v>86</v>
      </c>
      <c r="D1471" t="s">
        <v>76</v>
      </c>
      <c r="E1471" s="3" t="s">
        <v>72</v>
      </c>
      <c r="F1471" s="3" t="s">
        <v>84</v>
      </c>
      <c r="G1471" s="3">
        <v>1</v>
      </c>
      <c r="H1471" s="3">
        <v>2</v>
      </c>
      <c r="I1471" s="12"/>
      <c r="K1471" s="12"/>
      <c r="M1471" s="12"/>
      <c r="O1471">
        <v>61.955481890000001</v>
      </c>
      <c r="P1471">
        <v>4.4000000000000004</v>
      </c>
      <c r="Q1471" s="13">
        <v>162.72289499999999</v>
      </c>
      <c r="R1471" s="13">
        <v>224.67837689999999</v>
      </c>
      <c r="S1471">
        <v>11.6</v>
      </c>
      <c r="T1471" s="12"/>
      <c r="V1471" s="12"/>
      <c r="X1471" s="12"/>
    </row>
    <row r="1472" spans="1:35" x14ac:dyDescent="0.25">
      <c r="A1472" t="s">
        <v>85</v>
      </c>
      <c r="B1472" s="6">
        <v>39156</v>
      </c>
      <c r="C1472" t="s">
        <v>86</v>
      </c>
      <c r="D1472" t="s">
        <v>76</v>
      </c>
      <c r="E1472" s="3" t="s">
        <v>72</v>
      </c>
      <c r="F1472" s="3" t="s">
        <v>84</v>
      </c>
      <c r="G1472" s="3">
        <v>1</v>
      </c>
      <c r="H1472" s="3">
        <v>2</v>
      </c>
      <c r="I1472" s="12"/>
      <c r="K1472" s="12"/>
      <c r="M1472" s="12"/>
      <c r="O1472">
        <v>268.25144130000001</v>
      </c>
      <c r="P1472" s="13">
        <v>57.090342339999999</v>
      </c>
      <c r="Q1472" s="13"/>
      <c r="R1472" s="13">
        <v>268.25144130000001</v>
      </c>
      <c r="S1472">
        <v>29.4</v>
      </c>
      <c r="T1472" s="12"/>
      <c r="V1472" s="12"/>
      <c r="X1472" s="12"/>
    </row>
    <row r="1473" spans="1:35" x14ac:dyDescent="0.25">
      <c r="A1473" t="s">
        <v>90</v>
      </c>
      <c r="B1473" s="14">
        <v>38275</v>
      </c>
      <c r="C1473" t="s">
        <v>91</v>
      </c>
      <c r="D1473" t="s">
        <v>76</v>
      </c>
      <c r="E1473" s="5" t="s">
        <v>89</v>
      </c>
      <c r="F1473" s="5" t="s">
        <v>73</v>
      </c>
      <c r="G1473" s="5">
        <v>2</v>
      </c>
      <c r="H1473" s="5">
        <v>0</v>
      </c>
      <c r="I1473" s="5"/>
      <c r="J1473" s="5"/>
      <c r="K1473" s="5"/>
      <c r="L1473" s="5"/>
      <c r="M1473" s="5"/>
      <c r="N1473" s="5"/>
      <c r="O1473">
        <v>220.71165999999999</v>
      </c>
      <c r="Q1473" s="13"/>
      <c r="R1473" s="1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</row>
    <row r="1474" spans="1:35" x14ac:dyDescent="0.25">
      <c r="A1474" t="s">
        <v>90</v>
      </c>
      <c r="B1474" s="14">
        <v>38316</v>
      </c>
      <c r="C1474" t="s">
        <v>91</v>
      </c>
      <c r="D1474" t="s">
        <v>76</v>
      </c>
      <c r="E1474" s="5" t="s">
        <v>89</v>
      </c>
      <c r="F1474" s="5" t="s">
        <v>73</v>
      </c>
      <c r="G1474" s="5">
        <v>2</v>
      </c>
      <c r="H1474" s="5">
        <v>0</v>
      </c>
      <c r="I1474" s="5"/>
      <c r="J1474" s="5"/>
      <c r="K1474" s="5"/>
      <c r="L1474" s="5"/>
      <c r="M1474" s="5"/>
      <c r="N1474" s="5"/>
      <c r="O1474">
        <v>180.71165999999999</v>
      </c>
      <c r="P1474">
        <v>48.6</v>
      </c>
      <c r="Q1474" s="13"/>
      <c r="R1474" s="1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</row>
    <row r="1475" spans="1:35" x14ac:dyDescent="0.25">
      <c r="A1475" t="s">
        <v>90</v>
      </c>
      <c r="B1475" s="14">
        <v>38443</v>
      </c>
      <c r="C1475" t="s">
        <v>91</v>
      </c>
      <c r="D1475" t="s">
        <v>76</v>
      </c>
      <c r="E1475" s="5" t="s">
        <v>89</v>
      </c>
      <c r="F1475" s="5" t="s">
        <v>73</v>
      </c>
      <c r="G1475" s="5">
        <v>2</v>
      </c>
      <c r="H1475" s="5">
        <v>0</v>
      </c>
      <c r="I1475" s="5"/>
      <c r="J1475" s="5"/>
      <c r="K1475" s="5"/>
      <c r="L1475" s="5"/>
      <c r="M1475" s="5"/>
      <c r="N1475" s="5"/>
      <c r="O1475">
        <v>71.758241870000006</v>
      </c>
      <c r="P1475">
        <v>15.3</v>
      </c>
      <c r="Q1475" s="13"/>
      <c r="R1475" s="1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</row>
    <row r="1476" spans="1:35" x14ac:dyDescent="0.25">
      <c r="A1476" t="s">
        <v>90</v>
      </c>
      <c r="B1476" s="9">
        <v>38534</v>
      </c>
      <c r="C1476" t="s">
        <v>91</v>
      </c>
      <c r="D1476" t="s">
        <v>76</v>
      </c>
      <c r="E1476" s="3" t="s">
        <v>89</v>
      </c>
      <c r="F1476" s="3" t="s">
        <v>73</v>
      </c>
      <c r="G1476" s="3">
        <v>2</v>
      </c>
      <c r="H1476" s="3">
        <v>0</v>
      </c>
      <c r="I1476" s="12"/>
      <c r="K1476" s="12"/>
      <c r="M1476" s="12"/>
      <c r="O1476">
        <v>104.15551189999999</v>
      </c>
      <c r="P1476">
        <v>13.3</v>
      </c>
      <c r="Q1476" s="15">
        <v>28.471274399999999</v>
      </c>
      <c r="R1476" s="13">
        <v>132.62678629999999</v>
      </c>
      <c r="S1476" s="12">
        <v>7.1</v>
      </c>
      <c r="T1476" s="12"/>
      <c r="V1476" s="12"/>
      <c r="X1476" s="12"/>
    </row>
    <row r="1477" spans="1:35" x14ac:dyDescent="0.25">
      <c r="A1477" t="s">
        <v>90</v>
      </c>
      <c r="B1477" s="9">
        <v>38636</v>
      </c>
      <c r="C1477" t="s">
        <v>91</v>
      </c>
      <c r="D1477" t="s">
        <v>76</v>
      </c>
      <c r="E1477" s="3" t="s">
        <v>89</v>
      </c>
      <c r="F1477" s="3" t="s">
        <v>73</v>
      </c>
      <c r="G1477" s="3">
        <v>2</v>
      </c>
      <c r="H1477" s="3">
        <v>0</v>
      </c>
      <c r="I1477" s="12"/>
      <c r="K1477" s="12"/>
      <c r="M1477" s="12"/>
      <c r="O1477">
        <v>24.650933049999999</v>
      </c>
      <c r="P1477">
        <v>7.7</v>
      </c>
      <c r="Q1477" s="15">
        <v>29.97559051</v>
      </c>
      <c r="R1477" s="13">
        <v>54.626523560000003</v>
      </c>
      <c r="S1477" s="12">
        <v>6.4</v>
      </c>
      <c r="T1477" s="12"/>
      <c r="V1477" s="12"/>
      <c r="X1477" s="12"/>
    </row>
    <row r="1478" spans="1:35" x14ac:dyDescent="0.25">
      <c r="A1478" t="s">
        <v>90</v>
      </c>
      <c r="B1478" s="9">
        <v>38762</v>
      </c>
      <c r="C1478" t="s">
        <v>91</v>
      </c>
      <c r="D1478" t="s">
        <v>76</v>
      </c>
      <c r="E1478" s="3" t="s">
        <v>89</v>
      </c>
      <c r="F1478" s="3" t="s">
        <v>73</v>
      </c>
      <c r="G1478" s="3">
        <v>2</v>
      </c>
      <c r="H1478" s="3">
        <v>0</v>
      </c>
      <c r="I1478" s="12"/>
      <c r="K1478" s="12"/>
      <c r="M1478" s="12"/>
      <c r="O1478">
        <v>46.293612369999998</v>
      </c>
      <c r="P1478">
        <v>20.2</v>
      </c>
      <c r="Q1478" s="15">
        <v>14.38604864</v>
      </c>
      <c r="R1478" s="13">
        <v>60.679661009999997</v>
      </c>
      <c r="S1478" s="12">
        <v>13.1</v>
      </c>
      <c r="T1478" s="12"/>
      <c r="V1478" s="12"/>
      <c r="X1478" s="12"/>
    </row>
    <row r="1479" spans="1:35" x14ac:dyDescent="0.25">
      <c r="A1479" t="s">
        <v>90</v>
      </c>
      <c r="B1479" s="9">
        <v>38888</v>
      </c>
      <c r="C1479" t="s">
        <v>91</v>
      </c>
      <c r="D1479" t="s">
        <v>76</v>
      </c>
      <c r="E1479" s="3" t="s">
        <v>89</v>
      </c>
      <c r="F1479" s="3" t="s">
        <v>73</v>
      </c>
      <c r="G1479" s="3">
        <v>2</v>
      </c>
      <c r="H1479" s="3">
        <v>0</v>
      </c>
      <c r="I1479" s="12"/>
      <c r="K1479" s="12"/>
      <c r="M1479" s="12"/>
      <c r="O1479">
        <v>39.529318609999997</v>
      </c>
      <c r="P1479">
        <v>11.6</v>
      </c>
      <c r="Q1479" s="15">
        <v>31.971652939999998</v>
      </c>
      <c r="R1479" s="13">
        <v>71.500971550000003</v>
      </c>
      <c r="S1479" s="12">
        <v>11.3</v>
      </c>
      <c r="T1479" s="12"/>
      <c r="V1479" s="12"/>
      <c r="X1479" s="12"/>
    </row>
    <row r="1480" spans="1:35" x14ac:dyDescent="0.25">
      <c r="A1480" t="s">
        <v>90</v>
      </c>
      <c r="B1480" s="9">
        <v>38973</v>
      </c>
      <c r="C1480" t="s">
        <v>91</v>
      </c>
      <c r="D1480" t="s">
        <v>76</v>
      </c>
      <c r="E1480" s="3" t="s">
        <v>89</v>
      </c>
      <c r="F1480" s="3" t="s">
        <v>73</v>
      </c>
      <c r="G1480" s="3">
        <v>2</v>
      </c>
      <c r="H1480" s="3">
        <v>0</v>
      </c>
      <c r="I1480" s="12"/>
      <c r="K1480" s="12"/>
      <c r="M1480" s="12"/>
      <c r="O1480">
        <v>61.390073510000001</v>
      </c>
      <c r="P1480">
        <v>4.9000000000000004</v>
      </c>
      <c r="Q1480" s="15">
        <v>81.543140190000003</v>
      </c>
      <c r="R1480" s="13">
        <v>142.93321370000001</v>
      </c>
      <c r="S1480" s="12">
        <v>5.0999999999999996</v>
      </c>
      <c r="T1480" s="12"/>
      <c r="V1480" s="12"/>
      <c r="X1480" s="12"/>
    </row>
    <row r="1481" spans="1:35" x14ac:dyDescent="0.25">
      <c r="A1481" t="s">
        <v>90</v>
      </c>
      <c r="B1481" s="9">
        <v>39156</v>
      </c>
      <c r="C1481" t="s">
        <v>91</v>
      </c>
      <c r="D1481" t="s">
        <v>76</v>
      </c>
      <c r="E1481" s="3" t="s">
        <v>89</v>
      </c>
      <c r="F1481" s="3" t="s">
        <v>73</v>
      </c>
      <c r="G1481" s="3">
        <v>2</v>
      </c>
      <c r="H1481" s="3">
        <v>0</v>
      </c>
      <c r="I1481" s="12"/>
      <c r="K1481" s="12"/>
      <c r="M1481" s="12"/>
      <c r="O1481">
        <v>125.5723818</v>
      </c>
      <c r="P1481" s="13">
        <v>35.398350620000002</v>
      </c>
      <c r="Q1481" s="15"/>
      <c r="R1481" s="13">
        <v>125.5723818</v>
      </c>
      <c r="S1481" s="12">
        <v>17.3</v>
      </c>
      <c r="T1481" s="12"/>
      <c r="V1481" s="12"/>
      <c r="X1481" s="12"/>
    </row>
    <row r="1482" spans="1:35" x14ac:dyDescent="0.25">
      <c r="A1482" t="s">
        <v>94</v>
      </c>
      <c r="B1482" s="14">
        <v>38275</v>
      </c>
      <c r="C1482" t="s">
        <v>95</v>
      </c>
      <c r="D1482" t="s">
        <v>76</v>
      </c>
      <c r="E1482" s="5" t="s">
        <v>89</v>
      </c>
      <c r="F1482" s="5" t="s">
        <v>79</v>
      </c>
      <c r="G1482" s="5">
        <v>2</v>
      </c>
      <c r="H1482" s="5">
        <v>1</v>
      </c>
      <c r="I1482" s="5"/>
      <c r="J1482" s="5"/>
      <c r="K1482" s="5"/>
      <c r="L1482" s="5"/>
      <c r="M1482" s="5"/>
      <c r="N1482" s="5"/>
      <c r="O1482">
        <v>269.91828099999998</v>
      </c>
      <c r="Q1482" s="15"/>
      <c r="R1482" s="1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</row>
    <row r="1483" spans="1:35" x14ac:dyDescent="0.25">
      <c r="A1483" t="s">
        <v>94</v>
      </c>
      <c r="B1483" s="14">
        <v>38316</v>
      </c>
      <c r="C1483" t="s">
        <v>95</v>
      </c>
      <c r="D1483" t="s">
        <v>76</v>
      </c>
      <c r="E1483" s="5" t="s">
        <v>89</v>
      </c>
      <c r="F1483" s="5" t="s">
        <v>79</v>
      </c>
      <c r="G1483" s="5">
        <v>2</v>
      </c>
      <c r="H1483" s="5">
        <v>1</v>
      </c>
      <c r="I1483" s="5"/>
      <c r="J1483" s="5"/>
      <c r="K1483" s="5"/>
      <c r="L1483" s="5"/>
      <c r="M1483" s="5"/>
      <c r="N1483" s="5"/>
      <c r="O1483">
        <v>229.91828100000001</v>
      </c>
      <c r="P1483">
        <v>140.80000000000001</v>
      </c>
      <c r="Q1483" s="15"/>
      <c r="R1483" s="1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</row>
    <row r="1484" spans="1:35" x14ac:dyDescent="0.25">
      <c r="A1484" t="s">
        <v>94</v>
      </c>
      <c r="B1484" s="14">
        <v>38443</v>
      </c>
      <c r="C1484" t="s">
        <v>95</v>
      </c>
      <c r="D1484" t="s">
        <v>76</v>
      </c>
      <c r="E1484" s="5" t="s">
        <v>89</v>
      </c>
      <c r="F1484" s="5" t="s">
        <v>79</v>
      </c>
      <c r="G1484" s="5">
        <v>2</v>
      </c>
      <c r="H1484" s="5">
        <v>1</v>
      </c>
      <c r="I1484" s="5"/>
      <c r="J1484" s="5"/>
      <c r="K1484" s="5"/>
      <c r="L1484" s="5"/>
      <c r="M1484" s="5"/>
      <c r="N1484" s="5"/>
      <c r="O1484">
        <v>108.54605340000001</v>
      </c>
      <c r="P1484">
        <v>42.1</v>
      </c>
      <c r="Q1484" s="15"/>
      <c r="R1484" s="1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</row>
    <row r="1485" spans="1:35" x14ac:dyDescent="0.25">
      <c r="A1485" t="s">
        <v>94</v>
      </c>
      <c r="B1485" s="6">
        <v>38534</v>
      </c>
      <c r="C1485" t="s">
        <v>95</v>
      </c>
      <c r="D1485" t="s">
        <v>76</v>
      </c>
      <c r="E1485" s="3" t="s">
        <v>89</v>
      </c>
      <c r="F1485" s="3" t="s">
        <v>79</v>
      </c>
      <c r="G1485" s="3">
        <v>2</v>
      </c>
      <c r="H1485" s="3">
        <v>1</v>
      </c>
      <c r="I1485" s="12"/>
      <c r="K1485" s="12"/>
      <c r="M1485" s="12"/>
      <c r="O1485">
        <v>132.203101</v>
      </c>
      <c r="P1485">
        <v>18</v>
      </c>
      <c r="Q1485" s="13">
        <v>41.610298399999998</v>
      </c>
      <c r="R1485" s="13">
        <v>173.81339940000001</v>
      </c>
      <c r="S1485">
        <v>11.6</v>
      </c>
      <c r="T1485" s="12"/>
      <c r="V1485" s="12"/>
      <c r="X1485" s="12"/>
    </row>
    <row r="1486" spans="1:35" x14ac:dyDescent="0.25">
      <c r="A1486" t="s">
        <v>94</v>
      </c>
      <c r="B1486" s="6">
        <v>38636</v>
      </c>
      <c r="C1486" t="s">
        <v>95</v>
      </c>
      <c r="D1486" t="s">
        <v>76</v>
      </c>
      <c r="E1486" s="3" t="s">
        <v>89</v>
      </c>
      <c r="F1486" s="3" t="s">
        <v>79</v>
      </c>
      <c r="G1486" s="3">
        <v>2</v>
      </c>
      <c r="H1486" s="3">
        <v>1</v>
      </c>
      <c r="I1486" s="12"/>
      <c r="K1486" s="12"/>
      <c r="M1486" s="12"/>
      <c r="O1486">
        <v>26.363383509999998</v>
      </c>
      <c r="P1486">
        <v>8.5</v>
      </c>
      <c r="Q1486" s="13">
        <v>36.564537620000003</v>
      </c>
      <c r="R1486" s="13">
        <v>62.927921130000001</v>
      </c>
      <c r="S1486">
        <v>7.4</v>
      </c>
      <c r="T1486" s="12"/>
      <c r="V1486" s="12"/>
      <c r="X1486" s="12"/>
    </row>
    <row r="1487" spans="1:35" x14ac:dyDescent="0.25">
      <c r="A1487" t="s">
        <v>94</v>
      </c>
      <c r="B1487" s="6">
        <v>38762</v>
      </c>
      <c r="C1487" t="s">
        <v>95</v>
      </c>
      <c r="D1487" t="s">
        <v>76</v>
      </c>
      <c r="E1487" s="3" t="s">
        <v>89</v>
      </c>
      <c r="F1487" s="3" t="s">
        <v>79</v>
      </c>
      <c r="G1487" s="3">
        <v>2</v>
      </c>
      <c r="H1487" s="3">
        <v>1</v>
      </c>
      <c r="I1487" s="12"/>
      <c r="K1487" s="12"/>
      <c r="M1487" s="12"/>
      <c r="O1487">
        <v>104.75080939999999</v>
      </c>
      <c r="P1487">
        <v>52.8</v>
      </c>
      <c r="Q1487" s="13">
        <v>17.121234699999999</v>
      </c>
      <c r="R1487" s="13">
        <v>121.8720441</v>
      </c>
      <c r="S1487">
        <v>27</v>
      </c>
      <c r="T1487" s="12"/>
      <c r="V1487" s="12"/>
      <c r="X1487" s="12"/>
    </row>
    <row r="1488" spans="1:35" x14ac:dyDescent="0.25">
      <c r="A1488" t="s">
        <v>94</v>
      </c>
      <c r="B1488" s="6">
        <v>38888</v>
      </c>
      <c r="C1488" t="s">
        <v>95</v>
      </c>
      <c r="D1488" t="s">
        <v>76</v>
      </c>
      <c r="E1488" s="3" t="s">
        <v>89</v>
      </c>
      <c r="F1488" s="3" t="s">
        <v>79</v>
      </c>
      <c r="G1488" s="3">
        <v>2</v>
      </c>
      <c r="H1488" s="3">
        <v>1</v>
      </c>
      <c r="I1488" s="12"/>
      <c r="K1488" s="12"/>
      <c r="M1488" s="12"/>
      <c r="O1488">
        <v>56.793384230000001</v>
      </c>
      <c r="P1488">
        <v>15.8</v>
      </c>
      <c r="Q1488" s="13">
        <v>66.349673170000003</v>
      </c>
      <c r="R1488" s="13">
        <v>123.1430574</v>
      </c>
      <c r="S1488">
        <v>16.2</v>
      </c>
      <c r="T1488" s="12"/>
      <c r="V1488" s="12"/>
      <c r="X1488" s="12"/>
    </row>
    <row r="1489" spans="1:35" x14ac:dyDescent="0.25">
      <c r="A1489" t="s">
        <v>94</v>
      </c>
      <c r="B1489" s="6">
        <v>38973</v>
      </c>
      <c r="C1489" t="s">
        <v>95</v>
      </c>
      <c r="D1489" t="s">
        <v>76</v>
      </c>
      <c r="E1489" s="3" t="s">
        <v>89</v>
      </c>
      <c r="F1489" s="3" t="s">
        <v>79</v>
      </c>
      <c r="G1489" s="3">
        <v>2</v>
      </c>
      <c r="H1489" s="3">
        <v>1</v>
      </c>
      <c r="I1489" s="12"/>
      <c r="K1489" s="12"/>
      <c r="M1489" s="12"/>
      <c r="O1489">
        <v>70.025243639999999</v>
      </c>
      <c r="P1489">
        <v>15.4</v>
      </c>
      <c r="Q1489" s="13">
        <v>90.860547260000004</v>
      </c>
      <c r="R1489" s="13">
        <v>160.88579089999999</v>
      </c>
      <c r="S1489">
        <v>9.9</v>
      </c>
      <c r="T1489" s="12"/>
      <c r="V1489" s="12"/>
      <c r="X1489" s="12"/>
    </row>
    <row r="1490" spans="1:35" x14ac:dyDescent="0.25">
      <c r="A1490" t="s">
        <v>94</v>
      </c>
      <c r="B1490" s="6">
        <v>39156</v>
      </c>
      <c r="C1490" t="s">
        <v>95</v>
      </c>
      <c r="D1490" t="s">
        <v>76</v>
      </c>
      <c r="E1490" s="3" t="s">
        <v>89</v>
      </c>
      <c r="F1490" s="3" t="s">
        <v>79</v>
      </c>
      <c r="G1490" s="3">
        <v>2</v>
      </c>
      <c r="H1490" s="3">
        <v>1</v>
      </c>
      <c r="I1490" s="12"/>
      <c r="K1490" s="12"/>
      <c r="M1490" s="12"/>
      <c r="O1490">
        <v>143.3904339</v>
      </c>
      <c r="P1490" s="13">
        <v>24.0981302</v>
      </c>
      <c r="Q1490" s="13"/>
      <c r="R1490" s="13">
        <v>143.3904339</v>
      </c>
      <c r="S1490">
        <v>14.1</v>
      </c>
      <c r="T1490" s="12"/>
      <c r="V1490" s="12"/>
      <c r="X1490" s="12"/>
    </row>
    <row r="1491" spans="1:35" x14ac:dyDescent="0.25">
      <c r="A1491" t="s">
        <v>98</v>
      </c>
      <c r="B1491" s="14">
        <v>38275</v>
      </c>
      <c r="C1491" t="s">
        <v>99</v>
      </c>
      <c r="D1491" t="s">
        <v>76</v>
      </c>
      <c r="E1491" s="5" t="s">
        <v>89</v>
      </c>
      <c r="F1491" s="5" t="s">
        <v>84</v>
      </c>
      <c r="G1491" s="5">
        <v>2</v>
      </c>
      <c r="H1491" s="5">
        <v>2</v>
      </c>
      <c r="I1491" s="5"/>
      <c r="J1491" s="5"/>
      <c r="K1491" s="5"/>
      <c r="L1491" s="5"/>
      <c r="M1491" s="5"/>
      <c r="N1491" s="5"/>
      <c r="O1491">
        <v>346.71454469999998</v>
      </c>
      <c r="Q1491" s="13"/>
      <c r="R1491" s="1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</row>
    <row r="1492" spans="1:35" x14ac:dyDescent="0.25">
      <c r="A1492" t="s">
        <v>98</v>
      </c>
      <c r="B1492" s="14">
        <v>38316</v>
      </c>
      <c r="C1492" t="s">
        <v>99</v>
      </c>
      <c r="D1492" t="s">
        <v>76</v>
      </c>
      <c r="E1492" s="5" t="s">
        <v>89</v>
      </c>
      <c r="F1492" s="5" t="s">
        <v>84</v>
      </c>
      <c r="G1492" s="5">
        <v>2</v>
      </c>
      <c r="H1492" s="5">
        <v>2</v>
      </c>
      <c r="I1492" s="5"/>
      <c r="J1492" s="5"/>
      <c r="K1492" s="5"/>
      <c r="L1492" s="5"/>
      <c r="M1492" s="5"/>
      <c r="N1492" s="5"/>
      <c r="O1492">
        <v>306.71454469999998</v>
      </c>
      <c r="P1492">
        <v>144.19999999999999</v>
      </c>
      <c r="Q1492" s="13"/>
      <c r="R1492" s="1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</row>
    <row r="1493" spans="1:35" x14ac:dyDescent="0.25">
      <c r="A1493" t="s">
        <v>98</v>
      </c>
      <c r="B1493" s="14">
        <v>38443</v>
      </c>
      <c r="C1493" t="s">
        <v>99</v>
      </c>
      <c r="D1493" t="s">
        <v>76</v>
      </c>
      <c r="E1493" s="5" t="s">
        <v>89</v>
      </c>
      <c r="F1493" s="5" t="s">
        <v>84</v>
      </c>
      <c r="G1493" s="5">
        <v>2</v>
      </c>
      <c r="H1493" s="5">
        <v>2</v>
      </c>
      <c r="I1493" s="5"/>
      <c r="J1493" s="5"/>
      <c r="K1493" s="5"/>
      <c r="L1493" s="5"/>
      <c r="M1493" s="5"/>
      <c r="N1493" s="5"/>
      <c r="O1493">
        <v>139.6787175</v>
      </c>
      <c r="P1493">
        <v>44.1</v>
      </c>
      <c r="Q1493" s="13"/>
      <c r="R1493" s="1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</row>
    <row r="1494" spans="1:35" x14ac:dyDescent="0.25">
      <c r="A1494" t="s">
        <v>98</v>
      </c>
      <c r="B1494" s="9">
        <v>38534</v>
      </c>
      <c r="C1494" t="s">
        <v>99</v>
      </c>
      <c r="D1494" t="s">
        <v>76</v>
      </c>
      <c r="E1494" s="3" t="s">
        <v>89</v>
      </c>
      <c r="F1494" s="3" t="s">
        <v>84</v>
      </c>
      <c r="G1494" s="3">
        <v>2</v>
      </c>
      <c r="H1494" s="3">
        <v>2</v>
      </c>
      <c r="I1494" s="12"/>
      <c r="K1494" s="12"/>
      <c r="M1494" s="12"/>
      <c r="O1494">
        <v>142.67297690000001</v>
      </c>
      <c r="P1494">
        <v>13.7</v>
      </c>
      <c r="Q1494" s="15">
        <v>61.329310800000002</v>
      </c>
      <c r="R1494" s="13">
        <v>204.00228770000001</v>
      </c>
      <c r="S1494" s="12">
        <v>10</v>
      </c>
      <c r="T1494" s="12"/>
      <c r="V1494" s="12"/>
      <c r="X1494" s="12"/>
    </row>
    <row r="1495" spans="1:35" x14ac:dyDescent="0.25">
      <c r="A1495" t="s">
        <v>98</v>
      </c>
      <c r="B1495" s="9">
        <v>38636</v>
      </c>
      <c r="C1495" t="s">
        <v>99</v>
      </c>
      <c r="D1495" t="s">
        <v>76</v>
      </c>
      <c r="E1495" s="3" t="s">
        <v>89</v>
      </c>
      <c r="F1495" s="3" t="s">
        <v>84</v>
      </c>
      <c r="G1495" s="3">
        <v>2</v>
      </c>
      <c r="H1495" s="3">
        <v>2</v>
      </c>
      <c r="I1495" s="12"/>
      <c r="K1495" s="12"/>
      <c r="M1495" s="12"/>
      <c r="O1495">
        <v>27.165100209999999</v>
      </c>
      <c r="P1495">
        <v>7.6</v>
      </c>
      <c r="Q1495" s="15">
        <v>46.79525134</v>
      </c>
      <c r="R1495" s="13">
        <v>73.960351549999999</v>
      </c>
      <c r="S1495" s="12">
        <v>8.6</v>
      </c>
      <c r="T1495" s="12"/>
      <c r="V1495" s="12"/>
      <c r="X1495" s="12"/>
    </row>
    <row r="1496" spans="1:35" x14ac:dyDescent="0.25">
      <c r="A1496" t="s">
        <v>98</v>
      </c>
      <c r="B1496" s="9">
        <v>38762</v>
      </c>
      <c r="C1496" t="s">
        <v>99</v>
      </c>
      <c r="D1496" t="s">
        <v>76</v>
      </c>
      <c r="E1496" s="3" t="s">
        <v>89</v>
      </c>
      <c r="F1496" s="3" t="s">
        <v>84</v>
      </c>
      <c r="G1496" s="3">
        <v>2</v>
      </c>
      <c r="H1496" s="3">
        <v>2</v>
      </c>
      <c r="I1496" s="12"/>
      <c r="K1496" s="12"/>
      <c r="M1496" s="12"/>
      <c r="O1496">
        <v>272.05413320000002</v>
      </c>
      <c r="P1496">
        <v>148.80000000000001</v>
      </c>
      <c r="Q1496" s="15">
        <v>135.9194703</v>
      </c>
      <c r="R1496" s="13">
        <v>407.97360350000002</v>
      </c>
      <c r="S1496" s="12">
        <v>99.3</v>
      </c>
      <c r="T1496" s="12"/>
      <c r="V1496" s="12"/>
      <c r="X1496" s="12"/>
    </row>
    <row r="1497" spans="1:35" x14ac:dyDescent="0.25">
      <c r="A1497" t="s">
        <v>98</v>
      </c>
      <c r="B1497" s="9">
        <v>38888</v>
      </c>
      <c r="C1497" t="s">
        <v>99</v>
      </c>
      <c r="D1497" t="s">
        <v>76</v>
      </c>
      <c r="E1497" s="3" t="s">
        <v>89</v>
      </c>
      <c r="F1497" s="3" t="s">
        <v>84</v>
      </c>
      <c r="G1497" s="3">
        <v>2</v>
      </c>
      <c r="H1497" s="3">
        <v>2</v>
      </c>
      <c r="I1497" s="12"/>
      <c r="K1497" s="12"/>
      <c r="M1497" s="12"/>
      <c r="O1497">
        <v>53.365080409999997</v>
      </c>
      <c r="P1497">
        <v>14.6</v>
      </c>
      <c r="Q1497" s="15">
        <v>112.51677479999999</v>
      </c>
      <c r="R1497" s="13">
        <v>165.88185519999999</v>
      </c>
      <c r="S1497" s="12">
        <v>21.4</v>
      </c>
      <c r="T1497" s="12"/>
      <c r="V1497" s="12"/>
      <c r="X1497" s="12"/>
    </row>
    <row r="1498" spans="1:35" x14ac:dyDescent="0.25">
      <c r="A1498" t="s">
        <v>98</v>
      </c>
      <c r="B1498" s="9">
        <v>38973</v>
      </c>
      <c r="C1498" t="s">
        <v>99</v>
      </c>
      <c r="D1498" t="s">
        <v>76</v>
      </c>
      <c r="E1498" s="3" t="s">
        <v>89</v>
      </c>
      <c r="F1498" s="3" t="s">
        <v>84</v>
      </c>
      <c r="G1498" s="3">
        <v>2</v>
      </c>
      <c r="H1498" s="3">
        <v>2</v>
      </c>
      <c r="I1498" s="12"/>
      <c r="K1498" s="12"/>
      <c r="M1498" s="12"/>
      <c r="O1498">
        <v>59.92512146</v>
      </c>
      <c r="P1498">
        <v>4.2</v>
      </c>
      <c r="Q1498" s="15">
        <v>141.45327140000001</v>
      </c>
      <c r="R1498" s="13">
        <v>201.37839289999999</v>
      </c>
      <c r="S1498" s="12">
        <v>11.7</v>
      </c>
      <c r="T1498" s="12"/>
      <c r="V1498" s="12"/>
      <c r="X1498" s="12"/>
    </row>
    <row r="1499" spans="1:35" x14ac:dyDescent="0.25">
      <c r="A1499" t="s">
        <v>98</v>
      </c>
      <c r="B1499" s="9">
        <v>39156</v>
      </c>
      <c r="C1499" t="s">
        <v>99</v>
      </c>
      <c r="D1499" t="s">
        <v>76</v>
      </c>
      <c r="E1499" s="3" t="s">
        <v>89</v>
      </c>
      <c r="F1499" s="3" t="s">
        <v>84</v>
      </c>
      <c r="G1499" s="3">
        <v>2</v>
      </c>
      <c r="H1499" s="3">
        <v>2</v>
      </c>
      <c r="I1499" s="12"/>
      <c r="K1499" s="12"/>
      <c r="M1499" s="12"/>
      <c r="O1499">
        <v>262.9185746</v>
      </c>
      <c r="P1499" s="13">
        <v>42.589798899999998</v>
      </c>
      <c r="Q1499" s="15"/>
      <c r="R1499" s="13">
        <v>262.9185746</v>
      </c>
      <c r="S1499" s="12">
        <v>34.9</v>
      </c>
      <c r="T1499" s="12"/>
      <c r="V1499" s="12"/>
      <c r="X149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AC02-0E7E-4050-9677-02E683E05DC4}">
  <dimension ref="A1:AX6155"/>
  <sheetViews>
    <sheetView topLeftCell="AD1" workbookViewId="0">
      <selection sqref="A1:AX6155"/>
    </sheetView>
  </sheetViews>
  <sheetFormatPr defaultRowHeight="15" x14ac:dyDescent="0.25"/>
  <sheetData>
    <row r="1" spans="1:50" x14ac:dyDescent="0.25">
      <c r="A1" s="3" t="s">
        <v>1</v>
      </c>
      <c r="B1" s="3" t="s">
        <v>36</v>
      </c>
      <c r="C1" s="3" t="s">
        <v>38</v>
      </c>
      <c r="D1" s="3" t="s">
        <v>102</v>
      </c>
      <c r="E1" s="3" t="s">
        <v>103</v>
      </c>
      <c r="F1" t="s">
        <v>104</v>
      </c>
      <c r="G1" s="17" t="s">
        <v>2</v>
      </c>
      <c r="H1" s="17" t="s">
        <v>105</v>
      </c>
      <c r="I1" s="1" t="s">
        <v>106</v>
      </c>
      <c r="J1" t="s">
        <v>107</v>
      </c>
      <c r="K1" s="18" t="s">
        <v>31</v>
      </c>
      <c r="L1" s="19" t="s">
        <v>108</v>
      </c>
      <c r="M1" s="18" t="s">
        <v>109</v>
      </c>
      <c r="N1" s="18" t="s">
        <v>110</v>
      </c>
      <c r="O1" s="18" t="s">
        <v>30</v>
      </c>
      <c r="P1" s="18" t="s">
        <v>111</v>
      </c>
      <c r="Q1" s="18" t="s">
        <v>112</v>
      </c>
      <c r="R1" s="20" t="s">
        <v>113</v>
      </c>
      <c r="S1" s="20" t="s">
        <v>114</v>
      </c>
      <c r="T1" s="20" t="s">
        <v>115</v>
      </c>
      <c r="U1" s="20" t="s">
        <v>116</v>
      </c>
      <c r="V1" s="20" t="s">
        <v>117</v>
      </c>
      <c r="W1" s="20" t="s">
        <v>118</v>
      </c>
      <c r="X1" s="20" t="s">
        <v>119</v>
      </c>
      <c r="Y1" s="20" t="s">
        <v>120</v>
      </c>
      <c r="Z1" s="21" t="s">
        <v>121</v>
      </c>
      <c r="AA1" s="12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48</v>
      </c>
      <c r="AI1" t="s">
        <v>129</v>
      </c>
      <c r="AJ1" t="s">
        <v>130</v>
      </c>
      <c r="AK1" t="s">
        <v>51</v>
      </c>
      <c r="AL1" s="18" t="s">
        <v>53</v>
      </c>
      <c r="AM1" s="18" t="s">
        <v>54</v>
      </c>
      <c r="AN1" s="18" t="s">
        <v>55</v>
      </c>
      <c r="AO1" s="18" t="s">
        <v>56</v>
      </c>
      <c r="AP1" s="18" t="s">
        <v>57</v>
      </c>
      <c r="AQ1" s="18" t="s">
        <v>58</v>
      </c>
      <c r="AR1" s="18" t="s">
        <v>59</v>
      </c>
      <c r="AS1" s="18" t="s">
        <v>60</v>
      </c>
      <c r="AT1" s="3" t="s">
        <v>131</v>
      </c>
      <c r="AU1" s="18" t="s">
        <v>132</v>
      </c>
      <c r="AV1" s="18" t="s">
        <v>133</v>
      </c>
      <c r="AW1" s="18" t="s">
        <v>134</v>
      </c>
      <c r="AX1" s="18" t="s">
        <v>135</v>
      </c>
    </row>
    <row r="2" spans="1:50" x14ac:dyDescent="0.25">
      <c r="A2" s="3" t="s">
        <v>136</v>
      </c>
      <c r="B2" s="3" t="s">
        <v>79</v>
      </c>
      <c r="C2" s="3" t="s">
        <v>137</v>
      </c>
      <c r="D2" s="3" t="s">
        <v>138</v>
      </c>
      <c r="E2" s="3" t="s">
        <v>139</v>
      </c>
      <c r="F2" s="22" t="s">
        <v>140</v>
      </c>
      <c r="G2" s="17">
        <v>44053</v>
      </c>
      <c r="H2" s="17"/>
      <c r="I2" s="1"/>
      <c r="K2" s="13">
        <v>33.352468427095289</v>
      </c>
      <c r="L2" s="23">
        <v>0.33352468427095289</v>
      </c>
      <c r="M2" s="13"/>
      <c r="N2" s="13"/>
      <c r="O2" s="13"/>
      <c r="P2" s="13">
        <v>15.377778415614236</v>
      </c>
      <c r="Q2" s="22">
        <f t="shared" ref="Q2:Q97" si="0">(P2)/(1000*L2)</f>
        <v>4.610686746987952E-2</v>
      </c>
      <c r="R2" s="22"/>
      <c r="S2" s="22"/>
      <c r="T2" s="22"/>
      <c r="U2" s="22"/>
      <c r="V2" s="24"/>
      <c r="W2" s="24"/>
      <c r="X2" s="24"/>
      <c r="Y2" s="24"/>
      <c r="Z2" s="24"/>
      <c r="AA2" s="13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50" x14ac:dyDescent="0.25">
      <c r="A3" s="3" t="s">
        <v>136</v>
      </c>
      <c r="B3" s="3" t="s">
        <v>79</v>
      </c>
      <c r="C3" s="3" t="s">
        <v>137</v>
      </c>
      <c r="D3" s="3" t="s">
        <v>138</v>
      </c>
      <c r="E3" s="3" t="s">
        <v>139</v>
      </c>
      <c r="F3" s="22" t="s">
        <v>140</v>
      </c>
      <c r="G3" s="17">
        <v>44082</v>
      </c>
      <c r="H3" s="17"/>
      <c r="I3" s="1"/>
      <c r="K3" s="13">
        <v>105.09950248756219</v>
      </c>
      <c r="L3" s="23">
        <v>1.0509950248756219</v>
      </c>
      <c r="M3" s="13"/>
      <c r="N3" s="13"/>
      <c r="O3" s="13"/>
      <c r="P3" s="13">
        <v>40.053176425564487</v>
      </c>
      <c r="Q3" s="22">
        <f t="shared" si="0"/>
        <v>3.8109767865270823E-2</v>
      </c>
      <c r="R3" s="22"/>
      <c r="S3" s="22"/>
      <c r="T3" s="22"/>
      <c r="U3" s="22"/>
      <c r="V3" s="24"/>
      <c r="W3" s="24"/>
      <c r="X3" s="24"/>
      <c r="Y3" s="24"/>
      <c r="Z3" s="24"/>
      <c r="AA3" s="13"/>
      <c r="AB3" s="20"/>
      <c r="AI3" s="20"/>
    </row>
    <row r="4" spans="1:50" x14ac:dyDescent="0.25">
      <c r="A4" s="3" t="s">
        <v>136</v>
      </c>
      <c r="B4" s="3" t="s">
        <v>79</v>
      </c>
      <c r="C4" s="3" t="s">
        <v>137</v>
      </c>
      <c r="D4" s="3" t="s">
        <v>138</v>
      </c>
      <c r="E4" s="3" t="s">
        <v>139</v>
      </c>
      <c r="F4" s="22" t="s">
        <v>140</v>
      </c>
      <c r="G4" s="17">
        <v>44116</v>
      </c>
      <c r="H4" s="17"/>
      <c r="I4" s="1"/>
      <c r="J4" s="25"/>
      <c r="K4" s="13">
        <v>418.57434965814815</v>
      </c>
      <c r="L4" s="23">
        <v>4.1857434965814804</v>
      </c>
      <c r="M4" s="13"/>
      <c r="N4" s="13"/>
      <c r="O4" s="13"/>
      <c r="P4" s="13">
        <v>116.0019031425455</v>
      </c>
      <c r="Q4" s="22">
        <f t="shared" si="0"/>
        <v>2.7713571851042687E-2</v>
      </c>
      <c r="R4" s="22"/>
      <c r="S4" s="22"/>
      <c r="T4" s="22"/>
      <c r="U4" s="22"/>
      <c r="V4" s="24"/>
      <c r="W4" s="24"/>
      <c r="X4" s="24"/>
      <c r="Y4" s="24"/>
      <c r="Z4" s="24"/>
      <c r="AA4" s="13"/>
      <c r="AB4" s="20"/>
      <c r="AI4" s="20"/>
    </row>
    <row r="5" spans="1:50" x14ac:dyDescent="0.25">
      <c r="A5" s="3" t="s">
        <v>136</v>
      </c>
      <c r="B5" s="3" t="s">
        <v>79</v>
      </c>
      <c r="C5" s="3" t="s">
        <v>137</v>
      </c>
      <c r="D5" s="3" t="s">
        <v>138</v>
      </c>
      <c r="E5" s="3" t="s">
        <v>139</v>
      </c>
      <c r="F5" s="22" t="s">
        <v>140</v>
      </c>
      <c r="G5" s="17">
        <v>44144</v>
      </c>
      <c r="H5" s="17"/>
      <c r="I5" s="1"/>
      <c r="J5" s="25"/>
      <c r="K5" s="13">
        <v>1025.6945736186749</v>
      </c>
      <c r="L5" s="23">
        <v>10.256945736186749</v>
      </c>
      <c r="M5" s="13"/>
      <c r="N5" s="13"/>
      <c r="O5" s="13"/>
      <c r="P5" s="13">
        <v>150.29203488259549</v>
      </c>
      <c r="Q5" s="22">
        <f t="shared" si="0"/>
        <v>1.4652708393724033E-2</v>
      </c>
      <c r="R5" s="22"/>
      <c r="S5" s="22"/>
      <c r="T5" s="22"/>
      <c r="U5" s="22"/>
      <c r="V5" s="24"/>
      <c r="W5" s="24"/>
      <c r="X5" s="24"/>
      <c r="Y5" s="24"/>
      <c r="Z5" s="24"/>
      <c r="AA5" s="13"/>
      <c r="AB5" s="20"/>
      <c r="AI5" s="20"/>
    </row>
    <row r="6" spans="1:50" x14ac:dyDescent="0.25">
      <c r="A6" s="3" t="s">
        <v>136</v>
      </c>
      <c r="B6" s="3" t="s">
        <v>79</v>
      </c>
      <c r="C6" s="3" t="s">
        <v>137</v>
      </c>
      <c r="D6" s="3" t="s">
        <v>138</v>
      </c>
      <c r="E6" s="3" t="s">
        <v>139</v>
      </c>
      <c r="F6" s="22" t="s">
        <v>140</v>
      </c>
      <c r="G6" s="17">
        <v>44172</v>
      </c>
      <c r="H6" s="17"/>
      <c r="I6" s="1"/>
      <c r="J6" s="25"/>
      <c r="K6" s="13">
        <v>1645.0318737588614</v>
      </c>
      <c r="L6" s="23">
        <v>16.450318737588614</v>
      </c>
      <c r="M6" s="13"/>
      <c r="N6" s="13"/>
      <c r="O6" s="13"/>
      <c r="P6" s="13">
        <v>202.11106784750785</v>
      </c>
      <c r="Q6" s="22">
        <f t="shared" si="0"/>
        <v>1.2286149044984068E-2</v>
      </c>
      <c r="R6" s="22"/>
      <c r="S6" s="22"/>
      <c r="T6" s="22"/>
      <c r="U6" s="22"/>
      <c r="V6" s="24"/>
      <c r="W6" s="24"/>
      <c r="X6" s="24"/>
      <c r="Y6" s="24"/>
      <c r="Z6" s="24"/>
      <c r="AA6" s="13"/>
      <c r="AB6" s="20"/>
      <c r="AI6" s="20"/>
    </row>
    <row r="7" spans="1:50" x14ac:dyDescent="0.25">
      <c r="A7" s="3" t="s">
        <v>136</v>
      </c>
      <c r="B7" s="3" t="s">
        <v>79</v>
      </c>
      <c r="C7" s="3" t="s">
        <v>137</v>
      </c>
      <c r="D7" s="3" t="s">
        <v>138</v>
      </c>
      <c r="E7" s="3" t="s">
        <v>139</v>
      </c>
      <c r="F7" s="22" t="s">
        <v>140</v>
      </c>
      <c r="G7" s="17">
        <v>44208</v>
      </c>
      <c r="H7" s="17"/>
      <c r="I7" s="1"/>
      <c r="J7" s="25"/>
      <c r="K7" s="13">
        <v>2038.6390277447397</v>
      </c>
      <c r="L7" s="23">
        <v>20.386390277447397</v>
      </c>
      <c r="M7" s="13"/>
      <c r="N7" s="13"/>
      <c r="O7" s="13"/>
      <c r="P7" s="13">
        <v>214.62575127918149</v>
      </c>
      <c r="Q7" s="22">
        <f t="shared" si="0"/>
        <v>1.0527893774142689E-2</v>
      </c>
      <c r="R7" s="22"/>
      <c r="S7" s="22"/>
      <c r="T7" s="22"/>
      <c r="U7" s="22"/>
      <c r="V7" s="24"/>
      <c r="W7" s="24"/>
      <c r="X7" s="24"/>
      <c r="Y7" s="24"/>
      <c r="Z7" s="24"/>
      <c r="AA7" s="13"/>
      <c r="AB7" s="20"/>
      <c r="AI7" s="20"/>
    </row>
    <row r="8" spans="1:50" x14ac:dyDescent="0.25">
      <c r="A8" s="3" t="s">
        <v>136</v>
      </c>
      <c r="B8" s="3" t="s">
        <v>79</v>
      </c>
      <c r="C8" s="3" t="s">
        <v>137</v>
      </c>
      <c r="D8" s="3" t="s">
        <v>138</v>
      </c>
      <c r="E8" s="3" t="s">
        <v>139</v>
      </c>
      <c r="F8" s="22" t="s">
        <v>140</v>
      </c>
      <c r="G8" s="17">
        <v>44217</v>
      </c>
      <c r="H8" s="17"/>
      <c r="I8" s="1"/>
      <c r="L8" s="23"/>
      <c r="N8" s="13"/>
      <c r="O8" s="13"/>
      <c r="P8" s="13">
        <v>232.00578076770967</v>
      </c>
      <c r="Q8" s="22"/>
      <c r="R8" s="22"/>
      <c r="S8" s="22"/>
      <c r="T8" s="22"/>
      <c r="U8" s="22"/>
      <c r="V8" s="24"/>
      <c r="W8" s="24"/>
      <c r="X8" s="24"/>
      <c r="Y8" s="24"/>
      <c r="Z8" s="24"/>
      <c r="AA8" s="13"/>
      <c r="AB8" s="20"/>
      <c r="AI8" s="20"/>
    </row>
    <row r="9" spans="1:50" x14ac:dyDescent="0.25">
      <c r="A9" s="3" t="s">
        <v>141</v>
      </c>
      <c r="B9" s="3" t="s">
        <v>84</v>
      </c>
      <c r="C9" s="3" t="s">
        <v>137</v>
      </c>
      <c r="D9" s="3" t="s">
        <v>138</v>
      </c>
      <c r="E9" s="3" t="s">
        <v>139</v>
      </c>
      <c r="F9" s="22" t="s">
        <v>140</v>
      </c>
      <c r="G9" s="26">
        <v>44053</v>
      </c>
      <c r="H9" s="26"/>
      <c r="I9" s="27"/>
      <c r="J9" s="25"/>
      <c r="K9" s="13">
        <v>35.763490241102183</v>
      </c>
      <c r="L9" s="23">
        <v>0.3576349024110218</v>
      </c>
      <c r="M9" s="13"/>
      <c r="N9" s="13"/>
      <c r="O9" s="13"/>
      <c r="P9" s="13">
        <v>16.558145809414466</v>
      </c>
      <c r="Q9" s="22">
        <f t="shared" si="0"/>
        <v>4.6299020866773677E-2</v>
      </c>
      <c r="R9" s="22"/>
      <c r="S9" s="22"/>
      <c r="T9" s="22"/>
      <c r="U9" s="22"/>
      <c r="V9" s="24"/>
      <c r="W9" s="24"/>
      <c r="X9" s="24"/>
      <c r="Y9" s="24"/>
      <c r="Z9" s="24"/>
      <c r="AA9" s="13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 spans="1:50" x14ac:dyDescent="0.25">
      <c r="A10" s="3" t="s">
        <v>141</v>
      </c>
      <c r="B10" s="3" t="s">
        <v>84</v>
      </c>
      <c r="C10" s="3" t="s">
        <v>137</v>
      </c>
      <c r="D10" s="3" t="s">
        <v>138</v>
      </c>
      <c r="E10" s="3" t="s">
        <v>139</v>
      </c>
      <c r="F10" s="22" t="s">
        <v>140</v>
      </c>
      <c r="G10" s="26">
        <v>44082</v>
      </c>
      <c r="H10" s="26"/>
      <c r="I10" s="27"/>
      <c r="K10" s="13">
        <v>117.20244929200152</v>
      </c>
      <c r="L10" s="23">
        <v>1.1720244929200152</v>
      </c>
      <c r="M10" s="13"/>
      <c r="N10" s="13"/>
      <c r="O10" s="13"/>
      <c r="P10" s="13">
        <v>41.859778032912359</v>
      </c>
      <c r="Q10" s="22">
        <f t="shared" si="0"/>
        <v>3.5715787755102042E-2</v>
      </c>
      <c r="R10" s="22"/>
      <c r="S10" s="22"/>
      <c r="T10" s="22"/>
      <c r="U10" s="22"/>
      <c r="V10" s="24"/>
      <c r="W10" s="24"/>
      <c r="X10" s="24"/>
      <c r="Y10" s="24"/>
      <c r="Z10" s="24"/>
      <c r="AA10" s="13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spans="1:50" x14ac:dyDescent="0.25">
      <c r="A11" s="3" t="s">
        <v>141</v>
      </c>
      <c r="B11" s="3" t="s">
        <v>84</v>
      </c>
      <c r="C11" s="3" t="s">
        <v>137</v>
      </c>
      <c r="D11" s="3" t="s">
        <v>138</v>
      </c>
      <c r="E11" s="3" t="s">
        <v>139</v>
      </c>
      <c r="F11" s="22" t="s">
        <v>140</v>
      </c>
      <c r="G11" s="26">
        <v>44116</v>
      </c>
      <c r="H11" s="26"/>
      <c r="I11" s="27"/>
      <c r="K11" s="13">
        <v>422.09589927579395</v>
      </c>
      <c r="L11" s="23">
        <v>4.2209589927579394</v>
      </c>
      <c r="M11" s="13"/>
      <c r="N11" s="13"/>
      <c r="O11" s="13"/>
      <c r="P11" s="13">
        <v>122.19160810852648</v>
      </c>
      <c r="Q11" s="22">
        <f t="shared" si="0"/>
        <v>2.8948778777091958E-2</v>
      </c>
      <c r="R11" s="22"/>
      <c r="S11" s="22"/>
      <c r="T11" s="22"/>
      <c r="U11" s="22"/>
      <c r="V11" s="24"/>
      <c r="W11" s="24"/>
      <c r="X11" s="24"/>
      <c r="Y11" s="24"/>
      <c r="Z11" s="24"/>
      <c r="AA11" s="13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50" x14ac:dyDescent="0.25">
      <c r="A12" s="3" t="s">
        <v>141</v>
      </c>
      <c r="B12" s="3" t="s">
        <v>84</v>
      </c>
      <c r="C12" s="3" t="s">
        <v>137</v>
      </c>
      <c r="D12" s="3" t="s">
        <v>138</v>
      </c>
      <c r="E12" s="3" t="s">
        <v>139</v>
      </c>
      <c r="F12" s="22" t="s">
        <v>140</v>
      </c>
      <c r="G12" s="26">
        <v>44144</v>
      </c>
      <c r="H12" s="26"/>
      <c r="I12" s="27"/>
      <c r="K12" s="13">
        <v>1053.0803915265365</v>
      </c>
      <c r="L12" s="23">
        <v>10.530803915265365</v>
      </c>
      <c r="M12" s="13"/>
      <c r="N12" s="13"/>
      <c r="O12" s="13"/>
      <c r="P12" s="13">
        <v>160.0577010254888</v>
      </c>
      <c r="Q12" s="22">
        <f t="shared" si="0"/>
        <v>1.5199001169651494E-2</v>
      </c>
      <c r="R12" s="22"/>
      <c r="S12" s="22"/>
      <c r="T12" s="22"/>
      <c r="U12" s="22"/>
      <c r="V12" s="24"/>
      <c r="W12" s="24"/>
      <c r="X12" s="24"/>
      <c r="Y12" s="24"/>
      <c r="Z12" s="24"/>
      <c r="AA12" s="13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50" x14ac:dyDescent="0.25">
      <c r="A13" s="3" t="s">
        <v>141</v>
      </c>
      <c r="B13" s="3" t="s">
        <v>84</v>
      </c>
      <c r="C13" s="3" t="s">
        <v>137</v>
      </c>
      <c r="D13" s="3" t="s">
        <v>138</v>
      </c>
      <c r="E13" s="3" t="s">
        <v>139</v>
      </c>
      <c r="F13" s="22" t="s">
        <v>140</v>
      </c>
      <c r="G13" s="26">
        <v>44172</v>
      </c>
      <c r="H13" s="26"/>
      <c r="I13" s="27"/>
      <c r="K13" s="13">
        <v>1655.8556926857232</v>
      </c>
      <c r="L13" s="23">
        <v>16.558556926857232</v>
      </c>
      <c r="M13" s="13"/>
      <c r="N13" s="13"/>
      <c r="O13" s="13"/>
      <c r="P13" s="13">
        <v>212.20971130160183</v>
      </c>
      <c r="Q13" s="22">
        <f t="shared" si="0"/>
        <v>1.2815712881199644E-2</v>
      </c>
      <c r="R13" s="22"/>
      <c r="S13" s="22"/>
      <c r="T13" s="22"/>
      <c r="U13" s="22"/>
      <c r="V13" s="24"/>
      <c r="W13" s="24"/>
      <c r="X13" s="24"/>
      <c r="Y13" s="24"/>
      <c r="Z13" s="24"/>
      <c r="AA13" s="13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</row>
    <row r="14" spans="1:50" x14ac:dyDescent="0.25">
      <c r="A14" s="3" t="s">
        <v>141</v>
      </c>
      <c r="B14" s="3" t="s">
        <v>84</v>
      </c>
      <c r="C14" s="3" t="s">
        <v>137</v>
      </c>
      <c r="D14" s="3" t="s">
        <v>138</v>
      </c>
      <c r="E14" s="3" t="s">
        <v>139</v>
      </c>
      <c r="F14" s="22" t="s">
        <v>140</v>
      </c>
      <c r="G14" s="26">
        <v>44208</v>
      </c>
      <c r="H14" s="26"/>
      <c r="I14" s="27"/>
      <c r="K14" s="13">
        <v>2004.9974614325188</v>
      </c>
      <c r="L14" s="23">
        <v>20.049974614325187</v>
      </c>
      <c r="M14" s="13"/>
      <c r="N14" s="13"/>
      <c r="O14" s="13"/>
      <c r="P14" s="13">
        <v>196.64016700561876</v>
      </c>
      <c r="Q14" s="22">
        <f t="shared" si="0"/>
        <v>9.8075020436746325E-3</v>
      </c>
      <c r="R14" s="22"/>
      <c r="S14" s="22"/>
      <c r="T14" s="22"/>
      <c r="U14" s="22"/>
      <c r="V14" s="24"/>
      <c r="W14" s="24"/>
      <c r="X14" s="24"/>
      <c r="Y14" s="24"/>
      <c r="Z14" s="24"/>
      <c r="AA14" s="13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</row>
    <row r="15" spans="1:50" x14ac:dyDescent="0.25">
      <c r="A15" s="3" t="s">
        <v>141</v>
      </c>
      <c r="B15" s="3" t="s">
        <v>84</v>
      </c>
      <c r="C15" s="3" t="s">
        <v>137</v>
      </c>
      <c r="D15" s="3" t="s">
        <v>138</v>
      </c>
      <c r="E15" s="3" t="s">
        <v>139</v>
      </c>
      <c r="F15" s="22" t="s">
        <v>140</v>
      </c>
      <c r="G15" s="26">
        <v>44217</v>
      </c>
      <c r="H15" s="26"/>
      <c r="I15" s="27"/>
      <c r="J15" s="20"/>
      <c r="K15" s="20"/>
      <c r="L15" s="23"/>
      <c r="M15" s="20"/>
      <c r="N15" s="13"/>
      <c r="O15" s="13"/>
      <c r="P15" s="13">
        <v>220.32615554394658</v>
      </c>
      <c r="Q15" s="22"/>
      <c r="R15" s="22"/>
      <c r="S15" s="22"/>
      <c r="T15" s="22"/>
      <c r="U15" s="22"/>
      <c r="V15" s="24"/>
      <c r="W15" s="24"/>
      <c r="X15" s="24"/>
      <c r="Y15" s="24"/>
      <c r="Z15" s="24"/>
      <c r="AA15" s="13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</row>
    <row r="16" spans="1:50" x14ac:dyDescent="0.25">
      <c r="A16" s="3" t="s">
        <v>142</v>
      </c>
      <c r="B16" s="3" t="s">
        <v>143</v>
      </c>
      <c r="C16" s="3" t="s">
        <v>137</v>
      </c>
      <c r="D16" s="3" t="s">
        <v>138</v>
      </c>
      <c r="E16" s="3" t="s">
        <v>139</v>
      </c>
      <c r="F16" s="22" t="s">
        <v>140</v>
      </c>
      <c r="G16" s="17">
        <v>44053</v>
      </c>
      <c r="H16" s="17"/>
      <c r="I16" s="1"/>
      <c r="J16" s="25"/>
      <c r="K16" s="13">
        <v>39.437428243398401</v>
      </c>
      <c r="L16" s="23">
        <v>0.39437428243398398</v>
      </c>
      <c r="M16" s="13"/>
      <c r="N16" s="13"/>
      <c r="O16" s="13"/>
      <c r="P16" s="13">
        <v>18.554070034443168</v>
      </c>
      <c r="Q16" s="22">
        <f t="shared" si="0"/>
        <v>4.7046855895196499E-2</v>
      </c>
      <c r="R16" s="22"/>
      <c r="S16" s="22"/>
      <c r="T16" s="22"/>
      <c r="U16" s="22"/>
      <c r="V16" s="24"/>
      <c r="W16" s="24"/>
      <c r="X16" s="24"/>
      <c r="Y16" s="24"/>
      <c r="Z16" s="24"/>
      <c r="AA16" s="13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</row>
    <row r="17" spans="1:46" x14ac:dyDescent="0.25">
      <c r="A17" s="3" t="s">
        <v>142</v>
      </c>
      <c r="B17" s="3" t="s">
        <v>143</v>
      </c>
      <c r="C17" s="3" t="s">
        <v>137</v>
      </c>
      <c r="D17" s="3" t="s">
        <v>138</v>
      </c>
      <c r="E17" s="3" t="s">
        <v>139</v>
      </c>
      <c r="F17" s="22" t="s">
        <v>140</v>
      </c>
      <c r="G17" s="17">
        <v>44082</v>
      </c>
      <c r="H17" s="17"/>
      <c r="I17" s="1"/>
      <c r="J17" s="25"/>
      <c r="K17" s="13">
        <v>130.1377726750861</v>
      </c>
      <c r="L17" s="23">
        <v>1.3013777267508611</v>
      </c>
      <c r="M17" s="13"/>
      <c r="N17" s="13"/>
      <c r="O17" s="13"/>
      <c r="P17" s="13">
        <v>46.618886337543053</v>
      </c>
      <c r="Q17" s="22">
        <f t="shared" si="0"/>
        <v>3.5822717247463609E-2</v>
      </c>
      <c r="R17" s="22"/>
      <c r="S17" s="22"/>
      <c r="T17" s="22"/>
      <c r="U17" s="22"/>
      <c r="V17" s="24"/>
      <c r="W17" s="24"/>
      <c r="X17" s="24"/>
      <c r="Y17" s="24"/>
      <c r="Z17" s="24"/>
      <c r="AA17" s="13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1:46" x14ac:dyDescent="0.25">
      <c r="A18" s="3" t="s">
        <v>142</v>
      </c>
      <c r="B18" s="3" t="s">
        <v>143</v>
      </c>
      <c r="C18" s="3" t="s">
        <v>137</v>
      </c>
      <c r="D18" s="3" t="s">
        <v>138</v>
      </c>
      <c r="E18" s="3" t="s">
        <v>139</v>
      </c>
      <c r="F18" s="22" t="s">
        <v>140</v>
      </c>
      <c r="G18" s="17">
        <v>44116</v>
      </c>
      <c r="H18" s="17"/>
      <c r="I18" s="1"/>
      <c r="K18" s="13">
        <v>502.06715377464474</v>
      </c>
      <c r="L18" s="23">
        <v>5.0206715377464475</v>
      </c>
      <c r="M18" s="13"/>
      <c r="N18" s="13"/>
      <c r="O18" s="13"/>
      <c r="P18" s="13">
        <v>142.93096723256809</v>
      </c>
      <c r="Q18" s="22">
        <f t="shared" si="0"/>
        <v>2.8468495928877943E-2</v>
      </c>
      <c r="R18" s="22"/>
      <c r="S18" s="22"/>
      <c r="T18" s="22"/>
      <c r="U18" s="22"/>
      <c r="V18" s="24"/>
      <c r="W18" s="24"/>
      <c r="X18" s="24"/>
      <c r="Y18" s="24"/>
      <c r="Z18" s="24"/>
      <c r="AA18" s="13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</row>
    <row r="19" spans="1:46" x14ac:dyDescent="0.25">
      <c r="A19" s="3" t="s">
        <v>142</v>
      </c>
      <c r="B19" s="3" t="s">
        <v>143</v>
      </c>
      <c r="C19" s="3" t="s">
        <v>137</v>
      </c>
      <c r="D19" s="3" t="s">
        <v>138</v>
      </c>
      <c r="E19" s="3" t="s">
        <v>139</v>
      </c>
      <c r="F19" s="22" t="s">
        <v>140</v>
      </c>
      <c r="G19" s="17">
        <v>44144</v>
      </c>
      <c r="H19" s="17"/>
      <c r="I19" s="1"/>
      <c r="K19" s="13">
        <v>1026.8080943383654</v>
      </c>
      <c r="L19" s="23">
        <v>10.268080943383655</v>
      </c>
      <c r="M19" s="13"/>
      <c r="N19" s="13"/>
      <c r="O19" s="13"/>
      <c r="P19" s="13">
        <v>166.26988483946241</v>
      </c>
      <c r="Q19" s="22">
        <f t="shared" si="0"/>
        <v>1.6192888014444427E-2</v>
      </c>
      <c r="R19" s="22"/>
      <c r="S19" s="22"/>
      <c r="T19" s="22"/>
      <c r="U19" s="22"/>
      <c r="V19" s="24"/>
      <c r="W19" s="24"/>
      <c r="X19" s="24"/>
      <c r="Y19" s="24"/>
      <c r="Z19" s="24"/>
      <c r="AA19" s="13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spans="1:46" x14ac:dyDescent="0.25">
      <c r="A20" s="3" t="s">
        <v>142</v>
      </c>
      <c r="B20" s="3" t="s">
        <v>143</v>
      </c>
      <c r="C20" s="3" t="s">
        <v>137</v>
      </c>
      <c r="D20" s="3" t="s">
        <v>138</v>
      </c>
      <c r="E20" s="3" t="s">
        <v>139</v>
      </c>
      <c r="F20" s="22" t="s">
        <v>140</v>
      </c>
      <c r="G20" s="17">
        <v>44172</v>
      </c>
      <c r="H20" s="17"/>
      <c r="I20" s="1"/>
      <c r="K20" s="13">
        <v>1664.984059031158</v>
      </c>
      <c r="L20" s="23">
        <v>16.64984059031158</v>
      </c>
      <c r="M20" s="13"/>
      <c r="N20" s="13"/>
      <c r="O20" s="13"/>
      <c r="P20" s="13">
        <v>204.02302870074118</v>
      </c>
      <c r="Q20" s="22">
        <f t="shared" si="0"/>
        <v>1.2253752676734975E-2</v>
      </c>
      <c r="R20" s="22"/>
      <c r="S20" s="22"/>
      <c r="T20" s="22"/>
      <c r="U20" s="22"/>
      <c r="V20" s="24"/>
      <c r="W20" s="24"/>
      <c r="X20" s="24"/>
      <c r="Y20" s="24"/>
      <c r="Z20" s="24"/>
      <c r="AA20" s="13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  <row r="21" spans="1:46" x14ac:dyDescent="0.25">
      <c r="A21" s="3" t="s">
        <v>142</v>
      </c>
      <c r="B21" s="3" t="s">
        <v>143</v>
      </c>
      <c r="C21" s="3" t="s">
        <v>137</v>
      </c>
      <c r="D21" s="3" t="s">
        <v>138</v>
      </c>
      <c r="E21" s="3" t="s">
        <v>139</v>
      </c>
      <c r="F21" s="22" t="s">
        <v>140</v>
      </c>
      <c r="G21" s="17">
        <v>44208</v>
      </c>
      <c r="H21" s="17"/>
      <c r="I21" s="1"/>
      <c r="K21" s="13">
        <v>2227.5916266363224</v>
      </c>
      <c r="L21" s="23">
        <v>22.275916266363225</v>
      </c>
      <c r="M21" s="13"/>
      <c r="N21" s="13"/>
      <c r="O21" s="13"/>
      <c r="P21" s="13">
        <v>252.42869073281128</v>
      </c>
      <c r="Q21" s="22">
        <f t="shared" si="0"/>
        <v>1.1331910558219334E-2</v>
      </c>
      <c r="R21" s="22"/>
      <c r="S21" s="22"/>
      <c r="T21" s="22"/>
      <c r="U21" s="22"/>
      <c r="V21" s="24"/>
      <c r="W21" s="24"/>
      <c r="X21" s="24"/>
      <c r="Y21" s="24"/>
      <c r="Z21" s="24"/>
      <c r="AA21" s="13"/>
      <c r="AB21" s="20"/>
      <c r="AI21" s="20"/>
    </row>
    <row r="22" spans="1:46" x14ac:dyDescent="0.25">
      <c r="A22" s="3" t="s">
        <v>142</v>
      </c>
      <c r="B22" s="3" t="s">
        <v>143</v>
      </c>
      <c r="C22" s="3" t="s">
        <v>137</v>
      </c>
      <c r="D22" s="3" t="s">
        <v>138</v>
      </c>
      <c r="E22" s="3" t="s">
        <v>139</v>
      </c>
      <c r="F22" s="22" t="s">
        <v>140</v>
      </c>
      <c r="G22" s="17">
        <v>44217</v>
      </c>
      <c r="H22" s="17"/>
      <c r="I22" s="1"/>
      <c r="L22" s="23"/>
      <c r="N22" s="13"/>
      <c r="O22" s="13"/>
      <c r="P22" s="13">
        <v>239.04684206117454</v>
      </c>
      <c r="Q22" s="22"/>
      <c r="R22" s="22"/>
      <c r="S22" s="22"/>
      <c r="T22" s="22"/>
      <c r="U22" s="22"/>
      <c r="V22" s="24"/>
      <c r="W22" s="24"/>
      <c r="X22" s="24"/>
      <c r="Y22" s="24"/>
      <c r="Z22" s="24"/>
      <c r="AA22" s="13"/>
      <c r="AB22" s="20"/>
      <c r="AI22" s="20"/>
    </row>
    <row r="23" spans="1:46" x14ac:dyDescent="0.25">
      <c r="A23" s="3" t="s">
        <v>144</v>
      </c>
      <c r="B23" s="3" t="s">
        <v>145</v>
      </c>
      <c r="C23" s="3" t="s">
        <v>137</v>
      </c>
      <c r="D23" s="3" t="s">
        <v>138</v>
      </c>
      <c r="E23" s="3" t="s">
        <v>139</v>
      </c>
      <c r="F23" s="22" t="s">
        <v>140</v>
      </c>
      <c r="G23" s="26">
        <v>44053</v>
      </c>
      <c r="H23" s="26"/>
      <c r="I23" s="27"/>
      <c r="K23" s="13">
        <v>40.011481056257182</v>
      </c>
      <c r="L23" s="23">
        <v>0.40011481056257181</v>
      </c>
      <c r="M23" s="13"/>
      <c r="N23" s="13"/>
      <c r="O23" s="13"/>
      <c r="P23" s="13">
        <v>19.83712399540758</v>
      </c>
      <c r="Q23" s="22">
        <f t="shared" si="0"/>
        <v>4.9578579626972742E-2</v>
      </c>
      <c r="R23" s="22"/>
      <c r="S23" s="22"/>
      <c r="T23" s="22"/>
      <c r="U23" s="22"/>
      <c r="V23" s="24"/>
      <c r="W23" s="24"/>
      <c r="X23" s="24"/>
      <c r="Y23" s="24"/>
      <c r="Z23" s="24"/>
      <c r="AA23" s="13"/>
      <c r="AB23" s="20"/>
      <c r="AI23" s="20"/>
    </row>
    <row r="24" spans="1:46" x14ac:dyDescent="0.25">
      <c r="A24" s="3" t="s">
        <v>144</v>
      </c>
      <c r="B24" s="3" t="s">
        <v>145</v>
      </c>
      <c r="C24" s="3" t="s">
        <v>137</v>
      </c>
      <c r="D24" s="3" t="s">
        <v>138</v>
      </c>
      <c r="E24" s="3" t="s">
        <v>139</v>
      </c>
      <c r="F24" s="22" t="s">
        <v>140</v>
      </c>
      <c r="G24" s="26">
        <v>44082</v>
      </c>
      <c r="H24" s="26"/>
      <c r="I24" s="27"/>
      <c r="J24" s="25"/>
      <c r="K24" s="13">
        <v>148.85189437428244</v>
      </c>
      <c r="L24" s="23">
        <v>1.4885189437428243</v>
      </c>
      <c r="M24" s="13"/>
      <c r="N24" s="13"/>
      <c r="O24" s="13"/>
      <c r="P24" s="13">
        <v>58.128587830080363</v>
      </c>
      <c r="Q24" s="22">
        <f t="shared" si="0"/>
        <v>3.9051291939838022E-2</v>
      </c>
      <c r="R24" s="22"/>
      <c r="S24" s="22"/>
      <c r="T24" s="22"/>
      <c r="U24" s="22"/>
      <c r="V24" s="24"/>
      <c r="W24" s="24"/>
      <c r="X24" s="24"/>
      <c r="Y24" s="24"/>
      <c r="Z24" s="24"/>
      <c r="AA24" s="13"/>
      <c r="AB24" s="20"/>
      <c r="AI24" s="20"/>
    </row>
    <row r="25" spans="1:46" x14ac:dyDescent="0.25">
      <c r="A25" s="3" t="s">
        <v>144</v>
      </c>
      <c r="B25" s="3" t="s">
        <v>145</v>
      </c>
      <c r="C25" s="3" t="s">
        <v>137</v>
      </c>
      <c r="D25" s="3" t="s">
        <v>138</v>
      </c>
      <c r="E25" s="3" t="s">
        <v>139</v>
      </c>
      <c r="F25" s="22" t="s">
        <v>140</v>
      </c>
      <c r="G25" s="26">
        <v>44116</v>
      </c>
      <c r="H25" s="26"/>
      <c r="I25" s="27"/>
      <c r="J25" s="25"/>
      <c r="K25" s="13">
        <v>532.59543065120624</v>
      </c>
      <c r="L25" s="23">
        <v>5.3259543065120623</v>
      </c>
      <c r="M25" s="13"/>
      <c r="N25" s="13"/>
      <c r="O25" s="13"/>
      <c r="P25" s="13">
        <v>173.30014498423702</v>
      </c>
      <c r="Q25" s="22">
        <f t="shared" si="0"/>
        <v>3.2538796807239284E-2</v>
      </c>
      <c r="R25" s="22"/>
      <c r="S25" s="22"/>
      <c r="T25" s="22"/>
      <c r="U25" s="22"/>
      <c r="V25" s="24"/>
      <c r="W25" s="24"/>
      <c r="X25" s="24"/>
      <c r="Y25" s="24"/>
      <c r="Z25" s="24"/>
      <c r="AA25" s="13"/>
      <c r="AB25" s="20"/>
      <c r="AI25" s="20"/>
    </row>
    <row r="26" spans="1:46" x14ac:dyDescent="0.25">
      <c r="A26" s="3" t="s">
        <v>144</v>
      </c>
      <c r="B26" s="3" t="s">
        <v>145</v>
      </c>
      <c r="C26" s="3" t="s">
        <v>137</v>
      </c>
      <c r="D26" s="3" t="s">
        <v>138</v>
      </c>
      <c r="E26" s="3" t="s">
        <v>139</v>
      </c>
      <c r="F26" s="22" t="s">
        <v>140</v>
      </c>
      <c r="G26" s="26">
        <v>44144</v>
      </c>
      <c r="H26" s="26"/>
      <c r="I26" s="27"/>
      <c r="J26" s="25"/>
      <c r="K26" s="13">
        <v>1001.9174570249652</v>
      </c>
      <c r="L26" s="23">
        <v>10.019174570249652</v>
      </c>
      <c r="M26" s="13"/>
      <c r="N26" s="13"/>
      <c r="O26" s="13"/>
      <c r="P26" s="13">
        <v>206.50933155239636</v>
      </c>
      <c r="Q26" s="22">
        <f t="shared" si="0"/>
        <v>2.0611411659159331E-2</v>
      </c>
      <c r="R26" s="22"/>
      <c r="S26" s="22"/>
      <c r="T26" s="22"/>
      <c r="U26" s="22"/>
      <c r="V26" s="24"/>
      <c r="W26" s="24"/>
      <c r="X26" s="24"/>
      <c r="Y26" s="24"/>
      <c r="Z26" s="24"/>
      <c r="AA26" s="13"/>
      <c r="AB26" s="20"/>
      <c r="AI26" s="20"/>
    </row>
    <row r="27" spans="1:46" x14ac:dyDescent="0.25">
      <c r="A27" s="3" t="s">
        <v>144</v>
      </c>
      <c r="B27" s="3" t="s">
        <v>145</v>
      </c>
      <c r="C27" s="3" t="s">
        <v>137</v>
      </c>
      <c r="D27" s="3" t="s">
        <v>138</v>
      </c>
      <c r="E27" s="3" t="s">
        <v>139</v>
      </c>
      <c r="F27" s="22" t="s">
        <v>140</v>
      </c>
      <c r="G27" s="26">
        <v>44172</v>
      </c>
      <c r="H27" s="26"/>
      <c r="I27" s="27"/>
      <c r="J27" s="25"/>
      <c r="K27" s="13">
        <v>1691.0015115795954</v>
      </c>
      <c r="L27" s="23">
        <v>16.910015115795954</v>
      </c>
      <c r="M27" s="13"/>
      <c r="N27" s="13"/>
      <c r="O27" s="13"/>
      <c r="P27" s="13">
        <v>267.60792159688248</v>
      </c>
      <c r="Q27" s="22">
        <f t="shared" si="0"/>
        <v>1.5825409957611749E-2</v>
      </c>
      <c r="R27" s="22"/>
      <c r="S27" s="22"/>
      <c r="T27" s="22"/>
      <c r="U27" s="22"/>
      <c r="V27" s="24"/>
      <c r="W27" s="24"/>
      <c r="X27" s="24"/>
      <c r="Y27" s="24"/>
      <c r="Z27" s="24"/>
      <c r="AA27" s="13"/>
      <c r="AB27" s="20"/>
      <c r="AI27" s="20"/>
    </row>
    <row r="28" spans="1:46" x14ac:dyDescent="0.25">
      <c r="A28" s="3" t="s">
        <v>144</v>
      </c>
      <c r="B28" s="3" t="s">
        <v>145</v>
      </c>
      <c r="C28" s="3" t="s">
        <v>137</v>
      </c>
      <c r="D28" s="3" t="s">
        <v>138</v>
      </c>
      <c r="E28" s="3" t="s">
        <v>139</v>
      </c>
      <c r="F28" s="22" t="s">
        <v>140</v>
      </c>
      <c r="G28" s="26">
        <v>44208</v>
      </c>
      <c r="H28" s="26"/>
      <c r="I28" s="27"/>
      <c r="J28" s="25"/>
      <c r="K28" s="13">
        <v>2078.152130213361</v>
      </c>
      <c r="L28" s="23">
        <v>20.781521302133612</v>
      </c>
      <c r="M28" s="13"/>
      <c r="N28" s="13"/>
      <c r="O28" s="13"/>
      <c r="P28" s="13">
        <v>282.13609202280895</v>
      </c>
      <c r="Q28" s="22">
        <f t="shared" si="0"/>
        <v>1.3576296360644318E-2</v>
      </c>
      <c r="R28" s="22"/>
      <c r="S28" s="22"/>
      <c r="T28" s="22"/>
      <c r="U28" s="22"/>
      <c r="V28" s="24"/>
      <c r="W28" s="24"/>
      <c r="X28" s="24"/>
      <c r="Y28" s="24"/>
      <c r="Z28" s="24"/>
      <c r="AA28" s="13"/>
      <c r="AB28" s="20"/>
      <c r="AI28" s="20"/>
    </row>
    <row r="29" spans="1:46" x14ac:dyDescent="0.25">
      <c r="A29" s="3" t="s">
        <v>144</v>
      </c>
      <c r="B29" s="3" t="s">
        <v>145</v>
      </c>
      <c r="C29" s="3" t="s">
        <v>137</v>
      </c>
      <c r="D29" s="3" t="s">
        <v>138</v>
      </c>
      <c r="E29" s="3" t="s">
        <v>139</v>
      </c>
      <c r="F29" s="22" t="s">
        <v>140</v>
      </c>
      <c r="G29" s="26">
        <v>44217</v>
      </c>
      <c r="H29" s="26"/>
      <c r="I29" s="27"/>
      <c r="J29" s="25"/>
      <c r="K29" s="28"/>
      <c r="L29" s="23"/>
      <c r="M29" s="28"/>
      <c r="N29" s="13"/>
      <c r="O29" s="13"/>
      <c r="P29" s="13">
        <v>302.51232775219955</v>
      </c>
      <c r="Q29" s="22"/>
      <c r="R29" s="22"/>
      <c r="S29" s="22"/>
      <c r="T29" s="22"/>
      <c r="U29" s="22"/>
      <c r="V29" s="24"/>
      <c r="W29" s="24"/>
      <c r="X29" s="24"/>
      <c r="Y29" s="24"/>
      <c r="Z29" s="24"/>
      <c r="AA29" s="13"/>
      <c r="AB29" s="20"/>
      <c r="AI29" s="20"/>
    </row>
    <row r="30" spans="1:46" x14ac:dyDescent="0.25">
      <c r="A30" s="3" t="s">
        <v>146</v>
      </c>
      <c r="B30" s="3" t="s">
        <v>79</v>
      </c>
      <c r="C30" s="3" t="s">
        <v>147</v>
      </c>
      <c r="D30" s="3" t="s">
        <v>138</v>
      </c>
      <c r="E30" s="3" t="s">
        <v>139</v>
      </c>
      <c r="F30" s="22" t="s">
        <v>140</v>
      </c>
      <c r="G30" s="17">
        <v>44053</v>
      </c>
      <c r="H30" s="17"/>
      <c r="I30" s="1"/>
      <c r="K30" s="13">
        <v>34.557979334098739</v>
      </c>
      <c r="L30" s="23">
        <v>0.34557979334098737</v>
      </c>
      <c r="M30" s="13"/>
      <c r="N30" s="13"/>
      <c r="O30" s="13"/>
      <c r="P30" s="13">
        <v>15.8565499425947</v>
      </c>
      <c r="Q30" s="22">
        <f t="shared" si="0"/>
        <v>4.5883903654484998E-2</v>
      </c>
      <c r="R30" s="22"/>
      <c r="S30" s="22"/>
      <c r="T30" s="22"/>
      <c r="U30" s="22"/>
      <c r="V30" s="24"/>
      <c r="W30" s="24"/>
      <c r="X30" s="24"/>
      <c r="Y30" s="24"/>
      <c r="Z30" s="24"/>
      <c r="AA30" s="13"/>
      <c r="AB30" s="20"/>
      <c r="AI30" s="20"/>
    </row>
    <row r="31" spans="1:46" x14ac:dyDescent="0.25">
      <c r="A31" s="3" t="s">
        <v>146</v>
      </c>
      <c r="B31" s="3" t="s">
        <v>79</v>
      </c>
      <c r="C31" s="3" t="s">
        <v>147</v>
      </c>
      <c r="D31" s="3" t="s">
        <v>138</v>
      </c>
      <c r="E31" s="3" t="s">
        <v>139</v>
      </c>
      <c r="F31" s="22" t="s">
        <v>140</v>
      </c>
      <c r="G31" s="17">
        <v>44082</v>
      </c>
      <c r="H31" s="17"/>
      <c r="I31" s="1"/>
      <c r="K31" s="13">
        <v>113.84424033677764</v>
      </c>
      <c r="L31" s="23">
        <v>1.1384424033677765</v>
      </c>
      <c r="M31" s="13"/>
      <c r="N31" s="13"/>
      <c r="O31" s="13"/>
      <c r="P31" s="13">
        <v>40.794249904324531</v>
      </c>
      <c r="Q31" s="22">
        <f t="shared" si="0"/>
        <v>3.5833389360450461E-2</v>
      </c>
      <c r="R31" s="22"/>
      <c r="S31" s="22"/>
      <c r="T31" s="22"/>
      <c r="U31" s="22"/>
      <c r="V31" s="24"/>
      <c r="W31" s="24"/>
      <c r="X31" s="24"/>
      <c r="Y31" s="24"/>
      <c r="Z31" s="24"/>
      <c r="AA31" s="13"/>
      <c r="AB31" s="20"/>
      <c r="AI31" s="20"/>
    </row>
    <row r="32" spans="1:46" x14ac:dyDescent="0.25">
      <c r="A32" s="3" t="s">
        <v>146</v>
      </c>
      <c r="B32" s="3" t="s">
        <v>79</v>
      </c>
      <c r="C32" s="3" t="s">
        <v>147</v>
      </c>
      <c r="D32" s="3" t="s">
        <v>138</v>
      </c>
      <c r="E32" s="3" t="s">
        <v>139</v>
      </c>
      <c r="F32" s="22" t="s">
        <v>140</v>
      </c>
      <c r="G32" s="17">
        <v>44116</v>
      </c>
      <c r="H32" s="17"/>
      <c r="I32" s="1"/>
      <c r="K32" s="13">
        <v>431.23111783701671</v>
      </c>
      <c r="L32" s="23">
        <v>4.3123111783701669</v>
      </c>
      <c r="M32" s="13"/>
      <c r="N32" s="13"/>
      <c r="O32" s="13"/>
      <c r="P32" s="13">
        <v>123.02945890404679</v>
      </c>
      <c r="Q32" s="22">
        <f t="shared" si="0"/>
        <v>2.8529819350964748E-2</v>
      </c>
      <c r="R32" s="22"/>
      <c r="S32" s="22"/>
      <c r="T32" s="22"/>
      <c r="U32" s="22"/>
      <c r="V32" s="24"/>
      <c r="W32" s="24"/>
      <c r="X32" s="24"/>
      <c r="Y32" s="24"/>
      <c r="Z32" s="24"/>
      <c r="AA32" s="13"/>
      <c r="AB32" s="20"/>
      <c r="AI32" s="20"/>
    </row>
    <row r="33" spans="1:46" x14ac:dyDescent="0.25">
      <c r="A33" s="3" t="s">
        <v>146</v>
      </c>
      <c r="B33" s="3" t="s">
        <v>79</v>
      </c>
      <c r="C33" s="3" t="s">
        <v>147</v>
      </c>
      <c r="D33" s="3" t="s">
        <v>138</v>
      </c>
      <c r="E33" s="3" t="s">
        <v>139</v>
      </c>
      <c r="F33" s="22" t="s">
        <v>140</v>
      </c>
      <c r="G33" s="17">
        <v>44144</v>
      </c>
      <c r="H33" s="17"/>
      <c r="I33" s="1"/>
      <c r="K33" s="13">
        <v>926.62740773699181</v>
      </c>
      <c r="L33" s="23">
        <v>9.2662740773699177</v>
      </c>
      <c r="M33" s="13"/>
      <c r="N33" s="13"/>
      <c r="O33" s="13"/>
      <c r="P33" s="13">
        <v>145.85548677180196</v>
      </c>
      <c r="Q33" s="22">
        <f t="shared" si="0"/>
        <v>1.5740467587507481E-2</v>
      </c>
      <c r="R33" s="22"/>
      <c r="S33" s="22"/>
      <c r="T33" s="22"/>
      <c r="U33" s="22"/>
      <c r="V33" s="24"/>
      <c r="W33" s="24"/>
      <c r="X33" s="24"/>
      <c r="Y33" s="24"/>
      <c r="Z33" s="24"/>
      <c r="AA33" s="13"/>
      <c r="AB33" s="20"/>
      <c r="AI33" s="20"/>
    </row>
    <row r="34" spans="1:46" x14ac:dyDescent="0.25">
      <c r="A34" s="3" t="s">
        <v>146</v>
      </c>
      <c r="B34" s="3" t="s">
        <v>79</v>
      </c>
      <c r="C34" s="3" t="s">
        <v>147</v>
      </c>
      <c r="D34" s="3" t="s">
        <v>138</v>
      </c>
      <c r="E34" s="3" t="s">
        <v>139</v>
      </c>
      <c r="F34" s="22" t="s">
        <v>140</v>
      </c>
      <c r="G34" s="17">
        <v>44172</v>
      </c>
      <c r="H34" s="17"/>
      <c r="I34" s="1"/>
      <c r="K34" s="13">
        <v>1614.6704466373101</v>
      </c>
      <c r="L34" s="23">
        <v>16.146704466373102</v>
      </c>
      <c r="M34" s="13"/>
      <c r="N34" s="13"/>
      <c r="O34" s="13"/>
      <c r="P34" s="13">
        <v>193.259628788962</v>
      </c>
      <c r="Q34" s="22">
        <f t="shared" si="0"/>
        <v>1.1968982846712887E-2</v>
      </c>
      <c r="R34" s="22"/>
      <c r="S34" s="22"/>
      <c r="T34" s="22"/>
      <c r="U34" s="22"/>
      <c r="V34" s="24"/>
      <c r="W34" s="24"/>
      <c r="X34" s="24"/>
      <c r="Y34" s="24"/>
      <c r="Z34" s="24"/>
      <c r="AA34" s="13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</row>
    <row r="35" spans="1:46" x14ac:dyDescent="0.25">
      <c r="A35" s="3" t="s">
        <v>146</v>
      </c>
      <c r="B35" s="3" t="s">
        <v>79</v>
      </c>
      <c r="C35" s="3" t="s">
        <v>147</v>
      </c>
      <c r="D35" s="3" t="s">
        <v>138</v>
      </c>
      <c r="E35" s="3" t="s">
        <v>139</v>
      </c>
      <c r="F35" s="22" t="s">
        <v>140</v>
      </c>
      <c r="G35" s="17">
        <v>44208</v>
      </c>
      <c r="H35" s="17"/>
      <c r="I35" s="1"/>
      <c r="K35" s="13">
        <v>1964.3364942750504</v>
      </c>
      <c r="L35" s="23">
        <v>19.643364942750505</v>
      </c>
      <c r="M35" s="13"/>
      <c r="N35" s="13"/>
      <c r="O35" s="13"/>
      <c r="P35" s="13">
        <v>195</v>
      </c>
      <c r="Q35" s="22">
        <f t="shared" si="0"/>
        <v>9.927016097716285E-3</v>
      </c>
      <c r="R35" s="22"/>
      <c r="S35" s="22"/>
      <c r="T35" s="22"/>
      <c r="U35" s="22"/>
      <c r="V35" s="24"/>
      <c r="W35" s="24"/>
      <c r="X35" s="24"/>
      <c r="Y35" s="24"/>
      <c r="Z35" s="24"/>
      <c r="AA35" s="13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</row>
    <row r="36" spans="1:46" x14ac:dyDescent="0.25">
      <c r="A36" s="3" t="s">
        <v>146</v>
      </c>
      <c r="B36" s="3" t="s">
        <v>79</v>
      </c>
      <c r="C36" s="3" t="s">
        <v>147</v>
      </c>
      <c r="D36" s="3" t="s">
        <v>138</v>
      </c>
      <c r="E36" s="3" t="s">
        <v>139</v>
      </c>
      <c r="F36" s="22" t="s">
        <v>140</v>
      </c>
      <c r="G36" s="17">
        <v>44217</v>
      </c>
      <c r="H36" s="17"/>
      <c r="I36" s="1"/>
      <c r="K36" s="20"/>
      <c r="L36" s="23"/>
      <c r="M36" s="20"/>
      <c r="N36" s="13"/>
      <c r="O36" s="13"/>
      <c r="P36" s="13">
        <v>223.38644554661835</v>
      </c>
      <c r="Q36" s="22"/>
      <c r="R36" s="22"/>
      <c r="S36" s="22"/>
      <c r="T36" s="22"/>
      <c r="U36" s="22"/>
      <c r="V36" s="24"/>
      <c r="W36" s="24"/>
      <c r="X36" s="24"/>
      <c r="Y36" s="24"/>
      <c r="Z36" s="24"/>
      <c r="AA36" s="13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spans="1:46" x14ac:dyDescent="0.25">
      <c r="A37" s="3" t="s">
        <v>148</v>
      </c>
      <c r="B37" s="3" t="s">
        <v>84</v>
      </c>
      <c r="C37" s="3" t="s">
        <v>147</v>
      </c>
      <c r="D37" s="3" t="s">
        <v>138</v>
      </c>
      <c r="E37" s="3" t="s">
        <v>139</v>
      </c>
      <c r="F37" s="22" t="s">
        <v>140</v>
      </c>
      <c r="G37" s="26">
        <v>44053</v>
      </c>
      <c r="H37" s="26"/>
      <c r="I37" s="27"/>
      <c r="J37" s="25"/>
      <c r="K37" s="13">
        <v>39.724454649827791</v>
      </c>
      <c r="L37" s="23">
        <v>0.3972445464982779</v>
      </c>
      <c r="M37" s="13"/>
      <c r="N37" s="13"/>
      <c r="O37" s="13"/>
      <c r="P37" s="13">
        <v>18.918828932261771</v>
      </c>
      <c r="Q37" s="22">
        <f t="shared" si="0"/>
        <v>4.7625144508670524E-2</v>
      </c>
      <c r="R37" s="22"/>
      <c r="S37" s="22"/>
      <c r="T37" s="22"/>
      <c r="U37" s="22"/>
      <c r="V37" s="24"/>
      <c r="W37" s="24"/>
      <c r="X37" s="24"/>
      <c r="Y37" s="24"/>
      <c r="Z37" s="24"/>
      <c r="AA37" s="13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</row>
    <row r="38" spans="1:46" x14ac:dyDescent="0.25">
      <c r="A38" s="3" t="s">
        <v>148</v>
      </c>
      <c r="B38" s="3" t="s">
        <v>84</v>
      </c>
      <c r="C38" s="3" t="s">
        <v>147</v>
      </c>
      <c r="D38" s="3" t="s">
        <v>138</v>
      </c>
      <c r="E38" s="3" t="s">
        <v>139</v>
      </c>
      <c r="F38" s="22" t="s">
        <v>140</v>
      </c>
      <c r="G38" s="26">
        <v>44082</v>
      </c>
      <c r="H38" s="26"/>
      <c r="I38" s="27"/>
      <c r="K38" s="13">
        <v>127.88939915805588</v>
      </c>
      <c r="L38" s="23">
        <v>1.2788939915805588</v>
      </c>
      <c r="M38" s="13"/>
      <c r="N38" s="13"/>
      <c r="O38" s="13"/>
      <c r="P38" s="13">
        <v>50.811873325679301</v>
      </c>
      <c r="Q38" s="22">
        <f t="shared" si="0"/>
        <v>3.9731106456198102E-2</v>
      </c>
      <c r="R38" s="22"/>
      <c r="S38" s="22"/>
      <c r="T38" s="22"/>
      <c r="U38" s="22"/>
      <c r="V38" s="24"/>
      <c r="W38" s="24"/>
      <c r="X38" s="24"/>
      <c r="Y38" s="24"/>
      <c r="Z38" s="24"/>
      <c r="AA38" s="13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</row>
    <row r="39" spans="1:46" x14ac:dyDescent="0.25">
      <c r="A39" s="3" t="s">
        <v>148</v>
      </c>
      <c r="B39" s="3" t="s">
        <v>84</v>
      </c>
      <c r="C39" s="3" t="s">
        <v>147</v>
      </c>
      <c r="D39" s="3" t="s">
        <v>138</v>
      </c>
      <c r="E39" s="3" t="s">
        <v>139</v>
      </c>
      <c r="F39" s="22" t="s">
        <v>140</v>
      </c>
      <c r="G39" s="26">
        <v>44116</v>
      </c>
      <c r="H39" s="26"/>
      <c r="I39" s="27"/>
      <c r="K39" s="13">
        <v>504.90059622862668</v>
      </c>
      <c r="L39" s="23">
        <v>5.0490059622862669</v>
      </c>
      <c r="M39" s="13"/>
      <c r="N39" s="13"/>
      <c r="O39" s="13"/>
      <c r="P39" s="13">
        <v>144.63779186416423</v>
      </c>
      <c r="Q39" s="22">
        <f t="shared" si="0"/>
        <v>2.864678571278019E-2</v>
      </c>
      <c r="R39" s="22"/>
      <c r="S39" s="22"/>
      <c r="T39" s="22"/>
      <c r="U39" s="22"/>
      <c r="V39" s="24"/>
      <c r="W39" s="24"/>
      <c r="X39" s="24"/>
      <c r="Y39" s="24"/>
      <c r="Z39" s="24"/>
      <c r="AA39" s="13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spans="1:46" x14ac:dyDescent="0.25">
      <c r="A40" s="3" t="s">
        <v>148</v>
      </c>
      <c r="B40" s="3" t="s">
        <v>84</v>
      </c>
      <c r="C40" s="3" t="s">
        <v>147</v>
      </c>
      <c r="D40" s="3" t="s">
        <v>138</v>
      </c>
      <c r="E40" s="3" t="s">
        <v>139</v>
      </c>
      <c r="F40" s="22" t="s">
        <v>140</v>
      </c>
      <c r="G40" s="26">
        <v>44144</v>
      </c>
      <c r="H40" s="26"/>
      <c r="I40" s="27"/>
      <c r="K40" s="13">
        <v>1000.3450262745606</v>
      </c>
      <c r="L40" s="23">
        <v>10.003450262745606</v>
      </c>
      <c r="M40" s="13"/>
      <c r="N40" s="13"/>
      <c r="O40" s="13"/>
      <c r="P40" s="13">
        <v>154.5785156979081</v>
      </c>
      <c r="Q40" s="22">
        <f t="shared" si="0"/>
        <v>1.545252004436733E-2</v>
      </c>
      <c r="R40" s="22"/>
      <c r="S40" s="22"/>
      <c r="T40" s="22"/>
      <c r="U40" s="22"/>
      <c r="V40" s="24"/>
      <c r="W40" s="24"/>
      <c r="X40" s="24"/>
      <c r="Y40" s="24"/>
      <c r="Z40" s="24"/>
      <c r="AA40" s="13"/>
      <c r="AB40" s="20"/>
      <c r="AI40" s="20"/>
    </row>
    <row r="41" spans="1:46" x14ac:dyDescent="0.25">
      <c r="A41" s="3" t="s">
        <v>148</v>
      </c>
      <c r="B41" s="3" t="s">
        <v>84</v>
      </c>
      <c r="C41" s="3" t="s">
        <v>147</v>
      </c>
      <c r="D41" s="3" t="s">
        <v>138</v>
      </c>
      <c r="E41" s="3" t="s">
        <v>139</v>
      </c>
      <c r="F41" s="22" t="s">
        <v>140</v>
      </c>
      <c r="G41" s="26">
        <v>44172</v>
      </c>
      <c r="H41" s="26"/>
      <c r="I41" s="27"/>
      <c r="K41" s="13">
        <v>1626.7648844623934</v>
      </c>
      <c r="L41" s="23">
        <v>16.267648844623935</v>
      </c>
      <c r="M41" s="13"/>
      <c r="N41" s="13"/>
      <c r="O41" s="13"/>
      <c r="P41" s="13">
        <v>205.01746175562317</v>
      </c>
      <c r="Q41" s="22">
        <f t="shared" si="0"/>
        <v>1.2602771532247359E-2</v>
      </c>
      <c r="R41" s="22"/>
      <c r="S41" s="22"/>
      <c r="T41" s="22"/>
      <c r="U41" s="22"/>
      <c r="V41" s="24"/>
      <c r="W41" s="24"/>
      <c r="X41" s="24"/>
      <c r="Y41" s="24"/>
      <c r="Z41" s="24"/>
      <c r="AA41" s="13"/>
      <c r="AB41" s="20"/>
      <c r="AI41" s="20"/>
    </row>
    <row r="42" spans="1:46" x14ac:dyDescent="0.25">
      <c r="A42" s="3" t="s">
        <v>148</v>
      </c>
      <c r="B42" s="3" t="s">
        <v>84</v>
      </c>
      <c r="C42" s="3" t="s">
        <v>147</v>
      </c>
      <c r="D42" s="3" t="s">
        <v>138</v>
      </c>
      <c r="E42" s="3" t="s">
        <v>139</v>
      </c>
      <c r="F42" s="22" t="s">
        <v>140</v>
      </c>
      <c r="G42" s="26">
        <v>44208</v>
      </c>
      <c r="H42" s="26"/>
      <c r="I42" s="27"/>
      <c r="K42" s="13">
        <v>2059.7122780267287</v>
      </c>
      <c r="L42" s="23">
        <v>20.597122780267288</v>
      </c>
      <c r="M42" s="13"/>
      <c r="N42" s="13"/>
      <c r="O42" s="13"/>
      <c r="P42" s="13">
        <v>171.86202788875096</v>
      </c>
      <c r="Q42" s="22">
        <f t="shared" si="0"/>
        <v>8.3439822989937393E-3</v>
      </c>
      <c r="R42" s="22"/>
      <c r="S42" s="22"/>
      <c r="T42" s="22"/>
      <c r="U42" s="22"/>
      <c r="V42" s="24"/>
      <c r="W42" s="24"/>
      <c r="X42" s="24"/>
      <c r="Y42" s="24"/>
      <c r="Z42" s="24"/>
      <c r="AA42" s="13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</row>
    <row r="43" spans="1:46" x14ac:dyDescent="0.25">
      <c r="A43" s="3" t="s">
        <v>148</v>
      </c>
      <c r="B43" s="3" t="s">
        <v>84</v>
      </c>
      <c r="C43" s="3" t="s">
        <v>147</v>
      </c>
      <c r="D43" s="3" t="s">
        <v>138</v>
      </c>
      <c r="E43" s="3" t="s">
        <v>139</v>
      </c>
      <c r="F43" s="22" t="s">
        <v>140</v>
      </c>
      <c r="G43" s="26">
        <v>44217</v>
      </c>
      <c r="H43" s="26"/>
      <c r="I43" s="27"/>
      <c r="K43" s="20"/>
      <c r="L43" s="23"/>
      <c r="M43" s="20"/>
      <c r="N43" s="13"/>
      <c r="O43" s="13"/>
      <c r="P43" s="13">
        <v>225.75278277376361</v>
      </c>
      <c r="Q43" s="22"/>
      <c r="R43" s="22"/>
      <c r="S43" s="22"/>
      <c r="T43" s="22"/>
      <c r="U43" s="22"/>
      <c r="V43" s="24"/>
      <c r="W43" s="24"/>
      <c r="X43" s="24"/>
      <c r="Y43" s="24"/>
      <c r="Z43" s="24"/>
      <c r="AA43" s="13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 spans="1:46" x14ac:dyDescent="0.25">
      <c r="A44" s="3" t="s">
        <v>149</v>
      </c>
      <c r="B44" s="3" t="s">
        <v>143</v>
      </c>
      <c r="C44" s="3" t="s">
        <v>147</v>
      </c>
      <c r="D44" s="3" t="s">
        <v>138</v>
      </c>
      <c r="E44" s="3" t="s">
        <v>139</v>
      </c>
      <c r="F44" s="22" t="s">
        <v>140</v>
      </c>
      <c r="G44" s="17">
        <v>44053</v>
      </c>
      <c r="H44" s="17"/>
      <c r="I44" s="1"/>
      <c r="J44" s="25"/>
      <c r="K44" s="13">
        <v>34.730195177956368</v>
      </c>
      <c r="L44" s="23">
        <v>0.34730195177956369</v>
      </c>
      <c r="M44" s="13"/>
      <c r="N44" s="13"/>
      <c r="O44" s="13"/>
      <c r="P44" s="13">
        <v>15.457583237657865</v>
      </c>
      <c r="Q44" s="22">
        <f t="shared" si="0"/>
        <v>4.450761983471075E-2</v>
      </c>
      <c r="R44" s="22"/>
      <c r="S44" s="22"/>
      <c r="T44" s="22"/>
      <c r="U44" s="22"/>
      <c r="V44" s="24"/>
      <c r="W44" s="24"/>
      <c r="X44" s="24"/>
      <c r="Y44" s="24"/>
      <c r="Z44" s="24"/>
      <c r="AA44" s="13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</row>
    <row r="45" spans="1:46" x14ac:dyDescent="0.25">
      <c r="A45" s="3" t="s">
        <v>149</v>
      </c>
      <c r="B45" s="3" t="s">
        <v>143</v>
      </c>
      <c r="C45" s="3" t="s">
        <v>147</v>
      </c>
      <c r="D45" s="3" t="s">
        <v>138</v>
      </c>
      <c r="E45" s="3" t="s">
        <v>139</v>
      </c>
      <c r="F45" s="22" t="s">
        <v>140</v>
      </c>
      <c r="G45" s="17">
        <v>44082</v>
      </c>
      <c r="H45" s="17"/>
      <c r="I45" s="1"/>
      <c r="J45" s="25"/>
      <c r="K45" s="13">
        <v>122.24454649827786</v>
      </c>
      <c r="L45" s="23">
        <v>1.2224454649827785</v>
      </c>
      <c r="M45" s="13"/>
      <c r="N45" s="13"/>
      <c r="O45" s="13"/>
      <c r="P45" s="13">
        <v>43.954592422502863</v>
      </c>
      <c r="Q45" s="22">
        <f t="shared" si="0"/>
        <v>3.5956280817093206E-2</v>
      </c>
      <c r="R45" s="22"/>
      <c r="S45" s="22"/>
      <c r="T45" s="22"/>
      <c r="U45" s="22"/>
      <c r="V45" s="24"/>
      <c r="W45" s="24"/>
      <c r="X45" s="24"/>
      <c r="Y45" s="24"/>
      <c r="Z45" s="24"/>
      <c r="AA45" s="13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</row>
    <row r="46" spans="1:46" x14ac:dyDescent="0.25">
      <c r="A46" s="3" t="s">
        <v>149</v>
      </c>
      <c r="B46" s="3" t="s">
        <v>143</v>
      </c>
      <c r="C46" s="3" t="s">
        <v>147</v>
      </c>
      <c r="D46" s="3" t="s">
        <v>138</v>
      </c>
      <c r="E46" s="3" t="s">
        <v>139</v>
      </c>
      <c r="F46" s="22" t="s">
        <v>140</v>
      </c>
      <c r="G46" s="17">
        <v>44116</v>
      </c>
      <c r="H46" s="17"/>
      <c r="I46" s="1"/>
      <c r="K46" s="13">
        <v>428.92229521437224</v>
      </c>
      <c r="L46" s="23">
        <v>4.2892229521437226</v>
      </c>
      <c r="M46" s="13"/>
      <c r="N46" s="13"/>
      <c r="O46" s="13"/>
      <c r="P46" s="13">
        <v>129.11409354785133</v>
      </c>
      <c r="Q46" s="22">
        <f t="shared" si="0"/>
        <v>3.0101977674842254E-2</v>
      </c>
      <c r="R46" s="22"/>
      <c r="S46" s="22"/>
      <c r="T46" s="22"/>
      <c r="U46" s="22"/>
      <c r="V46" s="24"/>
      <c r="W46" s="24"/>
      <c r="X46" s="24"/>
      <c r="Y46" s="24"/>
      <c r="Z46" s="24"/>
      <c r="AA46" s="13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</row>
    <row r="47" spans="1:46" x14ac:dyDescent="0.25">
      <c r="A47" s="3" t="s">
        <v>149</v>
      </c>
      <c r="B47" s="3" t="s">
        <v>143</v>
      </c>
      <c r="C47" s="3" t="s">
        <v>147</v>
      </c>
      <c r="D47" s="3" t="s">
        <v>138</v>
      </c>
      <c r="E47" s="3" t="s">
        <v>139</v>
      </c>
      <c r="F47" s="22" t="s">
        <v>140</v>
      </c>
      <c r="G47" s="17">
        <v>44144</v>
      </c>
      <c r="H47" s="17"/>
      <c r="I47" s="1"/>
      <c r="K47" s="13">
        <v>926.0123860847724</v>
      </c>
      <c r="L47" s="23">
        <v>9.2601238608477239</v>
      </c>
      <c r="M47" s="13"/>
      <c r="N47" s="13"/>
      <c r="O47" s="13"/>
      <c r="P47" s="13">
        <v>158.26106880729145</v>
      </c>
      <c r="Q47" s="22">
        <f t="shared" si="0"/>
        <v>1.7090599562758262E-2</v>
      </c>
      <c r="R47" s="22"/>
      <c r="S47" s="22"/>
      <c r="T47" s="22"/>
      <c r="U47" s="22"/>
      <c r="V47" s="24"/>
      <c r="W47" s="24"/>
      <c r="X47" s="24"/>
      <c r="Y47" s="24"/>
      <c r="Z47" s="24"/>
      <c r="AA47" s="13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</row>
    <row r="48" spans="1:46" x14ac:dyDescent="0.25">
      <c r="A48" s="3" t="s">
        <v>149</v>
      </c>
      <c r="B48" s="3" t="s">
        <v>143</v>
      </c>
      <c r="C48" s="3" t="s">
        <v>147</v>
      </c>
      <c r="D48" s="3" t="s">
        <v>138</v>
      </c>
      <c r="E48" s="3" t="s">
        <v>139</v>
      </c>
      <c r="F48" s="22" t="s">
        <v>140</v>
      </c>
      <c r="G48" s="17">
        <v>44172</v>
      </c>
      <c r="H48" s="17"/>
      <c r="I48" s="1"/>
      <c r="K48" s="13">
        <v>1602.7182787872846</v>
      </c>
      <c r="L48" s="23">
        <v>16.027182787872846</v>
      </c>
      <c r="M48" s="13"/>
      <c r="N48" s="13"/>
      <c r="O48" s="13"/>
      <c r="P48" s="13">
        <v>184.32303831946899</v>
      </c>
      <c r="Q48" s="22">
        <f t="shared" si="0"/>
        <v>1.1500651159911845E-2</v>
      </c>
      <c r="R48" s="22"/>
      <c r="S48" s="22"/>
      <c r="T48" s="22"/>
      <c r="U48" s="22"/>
      <c r="V48" s="24"/>
      <c r="W48" s="24"/>
      <c r="X48" s="24"/>
      <c r="Y48" s="24"/>
      <c r="Z48" s="24"/>
      <c r="AA48" s="13"/>
      <c r="AB48" s="20"/>
      <c r="AI48" s="20"/>
    </row>
    <row r="49" spans="1:35" x14ac:dyDescent="0.25">
      <c r="A49" s="3" t="s">
        <v>149</v>
      </c>
      <c r="B49" s="3" t="s">
        <v>143</v>
      </c>
      <c r="C49" s="3" t="s">
        <v>147</v>
      </c>
      <c r="D49" s="3" t="s">
        <v>138</v>
      </c>
      <c r="E49" s="3" t="s">
        <v>139</v>
      </c>
      <c r="F49" s="22" t="s">
        <v>140</v>
      </c>
      <c r="G49" s="17">
        <v>44208</v>
      </c>
      <c r="H49" s="17"/>
      <c r="I49" s="1"/>
      <c r="K49" s="13">
        <v>2169.8891937099211</v>
      </c>
      <c r="L49" s="23">
        <v>21.698891937099212</v>
      </c>
      <c r="M49" s="13"/>
      <c r="N49" s="13"/>
      <c r="O49" s="13"/>
      <c r="P49" s="13">
        <v>165.89385376796801</v>
      </c>
      <c r="Q49" s="22">
        <f t="shared" si="0"/>
        <v>7.6452684426864476E-3</v>
      </c>
      <c r="R49" s="22"/>
      <c r="S49" s="22"/>
      <c r="T49" s="22"/>
      <c r="U49" s="22"/>
      <c r="V49" s="24"/>
      <c r="W49" s="24"/>
      <c r="X49" s="24"/>
      <c r="Y49" s="24"/>
      <c r="Z49" s="24"/>
      <c r="AA49" s="13"/>
      <c r="AB49" s="20"/>
      <c r="AI49" s="20"/>
    </row>
    <row r="50" spans="1:35" x14ac:dyDescent="0.25">
      <c r="A50" s="3" t="s">
        <v>149</v>
      </c>
      <c r="B50" s="3" t="s">
        <v>143</v>
      </c>
      <c r="C50" s="3" t="s">
        <v>147</v>
      </c>
      <c r="D50" s="3" t="s">
        <v>138</v>
      </c>
      <c r="E50" s="3" t="s">
        <v>139</v>
      </c>
      <c r="F50" s="22" t="s">
        <v>140</v>
      </c>
      <c r="G50" s="17">
        <v>44217</v>
      </c>
      <c r="H50" s="17"/>
      <c r="I50" s="1"/>
      <c r="L50" s="23"/>
      <c r="N50" s="13"/>
      <c r="O50" s="13"/>
      <c r="P50" s="13">
        <v>265.16090227797696</v>
      </c>
      <c r="Q50" s="22"/>
      <c r="R50" s="22"/>
      <c r="S50" s="22"/>
      <c r="T50" s="22"/>
      <c r="U50" s="22"/>
      <c r="V50" s="24"/>
      <c r="W50" s="24"/>
      <c r="X50" s="24"/>
      <c r="Y50" s="24"/>
      <c r="Z50" s="24"/>
      <c r="AA50" s="13"/>
      <c r="AB50" s="20"/>
      <c r="AI50" s="20"/>
    </row>
    <row r="51" spans="1:35" x14ac:dyDescent="0.25">
      <c r="A51" s="3" t="s">
        <v>150</v>
      </c>
      <c r="B51" s="3" t="s">
        <v>145</v>
      </c>
      <c r="C51" s="3" t="s">
        <v>147</v>
      </c>
      <c r="D51" s="3" t="s">
        <v>138</v>
      </c>
      <c r="E51" s="3" t="s">
        <v>139</v>
      </c>
      <c r="F51" s="22" t="s">
        <v>140</v>
      </c>
      <c r="G51" s="26">
        <v>44053</v>
      </c>
      <c r="H51" s="26"/>
      <c r="I51" s="27"/>
      <c r="K51" s="13">
        <v>38.461538461538467</v>
      </c>
      <c r="L51" s="23">
        <v>0.38461538461538469</v>
      </c>
      <c r="M51" s="13"/>
      <c r="N51" s="13"/>
      <c r="O51" s="13"/>
      <c r="P51" s="13">
        <v>18.150200918484501</v>
      </c>
      <c r="Q51" s="22">
        <f t="shared" si="0"/>
        <v>4.7190522388059694E-2</v>
      </c>
      <c r="R51" s="22"/>
      <c r="S51" s="22"/>
      <c r="T51" s="22"/>
      <c r="U51" s="22"/>
      <c r="V51" s="24"/>
      <c r="W51" s="24"/>
      <c r="X51" s="24"/>
      <c r="Y51" s="24"/>
      <c r="Z51" s="24"/>
      <c r="AA51" s="13"/>
      <c r="AB51" s="20"/>
      <c r="AI51" s="20"/>
    </row>
    <row r="52" spans="1:35" x14ac:dyDescent="0.25">
      <c r="A52" s="3" t="s">
        <v>150</v>
      </c>
      <c r="B52" s="3" t="s">
        <v>145</v>
      </c>
      <c r="C52" s="3" t="s">
        <v>147</v>
      </c>
      <c r="D52" s="3" t="s">
        <v>138</v>
      </c>
      <c r="E52" s="3" t="s">
        <v>139</v>
      </c>
      <c r="F52" s="22" t="s">
        <v>140</v>
      </c>
      <c r="G52" s="26">
        <v>44082</v>
      </c>
      <c r="H52" s="26"/>
      <c r="I52" s="27"/>
      <c r="J52" s="25"/>
      <c r="K52" s="13">
        <v>125.7654037504784</v>
      </c>
      <c r="L52" s="23">
        <v>1.257654037504784</v>
      </c>
      <c r="M52" s="13"/>
      <c r="N52" s="13"/>
      <c r="O52" s="13"/>
      <c r="P52" s="13">
        <v>49.416188289322619</v>
      </c>
      <c r="Q52" s="22">
        <f t="shared" si="0"/>
        <v>3.9292354507417269E-2</v>
      </c>
      <c r="R52" s="22"/>
      <c r="S52" s="22"/>
      <c r="T52" s="22"/>
      <c r="U52" s="22"/>
      <c r="V52" s="24"/>
      <c r="W52" s="24"/>
      <c r="X52" s="24"/>
      <c r="Y52" s="24"/>
      <c r="Z52" s="24"/>
      <c r="AA52" s="13"/>
      <c r="AB52" s="20"/>
      <c r="AI52" s="20"/>
    </row>
    <row r="53" spans="1:35" x14ac:dyDescent="0.25">
      <c r="A53" s="3" t="s">
        <v>150</v>
      </c>
      <c r="B53" s="3" t="s">
        <v>145</v>
      </c>
      <c r="C53" s="3" t="s">
        <v>147</v>
      </c>
      <c r="D53" s="3" t="s">
        <v>138</v>
      </c>
      <c r="E53" s="3" t="s">
        <v>139</v>
      </c>
      <c r="F53" s="22" t="s">
        <v>140</v>
      </c>
      <c r="G53" s="26">
        <v>44116</v>
      </c>
      <c r="H53" s="26"/>
      <c r="I53" s="27"/>
      <c r="J53" s="25"/>
      <c r="K53" s="13">
        <v>480.32145225269539</v>
      </c>
      <c r="L53" s="23">
        <v>4.8032145225269538</v>
      </c>
      <c r="M53" s="13"/>
      <c r="N53" s="13"/>
      <c r="O53" s="13"/>
      <c r="P53" s="13">
        <v>150.48256611753777</v>
      </c>
      <c r="Q53" s="22">
        <f t="shared" si="0"/>
        <v>3.1329553450460804E-2</v>
      </c>
      <c r="R53" s="22"/>
      <c r="S53" s="22"/>
      <c r="T53" s="22"/>
      <c r="U53" s="22"/>
      <c r="V53" s="24"/>
      <c r="W53" s="24"/>
      <c r="X53" s="24"/>
      <c r="Y53" s="24"/>
      <c r="Z53" s="24"/>
      <c r="AA53" s="13"/>
      <c r="AB53" s="20"/>
      <c r="AI53" s="20"/>
    </row>
    <row r="54" spans="1:35" x14ac:dyDescent="0.25">
      <c r="A54" s="3" t="s">
        <v>150</v>
      </c>
      <c r="B54" s="3" t="s">
        <v>145</v>
      </c>
      <c r="C54" s="3" t="s">
        <v>147</v>
      </c>
      <c r="D54" s="3" t="s">
        <v>138</v>
      </c>
      <c r="E54" s="3" t="s">
        <v>139</v>
      </c>
      <c r="F54" s="22" t="s">
        <v>140</v>
      </c>
      <c r="G54" s="26">
        <v>44144</v>
      </c>
      <c r="H54" s="26"/>
      <c r="I54" s="27"/>
      <c r="J54" s="25"/>
      <c r="K54" s="13">
        <v>1060.7913743954402</v>
      </c>
      <c r="L54" s="23">
        <v>10.607913743954402</v>
      </c>
      <c r="M54" s="13"/>
      <c r="N54" s="13"/>
      <c r="O54" s="13"/>
      <c r="P54" s="13">
        <v>188.78941070460894</v>
      </c>
      <c r="Q54" s="22">
        <f t="shared" si="0"/>
        <v>1.7797034861091573E-2</v>
      </c>
      <c r="R54" s="22"/>
      <c r="S54" s="22"/>
      <c r="T54" s="22"/>
      <c r="U54" s="22"/>
      <c r="V54" s="24"/>
      <c r="W54" s="24"/>
      <c r="X54" s="24"/>
      <c r="Y54" s="24"/>
      <c r="Z54" s="24"/>
      <c r="AA54" s="13"/>
      <c r="AB54" s="20"/>
      <c r="AI54" s="20"/>
    </row>
    <row r="55" spans="1:35" x14ac:dyDescent="0.25">
      <c r="A55" s="3" t="s">
        <v>150</v>
      </c>
      <c r="B55" s="3" t="s">
        <v>145</v>
      </c>
      <c r="C55" s="3" t="s">
        <v>147</v>
      </c>
      <c r="D55" s="3" t="s">
        <v>138</v>
      </c>
      <c r="E55" s="3" t="s">
        <v>139</v>
      </c>
      <c r="F55" s="22" t="s">
        <v>140</v>
      </c>
      <c r="G55" s="26">
        <v>44172</v>
      </c>
      <c r="H55" s="26"/>
      <c r="I55" s="27"/>
      <c r="J55" s="25"/>
      <c r="K55" s="13">
        <v>1694.9946479950047</v>
      </c>
      <c r="L55" s="23">
        <v>16.949946479950047</v>
      </c>
      <c r="M55" s="13"/>
      <c r="N55" s="13"/>
      <c r="O55" s="13"/>
      <c r="P55" s="13">
        <v>226.71892172951988</v>
      </c>
      <c r="Q55" s="22">
        <f t="shared" si="0"/>
        <v>1.337578982905367E-2</v>
      </c>
      <c r="R55" s="22"/>
      <c r="S55" s="22"/>
      <c r="T55" s="22"/>
      <c r="U55" s="22"/>
      <c r="V55" s="24"/>
      <c r="W55" s="24"/>
      <c r="X55" s="24"/>
      <c r="Y55" s="24"/>
      <c r="Z55" s="24"/>
      <c r="AA55" s="13"/>
      <c r="AB55" s="20"/>
      <c r="AI55" s="20"/>
    </row>
    <row r="56" spans="1:35" x14ac:dyDescent="0.25">
      <c r="A56" s="3" t="s">
        <v>150</v>
      </c>
      <c r="B56" s="3" t="s">
        <v>145</v>
      </c>
      <c r="C56" s="3" t="s">
        <v>147</v>
      </c>
      <c r="D56" s="3" t="s">
        <v>138</v>
      </c>
      <c r="E56" s="3" t="s">
        <v>139</v>
      </c>
      <c r="F56" s="22" t="s">
        <v>140</v>
      </c>
      <c r="G56" s="26">
        <v>44208</v>
      </c>
      <c r="H56" s="26"/>
      <c r="I56" s="27"/>
      <c r="J56" s="25"/>
      <c r="K56" s="13">
        <v>2101.608668064071</v>
      </c>
      <c r="L56" s="23">
        <v>21.016086680640711</v>
      </c>
      <c r="M56" s="13"/>
      <c r="N56" s="13"/>
      <c r="O56" s="13"/>
      <c r="P56" s="13">
        <v>204.69369762309645</v>
      </c>
      <c r="Q56" s="22">
        <f t="shared" si="0"/>
        <v>9.7398578876082189E-3</v>
      </c>
      <c r="R56" s="22"/>
      <c r="S56" s="22"/>
      <c r="T56" s="22"/>
      <c r="U56" s="22"/>
      <c r="V56" s="24"/>
      <c r="W56" s="24"/>
      <c r="X56" s="24"/>
      <c r="Y56" s="24"/>
      <c r="Z56" s="24"/>
      <c r="AA56" s="13"/>
      <c r="AB56" s="20"/>
      <c r="AI56" s="20"/>
    </row>
    <row r="57" spans="1:35" x14ac:dyDescent="0.25">
      <c r="A57" s="3" t="s">
        <v>150</v>
      </c>
      <c r="B57" s="3" t="s">
        <v>145</v>
      </c>
      <c r="C57" s="3" t="s">
        <v>147</v>
      </c>
      <c r="D57" s="3" t="s">
        <v>138</v>
      </c>
      <c r="E57" s="3" t="s">
        <v>139</v>
      </c>
      <c r="F57" s="22" t="s">
        <v>140</v>
      </c>
      <c r="G57" s="26">
        <v>44217</v>
      </c>
      <c r="H57" s="26"/>
      <c r="I57" s="27"/>
      <c r="L57" s="23"/>
      <c r="N57" s="13"/>
      <c r="O57" s="13"/>
      <c r="P57" s="13">
        <v>290.21684918486699</v>
      </c>
      <c r="Q57" s="22"/>
      <c r="R57" s="22"/>
      <c r="S57" s="22"/>
      <c r="T57" s="22"/>
      <c r="U57" s="22"/>
      <c r="V57" s="24"/>
      <c r="W57" s="24"/>
      <c r="X57" s="24"/>
      <c r="Y57" s="24"/>
      <c r="Z57" s="24"/>
      <c r="AA57" s="13"/>
      <c r="AB57" s="20"/>
      <c r="AI57" s="20"/>
    </row>
    <row r="58" spans="1:35" x14ac:dyDescent="0.25">
      <c r="A58" s="29" t="s">
        <v>136</v>
      </c>
      <c r="B58" s="29" t="s">
        <v>79</v>
      </c>
      <c r="C58" s="29" t="s">
        <v>137</v>
      </c>
      <c r="D58" s="29" t="s">
        <v>138</v>
      </c>
      <c r="E58" s="29" t="s">
        <v>139</v>
      </c>
      <c r="F58" s="30" t="s">
        <v>151</v>
      </c>
      <c r="G58" s="17">
        <v>44292</v>
      </c>
      <c r="H58" s="17"/>
      <c r="I58" s="1"/>
      <c r="K58" s="31">
        <v>14.58333333333333</v>
      </c>
      <c r="L58" s="23">
        <v>0.14583333333333331</v>
      </c>
      <c r="N58" s="13"/>
      <c r="O58" s="13"/>
      <c r="P58" s="13">
        <v>7.3751458333333328</v>
      </c>
      <c r="Q58" s="22">
        <f t="shared" ref="Q58:Q89" si="1">(P58)/(1000*L58)</f>
        <v>5.0572428571428574E-2</v>
      </c>
      <c r="R58" s="22"/>
      <c r="S58" s="22"/>
      <c r="T58" s="22"/>
      <c r="U58" s="22"/>
      <c r="V58" s="24"/>
      <c r="W58" s="24"/>
      <c r="X58" s="24"/>
      <c r="Y58" s="24"/>
      <c r="Z58" s="24"/>
      <c r="AA58" s="13"/>
      <c r="AB58" s="20"/>
      <c r="AI58" s="20"/>
    </row>
    <row r="59" spans="1:35" x14ac:dyDescent="0.25">
      <c r="A59" s="29" t="s">
        <v>136</v>
      </c>
      <c r="B59" s="29" t="s">
        <v>79</v>
      </c>
      <c r="C59" s="29" t="s">
        <v>137</v>
      </c>
      <c r="D59" s="29" t="s">
        <v>138</v>
      </c>
      <c r="E59" s="29" t="s">
        <v>139</v>
      </c>
      <c r="F59" s="30" t="s">
        <v>151</v>
      </c>
      <c r="G59" s="17">
        <v>44319</v>
      </c>
      <c r="H59" s="17"/>
      <c r="I59" s="1"/>
      <c r="K59" s="31">
        <v>155.24304061872169</v>
      </c>
      <c r="L59" s="23">
        <v>1.5524304061872169</v>
      </c>
      <c r="N59" s="13"/>
      <c r="O59" s="13"/>
      <c r="P59" s="13">
        <v>60.009782994883864</v>
      </c>
      <c r="Q59" s="22">
        <f t="shared" si="1"/>
        <v>3.8655377243137376E-2</v>
      </c>
      <c r="R59" s="22"/>
      <c r="S59" s="22"/>
      <c r="T59" s="22"/>
      <c r="U59" s="22"/>
      <c r="V59" s="24"/>
      <c r="W59" s="24"/>
      <c r="X59" s="24"/>
      <c r="Y59" s="24"/>
      <c r="Z59" s="24"/>
      <c r="AA59" s="13"/>
      <c r="AB59" s="20"/>
      <c r="AI59" s="20"/>
    </row>
    <row r="60" spans="1:35" x14ac:dyDescent="0.25">
      <c r="A60" s="29" t="s">
        <v>136</v>
      </c>
      <c r="B60" s="29" t="s">
        <v>79</v>
      </c>
      <c r="C60" s="29" t="s">
        <v>137</v>
      </c>
      <c r="D60" s="29" t="s">
        <v>138</v>
      </c>
      <c r="E60" s="29" t="s">
        <v>139</v>
      </c>
      <c r="F60" s="30" t="s">
        <v>151</v>
      </c>
      <c r="G60" s="17">
        <v>44357</v>
      </c>
      <c r="H60" s="17"/>
      <c r="I60" s="1"/>
      <c r="K60" s="31">
        <v>376.47023486888475</v>
      </c>
      <c r="L60" s="23">
        <v>3.7647023486888473</v>
      </c>
      <c r="N60" s="13"/>
      <c r="O60" s="13"/>
      <c r="P60" s="13">
        <v>96.433856390371758</v>
      </c>
      <c r="Q60" s="22">
        <f t="shared" si="1"/>
        <v>2.5615267146938531E-2</v>
      </c>
      <c r="R60" s="22"/>
      <c r="S60" s="22"/>
      <c r="T60" s="22"/>
      <c r="U60" s="22"/>
      <c r="V60" s="24"/>
      <c r="W60" s="24"/>
      <c r="X60" s="24"/>
      <c r="Y60" s="24"/>
      <c r="Z60" s="24"/>
      <c r="AA60" s="13"/>
      <c r="AB60" s="20"/>
      <c r="AI60" s="20"/>
    </row>
    <row r="61" spans="1:35" x14ac:dyDescent="0.25">
      <c r="A61" s="29" t="s">
        <v>136</v>
      </c>
      <c r="B61" s="29" t="s">
        <v>79</v>
      </c>
      <c r="C61" s="29" t="s">
        <v>137</v>
      </c>
      <c r="D61" s="29" t="s">
        <v>138</v>
      </c>
      <c r="E61" s="29" t="s">
        <v>139</v>
      </c>
      <c r="F61" s="30" t="s">
        <v>151</v>
      </c>
      <c r="G61" s="17">
        <v>44378</v>
      </c>
      <c r="H61" s="17"/>
      <c r="I61" s="1"/>
      <c r="K61" s="31">
        <v>361.29154600471861</v>
      </c>
      <c r="L61" s="23">
        <v>3.6129154600471862</v>
      </c>
      <c r="N61" s="13"/>
      <c r="O61" s="13"/>
      <c r="P61" s="13">
        <v>97.689182847569185</v>
      </c>
      <c r="Q61" s="22">
        <f t="shared" si="1"/>
        <v>2.7038878691696074E-2</v>
      </c>
      <c r="R61" s="22"/>
      <c r="S61" s="22"/>
      <c r="T61" s="22"/>
      <c r="U61" s="22"/>
      <c r="V61" s="24"/>
      <c r="W61" s="24"/>
      <c r="X61" s="24"/>
      <c r="Y61" s="24"/>
      <c r="Z61" s="24"/>
      <c r="AA61" s="13"/>
      <c r="AB61" s="20"/>
      <c r="AI61" s="20"/>
    </row>
    <row r="62" spans="1:35" x14ac:dyDescent="0.25">
      <c r="A62" s="32" t="s">
        <v>141</v>
      </c>
      <c r="B62" s="32" t="s">
        <v>84</v>
      </c>
      <c r="C62" s="32" t="s">
        <v>137</v>
      </c>
      <c r="D62" s="32" t="s">
        <v>138</v>
      </c>
      <c r="E62" s="32" t="s">
        <v>139</v>
      </c>
      <c r="F62" s="33" t="s">
        <v>151</v>
      </c>
      <c r="G62" s="34">
        <v>44292</v>
      </c>
      <c r="H62" s="34"/>
      <c r="I62" s="35"/>
      <c r="K62" s="31">
        <v>12.760416666666664</v>
      </c>
      <c r="L62" s="23">
        <v>0.12760416666666663</v>
      </c>
      <c r="N62" s="13"/>
      <c r="O62" s="13"/>
      <c r="P62" s="13">
        <v>6.3455624999999998</v>
      </c>
      <c r="Q62" s="22">
        <f t="shared" si="1"/>
        <v>4.9728489795918381E-2</v>
      </c>
      <c r="R62" s="22"/>
      <c r="S62" s="22"/>
      <c r="T62" s="22"/>
      <c r="U62" s="22"/>
      <c r="V62" s="24"/>
      <c r="W62" s="24"/>
      <c r="X62" s="24"/>
      <c r="Y62" s="24"/>
      <c r="Z62" s="24"/>
      <c r="AA62" s="13"/>
      <c r="AB62" s="20"/>
      <c r="AI62" s="20"/>
    </row>
    <row r="63" spans="1:35" x14ac:dyDescent="0.25">
      <c r="A63" s="32" t="s">
        <v>141</v>
      </c>
      <c r="B63" s="32" t="s">
        <v>84</v>
      </c>
      <c r="C63" s="32" t="s">
        <v>137</v>
      </c>
      <c r="D63" s="32" t="s">
        <v>138</v>
      </c>
      <c r="E63" s="32" t="s">
        <v>139</v>
      </c>
      <c r="F63" s="33" t="s">
        <v>151</v>
      </c>
      <c r="G63" s="34">
        <v>44319</v>
      </c>
      <c r="H63" s="34"/>
      <c r="I63" s="35"/>
      <c r="K63" s="31">
        <v>145.1989758302648</v>
      </c>
      <c r="L63" s="23">
        <v>1.451989758302648</v>
      </c>
      <c r="N63" s="13"/>
      <c r="O63" s="13"/>
      <c r="P63" s="13">
        <v>59.249732143733468</v>
      </c>
      <c r="Q63" s="22">
        <f t="shared" si="1"/>
        <v>4.0805888474719977E-2</v>
      </c>
      <c r="R63" s="22"/>
      <c r="S63" s="22"/>
      <c r="T63" s="22"/>
      <c r="U63" s="22"/>
      <c r="V63" s="24"/>
      <c r="W63" s="24"/>
      <c r="X63" s="24"/>
      <c r="Y63" s="24"/>
      <c r="Z63" s="24"/>
      <c r="AA63" s="13"/>
      <c r="AB63" s="20"/>
      <c r="AI63" s="20"/>
    </row>
    <row r="64" spans="1:35" x14ac:dyDescent="0.25">
      <c r="A64" s="32" t="s">
        <v>141</v>
      </c>
      <c r="B64" s="32" t="s">
        <v>84</v>
      </c>
      <c r="C64" s="32" t="s">
        <v>137</v>
      </c>
      <c r="D64" s="32" t="s">
        <v>138</v>
      </c>
      <c r="E64" s="32" t="s">
        <v>139</v>
      </c>
      <c r="F64" s="33" t="s">
        <v>151</v>
      </c>
      <c r="G64" s="34">
        <v>44357</v>
      </c>
      <c r="H64" s="34"/>
      <c r="I64" s="35"/>
      <c r="K64" s="31">
        <v>402.20389700070018</v>
      </c>
      <c r="L64" s="23">
        <v>4.0220389700070021</v>
      </c>
      <c r="N64" s="13"/>
      <c r="O64" s="13"/>
      <c r="P64" s="13">
        <v>127.32683606319657</v>
      </c>
      <c r="Q64" s="22">
        <f t="shared" si="1"/>
        <v>3.1657285524256097E-2</v>
      </c>
      <c r="R64" s="22"/>
      <c r="S64" s="22"/>
      <c r="T64" s="22"/>
      <c r="U64" s="22"/>
      <c r="V64" s="24"/>
      <c r="W64" s="24"/>
      <c r="X64" s="24"/>
      <c r="Y64" s="24"/>
      <c r="Z64" s="24"/>
      <c r="AA64" s="13"/>
      <c r="AB64" s="20"/>
      <c r="AI64" s="20"/>
    </row>
    <row r="65" spans="1:35" x14ac:dyDescent="0.25">
      <c r="A65" s="32" t="s">
        <v>141</v>
      </c>
      <c r="B65" s="32" t="s">
        <v>84</v>
      </c>
      <c r="C65" s="32" t="s">
        <v>137</v>
      </c>
      <c r="D65" s="32" t="s">
        <v>138</v>
      </c>
      <c r="E65" s="32" t="s">
        <v>139</v>
      </c>
      <c r="F65" s="33" t="s">
        <v>151</v>
      </c>
      <c r="G65" s="34">
        <v>44378</v>
      </c>
      <c r="H65" s="34"/>
      <c r="I65" s="35"/>
      <c r="K65" s="31">
        <v>369.93759932805301</v>
      </c>
      <c r="L65" s="23">
        <v>3.6993759932805301</v>
      </c>
      <c r="N65" s="13"/>
      <c r="O65" s="13"/>
      <c r="P65" s="13">
        <v>112.21998470585534</v>
      </c>
      <c r="Q65" s="22">
        <f t="shared" si="1"/>
        <v>3.0334841581307063E-2</v>
      </c>
      <c r="R65" s="22"/>
      <c r="S65" s="22"/>
      <c r="T65" s="22"/>
      <c r="U65" s="22"/>
      <c r="V65" s="24"/>
      <c r="W65" s="24"/>
      <c r="X65" s="24"/>
      <c r="Y65" s="24"/>
      <c r="Z65" s="24"/>
      <c r="AA65" s="13"/>
      <c r="AB65" s="20"/>
      <c r="AI65" s="20"/>
    </row>
    <row r="66" spans="1:35" x14ac:dyDescent="0.25">
      <c r="A66" s="29" t="s">
        <v>142</v>
      </c>
      <c r="B66" s="29" t="s">
        <v>143</v>
      </c>
      <c r="C66" s="29" t="s">
        <v>137</v>
      </c>
      <c r="D66" s="29" t="s">
        <v>138</v>
      </c>
      <c r="E66" s="29" t="s">
        <v>139</v>
      </c>
      <c r="F66" s="30" t="s">
        <v>151</v>
      </c>
      <c r="G66" s="17">
        <v>44292</v>
      </c>
      <c r="H66" s="17"/>
      <c r="I66" s="1"/>
      <c r="K66" s="31">
        <v>15.746527777777777</v>
      </c>
      <c r="L66" s="23">
        <v>0.15746527777777777</v>
      </c>
      <c r="N66" s="13"/>
      <c r="O66" s="13"/>
      <c r="P66" s="13">
        <v>8.0192031250000007</v>
      </c>
      <c r="Q66" s="22">
        <f t="shared" si="1"/>
        <v>5.0926802646086004E-2</v>
      </c>
      <c r="R66" s="22"/>
      <c r="S66" s="22"/>
      <c r="T66" s="22"/>
      <c r="U66" s="22"/>
      <c r="V66" s="24"/>
      <c r="W66" s="24"/>
      <c r="X66" s="24"/>
      <c r="Y66" s="24"/>
      <c r="Z66" s="24"/>
      <c r="AA66" s="13"/>
      <c r="AB66" s="20"/>
      <c r="AI66" s="20"/>
    </row>
    <row r="67" spans="1:35" x14ac:dyDescent="0.25">
      <c r="A67" s="29" t="s">
        <v>142</v>
      </c>
      <c r="B67" s="29" t="s">
        <v>143</v>
      </c>
      <c r="C67" s="29" t="s">
        <v>137</v>
      </c>
      <c r="D67" s="29" t="s">
        <v>138</v>
      </c>
      <c r="E67" s="29" t="s">
        <v>139</v>
      </c>
      <c r="F67" s="30" t="s">
        <v>151</v>
      </c>
      <c r="G67" s="17">
        <v>44319</v>
      </c>
      <c r="H67" s="17"/>
      <c r="I67" s="1"/>
      <c r="K67" s="31">
        <v>144.39017832785555</v>
      </c>
      <c r="L67" s="23">
        <v>1.4439017832785555</v>
      </c>
      <c r="N67" s="13"/>
      <c r="O67" s="13"/>
      <c r="P67" s="13">
        <v>67.168648357358677</v>
      </c>
      <c r="Q67" s="22">
        <f t="shared" si="1"/>
        <v>4.6518848536113065E-2</v>
      </c>
      <c r="R67" s="22"/>
      <c r="S67" s="22"/>
      <c r="T67" s="22"/>
      <c r="U67" s="22"/>
      <c r="V67" s="24"/>
      <c r="W67" s="24"/>
      <c r="X67" s="24"/>
      <c r="Y67" s="24"/>
      <c r="Z67" s="24"/>
      <c r="AA67" s="13"/>
      <c r="AB67" s="20"/>
      <c r="AI67" s="20"/>
    </row>
    <row r="68" spans="1:35" x14ac:dyDescent="0.25">
      <c r="A68" s="29" t="s">
        <v>142</v>
      </c>
      <c r="B68" s="29" t="s">
        <v>143</v>
      </c>
      <c r="C68" s="29" t="s">
        <v>137</v>
      </c>
      <c r="D68" s="29" t="s">
        <v>138</v>
      </c>
      <c r="E68" s="29" t="s">
        <v>139</v>
      </c>
      <c r="F68" s="30" t="s">
        <v>151</v>
      </c>
      <c r="G68" s="17">
        <v>44357</v>
      </c>
      <c r="H68" s="17"/>
      <c r="I68" s="1"/>
      <c r="K68" s="31">
        <v>417.55305811320193</v>
      </c>
      <c r="L68" s="23">
        <v>4.1755305811320191</v>
      </c>
      <c r="N68" s="13"/>
      <c r="O68" s="13"/>
      <c r="P68" s="13">
        <v>145.96351683722588</v>
      </c>
      <c r="Q68" s="22">
        <f t="shared" si="1"/>
        <v>3.4956878892658957E-2</v>
      </c>
      <c r="R68" s="22"/>
      <c r="S68" s="22"/>
      <c r="T68" s="22"/>
      <c r="U68" s="22"/>
      <c r="V68" s="24"/>
      <c r="W68" s="24"/>
      <c r="X68" s="24"/>
      <c r="Y68" s="24"/>
      <c r="Z68" s="24"/>
      <c r="AA68" s="13"/>
      <c r="AB68" s="20"/>
      <c r="AI68" s="20"/>
    </row>
    <row r="69" spans="1:35" x14ac:dyDescent="0.25">
      <c r="A69" s="29" t="s">
        <v>142</v>
      </c>
      <c r="B69" s="29" t="s">
        <v>143</v>
      </c>
      <c r="C69" s="29" t="s">
        <v>137</v>
      </c>
      <c r="D69" s="29" t="s">
        <v>138</v>
      </c>
      <c r="E69" s="29" t="s">
        <v>139</v>
      </c>
      <c r="F69" s="30" t="s">
        <v>151</v>
      </c>
      <c r="G69" s="17">
        <v>44378</v>
      </c>
      <c r="H69" s="17"/>
      <c r="I69" s="1"/>
      <c r="K69" s="31">
        <v>354.91578574006473</v>
      </c>
      <c r="L69" s="23">
        <v>3.5491578574006475</v>
      </c>
      <c r="N69" s="13"/>
      <c r="O69" s="13"/>
      <c r="P69" s="13">
        <v>129.71289405304526</v>
      </c>
      <c r="Q69" s="22">
        <f t="shared" si="1"/>
        <v>3.6547513315748972E-2</v>
      </c>
      <c r="R69" s="22"/>
      <c r="S69" s="22"/>
      <c r="T69" s="22"/>
      <c r="U69" s="22"/>
      <c r="V69" s="24"/>
      <c r="W69" s="24"/>
      <c r="X69" s="24"/>
      <c r="Y69" s="24"/>
      <c r="Z69" s="24"/>
      <c r="AA69" s="13"/>
      <c r="AB69" s="20"/>
      <c r="AI69" s="20"/>
    </row>
    <row r="70" spans="1:35" x14ac:dyDescent="0.25">
      <c r="A70" s="32" t="s">
        <v>144</v>
      </c>
      <c r="B70" s="32" t="s">
        <v>145</v>
      </c>
      <c r="C70" s="32" t="s">
        <v>137</v>
      </c>
      <c r="D70" s="32" t="s">
        <v>138</v>
      </c>
      <c r="E70" s="32" t="s">
        <v>139</v>
      </c>
      <c r="F70" s="33" t="s">
        <v>151</v>
      </c>
      <c r="G70" s="34">
        <v>44292</v>
      </c>
      <c r="H70" s="34"/>
      <c r="I70" s="35"/>
      <c r="K70" s="31">
        <v>14.392361111111109</v>
      </c>
      <c r="L70" s="23">
        <v>0.1439236111111111</v>
      </c>
      <c r="N70" s="13"/>
      <c r="O70" s="13"/>
      <c r="P70" s="13">
        <v>7.4070746527777764</v>
      </c>
      <c r="Q70" s="22">
        <f t="shared" si="1"/>
        <v>5.1465319662243665E-2</v>
      </c>
      <c r="R70" s="22"/>
      <c r="S70" s="22"/>
      <c r="T70" s="22"/>
      <c r="U70" s="22"/>
      <c r="V70" s="24"/>
      <c r="W70" s="24"/>
      <c r="X70" s="24"/>
      <c r="Y70" s="24"/>
      <c r="Z70" s="24"/>
      <c r="AA70" s="13"/>
      <c r="AB70" s="20"/>
      <c r="AI70" s="20"/>
    </row>
    <row r="71" spans="1:35" x14ac:dyDescent="0.25">
      <c r="A71" s="32" t="s">
        <v>144</v>
      </c>
      <c r="B71" s="32" t="s">
        <v>145</v>
      </c>
      <c r="C71" s="32" t="s">
        <v>137</v>
      </c>
      <c r="D71" s="32" t="s">
        <v>138</v>
      </c>
      <c r="E71" s="32" t="s">
        <v>139</v>
      </c>
      <c r="F71" s="33" t="s">
        <v>151</v>
      </c>
      <c r="G71" s="34">
        <v>44319</v>
      </c>
      <c r="H71" s="34"/>
      <c r="I71" s="35"/>
      <c r="K71" s="31">
        <v>154.30649312746016</v>
      </c>
      <c r="L71" s="23">
        <v>1.5430649312746016</v>
      </c>
      <c r="N71" s="13"/>
      <c r="O71" s="13"/>
      <c r="P71" s="13">
        <v>75.656383412232415</v>
      </c>
      <c r="Q71" s="22">
        <f t="shared" si="1"/>
        <v>4.902994156554305E-2</v>
      </c>
      <c r="R71" s="22"/>
      <c r="S71" s="22"/>
      <c r="T71" s="22"/>
      <c r="U71" s="22"/>
      <c r="V71" s="24"/>
      <c r="W71" s="24"/>
      <c r="X71" s="24"/>
      <c r="Y71" s="24"/>
      <c r="Z71" s="24"/>
      <c r="AA71" s="13"/>
      <c r="AB71" s="20"/>
      <c r="AI71" s="20"/>
    </row>
    <row r="72" spans="1:35" x14ac:dyDescent="0.25">
      <c r="A72" s="32" t="s">
        <v>144</v>
      </c>
      <c r="B72" s="32" t="s">
        <v>145</v>
      </c>
      <c r="C72" s="32" t="s">
        <v>137</v>
      </c>
      <c r="D72" s="32" t="s">
        <v>138</v>
      </c>
      <c r="E72" s="32" t="s">
        <v>139</v>
      </c>
      <c r="F72" s="33" t="s">
        <v>151</v>
      </c>
      <c r="G72" s="34">
        <v>44357</v>
      </c>
      <c r="H72" s="34"/>
      <c r="I72" s="35"/>
      <c r="K72" s="31">
        <v>443.57260100244514</v>
      </c>
      <c r="L72" s="23">
        <v>4.4357260100244513</v>
      </c>
      <c r="N72" s="13"/>
      <c r="O72" s="13"/>
      <c r="P72" s="13">
        <v>197.43377943875058</v>
      </c>
      <c r="Q72" s="22">
        <f t="shared" si="1"/>
        <v>4.4509913144446508E-2</v>
      </c>
      <c r="R72" s="22"/>
      <c r="S72" s="22"/>
      <c r="T72" s="22"/>
      <c r="U72" s="22"/>
      <c r="V72" s="24"/>
      <c r="W72" s="24"/>
      <c r="X72" s="24"/>
      <c r="Y72" s="24"/>
      <c r="Z72" s="24"/>
      <c r="AA72" s="13"/>
      <c r="AB72" s="20"/>
      <c r="AI72" s="20"/>
    </row>
    <row r="73" spans="1:35" x14ac:dyDescent="0.25">
      <c r="A73" s="32" t="s">
        <v>144</v>
      </c>
      <c r="B73" s="32" t="s">
        <v>145</v>
      </c>
      <c r="C73" s="32" t="s">
        <v>137</v>
      </c>
      <c r="D73" s="32" t="s">
        <v>138</v>
      </c>
      <c r="E73" s="32" t="s">
        <v>139</v>
      </c>
      <c r="F73" s="33" t="s">
        <v>151</v>
      </c>
      <c r="G73" s="34">
        <v>44378</v>
      </c>
      <c r="H73" s="34"/>
      <c r="I73" s="35"/>
      <c r="K73" s="31">
        <v>402.68602733395244</v>
      </c>
      <c r="L73" s="23">
        <v>4.0268602733395245</v>
      </c>
      <c r="N73" s="13"/>
      <c r="O73" s="13"/>
      <c r="P73" s="13">
        <v>142.51031959140929</v>
      </c>
      <c r="Q73" s="22">
        <f t="shared" si="1"/>
        <v>3.5389934072190619E-2</v>
      </c>
      <c r="R73" s="22"/>
      <c r="S73" s="22"/>
      <c r="T73" s="22"/>
      <c r="U73" s="22"/>
      <c r="V73" s="24"/>
      <c r="W73" s="24"/>
      <c r="X73" s="24"/>
      <c r="Y73" s="24"/>
      <c r="Z73" s="24"/>
      <c r="AA73" s="13"/>
      <c r="AB73" s="20"/>
      <c r="AI73" s="20"/>
    </row>
    <row r="74" spans="1:35" x14ac:dyDescent="0.25">
      <c r="A74" s="29" t="s">
        <v>146</v>
      </c>
      <c r="B74" s="29" t="s">
        <v>79</v>
      </c>
      <c r="C74" s="29" t="s">
        <v>147</v>
      </c>
      <c r="D74" s="29" t="s">
        <v>138</v>
      </c>
      <c r="E74" s="29" t="s">
        <v>139</v>
      </c>
      <c r="F74" s="30" t="s">
        <v>151</v>
      </c>
      <c r="G74" s="17">
        <v>44292</v>
      </c>
      <c r="H74" s="17"/>
      <c r="I74" s="1"/>
      <c r="K74" s="24">
        <v>12.239583333333336</v>
      </c>
      <c r="L74" s="23">
        <v>0.12239583333333336</v>
      </c>
      <c r="N74" s="13"/>
      <c r="O74" s="13"/>
      <c r="P74" s="13">
        <v>6.1866093749999997</v>
      </c>
      <c r="Q74" s="22">
        <f t="shared" si="1"/>
        <v>5.0545914893617011E-2</v>
      </c>
      <c r="R74" s="22"/>
      <c r="S74" s="22"/>
      <c r="T74" s="22"/>
      <c r="U74" s="22"/>
      <c r="V74" s="24"/>
      <c r="W74" s="24"/>
      <c r="X74" s="24"/>
      <c r="Y74" s="24"/>
      <c r="Z74" s="24"/>
      <c r="AA74" s="13"/>
      <c r="AB74" s="20"/>
      <c r="AI74" s="20"/>
    </row>
    <row r="75" spans="1:35" x14ac:dyDescent="0.25">
      <c r="A75" s="29" t="s">
        <v>146</v>
      </c>
      <c r="B75" s="29" t="s">
        <v>79</v>
      </c>
      <c r="C75" s="29" t="s">
        <v>147</v>
      </c>
      <c r="D75" s="29" t="s">
        <v>138</v>
      </c>
      <c r="E75" s="29" t="s">
        <v>139</v>
      </c>
      <c r="F75" s="30" t="s">
        <v>151</v>
      </c>
      <c r="G75" s="17">
        <v>44319</v>
      </c>
      <c r="H75" s="17"/>
      <c r="I75" s="1"/>
      <c r="K75" s="24">
        <v>135.66280933947925</v>
      </c>
      <c r="L75" s="23">
        <v>1.3566280933947925</v>
      </c>
      <c r="N75" s="13"/>
      <c r="O75" s="13"/>
      <c r="P75" s="13">
        <v>54.46501717913678</v>
      </c>
      <c r="Q75" s="22">
        <f t="shared" si="1"/>
        <v>4.014734579382391E-2</v>
      </c>
      <c r="R75" s="22"/>
      <c r="S75" s="22"/>
      <c r="T75" s="22"/>
      <c r="U75" s="22"/>
      <c r="V75" s="24"/>
      <c r="W75" s="24"/>
      <c r="X75" s="24"/>
      <c r="Y75" s="24"/>
      <c r="Z75" s="24"/>
      <c r="AA75" s="13"/>
      <c r="AB75" s="20"/>
      <c r="AI75" s="20"/>
    </row>
    <row r="76" spans="1:35" x14ac:dyDescent="0.25">
      <c r="A76" s="29" t="s">
        <v>146</v>
      </c>
      <c r="B76" s="29" t="s">
        <v>79</v>
      </c>
      <c r="C76" s="29" t="s">
        <v>147</v>
      </c>
      <c r="D76" s="29" t="s">
        <v>138</v>
      </c>
      <c r="E76" s="29" t="s">
        <v>139</v>
      </c>
      <c r="F76" s="30" t="s">
        <v>151</v>
      </c>
      <c r="G76" s="17">
        <v>44357</v>
      </c>
      <c r="H76" s="17"/>
      <c r="I76" s="1"/>
      <c r="K76" s="24">
        <v>346.80926276995228</v>
      </c>
      <c r="L76" s="23">
        <v>3.468092627699523</v>
      </c>
      <c r="N76" s="13"/>
      <c r="O76" s="13"/>
      <c r="P76" s="13">
        <v>94.375856202843792</v>
      </c>
      <c r="Q76" s="22">
        <f t="shared" si="1"/>
        <v>2.7212611176837508E-2</v>
      </c>
      <c r="R76" s="22"/>
      <c r="S76" s="22"/>
      <c r="T76" s="22"/>
      <c r="U76" s="22"/>
      <c r="V76" s="24"/>
      <c r="W76" s="24"/>
      <c r="X76" s="24"/>
      <c r="Y76" s="24"/>
      <c r="Z76" s="24"/>
      <c r="AA76" s="13"/>
      <c r="AB76" s="20"/>
      <c r="AI76" s="20"/>
    </row>
    <row r="77" spans="1:35" x14ac:dyDescent="0.25">
      <c r="A77" s="29" t="s">
        <v>146</v>
      </c>
      <c r="B77" s="29" t="s">
        <v>79</v>
      </c>
      <c r="C77" s="29" t="s">
        <v>147</v>
      </c>
      <c r="D77" s="29" t="s">
        <v>138</v>
      </c>
      <c r="E77" s="29" t="s">
        <v>139</v>
      </c>
      <c r="F77" s="30" t="s">
        <v>151</v>
      </c>
      <c r="G77" s="17">
        <v>44378</v>
      </c>
      <c r="H77" s="17"/>
      <c r="I77" s="1"/>
      <c r="K77" s="24">
        <v>309.77083169736829</v>
      </c>
      <c r="L77" s="23">
        <v>3.0977083169736828</v>
      </c>
      <c r="N77" s="13"/>
      <c r="O77" s="13"/>
      <c r="P77" s="13">
        <v>85.156861238845778</v>
      </c>
      <c r="Q77" s="22">
        <f t="shared" si="1"/>
        <v>2.7490277497153146E-2</v>
      </c>
      <c r="R77" s="22"/>
      <c r="S77" s="22"/>
      <c r="T77" s="22"/>
      <c r="U77" s="22"/>
      <c r="V77" s="24"/>
      <c r="W77" s="24"/>
      <c r="X77" s="24"/>
      <c r="Y77" s="24"/>
      <c r="Z77" s="24"/>
      <c r="AA77" s="13"/>
      <c r="AB77" s="20"/>
      <c r="AI77" s="20"/>
    </row>
    <row r="78" spans="1:35" x14ac:dyDescent="0.25">
      <c r="A78" s="32" t="s">
        <v>148</v>
      </c>
      <c r="B78" s="32" t="s">
        <v>84</v>
      </c>
      <c r="C78" s="32" t="s">
        <v>147</v>
      </c>
      <c r="D78" s="32" t="s">
        <v>138</v>
      </c>
      <c r="E78" s="32" t="s">
        <v>139</v>
      </c>
      <c r="F78" s="33" t="s">
        <v>151</v>
      </c>
      <c r="G78" s="34">
        <v>44292</v>
      </c>
      <c r="H78" s="34"/>
      <c r="I78" s="35"/>
      <c r="K78" s="24">
        <v>16.076388888888889</v>
      </c>
      <c r="L78" s="23">
        <v>0.1607638888888889</v>
      </c>
      <c r="N78" s="13"/>
      <c r="O78" s="13"/>
      <c r="P78" s="13">
        <v>7.9984357638888879</v>
      </c>
      <c r="Q78" s="22">
        <f t="shared" si="1"/>
        <v>4.9752688984881194E-2</v>
      </c>
      <c r="R78" s="22"/>
      <c r="S78" s="22"/>
      <c r="T78" s="22"/>
      <c r="U78" s="22"/>
      <c r="V78" s="24"/>
      <c r="W78" s="24"/>
      <c r="X78" s="24"/>
      <c r="Y78" s="24"/>
      <c r="Z78" s="24"/>
      <c r="AA78" s="13"/>
      <c r="AB78" s="20"/>
      <c r="AI78" s="20"/>
    </row>
    <row r="79" spans="1:35" x14ac:dyDescent="0.25">
      <c r="A79" s="32" t="s">
        <v>148</v>
      </c>
      <c r="B79" s="32" t="s">
        <v>84</v>
      </c>
      <c r="C79" s="32" t="s">
        <v>147</v>
      </c>
      <c r="D79" s="32" t="s">
        <v>138</v>
      </c>
      <c r="E79" s="32" t="s">
        <v>139</v>
      </c>
      <c r="F79" s="33" t="s">
        <v>151</v>
      </c>
      <c r="G79" s="34">
        <v>44319</v>
      </c>
      <c r="H79" s="34"/>
      <c r="I79" s="35"/>
      <c r="K79" s="24">
        <v>146.27581980411759</v>
      </c>
      <c r="L79" s="23">
        <v>1.4627581980411759</v>
      </c>
      <c r="N79" s="13"/>
      <c r="O79" s="13"/>
      <c r="P79" s="13">
        <v>58.494082345475235</v>
      </c>
      <c r="Q79" s="22">
        <f t="shared" si="1"/>
        <v>3.9988893874467045E-2</v>
      </c>
      <c r="R79" s="22"/>
      <c r="S79" s="22"/>
      <c r="T79" s="22"/>
      <c r="U79" s="22"/>
      <c r="V79" s="24"/>
      <c r="W79" s="24"/>
      <c r="X79" s="24"/>
      <c r="Y79" s="24"/>
      <c r="Z79" s="24"/>
      <c r="AA79" s="13"/>
      <c r="AB79" s="20"/>
      <c r="AI79" s="20"/>
    </row>
    <row r="80" spans="1:35" x14ac:dyDescent="0.25">
      <c r="A80" s="32" t="s">
        <v>148</v>
      </c>
      <c r="B80" s="32" t="s">
        <v>84</v>
      </c>
      <c r="C80" s="32" t="s">
        <v>147</v>
      </c>
      <c r="D80" s="32" t="s">
        <v>138</v>
      </c>
      <c r="E80" s="32" t="s">
        <v>139</v>
      </c>
      <c r="F80" s="33" t="s">
        <v>151</v>
      </c>
      <c r="G80" s="34">
        <v>44357</v>
      </c>
      <c r="H80" s="34"/>
      <c r="I80" s="35"/>
      <c r="K80" s="24">
        <v>413.12530981320293</v>
      </c>
      <c r="L80" s="23">
        <v>4.1312530981320297</v>
      </c>
      <c r="N80" s="13"/>
      <c r="O80" s="13"/>
      <c r="P80" s="13">
        <v>124.89290982454517</v>
      </c>
      <c r="Q80" s="22">
        <f t="shared" si="1"/>
        <v>3.0231241431568603E-2</v>
      </c>
      <c r="R80" s="22"/>
      <c r="S80" s="22"/>
      <c r="T80" s="22"/>
      <c r="U80" s="22"/>
      <c r="V80" s="24"/>
      <c r="W80" s="24"/>
      <c r="X80" s="24"/>
      <c r="Y80" s="24"/>
      <c r="Z80" s="24"/>
      <c r="AA80" s="13"/>
      <c r="AB80" s="20"/>
      <c r="AI80" s="20"/>
    </row>
    <row r="81" spans="1:35" x14ac:dyDescent="0.25">
      <c r="A81" s="32" t="s">
        <v>148</v>
      </c>
      <c r="B81" s="32" t="s">
        <v>84</v>
      </c>
      <c r="C81" s="32" t="s">
        <v>147</v>
      </c>
      <c r="D81" s="32" t="s">
        <v>138</v>
      </c>
      <c r="E81" s="32" t="s">
        <v>139</v>
      </c>
      <c r="F81" s="33" t="s">
        <v>151</v>
      </c>
      <c r="G81" s="34">
        <v>44378</v>
      </c>
      <c r="H81" s="34"/>
      <c r="I81" s="35"/>
      <c r="K81" s="24">
        <v>346.56304632747572</v>
      </c>
      <c r="L81" s="23">
        <v>3.4656304632747572</v>
      </c>
      <c r="N81" s="13"/>
      <c r="O81" s="13"/>
      <c r="P81" s="13">
        <v>100.98006540976299</v>
      </c>
      <c r="Q81" s="22">
        <f t="shared" si="1"/>
        <v>2.9137574383607104E-2</v>
      </c>
      <c r="R81" s="22"/>
      <c r="S81" s="22"/>
      <c r="T81" s="22"/>
      <c r="U81" s="22"/>
      <c r="V81" s="24"/>
      <c r="W81" s="24"/>
      <c r="X81" s="24"/>
      <c r="Y81" s="24"/>
      <c r="Z81" s="24"/>
      <c r="AA81" s="13"/>
      <c r="AB81" s="20"/>
      <c r="AI81" s="20"/>
    </row>
    <row r="82" spans="1:35" x14ac:dyDescent="0.25">
      <c r="A82" s="29" t="s">
        <v>149</v>
      </c>
      <c r="B82" s="29" t="s">
        <v>143</v>
      </c>
      <c r="C82" s="29" t="s">
        <v>147</v>
      </c>
      <c r="D82" s="29" t="s">
        <v>138</v>
      </c>
      <c r="E82" s="29" t="s">
        <v>139</v>
      </c>
      <c r="F82" s="30" t="s">
        <v>151</v>
      </c>
      <c r="G82" s="17">
        <v>44292</v>
      </c>
      <c r="H82" s="17"/>
      <c r="I82" s="1"/>
      <c r="K82" s="24">
        <v>11.423611111111111</v>
      </c>
      <c r="L82" s="23">
        <v>0.11423611111111111</v>
      </c>
      <c r="N82" s="13"/>
      <c r="O82" s="13"/>
      <c r="P82" s="13">
        <v>5.6218767361111102</v>
      </c>
      <c r="Q82" s="22">
        <f t="shared" si="1"/>
        <v>4.9212781155015185E-2</v>
      </c>
      <c r="R82" s="22"/>
      <c r="S82" s="22"/>
      <c r="T82" s="22"/>
      <c r="U82" s="22"/>
      <c r="V82" s="24"/>
      <c r="W82" s="24"/>
      <c r="X82" s="24"/>
      <c r="Y82" s="24"/>
      <c r="Z82" s="24"/>
      <c r="AA82" s="13"/>
      <c r="AB82" s="20"/>
      <c r="AI82" s="20"/>
    </row>
    <row r="83" spans="1:35" x14ac:dyDescent="0.25">
      <c r="A83" s="29" t="s">
        <v>149</v>
      </c>
      <c r="B83" s="29" t="s">
        <v>143</v>
      </c>
      <c r="C83" s="29" t="s">
        <v>147</v>
      </c>
      <c r="D83" s="29" t="s">
        <v>138</v>
      </c>
      <c r="E83" s="29" t="s">
        <v>139</v>
      </c>
      <c r="F83" s="30" t="s">
        <v>151</v>
      </c>
      <c r="G83" s="17">
        <v>44319</v>
      </c>
      <c r="H83" s="17"/>
      <c r="I83" s="1"/>
      <c r="K83" s="24">
        <v>150.96393254093778</v>
      </c>
      <c r="L83" s="23">
        <v>1.5096393254093778</v>
      </c>
      <c r="N83" s="13"/>
      <c r="O83" s="13"/>
      <c r="P83" s="13">
        <v>66.282941375788255</v>
      </c>
      <c r="Q83" s="22">
        <f t="shared" si="1"/>
        <v>4.3906475050134189E-2</v>
      </c>
      <c r="R83" s="22"/>
      <c r="S83" s="22"/>
      <c r="T83" s="22"/>
      <c r="U83" s="22"/>
      <c r="V83" s="24"/>
      <c r="W83" s="24"/>
      <c r="X83" s="24"/>
      <c r="Y83" s="24"/>
      <c r="Z83" s="24"/>
      <c r="AA83" s="13"/>
      <c r="AB83" s="20"/>
      <c r="AI83" s="20"/>
    </row>
    <row r="84" spans="1:35" x14ac:dyDescent="0.25">
      <c r="A84" s="29" t="s">
        <v>149</v>
      </c>
      <c r="B84" s="29" t="s">
        <v>143</v>
      </c>
      <c r="C84" s="29" t="s">
        <v>147</v>
      </c>
      <c r="D84" s="29" t="s">
        <v>138</v>
      </c>
      <c r="E84" s="29" t="s">
        <v>139</v>
      </c>
      <c r="F84" s="30" t="s">
        <v>151</v>
      </c>
      <c r="G84" s="17">
        <v>44357</v>
      </c>
      <c r="H84" s="17"/>
      <c r="I84" s="1"/>
      <c r="K84" s="24">
        <v>373.65052828177318</v>
      </c>
      <c r="L84" s="23">
        <v>3.7365052828177316</v>
      </c>
      <c r="N84" s="13"/>
      <c r="O84" s="13"/>
      <c r="P84" s="13">
        <v>134.69995918628871</v>
      </c>
      <c r="Q84" s="22">
        <f t="shared" si="1"/>
        <v>3.6049717313582995E-2</v>
      </c>
      <c r="R84" s="22"/>
      <c r="S84" s="22"/>
      <c r="T84" s="22"/>
      <c r="U84" s="22"/>
      <c r="V84" s="24"/>
      <c r="W84" s="24"/>
      <c r="X84" s="24"/>
      <c r="Y84" s="24"/>
      <c r="Z84" s="24"/>
      <c r="AA84" s="13"/>
      <c r="AB84" s="20"/>
      <c r="AI84" s="20"/>
    </row>
    <row r="85" spans="1:35" x14ac:dyDescent="0.25">
      <c r="A85" s="29" t="s">
        <v>149</v>
      </c>
      <c r="B85" s="29" t="s">
        <v>143</v>
      </c>
      <c r="C85" s="29" t="s">
        <v>147</v>
      </c>
      <c r="D85" s="29" t="s">
        <v>138</v>
      </c>
      <c r="E85" s="29" t="s">
        <v>139</v>
      </c>
      <c r="F85" s="30" t="s">
        <v>151</v>
      </c>
      <c r="G85" s="17">
        <v>44378</v>
      </c>
      <c r="H85" s="17"/>
      <c r="I85" s="1"/>
      <c r="K85" s="24">
        <v>397.03336546818173</v>
      </c>
      <c r="L85" s="23">
        <v>3.9703336546818173</v>
      </c>
      <c r="N85" s="13"/>
      <c r="O85" s="13"/>
      <c r="P85" s="13">
        <v>141.49626206587547</v>
      </c>
      <c r="Q85" s="22">
        <f t="shared" si="1"/>
        <v>3.5638380643154027E-2</v>
      </c>
      <c r="R85" s="22"/>
      <c r="S85" s="22"/>
      <c r="T85" s="22"/>
      <c r="U85" s="22"/>
      <c r="V85" s="24"/>
      <c r="W85" s="24"/>
      <c r="X85" s="24"/>
      <c r="Y85" s="24"/>
      <c r="Z85" s="24"/>
      <c r="AA85" s="13"/>
      <c r="AB85" s="20"/>
      <c r="AI85" s="20"/>
    </row>
    <row r="86" spans="1:35" x14ac:dyDescent="0.25">
      <c r="A86" s="32" t="s">
        <v>150</v>
      </c>
      <c r="B86" s="32" t="s">
        <v>145</v>
      </c>
      <c r="C86" s="32" t="s">
        <v>147</v>
      </c>
      <c r="D86" s="32" t="s">
        <v>138</v>
      </c>
      <c r="E86" s="32" t="s">
        <v>139</v>
      </c>
      <c r="F86" s="33" t="s">
        <v>151</v>
      </c>
      <c r="G86" s="34">
        <v>44292</v>
      </c>
      <c r="H86" s="34"/>
      <c r="I86" s="35"/>
      <c r="K86" s="24">
        <v>14.131944444444445</v>
      </c>
      <c r="L86" s="23">
        <v>0.14131944444444444</v>
      </c>
      <c r="N86" s="13"/>
      <c r="O86" s="13"/>
      <c r="P86" s="13">
        <v>6.9189878472222226</v>
      </c>
      <c r="Q86" s="22">
        <f t="shared" si="1"/>
        <v>4.8959914004914014E-2</v>
      </c>
      <c r="R86" s="22"/>
      <c r="S86" s="22"/>
      <c r="T86" s="22"/>
      <c r="U86" s="22"/>
      <c r="V86" s="24"/>
      <c r="W86" s="24"/>
      <c r="X86" s="24"/>
      <c r="Y86" s="24"/>
      <c r="Z86" s="24"/>
      <c r="AA86" s="13"/>
      <c r="AB86" s="20"/>
      <c r="AI86" s="20"/>
    </row>
    <row r="87" spans="1:35" x14ac:dyDescent="0.25">
      <c r="A87" s="32" t="s">
        <v>150</v>
      </c>
      <c r="B87" s="32" t="s">
        <v>145</v>
      </c>
      <c r="C87" s="32" t="s">
        <v>147</v>
      </c>
      <c r="D87" s="32" t="s">
        <v>138</v>
      </c>
      <c r="E87" s="32" t="s">
        <v>139</v>
      </c>
      <c r="F87" s="33" t="s">
        <v>151</v>
      </c>
      <c r="G87" s="34">
        <v>44319</v>
      </c>
      <c r="H87" s="34"/>
      <c r="I87" s="35"/>
      <c r="K87" s="24">
        <v>176.88072369920468</v>
      </c>
      <c r="L87" s="23">
        <v>1.7688072369920469</v>
      </c>
      <c r="N87" s="13"/>
      <c r="O87" s="13"/>
      <c r="P87" s="13">
        <v>83.806355693337338</v>
      </c>
      <c r="Q87" s="22">
        <f t="shared" si="1"/>
        <v>4.738015196944502E-2</v>
      </c>
      <c r="R87" s="22"/>
      <c r="S87" s="22"/>
      <c r="T87" s="22"/>
      <c r="U87" s="22"/>
      <c r="V87" s="24"/>
      <c r="W87" s="24"/>
      <c r="X87" s="24"/>
      <c r="Y87" s="24"/>
      <c r="Z87" s="24"/>
      <c r="AA87" s="13"/>
      <c r="AB87" s="20"/>
      <c r="AI87" s="20"/>
    </row>
    <row r="88" spans="1:35" x14ac:dyDescent="0.25">
      <c r="A88" s="32" t="s">
        <v>150</v>
      </c>
      <c r="B88" s="32" t="s">
        <v>145</v>
      </c>
      <c r="C88" s="32" t="s">
        <v>147</v>
      </c>
      <c r="D88" s="32" t="s">
        <v>138</v>
      </c>
      <c r="E88" s="32" t="s">
        <v>139</v>
      </c>
      <c r="F88" s="33" t="s">
        <v>151</v>
      </c>
      <c r="G88" s="34">
        <v>44357</v>
      </c>
      <c r="H88" s="34"/>
      <c r="I88" s="35"/>
      <c r="K88" s="24">
        <v>428.07452221298371</v>
      </c>
      <c r="L88" s="23">
        <v>4.2807452221298368</v>
      </c>
      <c r="N88" s="13"/>
      <c r="O88" s="13"/>
      <c r="P88" s="13">
        <v>183.98135421206854</v>
      </c>
      <c r="Q88" s="22">
        <f t="shared" si="1"/>
        <v>4.2978814357125104E-2</v>
      </c>
      <c r="R88" s="22"/>
      <c r="S88" s="22"/>
      <c r="T88" s="22"/>
      <c r="U88" s="22"/>
      <c r="V88" s="24"/>
      <c r="W88" s="24"/>
      <c r="X88" s="24"/>
      <c r="Y88" s="24"/>
      <c r="Z88" s="24"/>
      <c r="AA88" s="13"/>
      <c r="AB88" s="20"/>
      <c r="AI88" s="20"/>
    </row>
    <row r="89" spans="1:35" x14ac:dyDescent="0.25">
      <c r="A89" s="32" t="s">
        <v>150</v>
      </c>
      <c r="B89" s="32" t="s">
        <v>145</v>
      </c>
      <c r="C89" s="32" t="s">
        <v>147</v>
      </c>
      <c r="D89" s="32" t="s">
        <v>138</v>
      </c>
      <c r="E89" s="32" t="s">
        <v>139</v>
      </c>
      <c r="F89" s="33" t="s">
        <v>151</v>
      </c>
      <c r="G89" s="34">
        <v>44378</v>
      </c>
      <c r="H89" s="34"/>
      <c r="I89" s="35"/>
      <c r="K89" s="24">
        <v>420.274891747867</v>
      </c>
      <c r="L89" s="23">
        <v>4.2027489174786732</v>
      </c>
      <c r="N89" s="13"/>
      <c r="O89" s="13"/>
      <c r="P89" s="13">
        <v>164.84558373582206</v>
      </c>
      <c r="Q89" s="22">
        <f t="shared" si="1"/>
        <v>3.9223276710690765E-2</v>
      </c>
      <c r="R89" s="22"/>
      <c r="S89" s="22"/>
      <c r="T89" s="22"/>
      <c r="U89" s="22"/>
      <c r="V89" s="24"/>
      <c r="W89" s="24"/>
      <c r="X89" s="24"/>
      <c r="Y89" s="24"/>
      <c r="Z89" s="24"/>
      <c r="AA89" s="13"/>
      <c r="AB89" s="20"/>
      <c r="AI89" s="20"/>
    </row>
    <row r="90" spans="1:35" x14ac:dyDescent="0.25">
      <c r="A90" s="3" t="s">
        <v>136</v>
      </c>
      <c r="B90" s="3" t="s">
        <v>79</v>
      </c>
      <c r="C90" s="3" t="s">
        <v>137</v>
      </c>
      <c r="D90" s="3" t="s">
        <v>138</v>
      </c>
      <c r="E90" s="3" t="s">
        <v>139</v>
      </c>
      <c r="F90" s="22" t="s">
        <v>152</v>
      </c>
      <c r="G90" s="17">
        <v>44522</v>
      </c>
      <c r="H90" s="17"/>
      <c r="I90" s="36"/>
      <c r="K90" s="23">
        <f>L90*100</f>
        <v>8.7237237237237242</v>
      </c>
      <c r="L90">
        <v>8.7237237237237239E-2</v>
      </c>
      <c r="P90">
        <v>3.4210975975975972</v>
      </c>
      <c r="Q90" s="37">
        <f t="shared" si="0"/>
        <v>3.9216024096385541E-2</v>
      </c>
      <c r="R90" s="37"/>
      <c r="S90" s="37"/>
      <c r="T90" s="37"/>
      <c r="U90" s="37"/>
      <c r="V90" s="24"/>
      <c r="W90" s="24"/>
      <c r="X90" s="24"/>
      <c r="Y90" s="24"/>
      <c r="Z90" s="24"/>
      <c r="AA90" s="13"/>
      <c r="AB90" s="20"/>
      <c r="AI90" s="20"/>
    </row>
    <row r="91" spans="1:35" x14ac:dyDescent="0.25">
      <c r="A91" s="3" t="s">
        <v>136</v>
      </c>
      <c r="B91" s="3" t="s">
        <v>79</v>
      </c>
      <c r="C91" s="3" t="s">
        <v>137</v>
      </c>
      <c r="D91" s="3" t="s">
        <v>138</v>
      </c>
      <c r="E91" s="3" t="s">
        <v>139</v>
      </c>
      <c r="F91" s="22" t="s">
        <v>152</v>
      </c>
      <c r="G91" s="17">
        <v>44545</v>
      </c>
      <c r="H91" s="17"/>
      <c r="I91" s="36"/>
      <c r="K91" s="23">
        <f t="shared" ref="K91:K129" si="2">L91*100</f>
        <v>58.501794647374908</v>
      </c>
      <c r="L91">
        <v>0.58501794647374905</v>
      </c>
      <c r="P91">
        <v>23.56118901067245</v>
      </c>
      <c r="Q91" s="37">
        <f t="shared" si="0"/>
        <v>4.0274301246123717E-2</v>
      </c>
      <c r="R91" s="37"/>
      <c r="S91" s="37"/>
      <c r="T91" s="37"/>
      <c r="U91" s="37"/>
      <c r="V91" s="24"/>
      <c r="W91" s="24"/>
      <c r="X91" s="24"/>
      <c r="Y91" s="24"/>
      <c r="Z91" s="24"/>
      <c r="AA91" s="13"/>
      <c r="AB91" s="20"/>
      <c r="AI91" s="20"/>
    </row>
    <row r="92" spans="1:35" x14ac:dyDescent="0.25">
      <c r="A92" s="3" t="s">
        <v>136</v>
      </c>
      <c r="B92" s="3" t="s">
        <v>79</v>
      </c>
      <c r="C92" s="3" t="s">
        <v>137</v>
      </c>
      <c r="D92" s="3" t="s">
        <v>138</v>
      </c>
      <c r="E92" s="3" t="s">
        <v>139</v>
      </c>
      <c r="F92" s="22" t="s">
        <v>152</v>
      </c>
      <c r="G92" s="17">
        <v>44579</v>
      </c>
      <c r="H92" s="17"/>
      <c r="I92" s="36"/>
      <c r="K92" s="23">
        <f t="shared" si="2"/>
        <v>836.99221695478695</v>
      </c>
      <c r="L92">
        <v>8.3699221695478698</v>
      </c>
      <c r="P92">
        <v>102.20364585145984</v>
      </c>
      <c r="Q92" s="37">
        <f t="shared" si="0"/>
        <v>1.2210823921792898E-2</v>
      </c>
      <c r="R92" s="37"/>
      <c r="S92" s="37"/>
      <c r="T92" s="37"/>
      <c r="U92" s="37"/>
      <c r="V92" s="24"/>
      <c r="W92" s="24"/>
      <c r="X92" s="24"/>
      <c r="Y92" s="24"/>
      <c r="Z92" s="24"/>
      <c r="AA92" s="13"/>
      <c r="AB92" s="20"/>
      <c r="AI92" s="20"/>
    </row>
    <row r="93" spans="1:35" x14ac:dyDescent="0.25">
      <c r="A93" s="3" t="s">
        <v>136</v>
      </c>
      <c r="B93" s="3" t="s">
        <v>79</v>
      </c>
      <c r="C93" s="3" t="s">
        <v>137</v>
      </c>
      <c r="D93" s="3" t="s">
        <v>138</v>
      </c>
      <c r="E93" s="3" t="s">
        <v>139</v>
      </c>
      <c r="F93" s="22" t="s">
        <v>152</v>
      </c>
      <c r="G93" s="17">
        <v>44601</v>
      </c>
      <c r="H93" s="17"/>
      <c r="I93" s="36"/>
      <c r="K93" s="23">
        <f t="shared" si="2"/>
        <v>1296.2061708362776</v>
      </c>
      <c r="L93">
        <v>12.962061708362777</v>
      </c>
      <c r="P93">
        <v>145.35511699681692</v>
      </c>
      <c r="Q93" s="37">
        <f t="shared" si="0"/>
        <v>1.1213888675058356E-2</v>
      </c>
      <c r="R93" s="37"/>
      <c r="S93" s="37"/>
      <c r="T93" s="37"/>
      <c r="U93" s="37"/>
      <c r="V93" s="24"/>
      <c r="W93" s="24"/>
      <c r="X93" s="24"/>
      <c r="Y93" s="24"/>
      <c r="Z93" s="24"/>
      <c r="AA93" s="13"/>
      <c r="AB93" s="20"/>
      <c r="AI93" s="20"/>
    </row>
    <row r="94" spans="1:35" x14ac:dyDescent="0.25">
      <c r="A94" s="3" t="s">
        <v>136</v>
      </c>
      <c r="B94" s="3" t="s">
        <v>79</v>
      </c>
      <c r="C94" s="3" t="s">
        <v>137</v>
      </c>
      <c r="D94" s="3" t="s">
        <v>138</v>
      </c>
      <c r="E94" s="3" t="s">
        <v>139</v>
      </c>
      <c r="F94" s="22" t="s">
        <v>152</v>
      </c>
      <c r="G94" s="17">
        <v>44621</v>
      </c>
      <c r="H94" s="17"/>
      <c r="I94" s="36"/>
      <c r="K94" s="23">
        <f t="shared" si="2"/>
        <v>1138.9217360433715</v>
      </c>
      <c r="L94">
        <v>11.389217360433715</v>
      </c>
      <c r="N94" s="12"/>
      <c r="Q94" s="22"/>
      <c r="R94" s="22"/>
      <c r="S94" s="22"/>
      <c r="T94" s="22"/>
      <c r="U94" s="22"/>
      <c r="V94" s="24"/>
      <c r="W94" s="24"/>
      <c r="X94" s="24"/>
      <c r="Y94" s="24"/>
      <c r="Z94" s="24"/>
      <c r="AA94" s="13"/>
      <c r="AB94" s="20"/>
      <c r="AI94" s="20"/>
    </row>
    <row r="95" spans="1:35" x14ac:dyDescent="0.25">
      <c r="A95" s="3" t="s">
        <v>141</v>
      </c>
      <c r="B95" s="3" t="s">
        <v>84</v>
      </c>
      <c r="C95" s="3" t="s">
        <v>137</v>
      </c>
      <c r="D95" s="3" t="s">
        <v>138</v>
      </c>
      <c r="E95" s="3" t="s">
        <v>139</v>
      </c>
      <c r="F95" s="22" t="s">
        <v>152</v>
      </c>
      <c r="G95" s="17">
        <v>44522</v>
      </c>
      <c r="H95" s="17"/>
      <c r="I95" s="36"/>
      <c r="K95" s="23">
        <f t="shared" si="2"/>
        <v>8.1531531531531538</v>
      </c>
      <c r="L95">
        <v>8.1531531531531531E-2</v>
      </c>
      <c r="P95" s="20">
        <v>3.1704894894894893</v>
      </c>
      <c r="Q95" s="37">
        <f t="shared" si="0"/>
        <v>3.8886666666666667E-2</v>
      </c>
      <c r="R95" s="37"/>
      <c r="S95" s="37"/>
      <c r="T95" s="37"/>
      <c r="U95" s="37"/>
      <c r="V95" s="24"/>
      <c r="W95" s="24"/>
      <c r="X95" s="24"/>
      <c r="Y95" s="24"/>
      <c r="Z95" s="24"/>
      <c r="AA95" s="13"/>
      <c r="AB95" s="20"/>
      <c r="AI95" s="20"/>
    </row>
    <row r="96" spans="1:35" x14ac:dyDescent="0.25">
      <c r="A96" s="3" t="s">
        <v>141</v>
      </c>
      <c r="B96" s="3" t="s">
        <v>84</v>
      </c>
      <c r="C96" s="3" t="s">
        <v>137</v>
      </c>
      <c r="D96" s="3" t="s">
        <v>138</v>
      </c>
      <c r="E96" s="3" t="s">
        <v>139</v>
      </c>
      <c r="F96" s="22" t="s">
        <v>152</v>
      </c>
      <c r="G96" s="17">
        <v>44545</v>
      </c>
      <c r="H96" s="17"/>
      <c r="I96" s="36"/>
      <c r="K96" s="23">
        <f t="shared" si="2"/>
        <v>40.988840494642432</v>
      </c>
      <c r="L96">
        <v>0.40988840494642431</v>
      </c>
      <c r="P96" s="20">
        <v>17.583599702931902</v>
      </c>
      <c r="Q96" s="37">
        <f t="shared" si="0"/>
        <v>4.2898504789932318E-2</v>
      </c>
      <c r="R96" s="37"/>
      <c r="S96" s="37"/>
      <c r="T96" s="37"/>
      <c r="U96" s="37"/>
      <c r="V96" s="24"/>
      <c r="W96" s="24"/>
      <c r="X96" s="24"/>
      <c r="Y96" s="24"/>
      <c r="Z96" s="24"/>
      <c r="AA96" s="13"/>
      <c r="AB96" s="20"/>
      <c r="AI96" s="20"/>
    </row>
    <row r="97" spans="1:50" x14ac:dyDescent="0.25">
      <c r="A97" s="3" t="s">
        <v>141</v>
      </c>
      <c r="B97" s="3" t="s">
        <v>84</v>
      </c>
      <c r="C97" s="3" t="s">
        <v>137</v>
      </c>
      <c r="D97" s="3" t="s">
        <v>138</v>
      </c>
      <c r="E97" s="3" t="s">
        <v>139</v>
      </c>
      <c r="F97" s="22" t="s">
        <v>152</v>
      </c>
      <c r="G97" s="17">
        <v>44579</v>
      </c>
      <c r="H97" s="17"/>
      <c r="I97" s="36"/>
      <c r="K97" s="23">
        <f t="shared" si="2"/>
        <v>741.93895194695415</v>
      </c>
      <c r="L97">
        <v>7.4193895194695418</v>
      </c>
      <c r="P97" s="20">
        <v>112.61992405120043</v>
      </c>
      <c r="Q97" s="37">
        <f t="shared" si="0"/>
        <v>1.5179136201930038E-2</v>
      </c>
      <c r="R97" s="37"/>
      <c r="S97" s="37"/>
      <c r="T97" s="37"/>
      <c r="U97" s="37"/>
      <c r="V97" s="24"/>
      <c r="W97" s="24"/>
      <c r="X97" s="24"/>
      <c r="Y97" s="24"/>
      <c r="Z97" s="24"/>
      <c r="AA97" s="13"/>
      <c r="AB97" s="20"/>
      <c r="AI97" s="20"/>
    </row>
    <row r="98" spans="1:50" x14ac:dyDescent="0.25">
      <c r="A98" s="3" t="s">
        <v>141</v>
      </c>
      <c r="B98" s="3" t="s">
        <v>84</v>
      </c>
      <c r="C98" s="3" t="s">
        <v>137</v>
      </c>
      <c r="D98" s="3" t="s">
        <v>138</v>
      </c>
      <c r="E98" s="3" t="s">
        <v>139</v>
      </c>
      <c r="F98" s="22" t="s">
        <v>152</v>
      </c>
      <c r="G98" s="17">
        <v>44601</v>
      </c>
      <c r="H98" s="17"/>
      <c r="I98" s="36"/>
      <c r="K98" s="23">
        <f t="shared" si="2"/>
        <v>1396.5754002570775</v>
      </c>
      <c r="L98">
        <v>13.965754002570774</v>
      </c>
      <c r="P98" s="20">
        <v>178.62525772276587</v>
      </c>
      <c r="Q98" s="37">
        <f t="shared" ref="Q98" si="3">(P98)/(1000*L98)</f>
        <v>1.2790233716696216E-2</v>
      </c>
      <c r="R98" s="37"/>
      <c r="S98" s="37"/>
      <c r="T98" s="37"/>
      <c r="U98" s="37"/>
      <c r="V98" s="24"/>
      <c r="W98" s="24"/>
      <c r="X98" s="24"/>
      <c r="Y98" s="24"/>
      <c r="Z98" s="24"/>
      <c r="AA98" s="13"/>
      <c r="AB98" s="20"/>
      <c r="AI98" s="20"/>
    </row>
    <row r="99" spans="1:50" x14ac:dyDescent="0.25">
      <c r="A99" s="3" t="s">
        <v>141</v>
      </c>
      <c r="B99" s="3" t="s">
        <v>84</v>
      </c>
      <c r="C99" s="3" t="s">
        <v>137</v>
      </c>
      <c r="D99" s="3" t="s">
        <v>138</v>
      </c>
      <c r="E99" s="3" t="s">
        <v>139</v>
      </c>
      <c r="F99" s="22" t="s">
        <v>152</v>
      </c>
      <c r="G99" s="17">
        <v>44621</v>
      </c>
      <c r="H99" s="17"/>
      <c r="I99" s="36"/>
      <c r="K99" s="23">
        <f t="shared" si="2"/>
        <v>1208.6242970544408</v>
      </c>
      <c r="L99">
        <v>12.086242970544408</v>
      </c>
      <c r="N99" s="12"/>
      <c r="Q99" s="22"/>
      <c r="R99" s="22"/>
      <c r="S99" s="22"/>
      <c r="T99" s="22"/>
      <c r="U99" s="22"/>
      <c r="V99" s="24"/>
      <c r="W99" s="24"/>
      <c r="X99" s="24"/>
      <c r="Y99" s="24"/>
      <c r="Z99" s="24"/>
      <c r="AA99" s="13"/>
      <c r="AB99" s="20"/>
      <c r="AI99" s="20"/>
    </row>
    <row r="100" spans="1:50" x14ac:dyDescent="0.25">
      <c r="A100" s="3" t="s">
        <v>142</v>
      </c>
      <c r="B100" s="3" t="s">
        <v>143</v>
      </c>
      <c r="C100" s="3" t="s">
        <v>137</v>
      </c>
      <c r="D100" s="3" t="s">
        <v>138</v>
      </c>
      <c r="E100" s="3" t="s">
        <v>139</v>
      </c>
      <c r="F100" s="22" t="s">
        <v>152</v>
      </c>
      <c r="G100" s="17">
        <v>44522</v>
      </c>
      <c r="H100" s="17"/>
      <c r="I100" s="36"/>
      <c r="K100" s="23">
        <f t="shared" si="2"/>
        <v>6.576576576576576</v>
      </c>
      <c r="L100">
        <v>6.576576576576576E-2</v>
      </c>
      <c r="P100">
        <v>2.6248108108108106</v>
      </c>
      <c r="Q100" s="37">
        <f t="shared" ref="Q100:Q103" si="4">(P100)/(1000*L100)</f>
        <v>3.9911506849315069E-2</v>
      </c>
      <c r="R100" s="37"/>
      <c r="S100" s="37"/>
      <c r="T100" s="37"/>
      <c r="U100" s="37"/>
      <c r="V100" s="24"/>
      <c r="W100" s="24"/>
      <c r="X100" s="24"/>
      <c r="Y100" s="24"/>
      <c r="Z100" s="24"/>
      <c r="AA100" s="13"/>
      <c r="AB100" s="20"/>
      <c r="AI100" s="20"/>
    </row>
    <row r="101" spans="1:50" x14ac:dyDescent="0.25">
      <c r="A101" s="3" t="s">
        <v>142</v>
      </c>
      <c r="B101" s="3" t="s">
        <v>143</v>
      </c>
      <c r="C101" s="3" t="s">
        <v>137</v>
      </c>
      <c r="D101" s="3" t="s">
        <v>138</v>
      </c>
      <c r="E101" s="3" t="s">
        <v>139</v>
      </c>
      <c r="F101" s="22" t="s">
        <v>152</v>
      </c>
      <c r="G101" s="17">
        <v>44545</v>
      </c>
      <c r="H101" s="17"/>
      <c r="I101" s="36"/>
      <c r="K101" s="23">
        <f t="shared" si="2"/>
        <v>41.620316559014263</v>
      </c>
      <c r="L101">
        <v>0.41620316559014264</v>
      </c>
      <c r="P101">
        <v>18.043463775601904</v>
      </c>
      <c r="Q101" s="37">
        <f t="shared" si="4"/>
        <v>4.33525385373216E-2</v>
      </c>
      <c r="R101" s="37"/>
      <c r="S101" s="37"/>
      <c r="T101" s="37"/>
      <c r="U101" s="37"/>
      <c r="V101" s="24"/>
      <c r="W101" s="24"/>
      <c r="X101" s="24"/>
      <c r="Y101" s="24"/>
      <c r="Z101" s="24"/>
      <c r="AA101" s="13"/>
      <c r="AB101" s="20"/>
      <c r="AI101" s="20"/>
    </row>
    <row r="102" spans="1:50" x14ac:dyDescent="0.25">
      <c r="A102" s="3" t="s">
        <v>142</v>
      </c>
      <c r="B102" s="3" t="s">
        <v>143</v>
      </c>
      <c r="C102" s="3" t="s">
        <v>137</v>
      </c>
      <c r="D102" s="3" t="s">
        <v>138</v>
      </c>
      <c r="E102" s="3" t="s">
        <v>139</v>
      </c>
      <c r="F102" s="22" t="s">
        <v>152</v>
      </c>
      <c r="G102" s="17">
        <v>44579</v>
      </c>
      <c r="H102" s="17"/>
      <c r="I102" s="36"/>
      <c r="K102" s="23">
        <f t="shared" si="2"/>
        <v>716.06462669042219</v>
      </c>
      <c r="L102">
        <v>7.1606462669042221</v>
      </c>
      <c r="N102" s="13"/>
      <c r="P102">
        <v>113.92993017186639</v>
      </c>
      <c r="Q102" s="37">
        <f t="shared" si="4"/>
        <v>1.5910565321239079E-2</v>
      </c>
      <c r="R102" s="37"/>
      <c r="S102" s="37"/>
      <c r="T102" s="37"/>
      <c r="U102" s="37"/>
      <c r="V102" s="24"/>
      <c r="W102" s="24"/>
      <c r="X102" s="24"/>
      <c r="Y102" s="24"/>
      <c r="Z102" s="24"/>
      <c r="AA102" s="13"/>
      <c r="AB102" s="20"/>
      <c r="AI102" s="20"/>
    </row>
    <row r="103" spans="1:50" x14ac:dyDescent="0.25">
      <c r="A103" s="3" t="s">
        <v>142</v>
      </c>
      <c r="B103" s="3" t="s">
        <v>143</v>
      </c>
      <c r="C103" s="3" t="s">
        <v>137</v>
      </c>
      <c r="D103" s="3" t="s">
        <v>138</v>
      </c>
      <c r="E103" s="3" t="s">
        <v>139</v>
      </c>
      <c r="F103" s="22" t="s">
        <v>152</v>
      </c>
      <c r="G103" s="17">
        <v>44601</v>
      </c>
      <c r="H103" s="17"/>
      <c r="I103" s="36"/>
      <c r="K103" s="23">
        <f t="shared" si="2"/>
        <v>1254.8488637790031</v>
      </c>
      <c r="L103">
        <v>12.548488637790031</v>
      </c>
      <c r="N103" s="13"/>
      <c r="P103">
        <v>171.5660136830395</v>
      </c>
      <c r="Q103" s="37">
        <f t="shared" si="4"/>
        <v>1.3672245210978231E-2</v>
      </c>
      <c r="R103" s="37"/>
      <c r="S103" s="37"/>
      <c r="T103" s="37"/>
      <c r="U103" s="37"/>
      <c r="V103" s="24"/>
      <c r="W103" s="24"/>
      <c r="X103" s="24"/>
      <c r="Y103" s="24"/>
      <c r="Z103" s="24"/>
      <c r="AA103" s="13"/>
      <c r="AB103" s="20"/>
      <c r="AI103" s="20"/>
    </row>
    <row r="104" spans="1:50" x14ac:dyDescent="0.25">
      <c r="A104" s="3" t="s">
        <v>142</v>
      </c>
      <c r="B104" s="3" t="s">
        <v>143</v>
      </c>
      <c r="C104" s="3" t="s">
        <v>137</v>
      </c>
      <c r="D104" s="3" t="s">
        <v>138</v>
      </c>
      <c r="E104" s="3" t="s">
        <v>139</v>
      </c>
      <c r="F104" s="22" t="s">
        <v>152</v>
      </c>
      <c r="G104" s="17">
        <v>44621</v>
      </c>
      <c r="H104" s="17"/>
      <c r="I104" s="36"/>
      <c r="K104" s="23">
        <f t="shared" si="2"/>
        <v>1255.6159487542552</v>
      </c>
      <c r="L104">
        <v>12.556159487542553</v>
      </c>
      <c r="N104" s="12"/>
      <c r="Q104" s="22"/>
      <c r="R104" s="22"/>
      <c r="S104" s="22"/>
      <c r="T104" s="22"/>
      <c r="U104" s="22"/>
      <c r="V104" s="24"/>
      <c r="W104" s="24"/>
      <c r="X104" s="24"/>
      <c r="Y104" s="24"/>
      <c r="Z104" s="24"/>
      <c r="AA104" s="13"/>
      <c r="AB104" s="20"/>
      <c r="AI104" s="20"/>
    </row>
    <row r="105" spans="1:50" x14ac:dyDescent="0.25">
      <c r="A105" s="3" t="s">
        <v>144</v>
      </c>
      <c r="B105" s="3" t="s">
        <v>145</v>
      </c>
      <c r="C105" s="3" t="s">
        <v>137</v>
      </c>
      <c r="D105" s="3" t="s">
        <v>138</v>
      </c>
      <c r="E105" s="3" t="s">
        <v>139</v>
      </c>
      <c r="F105" s="22" t="s">
        <v>152</v>
      </c>
      <c r="G105" s="17">
        <v>44522</v>
      </c>
      <c r="H105" s="17"/>
      <c r="I105" s="36"/>
      <c r="K105" s="23">
        <f t="shared" si="2"/>
        <v>3.4984984984984986</v>
      </c>
      <c r="L105">
        <v>3.4984984984984986E-2</v>
      </c>
      <c r="P105" s="20">
        <v>1.4586051051051054</v>
      </c>
      <c r="Q105" s="37">
        <f t="shared" ref="Q105:Q108" si="5">(P105)/(1000*L105)</f>
        <v>4.1692317596566532E-2</v>
      </c>
      <c r="R105" s="37"/>
      <c r="S105" s="37"/>
      <c r="T105" s="37"/>
      <c r="U105" s="37"/>
      <c r="V105" s="24"/>
      <c r="W105" s="24"/>
      <c r="X105" s="24"/>
      <c r="Y105" s="24"/>
      <c r="Z105" s="24"/>
      <c r="AA105" s="13"/>
      <c r="AB105" s="20"/>
      <c r="AI105" s="20"/>
    </row>
    <row r="106" spans="1:50" x14ac:dyDescent="0.25">
      <c r="A106" s="3" t="s">
        <v>144</v>
      </c>
      <c r="B106" s="3" t="s">
        <v>145</v>
      </c>
      <c r="C106" s="3" t="s">
        <v>137</v>
      </c>
      <c r="D106" s="3" t="s">
        <v>138</v>
      </c>
      <c r="E106" s="3" t="s">
        <v>139</v>
      </c>
      <c r="F106" s="22" t="s">
        <v>152</v>
      </c>
      <c r="G106" s="17">
        <v>44545</v>
      </c>
      <c r="H106" s="17"/>
      <c r="I106" s="36"/>
      <c r="K106" s="23">
        <f t="shared" si="2"/>
        <v>32.803682009417038</v>
      </c>
      <c r="L106">
        <v>0.3280368200941704</v>
      </c>
      <c r="P106" s="20">
        <v>15.516592385617493</v>
      </c>
      <c r="Q106" s="37">
        <f t="shared" si="5"/>
        <v>4.7301374221232553E-2</v>
      </c>
      <c r="R106" s="37"/>
      <c r="S106" s="37"/>
      <c r="T106" s="37"/>
      <c r="U106" s="37"/>
      <c r="V106" s="24"/>
      <c r="W106" s="24"/>
      <c r="X106" s="24"/>
      <c r="Y106" s="24"/>
      <c r="Z106" s="24"/>
      <c r="AA106" s="13"/>
      <c r="AB106" s="20"/>
      <c r="AI106" s="20"/>
    </row>
    <row r="107" spans="1:50" x14ac:dyDescent="0.25">
      <c r="A107" s="3" t="s">
        <v>144</v>
      </c>
      <c r="B107" s="3" t="s">
        <v>145</v>
      </c>
      <c r="C107" s="3" t="s">
        <v>137</v>
      </c>
      <c r="D107" s="3" t="s">
        <v>138</v>
      </c>
      <c r="E107" s="3" t="s">
        <v>139</v>
      </c>
      <c r="F107" s="22" t="s">
        <v>152</v>
      </c>
      <c r="G107" s="17">
        <v>44579</v>
      </c>
      <c r="H107" s="17"/>
      <c r="I107" s="36"/>
      <c r="K107" s="23">
        <f t="shared" si="2"/>
        <v>641.90599396333027</v>
      </c>
      <c r="L107">
        <v>6.4190599396333026</v>
      </c>
      <c r="N107" s="13"/>
      <c r="P107" s="20">
        <v>116.46602457781785</v>
      </c>
      <c r="Q107" s="37">
        <f t="shared" si="5"/>
        <v>1.8143782060472725E-2</v>
      </c>
      <c r="R107" s="37"/>
      <c r="S107" s="37"/>
      <c r="T107" s="37"/>
      <c r="U107" s="37"/>
      <c r="V107" s="24"/>
      <c r="W107" s="24"/>
      <c r="X107" s="24"/>
      <c r="Y107" s="24"/>
      <c r="Z107" s="24"/>
      <c r="AA107" s="13"/>
      <c r="AB107" s="20"/>
      <c r="AI107" s="20"/>
    </row>
    <row r="108" spans="1:50" x14ac:dyDescent="0.25">
      <c r="A108" s="3" t="s">
        <v>144</v>
      </c>
      <c r="B108" s="3" t="s">
        <v>145</v>
      </c>
      <c r="C108" s="3" t="s">
        <v>137</v>
      </c>
      <c r="D108" s="3" t="s">
        <v>138</v>
      </c>
      <c r="E108" s="3" t="s">
        <v>139</v>
      </c>
      <c r="F108" s="22" t="s">
        <v>152</v>
      </c>
      <c r="G108" s="17">
        <v>44601</v>
      </c>
      <c r="H108" s="17"/>
      <c r="I108" s="36"/>
      <c r="K108" s="23">
        <f t="shared" si="2"/>
        <v>1052.7354725118446</v>
      </c>
      <c r="L108">
        <v>10.527354725118446</v>
      </c>
      <c r="N108" s="13"/>
      <c r="P108" s="20">
        <v>159.72889905323751</v>
      </c>
      <c r="Q108" s="37">
        <f t="shared" si="5"/>
        <v>1.5172747876740741E-2</v>
      </c>
      <c r="R108" s="37"/>
      <c r="S108" s="37"/>
      <c r="T108" s="37"/>
      <c r="U108" s="37"/>
      <c r="V108" s="24"/>
      <c r="W108" s="24"/>
      <c r="X108" s="24"/>
      <c r="Y108" s="24"/>
      <c r="Z108" s="24"/>
      <c r="AA108" s="13"/>
      <c r="AB108" s="20"/>
      <c r="AI108" s="20"/>
    </row>
    <row r="109" spans="1:50" x14ac:dyDescent="0.25">
      <c r="A109" s="3" t="s">
        <v>144</v>
      </c>
      <c r="B109" s="3" t="s">
        <v>145</v>
      </c>
      <c r="C109" s="3" t="s">
        <v>137</v>
      </c>
      <c r="D109" s="3" t="s">
        <v>138</v>
      </c>
      <c r="E109" s="3" t="s">
        <v>139</v>
      </c>
      <c r="F109" s="22" t="s">
        <v>152</v>
      </c>
      <c r="G109" s="17">
        <v>44621</v>
      </c>
      <c r="H109" s="17"/>
      <c r="I109" s="36"/>
      <c r="K109" s="23">
        <f t="shared" si="2"/>
        <v>1000.9715344056809</v>
      </c>
      <c r="L109">
        <v>10.00971534405681</v>
      </c>
      <c r="N109" s="12"/>
      <c r="Q109" s="22"/>
      <c r="R109" s="22"/>
      <c r="S109" s="22"/>
      <c r="T109" s="22"/>
      <c r="U109" s="22"/>
      <c r="V109" s="24"/>
      <c r="W109" s="24"/>
      <c r="X109" s="24"/>
      <c r="Y109" s="24"/>
      <c r="Z109" s="24"/>
      <c r="AA109" s="13"/>
      <c r="AB109" s="20"/>
      <c r="AI109" s="20"/>
    </row>
    <row r="110" spans="1:50" x14ac:dyDescent="0.25">
      <c r="A110" s="8" t="s">
        <v>146</v>
      </c>
      <c r="B110" s="8" t="s">
        <v>79</v>
      </c>
      <c r="C110" s="8" t="s">
        <v>147</v>
      </c>
      <c r="D110" s="8" t="s">
        <v>138</v>
      </c>
      <c r="E110" s="8" t="s">
        <v>139</v>
      </c>
      <c r="F110" s="12" t="s">
        <v>152</v>
      </c>
      <c r="G110" s="38">
        <v>44522</v>
      </c>
      <c r="H110" s="38"/>
      <c r="I110" s="39"/>
      <c r="J110" s="12"/>
      <c r="K110" s="40">
        <f t="shared" si="2"/>
        <v>7.6876876876876876</v>
      </c>
      <c r="L110" s="12">
        <v>7.6876876876876873E-2</v>
      </c>
      <c r="M110" s="12"/>
      <c r="P110">
        <v>2.9842897897897895</v>
      </c>
      <c r="Q110" s="37">
        <f t="shared" ref="Q110:Q113" si="6">(P110)/(1000*L110)</f>
        <v>3.8819082031249993E-2</v>
      </c>
      <c r="R110" s="37"/>
      <c r="S110" s="37"/>
      <c r="T110" s="37"/>
      <c r="U110" s="37"/>
      <c r="V110" s="16"/>
      <c r="W110" s="16"/>
      <c r="X110" s="16"/>
      <c r="Y110" s="16"/>
      <c r="Z110" s="16"/>
      <c r="AA110" s="16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</row>
    <row r="111" spans="1:50" x14ac:dyDescent="0.25">
      <c r="A111" s="8" t="s">
        <v>146</v>
      </c>
      <c r="B111" s="8" t="s">
        <v>79</v>
      </c>
      <c r="C111" s="8" t="s">
        <v>147</v>
      </c>
      <c r="D111" s="8" t="s">
        <v>138</v>
      </c>
      <c r="E111" s="8" t="s">
        <v>139</v>
      </c>
      <c r="F111" s="12" t="s">
        <v>152</v>
      </c>
      <c r="G111" s="38">
        <v>44545</v>
      </c>
      <c r="H111" s="38"/>
      <c r="I111" s="39"/>
      <c r="J111" s="12"/>
      <c r="K111" s="40">
        <f t="shared" si="2"/>
        <v>56.748978462231669</v>
      </c>
      <c r="L111" s="12">
        <v>0.5674897846223167</v>
      </c>
      <c r="M111" s="12"/>
      <c r="P111">
        <v>23.843505592010782</v>
      </c>
      <c r="Q111" s="37">
        <f t="shared" si="6"/>
        <v>4.2015744138688638E-2</v>
      </c>
      <c r="R111" s="37"/>
      <c r="S111" s="37"/>
      <c r="T111" s="37"/>
      <c r="U111" s="37"/>
      <c r="V111" s="16"/>
      <c r="W111" s="16"/>
      <c r="X111" s="16"/>
      <c r="Y111" s="16"/>
      <c r="Z111" s="16"/>
      <c r="AA111" s="16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</row>
    <row r="112" spans="1:50" x14ac:dyDescent="0.25">
      <c r="A112" s="8" t="s">
        <v>146</v>
      </c>
      <c r="B112" s="8" t="s">
        <v>79</v>
      </c>
      <c r="C112" s="8" t="s">
        <v>147</v>
      </c>
      <c r="D112" s="8" t="s">
        <v>138</v>
      </c>
      <c r="E112" s="8" t="s">
        <v>139</v>
      </c>
      <c r="F112" s="12" t="s">
        <v>152</v>
      </c>
      <c r="G112" s="38">
        <v>44579</v>
      </c>
      <c r="H112" s="38"/>
      <c r="I112" s="39"/>
      <c r="J112" s="12"/>
      <c r="K112" s="40">
        <f>L112*100</f>
        <v>833.27015690568965</v>
      </c>
      <c r="L112" s="12">
        <v>8.332701569056896</v>
      </c>
      <c r="M112" s="12"/>
      <c r="N112" s="12"/>
      <c r="P112">
        <v>96.607367598284853</v>
      </c>
      <c r="Q112" s="37">
        <f t="shared" si="6"/>
        <v>1.1593763054833487E-2</v>
      </c>
      <c r="R112" s="37"/>
      <c r="S112" s="37"/>
      <c r="T112" s="37"/>
      <c r="U112" s="37"/>
      <c r="V112" s="16"/>
      <c r="W112" s="16"/>
      <c r="X112" s="16"/>
      <c r="Y112" s="16"/>
      <c r="Z112" s="16"/>
      <c r="AA112" s="16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</row>
    <row r="113" spans="1:50" x14ac:dyDescent="0.25">
      <c r="A113" s="8" t="s">
        <v>146</v>
      </c>
      <c r="B113" s="8" t="s">
        <v>79</v>
      </c>
      <c r="C113" s="8" t="s">
        <v>147</v>
      </c>
      <c r="D113" s="8" t="s">
        <v>138</v>
      </c>
      <c r="E113" s="8" t="s">
        <v>139</v>
      </c>
      <c r="F113" s="12" t="s">
        <v>152</v>
      </c>
      <c r="G113" s="38">
        <v>44601</v>
      </c>
      <c r="H113" s="38"/>
      <c r="I113" s="39"/>
      <c r="J113" s="12"/>
      <c r="K113" s="40">
        <f t="shared" si="2"/>
        <v>1290.7732283515295</v>
      </c>
      <c r="L113" s="12">
        <v>12.907732283515294</v>
      </c>
      <c r="M113" s="12"/>
      <c r="N113" s="12"/>
      <c r="P113">
        <v>140.10698248705972</v>
      </c>
      <c r="Q113" s="37">
        <f t="shared" si="6"/>
        <v>1.0854500187146969E-2</v>
      </c>
      <c r="R113" s="37"/>
      <c r="S113" s="37"/>
      <c r="T113" s="37"/>
      <c r="U113" s="37"/>
      <c r="V113" s="16"/>
      <c r="W113" s="16"/>
      <c r="X113" s="16"/>
      <c r="Y113" s="16"/>
      <c r="Z113" s="16"/>
      <c r="AA113" s="16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</row>
    <row r="114" spans="1:50" x14ac:dyDescent="0.25">
      <c r="A114" s="8" t="s">
        <v>146</v>
      </c>
      <c r="B114" s="8" t="s">
        <v>79</v>
      </c>
      <c r="C114" s="8" t="s">
        <v>147</v>
      </c>
      <c r="D114" s="8" t="s">
        <v>138</v>
      </c>
      <c r="E114" s="8" t="s">
        <v>139</v>
      </c>
      <c r="F114" s="12" t="s">
        <v>152</v>
      </c>
      <c r="G114" s="38">
        <v>44621</v>
      </c>
      <c r="H114" s="38"/>
      <c r="I114" s="39"/>
      <c r="J114" s="12"/>
      <c r="K114" s="40">
        <f t="shared" si="2"/>
        <v>1061.1154614777731</v>
      </c>
      <c r="L114" s="12">
        <v>10.611154614777732</v>
      </c>
      <c r="M114" s="12"/>
      <c r="N114" s="12"/>
      <c r="Q114" s="22"/>
      <c r="R114" s="22"/>
      <c r="S114" s="22"/>
      <c r="T114" s="22"/>
      <c r="U114" s="22"/>
      <c r="V114" s="16"/>
      <c r="W114" s="16"/>
      <c r="X114" s="16"/>
      <c r="Y114" s="16"/>
      <c r="Z114" s="16"/>
      <c r="AA114" s="16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</row>
    <row r="115" spans="1:50" x14ac:dyDescent="0.25">
      <c r="A115" s="8" t="s">
        <v>148</v>
      </c>
      <c r="B115" s="8" t="s">
        <v>84</v>
      </c>
      <c r="C115" s="8" t="s">
        <v>147</v>
      </c>
      <c r="D115" s="8" t="s">
        <v>138</v>
      </c>
      <c r="E115" s="8" t="s">
        <v>139</v>
      </c>
      <c r="F115" s="12" t="s">
        <v>152</v>
      </c>
      <c r="G115" s="38">
        <v>44522</v>
      </c>
      <c r="H115" s="38"/>
      <c r="I115" s="39"/>
      <c r="J115" s="12"/>
      <c r="K115" s="40">
        <f t="shared" si="2"/>
        <v>8.2882882882882889</v>
      </c>
      <c r="L115" s="12">
        <v>8.2882882882882883E-2</v>
      </c>
      <c r="M115" s="12"/>
      <c r="P115" s="20">
        <v>3.2913618618618621</v>
      </c>
      <c r="Q115" s="37">
        <f t="shared" ref="Q115:Q118" si="7">(P115)/(1000*L115)</f>
        <v>3.9710996376811594E-2</v>
      </c>
      <c r="R115" s="37"/>
      <c r="S115" s="37"/>
      <c r="T115" s="37"/>
      <c r="U115" s="37"/>
      <c r="V115" s="16"/>
      <c r="W115" s="16"/>
      <c r="X115" s="16"/>
      <c r="Y115" s="16"/>
      <c r="Z115" s="16"/>
      <c r="AA115" s="16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</row>
    <row r="116" spans="1:50" x14ac:dyDescent="0.25">
      <c r="A116" s="8" t="s">
        <v>148</v>
      </c>
      <c r="B116" s="8" t="s">
        <v>84</v>
      </c>
      <c r="C116" s="8" t="s">
        <v>147</v>
      </c>
      <c r="D116" s="8" t="s">
        <v>138</v>
      </c>
      <c r="E116" s="8" t="s">
        <v>139</v>
      </c>
      <c r="F116" s="12" t="s">
        <v>152</v>
      </c>
      <c r="G116" s="38">
        <v>44545</v>
      </c>
      <c r="H116" s="38"/>
      <c r="I116" s="39"/>
      <c r="J116" s="12"/>
      <c r="K116" s="40">
        <f t="shared" si="2"/>
        <v>58.077745187961426</v>
      </c>
      <c r="L116" s="12">
        <v>0.58077745187961427</v>
      </c>
      <c r="M116" s="12"/>
      <c r="P116" s="20">
        <v>25.545081828329181</v>
      </c>
      <c r="Q116" s="37">
        <f t="shared" si="7"/>
        <v>4.3984286486425543E-2</v>
      </c>
      <c r="R116" s="37"/>
      <c r="S116" s="37"/>
      <c r="T116" s="37"/>
      <c r="U116" s="37"/>
      <c r="V116" s="16"/>
      <c r="W116" s="16"/>
      <c r="X116" s="16"/>
      <c r="Y116" s="16"/>
      <c r="Z116" s="16"/>
      <c r="AA116" s="16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</row>
    <row r="117" spans="1:50" x14ac:dyDescent="0.25">
      <c r="A117" s="8" t="s">
        <v>148</v>
      </c>
      <c r="B117" s="8" t="s">
        <v>84</v>
      </c>
      <c r="C117" s="8" t="s">
        <v>147</v>
      </c>
      <c r="D117" s="8" t="s">
        <v>138</v>
      </c>
      <c r="E117" s="8" t="s">
        <v>139</v>
      </c>
      <c r="F117" s="12" t="s">
        <v>152</v>
      </c>
      <c r="G117" s="38">
        <v>44579</v>
      </c>
      <c r="H117" s="38"/>
      <c r="I117" s="39"/>
      <c r="J117" s="12"/>
      <c r="K117" s="40">
        <f t="shared" si="2"/>
        <v>795.1372377786322</v>
      </c>
      <c r="L117" s="12">
        <v>7.9513723777863214</v>
      </c>
      <c r="M117" s="12"/>
      <c r="N117" s="12"/>
      <c r="P117" s="20">
        <v>119.53103794906133</v>
      </c>
      <c r="Q117" s="37">
        <f t="shared" si="7"/>
        <v>1.5032755638887462E-2</v>
      </c>
      <c r="R117" s="37"/>
      <c r="S117" s="37"/>
      <c r="T117" s="37"/>
      <c r="U117" s="37"/>
      <c r="V117" s="16"/>
      <c r="W117" s="16"/>
      <c r="X117" s="16"/>
      <c r="Y117" s="16"/>
      <c r="Z117" s="16"/>
      <c r="AA117" s="16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</row>
    <row r="118" spans="1:50" x14ac:dyDescent="0.25">
      <c r="A118" s="8" t="s">
        <v>148</v>
      </c>
      <c r="B118" s="8" t="s">
        <v>84</v>
      </c>
      <c r="C118" s="8" t="s">
        <v>147</v>
      </c>
      <c r="D118" s="8" t="s">
        <v>138</v>
      </c>
      <c r="E118" s="8" t="s">
        <v>139</v>
      </c>
      <c r="F118" s="12" t="s">
        <v>152</v>
      </c>
      <c r="G118" s="38">
        <v>44601</v>
      </c>
      <c r="H118" s="38"/>
      <c r="I118" s="39"/>
      <c r="J118" s="12"/>
      <c r="K118" s="40">
        <f t="shared" si="2"/>
        <v>1442.6246199567227</v>
      </c>
      <c r="L118" s="12">
        <v>14.426246199567228</v>
      </c>
      <c r="M118" s="12"/>
      <c r="N118" s="12"/>
      <c r="P118" s="20">
        <v>174.34195762891306</v>
      </c>
      <c r="Q118" s="37">
        <f t="shared" si="7"/>
        <v>1.2085053534865026E-2</v>
      </c>
      <c r="R118" s="37"/>
      <c r="S118" s="37"/>
      <c r="T118" s="37"/>
      <c r="U118" s="37"/>
      <c r="V118" s="16"/>
      <c r="W118" s="16"/>
      <c r="X118" s="16"/>
      <c r="Y118" s="16"/>
      <c r="Z118" s="16"/>
      <c r="AA118" s="16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</row>
    <row r="119" spans="1:50" x14ac:dyDescent="0.25">
      <c r="A119" s="8" t="s">
        <v>148</v>
      </c>
      <c r="B119" s="8" t="s">
        <v>84</v>
      </c>
      <c r="C119" s="8" t="s">
        <v>147</v>
      </c>
      <c r="D119" s="8" t="s">
        <v>138</v>
      </c>
      <c r="E119" s="8" t="s">
        <v>139</v>
      </c>
      <c r="F119" s="12" t="s">
        <v>152</v>
      </c>
      <c r="G119" s="38">
        <v>44621</v>
      </c>
      <c r="H119" s="38"/>
      <c r="I119" s="39"/>
      <c r="J119" s="12"/>
      <c r="K119" s="40">
        <f t="shared" si="2"/>
        <v>1374.128271192204</v>
      </c>
      <c r="L119" s="12">
        <v>13.74128271192204</v>
      </c>
      <c r="M119" s="12"/>
      <c r="N119" s="12"/>
      <c r="Q119" s="22"/>
      <c r="R119" s="22"/>
      <c r="S119" s="22"/>
      <c r="T119" s="22"/>
      <c r="U119" s="22"/>
      <c r="V119" s="16"/>
      <c r="W119" s="16"/>
      <c r="X119" s="16"/>
      <c r="Y119" s="16"/>
      <c r="Z119" s="16"/>
      <c r="AA119" s="16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</row>
    <row r="120" spans="1:50" x14ac:dyDescent="0.25">
      <c r="A120" s="8" t="s">
        <v>149</v>
      </c>
      <c r="B120" s="8" t="s">
        <v>143</v>
      </c>
      <c r="C120" s="8" t="s">
        <v>147</v>
      </c>
      <c r="D120" s="8" t="s">
        <v>138</v>
      </c>
      <c r="E120" s="8" t="s">
        <v>139</v>
      </c>
      <c r="F120" s="12" t="s">
        <v>152</v>
      </c>
      <c r="G120" s="38">
        <v>44522</v>
      </c>
      <c r="H120" s="38"/>
      <c r="I120" s="39"/>
      <c r="J120" s="12"/>
      <c r="K120" s="40">
        <f t="shared" si="2"/>
        <v>7.0870870870870881</v>
      </c>
      <c r="L120" s="12">
        <v>7.0870870870870878E-2</v>
      </c>
      <c r="M120" s="12"/>
      <c r="P120">
        <v>2.9066126126126126</v>
      </c>
      <c r="Q120" s="37">
        <f t="shared" ref="Q120:Q123" si="8">(P120)/(1000*L120)</f>
        <v>4.1012796610169489E-2</v>
      </c>
      <c r="R120" s="37"/>
      <c r="S120" s="37"/>
      <c r="T120" s="37"/>
      <c r="U120" s="37"/>
      <c r="V120" s="16"/>
      <c r="W120" s="16"/>
      <c r="X120" s="16"/>
      <c r="Y120" s="16"/>
      <c r="Z120" s="16"/>
      <c r="AA120" s="16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</row>
    <row r="121" spans="1:50" x14ac:dyDescent="0.25">
      <c r="A121" s="8" t="s">
        <v>149</v>
      </c>
      <c r="B121" s="8" t="s">
        <v>143</v>
      </c>
      <c r="C121" s="8" t="s">
        <v>147</v>
      </c>
      <c r="D121" s="8" t="s">
        <v>138</v>
      </c>
      <c r="E121" s="8" t="s">
        <v>139</v>
      </c>
      <c r="F121" s="12" t="s">
        <v>152</v>
      </c>
      <c r="G121" s="38">
        <v>44545</v>
      </c>
      <c r="H121" s="38"/>
      <c r="I121" s="39"/>
      <c r="J121" s="12"/>
      <c r="K121" s="40">
        <f t="shared" si="2"/>
        <v>42.877542349145337</v>
      </c>
      <c r="L121" s="12">
        <v>0.42877542349145337</v>
      </c>
      <c r="M121" s="12"/>
      <c r="P121">
        <v>18.564453345442956</v>
      </c>
      <c r="Q121" s="37">
        <f t="shared" si="8"/>
        <v>4.3296449209414625E-2</v>
      </c>
      <c r="R121" s="37"/>
      <c r="S121" s="37"/>
      <c r="T121" s="37"/>
      <c r="U121" s="37"/>
      <c r="V121" s="16"/>
      <c r="W121" s="16"/>
      <c r="X121" s="16"/>
      <c r="Y121" s="16"/>
      <c r="Z121" s="16"/>
      <c r="AA121" s="16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</row>
    <row r="122" spans="1:50" x14ac:dyDescent="0.25">
      <c r="A122" s="8" t="s">
        <v>149</v>
      </c>
      <c r="B122" s="8" t="s">
        <v>143</v>
      </c>
      <c r="C122" s="8" t="s">
        <v>147</v>
      </c>
      <c r="D122" s="8" t="s">
        <v>138</v>
      </c>
      <c r="E122" s="8" t="s">
        <v>139</v>
      </c>
      <c r="F122" s="12" t="s">
        <v>152</v>
      </c>
      <c r="G122" s="38">
        <v>44579</v>
      </c>
      <c r="H122" s="38"/>
      <c r="I122" s="39"/>
      <c r="J122" s="12"/>
      <c r="K122" s="40">
        <f t="shared" si="2"/>
        <v>739.85904700545348</v>
      </c>
      <c r="L122" s="12">
        <v>7.3985904700545344</v>
      </c>
      <c r="M122" s="12"/>
      <c r="N122" s="16"/>
      <c r="P122">
        <v>119.06217097531824</v>
      </c>
      <c r="Q122" s="37">
        <f t="shared" si="8"/>
        <v>1.6092547824780555E-2</v>
      </c>
      <c r="R122" s="37"/>
      <c r="S122" s="37"/>
      <c r="T122" s="37"/>
      <c r="U122" s="37"/>
      <c r="V122" s="16"/>
      <c r="W122" s="16"/>
      <c r="X122" s="16"/>
      <c r="Y122" s="16"/>
      <c r="Z122" s="16"/>
      <c r="AA122" s="16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</row>
    <row r="123" spans="1:50" x14ac:dyDescent="0.25">
      <c r="A123" s="8" t="s">
        <v>149</v>
      </c>
      <c r="B123" s="8" t="s">
        <v>143</v>
      </c>
      <c r="C123" s="8" t="s">
        <v>147</v>
      </c>
      <c r="D123" s="8" t="s">
        <v>138</v>
      </c>
      <c r="E123" s="8" t="s">
        <v>139</v>
      </c>
      <c r="F123" s="12" t="s">
        <v>152</v>
      </c>
      <c r="G123" s="38">
        <v>44601</v>
      </c>
      <c r="H123" s="38"/>
      <c r="I123" s="39"/>
      <c r="J123" s="12"/>
      <c r="K123" s="40">
        <f t="shared" si="2"/>
        <v>1245.3962154950598</v>
      </c>
      <c r="L123" s="12">
        <v>12.453962154950597</v>
      </c>
      <c r="M123" s="12"/>
      <c r="N123" s="16"/>
      <c r="P123">
        <v>170.07658493133641</v>
      </c>
      <c r="Q123" s="37">
        <f t="shared" si="8"/>
        <v>1.3656423780260883E-2</v>
      </c>
      <c r="R123" s="37"/>
      <c r="S123" s="37"/>
      <c r="T123" s="37"/>
      <c r="U123" s="37"/>
      <c r="V123" s="16"/>
      <c r="W123" s="16"/>
      <c r="X123" s="16"/>
      <c r="Y123" s="16"/>
      <c r="Z123" s="16"/>
      <c r="AA123" s="16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</row>
    <row r="124" spans="1:50" x14ac:dyDescent="0.25">
      <c r="A124" s="8" t="s">
        <v>149</v>
      </c>
      <c r="B124" s="8" t="s">
        <v>143</v>
      </c>
      <c r="C124" s="8" t="s">
        <v>147</v>
      </c>
      <c r="D124" s="8" t="s">
        <v>138</v>
      </c>
      <c r="E124" s="8" t="s">
        <v>139</v>
      </c>
      <c r="F124" s="12" t="s">
        <v>152</v>
      </c>
      <c r="G124" s="38">
        <v>44621</v>
      </c>
      <c r="H124" s="38"/>
      <c r="I124" s="39"/>
      <c r="J124" s="12"/>
      <c r="K124" s="40">
        <f t="shared" si="2"/>
        <v>1169.7519141869625</v>
      </c>
      <c r="L124" s="12">
        <v>11.697519141869625</v>
      </c>
      <c r="M124" s="12"/>
      <c r="N124" s="12"/>
      <c r="Q124" s="22"/>
      <c r="R124" s="22"/>
      <c r="S124" s="22"/>
      <c r="T124" s="22"/>
      <c r="U124" s="22"/>
      <c r="V124" s="16"/>
      <c r="W124" s="16"/>
      <c r="X124" s="16"/>
      <c r="Y124" s="16"/>
      <c r="Z124" s="16"/>
      <c r="AA124" s="16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</row>
    <row r="125" spans="1:50" x14ac:dyDescent="0.25">
      <c r="A125" s="8" t="s">
        <v>150</v>
      </c>
      <c r="B125" s="8" t="s">
        <v>145</v>
      </c>
      <c r="C125" s="8" t="s">
        <v>147</v>
      </c>
      <c r="D125" s="8" t="s">
        <v>138</v>
      </c>
      <c r="E125" s="8" t="s">
        <v>139</v>
      </c>
      <c r="F125" s="12" t="s">
        <v>152</v>
      </c>
      <c r="G125" s="38">
        <v>44522</v>
      </c>
      <c r="H125" s="38"/>
      <c r="I125" s="39"/>
      <c r="J125" s="12"/>
      <c r="K125" s="40">
        <f t="shared" si="2"/>
        <v>6.3213213213213217</v>
      </c>
      <c r="L125" s="12">
        <v>6.3213213213213215E-2</v>
      </c>
      <c r="M125" s="12"/>
      <c r="P125" s="20">
        <v>2.5478873873873873</v>
      </c>
      <c r="Q125" s="37">
        <f t="shared" ref="Q125:Q128" si="9">(P125)/(1000*L125)</f>
        <v>4.0306247030878858E-2</v>
      </c>
      <c r="R125" s="37"/>
      <c r="S125" s="37"/>
      <c r="T125" s="37"/>
      <c r="U125" s="37"/>
      <c r="V125" s="16"/>
      <c r="W125" s="16"/>
      <c r="X125" s="16"/>
      <c r="Y125" s="16"/>
      <c r="Z125" s="16"/>
      <c r="AA125" s="16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</row>
    <row r="126" spans="1:50" x14ac:dyDescent="0.25">
      <c r="A126" s="8" t="s">
        <v>150</v>
      </c>
      <c r="B126" s="8" t="s">
        <v>145</v>
      </c>
      <c r="C126" s="8" t="s">
        <v>147</v>
      </c>
      <c r="D126" s="8" t="s">
        <v>138</v>
      </c>
      <c r="E126" s="8" t="s">
        <v>139</v>
      </c>
      <c r="F126" s="12" t="s">
        <v>152</v>
      </c>
      <c r="G126" s="38">
        <v>44545</v>
      </c>
      <c r="H126" s="38"/>
      <c r="I126" s="39"/>
      <c r="J126" s="12"/>
      <c r="K126" s="40">
        <f t="shared" si="2"/>
        <v>34.229652231725815</v>
      </c>
      <c r="L126" s="12">
        <v>0.34229652231725816</v>
      </c>
      <c r="M126" s="12"/>
      <c r="P126" s="20">
        <v>15.665025056063183</v>
      </c>
      <c r="Q126" s="37">
        <f t="shared" si="9"/>
        <v>4.5764487906611057E-2</v>
      </c>
      <c r="R126" s="37"/>
      <c r="S126" s="37"/>
      <c r="T126" s="37"/>
      <c r="U126" s="37"/>
      <c r="V126" s="16"/>
      <c r="W126" s="16"/>
      <c r="X126" s="16"/>
      <c r="Y126" s="16"/>
      <c r="Z126" s="16"/>
      <c r="AA126" s="16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</row>
    <row r="127" spans="1:50" x14ac:dyDescent="0.25">
      <c r="A127" s="8" t="s">
        <v>150</v>
      </c>
      <c r="B127" s="8" t="s">
        <v>145</v>
      </c>
      <c r="C127" s="8" t="s">
        <v>147</v>
      </c>
      <c r="D127" s="8" t="s">
        <v>138</v>
      </c>
      <c r="E127" s="8" t="s">
        <v>139</v>
      </c>
      <c r="F127" s="12" t="s">
        <v>152</v>
      </c>
      <c r="G127" s="38">
        <v>44579</v>
      </c>
      <c r="H127" s="38"/>
      <c r="I127" s="39"/>
      <c r="J127" s="12"/>
      <c r="K127" s="40">
        <f t="shared" si="2"/>
        <v>707.66435094117992</v>
      </c>
      <c r="L127" s="12">
        <v>7.0766435094117988</v>
      </c>
      <c r="M127" s="12"/>
      <c r="N127" s="16"/>
      <c r="P127" s="20">
        <v>120.65386114062642</v>
      </c>
      <c r="Q127" s="37">
        <f t="shared" si="9"/>
        <v>1.7049588689914807E-2</v>
      </c>
      <c r="R127" s="37"/>
      <c r="S127" s="37"/>
      <c r="T127" s="37"/>
      <c r="U127" s="37"/>
      <c r="V127" s="16"/>
      <c r="W127" s="16"/>
      <c r="X127" s="16"/>
      <c r="Y127" s="16"/>
      <c r="Z127" s="16"/>
      <c r="AA127" s="16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</row>
    <row r="128" spans="1:50" x14ac:dyDescent="0.25">
      <c r="A128" s="8" t="s">
        <v>150</v>
      </c>
      <c r="B128" s="8" t="s">
        <v>145</v>
      </c>
      <c r="C128" s="8" t="s">
        <v>147</v>
      </c>
      <c r="D128" s="8" t="s">
        <v>138</v>
      </c>
      <c r="E128" s="8" t="s">
        <v>139</v>
      </c>
      <c r="F128" s="12" t="s">
        <v>152</v>
      </c>
      <c r="G128" s="38">
        <v>44601</v>
      </c>
      <c r="H128" s="38"/>
      <c r="I128" s="39"/>
      <c r="J128" s="12"/>
      <c r="K128" s="40">
        <f t="shared" si="2"/>
        <v>1300.0555661870599</v>
      </c>
      <c r="L128" s="12">
        <v>13.0005556618706</v>
      </c>
      <c r="M128" s="12"/>
      <c r="N128" s="16"/>
      <c r="P128" s="20">
        <v>199.01495553036429</v>
      </c>
      <c r="Q128" s="37">
        <f t="shared" si="9"/>
        <v>1.5308188411827376E-2</v>
      </c>
      <c r="R128" s="37"/>
      <c r="S128" s="37"/>
      <c r="T128" s="37"/>
      <c r="U128" s="37"/>
      <c r="V128" s="16"/>
      <c r="W128" s="16"/>
      <c r="X128" s="16"/>
      <c r="Y128" s="16"/>
      <c r="Z128" s="16"/>
      <c r="AA128" s="16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</row>
    <row r="129" spans="1:50" x14ac:dyDescent="0.25">
      <c r="A129" s="8" t="s">
        <v>150</v>
      </c>
      <c r="B129" s="8" t="s">
        <v>145</v>
      </c>
      <c r="C129" s="8" t="s">
        <v>147</v>
      </c>
      <c r="D129" s="8" t="s">
        <v>138</v>
      </c>
      <c r="E129" s="8" t="s">
        <v>139</v>
      </c>
      <c r="F129" s="12" t="s">
        <v>152</v>
      </c>
      <c r="G129" s="38">
        <v>44621</v>
      </c>
      <c r="H129" s="38"/>
      <c r="I129" s="39"/>
      <c r="J129" s="12"/>
      <c r="K129" s="40">
        <f t="shared" si="2"/>
        <v>1168.0490708567136</v>
      </c>
      <c r="L129" s="12">
        <v>11.680490708567135</v>
      </c>
      <c r="M129" s="12"/>
      <c r="N129" s="12"/>
      <c r="Q129" s="22"/>
      <c r="R129" s="22"/>
      <c r="S129" s="22"/>
      <c r="T129" s="22"/>
      <c r="U129" s="22"/>
      <c r="V129" s="16"/>
      <c r="W129" s="16"/>
      <c r="X129" s="16"/>
      <c r="Y129" s="16"/>
      <c r="Z129" s="16"/>
      <c r="AA129" s="16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</row>
    <row r="130" spans="1:50" x14ac:dyDescent="0.25">
      <c r="A130" s="41" t="s">
        <v>136</v>
      </c>
      <c r="B130" s="41" t="s">
        <v>79</v>
      </c>
      <c r="C130" s="41" t="s">
        <v>137</v>
      </c>
      <c r="D130" s="41" t="s">
        <v>138</v>
      </c>
      <c r="E130" s="41" t="s">
        <v>139</v>
      </c>
      <c r="F130" s="42" t="s">
        <v>153</v>
      </c>
      <c r="G130" s="43">
        <v>44789</v>
      </c>
      <c r="H130" s="43"/>
      <c r="I130" s="1"/>
      <c r="K130" s="28">
        <f>L130*100</f>
        <v>34.693347193347194</v>
      </c>
      <c r="L130" s="23">
        <v>0.34693347193347196</v>
      </c>
      <c r="P130">
        <v>8.9936373873873876</v>
      </c>
      <c r="Q130" s="22">
        <f t="shared" ref="Q130:Q161" si="10">(P130)/(1000*L130)</f>
        <v>2.5923233458177278E-2</v>
      </c>
      <c r="R130" s="22"/>
      <c r="S130" s="22"/>
      <c r="T130" s="22"/>
      <c r="U130" s="22"/>
    </row>
    <row r="131" spans="1:50" x14ac:dyDescent="0.25">
      <c r="A131" s="44" t="s">
        <v>136</v>
      </c>
      <c r="B131" s="44" t="s">
        <v>79</v>
      </c>
      <c r="C131" s="44" t="s">
        <v>137</v>
      </c>
      <c r="D131" s="44" t="s">
        <v>138</v>
      </c>
      <c r="E131" s="44" t="s">
        <v>139</v>
      </c>
      <c r="F131" s="20" t="s">
        <v>153</v>
      </c>
      <c r="G131" s="45">
        <v>44823</v>
      </c>
      <c r="H131" s="45"/>
      <c r="I131" s="1"/>
      <c r="K131" s="28">
        <f t="shared" ref="K131:K161" si="11">L131*100</f>
        <v>104.38322938322938</v>
      </c>
      <c r="L131" s="23">
        <v>1.0438322938322937</v>
      </c>
      <c r="P131">
        <v>28.939535689535688</v>
      </c>
      <c r="Q131" s="22">
        <f t="shared" si="10"/>
        <v>2.7724315352697097E-2</v>
      </c>
      <c r="R131" s="22"/>
      <c r="S131" s="22"/>
      <c r="T131" s="22"/>
      <c r="U131" s="22"/>
    </row>
    <row r="132" spans="1:50" x14ac:dyDescent="0.25">
      <c r="A132" s="44" t="s">
        <v>136</v>
      </c>
      <c r="B132" s="44" t="s">
        <v>79</v>
      </c>
      <c r="C132" s="44" t="s">
        <v>137</v>
      </c>
      <c r="D132" s="44" t="s">
        <v>138</v>
      </c>
      <c r="E132" s="44" t="s">
        <v>139</v>
      </c>
      <c r="F132" s="20" t="s">
        <v>153</v>
      </c>
      <c r="G132" s="45">
        <v>44851</v>
      </c>
      <c r="H132" s="45"/>
      <c r="I132" s="1"/>
      <c r="K132" s="28">
        <f t="shared" si="11"/>
        <v>336.64214964374401</v>
      </c>
      <c r="L132" s="23">
        <v>3.3664214964374399</v>
      </c>
      <c r="P132">
        <v>52.543302110758248</v>
      </c>
      <c r="Q132" s="22">
        <f t="shared" si="10"/>
        <v>1.5608058042156304E-2</v>
      </c>
      <c r="R132" s="22"/>
      <c r="S132" s="22"/>
      <c r="T132" s="22"/>
      <c r="U132" s="22"/>
    </row>
    <row r="133" spans="1:50" x14ac:dyDescent="0.25">
      <c r="A133" s="44" t="s">
        <v>136</v>
      </c>
      <c r="B133" s="44" t="s">
        <v>79</v>
      </c>
      <c r="C133" s="44" t="s">
        <v>137</v>
      </c>
      <c r="D133" s="44" t="s">
        <v>138</v>
      </c>
      <c r="E133" s="44" t="s">
        <v>139</v>
      </c>
      <c r="F133" s="20" t="s">
        <v>153</v>
      </c>
      <c r="G133" s="45">
        <v>44900</v>
      </c>
      <c r="H133" s="45"/>
      <c r="I133" s="1"/>
      <c r="K133" s="28">
        <f t="shared" si="11"/>
        <v>831.16574938289421</v>
      </c>
      <c r="L133" s="23">
        <v>8.3116574938289425</v>
      </c>
      <c r="P133">
        <v>67.863835073378226</v>
      </c>
      <c r="Q133" s="22">
        <f t="shared" si="10"/>
        <v>8.1648979308596714E-3</v>
      </c>
      <c r="R133" s="22"/>
      <c r="S133" s="22"/>
      <c r="T133" s="22"/>
      <c r="U133" s="22"/>
    </row>
    <row r="134" spans="1:50" x14ac:dyDescent="0.25">
      <c r="A134" s="46" t="s">
        <v>141</v>
      </c>
      <c r="B134" s="46" t="s">
        <v>84</v>
      </c>
      <c r="C134" s="46" t="s">
        <v>137</v>
      </c>
      <c r="D134" s="46" t="s">
        <v>138</v>
      </c>
      <c r="E134" s="46" t="s">
        <v>139</v>
      </c>
      <c r="F134" s="22" t="s">
        <v>153</v>
      </c>
      <c r="G134" s="47">
        <v>44789</v>
      </c>
      <c r="H134" s="47"/>
      <c r="I134" s="1"/>
      <c r="K134" s="28">
        <f t="shared" si="11"/>
        <v>37.624162624162629</v>
      </c>
      <c r="L134" s="23">
        <v>0.37624162624162633</v>
      </c>
      <c r="P134">
        <v>12.785953742203745</v>
      </c>
      <c r="Q134" s="22">
        <f t="shared" si="10"/>
        <v>3.39833576362241E-2</v>
      </c>
      <c r="R134" s="22"/>
      <c r="S134" s="22"/>
      <c r="T134" s="22"/>
      <c r="U134" s="22"/>
    </row>
    <row r="135" spans="1:50" x14ac:dyDescent="0.25">
      <c r="A135" s="46" t="s">
        <v>141</v>
      </c>
      <c r="B135" s="46" t="s">
        <v>84</v>
      </c>
      <c r="C135" s="46" t="s">
        <v>137</v>
      </c>
      <c r="D135" s="46" t="s">
        <v>138</v>
      </c>
      <c r="E135" s="46" t="s">
        <v>139</v>
      </c>
      <c r="F135" s="22" t="s">
        <v>153</v>
      </c>
      <c r="G135" s="47">
        <v>44823</v>
      </c>
      <c r="H135" s="47"/>
      <c r="I135" s="1"/>
      <c r="K135" s="28">
        <f t="shared" si="11"/>
        <v>107.55948255948257</v>
      </c>
      <c r="L135" s="23">
        <v>1.0755948255948258</v>
      </c>
      <c r="P135">
        <v>36.44216331716332</v>
      </c>
      <c r="Q135" s="22">
        <f t="shared" si="10"/>
        <v>3.3880939597315432E-2</v>
      </c>
      <c r="R135" s="22"/>
      <c r="S135" s="22"/>
      <c r="T135" s="22"/>
      <c r="U135" s="22"/>
    </row>
    <row r="136" spans="1:50" x14ac:dyDescent="0.25">
      <c r="A136" s="46" t="s">
        <v>141</v>
      </c>
      <c r="B136" s="46" t="s">
        <v>84</v>
      </c>
      <c r="C136" s="46" t="s">
        <v>137</v>
      </c>
      <c r="D136" s="46" t="s">
        <v>138</v>
      </c>
      <c r="E136" s="46" t="s">
        <v>139</v>
      </c>
      <c r="F136" s="22" t="s">
        <v>153</v>
      </c>
      <c r="G136" s="47">
        <v>44851</v>
      </c>
      <c r="H136" s="47"/>
      <c r="I136" s="1"/>
      <c r="K136" s="28">
        <f t="shared" si="11"/>
        <v>349.76909777529357</v>
      </c>
      <c r="L136" s="23">
        <v>3.4976909777529355</v>
      </c>
      <c r="P136">
        <v>71.667352380913627</v>
      </c>
      <c r="Q136" s="22">
        <f t="shared" si="10"/>
        <v>2.0489904007173258E-2</v>
      </c>
      <c r="R136" s="22"/>
      <c r="S136" s="22"/>
      <c r="T136" s="22"/>
      <c r="U136" s="22"/>
    </row>
    <row r="137" spans="1:50" x14ac:dyDescent="0.25">
      <c r="A137" s="46" t="s">
        <v>141</v>
      </c>
      <c r="B137" s="46" t="s">
        <v>84</v>
      </c>
      <c r="C137" s="46" t="s">
        <v>137</v>
      </c>
      <c r="D137" s="46" t="s">
        <v>138</v>
      </c>
      <c r="E137" s="46" t="s">
        <v>139</v>
      </c>
      <c r="F137" s="22" t="s">
        <v>153</v>
      </c>
      <c r="G137" s="47">
        <v>44900</v>
      </c>
      <c r="H137" s="47"/>
      <c r="I137" s="1"/>
      <c r="K137" s="28">
        <f t="shared" si="11"/>
        <v>1023.1852577263772</v>
      </c>
      <c r="L137" s="23">
        <v>10.231852577263773</v>
      </c>
      <c r="P137">
        <v>115.00733998345862</v>
      </c>
      <c r="Q137" s="22">
        <f t="shared" si="10"/>
        <v>1.1240128717160833E-2</v>
      </c>
      <c r="R137" s="22"/>
      <c r="S137" s="22"/>
      <c r="T137" s="22"/>
      <c r="U137" s="22"/>
    </row>
    <row r="138" spans="1:50" x14ac:dyDescent="0.25">
      <c r="A138" s="44" t="s">
        <v>142</v>
      </c>
      <c r="B138" s="44" t="s">
        <v>143</v>
      </c>
      <c r="C138" s="44" t="s">
        <v>137</v>
      </c>
      <c r="D138" s="44" t="s">
        <v>138</v>
      </c>
      <c r="E138" s="44" t="s">
        <v>139</v>
      </c>
      <c r="F138" s="20" t="s">
        <v>153</v>
      </c>
      <c r="G138" s="45">
        <v>44789</v>
      </c>
      <c r="H138" s="45"/>
      <c r="I138" s="1"/>
      <c r="K138" s="28">
        <f t="shared" si="11"/>
        <v>28.239778239778239</v>
      </c>
      <c r="L138" s="23">
        <v>0.2823977823977824</v>
      </c>
      <c r="P138">
        <v>9.997002772002773</v>
      </c>
      <c r="Q138" s="22">
        <f t="shared" si="10"/>
        <v>3.5400429447852766E-2</v>
      </c>
      <c r="R138" s="22"/>
      <c r="S138" s="22"/>
      <c r="T138" s="22"/>
      <c r="U138" s="22"/>
    </row>
    <row r="139" spans="1:50" x14ac:dyDescent="0.25">
      <c r="A139" s="44" t="s">
        <v>142</v>
      </c>
      <c r="B139" s="44" t="s">
        <v>143</v>
      </c>
      <c r="C139" s="44" t="s">
        <v>137</v>
      </c>
      <c r="D139" s="44" t="s">
        <v>138</v>
      </c>
      <c r="E139" s="44" t="s">
        <v>139</v>
      </c>
      <c r="F139" s="20" t="s">
        <v>153</v>
      </c>
      <c r="G139" s="45">
        <v>44823</v>
      </c>
      <c r="H139" s="45"/>
      <c r="I139" s="1"/>
      <c r="K139" s="28">
        <f t="shared" si="11"/>
        <v>128.06075306075306</v>
      </c>
      <c r="L139" s="23">
        <v>1.2806075306075306</v>
      </c>
      <c r="P139">
        <v>55.246376183876187</v>
      </c>
      <c r="Q139" s="22">
        <f t="shared" si="10"/>
        <v>4.3140755355129651E-2</v>
      </c>
      <c r="R139" s="22"/>
      <c r="S139" s="22"/>
      <c r="T139" s="22"/>
      <c r="U139" s="22"/>
    </row>
    <row r="140" spans="1:50" x14ac:dyDescent="0.25">
      <c r="A140" s="44" t="s">
        <v>142</v>
      </c>
      <c r="B140" s="44" t="s">
        <v>143</v>
      </c>
      <c r="C140" s="44" t="s">
        <v>137</v>
      </c>
      <c r="D140" s="44" t="s">
        <v>138</v>
      </c>
      <c r="E140" s="44" t="s">
        <v>139</v>
      </c>
      <c r="F140" s="20" t="s">
        <v>153</v>
      </c>
      <c r="G140" s="45">
        <v>44851</v>
      </c>
      <c r="H140" s="45"/>
      <c r="I140" s="1"/>
      <c r="K140" s="28">
        <f t="shared" si="11"/>
        <v>485.91188901229259</v>
      </c>
      <c r="L140" s="23">
        <v>4.8591188901229261</v>
      </c>
      <c r="P140">
        <v>136.94773668214935</v>
      </c>
      <c r="Q140" s="22">
        <f t="shared" si="10"/>
        <v>2.8183656292197625E-2</v>
      </c>
      <c r="R140" s="22"/>
      <c r="S140" s="22"/>
      <c r="T140" s="22"/>
      <c r="U140" s="22"/>
    </row>
    <row r="141" spans="1:50" x14ac:dyDescent="0.25">
      <c r="A141" s="44" t="s">
        <v>142</v>
      </c>
      <c r="B141" s="44" t="s">
        <v>143</v>
      </c>
      <c r="C141" s="44" t="s">
        <v>137</v>
      </c>
      <c r="D141" s="44" t="s">
        <v>138</v>
      </c>
      <c r="E141" s="44" t="s">
        <v>139</v>
      </c>
      <c r="F141" s="20" t="s">
        <v>153</v>
      </c>
      <c r="G141" s="45">
        <v>44900</v>
      </c>
      <c r="H141" s="45"/>
      <c r="I141" s="1"/>
      <c r="K141" s="28">
        <f t="shared" si="11"/>
        <v>1042.3121122905366</v>
      </c>
      <c r="L141" s="23">
        <v>10.423121122905366</v>
      </c>
      <c r="P141">
        <v>150.20169949669787</v>
      </c>
      <c r="Q141" s="22">
        <f t="shared" si="10"/>
        <v>1.4410434046153565E-2</v>
      </c>
      <c r="R141" s="22"/>
      <c r="S141" s="22"/>
      <c r="T141" s="22"/>
      <c r="U141" s="22"/>
    </row>
    <row r="142" spans="1:50" x14ac:dyDescent="0.25">
      <c r="A142" s="46" t="s">
        <v>144</v>
      </c>
      <c r="B142" s="46" t="s">
        <v>145</v>
      </c>
      <c r="C142" s="46" t="s">
        <v>137</v>
      </c>
      <c r="D142" s="46" t="s">
        <v>138</v>
      </c>
      <c r="E142" s="46" t="s">
        <v>139</v>
      </c>
      <c r="F142" s="22" t="s">
        <v>153</v>
      </c>
      <c r="G142" s="47">
        <v>44789</v>
      </c>
      <c r="H142" s="47"/>
      <c r="I142" s="1"/>
      <c r="K142" s="28">
        <f t="shared" si="11"/>
        <v>34.852159852159858</v>
      </c>
      <c r="L142" s="23">
        <v>0.34852159852159859</v>
      </c>
      <c r="P142">
        <v>16.190977997228</v>
      </c>
      <c r="Q142" s="22">
        <f t="shared" si="10"/>
        <v>4.6456168185584089E-2</v>
      </c>
      <c r="R142" s="22"/>
      <c r="S142" s="22"/>
      <c r="T142" s="22"/>
      <c r="U142" s="22"/>
    </row>
    <row r="143" spans="1:50" x14ac:dyDescent="0.25">
      <c r="A143" s="46" t="s">
        <v>144</v>
      </c>
      <c r="B143" s="46" t="s">
        <v>145</v>
      </c>
      <c r="C143" s="46" t="s">
        <v>137</v>
      </c>
      <c r="D143" s="46" t="s">
        <v>138</v>
      </c>
      <c r="E143" s="46" t="s">
        <v>139</v>
      </c>
      <c r="F143" s="22" t="s">
        <v>153</v>
      </c>
      <c r="G143" s="47">
        <v>44823</v>
      </c>
      <c r="H143" s="47"/>
      <c r="I143" s="1"/>
      <c r="K143" s="28">
        <f t="shared" si="11"/>
        <v>144.23076923076925</v>
      </c>
      <c r="L143" s="23">
        <v>1.4423076923076925</v>
      </c>
      <c r="P143">
        <v>73.804588242088244</v>
      </c>
      <c r="Q143" s="22">
        <f t="shared" si="10"/>
        <v>5.117118118118117E-2</v>
      </c>
      <c r="R143" s="22"/>
      <c r="S143" s="22"/>
      <c r="T143" s="22"/>
      <c r="U143" s="22"/>
    </row>
    <row r="144" spans="1:50" x14ac:dyDescent="0.25">
      <c r="A144" s="46" t="s">
        <v>144</v>
      </c>
      <c r="B144" s="46" t="s">
        <v>145</v>
      </c>
      <c r="C144" s="46" t="s">
        <v>137</v>
      </c>
      <c r="D144" s="46" t="s">
        <v>138</v>
      </c>
      <c r="E144" s="46" t="s">
        <v>139</v>
      </c>
      <c r="F144" s="22" t="s">
        <v>153</v>
      </c>
      <c r="G144" s="47">
        <v>44851</v>
      </c>
      <c r="H144" s="47"/>
      <c r="I144" s="1"/>
      <c r="K144" s="28">
        <f t="shared" si="11"/>
        <v>488.48288368470946</v>
      </c>
      <c r="L144" s="23">
        <v>4.8848288368470945</v>
      </c>
      <c r="P144">
        <v>172.20404144006079</v>
      </c>
      <c r="Q144" s="22">
        <f t="shared" si="10"/>
        <v>3.525283017924731E-2</v>
      </c>
      <c r="R144" s="22"/>
      <c r="S144" s="22"/>
      <c r="T144" s="22"/>
      <c r="U144" s="22"/>
    </row>
    <row r="145" spans="1:21" x14ac:dyDescent="0.25">
      <c r="A145" s="46" t="s">
        <v>144</v>
      </c>
      <c r="B145" s="46" t="s">
        <v>145</v>
      </c>
      <c r="C145" s="46" t="s">
        <v>137</v>
      </c>
      <c r="D145" s="46" t="s">
        <v>138</v>
      </c>
      <c r="E145" s="46" t="s">
        <v>139</v>
      </c>
      <c r="F145" s="22" t="s">
        <v>153</v>
      </c>
      <c r="G145" s="47">
        <v>44900</v>
      </c>
      <c r="H145" s="47"/>
      <c r="I145" s="1"/>
      <c r="K145" s="28">
        <f t="shared" si="11"/>
        <v>1211.1973278620483</v>
      </c>
      <c r="L145" s="23">
        <v>12.111973278620482</v>
      </c>
      <c r="P145">
        <v>236.49666459667472</v>
      </c>
      <c r="Q145" s="22">
        <f t="shared" si="10"/>
        <v>1.9525857525967971E-2</v>
      </c>
      <c r="R145" s="22"/>
      <c r="S145" s="22"/>
      <c r="T145" s="22"/>
      <c r="U145" s="22"/>
    </row>
    <row r="146" spans="1:21" x14ac:dyDescent="0.25">
      <c r="A146" s="48" t="s">
        <v>146</v>
      </c>
      <c r="B146" s="48" t="s">
        <v>79</v>
      </c>
      <c r="C146" s="48" t="s">
        <v>147</v>
      </c>
      <c r="D146" s="48" t="s">
        <v>138</v>
      </c>
      <c r="E146" s="48" t="s">
        <v>139</v>
      </c>
      <c r="F146" s="49" t="s">
        <v>153</v>
      </c>
      <c r="G146" s="50">
        <v>44789</v>
      </c>
      <c r="H146" s="50"/>
      <c r="I146" s="1"/>
      <c r="K146" s="28">
        <f t="shared" si="11"/>
        <v>34.577847077847089</v>
      </c>
      <c r="L146" s="23">
        <v>0.3457784707784709</v>
      </c>
      <c r="P146">
        <v>7.8180800993301007</v>
      </c>
      <c r="Q146" s="22">
        <f t="shared" si="10"/>
        <v>2.2610083507306887E-2</v>
      </c>
      <c r="R146" s="22"/>
      <c r="S146" s="22"/>
      <c r="T146" s="22"/>
      <c r="U146" s="22"/>
    </row>
    <row r="147" spans="1:21" x14ac:dyDescent="0.25">
      <c r="A147" s="44" t="s">
        <v>146</v>
      </c>
      <c r="B147" s="44" t="s">
        <v>79</v>
      </c>
      <c r="C147" s="44" t="s">
        <v>147</v>
      </c>
      <c r="D147" s="44" t="s">
        <v>138</v>
      </c>
      <c r="E147" s="44" t="s">
        <v>139</v>
      </c>
      <c r="F147" s="20" t="s">
        <v>153</v>
      </c>
      <c r="G147" s="45">
        <v>44823</v>
      </c>
      <c r="H147" s="45"/>
      <c r="I147" s="1"/>
      <c r="K147" s="28">
        <f t="shared" si="11"/>
        <v>108.71448371448373</v>
      </c>
      <c r="L147" s="23">
        <v>1.0871448371448373</v>
      </c>
      <c r="P147">
        <v>27.714281589281594</v>
      </c>
      <c r="Q147" s="22">
        <f t="shared" si="10"/>
        <v>2.5492722443559098E-2</v>
      </c>
      <c r="R147" s="22"/>
      <c r="S147" s="22"/>
      <c r="T147" s="22"/>
      <c r="U147" s="22"/>
    </row>
    <row r="148" spans="1:21" x14ac:dyDescent="0.25">
      <c r="A148" s="44" t="s">
        <v>146</v>
      </c>
      <c r="B148" s="44" t="s">
        <v>79</v>
      </c>
      <c r="C148" s="44" t="s">
        <v>147</v>
      </c>
      <c r="D148" s="44" t="s">
        <v>138</v>
      </c>
      <c r="E148" s="44" t="s">
        <v>139</v>
      </c>
      <c r="F148" s="20" t="s">
        <v>153</v>
      </c>
      <c r="G148" s="45">
        <v>44851</v>
      </c>
      <c r="H148" s="45"/>
      <c r="I148" s="1"/>
      <c r="K148" s="28">
        <f t="shared" si="11"/>
        <v>265.26809253491103</v>
      </c>
      <c r="L148" s="23">
        <v>2.6526809253491104</v>
      </c>
      <c r="P148">
        <v>44.445410614624777</v>
      </c>
      <c r="Q148" s="22">
        <f t="shared" si="10"/>
        <v>1.6754902630732139E-2</v>
      </c>
      <c r="R148" s="22"/>
      <c r="S148" s="22"/>
      <c r="T148" s="22"/>
      <c r="U148" s="22"/>
    </row>
    <row r="149" spans="1:21" x14ac:dyDescent="0.25">
      <c r="A149" s="44" t="s">
        <v>146</v>
      </c>
      <c r="B149" s="44" t="s">
        <v>79</v>
      </c>
      <c r="C149" s="44" t="s">
        <v>147</v>
      </c>
      <c r="D149" s="44" t="s">
        <v>138</v>
      </c>
      <c r="E149" s="44" t="s">
        <v>139</v>
      </c>
      <c r="F149" s="20" t="s">
        <v>153</v>
      </c>
      <c r="G149" s="45">
        <v>44900</v>
      </c>
      <c r="H149" s="45"/>
      <c r="I149" s="1"/>
      <c r="K149" s="28">
        <f t="shared" si="11"/>
        <v>911.25290518096017</v>
      </c>
      <c r="L149" s="23">
        <v>9.1125290518096023</v>
      </c>
      <c r="P149">
        <v>83.175898320599515</v>
      </c>
      <c r="Q149" s="22">
        <f t="shared" si="10"/>
        <v>9.1276414975140305E-3</v>
      </c>
      <c r="R149" s="22"/>
      <c r="S149" s="22"/>
      <c r="T149" s="22"/>
      <c r="U149" s="22"/>
    </row>
    <row r="150" spans="1:21" x14ac:dyDescent="0.25">
      <c r="A150" s="46" t="s">
        <v>148</v>
      </c>
      <c r="B150" s="46" t="s">
        <v>84</v>
      </c>
      <c r="C150" s="46" t="s">
        <v>147</v>
      </c>
      <c r="D150" s="46" t="s">
        <v>138</v>
      </c>
      <c r="E150" s="46" t="s">
        <v>139</v>
      </c>
      <c r="F150" s="22" t="s">
        <v>153</v>
      </c>
      <c r="G150" s="47">
        <v>44789</v>
      </c>
      <c r="H150" s="47"/>
      <c r="I150" s="1"/>
      <c r="K150" s="28">
        <f t="shared" si="11"/>
        <v>27.070339570339573</v>
      </c>
      <c r="L150" s="23">
        <v>0.27070339570339574</v>
      </c>
      <c r="P150">
        <v>8.2873382998383001</v>
      </c>
      <c r="Q150" s="22">
        <f t="shared" si="10"/>
        <v>3.0614090666666663E-2</v>
      </c>
      <c r="R150" s="22"/>
      <c r="S150" s="22"/>
      <c r="T150" s="22"/>
      <c r="U150" s="22"/>
    </row>
    <row r="151" spans="1:21" x14ac:dyDescent="0.25">
      <c r="A151" s="46" t="s">
        <v>148</v>
      </c>
      <c r="B151" s="46" t="s">
        <v>84</v>
      </c>
      <c r="C151" s="46" t="s">
        <v>147</v>
      </c>
      <c r="D151" s="46" t="s">
        <v>138</v>
      </c>
      <c r="E151" s="46" t="s">
        <v>139</v>
      </c>
      <c r="F151" s="22" t="s">
        <v>153</v>
      </c>
      <c r="G151" s="47">
        <v>44823</v>
      </c>
      <c r="H151" s="47"/>
      <c r="I151" s="1"/>
      <c r="K151" s="28">
        <f t="shared" si="11"/>
        <v>107.12635712635714</v>
      </c>
      <c r="L151" s="23">
        <v>1.0712635712635714</v>
      </c>
      <c r="P151">
        <v>33.424751674751676</v>
      </c>
      <c r="Q151" s="22">
        <f t="shared" si="10"/>
        <v>3.1201239892183281E-2</v>
      </c>
      <c r="R151" s="22"/>
      <c r="S151" s="22"/>
      <c r="T151" s="22"/>
      <c r="U151" s="22"/>
    </row>
    <row r="152" spans="1:21" x14ac:dyDescent="0.25">
      <c r="A152" s="46" t="s">
        <v>148</v>
      </c>
      <c r="B152" s="46" t="s">
        <v>84</v>
      </c>
      <c r="C152" s="46" t="s">
        <v>147</v>
      </c>
      <c r="D152" s="46" t="s">
        <v>138</v>
      </c>
      <c r="E152" s="46" t="s">
        <v>139</v>
      </c>
      <c r="F152" s="22" t="s">
        <v>153</v>
      </c>
      <c r="G152" s="47">
        <v>44851</v>
      </c>
      <c r="H152" s="47"/>
      <c r="I152" s="1"/>
      <c r="K152" s="28">
        <f t="shared" si="11"/>
        <v>363.54571549330149</v>
      </c>
      <c r="L152" s="23">
        <v>3.635457154933015</v>
      </c>
      <c r="P152">
        <v>64.266939291059671</v>
      </c>
      <c r="Q152" s="22">
        <f t="shared" si="10"/>
        <v>1.7677815073093281E-2</v>
      </c>
      <c r="R152" s="22"/>
      <c r="S152" s="22"/>
      <c r="T152" s="22"/>
      <c r="U152" s="22"/>
    </row>
    <row r="153" spans="1:21" x14ac:dyDescent="0.25">
      <c r="A153" s="46" t="s">
        <v>148</v>
      </c>
      <c r="B153" s="46" t="s">
        <v>84</v>
      </c>
      <c r="C153" s="46" t="s">
        <v>147</v>
      </c>
      <c r="D153" s="46" t="s">
        <v>138</v>
      </c>
      <c r="E153" s="46" t="s">
        <v>139</v>
      </c>
      <c r="F153" s="22" t="s">
        <v>153</v>
      </c>
      <c r="G153" s="47">
        <v>44900</v>
      </c>
      <c r="H153" s="47"/>
      <c r="I153" s="1"/>
      <c r="K153" s="28">
        <f t="shared" si="11"/>
        <v>1098.3399537438422</v>
      </c>
      <c r="L153" s="23">
        <v>10.983399537438421</v>
      </c>
      <c r="P153">
        <v>129.390198253584</v>
      </c>
      <c r="Q153" s="22">
        <f t="shared" si="10"/>
        <v>1.1780523672342046E-2</v>
      </c>
      <c r="R153" s="22"/>
      <c r="S153" s="22"/>
      <c r="T153" s="22"/>
      <c r="U153" s="22"/>
    </row>
    <row r="154" spans="1:21" x14ac:dyDescent="0.25">
      <c r="A154" s="44" t="s">
        <v>149</v>
      </c>
      <c r="B154" s="44" t="s">
        <v>143</v>
      </c>
      <c r="C154" s="44" t="s">
        <v>147</v>
      </c>
      <c r="D154" s="44" t="s">
        <v>138</v>
      </c>
      <c r="E154" s="44" t="s">
        <v>139</v>
      </c>
      <c r="F154" s="20" t="s">
        <v>153</v>
      </c>
      <c r="G154" s="45">
        <v>44789</v>
      </c>
      <c r="H154" s="45"/>
      <c r="I154" s="1"/>
      <c r="K154" s="28">
        <f t="shared" si="11"/>
        <v>31.89246939246939</v>
      </c>
      <c r="L154" s="23">
        <v>0.31892469392469391</v>
      </c>
      <c r="P154">
        <v>12.326179544929547</v>
      </c>
      <c r="Q154" s="22">
        <f t="shared" si="10"/>
        <v>3.8649185151652332E-2</v>
      </c>
      <c r="R154" s="22"/>
      <c r="S154" s="22"/>
      <c r="T154" s="22"/>
      <c r="U154" s="22"/>
    </row>
    <row r="155" spans="1:21" x14ac:dyDescent="0.25">
      <c r="A155" s="44" t="s">
        <v>149</v>
      </c>
      <c r="B155" s="44" t="s">
        <v>143</v>
      </c>
      <c r="C155" s="44" t="s">
        <v>147</v>
      </c>
      <c r="D155" s="44" t="s">
        <v>138</v>
      </c>
      <c r="E155" s="44" t="s">
        <v>139</v>
      </c>
      <c r="F155" s="20" t="s">
        <v>153</v>
      </c>
      <c r="G155" s="45">
        <v>44823</v>
      </c>
      <c r="H155" s="45"/>
      <c r="I155" s="1"/>
      <c r="K155" s="28">
        <f t="shared" si="11"/>
        <v>129.21575421575423</v>
      </c>
      <c r="L155" s="23">
        <v>1.2921575421575422</v>
      </c>
      <c r="P155">
        <v>56.508070570570581</v>
      </c>
      <c r="Q155" s="22">
        <f t="shared" si="10"/>
        <v>4.3731564245810067E-2</v>
      </c>
      <c r="R155" s="22"/>
      <c r="S155" s="22"/>
      <c r="T155" s="22"/>
      <c r="U155" s="22"/>
    </row>
    <row r="156" spans="1:21" x14ac:dyDescent="0.25">
      <c r="A156" s="44" t="s">
        <v>149</v>
      </c>
      <c r="B156" s="44" t="s">
        <v>143</v>
      </c>
      <c r="C156" s="44" t="s">
        <v>147</v>
      </c>
      <c r="D156" s="44" t="s">
        <v>138</v>
      </c>
      <c r="E156" s="44" t="s">
        <v>139</v>
      </c>
      <c r="F156" s="20" t="s">
        <v>153</v>
      </c>
      <c r="G156" s="45">
        <v>44851</v>
      </c>
      <c r="H156" s="45"/>
      <c r="I156" s="1"/>
      <c r="K156" s="28">
        <f t="shared" si="11"/>
        <v>456.0100401989497</v>
      </c>
      <c r="L156" s="23">
        <v>4.5601004019894971</v>
      </c>
      <c r="P156">
        <v>118.72787700650248</v>
      </c>
      <c r="Q156" s="22">
        <f t="shared" si="10"/>
        <v>2.6036241867548236E-2</v>
      </c>
      <c r="R156" s="22"/>
      <c r="S156" s="22"/>
      <c r="T156" s="22"/>
      <c r="U156" s="22"/>
    </row>
    <row r="157" spans="1:21" x14ac:dyDescent="0.25">
      <c r="A157" s="44" t="s">
        <v>149</v>
      </c>
      <c r="B157" s="44" t="s">
        <v>143</v>
      </c>
      <c r="C157" s="44" t="s">
        <v>147</v>
      </c>
      <c r="D157" s="44" t="s">
        <v>138</v>
      </c>
      <c r="E157" s="44" t="s">
        <v>139</v>
      </c>
      <c r="F157" s="20" t="s">
        <v>153</v>
      </c>
      <c r="G157" s="45">
        <v>44900</v>
      </c>
      <c r="H157" s="45"/>
      <c r="I157" s="1"/>
      <c r="K157" s="28">
        <f t="shared" si="11"/>
        <v>1054.8642465904056</v>
      </c>
      <c r="L157" s="23">
        <v>10.548642465904056</v>
      </c>
      <c r="P157">
        <v>146.29424230352561</v>
      </c>
      <c r="Q157" s="22">
        <f t="shared" si="10"/>
        <v>1.3868537375912253E-2</v>
      </c>
      <c r="R157" s="22"/>
      <c r="S157" s="22"/>
      <c r="T157" s="22"/>
      <c r="U157" s="22"/>
    </row>
    <row r="158" spans="1:21" x14ac:dyDescent="0.25">
      <c r="A158" s="46" t="s">
        <v>150</v>
      </c>
      <c r="B158" s="46" t="s">
        <v>145</v>
      </c>
      <c r="C158" s="46" t="s">
        <v>147</v>
      </c>
      <c r="D158" s="46" t="s">
        <v>138</v>
      </c>
      <c r="E158" s="46" t="s">
        <v>139</v>
      </c>
      <c r="F158" s="22" t="s">
        <v>153</v>
      </c>
      <c r="G158" s="47">
        <v>44789</v>
      </c>
      <c r="H158" s="47"/>
      <c r="I158" s="1"/>
      <c r="K158" s="28">
        <f t="shared" si="11"/>
        <v>34.46234696234697</v>
      </c>
      <c r="L158" s="23">
        <v>0.34462346962346968</v>
      </c>
      <c r="P158">
        <v>16.33245408870409</v>
      </c>
      <c r="Q158" s="22">
        <f t="shared" si="10"/>
        <v>4.7392170087976533E-2</v>
      </c>
      <c r="R158" s="22"/>
      <c r="S158" s="22"/>
      <c r="T158" s="22"/>
      <c r="U158" s="22"/>
    </row>
    <row r="159" spans="1:21" x14ac:dyDescent="0.25">
      <c r="A159" s="46" t="s">
        <v>150</v>
      </c>
      <c r="B159" s="46" t="s">
        <v>145</v>
      </c>
      <c r="C159" s="46" t="s">
        <v>147</v>
      </c>
      <c r="D159" s="46" t="s">
        <v>138</v>
      </c>
      <c r="E159" s="46" t="s">
        <v>139</v>
      </c>
      <c r="F159" s="22" t="s">
        <v>153</v>
      </c>
      <c r="G159" s="47">
        <v>44823</v>
      </c>
      <c r="H159" s="47"/>
      <c r="I159" s="1"/>
      <c r="K159" s="28">
        <f t="shared" si="11"/>
        <v>112.75698775698777</v>
      </c>
      <c r="L159" s="23">
        <v>1.1275698775698777</v>
      </c>
      <c r="P159">
        <v>54.399789212289214</v>
      </c>
      <c r="Q159" s="22">
        <f t="shared" si="10"/>
        <v>4.8245160051216388E-2</v>
      </c>
      <c r="R159" s="22"/>
      <c r="S159" s="22"/>
      <c r="T159" s="22"/>
      <c r="U159" s="22"/>
    </row>
    <row r="160" spans="1:21" x14ac:dyDescent="0.25">
      <c r="A160" s="46" t="s">
        <v>150</v>
      </c>
      <c r="B160" s="46" t="s">
        <v>145</v>
      </c>
      <c r="C160" s="46" t="s">
        <v>147</v>
      </c>
      <c r="D160" s="46" t="s">
        <v>138</v>
      </c>
      <c r="E160" s="46" t="s">
        <v>139</v>
      </c>
      <c r="F160" s="22" t="s">
        <v>153</v>
      </c>
      <c r="G160" s="47">
        <v>44851</v>
      </c>
      <c r="H160" s="47"/>
      <c r="I160" s="1"/>
      <c r="K160" s="28">
        <f t="shared" si="11"/>
        <v>493.10559895665665</v>
      </c>
      <c r="L160" s="23">
        <v>4.9310559895665662</v>
      </c>
      <c r="P160">
        <v>156.78300060120523</v>
      </c>
      <c r="Q160" s="22">
        <f t="shared" si="10"/>
        <v>3.1795015293465824E-2</v>
      </c>
      <c r="R160" s="22"/>
      <c r="S160" s="22"/>
      <c r="T160" s="22"/>
      <c r="U160" s="22"/>
    </row>
    <row r="161" spans="1:21" x14ac:dyDescent="0.25">
      <c r="A161" s="46" t="s">
        <v>150</v>
      </c>
      <c r="B161" s="46" t="s">
        <v>145</v>
      </c>
      <c r="C161" s="46" t="s">
        <v>147</v>
      </c>
      <c r="D161" s="46" t="s">
        <v>138</v>
      </c>
      <c r="E161" s="46" t="s">
        <v>139</v>
      </c>
      <c r="F161" s="22" t="s">
        <v>153</v>
      </c>
      <c r="G161" s="47">
        <v>44900</v>
      </c>
      <c r="H161" s="47"/>
      <c r="I161" s="1"/>
      <c r="K161" s="28">
        <f t="shared" si="11"/>
        <v>1315.2356188362367</v>
      </c>
      <c r="L161" s="23">
        <v>13.152356188362367</v>
      </c>
      <c r="P161">
        <v>243.47362788887307</v>
      </c>
      <c r="Q161" s="22">
        <f t="shared" si="10"/>
        <v>1.8511787880585721E-2</v>
      </c>
      <c r="R161" s="22"/>
      <c r="S161" s="22"/>
      <c r="T161" s="22"/>
      <c r="U161" s="22"/>
    </row>
    <row r="162" spans="1:21" x14ac:dyDescent="0.25">
      <c r="A162" s="3" t="s">
        <v>136</v>
      </c>
      <c r="B162" s="3" t="s">
        <v>79</v>
      </c>
      <c r="C162" s="3" t="s">
        <v>137</v>
      </c>
      <c r="D162" s="3" t="s">
        <v>138</v>
      </c>
      <c r="E162" s="3" t="s">
        <v>139</v>
      </c>
      <c r="F162" t="s">
        <v>140</v>
      </c>
      <c r="G162" s="17">
        <v>43993</v>
      </c>
      <c r="H162" s="17"/>
      <c r="I162" s="51">
        <v>0.26075135135135147</v>
      </c>
      <c r="J162" s="12"/>
      <c r="L162" s="12"/>
      <c r="O162" s="52"/>
    </row>
    <row r="163" spans="1:21" x14ac:dyDescent="0.25">
      <c r="A163" s="3" t="s">
        <v>136</v>
      </c>
      <c r="B163" s="3" t="s">
        <v>79</v>
      </c>
      <c r="C163" s="3" t="s">
        <v>137</v>
      </c>
      <c r="D163" s="3" t="s">
        <v>138</v>
      </c>
      <c r="E163" s="3" t="s">
        <v>139</v>
      </c>
      <c r="F163" t="s">
        <v>140</v>
      </c>
      <c r="G163" s="17">
        <v>43999</v>
      </c>
      <c r="H163" s="17"/>
      <c r="I163" s="51">
        <v>0.17787113402061852</v>
      </c>
      <c r="J163" s="12"/>
      <c r="L163" s="12"/>
      <c r="O163" s="52"/>
    </row>
    <row r="164" spans="1:21" x14ac:dyDescent="0.25">
      <c r="A164" s="3" t="s">
        <v>136</v>
      </c>
      <c r="B164" s="3" t="s">
        <v>79</v>
      </c>
      <c r="C164" s="3" t="s">
        <v>137</v>
      </c>
      <c r="D164" s="3" t="s">
        <v>138</v>
      </c>
      <c r="E164" s="3" t="s">
        <v>139</v>
      </c>
      <c r="F164" t="s">
        <v>140</v>
      </c>
      <c r="G164" s="17">
        <v>44008</v>
      </c>
      <c r="H164" s="17"/>
      <c r="I164" s="51">
        <v>0.32759375000000007</v>
      </c>
      <c r="J164" s="12"/>
      <c r="L164" s="12"/>
      <c r="O164" s="52"/>
    </row>
    <row r="165" spans="1:21" x14ac:dyDescent="0.25">
      <c r="A165" s="3" t="s">
        <v>136</v>
      </c>
      <c r="B165" s="3" t="s">
        <v>79</v>
      </c>
      <c r="C165" s="3" t="s">
        <v>137</v>
      </c>
      <c r="D165" s="3" t="s">
        <v>138</v>
      </c>
      <c r="E165" s="3" t="s">
        <v>139</v>
      </c>
      <c r="F165" t="s">
        <v>140</v>
      </c>
      <c r="G165" s="17">
        <v>44015</v>
      </c>
      <c r="H165" s="17"/>
      <c r="I165" s="51">
        <v>0.33759069767441835</v>
      </c>
      <c r="J165" s="12"/>
      <c r="L165" s="12"/>
      <c r="O165" s="52"/>
    </row>
    <row r="166" spans="1:21" x14ac:dyDescent="0.25">
      <c r="A166" s="3" t="s">
        <v>136</v>
      </c>
      <c r="B166" s="3" t="s">
        <v>79</v>
      </c>
      <c r="C166" s="3" t="s">
        <v>137</v>
      </c>
      <c r="D166" s="3" t="s">
        <v>138</v>
      </c>
      <c r="E166" s="3" t="s">
        <v>139</v>
      </c>
      <c r="F166" t="s">
        <v>140</v>
      </c>
      <c r="G166" s="17">
        <v>44028</v>
      </c>
      <c r="H166" s="17"/>
      <c r="I166" s="51">
        <v>0.37845333333333353</v>
      </c>
      <c r="J166" s="12"/>
      <c r="L166" s="12"/>
      <c r="O166" s="52"/>
    </row>
    <row r="167" spans="1:21" x14ac:dyDescent="0.25">
      <c r="A167" s="3" t="s">
        <v>136</v>
      </c>
      <c r="B167" s="3" t="s">
        <v>79</v>
      </c>
      <c r="C167" s="3" t="s">
        <v>137</v>
      </c>
      <c r="D167" s="3" t="s">
        <v>138</v>
      </c>
      <c r="E167" s="3" t="s">
        <v>139</v>
      </c>
      <c r="F167" t="s">
        <v>140</v>
      </c>
      <c r="G167" s="17">
        <v>44035</v>
      </c>
      <c r="H167" s="17"/>
      <c r="I167" s="51">
        <v>0.44683333333333325</v>
      </c>
      <c r="J167" s="12"/>
      <c r="L167" s="12"/>
      <c r="O167" s="52"/>
    </row>
    <row r="168" spans="1:21" x14ac:dyDescent="0.25">
      <c r="A168" s="3" t="s">
        <v>136</v>
      </c>
      <c r="B168" s="3" t="s">
        <v>79</v>
      </c>
      <c r="C168" s="3" t="s">
        <v>137</v>
      </c>
      <c r="D168" s="3" t="s">
        <v>138</v>
      </c>
      <c r="E168" s="3" t="s">
        <v>139</v>
      </c>
      <c r="F168" t="s">
        <v>140</v>
      </c>
      <c r="G168" s="17">
        <v>44043</v>
      </c>
      <c r="H168" s="17"/>
      <c r="I168" s="51">
        <v>0.39227411167512677</v>
      </c>
      <c r="J168" s="12"/>
      <c r="L168" s="12"/>
      <c r="O168" s="52"/>
    </row>
    <row r="169" spans="1:21" x14ac:dyDescent="0.25">
      <c r="A169" s="3" t="s">
        <v>136</v>
      </c>
      <c r="B169" s="3" t="s">
        <v>79</v>
      </c>
      <c r="C169" s="3" t="s">
        <v>137</v>
      </c>
      <c r="D169" s="3" t="s">
        <v>138</v>
      </c>
      <c r="E169" s="3" t="s">
        <v>139</v>
      </c>
      <c r="F169" t="s">
        <v>140</v>
      </c>
      <c r="G169" s="17">
        <v>44050</v>
      </c>
      <c r="H169" s="17"/>
      <c r="I169" s="51">
        <v>0.39733333333333326</v>
      </c>
      <c r="J169" s="12"/>
      <c r="L169" s="12"/>
      <c r="O169" s="52"/>
    </row>
    <row r="170" spans="1:21" x14ac:dyDescent="0.25">
      <c r="A170" s="3" t="s">
        <v>136</v>
      </c>
      <c r="B170" s="3" t="s">
        <v>79</v>
      </c>
      <c r="C170" s="3" t="s">
        <v>137</v>
      </c>
      <c r="D170" s="3" t="s">
        <v>138</v>
      </c>
      <c r="E170" s="3" t="s">
        <v>139</v>
      </c>
      <c r="F170" t="s">
        <v>140</v>
      </c>
      <c r="G170" s="17">
        <v>44057</v>
      </c>
      <c r="H170" s="17"/>
      <c r="I170" s="51">
        <v>0.48356585365853666</v>
      </c>
      <c r="J170" s="12"/>
      <c r="L170" s="12"/>
      <c r="O170" s="52"/>
    </row>
    <row r="171" spans="1:21" x14ac:dyDescent="0.25">
      <c r="A171" s="3" t="s">
        <v>136</v>
      </c>
      <c r="B171" s="3" t="s">
        <v>79</v>
      </c>
      <c r="C171" s="3" t="s">
        <v>137</v>
      </c>
      <c r="D171" s="3" t="s">
        <v>138</v>
      </c>
      <c r="E171" s="3" t="s">
        <v>139</v>
      </c>
      <c r="F171" t="s">
        <v>140</v>
      </c>
      <c r="G171" s="17">
        <v>44069</v>
      </c>
      <c r="H171" s="17"/>
      <c r="I171" s="51">
        <v>0.65489784946236529</v>
      </c>
      <c r="J171" s="12"/>
      <c r="L171" s="12"/>
      <c r="O171" s="52"/>
    </row>
    <row r="172" spans="1:21" x14ac:dyDescent="0.25">
      <c r="A172" s="3" t="s">
        <v>136</v>
      </c>
      <c r="B172" s="3" t="s">
        <v>79</v>
      </c>
      <c r="C172" s="3" t="s">
        <v>137</v>
      </c>
      <c r="D172" s="3" t="s">
        <v>138</v>
      </c>
      <c r="E172" s="3" t="s">
        <v>139</v>
      </c>
      <c r="F172" t="s">
        <v>140</v>
      </c>
      <c r="G172" s="17">
        <v>44078</v>
      </c>
      <c r="H172" s="17"/>
      <c r="I172" s="51">
        <v>0.68905714285714259</v>
      </c>
      <c r="J172" s="12"/>
      <c r="L172" s="12"/>
      <c r="O172" s="52"/>
    </row>
    <row r="173" spans="1:21" x14ac:dyDescent="0.25">
      <c r="A173" s="3" t="s">
        <v>136</v>
      </c>
      <c r="B173" s="3" t="s">
        <v>79</v>
      </c>
      <c r="C173" s="3" t="s">
        <v>137</v>
      </c>
      <c r="D173" s="3" t="s">
        <v>138</v>
      </c>
      <c r="E173" s="3" t="s">
        <v>139</v>
      </c>
      <c r="F173" t="s">
        <v>140</v>
      </c>
      <c r="G173" s="17">
        <v>44085</v>
      </c>
      <c r="H173" s="17"/>
      <c r="I173" s="51">
        <v>0.7583394495412844</v>
      </c>
      <c r="J173" s="12"/>
      <c r="L173" s="12"/>
      <c r="O173" s="52"/>
    </row>
    <row r="174" spans="1:21" x14ac:dyDescent="0.25">
      <c r="A174" s="3" t="s">
        <v>136</v>
      </c>
      <c r="B174" s="3" t="s">
        <v>79</v>
      </c>
      <c r="C174" s="3" t="s">
        <v>137</v>
      </c>
      <c r="D174" s="3" t="s">
        <v>138</v>
      </c>
      <c r="E174" s="3" t="s">
        <v>139</v>
      </c>
      <c r="F174" t="s">
        <v>140</v>
      </c>
      <c r="G174" s="17">
        <v>44090</v>
      </c>
      <c r="H174" s="17"/>
      <c r="I174" s="51">
        <v>0.63566046511627916</v>
      </c>
      <c r="J174" s="12"/>
      <c r="L174" s="12"/>
      <c r="O174" s="52"/>
    </row>
    <row r="175" spans="1:21" x14ac:dyDescent="0.25">
      <c r="A175" s="3" t="s">
        <v>136</v>
      </c>
      <c r="B175" s="3" t="s">
        <v>79</v>
      </c>
      <c r="C175" s="3" t="s">
        <v>137</v>
      </c>
      <c r="D175" s="3" t="s">
        <v>138</v>
      </c>
      <c r="E175" s="3" t="s">
        <v>139</v>
      </c>
      <c r="F175" t="s">
        <v>140</v>
      </c>
      <c r="G175" s="17">
        <v>44096</v>
      </c>
      <c r="H175" s="17"/>
      <c r="I175" s="51">
        <v>0.66418686868686871</v>
      </c>
      <c r="J175" s="12"/>
      <c r="L175" s="12"/>
      <c r="O175" s="52"/>
    </row>
    <row r="176" spans="1:21" x14ac:dyDescent="0.25">
      <c r="A176" s="3" t="s">
        <v>136</v>
      </c>
      <c r="B176" s="3" t="s">
        <v>79</v>
      </c>
      <c r="C176" s="3" t="s">
        <v>137</v>
      </c>
      <c r="D176" s="3" t="s">
        <v>138</v>
      </c>
      <c r="E176" s="3" t="s">
        <v>139</v>
      </c>
      <c r="F176" t="s">
        <v>140</v>
      </c>
      <c r="G176" s="17">
        <v>44103</v>
      </c>
      <c r="H176" s="17"/>
      <c r="I176" s="51">
        <v>0.68470297029702976</v>
      </c>
      <c r="J176" s="12"/>
      <c r="L176" s="12"/>
      <c r="O176" s="52"/>
    </row>
    <row r="177" spans="1:15" x14ac:dyDescent="0.25">
      <c r="A177" s="3" t="s">
        <v>136</v>
      </c>
      <c r="B177" s="3" t="s">
        <v>79</v>
      </c>
      <c r="C177" s="3" t="s">
        <v>137</v>
      </c>
      <c r="D177" s="3" t="s">
        <v>138</v>
      </c>
      <c r="E177" s="3" t="s">
        <v>139</v>
      </c>
      <c r="F177" t="s">
        <v>140</v>
      </c>
      <c r="G177" s="17">
        <v>44113</v>
      </c>
      <c r="H177" s="17"/>
      <c r="I177" s="51">
        <v>0.79449545454545467</v>
      </c>
      <c r="J177" s="12"/>
      <c r="L177" s="12"/>
      <c r="O177" s="52"/>
    </row>
    <row r="178" spans="1:15" x14ac:dyDescent="0.25">
      <c r="A178" s="3" t="s">
        <v>136</v>
      </c>
      <c r="B178" s="3" t="s">
        <v>79</v>
      </c>
      <c r="C178" s="3" t="s">
        <v>137</v>
      </c>
      <c r="D178" s="3" t="s">
        <v>138</v>
      </c>
      <c r="E178" s="3" t="s">
        <v>139</v>
      </c>
      <c r="F178" t="s">
        <v>140</v>
      </c>
      <c r="G178" s="17">
        <v>44118</v>
      </c>
      <c r="H178" s="17"/>
      <c r="I178" s="51">
        <v>0.8336271929824558</v>
      </c>
      <c r="J178" s="12"/>
      <c r="L178" s="12"/>
      <c r="O178" s="52"/>
    </row>
    <row r="179" spans="1:15" x14ac:dyDescent="0.25">
      <c r="A179" s="3" t="s">
        <v>136</v>
      </c>
      <c r="B179" s="3" t="s">
        <v>79</v>
      </c>
      <c r="C179" s="3" t="s">
        <v>137</v>
      </c>
      <c r="D179" s="3" t="s">
        <v>138</v>
      </c>
      <c r="E179" s="3" t="s">
        <v>139</v>
      </c>
      <c r="F179" t="s">
        <v>140</v>
      </c>
      <c r="G179" s="17">
        <v>44124</v>
      </c>
      <c r="H179" s="17"/>
      <c r="I179" s="51">
        <v>0.82633480176211427</v>
      </c>
      <c r="J179" s="12"/>
      <c r="L179" s="12"/>
      <c r="O179" s="52"/>
    </row>
    <row r="180" spans="1:15" x14ac:dyDescent="0.25">
      <c r="A180" s="3" t="s">
        <v>136</v>
      </c>
      <c r="B180" s="3" t="s">
        <v>79</v>
      </c>
      <c r="C180" s="3" t="s">
        <v>137</v>
      </c>
      <c r="D180" s="3" t="s">
        <v>138</v>
      </c>
      <c r="E180" s="3" t="s">
        <v>139</v>
      </c>
      <c r="F180" t="s">
        <v>140</v>
      </c>
      <c r="G180" s="17">
        <v>44132</v>
      </c>
      <c r="H180" s="17"/>
      <c r="I180" s="51">
        <v>0.82218442622950816</v>
      </c>
      <c r="J180" s="12"/>
      <c r="L180" s="12"/>
      <c r="O180" s="52"/>
    </row>
    <row r="181" spans="1:15" x14ac:dyDescent="0.25">
      <c r="A181" s="3" t="s">
        <v>136</v>
      </c>
      <c r="B181" s="3" t="s">
        <v>79</v>
      </c>
      <c r="C181" s="3" t="s">
        <v>137</v>
      </c>
      <c r="D181" s="3" t="s">
        <v>138</v>
      </c>
      <c r="E181" s="3" t="s">
        <v>139</v>
      </c>
      <c r="F181" t="s">
        <v>140</v>
      </c>
      <c r="G181" s="17">
        <v>44139</v>
      </c>
      <c r="H181" s="17"/>
      <c r="I181" s="51">
        <v>0.83358898305084683</v>
      </c>
      <c r="J181" s="12"/>
      <c r="L181" s="12"/>
      <c r="O181" s="52"/>
    </row>
    <row r="182" spans="1:15" x14ac:dyDescent="0.25">
      <c r="A182" s="3" t="s">
        <v>136</v>
      </c>
      <c r="B182" s="3" t="s">
        <v>79</v>
      </c>
      <c r="C182" s="3" t="s">
        <v>137</v>
      </c>
      <c r="D182" s="3" t="s">
        <v>138</v>
      </c>
      <c r="E182" s="3" t="s">
        <v>139</v>
      </c>
      <c r="F182" t="s">
        <v>140</v>
      </c>
      <c r="G182" s="17">
        <v>44147</v>
      </c>
      <c r="H182" s="17"/>
      <c r="I182" s="51">
        <v>0.81621960784313774</v>
      </c>
      <c r="J182" s="12"/>
      <c r="L182" s="12"/>
      <c r="O182" s="52"/>
    </row>
    <row r="183" spans="1:15" x14ac:dyDescent="0.25">
      <c r="A183" s="3" t="s">
        <v>136</v>
      </c>
      <c r="B183" s="3" t="s">
        <v>79</v>
      </c>
      <c r="C183" s="3" t="s">
        <v>137</v>
      </c>
      <c r="D183" s="3" t="s">
        <v>138</v>
      </c>
      <c r="E183" s="3" t="s">
        <v>139</v>
      </c>
      <c r="F183" t="s">
        <v>140</v>
      </c>
      <c r="G183" s="17">
        <v>44154</v>
      </c>
      <c r="H183" s="17"/>
      <c r="I183" s="51">
        <v>0.81997222222222188</v>
      </c>
      <c r="J183" s="12"/>
      <c r="L183" s="12"/>
      <c r="O183" s="52"/>
    </row>
    <row r="184" spans="1:15" x14ac:dyDescent="0.25">
      <c r="A184" s="3" t="s">
        <v>136</v>
      </c>
      <c r="B184" s="3" t="s">
        <v>79</v>
      </c>
      <c r="C184" s="3" t="s">
        <v>137</v>
      </c>
      <c r="D184" s="3" t="s">
        <v>138</v>
      </c>
      <c r="E184" s="3" t="s">
        <v>139</v>
      </c>
      <c r="F184" t="s">
        <v>140</v>
      </c>
      <c r="G184" s="17">
        <v>44161</v>
      </c>
      <c r="H184" s="17"/>
      <c r="I184" s="51">
        <v>0.8016839999999994</v>
      </c>
      <c r="J184" s="12"/>
      <c r="L184" s="12"/>
      <c r="O184" s="52"/>
    </row>
    <row r="185" spans="1:15" x14ac:dyDescent="0.25">
      <c r="A185" s="3" t="s">
        <v>136</v>
      </c>
      <c r="B185" s="3" t="s">
        <v>79</v>
      </c>
      <c r="C185" s="3" t="s">
        <v>137</v>
      </c>
      <c r="D185" s="3" t="s">
        <v>138</v>
      </c>
      <c r="E185" s="3" t="s">
        <v>139</v>
      </c>
      <c r="F185" t="s">
        <v>140</v>
      </c>
      <c r="G185" s="17">
        <v>44172</v>
      </c>
      <c r="H185" s="17"/>
      <c r="I185" s="51">
        <v>0.77250826446280985</v>
      </c>
      <c r="J185" s="12"/>
      <c r="L185" s="12"/>
      <c r="O185" s="52"/>
    </row>
    <row r="186" spans="1:15" x14ac:dyDescent="0.25">
      <c r="A186" s="3" t="s">
        <v>136</v>
      </c>
      <c r="B186" s="3" t="s">
        <v>79</v>
      </c>
      <c r="C186" s="3" t="s">
        <v>137</v>
      </c>
      <c r="D186" s="3" t="s">
        <v>138</v>
      </c>
      <c r="E186" s="3" t="s">
        <v>139</v>
      </c>
      <c r="F186" t="s">
        <v>140</v>
      </c>
      <c r="G186" s="17">
        <v>44182</v>
      </c>
      <c r="H186" s="17"/>
      <c r="I186" s="51">
        <v>0.7070376569037653</v>
      </c>
      <c r="J186" s="12"/>
      <c r="L186" s="12"/>
      <c r="O186" s="52"/>
    </row>
    <row r="187" spans="1:15" x14ac:dyDescent="0.25">
      <c r="A187" s="3" t="s">
        <v>136</v>
      </c>
      <c r="B187" s="3" t="s">
        <v>79</v>
      </c>
      <c r="C187" s="3" t="s">
        <v>137</v>
      </c>
      <c r="D187" s="3" t="s">
        <v>138</v>
      </c>
      <c r="E187" s="3" t="s">
        <v>139</v>
      </c>
      <c r="F187" t="s">
        <v>140</v>
      </c>
      <c r="G187" s="17">
        <v>44187</v>
      </c>
      <c r="H187" s="17"/>
      <c r="I187" s="51">
        <v>0.6573395348837211</v>
      </c>
      <c r="J187" s="12"/>
      <c r="L187" s="12"/>
      <c r="O187" s="52"/>
    </row>
    <row r="188" spans="1:15" x14ac:dyDescent="0.25">
      <c r="A188" s="3" t="s">
        <v>136</v>
      </c>
      <c r="B188" s="3" t="s">
        <v>79</v>
      </c>
      <c r="C188" s="3" t="s">
        <v>137</v>
      </c>
      <c r="D188" s="3" t="s">
        <v>138</v>
      </c>
      <c r="E188" s="3" t="s">
        <v>139</v>
      </c>
      <c r="F188" t="s">
        <v>140</v>
      </c>
      <c r="G188" s="17">
        <v>44194</v>
      </c>
      <c r="H188" s="17"/>
      <c r="I188" s="51">
        <v>0.58772881355932172</v>
      </c>
      <c r="J188" s="12"/>
      <c r="L188" s="12"/>
      <c r="O188" s="52"/>
    </row>
    <row r="189" spans="1:15" x14ac:dyDescent="0.25">
      <c r="A189" s="3" t="s">
        <v>136</v>
      </c>
      <c r="B189" s="3" t="s">
        <v>79</v>
      </c>
      <c r="C189" s="3" t="s">
        <v>137</v>
      </c>
      <c r="D189" s="3" t="s">
        <v>138</v>
      </c>
      <c r="E189" s="3" t="s">
        <v>139</v>
      </c>
      <c r="F189" t="s">
        <v>140</v>
      </c>
      <c r="G189" s="17">
        <v>44202</v>
      </c>
      <c r="H189" s="17"/>
      <c r="I189" s="51">
        <v>0.25773705179282874</v>
      </c>
      <c r="J189" s="12"/>
      <c r="L189" s="12"/>
      <c r="O189" s="52"/>
    </row>
    <row r="190" spans="1:15" x14ac:dyDescent="0.25">
      <c r="A190" s="3" t="s">
        <v>136</v>
      </c>
      <c r="B190" s="3" t="s">
        <v>79</v>
      </c>
      <c r="C190" s="3" t="s">
        <v>137</v>
      </c>
      <c r="D190" s="3" t="s">
        <v>138</v>
      </c>
      <c r="E190" s="3" t="s">
        <v>139</v>
      </c>
      <c r="F190" t="s">
        <v>140</v>
      </c>
      <c r="G190" s="17">
        <v>44214</v>
      </c>
      <c r="H190" s="17"/>
      <c r="I190" s="51">
        <v>0.11894881889763778</v>
      </c>
      <c r="J190" s="12"/>
      <c r="L190" s="12"/>
      <c r="O190" s="52"/>
    </row>
    <row r="191" spans="1:15" x14ac:dyDescent="0.25">
      <c r="A191" s="8" t="s">
        <v>141</v>
      </c>
      <c r="B191" s="8" t="s">
        <v>84</v>
      </c>
      <c r="C191" s="8" t="s">
        <v>137</v>
      </c>
      <c r="D191" s="3" t="s">
        <v>138</v>
      </c>
      <c r="E191" s="3" t="s">
        <v>139</v>
      </c>
      <c r="F191" t="s">
        <v>140</v>
      </c>
      <c r="G191" s="38">
        <v>43993</v>
      </c>
      <c r="H191" s="38"/>
      <c r="I191" s="53">
        <v>0.25674468085106389</v>
      </c>
      <c r="J191" s="12"/>
      <c r="L191" s="53"/>
    </row>
    <row r="192" spans="1:15" x14ac:dyDescent="0.25">
      <c r="A192" s="8" t="s">
        <v>141</v>
      </c>
      <c r="B192" s="8" t="s">
        <v>84</v>
      </c>
      <c r="C192" s="8" t="s">
        <v>137</v>
      </c>
      <c r="D192" s="3" t="s">
        <v>138</v>
      </c>
      <c r="E192" s="3" t="s">
        <v>139</v>
      </c>
      <c r="F192" t="s">
        <v>140</v>
      </c>
      <c r="G192" s="38">
        <v>43999</v>
      </c>
      <c r="H192" s="38"/>
      <c r="I192" s="53">
        <v>0.17305405405405402</v>
      </c>
      <c r="J192" s="12"/>
      <c r="L192" s="53"/>
    </row>
    <row r="193" spans="1:12" x14ac:dyDescent="0.25">
      <c r="A193" s="8" t="s">
        <v>141</v>
      </c>
      <c r="B193" s="8" t="s">
        <v>84</v>
      </c>
      <c r="C193" s="8" t="s">
        <v>137</v>
      </c>
      <c r="D193" s="3" t="s">
        <v>138</v>
      </c>
      <c r="E193" s="3" t="s">
        <v>139</v>
      </c>
      <c r="F193" t="s">
        <v>140</v>
      </c>
      <c r="G193" s="38">
        <v>44008</v>
      </c>
      <c r="H193" s="38"/>
      <c r="I193" s="53">
        <v>0.331767857142857</v>
      </c>
      <c r="J193" s="12"/>
      <c r="L193" s="53"/>
    </row>
    <row r="194" spans="1:12" x14ac:dyDescent="0.25">
      <c r="A194" s="8" t="s">
        <v>141</v>
      </c>
      <c r="B194" s="8" t="s">
        <v>84</v>
      </c>
      <c r="C194" s="8" t="s">
        <v>137</v>
      </c>
      <c r="D194" s="3" t="s">
        <v>138</v>
      </c>
      <c r="E194" s="3" t="s">
        <v>139</v>
      </c>
      <c r="F194" t="s">
        <v>140</v>
      </c>
      <c r="G194" s="38">
        <v>44015</v>
      </c>
      <c r="H194" s="38"/>
      <c r="I194" s="53">
        <v>0.32904411764705899</v>
      </c>
      <c r="J194" s="12"/>
      <c r="L194" s="53"/>
    </row>
    <row r="195" spans="1:12" x14ac:dyDescent="0.25">
      <c r="A195" s="8" t="s">
        <v>141</v>
      </c>
      <c r="B195" s="8" t="s">
        <v>84</v>
      </c>
      <c r="C195" s="8" t="s">
        <v>137</v>
      </c>
      <c r="D195" s="3" t="s">
        <v>138</v>
      </c>
      <c r="E195" s="3" t="s">
        <v>139</v>
      </c>
      <c r="F195" t="s">
        <v>140</v>
      </c>
      <c r="G195" s="38">
        <v>44028</v>
      </c>
      <c r="H195" s="38"/>
      <c r="I195" s="53">
        <v>0.36764000000000019</v>
      </c>
      <c r="J195" s="12"/>
      <c r="L195" s="53"/>
    </row>
    <row r="196" spans="1:12" x14ac:dyDescent="0.25">
      <c r="A196" s="8" t="s">
        <v>141</v>
      </c>
      <c r="B196" s="8" t="s">
        <v>84</v>
      </c>
      <c r="C196" s="8" t="s">
        <v>137</v>
      </c>
      <c r="D196" s="3" t="s">
        <v>138</v>
      </c>
      <c r="E196" s="3" t="s">
        <v>139</v>
      </c>
      <c r="F196" t="s">
        <v>140</v>
      </c>
      <c r="G196" s="38">
        <v>44035</v>
      </c>
      <c r="H196" s="38"/>
      <c r="I196" s="53">
        <v>0.42705263157894729</v>
      </c>
      <c r="J196" s="12"/>
      <c r="L196" s="53"/>
    </row>
    <row r="197" spans="1:12" x14ac:dyDescent="0.25">
      <c r="A197" s="8" t="s">
        <v>141</v>
      </c>
      <c r="B197" s="8" t="s">
        <v>84</v>
      </c>
      <c r="C197" s="8" t="s">
        <v>137</v>
      </c>
      <c r="D197" s="3" t="s">
        <v>138</v>
      </c>
      <c r="E197" s="3" t="s">
        <v>139</v>
      </c>
      <c r="F197" t="s">
        <v>140</v>
      </c>
      <c r="G197" s="38">
        <v>44043</v>
      </c>
      <c r="H197" s="38"/>
      <c r="I197" s="53">
        <v>0.37186633663366347</v>
      </c>
      <c r="J197" s="12"/>
      <c r="L197" s="53"/>
    </row>
    <row r="198" spans="1:12" x14ac:dyDescent="0.25">
      <c r="A198" s="8" t="s">
        <v>141</v>
      </c>
      <c r="B198" s="8" t="s">
        <v>84</v>
      </c>
      <c r="C198" s="8" t="s">
        <v>137</v>
      </c>
      <c r="D198" s="3" t="s">
        <v>138</v>
      </c>
      <c r="E198" s="3" t="s">
        <v>139</v>
      </c>
      <c r="F198" t="s">
        <v>140</v>
      </c>
      <c r="G198" s="38">
        <v>44050</v>
      </c>
      <c r="H198" s="38"/>
      <c r="I198" s="53">
        <v>0.36334782608695665</v>
      </c>
      <c r="J198" s="12"/>
      <c r="L198" s="53"/>
    </row>
    <row r="199" spans="1:12" x14ac:dyDescent="0.25">
      <c r="A199" s="8" t="s">
        <v>141</v>
      </c>
      <c r="B199" s="8" t="s">
        <v>84</v>
      </c>
      <c r="C199" s="8" t="s">
        <v>137</v>
      </c>
      <c r="D199" s="3" t="s">
        <v>138</v>
      </c>
      <c r="E199" s="3" t="s">
        <v>139</v>
      </c>
      <c r="F199" t="s">
        <v>140</v>
      </c>
      <c r="G199" s="38">
        <v>44057</v>
      </c>
      <c r="H199" s="38"/>
      <c r="I199" s="53">
        <v>0.45423589743589732</v>
      </c>
      <c r="J199" s="12"/>
      <c r="L199" s="53"/>
    </row>
    <row r="200" spans="1:12" x14ac:dyDescent="0.25">
      <c r="A200" s="8" t="s">
        <v>141</v>
      </c>
      <c r="B200" s="8" t="s">
        <v>84</v>
      </c>
      <c r="C200" s="8" t="s">
        <v>137</v>
      </c>
      <c r="D200" s="3" t="s">
        <v>138</v>
      </c>
      <c r="E200" s="3" t="s">
        <v>139</v>
      </c>
      <c r="F200" t="s">
        <v>140</v>
      </c>
      <c r="G200" s="38">
        <v>44069</v>
      </c>
      <c r="H200" s="38"/>
      <c r="I200" s="53">
        <v>0.6334851485148516</v>
      </c>
      <c r="J200" s="12"/>
      <c r="L200" s="53"/>
    </row>
    <row r="201" spans="1:12" x14ac:dyDescent="0.25">
      <c r="A201" s="8" t="s">
        <v>141</v>
      </c>
      <c r="B201" s="8" t="s">
        <v>84</v>
      </c>
      <c r="C201" s="8" t="s">
        <v>137</v>
      </c>
      <c r="D201" s="3" t="s">
        <v>138</v>
      </c>
      <c r="E201" s="3" t="s">
        <v>139</v>
      </c>
      <c r="F201" t="s">
        <v>140</v>
      </c>
      <c r="G201" s="38">
        <v>44078</v>
      </c>
      <c r="H201" s="38"/>
      <c r="I201" s="53">
        <v>0.67898514851485159</v>
      </c>
      <c r="J201" s="12"/>
      <c r="L201" s="53"/>
    </row>
    <row r="202" spans="1:12" x14ac:dyDescent="0.25">
      <c r="A202" s="8" t="s">
        <v>141</v>
      </c>
      <c r="B202" s="8" t="s">
        <v>84</v>
      </c>
      <c r="C202" s="8" t="s">
        <v>137</v>
      </c>
      <c r="D202" s="3" t="s">
        <v>138</v>
      </c>
      <c r="E202" s="3" t="s">
        <v>139</v>
      </c>
      <c r="F202" t="s">
        <v>140</v>
      </c>
      <c r="G202" s="38">
        <v>44085</v>
      </c>
      <c r="H202" s="38"/>
      <c r="I202" s="53">
        <v>0.74692982456140389</v>
      </c>
      <c r="J202" s="12"/>
      <c r="L202" s="53"/>
    </row>
    <row r="203" spans="1:12" x14ac:dyDescent="0.25">
      <c r="A203" s="8" t="s">
        <v>141</v>
      </c>
      <c r="B203" s="8" t="s">
        <v>84</v>
      </c>
      <c r="C203" s="8" t="s">
        <v>137</v>
      </c>
      <c r="D203" s="3" t="s">
        <v>138</v>
      </c>
      <c r="E203" s="3" t="s">
        <v>139</v>
      </c>
      <c r="F203" t="s">
        <v>140</v>
      </c>
      <c r="G203" s="38">
        <v>44090</v>
      </c>
      <c r="H203" s="38"/>
      <c r="I203" s="53">
        <v>0.63812206572769992</v>
      </c>
      <c r="J203" s="12"/>
      <c r="L203" s="53"/>
    </row>
    <row r="204" spans="1:12" x14ac:dyDescent="0.25">
      <c r="A204" s="8" t="s">
        <v>141</v>
      </c>
      <c r="B204" s="8" t="s">
        <v>84</v>
      </c>
      <c r="C204" s="8" t="s">
        <v>137</v>
      </c>
      <c r="D204" s="3" t="s">
        <v>138</v>
      </c>
      <c r="E204" s="3" t="s">
        <v>139</v>
      </c>
      <c r="F204" t="s">
        <v>140</v>
      </c>
      <c r="G204" s="38">
        <v>44096</v>
      </c>
      <c r="H204" s="38"/>
      <c r="I204" s="53">
        <v>0.64985648148148156</v>
      </c>
      <c r="J204" s="12"/>
      <c r="L204" s="53"/>
    </row>
    <row r="205" spans="1:12" x14ac:dyDescent="0.25">
      <c r="A205" s="8" t="s">
        <v>141</v>
      </c>
      <c r="B205" s="8" t="s">
        <v>84</v>
      </c>
      <c r="C205" s="8" t="s">
        <v>137</v>
      </c>
      <c r="D205" s="3" t="s">
        <v>138</v>
      </c>
      <c r="E205" s="3" t="s">
        <v>139</v>
      </c>
      <c r="F205" t="s">
        <v>140</v>
      </c>
      <c r="G205" s="38">
        <v>44103</v>
      </c>
      <c r="H205" s="38"/>
      <c r="I205" s="53">
        <v>0.66749553571428566</v>
      </c>
      <c r="J205" s="12"/>
      <c r="L205" s="53"/>
    </row>
    <row r="206" spans="1:12" x14ac:dyDescent="0.25">
      <c r="A206" s="8" t="s">
        <v>141</v>
      </c>
      <c r="B206" s="8" t="s">
        <v>84</v>
      </c>
      <c r="C206" s="8" t="s">
        <v>137</v>
      </c>
      <c r="D206" s="3" t="s">
        <v>138</v>
      </c>
      <c r="E206" s="3" t="s">
        <v>139</v>
      </c>
      <c r="F206" t="s">
        <v>140</v>
      </c>
      <c r="G206" s="38">
        <v>44113</v>
      </c>
      <c r="H206" s="38"/>
      <c r="I206" s="53">
        <v>0.79498319327731126</v>
      </c>
      <c r="J206" s="12"/>
      <c r="L206" s="53"/>
    </row>
    <row r="207" spans="1:12" x14ac:dyDescent="0.25">
      <c r="A207" s="8" t="s">
        <v>141</v>
      </c>
      <c r="B207" s="8" t="s">
        <v>84</v>
      </c>
      <c r="C207" s="8" t="s">
        <v>137</v>
      </c>
      <c r="D207" s="3" t="s">
        <v>138</v>
      </c>
      <c r="E207" s="3" t="s">
        <v>139</v>
      </c>
      <c r="F207" t="s">
        <v>140</v>
      </c>
      <c r="G207" s="38">
        <v>44118</v>
      </c>
      <c r="H207" s="38"/>
      <c r="I207" s="53">
        <v>0.83318032786885232</v>
      </c>
      <c r="J207" s="12"/>
      <c r="L207" s="53"/>
    </row>
    <row r="208" spans="1:12" x14ac:dyDescent="0.25">
      <c r="A208" s="8" t="s">
        <v>141</v>
      </c>
      <c r="B208" s="8" t="s">
        <v>84</v>
      </c>
      <c r="C208" s="8" t="s">
        <v>137</v>
      </c>
      <c r="D208" s="3" t="s">
        <v>138</v>
      </c>
      <c r="E208" s="3" t="s">
        <v>139</v>
      </c>
      <c r="F208" t="s">
        <v>140</v>
      </c>
      <c r="G208" s="38">
        <v>44124</v>
      </c>
      <c r="H208" s="38"/>
      <c r="I208" s="53">
        <v>0.82505627705627671</v>
      </c>
      <c r="J208" s="12"/>
      <c r="L208" s="53"/>
    </row>
    <row r="209" spans="1:12" x14ac:dyDescent="0.25">
      <c r="A209" s="8" t="s">
        <v>141</v>
      </c>
      <c r="B209" s="8" t="s">
        <v>84</v>
      </c>
      <c r="C209" s="8" t="s">
        <v>137</v>
      </c>
      <c r="D209" s="3" t="s">
        <v>138</v>
      </c>
      <c r="E209" s="3" t="s">
        <v>139</v>
      </c>
      <c r="F209" t="s">
        <v>140</v>
      </c>
      <c r="G209" s="38">
        <v>44132</v>
      </c>
      <c r="H209" s="38"/>
      <c r="I209" s="53">
        <v>0.82575102040816306</v>
      </c>
      <c r="J209" s="12"/>
      <c r="L209" s="53"/>
    </row>
    <row r="210" spans="1:12" x14ac:dyDescent="0.25">
      <c r="A210" s="8" t="s">
        <v>141</v>
      </c>
      <c r="B210" s="8" t="s">
        <v>84</v>
      </c>
      <c r="C210" s="8" t="s">
        <v>137</v>
      </c>
      <c r="D210" s="3" t="s">
        <v>138</v>
      </c>
      <c r="E210" s="3" t="s">
        <v>139</v>
      </c>
      <c r="F210" t="s">
        <v>140</v>
      </c>
      <c r="G210" s="38">
        <v>44139</v>
      </c>
      <c r="H210" s="38"/>
      <c r="I210" s="53">
        <v>0.84155648535564831</v>
      </c>
      <c r="J210" s="12"/>
      <c r="L210" s="53"/>
    </row>
    <row r="211" spans="1:12" x14ac:dyDescent="0.25">
      <c r="A211" s="8" t="s">
        <v>141</v>
      </c>
      <c r="B211" s="8" t="s">
        <v>84</v>
      </c>
      <c r="C211" s="8" t="s">
        <v>137</v>
      </c>
      <c r="D211" s="3" t="s">
        <v>138</v>
      </c>
      <c r="E211" s="3" t="s">
        <v>139</v>
      </c>
      <c r="F211" t="s">
        <v>140</v>
      </c>
      <c r="G211" s="38">
        <v>44147</v>
      </c>
      <c r="H211" s="38"/>
      <c r="I211" s="53">
        <v>0.82466792452830173</v>
      </c>
      <c r="J211" s="12"/>
      <c r="L211" s="53"/>
    </row>
    <row r="212" spans="1:12" x14ac:dyDescent="0.25">
      <c r="A212" s="8" t="s">
        <v>141</v>
      </c>
      <c r="B212" s="8" t="s">
        <v>84</v>
      </c>
      <c r="C212" s="8" t="s">
        <v>137</v>
      </c>
      <c r="D212" s="3" t="s">
        <v>138</v>
      </c>
      <c r="E212" s="3" t="s">
        <v>139</v>
      </c>
      <c r="F212" t="s">
        <v>140</v>
      </c>
      <c r="G212" s="38">
        <v>44154</v>
      </c>
      <c r="H212" s="38"/>
      <c r="I212" s="53">
        <v>0.82529054054054063</v>
      </c>
      <c r="J212" s="12"/>
      <c r="L212" s="53"/>
    </row>
    <row r="213" spans="1:12" x14ac:dyDescent="0.25">
      <c r="A213" s="8" t="s">
        <v>141</v>
      </c>
      <c r="B213" s="8" t="s">
        <v>84</v>
      </c>
      <c r="C213" s="8" t="s">
        <v>137</v>
      </c>
      <c r="D213" s="3" t="s">
        <v>138</v>
      </c>
      <c r="E213" s="3" t="s">
        <v>139</v>
      </c>
      <c r="F213" t="s">
        <v>140</v>
      </c>
      <c r="G213" s="38">
        <v>44161</v>
      </c>
      <c r="H213" s="38"/>
      <c r="I213" s="53">
        <v>0.80386475409836111</v>
      </c>
      <c r="J213" s="12"/>
      <c r="L213" s="53"/>
    </row>
    <row r="214" spans="1:12" x14ac:dyDescent="0.25">
      <c r="A214" s="8" t="s">
        <v>141</v>
      </c>
      <c r="B214" s="8" t="s">
        <v>84</v>
      </c>
      <c r="C214" s="8" t="s">
        <v>137</v>
      </c>
      <c r="D214" s="3" t="s">
        <v>138</v>
      </c>
      <c r="E214" s="3" t="s">
        <v>139</v>
      </c>
      <c r="F214" t="s">
        <v>140</v>
      </c>
      <c r="G214" s="38">
        <v>44172</v>
      </c>
      <c r="H214" s="38"/>
      <c r="I214" s="53">
        <v>0.77722540983606592</v>
      </c>
      <c r="J214" s="12"/>
      <c r="L214" s="53"/>
    </row>
    <row r="215" spans="1:12" x14ac:dyDescent="0.25">
      <c r="A215" s="8" t="s">
        <v>141</v>
      </c>
      <c r="B215" s="8" t="s">
        <v>84</v>
      </c>
      <c r="C215" s="8" t="s">
        <v>137</v>
      </c>
      <c r="D215" s="3" t="s">
        <v>138</v>
      </c>
      <c r="E215" s="3" t="s">
        <v>139</v>
      </c>
      <c r="F215" t="s">
        <v>140</v>
      </c>
      <c r="G215" s="38">
        <v>44182</v>
      </c>
      <c r="H215" s="38"/>
      <c r="I215" s="53">
        <v>0.71595061728395004</v>
      </c>
      <c r="J215" s="12"/>
      <c r="L215" s="53"/>
    </row>
    <row r="216" spans="1:12" x14ac:dyDescent="0.25">
      <c r="A216" s="8" t="s">
        <v>141</v>
      </c>
      <c r="B216" s="8" t="s">
        <v>84</v>
      </c>
      <c r="C216" s="8" t="s">
        <v>137</v>
      </c>
      <c r="D216" s="3" t="s">
        <v>138</v>
      </c>
      <c r="E216" s="3" t="s">
        <v>139</v>
      </c>
      <c r="F216" t="s">
        <v>140</v>
      </c>
      <c r="G216" s="38">
        <v>44187</v>
      </c>
      <c r="H216" s="38"/>
      <c r="I216" s="53">
        <v>0.66179910714285739</v>
      </c>
      <c r="J216" s="12"/>
      <c r="L216" s="53"/>
    </row>
    <row r="217" spans="1:12" x14ac:dyDescent="0.25">
      <c r="A217" s="8" t="s">
        <v>141</v>
      </c>
      <c r="B217" s="8" t="s">
        <v>84</v>
      </c>
      <c r="C217" s="8" t="s">
        <v>137</v>
      </c>
      <c r="D217" s="3" t="s">
        <v>138</v>
      </c>
      <c r="E217" s="3" t="s">
        <v>139</v>
      </c>
      <c r="F217" t="s">
        <v>140</v>
      </c>
      <c r="G217" s="38">
        <v>44194</v>
      </c>
      <c r="H217" s="38"/>
      <c r="I217" s="53">
        <v>0.60321097046413463</v>
      </c>
      <c r="J217" s="12"/>
      <c r="L217" s="53"/>
    </row>
    <row r="218" spans="1:12" x14ac:dyDescent="0.25">
      <c r="A218" s="8" t="s">
        <v>141</v>
      </c>
      <c r="B218" s="8" t="s">
        <v>84</v>
      </c>
      <c r="C218" s="8" t="s">
        <v>137</v>
      </c>
      <c r="D218" s="3" t="s">
        <v>138</v>
      </c>
      <c r="E218" s="3" t="s">
        <v>139</v>
      </c>
      <c r="F218" t="s">
        <v>140</v>
      </c>
      <c r="G218" s="38">
        <v>44202</v>
      </c>
      <c r="H218" s="38"/>
      <c r="I218" s="53">
        <v>0.28685657370517903</v>
      </c>
      <c r="J218" s="12"/>
      <c r="L218" s="53"/>
    </row>
    <row r="219" spans="1:12" x14ac:dyDescent="0.25">
      <c r="A219" s="8" t="s">
        <v>141</v>
      </c>
      <c r="B219" s="8" t="s">
        <v>84</v>
      </c>
      <c r="C219" s="8" t="s">
        <v>137</v>
      </c>
      <c r="D219" s="3" t="s">
        <v>138</v>
      </c>
      <c r="E219" s="3" t="s">
        <v>139</v>
      </c>
      <c r="F219" t="s">
        <v>140</v>
      </c>
      <c r="G219" s="38">
        <v>44214</v>
      </c>
      <c r="H219" s="38"/>
      <c r="I219" s="53">
        <v>0.12699250936329587</v>
      </c>
      <c r="J219" s="12"/>
      <c r="L219" s="53"/>
    </row>
    <row r="220" spans="1:12" x14ac:dyDescent="0.25">
      <c r="A220" s="3" t="s">
        <v>142</v>
      </c>
      <c r="B220" s="3" t="s">
        <v>143</v>
      </c>
      <c r="C220" s="3" t="s">
        <v>137</v>
      </c>
      <c r="D220" s="3" t="s">
        <v>138</v>
      </c>
      <c r="E220" s="3" t="s">
        <v>139</v>
      </c>
      <c r="F220" t="s">
        <v>140</v>
      </c>
      <c r="G220" s="17">
        <v>43993</v>
      </c>
      <c r="H220" s="17"/>
      <c r="I220" s="51">
        <v>0.25546808510638302</v>
      </c>
      <c r="J220" s="12"/>
      <c r="L220" s="12"/>
    </row>
    <row r="221" spans="1:12" x14ac:dyDescent="0.25">
      <c r="A221" s="3" t="s">
        <v>142</v>
      </c>
      <c r="B221" s="3" t="s">
        <v>143</v>
      </c>
      <c r="C221" s="3" t="s">
        <v>137</v>
      </c>
      <c r="D221" s="3" t="s">
        <v>138</v>
      </c>
      <c r="E221" s="3" t="s">
        <v>139</v>
      </c>
      <c r="F221" t="s">
        <v>140</v>
      </c>
      <c r="G221" s="17">
        <v>43999</v>
      </c>
      <c r="H221" s="17"/>
      <c r="I221" s="51">
        <v>0.18740886699507397</v>
      </c>
      <c r="J221" s="12"/>
      <c r="L221" s="12"/>
    </row>
    <row r="222" spans="1:12" x14ac:dyDescent="0.25">
      <c r="A222" s="3" t="s">
        <v>142</v>
      </c>
      <c r="B222" s="3" t="s">
        <v>143</v>
      </c>
      <c r="C222" s="3" t="s">
        <v>137</v>
      </c>
      <c r="D222" s="3" t="s">
        <v>138</v>
      </c>
      <c r="E222" s="3" t="s">
        <v>139</v>
      </c>
      <c r="F222" t="s">
        <v>140</v>
      </c>
      <c r="G222" s="17">
        <v>44008</v>
      </c>
      <c r="H222" s="17"/>
      <c r="I222" s="51">
        <v>0.32565490196078467</v>
      </c>
      <c r="J222" s="12"/>
      <c r="L222" s="12"/>
    </row>
    <row r="223" spans="1:12" x14ac:dyDescent="0.25">
      <c r="A223" s="3" t="s">
        <v>142</v>
      </c>
      <c r="B223" s="3" t="s">
        <v>143</v>
      </c>
      <c r="C223" s="3" t="s">
        <v>137</v>
      </c>
      <c r="D223" s="3" t="s">
        <v>138</v>
      </c>
      <c r="E223" s="3" t="s">
        <v>139</v>
      </c>
      <c r="F223" t="s">
        <v>140</v>
      </c>
      <c r="G223" s="17">
        <v>44015</v>
      </c>
      <c r="H223" s="17"/>
      <c r="I223" s="51">
        <v>0.32961818181818192</v>
      </c>
      <c r="J223" s="12"/>
      <c r="L223" s="12"/>
    </row>
    <row r="224" spans="1:12" x14ac:dyDescent="0.25">
      <c r="A224" s="3" t="s">
        <v>142</v>
      </c>
      <c r="B224" s="3" t="s">
        <v>143</v>
      </c>
      <c r="C224" s="3" t="s">
        <v>137</v>
      </c>
      <c r="D224" s="3" t="s">
        <v>138</v>
      </c>
      <c r="E224" s="3" t="s">
        <v>139</v>
      </c>
      <c r="F224" t="s">
        <v>140</v>
      </c>
      <c r="G224" s="17">
        <v>44028</v>
      </c>
      <c r="H224" s="17"/>
      <c r="I224" s="51">
        <v>0.38023456790123428</v>
      </c>
      <c r="J224" s="12"/>
      <c r="L224" s="12"/>
    </row>
    <row r="225" spans="1:12" x14ac:dyDescent="0.25">
      <c r="A225" s="3" t="s">
        <v>142</v>
      </c>
      <c r="B225" s="3" t="s">
        <v>143</v>
      </c>
      <c r="C225" s="3" t="s">
        <v>137</v>
      </c>
      <c r="D225" s="3" t="s">
        <v>138</v>
      </c>
      <c r="E225" s="3" t="s">
        <v>139</v>
      </c>
      <c r="F225" t="s">
        <v>140</v>
      </c>
      <c r="G225" s="17">
        <v>44035</v>
      </c>
      <c r="H225" s="17"/>
      <c r="I225" s="51">
        <v>0.4441513761467889</v>
      </c>
      <c r="J225" s="12"/>
      <c r="L225" s="12"/>
    </row>
    <row r="226" spans="1:12" x14ac:dyDescent="0.25">
      <c r="A226" s="3" t="s">
        <v>142</v>
      </c>
      <c r="B226" s="3" t="s">
        <v>143</v>
      </c>
      <c r="C226" s="3" t="s">
        <v>137</v>
      </c>
      <c r="D226" s="3" t="s">
        <v>138</v>
      </c>
      <c r="E226" s="3" t="s">
        <v>139</v>
      </c>
      <c r="F226" t="s">
        <v>140</v>
      </c>
      <c r="G226" s="17">
        <v>44043</v>
      </c>
      <c r="H226" s="17"/>
      <c r="I226" s="51">
        <v>0.42925118483412322</v>
      </c>
      <c r="J226" s="12"/>
      <c r="L226" s="12"/>
    </row>
    <row r="227" spans="1:12" x14ac:dyDescent="0.25">
      <c r="A227" s="3" t="s">
        <v>142</v>
      </c>
      <c r="B227" s="3" t="s">
        <v>143</v>
      </c>
      <c r="C227" s="3" t="s">
        <v>137</v>
      </c>
      <c r="D227" s="3" t="s">
        <v>138</v>
      </c>
      <c r="E227" s="3" t="s">
        <v>139</v>
      </c>
      <c r="F227" t="s">
        <v>140</v>
      </c>
      <c r="G227" s="17">
        <v>44050</v>
      </c>
      <c r="H227" s="17"/>
      <c r="I227" s="51">
        <v>0.42420000000000019</v>
      </c>
      <c r="J227" s="12"/>
      <c r="L227" s="12"/>
    </row>
    <row r="228" spans="1:12" x14ac:dyDescent="0.25">
      <c r="A228" s="3" t="s">
        <v>142</v>
      </c>
      <c r="B228" s="3" t="s">
        <v>143</v>
      </c>
      <c r="C228" s="3" t="s">
        <v>137</v>
      </c>
      <c r="D228" s="3" t="s">
        <v>138</v>
      </c>
      <c r="E228" s="3" t="s">
        <v>139</v>
      </c>
      <c r="F228" t="s">
        <v>140</v>
      </c>
      <c r="G228" s="17">
        <v>44057</v>
      </c>
      <c r="H228" s="17"/>
      <c r="I228" s="51">
        <v>0.49694883720930272</v>
      </c>
      <c r="J228" s="12"/>
      <c r="L228" s="12"/>
    </row>
    <row r="229" spans="1:12" x14ac:dyDescent="0.25">
      <c r="A229" s="3" t="s">
        <v>142</v>
      </c>
      <c r="B229" s="3" t="s">
        <v>143</v>
      </c>
      <c r="C229" s="3" t="s">
        <v>137</v>
      </c>
      <c r="D229" s="3" t="s">
        <v>138</v>
      </c>
      <c r="E229" s="3" t="s">
        <v>139</v>
      </c>
      <c r="F229" t="s">
        <v>140</v>
      </c>
      <c r="G229" s="17">
        <v>44069</v>
      </c>
      <c r="H229" s="17"/>
      <c r="I229" s="51">
        <v>0.6528200000000004</v>
      </c>
      <c r="J229" s="12"/>
      <c r="L229" s="12"/>
    </row>
    <row r="230" spans="1:12" x14ac:dyDescent="0.25">
      <c r="A230" s="3" t="s">
        <v>142</v>
      </c>
      <c r="B230" s="3" t="s">
        <v>143</v>
      </c>
      <c r="C230" s="3" t="s">
        <v>137</v>
      </c>
      <c r="D230" s="3" t="s">
        <v>138</v>
      </c>
      <c r="E230" s="3" t="s">
        <v>139</v>
      </c>
      <c r="F230" t="s">
        <v>140</v>
      </c>
      <c r="G230" s="17">
        <v>44078</v>
      </c>
      <c r="H230" s="17"/>
      <c r="I230" s="51">
        <v>0.69510900473933668</v>
      </c>
      <c r="J230" s="12"/>
      <c r="L230" s="12"/>
    </row>
    <row r="231" spans="1:12" x14ac:dyDescent="0.25">
      <c r="A231" s="3" t="s">
        <v>142</v>
      </c>
      <c r="B231" s="3" t="s">
        <v>143</v>
      </c>
      <c r="C231" s="3" t="s">
        <v>137</v>
      </c>
      <c r="D231" s="3" t="s">
        <v>138</v>
      </c>
      <c r="E231" s="3" t="s">
        <v>139</v>
      </c>
      <c r="F231" t="s">
        <v>140</v>
      </c>
      <c r="G231" s="17">
        <v>44085</v>
      </c>
      <c r="H231" s="17"/>
      <c r="I231" s="51">
        <v>0.74146460176991125</v>
      </c>
      <c r="J231" s="12"/>
      <c r="L231" s="12"/>
    </row>
    <row r="232" spans="1:12" x14ac:dyDescent="0.25">
      <c r="A232" s="3" t="s">
        <v>142</v>
      </c>
      <c r="B232" s="3" t="s">
        <v>143</v>
      </c>
      <c r="C232" s="3" t="s">
        <v>137</v>
      </c>
      <c r="D232" s="3" t="s">
        <v>138</v>
      </c>
      <c r="E232" s="3" t="s">
        <v>139</v>
      </c>
      <c r="F232" t="s">
        <v>140</v>
      </c>
      <c r="G232" s="17">
        <v>44090</v>
      </c>
      <c r="H232" s="17"/>
      <c r="I232" s="51">
        <v>0.65483561643835586</v>
      </c>
      <c r="J232" s="12"/>
      <c r="L232" s="12"/>
    </row>
    <row r="233" spans="1:12" x14ac:dyDescent="0.25">
      <c r="A233" s="3" t="s">
        <v>142</v>
      </c>
      <c r="B233" s="3" t="s">
        <v>143</v>
      </c>
      <c r="C233" s="3" t="s">
        <v>137</v>
      </c>
      <c r="D233" s="3" t="s">
        <v>138</v>
      </c>
      <c r="E233" s="3" t="s">
        <v>139</v>
      </c>
      <c r="F233" t="s">
        <v>140</v>
      </c>
      <c r="G233" s="17">
        <v>44096</v>
      </c>
      <c r="H233" s="17"/>
      <c r="I233" s="51">
        <v>0.65225123152709408</v>
      </c>
      <c r="J233" s="12"/>
      <c r="L233" s="12"/>
    </row>
    <row r="234" spans="1:12" x14ac:dyDescent="0.25">
      <c r="A234" s="3" t="s">
        <v>142</v>
      </c>
      <c r="B234" s="3" t="s">
        <v>143</v>
      </c>
      <c r="C234" s="3" t="s">
        <v>137</v>
      </c>
      <c r="D234" s="3" t="s">
        <v>138</v>
      </c>
      <c r="E234" s="3" t="s">
        <v>139</v>
      </c>
      <c r="F234" t="s">
        <v>140</v>
      </c>
      <c r="G234" s="17">
        <v>44103</v>
      </c>
      <c r="H234" s="17"/>
      <c r="I234" s="51">
        <v>0.67443255813953451</v>
      </c>
      <c r="J234" s="12"/>
      <c r="L234" s="12"/>
    </row>
    <row r="235" spans="1:12" x14ac:dyDescent="0.25">
      <c r="A235" s="3" t="s">
        <v>142</v>
      </c>
      <c r="B235" s="3" t="s">
        <v>143</v>
      </c>
      <c r="C235" s="3" t="s">
        <v>137</v>
      </c>
      <c r="D235" s="3" t="s">
        <v>138</v>
      </c>
      <c r="E235" s="3" t="s">
        <v>139</v>
      </c>
      <c r="F235" t="s">
        <v>140</v>
      </c>
      <c r="G235" s="17">
        <v>44113</v>
      </c>
      <c r="H235" s="17"/>
      <c r="I235" s="51">
        <v>0.78268200836820079</v>
      </c>
      <c r="J235" s="12"/>
      <c r="L235" s="12"/>
    </row>
    <row r="236" spans="1:12" x14ac:dyDescent="0.25">
      <c r="A236" s="3" t="s">
        <v>142</v>
      </c>
      <c r="B236" s="3" t="s">
        <v>143</v>
      </c>
      <c r="C236" s="3" t="s">
        <v>137</v>
      </c>
      <c r="D236" s="3" t="s">
        <v>138</v>
      </c>
      <c r="E236" s="3" t="s">
        <v>139</v>
      </c>
      <c r="F236" t="s">
        <v>140</v>
      </c>
      <c r="G236" s="17">
        <v>44118</v>
      </c>
      <c r="H236" s="17"/>
      <c r="I236" s="51">
        <v>0.83230543933054346</v>
      </c>
      <c r="J236" s="12"/>
      <c r="L236" s="12"/>
    </row>
    <row r="237" spans="1:12" x14ac:dyDescent="0.25">
      <c r="A237" s="3" t="s">
        <v>142</v>
      </c>
      <c r="B237" s="3" t="s">
        <v>143</v>
      </c>
      <c r="C237" s="3" t="s">
        <v>137</v>
      </c>
      <c r="D237" s="3" t="s">
        <v>138</v>
      </c>
      <c r="E237" s="3" t="s">
        <v>139</v>
      </c>
      <c r="F237" t="s">
        <v>140</v>
      </c>
      <c r="G237" s="17">
        <v>44124</v>
      </c>
      <c r="H237" s="17"/>
      <c r="I237" s="51">
        <v>0.82061607142857118</v>
      </c>
      <c r="J237" s="12"/>
      <c r="L237" s="12"/>
    </row>
    <row r="238" spans="1:12" x14ac:dyDescent="0.25">
      <c r="A238" s="3" t="s">
        <v>142</v>
      </c>
      <c r="B238" s="3" t="s">
        <v>143</v>
      </c>
      <c r="C238" s="3" t="s">
        <v>137</v>
      </c>
      <c r="D238" s="3" t="s">
        <v>138</v>
      </c>
      <c r="E238" s="3" t="s">
        <v>139</v>
      </c>
      <c r="F238" t="s">
        <v>140</v>
      </c>
      <c r="G238" s="17">
        <v>44132</v>
      </c>
      <c r="H238" s="17"/>
      <c r="I238" s="51">
        <v>0.81224497991967848</v>
      </c>
      <c r="J238" s="12"/>
      <c r="L238" s="12"/>
    </row>
    <row r="239" spans="1:12" x14ac:dyDescent="0.25">
      <c r="A239" s="3" t="s">
        <v>142</v>
      </c>
      <c r="B239" s="3" t="s">
        <v>143</v>
      </c>
      <c r="C239" s="3" t="s">
        <v>137</v>
      </c>
      <c r="D239" s="3" t="s">
        <v>138</v>
      </c>
      <c r="E239" s="3" t="s">
        <v>139</v>
      </c>
      <c r="F239" t="s">
        <v>140</v>
      </c>
      <c r="G239" s="17">
        <v>44139</v>
      </c>
      <c r="H239" s="17"/>
      <c r="I239" s="51">
        <v>0.82179199999999919</v>
      </c>
      <c r="J239" s="12"/>
      <c r="L239" s="12"/>
    </row>
    <row r="240" spans="1:12" x14ac:dyDescent="0.25">
      <c r="A240" s="3" t="s">
        <v>142</v>
      </c>
      <c r="B240" s="3" t="s">
        <v>143</v>
      </c>
      <c r="C240" s="3" t="s">
        <v>137</v>
      </c>
      <c r="D240" s="3" t="s">
        <v>138</v>
      </c>
      <c r="E240" s="3" t="s">
        <v>139</v>
      </c>
      <c r="F240" t="s">
        <v>140</v>
      </c>
      <c r="G240" s="17">
        <v>44147</v>
      </c>
      <c r="H240" s="17"/>
      <c r="I240" s="51">
        <v>0.81575999999999926</v>
      </c>
      <c r="J240" s="12"/>
      <c r="L240" s="12"/>
    </row>
    <row r="241" spans="1:12" x14ac:dyDescent="0.25">
      <c r="A241" s="3" t="s">
        <v>142</v>
      </c>
      <c r="B241" s="3" t="s">
        <v>143</v>
      </c>
      <c r="C241" s="3" t="s">
        <v>137</v>
      </c>
      <c r="D241" s="3" t="s">
        <v>138</v>
      </c>
      <c r="E241" s="3" t="s">
        <v>139</v>
      </c>
      <c r="F241" t="s">
        <v>140</v>
      </c>
      <c r="G241" s="17">
        <v>44154</v>
      </c>
      <c r="H241" s="17"/>
      <c r="I241" s="51">
        <v>0.82294097222222207</v>
      </c>
      <c r="J241" s="12"/>
      <c r="L241" s="12"/>
    </row>
    <row r="242" spans="1:12" x14ac:dyDescent="0.25">
      <c r="A242" s="3" t="s">
        <v>142</v>
      </c>
      <c r="B242" s="3" t="s">
        <v>143</v>
      </c>
      <c r="C242" s="3" t="s">
        <v>137</v>
      </c>
      <c r="D242" s="3" t="s">
        <v>138</v>
      </c>
      <c r="E242" s="3" t="s">
        <v>139</v>
      </c>
      <c r="F242" t="s">
        <v>140</v>
      </c>
      <c r="G242" s="17">
        <v>44161</v>
      </c>
      <c r="H242" s="17"/>
      <c r="I242" s="51">
        <v>0.79865384615384571</v>
      </c>
      <c r="J242" s="12"/>
      <c r="L242" s="12"/>
    </row>
    <row r="243" spans="1:12" x14ac:dyDescent="0.25">
      <c r="A243" s="3" t="s">
        <v>142</v>
      </c>
      <c r="B243" s="3" t="s">
        <v>143</v>
      </c>
      <c r="C243" s="3" t="s">
        <v>137</v>
      </c>
      <c r="D243" s="3" t="s">
        <v>138</v>
      </c>
      <c r="E243" s="3" t="s">
        <v>139</v>
      </c>
      <c r="F243" t="s">
        <v>140</v>
      </c>
      <c r="G243" s="17">
        <v>44172</v>
      </c>
      <c r="H243" s="17"/>
      <c r="I243" s="51">
        <v>0.77694628099173579</v>
      </c>
      <c r="J243" s="12"/>
      <c r="L243" s="12"/>
    </row>
    <row r="244" spans="1:12" x14ac:dyDescent="0.25">
      <c r="A244" s="3" t="s">
        <v>142</v>
      </c>
      <c r="B244" s="3" t="s">
        <v>143</v>
      </c>
      <c r="C244" s="3" t="s">
        <v>137</v>
      </c>
      <c r="D244" s="3" t="s">
        <v>138</v>
      </c>
      <c r="E244" s="3" t="s">
        <v>139</v>
      </c>
      <c r="F244" t="s">
        <v>140</v>
      </c>
      <c r="G244" s="17">
        <v>44182</v>
      </c>
      <c r="H244" s="17"/>
      <c r="I244" s="51">
        <v>0.71990204081632692</v>
      </c>
      <c r="J244" s="12"/>
      <c r="L244" s="12"/>
    </row>
    <row r="245" spans="1:12" x14ac:dyDescent="0.25">
      <c r="A245" s="3" t="s">
        <v>142</v>
      </c>
      <c r="B245" s="3" t="s">
        <v>143</v>
      </c>
      <c r="C245" s="3" t="s">
        <v>137</v>
      </c>
      <c r="D245" s="3" t="s">
        <v>138</v>
      </c>
      <c r="E245" s="3" t="s">
        <v>139</v>
      </c>
      <c r="F245" t="s">
        <v>140</v>
      </c>
      <c r="G245" s="17">
        <v>44187</v>
      </c>
      <c r="H245" s="17"/>
      <c r="I245" s="51">
        <v>0.669422727272727</v>
      </c>
      <c r="J245" s="12"/>
      <c r="L245" s="12"/>
    </row>
    <row r="246" spans="1:12" x14ac:dyDescent="0.25">
      <c r="A246" s="3" t="s">
        <v>142</v>
      </c>
      <c r="B246" s="3" t="s">
        <v>143</v>
      </c>
      <c r="C246" s="3" t="s">
        <v>137</v>
      </c>
      <c r="D246" s="3" t="s">
        <v>138</v>
      </c>
      <c r="E246" s="3" t="s">
        <v>139</v>
      </c>
      <c r="F246" t="s">
        <v>140</v>
      </c>
      <c r="G246" s="17">
        <v>44194</v>
      </c>
      <c r="H246" s="17"/>
      <c r="I246" s="51">
        <v>0.5977741935483869</v>
      </c>
      <c r="J246" s="12"/>
      <c r="L246" s="12"/>
    </row>
    <row r="247" spans="1:12" x14ac:dyDescent="0.25">
      <c r="A247" s="3" t="s">
        <v>142</v>
      </c>
      <c r="B247" s="3" t="s">
        <v>143</v>
      </c>
      <c r="C247" s="3" t="s">
        <v>137</v>
      </c>
      <c r="D247" s="3" t="s">
        <v>138</v>
      </c>
      <c r="E247" s="3" t="s">
        <v>139</v>
      </c>
      <c r="F247" t="s">
        <v>140</v>
      </c>
      <c r="G247" s="17">
        <v>44202</v>
      </c>
      <c r="H247" s="17"/>
      <c r="I247" s="51">
        <v>0.28437096774193577</v>
      </c>
      <c r="J247" s="12"/>
      <c r="L247" s="12"/>
    </row>
    <row r="248" spans="1:12" x14ac:dyDescent="0.25">
      <c r="A248" s="3" t="s">
        <v>142</v>
      </c>
      <c r="B248" s="3" t="s">
        <v>143</v>
      </c>
      <c r="C248" s="3" t="s">
        <v>137</v>
      </c>
      <c r="D248" s="3" t="s">
        <v>138</v>
      </c>
      <c r="E248" s="3" t="s">
        <v>139</v>
      </c>
      <c r="F248" t="s">
        <v>140</v>
      </c>
      <c r="G248" s="17">
        <v>44214</v>
      </c>
      <c r="H248" s="17"/>
      <c r="I248" s="51">
        <v>0.12449103942652326</v>
      </c>
      <c r="J248" s="12"/>
      <c r="L248" s="12"/>
    </row>
    <row r="249" spans="1:12" x14ac:dyDescent="0.25">
      <c r="A249" s="8" t="s">
        <v>144</v>
      </c>
      <c r="B249" s="8" t="s">
        <v>145</v>
      </c>
      <c r="C249" s="8" t="s">
        <v>137</v>
      </c>
      <c r="D249" s="3" t="s">
        <v>138</v>
      </c>
      <c r="E249" s="3" t="s">
        <v>139</v>
      </c>
      <c r="F249" t="s">
        <v>140</v>
      </c>
      <c r="G249" s="38">
        <v>43993</v>
      </c>
      <c r="H249" s="38"/>
      <c r="I249" s="53">
        <v>0.2593823529411764</v>
      </c>
      <c r="J249" s="12"/>
      <c r="L249" s="12"/>
    </row>
    <row r="250" spans="1:12" x14ac:dyDescent="0.25">
      <c r="A250" s="8" t="s">
        <v>144</v>
      </c>
      <c r="B250" s="8" t="s">
        <v>145</v>
      </c>
      <c r="C250" s="8" t="s">
        <v>137</v>
      </c>
      <c r="D250" s="3" t="s">
        <v>138</v>
      </c>
      <c r="E250" s="3" t="s">
        <v>139</v>
      </c>
      <c r="F250" t="s">
        <v>140</v>
      </c>
      <c r="G250" s="38">
        <v>43999</v>
      </c>
      <c r="H250" s="38"/>
      <c r="I250" s="53">
        <v>0.17608585858585862</v>
      </c>
      <c r="J250" s="12"/>
      <c r="L250" s="12"/>
    </row>
    <row r="251" spans="1:12" x14ac:dyDescent="0.25">
      <c r="A251" s="8" t="s">
        <v>144</v>
      </c>
      <c r="B251" s="8" t="s">
        <v>145</v>
      </c>
      <c r="C251" s="8" t="s">
        <v>137</v>
      </c>
      <c r="D251" s="3" t="s">
        <v>138</v>
      </c>
      <c r="E251" s="3" t="s">
        <v>139</v>
      </c>
      <c r="F251" t="s">
        <v>140</v>
      </c>
      <c r="G251" s="38">
        <v>44008</v>
      </c>
      <c r="H251" s="38"/>
      <c r="I251" s="53">
        <v>0.32705327868852446</v>
      </c>
      <c r="J251" s="12"/>
      <c r="L251" s="12"/>
    </row>
    <row r="252" spans="1:12" x14ac:dyDescent="0.25">
      <c r="A252" s="8" t="s">
        <v>144</v>
      </c>
      <c r="B252" s="8" t="s">
        <v>145</v>
      </c>
      <c r="C252" s="8" t="s">
        <v>137</v>
      </c>
      <c r="D252" s="3" t="s">
        <v>138</v>
      </c>
      <c r="E252" s="3" t="s">
        <v>139</v>
      </c>
      <c r="F252" t="s">
        <v>140</v>
      </c>
      <c r="G252" s="38">
        <v>44015</v>
      </c>
      <c r="H252" s="38"/>
      <c r="I252" s="53">
        <v>0.33313983050847418</v>
      </c>
      <c r="J252" s="12"/>
      <c r="L252" s="12"/>
    </row>
    <row r="253" spans="1:12" x14ac:dyDescent="0.25">
      <c r="A253" s="8" t="s">
        <v>144</v>
      </c>
      <c r="B253" s="8" t="s">
        <v>145</v>
      </c>
      <c r="C253" s="8" t="s">
        <v>137</v>
      </c>
      <c r="D253" s="3" t="s">
        <v>138</v>
      </c>
      <c r="E253" s="3" t="s">
        <v>139</v>
      </c>
      <c r="F253" t="s">
        <v>140</v>
      </c>
      <c r="G253" s="38">
        <v>44028</v>
      </c>
      <c r="H253" s="38"/>
      <c r="I253" s="53">
        <v>0.38795614035087733</v>
      </c>
      <c r="J253" s="12"/>
      <c r="L253" s="12"/>
    </row>
    <row r="254" spans="1:12" x14ac:dyDescent="0.25">
      <c r="A254" s="8" t="s">
        <v>144</v>
      </c>
      <c r="B254" s="8" t="s">
        <v>145</v>
      </c>
      <c r="C254" s="8" t="s">
        <v>137</v>
      </c>
      <c r="D254" s="3" t="s">
        <v>138</v>
      </c>
      <c r="E254" s="3" t="s">
        <v>139</v>
      </c>
      <c r="F254" t="s">
        <v>140</v>
      </c>
      <c r="G254" s="38">
        <v>44035</v>
      </c>
      <c r="H254" s="38"/>
      <c r="I254" s="53">
        <v>0.45896153846153848</v>
      </c>
      <c r="J254" s="12"/>
      <c r="L254" s="12"/>
    </row>
    <row r="255" spans="1:12" x14ac:dyDescent="0.25">
      <c r="A255" s="8" t="s">
        <v>144</v>
      </c>
      <c r="B255" s="8" t="s">
        <v>145</v>
      </c>
      <c r="C255" s="8" t="s">
        <v>137</v>
      </c>
      <c r="D255" s="3" t="s">
        <v>138</v>
      </c>
      <c r="E255" s="3" t="s">
        <v>139</v>
      </c>
      <c r="F255" t="s">
        <v>140</v>
      </c>
      <c r="G255" s="38">
        <v>44043</v>
      </c>
      <c r="H255" s="38"/>
      <c r="I255" s="53">
        <v>0.42736057692307688</v>
      </c>
      <c r="J255" s="12"/>
      <c r="L255" s="12"/>
    </row>
    <row r="256" spans="1:12" x14ac:dyDescent="0.25">
      <c r="A256" s="8" t="s">
        <v>144</v>
      </c>
      <c r="B256" s="8" t="s">
        <v>145</v>
      </c>
      <c r="C256" s="8" t="s">
        <v>137</v>
      </c>
      <c r="D256" s="3" t="s">
        <v>138</v>
      </c>
      <c r="E256" s="3" t="s">
        <v>139</v>
      </c>
      <c r="F256" t="s">
        <v>140</v>
      </c>
      <c r="G256" s="38">
        <v>44050</v>
      </c>
      <c r="H256" s="38"/>
      <c r="I256" s="53">
        <v>0.4450414201183433</v>
      </c>
      <c r="J256" s="12"/>
      <c r="L256" s="12"/>
    </row>
    <row r="257" spans="1:12" x14ac:dyDescent="0.25">
      <c r="A257" s="8" t="s">
        <v>144</v>
      </c>
      <c r="B257" s="8" t="s">
        <v>145</v>
      </c>
      <c r="C257" s="8" t="s">
        <v>137</v>
      </c>
      <c r="D257" s="3" t="s">
        <v>138</v>
      </c>
      <c r="E257" s="3" t="s">
        <v>139</v>
      </c>
      <c r="F257" t="s">
        <v>140</v>
      </c>
      <c r="G257" s="38">
        <v>44057</v>
      </c>
      <c r="H257" s="38"/>
      <c r="I257" s="53">
        <v>0.53314798206278036</v>
      </c>
      <c r="J257" s="12"/>
      <c r="L257" s="12"/>
    </row>
    <row r="258" spans="1:12" x14ac:dyDescent="0.25">
      <c r="A258" s="8" t="s">
        <v>144</v>
      </c>
      <c r="B258" s="8" t="s">
        <v>145</v>
      </c>
      <c r="C258" s="8" t="s">
        <v>137</v>
      </c>
      <c r="D258" s="3" t="s">
        <v>138</v>
      </c>
      <c r="E258" s="3" t="s">
        <v>139</v>
      </c>
      <c r="F258" t="s">
        <v>140</v>
      </c>
      <c r="G258" s="38">
        <v>44069</v>
      </c>
      <c r="H258" s="38"/>
      <c r="I258" s="53">
        <v>0.69547115384615321</v>
      </c>
      <c r="J258" s="12"/>
      <c r="L258" s="12"/>
    </row>
    <row r="259" spans="1:12" x14ac:dyDescent="0.25">
      <c r="A259" s="8" t="s">
        <v>144</v>
      </c>
      <c r="B259" s="8" t="s">
        <v>145</v>
      </c>
      <c r="C259" s="8" t="s">
        <v>137</v>
      </c>
      <c r="D259" s="3" t="s">
        <v>138</v>
      </c>
      <c r="E259" s="3" t="s">
        <v>139</v>
      </c>
      <c r="F259" t="s">
        <v>140</v>
      </c>
      <c r="G259" s="38">
        <v>44078</v>
      </c>
      <c r="H259" s="38"/>
      <c r="I259" s="53">
        <v>0.7513772727272725</v>
      </c>
      <c r="J259" s="12"/>
      <c r="L259" s="12"/>
    </row>
    <row r="260" spans="1:12" x14ac:dyDescent="0.25">
      <c r="A260" s="8" t="s">
        <v>144</v>
      </c>
      <c r="B260" s="8" t="s">
        <v>145</v>
      </c>
      <c r="C260" s="8" t="s">
        <v>137</v>
      </c>
      <c r="D260" s="3" t="s">
        <v>138</v>
      </c>
      <c r="E260" s="3" t="s">
        <v>139</v>
      </c>
      <c r="F260" t="s">
        <v>140</v>
      </c>
      <c r="G260" s="38">
        <v>44085</v>
      </c>
      <c r="H260" s="38"/>
      <c r="I260" s="53">
        <v>0.78021585903083712</v>
      </c>
      <c r="J260" s="12"/>
      <c r="L260" s="12"/>
    </row>
    <row r="261" spans="1:12" x14ac:dyDescent="0.25">
      <c r="A261" s="8" t="s">
        <v>144</v>
      </c>
      <c r="B261" s="8" t="s">
        <v>145</v>
      </c>
      <c r="C261" s="8" t="s">
        <v>137</v>
      </c>
      <c r="D261" s="3" t="s">
        <v>138</v>
      </c>
      <c r="E261" s="3" t="s">
        <v>139</v>
      </c>
      <c r="F261" t="s">
        <v>140</v>
      </c>
      <c r="G261" s="38">
        <v>44090</v>
      </c>
      <c r="H261" s="38"/>
      <c r="I261" s="53">
        <v>0.71309417040358747</v>
      </c>
      <c r="J261" s="12"/>
      <c r="L261" s="12"/>
    </row>
    <row r="262" spans="1:12" x14ac:dyDescent="0.25">
      <c r="A262" s="8" t="s">
        <v>144</v>
      </c>
      <c r="B262" s="8" t="s">
        <v>145</v>
      </c>
      <c r="C262" s="8" t="s">
        <v>137</v>
      </c>
      <c r="D262" s="3" t="s">
        <v>138</v>
      </c>
      <c r="E262" s="3" t="s">
        <v>139</v>
      </c>
      <c r="F262" t="s">
        <v>140</v>
      </c>
      <c r="G262" s="38">
        <v>44096</v>
      </c>
      <c r="H262" s="38"/>
      <c r="I262" s="53">
        <v>0.72168691588785039</v>
      </c>
      <c r="J262" s="12"/>
      <c r="L262" s="12"/>
    </row>
    <row r="263" spans="1:12" x14ac:dyDescent="0.25">
      <c r="A263" s="8" t="s">
        <v>144</v>
      </c>
      <c r="B263" s="8" t="s">
        <v>145</v>
      </c>
      <c r="C263" s="8" t="s">
        <v>137</v>
      </c>
      <c r="D263" s="3" t="s">
        <v>138</v>
      </c>
      <c r="E263" s="3" t="s">
        <v>139</v>
      </c>
      <c r="F263" t="s">
        <v>140</v>
      </c>
      <c r="G263" s="38">
        <v>44103</v>
      </c>
      <c r="H263" s="38"/>
      <c r="I263" s="53">
        <v>0.74987081339712902</v>
      </c>
      <c r="J263" s="12"/>
      <c r="L263" s="12"/>
    </row>
    <row r="264" spans="1:12" x14ac:dyDescent="0.25">
      <c r="A264" s="8" t="s">
        <v>144</v>
      </c>
      <c r="B264" s="8" t="s">
        <v>145</v>
      </c>
      <c r="C264" s="8" t="s">
        <v>137</v>
      </c>
      <c r="D264" s="3" t="s">
        <v>138</v>
      </c>
      <c r="E264" s="3" t="s">
        <v>139</v>
      </c>
      <c r="F264" t="s">
        <v>140</v>
      </c>
      <c r="G264" s="38">
        <v>44113</v>
      </c>
      <c r="H264" s="38"/>
      <c r="I264" s="53">
        <v>0.81065531914893629</v>
      </c>
      <c r="J264" s="12"/>
      <c r="L264" s="12"/>
    </row>
    <row r="265" spans="1:12" x14ac:dyDescent="0.25">
      <c r="A265" s="8" t="s">
        <v>144</v>
      </c>
      <c r="B265" s="8" t="s">
        <v>145</v>
      </c>
      <c r="C265" s="8" t="s">
        <v>137</v>
      </c>
      <c r="D265" s="3" t="s">
        <v>138</v>
      </c>
      <c r="E265" s="3" t="s">
        <v>139</v>
      </c>
      <c r="F265" t="s">
        <v>140</v>
      </c>
      <c r="G265" s="38">
        <v>44118</v>
      </c>
      <c r="H265" s="38"/>
      <c r="I265" s="53">
        <v>0.85973858921161761</v>
      </c>
      <c r="J265" s="12"/>
      <c r="L265" s="12"/>
    </row>
    <row r="266" spans="1:12" x14ac:dyDescent="0.25">
      <c r="A266" s="8" t="s">
        <v>144</v>
      </c>
      <c r="B266" s="8" t="s">
        <v>145</v>
      </c>
      <c r="C266" s="8" t="s">
        <v>137</v>
      </c>
      <c r="D266" s="3" t="s">
        <v>138</v>
      </c>
      <c r="E266" s="3" t="s">
        <v>139</v>
      </c>
      <c r="F266" t="s">
        <v>140</v>
      </c>
      <c r="G266" s="38">
        <v>44124</v>
      </c>
      <c r="H266" s="38"/>
      <c r="I266" s="53">
        <v>0.84335000000000049</v>
      </c>
      <c r="J266" s="12"/>
      <c r="L266" s="12"/>
    </row>
    <row r="267" spans="1:12" x14ac:dyDescent="0.25">
      <c r="A267" s="8" t="s">
        <v>144</v>
      </c>
      <c r="B267" s="8" t="s">
        <v>145</v>
      </c>
      <c r="C267" s="8" t="s">
        <v>137</v>
      </c>
      <c r="D267" s="3" t="s">
        <v>138</v>
      </c>
      <c r="E267" s="3" t="s">
        <v>139</v>
      </c>
      <c r="F267" t="s">
        <v>140</v>
      </c>
      <c r="G267" s="38">
        <v>44132</v>
      </c>
      <c r="H267" s="38"/>
      <c r="I267" s="53">
        <v>0.84055465587044542</v>
      </c>
      <c r="J267" s="12"/>
      <c r="L267" s="12"/>
    </row>
    <row r="268" spans="1:12" x14ac:dyDescent="0.25">
      <c r="A268" s="8" t="s">
        <v>144</v>
      </c>
      <c r="B268" s="8" t="s">
        <v>145</v>
      </c>
      <c r="C268" s="8" t="s">
        <v>137</v>
      </c>
      <c r="D268" s="3" t="s">
        <v>138</v>
      </c>
      <c r="E268" s="3" t="s">
        <v>139</v>
      </c>
      <c r="F268" t="s">
        <v>140</v>
      </c>
      <c r="G268" s="38">
        <v>44139</v>
      </c>
      <c r="H268" s="38"/>
      <c r="I268" s="53">
        <v>0.84495200000000081</v>
      </c>
      <c r="J268" s="12"/>
      <c r="L268" s="12"/>
    </row>
    <row r="269" spans="1:12" x14ac:dyDescent="0.25">
      <c r="A269" s="8" t="s">
        <v>144</v>
      </c>
      <c r="B269" s="8" t="s">
        <v>145</v>
      </c>
      <c r="C269" s="8" t="s">
        <v>137</v>
      </c>
      <c r="D269" s="3" t="s">
        <v>138</v>
      </c>
      <c r="E269" s="3" t="s">
        <v>139</v>
      </c>
      <c r="F269" t="s">
        <v>140</v>
      </c>
      <c r="G269" s="38">
        <v>44147</v>
      </c>
      <c r="H269" s="38"/>
      <c r="I269" s="53">
        <v>0.83651012145749004</v>
      </c>
      <c r="J269" s="12"/>
      <c r="L269" s="12"/>
    </row>
    <row r="270" spans="1:12" x14ac:dyDescent="0.25">
      <c r="A270" s="8" t="s">
        <v>144</v>
      </c>
      <c r="B270" s="8" t="s">
        <v>145</v>
      </c>
      <c r="C270" s="8" t="s">
        <v>137</v>
      </c>
      <c r="D270" s="3" t="s">
        <v>138</v>
      </c>
      <c r="E270" s="3" t="s">
        <v>139</v>
      </c>
      <c r="F270" t="s">
        <v>140</v>
      </c>
      <c r="G270" s="38">
        <v>44154</v>
      </c>
      <c r="H270" s="38"/>
      <c r="I270" s="53">
        <v>0.83876450511945433</v>
      </c>
      <c r="J270" s="12"/>
      <c r="L270" s="12"/>
    </row>
    <row r="271" spans="1:12" x14ac:dyDescent="0.25">
      <c r="A271" s="8" t="s">
        <v>144</v>
      </c>
      <c r="B271" s="8" t="s">
        <v>145</v>
      </c>
      <c r="C271" s="8" t="s">
        <v>137</v>
      </c>
      <c r="D271" s="3" t="s">
        <v>138</v>
      </c>
      <c r="E271" s="3" t="s">
        <v>139</v>
      </c>
      <c r="F271" t="s">
        <v>140</v>
      </c>
      <c r="G271" s="38">
        <v>44161</v>
      </c>
      <c r="H271" s="38"/>
      <c r="I271" s="53">
        <v>0.8145220588235299</v>
      </c>
      <c r="J271" s="12"/>
      <c r="L271" s="12"/>
    </row>
    <row r="272" spans="1:12" x14ac:dyDescent="0.25">
      <c r="A272" s="8" t="s">
        <v>144</v>
      </c>
      <c r="B272" s="8" t="s">
        <v>145</v>
      </c>
      <c r="C272" s="8" t="s">
        <v>137</v>
      </c>
      <c r="D272" s="3" t="s">
        <v>138</v>
      </c>
      <c r="E272" s="3" t="s">
        <v>139</v>
      </c>
      <c r="F272" t="s">
        <v>140</v>
      </c>
      <c r="G272" s="38">
        <v>44172</v>
      </c>
      <c r="H272" s="38"/>
      <c r="I272" s="53">
        <v>0.78815352697095475</v>
      </c>
      <c r="J272" s="12"/>
      <c r="L272" s="12"/>
    </row>
    <row r="273" spans="1:12" x14ac:dyDescent="0.25">
      <c r="A273" s="8" t="s">
        <v>144</v>
      </c>
      <c r="B273" s="8" t="s">
        <v>145</v>
      </c>
      <c r="C273" s="8" t="s">
        <v>137</v>
      </c>
      <c r="D273" s="3" t="s">
        <v>138</v>
      </c>
      <c r="E273" s="3" t="s">
        <v>139</v>
      </c>
      <c r="F273" t="s">
        <v>140</v>
      </c>
      <c r="G273" s="38">
        <v>44182</v>
      </c>
      <c r="H273" s="38"/>
      <c r="I273" s="53">
        <v>0.72442629482071697</v>
      </c>
      <c r="J273" s="12"/>
      <c r="L273" s="12"/>
    </row>
    <row r="274" spans="1:12" x14ac:dyDescent="0.25">
      <c r="A274" s="8" t="s">
        <v>144</v>
      </c>
      <c r="B274" s="8" t="s">
        <v>145</v>
      </c>
      <c r="C274" s="8" t="s">
        <v>137</v>
      </c>
      <c r="D274" s="3" t="s">
        <v>138</v>
      </c>
      <c r="E274" s="3" t="s">
        <v>139</v>
      </c>
      <c r="F274" t="s">
        <v>140</v>
      </c>
      <c r="G274" s="38">
        <v>44187</v>
      </c>
      <c r="H274" s="38"/>
      <c r="I274" s="53">
        <v>0.67754824561403559</v>
      </c>
      <c r="J274" s="12"/>
      <c r="L274" s="12"/>
    </row>
    <row r="275" spans="1:12" x14ac:dyDescent="0.25">
      <c r="A275" s="8" t="s">
        <v>144</v>
      </c>
      <c r="B275" s="8" t="s">
        <v>145</v>
      </c>
      <c r="C275" s="8" t="s">
        <v>137</v>
      </c>
      <c r="D275" s="3" t="s">
        <v>138</v>
      </c>
      <c r="E275" s="3" t="s">
        <v>139</v>
      </c>
      <c r="F275" t="s">
        <v>140</v>
      </c>
      <c r="G275" s="38">
        <v>44194</v>
      </c>
      <c r="H275" s="38"/>
      <c r="I275" s="53">
        <v>0.62801923076923061</v>
      </c>
      <c r="J275" s="12"/>
      <c r="L275" s="12"/>
    </row>
    <row r="276" spans="1:12" x14ac:dyDescent="0.25">
      <c r="A276" s="8" t="s">
        <v>144</v>
      </c>
      <c r="B276" s="8" t="s">
        <v>145</v>
      </c>
      <c r="C276" s="8" t="s">
        <v>137</v>
      </c>
      <c r="D276" s="3" t="s">
        <v>138</v>
      </c>
      <c r="E276" s="3" t="s">
        <v>139</v>
      </c>
      <c r="F276" t="s">
        <v>140</v>
      </c>
      <c r="G276" s="38">
        <v>44202</v>
      </c>
      <c r="H276" s="38"/>
      <c r="I276" s="53">
        <v>0.35632549019607818</v>
      </c>
      <c r="J276" s="12"/>
      <c r="L276" s="12"/>
    </row>
    <row r="277" spans="1:12" x14ac:dyDescent="0.25">
      <c r="A277" s="8" t="s">
        <v>144</v>
      </c>
      <c r="B277" s="8" t="s">
        <v>145</v>
      </c>
      <c r="C277" s="8" t="s">
        <v>137</v>
      </c>
      <c r="D277" s="3" t="s">
        <v>138</v>
      </c>
      <c r="E277" s="3" t="s">
        <v>139</v>
      </c>
      <c r="F277" t="s">
        <v>140</v>
      </c>
      <c r="G277" s="38">
        <v>44214</v>
      </c>
      <c r="H277" s="38"/>
      <c r="I277" s="53">
        <v>0.16081338028169012</v>
      </c>
      <c r="J277" s="12"/>
      <c r="L277" s="12"/>
    </row>
    <row r="278" spans="1:12" x14ac:dyDescent="0.25">
      <c r="A278" s="3" t="s">
        <v>146</v>
      </c>
      <c r="B278" s="3" t="s">
        <v>79</v>
      </c>
      <c r="C278" s="3" t="s">
        <v>147</v>
      </c>
      <c r="D278" s="3" t="s">
        <v>138</v>
      </c>
      <c r="E278" s="3" t="s">
        <v>139</v>
      </c>
      <c r="F278" t="s">
        <v>140</v>
      </c>
      <c r="G278" s="17">
        <v>43993</v>
      </c>
      <c r="H278" s="17"/>
      <c r="I278" s="51">
        <v>0.25309729729729735</v>
      </c>
      <c r="J278" s="12"/>
      <c r="L278" s="12"/>
    </row>
    <row r="279" spans="1:12" x14ac:dyDescent="0.25">
      <c r="A279" s="3" t="s">
        <v>146</v>
      </c>
      <c r="B279" s="3" t="s">
        <v>79</v>
      </c>
      <c r="C279" s="3" t="s">
        <v>147</v>
      </c>
      <c r="D279" s="3" t="s">
        <v>138</v>
      </c>
      <c r="E279" s="3" t="s">
        <v>139</v>
      </c>
      <c r="F279" t="s">
        <v>140</v>
      </c>
      <c r="G279" s="17">
        <v>43999</v>
      </c>
      <c r="H279" s="17"/>
      <c r="I279" s="51">
        <v>0.17663440860215054</v>
      </c>
      <c r="J279" s="12"/>
      <c r="L279" s="12"/>
    </row>
    <row r="280" spans="1:12" x14ac:dyDescent="0.25">
      <c r="A280" s="3" t="s">
        <v>146</v>
      </c>
      <c r="B280" s="3" t="s">
        <v>79</v>
      </c>
      <c r="C280" s="3" t="s">
        <v>147</v>
      </c>
      <c r="D280" s="3" t="s">
        <v>138</v>
      </c>
      <c r="E280" s="3" t="s">
        <v>139</v>
      </c>
      <c r="F280" t="s">
        <v>140</v>
      </c>
      <c r="G280" s="17">
        <v>44008</v>
      </c>
      <c r="H280" s="17"/>
      <c r="I280" s="51">
        <v>0.32568325791855202</v>
      </c>
      <c r="J280" s="12"/>
      <c r="L280" s="12"/>
    </row>
    <row r="281" spans="1:12" x14ac:dyDescent="0.25">
      <c r="A281" s="3" t="s">
        <v>146</v>
      </c>
      <c r="B281" s="3" t="s">
        <v>79</v>
      </c>
      <c r="C281" s="3" t="s">
        <v>147</v>
      </c>
      <c r="D281" s="3" t="s">
        <v>138</v>
      </c>
      <c r="E281" s="3" t="s">
        <v>139</v>
      </c>
      <c r="F281" t="s">
        <v>140</v>
      </c>
      <c r="G281" s="17">
        <v>44015</v>
      </c>
      <c r="H281" s="17"/>
      <c r="I281" s="51">
        <v>0.33107246376811578</v>
      </c>
      <c r="J281" s="12"/>
      <c r="L281" s="12"/>
    </row>
    <row r="282" spans="1:12" x14ac:dyDescent="0.25">
      <c r="A282" s="3" t="s">
        <v>146</v>
      </c>
      <c r="B282" s="3" t="s">
        <v>79</v>
      </c>
      <c r="C282" s="3" t="s">
        <v>147</v>
      </c>
      <c r="D282" s="3" t="s">
        <v>138</v>
      </c>
      <c r="E282" s="3" t="s">
        <v>139</v>
      </c>
      <c r="F282" t="s">
        <v>140</v>
      </c>
      <c r="G282" s="17">
        <v>44028</v>
      </c>
      <c r="H282" s="17"/>
      <c r="I282" s="51">
        <v>0.38741628959276025</v>
      </c>
      <c r="J282" s="12"/>
      <c r="L282" s="12"/>
    </row>
    <row r="283" spans="1:12" x14ac:dyDescent="0.25">
      <c r="A283" s="3" t="s">
        <v>146</v>
      </c>
      <c r="B283" s="3" t="s">
        <v>79</v>
      </c>
      <c r="C283" s="3" t="s">
        <v>147</v>
      </c>
      <c r="D283" s="3" t="s">
        <v>138</v>
      </c>
      <c r="E283" s="3" t="s">
        <v>139</v>
      </c>
      <c r="F283" t="s">
        <v>140</v>
      </c>
      <c r="G283" s="17">
        <v>44035</v>
      </c>
      <c r="H283" s="17"/>
      <c r="I283" s="51">
        <v>0.46050270270270294</v>
      </c>
      <c r="J283" s="12"/>
      <c r="L283" s="12"/>
    </row>
    <row r="284" spans="1:12" x14ac:dyDescent="0.25">
      <c r="A284" s="3" t="s">
        <v>146</v>
      </c>
      <c r="B284" s="3" t="s">
        <v>79</v>
      </c>
      <c r="C284" s="3" t="s">
        <v>147</v>
      </c>
      <c r="D284" s="3" t="s">
        <v>138</v>
      </c>
      <c r="E284" s="3" t="s">
        <v>139</v>
      </c>
      <c r="F284" t="s">
        <v>140</v>
      </c>
      <c r="G284" s="17">
        <v>44043</v>
      </c>
      <c r="H284" s="17"/>
      <c r="I284" s="51">
        <v>0.40601913875598067</v>
      </c>
      <c r="J284" s="12"/>
      <c r="L284" s="12"/>
    </row>
    <row r="285" spans="1:12" x14ac:dyDescent="0.25">
      <c r="A285" s="3" t="s">
        <v>146</v>
      </c>
      <c r="B285" s="3" t="s">
        <v>79</v>
      </c>
      <c r="C285" s="3" t="s">
        <v>147</v>
      </c>
      <c r="D285" s="3" t="s">
        <v>138</v>
      </c>
      <c r="E285" s="3" t="s">
        <v>139</v>
      </c>
      <c r="F285" t="s">
        <v>140</v>
      </c>
      <c r="G285" s="17">
        <v>44050</v>
      </c>
      <c r="H285" s="17"/>
      <c r="I285" s="51">
        <v>0.39693617021276573</v>
      </c>
      <c r="J285" s="12"/>
      <c r="L285" s="12"/>
    </row>
    <row r="286" spans="1:12" x14ac:dyDescent="0.25">
      <c r="A286" s="3" t="s">
        <v>146</v>
      </c>
      <c r="B286" s="3" t="s">
        <v>79</v>
      </c>
      <c r="C286" s="3" t="s">
        <v>147</v>
      </c>
      <c r="D286" s="3" t="s">
        <v>138</v>
      </c>
      <c r="E286" s="3" t="s">
        <v>139</v>
      </c>
      <c r="F286" t="s">
        <v>140</v>
      </c>
      <c r="G286" s="17">
        <v>44057</v>
      </c>
      <c r="H286" s="17"/>
      <c r="I286" s="51">
        <v>0.47899999999999998</v>
      </c>
      <c r="J286" s="12"/>
      <c r="L286" s="12"/>
    </row>
    <row r="287" spans="1:12" x14ac:dyDescent="0.25">
      <c r="A287" s="3" t="s">
        <v>146</v>
      </c>
      <c r="B287" s="3" t="s">
        <v>79</v>
      </c>
      <c r="C287" s="3" t="s">
        <v>147</v>
      </c>
      <c r="D287" s="3" t="s">
        <v>138</v>
      </c>
      <c r="E287" s="3" t="s">
        <v>139</v>
      </c>
      <c r="F287" t="s">
        <v>140</v>
      </c>
      <c r="G287" s="17">
        <v>44069</v>
      </c>
      <c r="H287" s="17"/>
      <c r="I287" s="51">
        <v>0.65401515151515155</v>
      </c>
      <c r="J287" s="12"/>
      <c r="L287" s="12"/>
    </row>
    <row r="288" spans="1:12" x14ac:dyDescent="0.25">
      <c r="A288" s="3" t="s">
        <v>146</v>
      </c>
      <c r="B288" s="3" t="s">
        <v>79</v>
      </c>
      <c r="C288" s="3" t="s">
        <v>147</v>
      </c>
      <c r="D288" s="3" t="s">
        <v>138</v>
      </c>
      <c r="E288" s="3" t="s">
        <v>139</v>
      </c>
      <c r="F288" t="s">
        <v>140</v>
      </c>
      <c r="G288" s="17">
        <v>44078</v>
      </c>
      <c r="H288" s="17"/>
      <c r="I288" s="51">
        <v>0.70991191709844537</v>
      </c>
      <c r="J288" s="12"/>
      <c r="L288" s="12"/>
    </row>
    <row r="289" spans="1:12" x14ac:dyDescent="0.25">
      <c r="A289" s="3" t="s">
        <v>146</v>
      </c>
      <c r="B289" s="3" t="s">
        <v>79</v>
      </c>
      <c r="C289" s="3" t="s">
        <v>147</v>
      </c>
      <c r="D289" s="3" t="s">
        <v>138</v>
      </c>
      <c r="E289" s="3" t="s">
        <v>139</v>
      </c>
      <c r="F289" t="s">
        <v>140</v>
      </c>
      <c r="G289" s="17">
        <v>44085</v>
      </c>
      <c r="H289" s="17"/>
      <c r="I289" s="51">
        <v>0.75270135746606348</v>
      </c>
      <c r="J289" s="12"/>
      <c r="L289" s="12"/>
    </row>
    <row r="290" spans="1:12" x14ac:dyDescent="0.25">
      <c r="A290" s="3" t="s">
        <v>146</v>
      </c>
      <c r="B290" s="3" t="s">
        <v>79</v>
      </c>
      <c r="C290" s="3" t="s">
        <v>147</v>
      </c>
      <c r="D290" s="3" t="s">
        <v>138</v>
      </c>
      <c r="E290" s="3" t="s">
        <v>139</v>
      </c>
      <c r="F290" t="s">
        <v>140</v>
      </c>
      <c r="G290" s="17">
        <v>44090</v>
      </c>
      <c r="H290" s="17"/>
      <c r="I290" s="51">
        <v>0.64703125000000028</v>
      </c>
      <c r="J290" s="12"/>
      <c r="L290" s="12"/>
    </row>
    <row r="291" spans="1:12" x14ac:dyDescent="0.25">
      <c r="A291" s="3" t="s">
        <v>146</v>
      </c>
      <c r="B291" s="3" t="s">
        <v>79</v>
      </c>
      <c r="C291" s="3" t="s">
        <v>147</v>
      </c>
      <c r="D291" s="3" t="s">
        <v>138</v>
      </c>
      <c r="E291" s="3" t="s">
        <v>139</v>
      </c>
      <c r="F291" t="s">
        <v>140</v>
      </c>
      <c r="G291" s="17">
        <v>44096</v>
      </c>
      <c r="H291" s="17"/>
      <c r="I291" s="51">
        <v>0.66037089201877908</v>
      </c>
      <c r="J291" s="12"/>
      <c r="L291" s="12"/>
    </row>
    <row r="292" spans="1:12" x14ac:dyDescent="0.25">
      <c r="A292" s="3" t="s">
        <v>146</v>
      </c>
      <c r="B292" s="3" t="s">
        <v>79</v>
      </c>
      <c r="C292" s="3" t="s">
        <v>147</v>
      </c>
      <c r="D292" s="3" t="s">
        <v>138</v>
      </c>
      <c r="E292" s="3" t="s">
        <v>139</v>
      </c>
      <c r="F292" t="s">
        <v>140</v>
      </c>
      <c r="G292" s="17">
        <v>44103</v>
      </c>
      <c r="H292" s="17"/>
      <c r="I292" s="51">
        <v>0.68670476190476148</v>
      </c>
      <c r="J292" s="12"/>
      <c r="L292" s="12"/>
    </row>
    <row r="293" spans="1:12" x14ac:dyDescent="0.25">
      <c r="A293" s="3" t="s">
        <v>146</v>
      </c>
      <c r="B293" s="3" t="s">
        <v>79</v>
      </c>
      <c r="C293" s="3" t="s">
        <v>147</v>
      </c>
      <c r="D293" s="3" t="s">
        <v>138</v>
      </c>
      <c r="E293" s="3" t="s">
        <v>139</v>
      </c>
      <c r="F293" t="s">
        <v>140</v>
      </c>
      <c r="G293" s="17">
        <v>44113</v>
      </c>
      <c r="H293" s="17"/>
      <c r="I293" s="51">
        <v>0.79035319148936234</v>
      </c>
      <c r="J293" s="12"/>
      <c r="L293" s="12"/>
    </row>
    <row r="294" spans="1:12" x14ac:dyDescent="0.25">
      <c r="A294" s="3" t="s">
        <v>146</v>
      </c>
      <c r="B294" s="3" t="s">
        <v>79</v>
      </c>
      <c r="C294" s="3" t="s">
        <v>147</v>
      </c>
      <c r="D294" s="3" t="s">
        <v>138</v>
      </c>
      <c r="E294" s="3" t="s">
        <v>139</v>
      </c>
      <c r="F294" t="s">
        <v>140</v>
      </c>
      <c r="G294" s="17">
        <v>44118</v>
      </c>
      <c r="H294" s="17"/>
      <c r="I294" s="51">
        <v>0.82944725738396641</v>
      </c>
      <c r="J294" s="12"/>
      <c r="L294" s="12"/>
    </row>
    <row r="295" spans="1:12" x14ac:dyDescent="0.25">
      <c r="A295" s="3" t="s">
        <v>146</v>
      </c>
      <c r="B295" s="3" t="s">
        <v>79</v>
      </c>
      <c r="C295" s="3" t="s">
        <v>147</v>
      </c>
      <c r="D295" s="3" t="s">
        <v>138</v>
      </c>
      <c r="E295" s="3" t="s">
        <v>139</v>
      </c>
      <c r="F295" t="s">
        <v>140</v>
      </c>
      <c r="G295" s="17">
        <v>44124</v>
      </c>
      <c r="H295" s="17"/>
      <c r="I295" s="51">
        <v>0.82273076923076893</v>
      </c>
      <c r="J295" s="12"/>
      <c r="L295" s="12"/>
    </row>
    <row r="296" spans="1:12" x14ac:dyDescent="0.25">
      <c r="A296" s="3" t="s">
        <v>146</v>
      </c>
      <c r="B296" s="3" t="s">
        <v>79</v>
      </c>
      <c r="C296" s="3" t="s">
        <v>147</v>
      </c>
      <c r="D296" s="3" t="s">
        <v>138</v>
      </c>
      <c r="E296" s="3" t="s">
        <v>139</v>
      </c>
      <c r="F296" t="s">
        <v>140</v>
      </c>
      <c r="G296" s="17">
        <v>44132</v>
      </c>
      <c r="H296" s="17"/>
      <c r="I296" s="51">
        <v>0.81905907172995784</v>
      </c>
      <c r="J296" s="12"/>
      <c r="L296" s="12"/>
    </row>
    <row r="297" spans="1:12" x14ac:dyDescent="0.25">
      <c r="A297" s="3" t="s">
        <v>146</v>
      </c>
      <c r="B297" s="3" t="s">
        <v>79</v>
      </c>
      <c r="C297" s="3" t="s">
        <v>147</v>
      </c>
      <c r="D297" s="3" t="s">
        <v>138</v>
      </c>
      <c r="E297" s="3" t="s">
        <v>139</v>
      </c>
      <c r="F297" t="s">
        <v>140</v>
      </c>
      <c r="G297" s="17">
        <v>44139</v>
      </c>
      <c r="H297" s="17"/>
      <c r="I297" s="51">
        <v>0.82131048387096794</v>
      </c>
      <c r="J297" s="12"/>
      <c r="L297" s="12"/>
    </row>
    <row r="298" spans="1:12" x14ac:dyDescent="0.25">
      <c r="A298" s="3" t="s">
        <v>146</v>
      </c>
      <c r="B298" s="3" t="s">
        <v>79</v>
      </c>
      <c r="C298" s="3" t="s">
        <v>147</v>
      </c>
      <c r="D298" s="3" t="s">
        <v>138</v>
      </c>
      <c r="E298" s="3" t="s">
        <v>139</v>
      </c>
      <c r="F298" t="s">
        <v>140</v>
      </c>
      <c r="G298" s="17">
        <v>44147</v>
      </c>
      <c r="H298" s="17"/>
      <c r="I298" s="51">
        <v>0.81990322580645136</v>
      </c>
      <c r="J298" s="12"/>
      <c r="L298" s="12"/>
    </row>
    <row r="299" spans="1:12" x14ac:dyDescent="0.25">
      <c r="A299" s="3" t="s">
        <v>146</v>
      </c>
      <c r="B299" s="3" t="s">
        <v>79</v>
      </c>
      <c r="C299" s="3" t="s">
        <v>147</v>
      </c>
      <c r="D299" s="3" t="s">
        <v>138</v>
      </c>
      <c r="E299" s="3" t="s">
        <v>139</v>
      </c>
      <c r="F299" t="s">
        <v>140</v>
      </c>
      <c r="G299" s="17">
        <v>44154</v>
      </c>
      <c r="H299" s="17"/>
      <c r="I299" s="51">
        <v>0.82566319444444369</v>
      </c>
      <c r="J299" s="12"/>
      <c r="L299" s="12"/>
    </row>
    <row r="300" spans="1:12" x14ac:dyDescent="0.25">
      <c r="A300" s="3" t="s">
        <v>146</v>
      </c>
      <c r="B300" s="3" t="s">
        <v>79</v>
      </c>
      <c r="C300" s="3" t="s">
        <v>147</v>
      </c>
      <c r="D300" s="3" t="s">
        <v>138</v>
      </c>
      <c r="E300" s="3" t="s">
        <v>139</v>
      </c>
      <c r="F300" t="s">
        <v>140</v>
      </c>
      <c r="G300" s="17">
        <v>44161</v>
      </c>
      <c r="H300" s="17"/>
      <c r="I300" s="51">
        <v>0.80132031250000046</v>
      </c>
      <c r="J300" s="12"/>
      <c r="L300" s="12"/>
    </row>
    <row r="301" spans="1:12" x14ac:dyDescent="0.25">
      <c r="A301" s="3" t="s">
        <v>146</v>
      </c>
      <c r="B301" s="3" t="s">
        <v>79</v>
      </c>
      <c r="C301" s="3" t="s">
        <v>147</v>
      </c>
      <c r="D301" s="3" t="s">
        <v>138</v>
      </c>
      <c r="E301" s="3" t="s">
        <v>139</v>
      </c>
      <c r="F301" t="s">
        <v>140</v>
      </c>
      <c r="G301" s="17">
        <v>44172</v>
      </c>
      <c r="H301" s="17"/>
      <c r="I301" s="51">
        <v>0.77441393442623008</v>
      </c>
      <c r="J301" s="12"/>
      <c r="L301" s="12"/>
    </row>
    <row r="302" spans="1:12" x14ac:dyDescent="0.25">
      <c r="A302" s="3" t="s">
        <v>146</v>
      </c>
      <c r="B302" s="3" t="s">
        <v>79</v>
      </c>
      <c r="C302" s="3" t="s">
        <v>147</v>
      </c>
      <c r="D302" s="3" t="s">
        <v>138</v>
      </c>
      <c r="E302" s="3" t="s">
        <v>139</v>
      </c>
      <c r="F302" t="s">
        <v>140</v>
      </c>
      <c r="G302" s="17">
        <v>44182</v>
      </c>
      <c r="H302" s="17"/>
      <c r="I302" s="51">
        <v>0.7138196721311475</v>
      </c>
      <c r="J302" s="12"/>
      <c r="L302" s="12"/>
    </row>
    <row r="303" spans="1:12" x14ac:dyDescent="0.25">
      <c r="A303" s="3" t="s">
        <v>146</v>
      </c>
      <c r="B303" s="3" t="s">
        <v>79</v>
      </c>
      <c r="C303" s="3" t="s">
        <v>147</v>
      </c>
      <c r="D303" s="3" t="s">
        <v>138</v>
      </c>
      <c r="E303" s="3" t="s">
        <v>139</v>
      </c>
      <c r="F303" t="s">
        <v>140</v>
      </c>
      <c r="G303" s="17">
        <v>44187</v>
      </c>
      <c r="H303" s="17"/>
      <c r="I303" s="51">
        <v>0.6665302325581397</v>
      </c>
      <c r="J303" s="12"/>
      <c r="L303" s="12"/>
    </row>
    <row r="304" spans="1:12" x14ac:dyDescent="0.25">
      <c r="A304" s="3" t="s">
        <v>146</v>
      </c>
      <c r="B304" s="3" t="s">
        <v>79</v>
      </c>
      <c r="C304" s="3" t="s">
        <v>147</v>
      </c>
      <c r="D304" s="3" t="s">
        <v>138</v>
      </c>
      <c r="E304" s="3" t="s">
        <v>139</v>
      </c>
      <c r="F304" t="s">
        <v>140</v>
      </c>
      <c r="G304" s="17">
        <v>44194</v>
      </c>
      <c r="H304" s="17"/>
      <c r="I304" s="51">
        <v>0.59398749999999978</v>
      </c>
      <c r="J304" s="12"/>
      <c r="L304" s="12"/>
    </row>
    <row r="305" spans="1:12" x14ac:dyDescent="0.25">
      <c r="A305" s="3" t="s">
        <v>146</v>
      </c>
      <c r="B305" s="3" t="s">
        <v>79</v>
      </c>
      <c r="C305" s="3" t="s">
        <v>147</v>
      </c>
      <c r="D305" s="3" t="s">
        <v>138</v>
      </c>
      <c r="E305" s="3" t="s">
        <v>139</v>
      </c>
      <c r="F305" t="s">
        <v>140</v>
      </c>
      <c r="G305" s="17">
        <v>44202</v>
      </c>
      <c r="H305" s="17"/>
      <c r="I305" s="51">
        <v>0.2822682926829268</v>
      </c>
      <c r="J305" s="12"/>
      <c r="L305" s="12"/>
    </row>
    <row r="306" spans="1:12" x14ac:dyDescent="0.25">
      <c r="A306" s="3" t="s">
        <v>146</v>
      </c>
      <c r="B306" s="3" t="s">
        <v>79</v>
      </c>
      <c r="C306" s="3" t="s">
        <v>147</v>
      </c>
      <c r="D306" s="3" t="s">
        <v>138</v>
      </c>
      <c r="E306" s="3" t="s">
        <v>139</v>
      </c>
      <c r="F306" t="s">
        <v>140</v>
      </c>
      <c r="G306" s="17">
        <v>44214</v>
      </c>
      <c r="H306" s="17"/>
      <c r="I306" s="51">
        <v>0.12245000000000006</v>
      </c>
      <c r="J306" s="12"/>
      <c r="L306" s="12"/>
    </row>
    <row r="307" spans="1:12" x14ac:dyDescent="0.25">
      <c r="A307" s="8" t="s">
        <v>148</v>
      </c>
      <c r="B307" s="8" t="s">
        <v>84</v>
      </c>
      <c r="C307" s="8" t="s">
        <v>147</v>
      </c>
      <c r="D307" s="3" t="s">
        <v>138</v>
      </c>
      <c r="E307" s="3" t="s">
        <v>139</v>
      </c>
      <c r="F307" t="s">
        <v>140</v>
      </c>
      <c r="G307" s="38">
        <v>43993</v>
      </c>
      <c r="H307" s="38"/>
      <c r="I307" s="53">
        <v>0.25707216494845375</v>
      </c>
      <c r="J307" s="12"/>
      <c r="L307" s="12"/>
    </row>
    <row r="308" spans="1:12" x14ac:dyDescent="0.25">
      <c r="A308" s="8" t="s">
        <v>148</v>
      </c>
      <c r="B308" s="8" t="s">
        <v>84</v>
      </c>
      <c r="C308" s="8" t="s">
        <v>147</v>
      </c>
      <c r="D308" s="3" t="s">
        <v>138</v>
      </c>
      <c r="E308" s="3" t="s">
        <v>139</v>
      </c>
      <c r="F308" t="s">
        <v>140</v>
      </c>
      <c r="G308" s="38">
        <v>43999</v>
      </c>
      <c r="H308" s="38"/>
      <c r="I308" s="53">
        <v>0.16994174757281544</v>
      </c>
      <c r="J308" s="12"/>
      <c r="L308" s="12"/>
    </row>
    <row r="309" spans="1:12" x14ac:dyDescent="0.25">
      <c r="A309" s="8" t="s">
        <v>148</v>
      </c>
      <c r="B309" s="8" t="s">
        <v>84</v>
      </c>
      <c r="C309" s="8" t="s">
        <v>147</v>
      </c>
      <c r="D309" s="3" t="s">
        <v>138</v>
      </c>
      <c r="E309" s="3" t="s">
        <v>139</v>
      </c>
      <c r="F309" t="s">
        <v>140</v>
      </c>
      <c r="G309" s="38">
        <v>44008</v>
      </c>
      <c r="H309" s="38"/>
      <c r="I309" s="53">
        <v>0.33676326530612261</v>
      </c>
      <c r="J309" s="12"/>
      <c r="L309" s="12"/>
    </row>
    <row r="310" spans="1:12" x14ac:dyDescent="0.25">
      <c r="A310" s="8" t="s">
        <v>148</v>
      </c>
      <c r="B310" s="8" t="s">
        <v>84</v>
      </c>
      <c r="C310" s="8" t="s">
        <v>147</v>
      </c>
      <c r="D310" s="3" t="s">
        <v>138</v>
      </c>
      <c r="E310" s="3" t="s">
        <v>139</v>
      </c>
      <c r="F310" t="s">
        <v>140</v>
      </c>
      <c r="G310" s="38">
        <v>44015</v>
      </c>
      <c r="H310" s="38"/>
      <c r="I310" s="53">
        <v>0.33653097345132749</v>
      </c>
      <c r="J310" s="12"/>
      <c r="L310" s="12"/>
    </row>
    <row r="311" spans="1:12" x14ac:dyDescent="0.25">
      <c r="A311" s="8" t="s">
        <v>148</v>
      </c>
      <c r="B311" s="8" t="s">
        <v>84</v>
      </c>
      <c r="C311" s="8" t="s">
        <v>147</v>
      </c>
      <c r="D311" s="3" t="s">
        <v>138</v>
      </c>
      <c r="E311" s="3" t="s">
        <v>139</v>
      </c>
      <c r="F311" t="s">
        <v>140</v>
      </c>
      <c r="G311" s="38">
        <v>44028</v>
      </c>
      <c r="H311" s="38"/>
      <c r="I311" s="53">
        <v>0.4061826086956522</v>
      </c>
      <c r="J311" s="12"/>
      <c r="L311" s="12"/>
    </row>
    <row r="312" spans="1:12" x14ac:dyDescent="0.25">
      <c r="A312" s="8" t="s">
        <v>148</v>
      </c>
      <c r="B312" s="8" t="s">
        <v>84</v>
      </c>
      <c r="C312" s="8" t="s">
        <v>147</v>
      </c>
      <c r="D312" s="3" t="s">
        <v>138</v>
      </c>
      <c r="E312" s="3" t="s">
        <v>139</v>
      </c>
      <c r="F312" t="s">
        <v>140</v>
      </c>
      <c r="G312" s="38">
        <v>44035</v>
      </c>
      <c r="H312" s="38"/>
      <c r="I312" s="53">
        <v>0.45739800995024854</v>
      </c>
      <c r="J312" s="12"/>
      <c r="L312" s="12"/>
    </row>
    <row r="313" spans="1:12" x14ac:dyDescent="0.25">
      <c r="A313" s="8" t="s">
        <v>148</v>
      </c>
      <c r="B313" s="8" t="s">
        <v>84</v>
      </c>
      <c r="C313" s="8" t="s">
        <v>147</v>
      </c>
      <c r="D313" s="3" t="s">
        <v>138</v>
      </c>
      <c r="E313" s="3" t="s">
        <v>139</v>
      </c>
      <c r="F313" t="s">
        <v>140</v>
      </c>
      <c r="G313" s="38">
        <v>44043</v>
      </c>
      <c r="H313" s="38"/>
      <c r="I313" s="53">
        <v>0.42422110552763803</v>
      </c>
      <c r="J313" s="12"/>
      <c r="L313" s="12"/>
    </row>
    <row r="314" spans="1:12" x14ac:dyDescent="0.25">
      <c r="A314" s="8" t="s">
        <v>148</v>
      </c>
      <c r="B314" s="8" t="s">
        <v>84</v>
      </c>
      <c r="C314" s="8" t="s">
        <v>147</v>
      </c>
      <c r="D314" s="3" t="s">
        <v>138</v>
      </c>
      <c r="E314" s="3" t="s">
        <v>139</v>
      </c>
      <c r="F314" t="s">
        <v>140</v>
      </c>
      <c r="G314" s="38">
        <v>44050</v>
      </c>
      <c r="H314" s="38"/>
      <c r="I314" s="53">
        <v>0.4254020618556702</v>
      </c>
      <c r="J314" s="12"/>
      <c r="L314" s="12"/>
    </row>
    <row r="315" spans="1:12" x14ac:dyDescent="0.25">
      <c r="A315" s="8" t="s">
        <v>148</v>
      </c>
      <c r="B315" s="8" t="s">
        <v>84</v>
      </c>
      <c r="C315" s="8" t="s">
        <v>147</v>
      </c>
      <c r="D315" s="3" t="s">
        <v>138</v>
      </c>
      <c r="E315" s="3" t="s">
        <v>139</v>
      </c>
      <c r="F315" t="s">
        <v>140</v>
      </c>
      <c r="G315" s="38">
        <v>44057</v>
      </c>
      <c r="H315" s="38"/>
      <c r="I315" s="53">
        <v>0.50852112676056349</v>
      </c>
      <c r="J315" s="12"/>
      <c r="L315" s="12"/>
    </row>
    <row r="316" spans="1:12" x14ac:dyDescent="0.25">
      <c r="A316" s="8" t="s">
        <v>148</v>
      </c>
      <c r="B316" s="8" t="s">
        <v>84</v>
      </c>
      <c r="C316" s="8" t="s">
        <v>147</v>
      </c>
      <c r="D316" s="3" t="s">
        <v>138</v>
      </c>
      <c r="E316" s="3" t="s">
        <v>139</v>
      </c>
      <c r="F316" t="s">
        <v>140</v>
      </c>
      <c r="G316" s="38">
        <v>44069</v>
      </c>
      <c r="H316" s="38"/>
      <c r="I316" s="53">
        <v>0.64860096153846192</v>
      </c>
      <c r="J316" s="12"/>
      <c r="L316" s="12"/>
    </row>
    <row r="317" spans="1:12" x14ac:dyDescent="0.25">
      <c r="A317" s="8" t="s">
        <v>148</v>
      </c>
      <c r="B317" s="8" t="s">
        <v>84</v>
      </c>
      <c r="C317" s="8" t="s">
        <v>147</v>
      </c>
      <c r="D317" s="3" t="s">
        <v>138</v>
      </c>
      <c r="E317" s="3" t="s">
        <v>139</v>
      </c>
      <c r="F317" t="s">
        <v>140</v>
      </c>
      <c r="G317" s="38">
        <v>44078</v>
      </c>
      <c r="H317" s="38"/>
      <c r="I317" s="53">
        <v>0.68986341463414602</v>
      </c>
      <c r="J317" s="12"/>
      <c r="L317" s="12"/>
    </row>
    <row r="318" spans="1:12" x14ac:dyDescent="0.25">
      <c r="A318" s="8" t="s">
        <v>148</v>
      </c>
      <c r="B318" s="8" t="s">
        <v>84</v>
      </c>
      <c r="C318" s="8" t="s">
        <v>147</v>
      </c>
      <c r="D318" s="3" t="s">
        <v>138</v>
      </c>
      <c r="E318" s="3" t="s">
        <v>139</v>
      </c>
      <c r="F318" t="s">
        <v>140</v>
      </c>
      <c r="G318" s="38">
        <v>44085</v>
      </c>
      <c r="H318" s="38"/>
      <c r="I318" s="53">
        <v>0.74129411764705833</v>
      </c>
      <c r="J318" s="12"/>
      <c r="L318" s="12"/>
    </row>
    <row r="319" spans="1:12" x14ac:dyDescent="0.25">
      <c r="A319" s="8" t="s">
        <v>148</v>
      </c>
      <c r="B319" s="8" t="s">
        <v>84</v>
      </c>
      <c r="C319" s="8" t="s">
        <v>147</v>
      </c>
      <c r="D319" s="3" t="s">
        <v>138</v>
      </c>
      <c r="E319" s="3" t="s">
        <v>139</v>
      </c>
      <c r="F319" t="s">
        <v>140</v>
      </c>
      <c r="G319" s="38">
        <v>44090</v>
      </c>
      <c r="H319" s="38"/>
      <c r="I319" s="53">
        <v>0.62792792792792773</v>
      </c>
      <c r="J319" s="12"/>
      <c r="L319" s="12"/>
    </row>
    <row r="320" spans="1:12" x14ac:dyDescent="0.25">
      <c r="A320" s="8" t="s">
        <v>148</v>
      </c>
      <c r="B320" s="8" t="s">
        <v>84</v>
      </c>
      <c r="C320" s="8" t="s">
        <v>147</v>
      </c>
      <c r="D320" s="3" t="s">
        <v>138</v>
      </c>
      <c r="E320" s="3" t="s">
        <v>139</v>
      </c>
      <c r="F320" t="s">
        <v>140</v>
      </c>
      <c r="G320" s="38">
        <v>44096</v>
      </c>
      <c r="H320" s="38"/>
      <c r="I320" s="53">
        <v>0.64345622119815671</v>
      </c>
      <c r="J320" s="12"/>
      <c r="L320" s="12"/>
    </row>
    <row r="321" spans="1:12" x14ac:dyDescent="0.25">
      <c r="A321" s="8" t="s">
        <v>148</v>
      </c>
      <c r="B321" s="8" t="s">
        <v>84</v>
      </c>
      <c r="C321" s="8" t="s">
        <v>147</v>
      </c>
      <c r="D321" s="3" t="s">
        <v>138</v>
      </c>
      <c r="E321" s="3" t="s">
        <v>139</v>
      </c>
      <c r="F321" t="s">
        <v>140</v>
      </c>
      <c r="G321" s="38">
        <v>44103</v>
      </c>
      <c r="H321" s="38"/>
      <c r="I321" s="53">
        <v>0.66152216748768455</v>
      </c>
      <c r="J321" s="12"/>
      <c r="L321" s="12"/>
    </row>
    <row r="322" spans="1:12" x14ac:dyDescent="0.25">
      <c r="A322" s="8" t="s">
        <v>148</v>
      </c>
      <c r="B322" s="8" t="s">
        <v>84</v>
      </c>
      <c r="C322" s="8" t="s">
        <v>147</v>
      </c>
      <c r="D322" s="3" t="s">
        <v>138</v>
      </c>
      <c r="E322" s="3" t="s">
        <v>139</v>
      </c>
      <c r="F322" t="s">
        <v>140</v>
      </c>
      <c r="G322" s="38">
        <v>44113</v>
      </c>
      <c r="H322" s="38"/>
      <c r="I322" s="53">
        <v>0.78315677966101693</v>
      </c>
      <c r="J322" s="12"/>
      <c r="L322" s="12"/>
    </row>
    <row r="323" spans="1:12" x14ac:dyDescent="0.25">
      <c r="A323" s="8" t="s">
        <v>148</v>
      </c>
      <c r="B323" s="8" t="s">
        <v>84</v>
      </c>
      <c r="C323" s="8" t="s">
        <v>147</v>
      </c>
      <c r="D323" s="3" t="s">
        <v>138</v>
      </c>
      <c r="E323" s="3" t="s">
        <v>139</v>
      </c>
      <c r="F323" t="s">
        <v>140</v>
      </c>
      <c r="G323" s="38">
        <v>44118</v>
      </c>
      <c r="H323" s="38"/>
      <c r="I323" s="53">
        <v>0.82347698744769904</v>
      </c>
      <c r="J323" s="12"/>
      <c r="L323" s="12"/>
    </row>
    <row r="324" spans="1:12" x14ac:dyDescent="0.25">
      <c r="A324" s="8" t="s">
        <v>148</v>
      </c>
      <c r="B324" s="8" t="s">
        <v>84</v>
      </c>
      <c r="C324" s="8" t="s">
        <v>147</v>
      </c>
      <c r="D324" s="3" t="s">
        <v>138</v>
      </c>
      <c r="E324" s="3" t="s">
        <v>139</v>
      </c>
      <c r="F324" t="s">
        <v>140</v>
      </c>
      <c r="G324" s="38">
        <v>44124</v>
      </c>
      <c r="H324" s="38"/>
      <c r="I324" s="53">
        <v>0.81590987124463565</v>
      </c>
      <c r="J324" s="12"/>
      <c r="L324" s="12"/>
    </row>
    <row r="325" spans="1:12" x14ac:dyDescent="0.25">
      <c r="A325" s="8" t="s">
        <v>148</v>
      </c>
      <c r="B325" s="8" t="s">
        <v>84</v>
      </c>
      <c r="C325" s="8" t="s">
        <v>147</v>
      </c>
      <c r="D325" s="3" t="s">
        <v>138</v>
      </c>
      <c r="E325" s="3" t="s">
        <v>139</v>
      </c>
      <c r="F325" t="s">
        <v>140</v>
      </c>
      <c r="G325" s="38">
        <v>44132</v>
      </c>
      <c r="H325" s="38"/>
      <c r="I325" s="53">
        <v>0.81811344537815045</v>
      </c>
      <c r="J325" s="12"/>
      <c r="L325" s="12"/>
    </row>
    <row r="326" spans="1:12" x14ac:dyDescent="0.25">
      <c r="A326" s="8" t="s">
        <v>148</v>
      </c>
      <c r="B326" s="8" t="s">
        <v>84</v>
      </c>
      <c r="C326" s="8" t="s">
        <v>147</v>
      </c>
      <c r="D326" s="3" t="s">
        <v>138</v>
      </c>
      <c r="E326" s="3" t="s">
        <v>139</v>
      </c>
      <c r="F326" t="s">
        <v>140</v>
      </c>
      <c r="G326" s="38">
        <v>44139</v>
      </c>
      <c r="H326" s="38"/>
      <c r="I326" s="53">
        <v>0.82247011952191207</v>
      </c>
      <c r="J326" s="12"/>
      <c r="L326" s="12"/>
    </row>
    <row r="327" spans="1:12" x14ac:dyDescent="0.25">
      <c r="A327" s="8" t="s">
        <v>148</v>
      </c>
      <c r="B327" s="8" t="s">
        <v>84</v>
      </c>
      <c r="C327" s="8" t="s">
        <v>147</v>
      </c>
      <c r="D327" s="3" t="s">
        <v>138</v>
      </c>
      <c r="E327" s="3" t="s">
        <v>139</v>
      </c>
      <c r="F327" t="s">
        <v>140</v>
      </c>
      <c r="G327" s="38">
        <v>44147</v>
      </c>
      <c r="H327" s="38"/>
      <c r="I327" s="53">
        <v>0.81089878542510152</v>
      </c>
      <c r="J327" s="12"/>
      <c r="L327" s="12"/>
    </row>
    <row r="328" spans="1:12" x14ac:dyDescent="0.25">
      <c r="A328" s="8" t="s">
        <v>148</v>
      </c>
      <c r="B328" s="8" t="s">
        <v>84</v>
      </c>
      <c r="C328" s="8" t="s">
        <v>147</v>
      </c>
      <c r="D328" s="3" t="s">
        <v>138</v>
      </c>
      <c r="E328" s="3" t="s">
        <v>139</v>
      </c>
      <c r="F328" t="s">
        <v>140</v>
      </c>
      <c r="G328" s="38">
        <v>44154</v>
      </c>
      <c r="H328" s="38"/>
      <c r="I328" s="53">
        <v>0.81458307210031411</v>
      </c>
      <c r="J328" s="12"/>
      <c r="L328" s="12"/>
    </row>
    <row r="329" spans="1:12" x14ac:dyDescent="0.25">
      <c r="A329" s="8" t="s">
        <v>148</v>
      </c>
      <c r="B329" s="8" t="s">
        <v>84</v>
      </c>
      <c r="C329" s="8" t="s">
        <v>147</v>
      </c>
      <c r="D329" s="3" t="s">
        <v>138</v>
      </c>
      <c r="E329" s="3" t="s">
        <v>139</v>
      </c>
      <c r="F329" t="s">
        <v>140</v>
      </c>
      <c r="G329" s="38">
        <v>44161</v>
      </c>
      <c r="H329" s="38"/>
      <c r="I329" s="53">
        <v>0.79860536398467419</v>
      </c>
      <c r="J329" s="12"/>
      <c r="L329" s="12"/>
    </row>
    <row r="330" spans="1:12" x14ac:dyDescent="0.25">
      <c r="A330" s="8" t="s">
        <v>148</v>
      </c>
      <c r="B330" s="8" t="s">
        <v>84</v>
      </c>
      <c r="C330" s="8" t="s">
        <v>147</v>
      </c>
      <c r="D330" s="3" t="s">
        <v>138</v>
      </c>
      <c r="E330" s="3" t="s">
        <v>139</v>
      </c>
      <c r="F330" t="s">
        <v>140</v>
      </c>
      <c r="G330" s="38">
        <v>44172</v>
      </c>
      <c r="H330" s="38"/>
      <c r="I330" s="53">
        <v>0.76856249999999982</v>
      </c>
      <c r="J330" s="12"/>
      <c r="L330" s="12"/>
    </row>
    <row r="331" spans="1:12" x14ac:dyDescent="0.25">
      <c r="A331" s="8" t="s">
        <v>148</v>
      </c>
      <c r="B331" s="8" t="s">
        <v>84</v>
      </c>
      <c r="C331" s="8" t="s">
        <v>147</v>
      </c>
      <c r="D331" s="3" t="s">
        <v>138</v>
      </c>
      <c r="E331" s="3" t="s">
        <v>139</v>
      </c>
      <c r="F331" t="s">
        <v>140</v>
      </c>
      <c r="G331" s="38">
        <v>44182</v>
      </c>
      <c r="H331" s="38"/>
      <c r="I331" s="53">
        <v>0.70953086419753109</v>
      </c>
      <c r="J331" s="12"/>
      <c r="L331" s="12"/>
    </row>
    <row r="332" spans="1:12" x14ac:dyDescent="0.25">
      <c r="A332" s="8" t="s">
        <v>148</v>
      </c>
      <c r="B332" s="8" t="s">
        <v>84</v>
      </c>
      <c r="C332" s="8" t="s">
        <v>147</v>
      </c>
      <c r="D332" s="3" t="s">
        <v>138</v>
      </c>
      <c r="E332" s="3" t="s">
        <v>139</v>
      </c>
      <c r="F332" t="s">
        <v>140</v>
      </c>
      <c r="G332" s="38">
        <v>44187</v>
      </c>
      <c r="H332" s="38"/>
      <c r="I332" s="53">
        <v>0.65391666666666659</v>
      </c>
      <c r="J332" s="12"/>
      <c r="L332" s="12"/>
    </row>
    <row r="333" spans="1:12" x14ac:dyDescent="0.25">
      <c r="A333" s="8" t="s">
        <v>148</v>
      </c>
      <c r="B333" s="8" t="s">
        <v>84</v>
      </c>
      <c r="C333" s="8" t="s">
        <v>147</v>
      </c>
      <c r="D333" s="3" t="s">
        <v>138</v>
      </c>
      <c r="E333" s="3" t="s">
        <v>139</v>
      </c>
      <c r="F333" t="s">
        <v>140</v>
      </c>
      <c r="G333" s="38">
        <v>44194</v>
      </c>
      <c r="H333" s="38"/>
      <c r="I333" s="53">
        <v>0.57410546875000001</v>
      </c>
      <c r="J333" s="12"/>
      <c r="L333" s="12"/>
    </row>
    <row r="334" spans="1:12" x14ac:dyDescent="0.25">
      <c r="A334" s="8" t="s">
        <v>148</v>
      </c>
      <c r="B334" s="8" t="s">
        <v>84</v>
      </c>
      <c r="C334" s="8" t="s">
        <v>147</v>
      </c>
      <c r="D334" s="3" t="s">
        <v>138</v>
      </c>
      <c r="E334" s="3" t="s">
        <v>139</v>
      </c>
      <c r="F334" t="s">
        <v>140</v>
      </c>
      <c r="G334" s="38">
        <v>44202</v>
      </c>
      <c r="H334" s="38"/>
      <c r="I334" s="53">
        <v>0.25089878542510141</v>
      </c>
      <c r="J334" s="12"/>
      <c r="L334" s="12"/>
    </row>
    <row r="335" spans="1:12" x14ac:dyDescent="0.25">
      <c r="A335" s="8" t="s">
        <v>148</v>
      </c>
      <c r="B335" s="8" t="s">
        <v>84</v>
      </c>
      <c r="C335" s="8" t="s">
        <v>147</v>
      </c>
      <c r="D335" s="3" t="s">
        <v>138</v>
      </c>
      <c r="E335" s="3" t="s">
        <v>139</v>
      </c>
      <c r="F335" t="s">
        <v>140</v>
      </c>
      <c r="G335" s="38">
        <v>44214</v>
      </c>
      <c r="H335" s="38"/>
      <c r="I335" s="53">
        <v>0.11619366197183097</v>
      </c>
      <c r="J335" s="12"/>
      <c r="L335" s="12"/>
    </row>
    <row r="336" spans="1:12" x14ac:dyDescent="0.25">
      <c r="A336" s="3" t="s">
        <v>149</v>
      </c>
      <c r="B336" s="3" t="s">
        <v>143</v>
      </c>
      <c r="C336" s="3" t="s">
        <v>147</v>
      </c>
      <c r="D336" s="3" t="s">
        <v>138</v>
      </c>
      <c r="E336" s="3" t="s">
        <v>139</v>
      </c>
      <c r="F336" t="s">
        <v>140</v>
      </c>
      <c r="G336" s="17">
        <v>43993</v>
      </c>
      <c r="H336" s="17"/>
      <c r="I336" s="51">
        <v>0.25766060606060609</v>
      </c>
      <c r="J336" s="12"/>
      <c r="L336" s="12"/>
    </row>
    <row r="337" spans="1:12" x14ac:dyDescent="0.25">
      <c r="A337" s="3" t="s">
        <v>149</v>
      </c>
      <c r="B337" s="3" t="s">
        <v>143</v>
      </c>
      <c r="C337" s="3" t="s">
        <v>147</v>
      </c>
      <c r="D337" s="3" t="s">
        <v>138</v>
      </c>
      <c r="E337" s="3" t="s">
        <v>139</v>
      </c>
      <c r="F337" t="s">
        <v>140</v>
      </c>
      <c r="G337" s="17">
        <v>43999</v>
      </c>
      <c r="H337" s="17"/>
      <c r="I337" s="51">
        <v>0.17389887640449447</v>
      </c>
      <c r="J337" s="12"/>
      <c r="L337" s="12"/>
    </row>
    <row r="338" spans="1:12" x14ac:dyDescent="0.25">
      <c r="A338" s="3" t="s">
        <v>149</v>
      </c>
      <c r="B338" s="3" t="s">
        <v>143</v>
      </c>
      <c r="C338" s="3" t="s">
        <v>147</v>
      </c>
      <c r="D338" s="3" t="s">
        <v>138</v>
      </c>
      <c r="E338" s="3" t="s">
        <v>139</v>
      </c>
      <c r="F338" t="s">
        <v>140</v>
      </c>
      <c r="G338" s="17">
        <v>44008</v>
      </c>
      <c r="H338" s="17"/>
      <c r="I338" s="51">
        <v>0.32667692307692298</v>
      </c>
      <c r="J338" s="12"/>
      <c r="L338" s="12"/>
    </row>
    <row r="339" spans="1:12" x14ac:dyDescent="0.25">
      <c r="A339" s="3" t="s">
        <v>149</v>
      </c>
      <c r="B339" s="3" t="s">
        <v>143</v>
      </c>
      <c r="C339" s="3" t="s">
        <v>147</v>
      </c>
      <c r="D339" s="3" t="s">
        <v>138</v>
      </c>
      <c r="E339" s="3" t="s">
        <v>139</v>
      </c>
      <c r="F339" t="s">
        <v>140</v>
      </c>
      <c r="G339" s="17">
        <v>44015</v>
      </c>
      <c r="H339" s="17"/>
      <c r="I339" s="51">
        <v>0.33533879781420772</v>
      </c>
      <c r="J339" s="12"/>
      <c r="L339" s="12"/>
    </row>
    <row r="340" spans="1:12" x14ac:dyDescent="0.25">
      <c r="A340" s="3" t="s">
        <v>149</v>
      </c>
      <c r="B340" s="3" t="s">
        <v>143</v>
      </c>
      <c r="C340" s="3" t="s">
        <v>147</v>
      </c>
      <c r="D340" s="3" t="s">
        <v>138</v>
      </c>
      <c r="E340" s="3" t="s">
        <v>139</v>
      </c>
      <c r="F340" t="s">
        <v>140</v>
      </c>
      <c r="G340" s="17">
        <v>44028</v>
      </c>
      <c r="H340" s="17"/>
      <c r="I340" s="51">
        <v>0.38222222222222219</v>
      </c>
      <c r="J340" s="12"/>
      <c r="L340" s="12"/>
    </row>
    <row r="341" spans="1:12" x14ac:dyDescent="0.25">
      <c r="A341" s="3" t="s">
        <v>149</v>
      </c>
      <c r="B341" s="3" t="s">
        <v>143</v>
      </c>
      <c r="C341" s="3" t="s">
        <v>147</v>
      </c>
      <c r="D341" s="3" t="s">
        <v>138</v>
      </c>
      <c r="E341" s="3" t="s">
        <v>139</v>
      </c>
      <c r="F341" t="s">
        <v>140</v>
      </c>
      <c r="G341" s="17">
        <v>44035</v>
      </c>
      <c r="H341" s="17"/>
      <c r="I341" s="51">
        <v>0.44067187499999988</v>
      </c>
      <c r="J341" s="12"/>
      <c r="L341" s="12"/>
    </row>
    <row r="342" spans="1:12" x14ac:dyDescent="0.25">
      <c r="A342" s="3" t="s">
        <v>149</v>
      </c>
      <c r="B342" s="3" t="s">
        <v>143</v>
      </c>
      <c r="C342" s="3" t="s">
        <v>147</v>
      </c>
      <c r="D342" s="3" t="s">
        <v>138</v>
      </c>
      <c r="E342" s="3" t="s">
        <v>139</v>
      </c>
      <c r="F342" t="s">
        <v>140</v>
      </c>
      <c r="G342" s="17">
        <v>44043</v>
      </c>
      <c r="H342" s="17"/>
      <c r="I342" s="51">
        <v>0.40782653061224466</v>
      </c>
      <c r="J342" s="12"/>
      <c r="L342" s="12"/>
    </row>
    <row r="343" spans="1:12" x14ac:dyDescent="0.25">
      <c r="A343" s="3" t="s">
        <v>149</v>
      </c>
      <c r="B343" s="3" t="s">
        <v>143</v>
      </c>
      <c r="C343" s="3" t="s">
        <v>147</v>
      </c>
      <c r="D343" s="3" t="s">
        <v>138</v>
      </c>
      <c r="E343" s="3" t="s">
        <v>139</v>
      </c>
      <c r="F343" t="s">
        <v>140</v>
      </c>
      <c r="G343" s="17">
        <v>44050</v>
      </c>
      <c r="H343" s="17"/>
      <c r="I343" s="51">
        <v>0.40236065573770502</v>
      </c>
      <c r="J343" s="12"/>
      <c r="L343" s="12"/>
    </row>
    <row r="344" spans="1:12" x14ac:dyDescent="0.25">
      <c r="A344" s="3" t="s">
        <v>149</v>
      </c>
      <c r="B344" s="3" t="s">
        <v>143</v>
      </c>
      <c r="C344" s="3" t="s">
        <v>147</v>
      </c>
      <c r="D344" s="3" t="s">
        <v>138</v>
      </c>
      <c r="E344" s="3" t="s">
        <v>139</v>
      </c>
      <c r="F344" t="s">
        <v>140</v>
      </c>
      <c r="G344" s="17">
        <v>44057</v>
      </c>
      <c r="H344" s="17"/>
      <c r="I344" s="51">
        <v>0.50258823529411756</v>
      </c>
      <c r="J344" s="12"/>
      <c r="L344" s="12"/>
    </row>
    <row r="345" spans="1:12" x14ac:dyDescent="0.25">
      <c r="A345" s="3" t="s">
        <v>149</v>
      </c>
      <c r="B345" s="3" t="s">
        <v>143</v>
      </c>
      <c r="C345" s="3" t="s">
        <v>147</v>
      </c>
      <c r="D345" s="3" t="s">
        <v>138</v>
      </c>
      <c r="E345" s="3" t="s">
        <v>139</v>
      </c>
      <c r="F345" t="s">
        <v>140</v>
      </c>
      <c r="G345" s="17">
        <v>44069</v>
      </c>
      <c r="H345" s="17"/>
      <c r="I345" s="51">
        <v>0.6848333333333334</v>
      </c>
      <c r="J345" s="12"/>
      <c r="L345" s="12"/>
    </row>
    <row r="346" spans="1:12" x14ac:dyDescent="0.25">
      <c r="A346" s="3" t="s">
        <v>149</v>
      </c>
      <c r="B346" s="3" t="s">
        <v>143</v>
      </c>
      <c r="C346" s="3" t="s">
        <v>147</v>
      </c>
      <c r="D346" s="3" t="s">
        <v>138</v>
      </c>
      <c r="E346" s="3" t="s">
        <v>139</v>
      </c>
      <c r="F346" t="s">
        <v>140</v>
      </c>
      <c r="G346" s="17">
        <v>44078</v>
      </c>
      <c r="H346" s="17"/>
      <c r="I346" s="51">
        <v>0.72794685990338182</v>
      </c>
      <c r="J346" s="12"/>
      <c r="L346" s="12"/>
    </row>
    <row r="347" spans="1:12" x14ac:dyDescent="0.25">
      <c r="A347" s="3" t="s">
        <v>149</v>
      </c>
      <c r="B347" s="3" t="s">
        <v>143</v>
      </c>
      <c r="C347" s="3" t="s">
        <v>147</v>
      </c>
      <c r="D347" s="3" t="s">
        <v>138</v>
      </c>
      <c r="E347" s="3" t="s">
        <v>139</v>
      </c>
      <c r="F347" t="s">
        <v>140</v>
      </c>
      <c r="G347" s="17">
        <v>44085</v>
      </c>
      <c r="H347" s="17"/>
      <c r="I347" s="51">
        <v>0.77311520737327133</v>
      </c>
      <c r="J347" s="12"/>
      <c r="L347" s="12"/>
    </row>
    <row r="348" spans="1:12" x14ac:dyDescent="0.25">
      <c r="A348" s="3" t="s">
        <v>149</v>
      </c>
      <c r="B348" s="3" t="s">
        <v>143</v>
      </c>
      <c r="C348" s="3" t="s">
        <v>147</v>
      </c>
      <c r="D348" s="3" t="s">
        <v>138</v>
      </c>
      <c r="E348" s="3" t="s">
        <v>139</v>
      </c>
      <c r="F348" t="s">
        <v>140</v>
      </c>
      <c r="G348" s="17">
        <v>44090</v>
      </c>
      <c r="H348" s="17"/>
      <c r="I348" s="51">
        <v>0.68319069767441887</v>
      </c>
      <c r="J348" s="12"/>
      <c r="L348" s="12"/>
    </row>
    <row r="349" spans="1:12" x14ac:dyDescent="0.25">
      <c r="A349" s="3" t="s">
        <v>149</v>
      </c>
      <c r="B349" s="3" t="s">
        <v>143</v>
      </c>
      <c r="C349" s="3" t="s">
        <v>147</v>
      </c>
      <c r="D349" s="3" t="s">
        <v>138</v>
      </c>
      <c r="E349" s="3" t="s">
        <v>139</v>
      </c>
      <c r="F349" t="s">
        <v>140</v>
      </c>
      <c r="G349" s="17">
        <v>44096</v>
      </c>
      <c r="H349" s="17"/>
      <c r="I349" s="51">
        <v>0.69166839378238354</v>
      </c>
      <c r="J349" s="12"/>
      <c r="L349" s="12"/>
    </row>
    <row r="350" spans="1:12" x14ac:dyDescent="0.25">
      <c r="A350" s="3" t="s">
        <v>149</v>
      </c>
      <c r="B350" s="3" t="s">
        <v>143</v>
      </c>
      <c r="C350" s="3" t="s">
        <v>147</v>
      </c>
      <c r="D350" s="3" t="s">
        <v>138</v>
      </c>
      <c r="E350" s="3" t="s">
        <v>139</v>
      </c>
      <c r="F350" t="s">
        <v>140</v>
      </c>
      <c r="G350" s="17">
        <v>44103</v>
      </c>
      <c r="H350" s="17"/>
      <c r="I350" s="51">
        <v>0.7362766990291264</v>
      </c>
      <c r="J350" s="12"/>
      <c r="L350" s="12"/>
    </row>
    <row r="351" spans="1:12" x14ac:dyDescent="0.25">
      <c r="A351" s="3" t="s">
        <v>149</v>
      </c>
      <c r="B351" s="3" t="s">
        <v>143</v>
      </c>
      <c r="C351" s="3" t="s">
        <v>147</v>
      </c>
      <c r="D351" s="3" t="s">
        <v>138</v>
      </c>
      <c r="E351" s="3" t="s">
        <v>139</v>
      </c>
      <c r="F351" t="s">
        <v>140</v>
      </c>
      <c r="G351" s="17">
        <v>44113</v>
      </c>
      <c r="H351" s="17"/>
      <c r="I351" s="51">
        <v>0.81041517857142809</v>
      </c>
      <c r="J351" s="12"/>
      <c r="L351" s="12"/>
    </row>
    <row r="352" spans="1:12" x14ac:dyDescent="0.25">
      <c r="A352" s="3" t="s">
        <v>149</v>
      </c>
      <c r="B352" s="3" t="s">
        <v>143</v>
      </c>
      <c r="C352" s="3" t="s">
        <v>147</v>
      </c>
      <c r="D352" s="3" t="s">
        <v>138</v>
      </c>
      <c r="E352" s="3" t="s">
        <v>139</v>
      </c>
      <c r="F352" t="s">
        <v>140</v>
      </c>
      <c r="G352" s="17">
        <v>44118</v>
      </c>
      <c r="H352" s="17"/>
      <c r="I352" s="51">
        <v>0.8515907172995778</v>
      </c>
      <c r="J352" s="12"/>
      <c r="L352" s="12"/>
    </row>
    <row r="353" spans="1:12" x14ac:dyDescent="0.25">
      <c r="A353" s="3" t="s">
        <v>149</v>
      </c>
      <c r="B353" s="3" t="s">
        <v>143</v>
      </c>
      <c r="C353" s="3" t="s">
        <v>147</v>
      </c>
      <c r="D353" s="3" t="s">
        <v>138</v>
      </c>
      <c r="E353" s="3" t="s">
        <v>139</v>
      </c>
      <c r="F353" t="s">
        <v>140</v>
      </c>
      <c r="G353" s="17">
        <v>44124</v>
      </c>
      <c r="H353" s="17"/>
      <c r="I353" s="51">
        <v>0.84203478260869613</v>
      </c>
      <c r="J353" s="12"/>
      <c r="L353" s="12"/>
    </row>
    <row r="354" spans="1:12" x14ac:dyDescent="0.25">
      <c r="A354" s="3" t="s">
        <v>149</v>
      </c>
      <c r="B354" s="3" t="s">
        <v>143</v>
      </c>
      <c r="C354" s="3" t="s">
        <v>147</v>
      </c>
      <c r="D354" s="3" t="s">
        <v>138</v>
      </c>
      <c r="E354" s="3" t="s">
        <v>139</v>
      </c>
      <c r="F354" t="s">
        <v>140</v>
      </c>
      <c r="G354" s="17">
        <v>44132</v>
      </c>
      <c r="H354" s="17"/>
      <c r="I354" s="51">
        <v>0.83764502164502141</v>
      </c>
      <c r="J354" s="12"/>
      <c r="L354" s="12"/>
    </row>
    <row r="355" spans="1:12" x14ac:dyDescent="0.25">
      <c r="A355" s="3" t="s">
        <v>149</v>
      </c>
      <c r="B355" s="3" t="s">
        <v>143</v>
      </c>
      <c r="C355" s="3" t="s">
        <v>147</v>
      </c>
      <c r="D355" s="3" t="s">
        <v>138</v>
      </c>
      <c r="E355" s="3" t="s">
        <v>139</v>
      </c>
      <c r="F355" t="s">
        <v>140</v>
      </c>
      <c r="G355" s="17">
        <v>44139</v>
      </c>
      <c r="H355" s="17"/>
      <c r="I355" s="51">
        <v>0.84595200000000048</v>
      </c>
      <c r="J355" s="12"/>
      <c r="L355" s="12"/>
    </row>
    <row r="356" spans="1:12" x14ac:dyDescent="0.25">
      <c r="A356" s="3" t="s">
        <v>149</v>
      </c>
      <c r="B356" s="3" t="s">
        <v>143</v>
      </c>
      <c r="C356" s="3" t="s">
        <v>147</v>
      </c>
      <c r="D356" s="3" t="s">
        <v>138</v>
      </c>
      <c r="E356" s="3" t="s">
        <v>139</v>
      </c>
      <c r="F356" t="s">
        <v>140</v>
      </c>
      <c r="G356" s="17">
        <v>44147</v>
      </c>
      <c r="H356" s="17"/>
      <c r="I356" s="51">
        <v>0.83216239316239238</v>
      </c>
      <c r="J356" s="12"/>
      <c r="L356" s="12"/>
    </row>
    <row r="357" spans="1:12" x14ac:dyDescent="0.25">
      <c r="A357" s="3" t="s">
        <v>149</v>
      </c>
      <c r="B357" s="3" t="s">
        <v>143</v>
      </c>
      <c r="C357" s="3" t="s">
        <v>147</v>
      </c>
      <c r="D357" s="3" t="s">
        <v>138</v>
      </c>
      <c r="E357" s="3" t="s">
        <v>139</v>
      </c>
      <c r="F357" t="s">
        <v>140</v>
      </c>
      <c r="G357" s="17">
        <v>44154</v>
      </c>
      <c r="H357" s="17"/>
      <c r="I357" s="51">
        <v>0.83163117870722436</v>
      </c>
      <c r="J357" s="12"/>
      <c r="L357" s="12"/>
    </row>
    <row r="358" spans="1:12" x14ac:dyDescent="0.25">
      <c r="A358" s="3" t="s">
        <v>149</v>
      </c>
      <c r="B358" s="3" t="s">
        <v>143</v>
      </c>
      <c r="C358" s="3" t="s">
        <v>147</v>
      </c>
      <c r="D358" s="3" t="s">
        <v>138</v>
      </c>
      <c r="E358" s="3" t="s">
        <v>139</v>
      </c>
      <c r="F358" t="s">
        <v>140</v>
      </c>
      <c r="G358" s="17">
        <v>44161</v>
      </c>
      <c r="H358" s="17"/>
      <c r="I358" s="51">
        <v>0.81258677685950442</v>
      </c>
      <c r="J358" s="12"/>
      <c r="L358" s="12"/>
    </row>
    <row r="359" spans="1:12" x14ac:dyDescent="0.25">
      <c r="A359" s="3" t="s">
        <v>149</v>
      </c>
      <c r="B359" s="3" t="s">
        <v>143</v>
      </c>
      <c r="C359" s="3" t="s">
        <v>147</v>
      </c>
      <c r="D359" s="3" t="s">
        <v>138</v>
      </c>
      <c r="E359" s="3" t="s">
        <v>139</v>
      </c>
      <c r="F359" t="s">
        <v>140</v>
      </c>
      <c r="G359" s="17">
        <v>44172</v>
      </c>
      <c r="H359" s="17"/>
      <c r="I359" s="51">
        <v>0.78302586206896507</v>
      </c>
      <c r="J359" s="12"/>
      <c r="L359" s="12"/>
    </row>
    <row r="360" spans="1:12" x14ac:dyDescent="0.25">
      <c r="A360" s="3" t="s">
        <v>149</v>
      </c>
      <c r="B360" s="3" t="s">
        <v>143</v>
      </c>
      <c r="C360" s="3" t="s">
        <v>147</v>
      </c>
      <c r="D360" s="3" t="s">
        <v>138</v>
      </c>
      <c r="E360" s="3" t="s">
        <v>139</v>
      </c>
      <c r="F360" t="s">
        <v>140</v>
      </c>
      <c r="G360" s="17">
        <v>44182</v>
      </c>
      <c r="H360" s="17"/>
      <c r="I360" s="51">
        <v>0.71778750000000002</v>
      </c>
      <c r="J360" s="12"/>
      <c r="L360" s="12"/>
    </row>
    <row r="361" spans="1:12" x14ac:dyDescent="0.25">
      <c r="A361" s="3" t="s">
        <v>149</v>
      </c>
      <c r="B361" s="3" t="s">
        <v>143</v>
      </c>
      <c r="C361" s="3" t="s">
        <v>147</v>
      </c>
      <c r="D361" s="3" t="s">
        <v>138</v>
      </c>
      <c r="E361" s="3" t="s">
        <v>139</v>
      </c>
      <c r="F361" t="s">
        <v>140</v>
      </c>
      <c r="G361" s="17">
        <v>44187</v>
      </c>
      <c r="H361" s="17"/>
      <c r="I361" s="51">
        <v>0.66595412844036717</v>
      </c>
      <c r="J361" s="12"/>
      <c r="L361" s="12"/>
    </row>
    <row r="362" spans="1:12" x14ac:dyDescent="0.25">
      <c r="A362" s="3" t="s">
        <v>149</v>
      </c>
      <c r="B362" s="3" t="s">
        <v>143</v>
      </c>
      <c r="C362" s="3" t="s">
        <v>147</v>
      </c>
      <c r="D362" s="3" t="s">
        <v>138</v>
      </c>
      <c r="E362" s="3" t="s">
        <v>139</v>
      </c>
      <c r="F362" t="s">
        <v>140</v>
      </c>
      <c r="G362" s="17">
        <v>44194</v>
      </c>
      <c r="H362" s="17"/>
      <c r="I362" s="51">
        <v>0.60926146788990776</v>
      </c>
      <c r="J362" s="12"/>
      <c r="L362" s="12"/>
    </row>
    <row r="363" spans="1:12" x14ac:dyDescent="0.25">
      <c r="A363" s="3" t="s">
        <v>149</v>
      </c>
      <c r="B363" s="3" t="s">
        <v>143</v>
      </c>
      <c r="C363" s="3" t="s">
        <v>147</v>
      </c>
      <c r="D363" s="3" t="s">
        <v>138</v>
      </c>
      <c r="E363" s="3" t="s">
        <v>139</v>
      </c>
      <c r="F363" t="s">
        <v>140</v>
      </c>
      <c r="G363" s="17">
        <v>44202</v>
      </c>
      <c r="H363" s="17"/>
      <c r="I363" s="51">
        <v>0.30512749003984069</v>
      </c>
      <c r="J363" s="12"/>
      <c r="L363" s="12"/>
    </row>
    <row r="364" spans="1:12" x14ac:dyDescent="0.25">
      <c r="A364" s="3" t="s">
        <v>149</v>
      </c>
      <c r="B364" s="3" t="s">
        <v>143</v>
      </c>
      <c r="C364" s="3" t="s">
        <v>147</v>
      </c>
      <c r="D364" s="3" t="s">
        <v>138</v>
      </c>
      <c r="E364" s="3" t="s">
        <v>139</v>
      </c>
      <c r="F364" t="s">
        <v>140</v>
      </c>
      <c r="G364" s="17">
        <v>44214</v>
      </c>
      <c r="H364" s="17"/>
      <c r="I364" s="51">
        <v>0.13396774193548389</v>
      </c>
      <c r="J364" s="12"/>
      <c r="L364" s="12"/>
    </row>
    <row r="365" spans="1:12" x14ac:dyDescent="0.25">
      <c r="A365" s="8" t="s">
        <v>150</v>
      </c>
      <c r="B365" s="8" t="s">
        <v>145</v>
      </c>
      <c r="C365" s="8" t="s">
        <v>147</v>
      </c>
      <c r="D365" s="3" t="s">
        <v>138</v>
      </c>
      <c r="E365" s="3" t="s">
        <v>139</v>
      </c>
      <c r="F365" t="s">
        <v>140</v>
      </c>
      <c r="G365" s="38">
        <v>43993</v>
      </c>
      <c r="H365" s="38"/>
      <c r="I365" s="53">
        <v>0.25090860215053756</v>
      </c>
      <c r="J365" s="12"/>
      <c r="L365" s="12"/>
    </row>
    <row r="366" spans="1:12" x14ac:dyDescent="0.25">
      <c r="A366" s="8" t="s">
        <v>150</v>
      </c>
      <c r="B366" s="8" t="s">
        <v>145</v>
      </c>
      <c r="C366" s="8" t="s">
        <v>147</v>
      </c>
      <c r="D366" s="3" t="s">
        <v>138</v>
      </c>
      <c r="E366" s="3" t="s">
        <v>139</v>
      </c>
      <c r="F366" t="s">
        <v>140</v>
      </c>
      <c r="G366" s="38">
        <v>43999</v>
      </c>
      <c r="H366" s="38"/>
      <c r="I366" s="53">
        <v>0.17996969696969689</v>
      </c>
      <c r="J366" s="12"/>
      <c r="L366" s="12"/>
    </row>
    <row r="367" spans="1:12" x14ac:dyDescent="0.25">
      <c r="A367" s="8" t="s">
        <v>150</v>
      </c>
      <c r="B367" s="8" t="s">
        <v>145</v>
      </c>
      <c r="C367" s="8" t="s">
        <v>147</v>
      </c>
      <c r="D367" s="3" t="s">
        <v>138</v>
      </c>
      <c r="E367" s="3" t="s">
        <v>139</v>
      </c>
      <c r="F367" t="s">
        <v>140</v>
      </c>
      <c r="G367" s="38">
        <v>44008</v>
      </c>
      <c r="H367" s="38"/>
      <c r="I367" s="53">
        <v>0.32606086956521713</v>
      </c>
      <c r="J367" s="12"/>
      <c r="L367" s="12"/>
    </row>
    <row r="368" spans="1:12" x14ac:dyDescent="0.25">
      <c r="A368" s="8" t="s">
        <v>150</v>
      </c>
      <c r="B368" s="8" t="s">
        <v>145</v>
      </c>
      <c r="C368" s="8" t="s">
        <v>147</v>
      </c>
      <c r="D368" s="3" t="s">
        <v>138</v>
      </c>
      <c r="E368" s="3" t="s">
        <v>139</v>
      </c>
      <c r="F368" t="s">
        <v>140</v>
      </c>
      <c r="G368" s="38">
        <v>44015</v>
      </c>
      <c r="H368" s="38"/>
      <c r="I368" s="53">
        <v>0.32224186046511627</v>
      </c>
      <c r="J368" s="12"/>
      <c r="L368" s="12"/>
    </row>
    <row r="369" spans="1:12" x14ac:dyDescent="0.25">
      <c r="A369" s="8" t="s">
        <v>150</v>
      </c>
      <c r="B369" s="8" t="s">
        <v>145</v>
      </c>
      <c r="C369" s="8" t="s">
        <v>147</v>
      </c>
      <c r="D369" s="3" t="s">
        <v>138</v>
      </c>
      <c r="E369" s="3" t="s">
        <v>139</v>
      </c>
      <c r="F369" t="s">
        <v>140</v>
      </c>
      <c r="G369" s="38">
        <v>44028</v>
      </c>
      <c r="H369" s="38"/>
      <c r="I369" s="53">
        <v>0.38103493449781661</v>
      </c>
      <c r="J369" s="12"/>
      <c r="L369" s="12"/>
    </row>
    <row r="370" spans="1:12" x14ac:dyDescent="0.25">
      <c r="A370" s="8" t="s">
        <v>150</v>
      </c>
      <c r="B370" s="8" t="s">
        <v>145</v>
      </c>
      <c r="C370" s="8" t="s">
        <v>147</v>
      </c>
      <c r="D370" s="3" t="s">
        <v>138</v>
      </c>
      <c r="E370" s="3" t="s">
        <v>139</v>
      </c>
      <c r="F370" t="s">
        <v>140</v>
      </c>
      <c r="G370" s="38">
        <v>44035</v>
      </c>
      <c r="H370" s="38"/>
      <c r="I370" s="53">
        <v>0.44559313725490224</v>
      </c>
      <c r="J370" s="12"/>
      <c r="L370" s="12"/>
    </row>
    <row r="371" spans="1:12" x14ac:dyDescent="0.25">
      <c r="A371" s="8" t="s">
        <v>150</v>
      </c>
      <c r="B371" s="8" t="s">
        <v>145</v>
      </c>
      <c r="C371" s="8" t="s">
        <v>147</v>
      </c>
      <c r="D371" s="3" t="s">
        <v>138</v>
      </c>
      <c r="E371" s="3" t="s">
        <v>139</v>
      </c>
      <c r="F371" t="s">
        <v>140</v>
      </c>
      <c r="G371" s="38">
        <v>44043</v>
      </c>
      <c r="H371" s="38"/>
      <c r="I371" s="53">
        <v>0.41018446601941738</v>
      </c>
      <c r="J371" s="12"/>
      <c r="L371" s="12"/>
    </row>
    <row r="372" spans="1:12" x14ac:dyDescent="0.25">
      <c r="A372" s="8" t="s">
        <v>150</v>
      </c>
      <c r="B372" s="8" t="s">
        <v>145</v>
      </c>
      <c r="C372" s="8" t="s">
        <v>147</v>
      </c>
      <c r="D372" s="3" t="s">
        <v>138</v>
      </c>
      <c r="E372" s="3" t="s">
        <v>139</v>
      </c>
      <c r="F372" t="s">
        <v>140</v>
      </c>
      <c r="G372" s="38">
        <v>44050</v>
      </c>
      <c r="H372" s="38"/>
      <c r="I372" s="53">
        <v>0.42394210526315762</v>
      </c>
      <c r="J372" s="12"/>
      <c r="L372" s="12"/>
    </row>
    <row r="373" spans="1:12" x14ac:dyDescent="0.25">
      <c r="A373" s="8" t="s">
        <v>150</v>
      </c>
      <c r="B373" s="8" t="s">
        <v>145</v>
      </c>
      <c r="C373" s="8" t="s">
        <v>147</v>
      </c>
      <c r="D373" s="3" t="s">
        <v>138</v>
      </c>
      <c r="E373" s="3" t="s">
        <v>139</v>
      </c>
      <c r="F373" t="s">
        <v>140</v>
      </c>
      <c r="G373" s="38">
        <v>44057</v>
      </c>
      <c r="H373" s="38"/>
      <c r="I373" s="53">
        <v>0.5114264705882352</v>
      </c>
      <c r="J373" s="12"/>
      <c r="L373" s="12"/>
    </row>
    <row r="374" spans="1:12" x14ac:dyDescent="0.25">
      <c r="A374" s="8" t="s">
        <v>150</v>
      </c>
      <c r="B374" s="8" t="s">
        <v>145</v>
      </c>
      <c r="C374" s="8" t="s">
        <v>147</v>
      </c>
      <c r="D374" s="3" t="s">
        <v>138</v>
      </c>
      <c r="E374" s="3" t="s">
        <v>139</v>
      </c>
      <c r="F374" t="s">
        <v>140</v>
      </c>
      <c r="G374" s="38">
        <v>44069</v>
      </c>
      <c r="H374" s="38"/>
      <c r="I374" s="53">
        <v>0.65623786407766949</v>
      </c>
      <c r="J374" s="12"/>
      <c r="L374" s="12"/>
    </row>
    <row r="375" spans="1:12" x14ac:dyDescent="0.25">
      <c r="A375" s="8" t="s">
        <v>150</v>
      </c>
      <c r="B375" s="8" t="s">
        <v>145</v>
      </c>
      <c r="C375" s="8" t="s">
        <v>147</v>
      </c>
      <c r="D375" s="3" t="s">
        <v>138</v>
      </c>
      <c r="E375" s="3" t="s">
        <v>139</v>
      </c>
      <c r="F375" t="s">
        <v>140</v>
      </c>
      <c r="G375" s="38">
        <v>44078</v>
      </c>
      <c r="H375" s="38"/>
      <c r="I375" s="53">
        <v>0.71251612903225869</v>
      </c>
      <c r="J375" s="12"/>
      <c r="L375" s="12"/>
    </row>
    <row r="376" spans="1:12" x14ac:dyDescent="0.25">
      <c r="A376" s="8" t="s">
        <v>150</v>
      </c>
      <c r="B376" s="8" t="s">
        <v>145</v>
      </c>
      <c r="C376" s="8" t="s">
        <v>147</v>
      </c>
      <c r="D376" s="3" t="s">
        <v>138</v>
      </c>
      <c r="E376" s="3" t="s">
        <v>139</v>
      </c>
      <c r="F376" t="s">
        <v>140</v>
      </c>
      <c r="G376" s="38">
        <v>44085</v>
      </c>
      <c r="H376" s="38"/>
      <c r="I376" s="53">
        <v>0.75617672413793158</v>
      </c>
      <c r="J376" s="12"/>
      <c r="L376" s="12"/>
    </row>
    <row r="377" spans="1:12" x14ac:dyDescent="0.25">
      <c r="A377" s="8" t="s">
        <v>150</v>
      </c>
      <c r="B377" s="8" t="s">
        <v>145</v>
      </c>
      <c r="C377" s="8" t="s">
        <v>147</v>
      </c>
      <c r="D377" s="3" t="s">
        <v>138</v>
      </c>
      <c r="E377" s="3" t="s">
        <v>139</v>
      </c>
      <c r="F377" t="s">
        <v>140</v>
      </c>
      <c r="G377" s="38">
        <v>44090</v>
      </c>
      <c r="H377" s="38"/>
      <c r="I377" s="53">
        <v>0.67041441441441441</v>
      </c>
      <c r="J377" s="12"/>
      <c r="L377" s="12"/>
    </row>
    <row r="378" spans="1:12" x14ac:dyDescent="0.25">
      <c r="A378" s="8" t="s">
        <v>150</v>
      </c>
      <c r="B378" s="8" t="s">
        <v>145</v>
      </c>
      <c r="C378" s="8" t="s">
        <v>147</v>
      </c>
      <c r="D378" s="3" t="s">
        <v>138</v>
      </c>
      <c r="E378" s="3" t="s">
        <v>139</v>
      </c>
      <c r="F378" t="s">
        <v>140</v>
      </c>
      <c r="G378" s="38">
        <v>44096</v>
      </c>
      <c r="H378" s="38"/>
      <c r="I378" s="53">
        <v>0.67760952380952411</v>
      </c>
      <c r="J378" s="12"/>
      <c r="L378" s="12"/>
    </row>
    <row r="379" spans="1:12" x14ac:dyDescent="0.25">
      <c r="A379" s="8" t="s">
        <v>150</v>
      </c>
      <c r="B379" s="8" t="s">
        <v>145</v>
      </c>
      <c r="C379" s="8" t="s">
        <v>147</v>
      </c>
      <c r="D379" s="3" t="s">
        <v>138</v>
      </c>
      <c r="E379" s="3" t="s">
        <v>139</v>
      </c>
      <c r="F379" t="s">
        <v>140</v>
      </c>
      <c r="G379" s="38">
        <v>44103</v>
      </c>
      <c r="H379" s="38"/>
      <c r="I379" s="53">
        <v>0.69802336448598135</v>
      </c>
      <c r="J379" s="12"/>
      <c r="L379" s="12"/>
    </row>
    <row r="380" spans="1:12" x14ac:dyDescent="0.25">
      <c r="A380" s="8" t="s">
        <v>150</v>
      </c>
      <c r="B380" s="8" t="s">
        <v>145</v>
      </c>
      <c r="C380" s="8" t="s">
        <v>147</v>
      </c>
      <c r="D380" s="3" t="s">
        <v>138</v>
      </c>
      <c r="E380" s="3" t="s">
        <v>139</v>
      </c>
      <c r="F380" t="s">
        <v>140</v>
      </c>
      <c r="G380" s="38">
        <v>44113</v>
      </c>
      <c r="H380" s="38"/>
      <c r="I380" s="53">
        <v>0.79768464730290456</v>
      </c>
      <c r="J380" s="12"/>
      <c r="L380" s="12"/>
    </row>
    <row r="381" spans="1:12" x14ac:dyDescent="0.25">
      <c r="A381" s="8" t="s">
        <v>150</v>
      </c>
      <c r="B381" s="8" t="s">
        <v>145</v>
      </c>
      <c r="C381" s="8" t="s">
        <v>147</v>
      </c>
      <c r="D381" s="3" t="s">
        <v>138</v>
      </c>
      <c r="E381" s="3" t="s">
        <v>139</v>
      </c>
      <c r="F381" t="s">
        <v>140</v>
      </c>
      <c r="G381" s="38">
        <v>44118</v>
      </c>
      <c r="H381" s="38"/>
      <c r="I381" s="53">
        <v>0.84031304347826086</v>
      </c>
      <c r="J381" s="12"/>
      <c r="L381" s="12"/>
    </row>
    <row r="382" spans="1:12" x14ac:dyDescent="0.25">
      <c r="A382" s="8" t="s">
        <v>150</v>
      </c>
      <c r="B382" s="8" t="s">
        <v>145</v>
      </c>
      <c r="C382" s="8" t="s">
        <v>147</v>
      </c>
      <c r="D382" s="3" t="s">
        <v>138</v>
      </c>
      <c r="E382" s="3" t="s">
        <v>139</v>
      </c>
      <c r="F382" t="s">
        <v>140</v>
      </c>
      <c r="G382" s="38">
        <v>44124</v>
      </c>
      <c r="H382" s="38"/>
      <c r="I382" s="53">
        <v>0.8320124999999996</v>
      </c>
      <c r="J382" s="12"/>
      <c r="L382" s="12"/>
    </row>
    <row r="383" spans="1:12" x14ac:dyDescent="0.25">
      <c r="A383" s="8" t="s">
        <v>150</v>
      </c>
      <c r="B383" s="8" t="s">
        <v>145</v>
      </c>
      <c r="C383" s="8" t="s">
        <v>147</v>
      </c>
      <c r="D383" s="3" t="s">
        <v>138</v>
      </c>
      <c r="E383" s="3" t="s">
        <v>139</v>
      </c>
      <c r="F383" t="s">
        <v>140</v>
      </c>
      <c r="G383" s="38">
        <v>44132</v>
      </c>
      <c r="H383" s="38"/>
      <c r="I383" s="53">
        <v>0.83619409282700441</v>
      </c>
      <c r="J383" s="12"/>
      <c r="L383" s="12"/>
    </row>
    <row r="384" spans="1:12" x14ac:dyDescent="0.25">
      <c r="A384" s="8" t="s">
        <v>150</v>
      </c>
      <c r="B384" s="8" t="s">
        <v>145</v>
      </c>
      <c r="C384" s="8" t="s">
        <v>147</v>
      </c>
      <c r="D384" s="3" t="s">
        <v>138</v>
      </c>
      <c r="E384" s="3" t="s">
        <v>139</v>
      </c>
      <c r="F384" t="s">
        <v>140</v>
      </c>
      <c r="G384" s="38">
        <v>44139</v>
      </c>
      <c r="H384" s="38"/>
      <c r="I384" s="53">
        <v>0.83055508474576323</v>
      </c>
      <c r="J384" s="12"/>
      <c r="L384" s="12"/>
    </row>
    <row r="385" spans="1:12" x14ac:dyDescent="0.25">
      <c r="A385" s="8" t="s">
        <v>150</v>
      </c>
      <c r="B385" s="8" t="s">
        <v>145</v>
      </c>
      <c r="C385" s="8" t="s">
        <v>147</v>
      </c>
      <c r="D385" s="3" t="s">
        <v>138</v>
      </c>
      <c r="E385" s="3" t="s">
        <v>139</v>
      </c>
      <c r="F385" t="s">
        <v>140</v>
      </c>
      <c r="G385" s="38">
        <v>44147</v>
      </c>
      <c r="H385" s="38"/>
      <c r="I385" s="53">
        <v>0.82282258064516178</v>
      </c>
      <c r="J385" s="12"/>
      <c r="L385" s="12"/>
    </row>
    <row r="386" spans="1:12" x14ac:dyDescent="0.25">
      <c r="A386" s="8" t="s">
        <v>150</v>
      </c>
      <c r="B386" s="8" t="s">
        <v>145</v>
      </c>
      <c r="C386" s="8" t="s">
        <v>147</v>
      </c>
      <c r="D386" s="3" t="s">
        <v>138</v>
      </c>
      <c r="E386" s="3" t="s">
        <v>139</v>
      </c>
      <c r="F386" t="s">
        <v>140</v>
      </c>
      <c r="G386" s="38">
        <v>44154</v>
      </c>
      <c r="H386" s="38"/>
      <c r="I386" s="53">
        <v>0.82921180555555585</v>
      </c>
      <c r="J386" s="12"/>
      <c r="L386" s="12"/>
    </row>
    <row r="387" spans="1:12" x14ac:dyDescent="0.25">
      <c r="A387" s="8" t="s">
        <v>150</v>
      </c>
      <c r="B387" s="8" t="s">
        <v>145</v>
      </c>
      <c r="C387" s="8" t="s">
        <v>147</v>
      </c>
      <c r="D387" s="3" t="s">
        <v>138</v>
      </c>
      <c r="E387" s="3" t="s">
        <v>139</v>
      </c>
      <c r="F387" t="s">
        <v>140</v>
      </c>
      <c r="G387" s="38">
        <v>44161</v>
      </c>
      <c r="H387" s="38"/>
      <c r="I387" s="53">
        <v>0.80759437751004082</v>
      </c>
      <c r="J387" s="12"/>
      <c r="L387" s="12"/>
    </row>
    <row r="388" spans="1:12" x14ac:dyDescent="0.25">
      <c r="A388" s="8" t="s">
        <v>150</v>
      </c>
      <c r="B388" s="8" t="s">
        <v>145</v>
      </c>
      <c r="C388" s="8" t="s">
        <v>147</v>
      </c>
      <c r="D388" s="3" t="s">
        <v>138</v>
      </c>
      <c r="E388" s="3" t="s">
        <v>139</v>
      </c>
      <c r="F388" t="s">
        <v>140</v>
      </c>
      <c r="G388" s="38">
        <v>44172</v>
      </c>
      <c r="H388" s="38"/>
      <c r="I388" s="53">
        <v>0.78107792207792237</v>
      </c>
      <c r="J388" s="12"/>
      <c r="L388" s="12"/>
    </row>
    <row r="389" spans="1:12" x14ac:dyDescent="0.25">
      <c r="A389" s="8" t="s">
        <v>150</v>
      </c>
      <c r="B389" s="8" t="s">
        <v>145</v>
      </c>
      <c r="C389" s="8" t="s">
        <v>147</v>
      </c>
      <c r="D389" s="3" t="s">
        <v>138</v>
      </c>
      <c r="E389" s="3" t="s">
        <v>139</v>
      </c>
      <c r="F389" t="s">
        <v>140</v>
      </c>
      <c r="G389" s="38">
        <v>44182</v>
      </c>
      <c r="H389" s="38"/>
      <c r="I389" s="53">
        <v>0.72347280334728037</v>
      </c>
      <c r="J389" s="12"/>
      <c r="L389" s="12"/>
    </row>
    <row r="390" spans="1:12" x14ac:dyDescent="0.25">
      <c r="A390" s="8" t="s">
        <v>150</v>
      </c>
      <c r="B390" s="8" t="s">
        <v>145</v>
      </c>
      <c r="C390" s="8" t="s">
        <v>147</v>
      </c>
      <c r="D390" s="3" t="s">
        <v>138</v>
      </c>
      <c r="E390" s="3" t="s">
        <v>139</v>
      </c>
      <c r="F390" t="s">
        <v>140</v>
      </c>
      <c r="G390" s="38">
        <v>44187</v>
      </c>
      <c r="H390" s="38"/>
      <c r="I390" s="53">
        <v>0.67298630136986304</v>
      </c>
      <c r="J390" s="12"/>
      <c r="L390" s="12"/>
    </row>
    <row r="391" spans="1:12" x14ac:dyDescent="0.25">
      <c r="A391" s="8" t="s">
        <v>150</v>
      </c>
      <c r="B391" s="8" t="s">
        <v>145</v>
      </c>
      <c r="C391" s="8" t="s">
        <v>147</v>
      </c>
      <c r="D391" s="3" t="s">
        <v>138</v>
      </c>
      <c r="E391" s="3" t="s">
        <v>139</v>
      </c>
      <c r="F391" t="s">
        <v>140</v>
      </c>
      <c r="G391" s="38">
        <v>44194</v>
      </c>
      <c r="H391" s="38"/>
      <c r="I391" s="53">
        <v>0.61865400843881835</v>
      </c>
      <c r="J391" s="12"/>
      <c r="L391" s="12"/>
    </row>
    <row r="392" spans="1:12" x14ac:dyDescent="0.25">
      <c r="A392" s="8" t="s">
        <v>150</v>
      </c>
      <c r="B392" s="8" t="s">
        <v>145</v>
      </c>
      <c r="C392" s="8" t="s">
        <v>147</v>
      </c>
      <c r="D392" s="3" t="s">
        <v>138</v>
      </c>
      <c r="E392" s="3" t="s">
        <v>139</v>
      </c>
      <c r="F392" t="s">
        <v>140</v>
      </c>
      <c r="G392" s="38">
        <v>44202</v>
      </c>
      <c r="H392" s="38"/>
      <c r="I392" s="53">
        <v>0.31486178861788638</v>
      </c>
      <c r="J392" s="12"/>
      <c r="L392" s="12"/>
    </row>
    <row r="393" spans="1:12" x14ac:dyDescent="0.25">
      <c r="A393" s="8" t="s">
        <v>150</v>
      </c>
      <c r="B393" s="8" t="s">
        <v>145</v>
      </c>
      <c r="C393" s="8" t="s">
        <v>147</v>
      </c>
      <c r="D393" s="3" t="s">
        <v>138</v>
      </c>
      <c r="E393" s="3" t="s">
        <v>139</v>
      </c>
      <c r="F393" t="s">
        <v>140</v>
      </c>
      <c r="G393" s="38">
        <v>44214</v>
      </c>
      <c r="H393" s="38"/>
      <c r="I393" s="53">
        <v>0.12954074074074082</v>
      </c>
      <c r="J393" s="12"/>
      <c r="L393" s="12"/>
    </row>
    <row r="394" spans="1:12" x14ac:dyDescent="0.25">
      <c r="A394" s="54" t="s">
        <v>136</v>
      </c>
      <c r="B394" s="54" t="s">
        <v>79</v>
      </c>
      <c r="C394" s="54" t="s">
        <v>137</v>
      </c>
      <c r="D394" s="3" t="s">
        <v>138</v>
      </c>
      <c r="E394" s="3" t="s">
        <v>139</v>
      </c>
      <c r="F394" t="s">
        <v>151</v>
      </c>
      <c r="G394" s="17">
        <v>44270</v>
      </c>
      <c r="H394" s="17"/>
      <c r="I394" s="51">
        <v>2.3902482806592407E-2</v>
      </c>
      <c r="J394" s="12"/>
      <c r="L394" s="12"/>
    </row>
    <row r="395" spans="1:12" x14ac:dyDescent="0.25">
      <c r="A395" s="54" t="s">
        <v>136</v>
      </c>
      <c r="B395" s="54" t="s">
        <v>79</v>
      </c>
      <c r="C395" s="54" t="s">
        <v>137</v>
      </c>
      <c r="D395" s="3" t="s">
        <v>138</v>
      </c>
      <c r="E395" s="3" t="s">
        <v>139</v>
      </c>
      <c r="F395" t="s">
        <v>151</v>
      </c>
      <c r="G395" s="17">
        <v>44282</v>
      </c>
      <c r="H395" s="17"/>
      <c r="I395" s="51">
        <v>5.8645225147986382E-2</v>
      </c>
      <c r="J395" s="12"/>
      <c r="L395" s="12"/>
    </row>
    <row r="396" spans="1:12" x14ac:dyDescent="0.25">
      <c r="A396" s="54" t="s">
        <v>136</v>
      </c>
      <c r="B396" s="54" t="s">
        <v>79</v>
      </c>
      <c r="C396" s="54" t="s">
        <v>137</v>
      </c>
      <c r="D396" s="3" t="s">
        <v>138</v>
      </c>
      <c r="E396" s="3" t="s">
        <v>139</v>
      </c>
      <c r="F396" t="s">
        <v>151</v>
      </c>
      <c r="G396" s="17">
        <v>44293</v>
      </c>
      <c r="H396" s="17"/>
      <c r="I396" s="51">
        <v>0.2263630809238249</v>
      </c>
      <c r="J396" s="12"/>
      <c r="L396" s="12"/>
    </row>
    <row r="397" spans="1:12" x14ac:dyDescent="0.25">
      <c r="A397" s="54" t="s">
        <v>136</v>
      </c>
      <c r="B397" s="54" t="s">
        <v>79</v>
      </c>
      <c r="C397" s="54" t="s">
        <v>137</v>
      </c>
      <c r="D397" s="3" t="s">
        <v>138</v>
      </c>
      <c r="E397" s="3" t="s">
        <v>139</v>
      </c>
      <c r="F397" t="s">
        <v>151</v>
      </c>
      <c r="G397" s="17">
        <v>44298</v>
      </c>
      <c r="H397" s="17"/>
      <c r="I397" s="51">
        <v>0.39813360079868998</v>
      </c>
      <c r="J397" s="12"/>
      <c r="L397" s="12"/>
    </row>
    <row r="398" spans="1:12" x14ac:dyDescent="0.25">
      <c r="A398" s="54" t="s">
        <v>136</v>
      </c>
      <c r="B398" s="54" t="s">
        <v>79</v>
      </c>
      <c r="C398" s="54" t="s">
        <v>137</v>
      </c>
      <c r="D398" s="3" t="s">
        <v>138</v>
      </c>
      <c r="E398" s="3" t="s">
        <v>139</v>
      </c>
      <c r="F398" t="s">
        <v>151</v>
      </c>
      <c r="G398" s="17">
        <v>44305</v>
      </c>
      <c r="H398" s="17"/>
      <c r="I398" s="51">
        <v>0.7300474875822861</v>
      </c>
      <c r="J398" s="12"/>
      <c r="L398" s="12"/>
    </row>
    <row r="399" spans="1:12" x14ac:dyDescent="0.25">
      <c r="A399" s="54" t="s">
        <v>136</v>
      </c>
      <c r="B399" s="54" t="s">
        <v>79</v>
      </c>
      <c r="C399" s="54" t="s">
        <v>137</v>
      </c>
      <c r="D399" s="3" t="s">
        <v>138</v>
      </c>
      <c r="E399" s="3" t="s">
        <v>139</v>
      </c>
      <c r="F399" t="s">
        <v>151</v>
      </c>
      <c r="G399" s="17">
        <v>44314</v>
      </c>
      <c r="H399" s="17"/>
      <c r="I399" s="51">
        <v>0.82627741228294516</v>
      </c>
      <c r="J399" s="12"/>
      <c r="L399" s="12"/>
    </row>
    <row r="400" spans="1:12" x14ac:dyDescent="0.25">
      <c r="A400" s="54" t="s">
        <v>136</v>
      </c>
      <c r="B400" s="54" t="s">
        <v>79</v>
      </c>
      <c r="C400" s="54" t="s">
        <v>137</v>
      </c>
      <c r="D400" s="3" t="s">
        <v>138</v>
      </c>
      <c r="E400" s="3" t="s">
        <v>139</v>
      </c>
      <c r="F400" t="s">
        <v>151</v>
      </c>
      <c r="G400" s="17">
        <v>44320</v>
      </c>
      <c r="H400" s="17"/>
      <c r="I400" s="51">
        <v>0.82147256704254756</v>
      </c>
      <c r="J400" s="12"/>
      <c r="L400" s="12"/>
    </row>
    <row r="401" spans="1:50" x14ac:dyDescent="0.25">
      <c r="A401" s="54" t="s">
        <v>136</v>
      </c>
      <c r="B401" s="54" t="s">
        <v>79</v>
      </c>
      <c r="C401" s="54" t="s">
        <v>137</v>
      </c>
      <c r="D401" s="3" t="s">
        <v>138</v>
      </c>
      <c r="E401" s="3" t="s">
        <v>139</v>
      </c>
      <c r="F401" t="s">
        <v>151</v>
      </c>
      <c r="G401" s="17">
        <v>44327</v>
      </c>
      <c r="H401" s="17"/>
      <c r="I401" s="51">
        <v>0.83579295554505528</v>
      </c>
      <c r="J401" s="12"/>
      <c r="L401" s="12"/>
    </row>
    <row r="402" spans="1:50" x14ac:dyDescent="0.25">
      <c r="A402" s="54" t="s">
        <v>136</v>
      </c>
      <c r="B402" s="54" t="s">
        <v>79</v>
      </c>
      <c r="C402" s="54" t="s">
        <v>137</v>
      </c>
      <c r="D402" s="3" t="s">
        <v>138</v>
      </c>
      <c r="E402" s="3" t="s">
        <v>139</v>
      </c>
      <c r="F402" t="s">
        <v>151</v>
      </c>
      <c r="G402" s="17">
        <v>44335</v>
      </c>
      <c r="H402" s="17"/>
      <c r="I402" s="51">
        <v>0.85059927469757646</v>
      </c>
      <c r="J402" s="12"/>
      <c r="L402" s="12"/>
    </row>
    <row r="403" spans="1:50" x14ac:dyDescent="0.25">
      <c r="A403" s="54" t="s">
        <v>136</v>
      </c>
      <c r="B403" s="54" t="s">
        <v>79</v>
      </c>
      <c r="C403" s="54" t="s">
        <v>137</v>
      </c>
      <c r="D403" s="3" t="s">
        <v>138</v>
      </c>
      <c r="E403" s="3" t="s">
        <v>139</v>
      </c>
      <c r="F403" t="s">
        <v>151</v>
      </c>
      <c r="G403" s="17">
        <v>44342</v>
      </c>
      <c r="H403" s="17"/>
      <c r="I403" s="51">
        <v>0.84100822431322331</v>
      </c>
      <c r="J403" s="12"/>
      <c r="L403" s="12"/>
    </row>
    <row r="404" spans="1:50" x14ac:dyDescent="0.25">
      <c r="A404" s="54" t="s">
        <v>136</v>
      </c>
      <c r="B404" s="54" t="s">
        <v>79</v>
      </c>
      <c r="C404" s="54" t="s">
        <v>137</v>
      </c>
      <c r="D404" s="3" t="s">
        <v>138</v>
      </c>
      <c r="E404" s="3" t="s">
        <v>139</v>
      </c>
      <c r="F404" t="s">
        <v>151</v>
      </c>
      <c r="G404" s="17">
        <v>44350</v>
      </c>
      <c r="H404" s="17"/>
      <c r="I404" s="51">
        <v>0.66283866995073903</v>
      </c>
      <c r="J404" s="12"/>
      <c r="L404" s="12"/>
    </row>
    <row r="405" spans="1:50" x14ac:dyDescent="0.25">
      <c r="A405" s="54" t="s">
        <v>136</v>
      </c>
      <c r="B405" s="54" t="s">
        <v>79</v>
      </c>
      <c r="C405" s="54" t="s">
        <v>137</v>
      </c>
      <c r="D405" s="3" t="s">
        <v>138</v>
      </c>
      <c r="E405" s="3" t="s">
        <v>139</v>
      </c>
      <c r="F405" t="s">
        <v>151</v>
      </c>
      <c r="G405" s="17">
        <v>44363</v>
      </c>
      <c r="H405" s="17"/>
      <c r="I405" s="51">
        <v>0.83014337445724873</v>
      </c>
      <c r="J405" s="12"/>
      <c r="L405" s="12"/>
    </row>
    <row r="406" spans="1:50" x14ac:dyDescent="0.25">
      <c r="A406" s="54" t="s">
        <v>136</v>
      </c>
      <c r="B406" s="54" t="s">
        <v>79</v>
      </c>
      <c r="C406" s="54" t="s">
        <v>137</v>
      </c>
      <c r="D406" s="3" t="s">
        <v>138</v>
      </c>
      <c r="E406" s="3" t="s">
        <v>139</v>
      </c>
      <c r="F406" t="s">
        <v>151</v>
      </c>
      <c r="G406" s="17">
        <v>44370</v>
      </c>
      <c r="H406" s="17"/>
      <c r="I406" s="51">
        <v>0.67920386454586856</v>
      </c>
      <c r="J406" s="12"/>
      <c r="L406" s="12"/>
    </row>
    <row r="407" spans="1:50" x14ac:dyDescent="0.25">
      <c r="A407" s="54" t="s">
        <v>136</v>
      </c>
      <c r="B407" s="54" t="s">
        <v>79</v>
      </c>
      <c r="C407" s="54" t="s">
        <v>137</v>
      </c>
      <c r="D407" s="3" t="s">
        <v>138</v>
      </c>
      <c r="E407" s="3" t="s">
        <v>139</v>
      </c>
      <c r="F407" t="s">
        <v>151</v>
      </c>
      <c r="G407" s="17">
        <v>44377</v>
      </c>
      <c r="H407" s="17"/>
      <c r="I407" s="51">
        <v>0.68209908631470362</v>
      </c>
      <c r="J407" s="12"/>
      <c r="L407" s="12"/>
    </row>
    <row r="408" spans="1:50" x14ac:dyDescent="0.25">
      <c r="A408" s="55" t="s">
        <v>141</v>
      </c>
      <c r="B408" s="55" t="s">
        <v>84</v>
      </c>
      <c r="C408" s="55" t="s">
        <v>137</v>
      </c>
      <c r="D408" s="55" t="s">
        <v>138</v>
      </c>
      <c r="E408" s="55" t="s">
        <v>139</v>
      </c>
      <c r="F408" s="5" t="s">
        <v>151</v>
      </c>
      <c r="G408" s="56">
        <v>44270</v>
      </c>
      <c r="H408" s="56"/>
      <c r="I408" s="57">
        <v>2.3532620441937779E-2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5" t="s">
        <v>141</v>
      </c>
      <c r="B409" s="55" t="s">
        <v>84</v>
      </c>
      <c r="C409" s="55" t="s">
        <v>137</v>
      </c>
      <c r="D409" s="55" t="s">
        <v>138</v>
      </c>
      <c r="E409" s="55" t="s">
        <v>139</v>
      </c>
      <c r="F409" s="5" t="s">
        <v>151</v>
      </c>
      <c r="G409" s="56">
        <v>44282</v>
      </c>
      <c r="H409" s="56"/>
      <c r="I409" s="57">
        <v>5.6556712943928958E-2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5" t="s">
        <v>141</v>
      </c>
      <c r="B410" s="55" t="s">
        <v>84</v>
      </c>
      <c r="C410" s="55" t="s">
        <v>137</v>
      </c>
      <c r="D410" s="55" t="s">
        <v>138</v>
      </c>
      <c r="E410" s="55" t="s">
        <v>139</v>
      </c>
      <c r="F410" s="5" t="s">
        <v>151</v>
      </c>
      <c r="G410" s="56">
        <v>44293</v>
      </c>
      <c r="H410" s="56"/>
      <c r="I410" s="57">
        <v>0.21796464392285567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5" t="s">
        <v>141</v>
      </c>
      <c r="B411" s="55" t="s">
        <v>84</v>
      </c>
      <c r="C411" s="55" t="s">
        <v>137</v>
      </c>
      <c r="D411" s="55" t="s">
        <v>138</v>
      </c>
      <c r="E411" s="55" t="s">
        <v>139</v>
      </c>
      <c r="F411" s="5" t="s">
        <v>151</v>
      </c>
      <c r="G411" s="56">
        <v>44298</v>
      </c>
      <c r="H411" s="56"/>
      <c r="I411" s="57">
        <v>0.39739677652463101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5" t="s">
        <v>141</v>
      </c>
      <c r="B412" s="55" t="s">
        <v>84</v>
      </c>
      <c r="C412" s="55" t="s">
        <v>137</v>
      </c>
      <c r="D412" s="55" t="s">
        <v>138</v>
      </c>
      <c r="E412" s="55" t="s">
        <v>139</v>
      </c>
      <c r="F412" s="5" t="s">
        <v>151</v>
      </c>
      <c r="G412" s="56">
        <v>44305</v>
      </c>
      <c r="H412" s="56"/>
      <c r="I412" s="57">
        <v>0.71303660097141985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5" t="s">
        <v>141</v>
      </c>
      <c r="B413" s="55" t="s">
        <v>84</v>
      </c>
      <c r="C413" s="55" t="s">
        <v>137</v>
      </c>
      <c r="D413" s="55" t="s">
        <v>138</v>
      </c>
      <c r="E413" s="55" t="s">
        <v>139</v>
      </c>
      <c r="F413" s="5" t="s">
        <v>151</v>
      </c>
      <c r="G413" s="56">
        <v>44314</v>
      </c>
      <c r="H413" s="56"/>
      <c r="I413" s="57">
        <v>0.81669831700983697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5" t="s">
        <v>141</v>
      </c>
      <c r="B414" s="55" t="s">
        <v>84</v>
      </c>
      <c r="C414" s="55" t="s">
        <v>137</v>
      </c>
      <c r="D414" s="55" t="s">
        <v>138</v>
      </c>
      <c r="E414" s="55" t="s">
        <v>139</v>
      </c>
      <c r="F414" s="5" t="s">
        <v>151</v>
      </c>
      <c r="G414" s="56">
        <v>44320</v>
      </c>
      <c r="H414" s="56"/>
      <c r="I414" s="57">
        <v>0.80244668975764777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5" t="s">
        <v>141</v>
      </c>
      <c r="B415" s="55" t="s">
        <v>84</v>
      </c>
      <c r="C415" s="55" t="s">
        <v>137</v>
      </c>
      <c r="D415" s="55" t="s">
        <v>138</v>
      </c>
      <c r="E415" s="55" t="s">
        <v>139</v>
      </c>
      <c r="F415" s="5" t="s">
        <v>151</v>
      </c>
      <c r="G415" s="56">
        <v>44327</v>
      </c>
      <c r="H415" s="56"/>
      <c r="I415" s="57">
        <v>0.83879893420782936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5" t="s">
        <v>141</v>
      </c>
      <c r="B416" s="55" t="s">
        <v>84</v>
      </c>
      <c r="C416" s="55" t="s">
        <v>137</v>
      </c>
      <c r="D416" s="55" t="s">
        <v>138</v>
      </c>
      <c r="E416" s="55" t="s">
        <v>139</v>
      </c>
      <c r="F416" s="5" t="s">
        <v>151</v>
      </c>
      <c r="G416" s="56">
        <v>44335</v>
      </c>
      <c r="H416" s="56"/>
      <c r="I416" s="57">
        <v>0.87074017153338878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5" t="s">
        <v>141</v>
      </c>
      <c r="B417" s="55" t="s">
        <v>84</v>
      </c>
      <c r="C417" s="55" t="s">
        <v>137</v>
      </c>
      <c r="D417" s="55" t="s">
        <v>138</v>
      </c>
      <c r="E417" s="55" t="s">
        <v>139</v>
      </c>
      <c r="F417" s="5" t="s">
        <v>151</v>
      </c>
      <c r="G417" s="56">
        <v>44342</v>
      </c>
      <c r="H417" s="56"/>
      <c r="I417" s="57">
        <v>0.86341328776710746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5" t="s">
        <v>141</v>
      </c>
      <c r="B418" s="55" t="s">
        <v>84</v>
      </c>
      <c r="C418" s="55" t="s">
        <v>137</v>
      </c>
      <c r="D418" s="55" t="s">
        <v>138</v>
      </c>
      <c r="E418" s="55" t="s">
        <v>139</v>
      </c>
      <c r="F418" s="5" t="s">
        <v>151</v>
      </c>
      <c r="G418" s="56">
        <v>44350</v>
      </c>
      <c r="H418" s="56"/>
      <c r="I418" s="57">
        <v>0.7260765297498305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5" t="s">
        <v>141</v>
      </c>
      <c r="B419" s="55" t="s">
        <v>84</v>
      </c>
      <c r="C419" s="55" t="s">
        <v>137</v>
      </c>
      <c r="D419" s="55" t="s">
        <v>138</v>
      </c>
      <c r="E419" s="55" t="s">
        <v>139</v>
      </c>
      <c r="F419" s="5" t="s">
        <v>151</v>
      </c>
      <c r="G419" s="56">
        <v>44363</v>
      </c>
      <c r="H419" s="56"/>
      <c r="I419" s="57">
        <v>0.89278261090845557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5" t="s">
        <v>141</v>
      </c>
      <c r="B420" s="55" t="s">
        <v>84</v>
      </c>
      <c r="C420" s="55" t="s">
        <v>137</v>
      </c>
      <c r="D420" s="55" t="s">
        <v>138</v>
      </c>
      <c r="E420" s="55" t="s">
        <v>139</v>
      </c>
      <c r="F420" s="5" t="s">
        <v>151</v>
      </c>
      <c r="G420" s="56">
        <v>44370</v>
      </c>
      <c r="H420" s="56"/>
      <c r="I420" s="57">
        <v>0.78038113842478674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5" t="s">
        <v>141</v>
      </c>
      <c r="B421" s="55" t="s">
        <v>84</v>
      </c>
      <c r="C421" s="55" t="s">
        <v>137</v>
      </c>
      <c r="D421" s="55" t="s">
        <v>138</v>
      </c>
      <c r="E421" s="55" t="s">
        <v>139</v>
      </c>
      <c r="F421" s="5" t="s">
        <v>151</v>
      </c>
      <c r="G421" s="56">
        <v>44377</v>
      </c>
      <c r="H421" s="56"/>
      <c r="I421" s="57">
        <v>0.77532020987768602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4" t="s">
        <v>142</v>
      </c>
      <c r="B422" s="54" t="s">
        <v>143</v>
      </c>
      <c r="C422" s="54" t="s">
        <v>137</v>
      </c>
      <c r="D422" s="3" t="s">
        <v>138</v>
      </c>
      <c r="E422" s="3" t="s">
        <v>139</v>
      </c>
      <c r="F422" t="s">
        <v>151</v>
      </c>
      <c r="G422" s="17">
        <v>44270</v>
      </c>
      <c r="H422" s="17"/>
      <c r="I422" s="57">
        <v>2.4578333342017641E-2</v>
      </c>
      <c r="L422" s="12"/>
    </row>
    <row r="423" spans="1:50" x14ac:dyDescent="0.25">
      <c r="A423" s="54" t="s">
        <v>142</v>
      </c>
      <c r="B423" s="54" t="s">
        <v>143</v>
      </c>
      <c r="C423" s="54" t="s">
        <v>137</v>
      </c>
      <c r="D423" s="3" t="s">
        <v>138</v>
      </c>
      <c r="E423" s="3" t="s">
        <v>139</v>
      </c>
      <c r="F423" t="s">
        <v>151</v>
      </c>
      <c r="G423" s="17">
        <v>44282</v>
      </c>
      <c r="H423" s="17"/>
      <c r="I423" s="57">
        <v>4.7545421285771092E-2</v>
      </c>
      <c r="L423" s="12"/>
    </row>
    <row r="424" spans="1:50" x14ac:dyDescent="0.25">
      <c r="A424" s="54" t="s">
        <v>142</v>
      </c>
      <c r="B424" s="54" t="s">
        <v>143</v>
      </c>
      <c r="C424" s="54" t="s">
        <v>137</v>
      </c>
      <c r="D424" s="3" t="s">
        <v>138</v>
      </c>
      <c r="E424" s="3" t="s">
        <v>139</v>
      </c>
      <c r="F424" t="s">
        <v>151</v>
      </c>
      <c r="G424" s="17">
        <v>44293</v>
      </c>
      <c r="H424" s="17"/>
      <c r="I424" s="57">
        <v>0.19290992005673444</v>
      </c>
      <c r="L424" s="12"/>
    </row>
    <row r="425" spans="1:50" x14ac:dyDescent="0.25">
      <c r="A425" s="54" t="s">
        <v>142</v>
      </c>
      <c r="B425" s="54" t="s">
        <v>143</v>
      </c>
      <c r="C425" s="54" t="s">
        <v>137</v>
      </c>
      <c r="D425" s="3" t="s">
        <v>138</v>
      </c>
      <c r="E425" s="3" t="s">
        <v>139</v>
      </c>
      <c r="F425" t="s">
        <v>151</v>
      </c>
      <c r="G425" s="17">
        <v>44298</v>
      </c>
      <c r="H425" s="17"/>
      <c r="I425" s="57">
        <v>0.36723624780843517</v>
      </c>
      <c r="L425" s="12"/>
    </row>
    <row r="426" spans="1:50" x14ac:dyDescent="0.25">
      <c r="A426" s="54" t="s">
        <v>142</v>
      </c>
      <c r="B426" s="54" t="s">
        <v>143</v>
      </c>
      <c r="C426" s="54" t="s">
        <v>137</v>
      </c>
      <c r="D426" s="3" t="s">
        <v>138</v>
      </c>
      <c r="E426" s="3" t="s">
        <v>139</v>
      </c>
      <c r="F426" t="s">
        <v>151</v>
      </c>
      <c r="G426" s="17">
        <v>44305</v>
      </c>
      <c r="H426" s="17"/>
      <c r="I426" s="57">
        <v>0.70591239218442781</v>
      </c>
      <c r="L426" s="12"/>
    </row>
    <row r="427" spans="1:50" x14ac:dyDescent="0.25">
      <c r="A427" s="54" t="s">
        <v>142</v>
      </c>
      <c r="B427" s="54" t="s">
        <v>143</v>
      </c>
      <c r="C427" s="54" t="s">
        <v>137</v>
      </c>
      <c r="D427" s="3" t="s">
        <v>138</v>
      </c>
      <c r="E427" s="3" t="s">
        <v>139</v>
      </c>
      <c r="F427" t="s">
        <v>151</v>
      </c>
      <c r="G427" s="17">
        <v>44314</v>
      </c>
      <c r="H427" s="17"/>
      <c r="I427" s="57">
        <v>0.81765700053497947</v>
      </c>
      <c r="L427" s="12"/>
    </row>
    <row r="428" spans="1:50" x14ac:dyDescent="0.25">
      <c r="A428" s="54" t="s">
        <v>142</v>
      </c>
      <c r="B428" s="54" t="s">
        <v>143</v>
      </c>
      <c r="C428" s="54" t="s">
        <v>137</v>
      </c>
      <c r="D428" s="3" t="s">
        <v>138</v>
      </c>
      <c r="E428" s="3" t="s">
        <v>139</v>
      </c>
      <c r="F428" t="s">
        <v>151</v>
      </c>
      <c r="G428" s="17">
        <v>44320</v>
      </c>
      <c r="H428" s="17"/>
      <c r="I428" s="57">
        <v>0.82506350767616365</v>
      </c>
      <c r="L428" s="12"/>
    </row>
    <row r="429" spans="1:50" x14ac:dyDescent="0.25">
      <c r="A429" s="54" t="s">
        <v>142</v>
      </c>
      <c r="B429" s="54" t="s">
        <v>143</v>
      </c>
      <c r="C429" s="54" t="s">
        <v>137</v>
      </c>
      <c r="D429" s="3" t="s">
        <v>138</v>
      </c>
      <c r="E429" s="3" t="s">
        <v>139</v>
      </c>
      <c r="F429" t="s">
        <v>151</v>
      </c>
      <c r="G429" s="17">
        <v>44327</v>
      </c>
      <c r="H429" s="17"/>
      <c r="I429" s="57">
        <v>0.8573750757207842</v>
      </c>
      <c r="L429" s="12"/>
    </row>
    <row r="430" spans="1:50" x14ac:dyDescent="0.25">
      <c r="A430" s="54" t="s">
        <v>142</v>
      </c>
      <c r="B430" s="54" t="s">
        <v>143</v>
      </c>
      <c r="C430" s="54" t="s">
        <v>137</v>
      </c>
      <c r="D430" s="3" t="s">
        <v>138</v>
      </c>
      <c r="E430" s="3" t="s">
        <v>139</v>
      </c>
      <c r="F430" t="s">
        <v>151</v>
      </c>
      <c r="G430" s="17">
        <v>44335</v>
      </c>
      <c r="H430" s="17"/>
      <c r="I430" s="57">
        <v>0.86511103871423101</v>
      </c>
      <c r="L430" s="12"/>
    </row>
    <row r="431" spans="1:50" x14ac:dyDescent="0.25">
      <c r="A431" s="54" t="s">
        <v>142</v>
      </c>
      <c r="B431" s="54" t="s">
        <v>143</v>
      </c>
      <c r="C431" s="54" t="s">
        <v>137</v>
      </c>
      <c r="D431" s="3" t="s">
        <v>138</v>
      </c>
      <c r="E431" s="3" t="s">
        <v>139</v>
      </c>
      <c r="F431" t="s">
        <v>151</v>
      </c>
      <c r="G431" s="17">
        <v>44342</v>
      </c>
      <c r="H431" s="17"/>
      <c r="I431" s="57">
        <v>0.87411835269535809</v>
      </c>
      <c r="L431" s="12"/>
    </row>
    <row r="432" spans="1:50" x14ac:dyDescent="0.25">
      <c r="A432" s="54" t="s">
        <v>142</v>
      </c>
      <c r="B432" s="54" t="s">
        <v>143</v>
      </c>
      <c r="C432" s="54" t="s">
        <v>137</v>
      </c>
      <c r="D432" s="3" t="s">
        <v>138</v>
      </c>
      <c r="E432" s="3" t="s">
        <v>139</v>
      </c>
      <c r="F432" t="s">
        <v>151</v>
      </c>
      <c r="G432" s="17">
        <v>44350</v>
      </c>
      <c r="H432" s="17"/>
      <c r="I432" s="57">
        <v>0.73515325670498066</v>
      </c>
      <c r="L432" s="12"/>
    </row>
    <row r="433" spans="1:50" x14ac:dyDescent="0.25">
      <c r="A433" s="54" t="s">
        <v>142</v>
      </c>
      <c r="B433" s="54" t="s">
        <v>143</v>
      </c>
      <c r="C433" s="54" t="s">
        <v>137</v>
      </c>
      <c r="D433" s="3" t="s">
        <v>138</v>
      </c>
      <c r="E433" s="3" t="s">
        <v>139</v>
      </c>
      <c r="F433" t="s">
        <v>151</v>
      </c>
      <c r="G433" s="17">
        <v>44363</v>
      </c>
      <c r="H433" s="17"/>
      <c r="I433" s="57">
        <v>0.91041866356775913</v>
      </c>
      <c r="L433" s="12"/>
    </row>
    <row r="434" spans="1:50" x14ac:dyDescent="0.25">
      <c r="A434" s="54" t="s">
        <v>142</v>
      </c>
      <c r="B434" s="54" t="s">
        <v>143</v>
      </c>
      <c r="C434" s="54" t="s">
        <v>137</v>
      </c>
      <c r="D434" s="3" t="s">
        <v>138</v>
      </c>
      <c r="E434" s="3" t="s">
        <v>139</v>
      </c>
      <c r="F434" t="s">
        <v>151</v>
      </c>
      <c r="G434" s="17">
        <v>44370</v>
      </c>
      <c r="H434" s="17"/>
      <c r="I434" s="57">
        <v>0.82575093042453696</v>
      </c>
      <c r="L434" s="12"/>
    </row>
    <row r="435" spans="1:50" x14ac:dyDescent="0.25">
      <c r="A435" s="54" t="s">
        <v>142</v>
      </c>
      <c r="B435" s="54" t="s">
        <v>143</v>
      </c>
      <c r="C435" s="54" t="s">
        <v>137</v>
      </c>
      <c r="D435" s="3" t="s">
        <v>138</v>
      </c>
      <c r="E435" s="3" t="s">
        <v>139</v>
      </c>
      <c r="F435" t="s">
        <v>151</v>
      </c>
      <c r="G435" s="17">
        <v>44377</v>
      </c>
      <c r="H435" s="17"/>
      <c r="I435" s="57">
        <v>0.81280025752035823</v>
      </c>
      <c r="L435" s="12"/>
    </row>
    <row r="436" spans="1:50" x14ac:dyDescent="0.25">
      <c r="A436" s="55" t="s">
        <v>144</v>
      </c>
      <c r="B436" s="55" t="s">
        <v>145</v>
      </c>
      <c r="C436" s="55" t="s">
        <v>137</v>
      </c>
      <c r="D436" s="55" t="s">
        <v>138</v>
      </c>
      <c r="E436" s="55" t="s">
        <v>139</v>
      </c>
      <c r="F436" s="5" t="s">
        <v>151</v>
      </c>
      <c r="G436" s="56">
        <v>44270</v>
      </c>
      <c r="H436" s="56"/>
      <c r="I436" s="57">
        <v>2.1262257874960239E-2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5" t="s">
        <v>144</v>
      </c>
      <c r="B437" s="55" t="s">
        <v>145</v>
      </c>
      <c r="C437" s="55" t="s">
        <v>137</v>
      </c>
      <c r="D437" s="55" t="s">
        <v>138</v>
      </c>
      <c r="E437" s="55" t="s">
        <v>139</v>
      </c>
      <c r="F437" s="5" t="s">
        <v>151</v>
      </c>
      <c r="G437" s="56">
        <v>44282</v>
      </c>
      <c r="H437" s="56"/>
      <c r="I437" s="57">
        <v>5.1146841042674897E-2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5" t="s">
        <v>144</v>
      </c>
      <c r="B438" s="55" t="s">
        <v>145</v>
      </c>
      <c r="C438" s="55" t="s">
        <v>137</v>
      </c>
      <c r="D438" s="55" t="s">
        <v>138</v>
      </c>
      <c r="E438" s="55" t="s">
        <v>139</v>
      </c>
      <c r="F438" s="5" t="s">
        <v>151</v>
      </c>
      <c r="G438" s="56">
        <v>44293</v>
      </c>
      <c r="H438" s="56"/>
      <c r="I438" s="57">
        <v>0.19870241139285483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5" t="s">
        <v>144</v>
      </c>
      <c r="B439" s="55" t="s">
        <v>145</v>
      </c>
      <c r="C439" s="55" t="s">
        <v>137</v>
      </c>
      <c r="D439" s="55" t="s">
        <v>138</v>
      </c>
      <c r="E439" s="55" t="s">
        <v>139</v>
      </c>
      <c r="F439" s="5" t="s">
        <v>151</v>
      </c>
      <c r="G439" s="56">
        <v>44298</v>
      </c>
      <c r="H439" s="56"/>
      <c r="I439" s="57">
        <v>0.3518532144889055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5" t="s">
        <v>144</v>
      </c>
      <c r="B440" s="55" t="s">
        <v>145</v>
      </c>
      <c r="C440" s="55" t="s">
        <v>137</v>
      </c>
      <c r="D440" s="55" t="s">
        <v>138</v>
      </c>
      <c r="E440" s="55" t="s">
        <v>139</v>
      </c>
      <c r="F440" s="5" t="s">
        <v>151</v>
      </c>
      <c r="G440" s="56">
        <v>44305</v>
      </c>
      <c r="H440" s="56"/>
      <c r="I440" s="57">
        <v>0.71900450931121151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5" t="s">
        <v>144</v>
      </c>
      <c r="B441" s="55" t="s">
        <v>145</v>
      </c>
      <c r="C441" s="55" t="s">
        <v>137</v>
      </c>
      <c r="D441" s="55" t="s">
        <v>138</v>
      </c>
      <c r="E441" s="55" t="s">
        <v>139</v>
      </c>
      <c r="F441" s="5" t="s">
        <v>151</v>
      </c>
      <c r="G441" s="56">
        <v>44314</v>
      </c>
      <c r="H441" s="56"/>
      <c r="I441" s="57">
        <v>0.82359187588993032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5" t="s">
        <v>144</v>
      </c>
      <c r="B442" s="55" t="s">
        <v>145</v>
      </c>
      <c r="C442" s="55" t="s">
        <v>137</v>
      </c>
      <c r="D442" s="55" t="s">
        <v>138</v>
      </c>
      <c r="E442" s="55" t="s">
        <v>139</v>
      </c>
      <c r="F442" s="5" t="s">
        <v>151</v>
      </c>
      <c r="G442" s="56">
        <v>44320</v>
      </c>
      <c r="H442" s="56"/>
      <c r="I442" s="57">
        <v>0.83210172382501835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5" t="s">
        <v>144</v>
      </c>
      <c r="B443" s="55" t="s">
        <v>145</v>
      </c>
      <c r="C443" s="55" t="s">
        <v>137</v>
      </c>
      <c r="D443" s="55" t="s">
        <v>138</v>
      </c>
      <c r="E443" s="55" t="s">
        <v>139</v>
      </c>
      <c r="F443" s="5" t="s">
        <v>151</v>
      </c>
      <c r="G443" s="56">
        <v>44327</v>
      </c>
      <c r="H443" s="56"/>
      <c r="I443" s="57">
        <v>0.85669065707050529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5" t="s">
        <v>144</v>
      </c>
      <c r="B444" s="55" t="s">
        <v>145</v>
      </c>
      <c r="C444" s="55" t="s">
        <v>137</v>
      </c>
      <c r="D444" s="55" t="s">
        <v>138</v>
      </c>
      <c r="E444" s="55" t="s">
        <v>139</v>
      </c>
      <c r="F444" s="5" t="s">
        <v>151</v>
      </c>
      <c r="G444" s="56">
        <v>44335</v>
      </c>
      <c r="H444" s="56"/>
      <c r="I444" s="57">
        <v>0.87201824401368344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5" t="s">
        <v>144</v>
      </c>
      <c r="B445" s="55" t="s">
        <v>145</v>
      </c>
      <c r="C445" s="55" t="s">
        <v>137</v>
      </c>
      <c r="D445" s="55" t="s">
        <v>138</v>
      </c>
      <c r="E445" s="55" t="s">
        <v>139</v>
      </c>
      <c r="F445" s="5" t="s">
        <v>151</v>
      </c>
      <c r="G445" s="56">
        <v>44342</v>
      </c>
      <c r="H445" s="56"/>
      <c r="I445" s="57">
        <v>0.88021704718322835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5" t="s">
        <v>144</v>
      </c>
      <c r="B446" s="55" t="s">
        <v>145</v>
      </c>
      <c r="C446" s="55" t="s">
        <v>137</v>
      </c>
      <c r="D446" s="55" t="s">
        <v>138</v>
      </c>
      <c r="E446" s="55" t="s">
        <v>139</v>
      </c>
      <c r="F446" s="5" t="s">
        <v>151</v>
      </c>
      <c r="G446" s="56">
        <v>44350</v>
      </c>
      <c r="H446" s="56"/>
      <c r="I446" s="57">
        <v>0.7449281101498717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5" t="s">
        <v>144</v>
      </c>
      <c r="B447" s="55" t="s">
        <v>145</v>
      </c>
      <c r="C447" s="55" t="s">
        <v>137</v>
      </c>
      <c r="D447" s="55" t="s">
        <v>138</v>
      </c>
      <c r="E447" s="55" t="s">
        <v>139</v>
      </c>
      <c r="F447" s="5" t="s">
        <v>151</v>
      </c>
      <c r="G447" s="56">
        <v>44363</v>
      </c>
      <c r="H447" s="56"/>
      <c r="I447" s="57">
        <v>0.92268088935773485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5" t="s">
        <v>144</v>
      </c>
      <c r="B448" s="55" t="s">
        <v>145</v>
      </c>
      <c r="C448" s="55" t="s">
        <v>137</v>
      </c>
      <c r="D448" s="55" t="s">
        <v>138</v>
      </c>
      <c r="E448" s="55" t="s">
        <v>139</v>
      </c>
      <c r="F448" s="5" t="s">
        <v>151</v>
      </c>
      <c r="G448" s="56">
        <v>44370</v>
      </c>
      <c r="H448" s="56"/>
      <c r="I448" s="57">
        <v>0.84866765159747881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5" t="s">
        <v>144</v>
      </c>
      <c r="B449" s="55" t="s">
        <v>145</v>
      </c>
      <c r="C449" s="55" t="s">
        <v>137</v>
      </c>
      <c r="D449" s="55" t="s">
        <v>138</v>
      </c>
      <c r="E449" s="55" t="s">
        <v>139</v>
      </c>
      <c r="F449" s="5" t="s">
        <v>151</v>
      </c>
      <c r="G449" s="56">
        <v>44377</v>
      </c>
      <c r="H449" s="56"/>
      <c r="I449" s="57">
        <v>0.82258971958894245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4" t="s">
        <v>146</v>
      </c>
      <c r="B450" s="54" t="s">
        <v>79</v>
      </c>
      <c r="C450" s="54" t="s">
        <v>147</v>
      </c>
      <c r="D450" s="3" t="s">
        <v>138</v>
      </c>
      <c r="E450" s="3" t="s">
        <v>139</v>
      </c>
      <c r="F450" t="s">
        <v>151</v>
      </c>
      <c r="G450" s="17">
        <v>44270</v>
      </c>
      <c r="H450" s="17"/>
      <c r="I450" s="51">
        <v>2.4011022495429385E-2</v>
      </c>
      <c r="L450" s="23"/>
    </row>
    <row r="451" spans="1:50" x14ac:dyDescent="0.25">
      <c r="A451" s="54" t="s">
        <v>146</v>
      </c>
      <c r="B451" s="54" t="s">
        <v>79</v>
      </c>
      <c r="C451" s="54" t="s">
        <v>147</v>
      </c>
      <c r="D451" s="3" t="s">
        <v>138</v>
      </c>
      <c r="E451" s="3" t="s">
        <v>139</v>
      </c>
      <c r="F451" t="s">
        <v>151</v>
      </c>
      <c r="G451" s="17">
        <v>44282</v>
      </c>
      <c r="H451" s="17"/>
      <c r="I451" s="51">
        <v>6.429533704000491E-2</v>
      </c>
      <c r="L451" s="23"/>
    </row>
    <row r="452" spans="1:50" x14ac:dyDescent="0.25">
      <c r="A452" s="54" t="s">
        <v>146</v>
      </c>
      <c r="B452" s="54" t="s">
        <v>79</v>
      </c>
      <c r="C452" s="54" t="s">
        <v>147</v>
      </c>
      <c r="D452" s="3" t="s">
        <v>138</v>
      </c>
      <c r="E452" s="3" t="s">
        <v>139</v>
      </c>
      <c r="F452" t="s">
        <v>151</v>
      </c>
      <c r="G452" s="17">
        <v>44293</v>
      </c>
      <c r="H452" s="17"/>
      <c r="I452" s="51">
        <v>0.23732867346408035</v>
      </c>
      <c r="L452" s="23"/>
    </row>
    <row r="453" spans="1:50" x14ac:dyDescent="0.25">
      <c r="A453" s="54" t="s">
        <v>146</v>
      </c>
      <c r="B453" s="54" t="s">
        <v>79</v>
      </c>
      <c r="C453" s="54" t="s">
        <v>147</v>
      </c>
      <c r="D453" s="3" t="s">
        <v>138</v>
      </c>
      <c r="E453" s="3" t="s">
        <v>139</v>
      </c>
      <c r="F453" t="s">
        <v>151</v>
      </c>
      <c r="G453" s="17">
        <v>44298</v>
      </c>
      <c r="H453" s="17"/>
      <c r="I453" s="51">
        <v>0.37395668710622226</v>
      </c>
      <c r="L453" s="23"/>
    </row>
    <row r="454" spans="1:50" x14ac:dyDescent="0.25">
      <c r="A454" s="54" t="s">
        <v>146</v>
      </c>
      <c r="B454" s="54" t="s">
        <v>79</v>
      </c>
      <c r="C454" s="54" t="s">
        <v>147</v>
      </c>
      <c r="D454" s="3" t="s">
        <v>138</v>
      </c>
      <c r="E454" s="3" t="s">
        <v>139</v>
      </c>
      <c r="F454" t="s">
        <v>151</v>
      </c>
      <c r="G454" s="17">
        <v>44305</v>
      </c>
      <c r="H454" s="17"/>
      <c r="I454" s="51">
        <v>0.73507796633506617</v>
      </c>
      <c r="L454" s="23"/>
    </row>
    <row r="455" spans="1:50" x14ac:dyDescent="0.25">
      <c r="A455" s="54" t="s">
        <v>146</v>
      </c>
      <c r="B455" s="54" t="s">
        <v>79</v>
      </c>
      <c r="C455" s="54" t="s">
        <v>147</v>
      </c>
      <c r="D455" s="3" t="s">
        <v>138</v>
      </c>
      <c r="E455" s="3" t="s">
        <v>139</v>
      </c>
      <c r="F455" t="s">
        <v>151</v>
      </c>
      <c r="G455" s="17">
        <v>44314</v>
      </c>
      <c r="H455" s="17"/>
      <c r="I455" s="51">
        <v>0.82941767335777361</v>
      </c>
      <c r="L455" s="23"/>
    </row>
    <row r="456" spans="1:50" x14ac:dyDescent="0.25">
      <c r="A456" s="54" t="s">
        <v>146</v>
      </c>
      <c r="B456" s="54" t="s">
        <v>79</v>
      </c>
      <c r="C456" s="54" t="s">
        <v>147</v>
      </c>
      <c r="D456" s="3" t="s">
        <v>138</v>
      </c>
      <c r="E456" s="3" t="s">
        <v>139</v>
      </c>
      <c r="F456" t="s">
        <v>151</v>
      </c>
      <c r="G456" s="17">
        <v>44320</v>
      </c>
      <c r="H456" s="17"/>
      <c r="I456" s="51">
        <v>0.82324546590632008</v>
      </c>
      <c r="L456" s="23"/>
    </row>
    <row r="457" spans="1:50" x14ac:dyDescent="0.25">
      <c r="A457" s="54" t="s">
        <v>146</v>
      </c>
      <c r="B457" s="54" t="s">
        <v>79</v>
      </c>
      <c r="C457" s="54" t="s">
        <v>147</v>
      </c>
      <c r="D457" s="3" t="s">
        <v>138</v>
      </c>
      <c r="E457" s="3" t="s">
        <v>139</v>
      </c>
      <c r="F457" t="s">
        <v>151</v>
      </c>
      <c r="G457" s="17">
        <v>44327</v>
      </c>
      <c r="H457" s="17"/>
      <c r="I457" s="51">
        <v>0.83396683343469347</v>
      </c>
      <c r="L457" s="23"/>
    </row>
    <row r="458" spans="1:50" x14ac:dyDescent="0.25">
      <c r="A458" s="54" t="s">
        <v>146</v>
      </c>
      <c r="B458" s="54" t="s">
        <v>79</v>
      </c>
      <c r="C458" s="54" t="s">
        <v>147</v>
      </c>
      <c r="D458" s="3" t="s">
        <v>138</v>
      </c>
      <c r="E458" s="3" t="s">
        <v>139</v>
      </c>
      <c r="F458" t="s">
        <v>151</v>
      </c>
      <c r="G458" s="17">
        <v>44335</v>
      </c>
      <c r="H458" s="17"/>
      <c r="I458" s="51">
        <v>0.85670630395829905</v>
      </c>
      <c r="L458" s="23"/>
    </row>
    <row r="459" spans="1:50" x14ac:dyDescent="0.25">
      <c r="A459" s="54" t="s">
        <v>146</v>
      </c>
      <c r="B459" s="54" t="s">
        <v>79</v>
      </c>
      <c r="C459" s="54" t="s">
        <v>147</v>
      </c>
      <c r="D459" s="3" t="s">
        <v>138</v>
      </c>
      <c r="E459" s="3" t="s">
        <v>139</v>
      </c>
      <c r="F459" t="s">
        <v>151</v>
      </c>
      <c r="G459" s="17">
        <v>44342</v>
      </c>
      <c r="H459" s="17"/>
      <c r="I459" s="51">
        <v>0.84429239115132404</v>
      </c>
      <c r="L459" s="23"/>
    </row>
    <row r="460" spans="1:50" x14ac:dyDescent="0.25">
      <c r="A460" s="54" t="s">
        <v>146</v>
      </c>
      <c r="B460" s="54" t="s">
        <v>79</v>
      </c>
      <c r="C460" s="54" t="s">
        <v>147</v>
      </c>
      <c r="D460" s="3" t="s">
        <v>138</v>
      </c>
      <c r="E460" s="3" t="s">
        <v>139</v>
      </c>
      <c r="F460" t="s">
        <v>151</v>
      </c>
      <c r="G460" s="17">
        <v>44350</v>
      </c>
      <c r="H460" s="17"/>
      <c r="I460" s="51">
        <v>0.65459324601265267</v>
      </c>
      <c r="L460" s="23"/>
    </row>
    <row r="461" spans="1:50" x14ac:dyDescent="0.25">
      <c r="A461" s="54" t="s">
        <v>146</v>
      </c>
      <c r="B461" s="54" t="s">
        <v>79</v>
      </c>
      <c r="C461" s="54" t="s">
        <v>147</v>
      </c>
      <c r="D461" s="3" t="s">
        <v>138</v>
      </c>
      <c r="E461" s="3" t="s">
        <v>139</v>
      </c>
      <c r="F461" t="s">
        <v>151</v>
      </c>
      <c r="G461" s="17">
        <v>44363</v>
      </c>
      <c r="H461" s="17"/>
      <c r="I461" s="51">
        <v>0.84527815697374231</v>
      </c>
      <c r="L461" s="23"/>
    </row>
    <row r="462" spans="1:50" x14ac:dyDescent="0.25">
      <c r="A462" s="54" t="s">
        <v>146</v>
      </c>
      <c r="B462" s="54" t="s">
        <v>79</v>
      </c>
      <c r="C462" s="54" t="s">
        <v>147</v>
      </c>
      <c r="D462" s="3" t="s">
        <v>138</v>
      </c>
      <c r="E462" s="3" t="s">
        <v>139</v>
      </c>
      <c r="F462" t="s">
        <v>151</v>
      </c>
      <c r="G462" s="17">
        <v>44370</v>
      </c>
      <c r="H462" s="17"/>
      <c r="I462" s="51">
        <v>0.70629646518667888</v>
      </c>
      <c r="L462" s="23"/>
    </row>
    <row r="463" spans="1:50" x14ac:dyDescent="0.25">
      <c r="A463" s="54" t="s">
        <v>146</v>
      </c>
      <c r="B463" s="54" t="s">
        <v>79</v>
      </c>
      <c r="C463" s="54" t="s">
        <v>147</v>
      </c>
      <c r="D463" s="3" t="s">
        <v>138</v>
      </c>
      <c r="E463" s="3" t="s">
        <v>139</v>
      </c>
      <c r="F463" t="s">
        <v>151</v>
      </c>
      <c r="G463" s="17">
        <v>44377</v>
      </c>
      <c r="H463" s="17"/>
      <c r="I463" s="51">
        <v>0.75118106558036812</v>
      </c>
      <c r="L463" s="23"/>
    </row>
    <row r="464" spans="1:50" x14ac:dyDescent="0.25">
      <c r="A464" s="55" t="s">
        <v>148</v>
      </c>
      <c r="B464" s="55" t="s">
        <v>84</v>
      </c>
      <c r="C464" s="55" t="s">
        <v>147</v>
      </c>
      <c r="D464" s="55" t="s">
        <v>138</v>
      </c>
      <c r="E464" s="55" t="s">
        <v>139</v>
      </c>
      <c r="F464" s="5" t="s">
        <v>151</v>
      </c>
      <c r="G464" s="56">
        <v>44270</v>
      </c>
      <c r="H464" s="56"/>
      <c r="I464" s="51">
        <v>1.7607441482196878E-2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5" t="s">
        <v>148</v>
      </c>
      <c r="B465" s="55" t="s">
        <v>84</v>
      </c>
      <c r="C465" s="55" t="s">
        <v>147</v>
      </c>
      <c r="D465" s="55" t="s">
        <v>138</v>
      </c>
      <c r="E465" s="55" t="s">
        <v>139</v>
      </c>
      <c r="F465" s="5" t="s">
        <v>151</v>
      </c>
      <c r="G465" s="56">
        <v>44282</v>
      </c>
      <c r="H465" s="56"/>
      <c r="I465" s="51">
        <v>4.4845262410887654E-2</v>
      </c>
      <c r="J465" s="5"/>
      <c r="K465" s="5"/>
      <c r="L465" s="51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5" t="s">
        <v>148</v>
      </c>
      <c r="B466" s="55" t="s">
        <v>84</v>
      </c>
      <c r="C466" s="55" t="s">
        <v>147</v>
      </c>
      <c r="D466" s="55" t="s">
        <v>138</v>
      </c>
      <c r="E466" s="55" t="s">
        <v>139</v>
      </c>
      <c r="F466" s="5" t="s">
        <v>151</v>
      </c>
      <c r="G466" s="56">
        <v>44293</v>
      </c>
      <c r="H466" s="56"/>
      <c r="I466" s="51">
        <v>0.17985187235382966</v>
      </c>
      <c r="J466" s="5"/>
      <c r="K466" s="5"/>
      <c r="L466" s="5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5" t="s">
        <v>148</v>
      </c>
      <c r="B467" s="55" t="s">
        <v>84</v>
      </c>
      <c r="C467" s="55" t="s">
        <v>147</v>
      </c>
      <c r="D467" s="55" t="s">
        <v>138</v>
      </c>
      <c r="E467" s="55" t="s">
        <v>139</v>
      </c>
      <c r="F467" s="5" t="s">
        <v>151</v>
      </c>
      <c r="G467" s="56">
        <v>44298</v>
      </c>
      <c r="H467" s="56"/>
      <c r="I467" s="51">
        <v>0.3112489592781908</v>
      </c>
      <c r="J467" s="5"/>
      <c r="K467" s="5"/>
      <c r="L467" s="5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5" t="s">
        <v>148</v>
      </c>
      <c r="B468" s="55" t="s">
        <v>84</v>
      </c>
      <c r="C468" s="55" t="s">
        <v>147</v>
      </c>
      <c r="D468" s="55" t="s">
        <v>138</v>
      </c>
      <c r="E468" s="55" t="s">
        <v>139</v>
      </c>
      <c r="F468" s="5" t="s">
        <v>151</v>
      </c>
      <c r="G468" s="56">
        <v>44305</v>
      </c>
      <c r="H468" s="56"/>
      <c r="I468" s="51">
        <v>0.6745549613853602</v>
      </c>
      <c r="J468" s="5"/>
      <c r="K468" s="5"/>
      <c r="L468" s="51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5" t="s">
        <v>148</v>
      </c>
      <c r="B469" s="55" t="s">
        <v>84</v>
      </c>
      <c r="C469" s="55" t="s">
        <v>147</v>
      </c>
      <c r="D469" s="55" t="s">
        <v>138</v>
      </c>
      <c r="E469" s="55" t="s">
        <v>139</v>
      </c>
      <c r="F469" s="5" t="s">
        <v>151</v>
      </c>
      <c r="G469" s="56">
        <v>44314</v>
      </c>
      <c r="H469" s="56"/>
      <c r="I469" s="51">
        <v>0.81392354452905702</v>
      </c>
      <c r="J469" s="5"/>
      <c r="K469" s="5"/>
      <c r="L469" s="51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5" t="s">
        <v>148</v>
      </c>
      <c r="B470" s="55" t="s">
        <v>84</v>
      </c>
      <c r="C470" s="55" t="s">
        <v>147</v>
      </c>
      <c r="D470" s="55" t="s">
        <v>138</v>
      </c>
      <c r="E470" s="55" t="s">
        <v>139</v>
      </c>
      <c r="F470" s="5" t="s">
        <v>151</v>
      </c>
      <c r="G470" s="56">
        <v>44320</v>
      </c>
      <c r="H470" s="56"/>
      <c r="I470" s="51">
        <v>0.79853679974761893</v>
      </c>
      <c r="J470" s="5"/>
      <c r="K470" s="5"/>
      <c r="L470" s="51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5" t="s">
        <v>148</v>
      </c>
      <c r="B471" s="55" t="s">
        <v>84</v>
      </c>
      <c r="C471" s="55" t="s">
        <v>147</v>
      </c>
      <c r="D471" s="55" t="s">
        <v>138</v>
      </c>
      <c r="E471" s="55" t="s">
        <v>139</v>
      </c>
      <c r="F471" s="5" t="s">
        <v>151</v>
      </c>
      <c r="G471" s="56">
        <v>44327</v>
      </c>
      <c r="H471" s="56"/>
      <c r="I471" s="51">
        <v>0.83594854741030378</v>
      </c>
      <c r="J471" s="5"/>
      <c r="K471" s="5"/>
      <c r="L471" s="51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5" t="s">
        <v>148</v>
      </c>
      <c r="B472" s="55" t="s">
        <v>84</v>
      </c>
      <c r="C472" s="55" t="s">
        <v>147</v>
      </c>
      <c r="D472" s="55" t="s">
        <v>138</v>
      </c>
      <c r="E472" s="55" t="s">
        <v>139</v>
      </c>
      <c r="F472" s="5" t="s">
        <v>151</v>
      </c>
      <c r="G472" s="56">
        <v>44335</v>
      </c>
      <c r="H472" s="56"/>
      <c r="I472" s="51">
        <v>0.8472993672341822</v>
      </c>
      <c r="J472" s="5"/>
      <c r="K472" s="5"/>
      <c r="L472" s="51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5" t="s">
        <v>148</v>
      </c>
      <c r="B473" s="55" t="s">
        <v>84</v>
      </c>
      <c r="C473" s="55" t="s">
        <v>147</v>
      </c>
      <c r="D473" s="55" t="s">
        <v>138</v>
      </c>
      <c r="E473" s="55" t="s">
        <v>139</v>
      </c>
      <c r="F473" s="5" t="s">
        <v>151</v>
      </c>
      <c r="G473" s="56">
        <v>44342</v>
      </c>
      <c r="H473" s="56"/>
      <c r="I473" s="51">
        <v>0.85748669077322248</v>
      </c>
      <c r="J473" s="5"/>
      <c r="K473" s="5"/>
      <c r="L473" s="51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5" t="s">
        <v>148</v>
      </c>
      <c r="B474" s="55" t="s">
        <v>84</v>
      </c>
      <c r="C474" s="55" t="s">
        <v>147</v>
      </c>
      <c r="D474" s="55" t="s">
        <v>138</v>
      </c>
      <c r="E474" s="55" t="s">
        <v>139</v>
      </c>
      <c r="F474" s="5" t="s">
        <v>151</v>
      </c>
      <c r="G474" s="56">
        <v>44350</v>
      </c>
      <c r="H474" s="56"/>
      <c r="I474" s="51">
        <v>0.67171382257589152</v>
      </c>
      <c r="J474" s="5"/>
      <c r="K474" s="5"/>
      <c r="L474" s="51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5" t="s">
        <v>148</v>
      </c>
      <c r="B475" s="55" t="s">
        <v>84</v>
      </c>
      <c r="C475" s="55" t="s">
        <v>147</v>
      </c>
      <c r="D475" s="55" t="s">
        <v>138</v>
      </c>
      <c r="E475" s="55" t="s">
        <v>139</v>
      </c>
      <c r="F475" s="5" t="s">
        <v>151</v>
      </c>
      <c r="G475" s="56">
        <v>44363</v>
      </c>
      <c r="H475" s="56"/>
      <c r="I475" s="51">
        <v>0.87706892356102273</v>
      </c>
      <c r="J475" s="5"/>
      <c r="K475" s="5"/>
      <c r="L475" s="51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5" t="s">
        <v>148</v>
      </c>
      <c r="B476" s="55" t="s">
        <v>84</v>
      </c>
      <c r="C476" s="55" t="s">
        <v>147</v>
      </c>
      <c r="D476" s="55" t="s">
        <v>138</v>
      </c>
      <c r="E476" s="55" t="s">
        <v>139</v>
      </c>
      <c r="F476" s="5" t="s">
        <v>151</v>
      </c>
      <c r="G476" s="56">
        <v>44370</v>
      </c>
      <c r="H476" s="56"/>
      <c r="I476" s="51">
        <v>0.74495393756094652</v>
      </c>
      <c r="J476" s="5"/>
      <c r="K476" s="5"/>
      <c r="L476" s="51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5" t="s">
        <v>148</v>
      </c>
      <c r="B477" s="55" t="s">
        <v>84</v>
      </c>
      <c r="C477" s="55" t="s">
        <v>147</v>
      </c>
      <c r="D477" s="55" t="s">
        <v>138</v>
      </c>
      <c r="E477" s="55" t="s">
        <v>139</v>
      </c>
      <c r="F477" s="5" t="s">
        <v>151</v>
      </c>
      <c r="G477" s="56">
        <v>44377</v>
      </c>
      <c r="H477" s="56"/>
      <c r="I477" s="51">
        <v>0.77891850911685045</v>
      </c>
      <c r="J477" s="5"/>
      <c r="K477" s="5"/>
      <c r="L477" s="51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4" t="s">
        <v>149</v>
      </c>
      <c r="B478" s="54" t="s">
        <v>143</v>
      </c>
      <c r="C478" s="54" t="s">
        <v>147</v>
      </c>
      <c r="D478" s="3" t="s">
        <v>138</v>
      </c>
      <c r="E478" s="3" t="s">
        <v>139</v>
      </c>
      <c r="F478" t="s">
        <v>151</v>
      </c>
      <c r="G478" s="17">
        <v>44270</v>
      </c>
      <c r="H478" s="17"/>
      <c r="I478" s="51">
        <v>2.3690572119258659E-2</v>
      </c>
      <c r="K478" s="51"/>
      <c r="L478" s="12"/>
    </row>
    <row r="479" spans="1:50" x14ac:dyDescent="0.25">
      <c r="A479" s="54" t="s">
        <v>149</v>
      </c>
      <c r="B479" s="54" t="s">
        <v>143</v>
      </c>
      <c r="C479" s="54" t="s">
        <v>147</v>
      </c>
      <c r="D479" s="3" t="s">
        <v>138</v>
      </c>
      <c r="E479" s="3" t="s">
        <v>139</v>
      </c>
      <c r="F479" t="s">
        <v>151</v>
      </c>
      <c r="G479" s="17">
        <v>44282</v>
      </c>
      <c r="H479" s="17"/>
      <c r="I479" s="51">
        <v>5.9112381948753158E-2</v>
      </c>
      <c r="L479" s="12"/>
    </row>
    <row r="480" spans="1:50" x14ac:dyDescent="0.25">
      <c r="A480" s="54" t="s">
        <v>149</v>
      </c>
      <c r="B480" s="54" t="s">
        <v>143</v>
      </c>
      <c r="C480" s="54" t="s">
        <v>147</v>
      </c>
      <c r="D480" s="3" t="s">
        <v>138</v>
      </c>
      <c r="E480" s="3" t="s">
        <v>139</v>
      </c>
      <c r="F480" t="s">
        <v>151</v>
      </c>
      <c r="G480" s="17">
        <v>44293</v>
      </c>
      <c r="H480" s="17"/>
      <c r="I480" s="51">
        <v>0.20751155853101352</v>
      </c>
      <c r="L480" s="12"/>
    </row>
    <row r="481" spans="1:50" x14ac:dyDescent="0.25">
      <c r="A481" s="54" t="s">
        <v>149</v>
      </c>
      <c r="B481" s="54" t="s">
        <v>143</v>
      </c>
      <c r="C481" s="54" t="s">
        <v>147</v>
      </c>
      <c r="D481" s="3" t="s">
        <v>138</v>
      </c>
      <c r="E481" s="3" t="s">
        <v>139</v>
      </c>
      <c r="F481" t="s">
        <v>151</v>
      </c>
      <c r="G481" s="17">
        <v>44298</v>
      </c>
      <c r="H481" s="17"/>
      <c r="I481" s="51">
        <v>0.38523133371800389</v>
      </c>
      <c r="L481" s="12"/>
    </row>
    <row r="482" spans="1:50" x14ac:dyDescent="0.25">
      <c r="A482" s="54" t="s">
        <v>149</v>
      </c>
      <c r="B482" s="54" t="s">
        <v>143</v>
      </c>
      <c r="C482" s="54" t="s">
        <v>147</v>
      </c>
      <c r="D482" s="3" t="s">
        <v>138</v>
      </c>
      <c r="E482" s="3" t="s">
        <v>139</v>
      </c>
      <c r="F482" t="s">
        <v>151</v>
      </c>
      <c r="G482" s="17">
        <v>44305</v>
      </c>
      <c r="H482" s="17"/>
      <c r="I482" s="51">
        <v>0.71326826098929519</v>
      </c>
      <c r="L482" s="12"/>
    </row>
    <row r="483" spans="1:50" x14ac:dyDescent="0.25">
      <c r="A483" s="54" t="s">
        <v>149</v>
      </c>
      <c r="B483" s="54" t="s">
        <v>143</v>
      </c>
      <c r="C483" s="54" t="s">
        <v>147</v>
      </c>
      <c r="D483" s="3" t="s">
        <v>138</v>
      </c>
      <c r="E483" s="3" t="s">
        <v>139</v>
      </c>
      <c r="F483" t="s">
        <v>151</v>
      </c>
      <c r="G483" s="17">
        <v>44314</v>
      </c>
      <c r="H483" s="17"/>
      <c r="I483" s="51">
        <v>0.832572378274127</v>
      </c>
      <c r="L483" s="12"/>
    </row>
    <row r="484" spans="1:50" x14ac:dyDescent="0.25">
      <c r="A484" s="54" t="s">
        <v>149</v>
      </c>
      <c r="B484" s="54" t="s">
        <v>143</v>
      </c>
      <c r="C484" s="54" t="s">
        <v>147</v>
      </c>
      <c r="D484" s="3" t="s">
        <v>138</v>
      </c>
      <c r="E484" s="3" t="s">
        <v>139</v>
      </c>
      <c r="F484" t="s">
        <v>151</v>
      </c>
      <c r="G484" s="17">
        <v>44320</v>
      </c>
      <c r="H484" s="17"/>
      <c r="I484" s="51">
        <v>0.82119822218418248</v>
      </c>
      <c r="L484" s="12"/>
    </row>
    <row r="485" spans="1:50" x14ac:dyDescent="0.25">
      <c r="A485" s="54" t="s">
        <v>149</v>
      </c>
      <c r="B485" s="54" t="s">
        <v>143</v>
      </c>
      <c r="C485" s="54" t="s">
        <v>147</v>
      </c>
      <c r="D485" s="3" t="s">
        <v>138</v>
      </c>
      <c r="E485" s="3" t="s">
        <v>139</v>
      </c>
      <c r="F485" t="s">
        <v>151</v>
      </c>
      <c r="G485" s="17">
        <v>44327</v>
      </c>
      <c r="H485" s="17"/>
      <c r="I485" s="51">
        <v>0.84560053529608559</v>
      </c>
      <c r="L485" s="12"/>
    </row>
    <row r="486" spans="1:50" x14ac:dyDescent="0.25">
      <c r="A486" s="54" t="s">
        <v>149</v>
      </c>
      <c r="B486" s="54" t="s">
        <v>143</v>
      </c>
      <c r="C486" s="54" t="s">
        <v>147</v>
      </c>
      <c r="D486" s="3" t="s">
        <v>138</v>
      </c>
      <c r="E486" s="3" t="s">
        <v>139</v>
      </c>
      <c r="F486" t="s">
        <v>151</v>
      </c>
      <c r="G486" s="17">
        <v>44335</v>
      </c>
      <c r="H486" s="17"/>
      <c r="I486" s="51">
        <v>0.88000169975282783</v>
      </c>
      <c r="L486" s="12"/>
    </row>
    <row r="487" spans="1:50" x14ac:dyDescent="0.25">
      <c r="A487" s="54" t="s">
        <v>149</v>
      </c>
      <c r="B487" s="54" t="s">
        <v>143</v>
      </c>
      <c r="C487" s="54" t="s">
        <v>147</v>
      </c>
      <c r="D487" s="3" t="s">
        <v>138</v>
      </c>
      <c r="E487" s="3" t="s">
        <v>139</v>
      </c>
      <c r="F487" t="s">
        <v>151</v>
      </c>
      <c r="G487" s="17">
        <v>44342</v>
      </c>
      <c r="H487" s="17"/>
      <c r="I487" s="51">
        <v>0.87774524786580432</v>
      </c>
      <c r="L487" s="12"/>
    </row>
    <row r="488" spans="1:50" x14ac:dyDescent="0.25">
      <c r="A488" s="54" t="s">
        <v>149</v>
      </c>
      <c r="B488" s="54" t="s">
        <v>143</v>
      </c>
      <c r="C488" s="54" t="s">
        <v>147</v>
      </c>
      <c r="D488" s="3" t="s">
        <v>138</v>
      </c>
      <c r="E488" s="3" t="s">
        <v>139</v>
      </c>
      <c r="F488" t="s">
        <v>151</v>
      </c>
      <c r="G488" s="17">
        <v>44350</v>
      </c>
      <c r="H488" s="17"/>
      <c r="I488" s="51">
        <v>0.77483660130718979</v>
      </c>
      <c r="L488" s="12"/>
    </row>
    <row r="489" spans="1:50" x14ac:dyDescent="0.25">
      <c r="A489" s="54" t="s">
        <v>149</v>
      </c>
      <c r="B489" s="54" t="s">
        <v>143</v>
      </c>
      <c r="C489" s="54" t="s">
        <v>147</v>
      </c>
      <c r="D489" s="3" t="s">
        <v>138</v>
      </c>
      <c r="E489" s="3" t="s">
        <v>139</v>
      </c>
      <c r="F489" t="s">
        <v>151</v>
      </c>
      <c r="G489" s="17">
        <v>44363</v>
      </c>
      <c r="H489" s="17"/>
      <c r="I489" s="51">
        <v>0.91909483704406802</v>
      </c>
      <c r="L489" s="12"/>
    </row>
    <row r="490" spans="1:50" x14ac:dyDescent="0.25">
      <c r="A490" s="54" t="s">
        <v>149</v>
      </c>
      <c r="B490" s="54" t="s">
        <v>143</v>
      </c>
      <c r="C490" s="54" t="s">
        <v>147</v>
      </c>
      <c r="D490" s="3" t="s">
        <v>138</v>
      </c>
      <c r="E490" s="3" t="s">
        <v>139</v>
      </c>
      <c r="F490" t="s">
        <v>151</v>
      </c>
      <c r="G490" s="17">
        <v>44370</v>
      </c>
      <c r="H490" s="17"/>
      <c r="I490" s="51">
        <v>0.83523353322983573</v>
      </c>
      <c r="L490" s="12"/>
    </row>
    <row r="491" spans="1:50" x14ac:dyDescent="0.25">
      <c r="A491" s="54" t="s">
        <v>149</v>
      </c>
      <c r="B491" s="54" t="s">
        <v>143</v>
      </c>
      <c r="C491" s="54" t="s">
        <v>147</v>
      </c>
      <c r="D491" s="3" t="s">
        <v>138</v>
      </c>
      <c r="E491" s="3" t="s">
        <v>139</v>
      </c>
      <c r="F491" t="s">
        <v>151</v>
      </c>
      <c r="G491" s="17">
        <v>44377</v>
      </c>
      <c r="H491" s="17"/>
      <c r="I491" s="51">
        <v>0.79968817926278291</v>
      </c>
      <c r="L491" s="12"/>
    </row>
    <row r="492" spans="1:50" x14ac:dyDescent="0.25">
      <c r="A492" s="55" t="s">
        <v>150</v>
      </c>
      <c r="B492" s="55" t="s">
        <v>145</v>
      </c>
      <c r="C492" s="55" t="s">
        <v>147</v>
      </c>
      <c r="D492" s="55" t="s">
        <v>138</v>
      </c>
      <c r="E492" s="55" t="s">
        <v>139</v>
      </c>
      <c r="F492" s="5" t="s">
        <v>151</v>
      </c>
      <c r="G492" s="56">
        <v>44270</v>
      </c>
      <c r="H492" s="56"/>
      <c r="I492" s="51">
        <v>1.7086132763453946E-2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5" t="s">
        <v>150</v>
      </c>
      <c r="B493" s="55" t="s">
        <v>145</v>
      </c>
      <c r="C493" s="55" t="s">
        <v>147</v>
      </c>
      <c r="D493" s="55" t="s">
        <v>138</v>
      </c>
      <c r="E493" s="55" t="s">
        <v>139</v>
      </c>
      <c r="F493" s="5" t="s">
        <v>151</v>
      </c>
      <c r="G493" s="56">
        <v>44282</v>
      </c>
      <c r="H493" s="56"/>
      <c r="I493" s="51">
        <v>3.6916345800835401E-2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5" t="s">
        <v>150</v>
      </c>
      <c r="B494" s="55" t="s">
        <v>145</v>
      </c>
      <c r="C494" s="55" t="s">
        <v>147</v>
      </c>
      <c r="D494" s="55" t="s">
        <v>138</v>
      </c>
      <c r="E494" s="55" t="s">
        <v>139</v>
      </c>
      <c r="F494" s="5" t="s">
        <v>151</v>
      </c>
      <c r="G494" s="56">
        <v>44293</v>
      </c>
      <c r="H494" s="56"/>
      <c r="I494" s="51">
        <v>0.18036809947634605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5" t="s">
        <v>150</v>
      </c>
      <c r="B495" s="55" t="s">
        <v>145</v>
      </c>
      <c r="C495" s="55" t="s">
        <v>147</v>
      </c>
      <c r="D495" s="55" t="s">
        <v>138</v>
      </c>
      <c r="E495" s="55" t="s">
        <v>139</v>
      </c>
      <c r="F495" s="5" t="s">
        <v>151</v>
      </c>
      <c r="G495" s="56">
        <v>44298</v>
      </c>
      <c r="H495" s="56"/>
      <c r="I495" s="51">
        <v>0.29825001867719486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5" t="s">
        <v>150</v>
      </c>
      <c r="B496" s="55" t="s">
        <v>145</v>
      </c>
      <c r="C496" s="55" t="s">
        <v>147</v>
      </c>
      <c r="D496" s="55" t="s">
        <v>138</v>
      </c>
      <c r="E496" s="55" t="s">
        <v>139</v>
      </c>
      <c r="F496" s="5" t="s">
        <v>151</v>
      </c>
      <c r="G496" s="56">
        <v>44305</v>
      </c>
      <c r="H496" s="56"/>
      <c r="I496" s="51">
        <v>0.67020404613820173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5" t="s">
        <v>150</v>
      </c>
      <c r="B497" s="55" t="s">
        <v>145</v>
      </c>
      <c r="C497" s="55" t="s">
        <v>147</v>
      </c>
      <c r="D497" s="55" t="s">
        <v>138</v>
      </c>
      <c r="E497" s="55" t="s">
        <v>139</v>
      </c>
      <c r="F497" s="5" t="s">
        <v>151</v>
      </c>
      <c r="G497" s="56">
        <v>44314</v>
      </c>
      <c r="H497" s="56"/>
      <c r="I497" s="51">
        <v>0.79984014670051717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x14ac:dyDescent="0.25">
      <c r="A498" s="55" t="s">
        <v>150</v>
      </c>
      <c r="B498" s="55" t="s">
        <v>145</v>
      </c>
      <c r="C498" s="55" t="s">
        <v>147</v>
      </c>
      <c r="D498" s="55" t="s">
        <v>138</v>
      </c>
      <c r="E498" s="55" t="s">
        <v>139</v>
      </c>
      <c r="F498" s="5" t="s">
        <v>151</v>
      </c>
      <c r="G498" s="56">
        <v>44320</v>
      </c>
      <c r="H498" s="56"/>
      <c r="I498" s="51">
        <v>0.81611682470044777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1:50" x14ac:dyDescent="0.25">
      <c r="A499" s="55" t="s">
        <v>150</v>
      </c>
      <c r="B499" s="55" t="s">
        <v>145</v>
      </c>
      <c r="C499" s="55" t="s">
        <v>147</v>
      </c>
      <c r="D499" s="55" t="s">
        <v>138</v>
      </c>
      <c r="E499" s="55" t="s">
        <v>139</v>
      </c>
      <c r="F499" s="5" t="s">
        <v>151</v>
      </c>
      <c r="G499" s="56">
        <v>44327</v>
      </c>
      <c r="H499" s="56"/>
      <c r="I499" s="51">
        <v>0.8499504762410387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  <row r="500" spans="1:50" x14ac:dyDescent="0.25">
      <c r="A500" s="55" t="s">
        <v>150</v>
      </c>
      <c r="B500" s="55" t="s">
        <v>145</v>
      </c>
      <c r="C500" s="55" t="s">
        <v>147</v>
      </c>
      <c r="D500" s="55" t="s">
        <v>138</v>
      </c>
      <c r="E500" s="55" t="s">
        <v>139</v>
      </c>
      <c r="F500" s="5" t="s">
        <v>151</v>
      </c>
      <c r="G500" s="56">
        <v>44335</v>
      </c>
      <c r="H500" s="56"/>
      <c r="I500" s="51">
        <v>0.87098876038442774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</row>
    <row r="501" spans="1:50" x14ac:dyDescent="0.25">
      <c r="A501" s="55" t="s">
        <v>150</v>
      </c>
      <c r="B501" s="55" t="s">
        <v>145</v>
      </c>
      <c r="C501" s="55" t="s">
        <v>147</v>
      </c>
      <c r="D501" s="55" t="s">
        <v>138</v>
      </c>
      <c r="E501" s="55" t="s">
        <v>139</v>
      </c>
      <c r="F501" s="5" t="s">
        <v>151</v>
      </c>
      <c r="G501" s="56">
        <v>44342</v>
      </c>
      <c r="H501" s="56"/>
      <c r="I501" s="51">
        <v>0.87810747228009678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</row>
    <row r="502" spans="1:50" x14ac:dyDescent="0.25">
      <c r="A502" s="55" t="s">
        <v>150</v>
      </c>
      <c r="B502" s="55" t="s">
        <v>145</v>
      </c>
      <c r="C502" s="55" t="s">
        <v>147</v>
      </c>
      <c r="D502" s="55" t="s">
        <v>138</v>
      </c>
      <c r="E502" s="55" t="s">
        <v>139</v>
      </c>
      <c r="F502" s="5" t="s">
        <v>151</v>
      </c>
      <c r="G502" s="56">
        <v>44350</v>
      </c>
      <c r="H502" s="56"/>
      <c r="I502" s="51">
        <v>0.74852064708386523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</row>
    <row r="503" spans="1:50" x14ac:dyDescent="0.25">
      <c r="A503" s="55" t="s">
        <v>150</v>
      </c>
      <c r="B503" s="55" t="s">
        <v>145</v>
      </c>
      <c r="C503" s="55" t="s">
        <v>147</v>
      </c>
      <c r="D503" s="55" t="s">
        <v>138</v>
      </c>
      <c r="E503" s="55" t="s">
        <v>139</v>
      </c>
      <c r="F503" s="5" t="s">
        <v>151</v>
      </c>
      <c r="G503" s="56">
        <v>44363</v>
      </c>
      <c r="H503" s="56"/>
      <c r="I503" s="51">
        <v>0.91791552433602075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</row>
    <row r="504" spans="1:50" x14ac:dyDescent="0.25">
      <c r="A504" s="55" t="s">
        <v>150</v>
      </c>
      <c r="B504" s="55" t="s">
        <v>145</v>
      </c>
      <c r="C504" s="55" t="s">
        <v>147</v>
      </c>
      <c r="D504" s="55" t="s">
        <v>138</v>
      </c>
      <c r="E504" s="55" t="s">
        <v>139</v>
      </c>
      <c r="F504" s="5" t="s">
        <v>151</v>
      </c>
      <c r="G504" s="56">
        <v>44370</v>
      </c>
      <c r="H504" s="56"/>
      <c r="I504" s="51">
        <v>0.85972930124701308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</row>
    <row r="505" spans="1:50" x14ac:dyDescent="0.25">
      <c r="A505" s="55" t="s">
        <v>150</v>
      </c>
      <c r="B505" s="55" t="s">
        <v>145</v>
      </c>
      <c r="C505" s="55" t="s">
        <v>147</v>
      </c>
      <c r="D505" s="55" t="s">
        <v>138</v>
      </c>
      <c r="E505" s="55" t="s">
        <v>139</v>
      </c>
      <c r="F505" s="5" t="s">
        <v>151</v>
      </c>
      <c r="G505" s="56">
        <v>44377</v>
      </c>
      <c r="H505" s="56"/>
      <c r="I505" s="51">
        <v>0.84004801590713818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1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</row>
    <row r="506" spans="1:50" x14ac:dyDescent="0.25">
      <c r="A506" s="54" t="s">
        <v>136</v>
      </c>
      <c r="B506" s="54" t="s">
        <v>79</v>
      </c>
      <c r="C506" s="54" t="s">
        <v>137</v>
      </c>
      <c r="D506" s="54" t="s">
        <v>138</v>
      </c>
      <c r="E506" s="54" t="s">
        <v>139</v>
      </c>
      <c r="F506" s="58" t="s">
        <v>152</v>
      </c>
      <c r="G506" s="17">
        <v>44533</v>
      </c>
      <c r="H506" s="17"/>
      <c r="I506" s="23">
        <v>0.18527191261606329</v>
      </c>
      <c r="L506" s="23"/>
      <c r="P506" s="13"/>
      <c r="V506" s="20"/>
      <c r="W506" s="20"/>
      <c r="X506" s="20"/>
      <c r="Y506" s="20"/>
      <c r="Z506" s="20"/>
      <c r="AB506" s="20"/>
      <c r="AI506" s="20"/>
    </row>
    <row r="507" spans="1:50" x14ac:dyDescent="0.25">
      <c r="A507" s="54" t="s">
        <v>136</v>
      </c>
      <c r="B507" s="54" t="s">
        <v>79</v>
      </c>
      <c r="C507" s="54" t="s">
        <v>137</v>
      </c>
      <c r="D507" s="54" t="s">
        <v>138</v>
      </c>
      <c r="E507" s="54" t="s">
        <v>139</v>
      </c>
      <c r="F507" s="58" t="s">
        <v>152</v>
      </c>
      <c r="G507" s="17">
        <v>44540</v>
      </c>
      <c r="H507" s="17"/>
      <c r="I507" s="23">
        <v>0.34926988348039151</v>
      </c>
      <c r="L507" s="23"/>
      <c r="P507" s="13"/>
      <c r="V507" s="20"/>
      <c r="W507" s="20"/>
      <c r="X507" s="20"/>
      <c r="Y507" s="20"/>
      <c r="Z507" s="20"/>
      <c r="AB507" s="20"/>
      <c r="AI507" s="20"/>
    </row>
    <row r="508" spans="1:50" x14ac:dyDescent="0.25">
      <c r="A508" s="54" t="s">
        <v>136</v>
      </c>
      <c r="B508" s="54" t="s">
        <v>79</v>
      </c>
      <c r="C508" s="54" t="s">
        <v>137</v>
      </c>
      <c r="D508" s="54" t="s">
        <v>138</v>
      </c>
      <c r="E508" s="54" t="s">
        <v>139</v>
      </c>
      <c r="F508" s="58" t="s">
        <v>152</v>
      </c>
      <c r="G508" s="17">
        <v>44551</v>
      </c>
      <c r="H508" s="17"/>
      <c r="I508" s="23">
        <v>0.62092627830074343</v>
      </c>
      <c r="L508" s="23"/>
      <c r="P508" s="13"/>
      <c r="V508" s="20"/>
      <c r="W508" s="20"/>
      <c r="X508" s="20"/>
      <c r="Y508" s="20"/>
      <c r="Z508" s="20"/>
      <c r="AB508" s="20"/>
      <c r="AI508" s="20"/>
    </row>
    <row r="509" spans="1:50" x14ac:dyDescent="0.25">
      <c r="A509" s="54" t="s">
        <v>136</v>
      </c>
      <c r="B509" s="54" t="s">
        <v>79</v>
      </c>
      <c r="C509" s="54" t="s">
        <v>137</v>
      </c>
      <c r="D509" s="54" t="s">
        <v>138</v>
      </c>
      <c r="E509" s="54" t="s">
        <v>139</v>
      </c>
      <c r="F509" s="58" t="s">
        <v>152</v>
      </c>
      <c r="G509" s="17">
        <v>44559</v>
      </c>
      <c r="H509" s="17"/>
      <c r="I509" s="23">
        <v>0.72728541516512046</v>
      </c>
      <c r="L509" s="23"/>
      <c r="P509" s="13"/>
      <c r="V509" s="20"/>
      <c r="W509" s="20"/>
      <c r="X509" s="20"/>
      <c r="Y509" s="20"/>
      <c r="Z509" s="20"/>
      <c r="AB509" s="20"/>
      <c r="AI509" s="20"/>
    </row>
    <row r="510" spans="1:50" x14ac:dyDescent="0.25">
      <c r="A510" s="54" t="s">
        <v>136</v>
      </c>
      <c r="B510" s="54" t="s">
        <v>79</v>
      </c>
      <c r="C510" s="54" t="s">
        <v>137</v>
      </c>
      <c r="D510" s="54" t="s">
        <v>138</v>
      </c>
      <c r="E510" s="54" t="s">
        <v>139</v>
      </c>
      <c r="F510" s="58" t="s">
        <v>152</v>
      </c>
      <c r="G510" s="17">
        <v>44566</v>
      </c>
      <c r="H510" s="17"/>
      <c r="I510" s="23">
        <v>0.72571393167480025</v>
      </c>
      <c r="L510" s="23"/>
      <c r="P510" s="13"/>
      <c r="V510" s="20"/>
      <c r="W510" s="20"/>
      <c r="X510" s="20"/>
      <c r="Y510" s="20"/>
      <c r="Z510" s="20"/>
      <c r="AB510" s="20"/>
      <c r="AI510" s="20"/>
    </row>
    <row r="511" spans="1:50" x14ac:dyDescent="0.25">
      <c r="A511" s="54" t="s">
        <v>136</v>
      </c>
      <c r="B511" s="54" t="s">
        <v>79</v>
      </c>
      <c r="C511" s="54" t="s">
        <v>137</v>
      </c>
      <c r="D511" s="54" t="s">
        <v>138</v>
      </c>
      <c r="E511" s="54" t="s">
        <v>139</v>
      </c>
      <c r="F511" s="58" t="s">
        <v>152</v>
      </c>
      <c r="G511" s="17">
        <v>44571</v>
      </c>
      <c r="H511" s="17"/>
      <c r="I511" s="23">
        <v>0.55215904017243544</v>
      </c>
      <c r="L511" s="23"/>
      <c r="P511" s="13"/>
      <c r="V511" s="20"/>
      <c r="W511" s="20"/>
      <c r="X511" s="20"/>
      <c r="Y511" s="20"/>
      <c r="Z511" s="20"/>
      <c r="AB511" s="20"/>
      <c r="AI511" s="20"/>
    </row>
    <row r="512" spans="1:50" x14ac:dyDescent="0.25">
      <c r="A512" s="54" t="s">
        <v>136</v>
      </c>
      <c r="B512" s="54" t="s">
        <v>79</v>
      </c>
      <c r="C512" s="54" t="s">
        <v>137</v>
      </c>
      <c r="D512" s="54" t="s">
        <v>138</v>
      </c>
      <c r="E512" s="54" t="s">
        <v>139</v>
      </c>
      <c r="F512" s="58" t="s">
        <v>152</v>
      </c>
      <c r="G512" s="17">
        <v>44582</v>
      </c>
      <c r="H512" s="17"/>
      <c r="I512" s="23">
        <v>0.61771932693663811</v>
      </c>
      <c r="L512" s="23"/>
      <c r="P512" s="13"/>
      <c r="V512" s="20"/>
      <c r="W512" s="20"/>
      <c r="X512" s="20"/>
      <c r="Y512" s="20"/>
      <c r="Z512" s="20"/>
      <c r="AB512" s="20"/>
      <c r="AI512" s="20"/>
    </row>
    <row r="513" spans="1:50" x14ac:dyDescent="0.25">
      <c r="A513" s="54" t="s">
        <v>136</v>
      </c>
      <c r="B513" s="54" t="s">
        <v>79</v>
      </c>
      <c r="C513" s="54" t="s">
        <v>137</v>
      </c>
      <c r="D513" s="54" t="s">
        <v>138</v>
      </c>
      <c r="E513" s="54" t="s">
        <v>139</v>
      </c>
      <c r="F513" s="58" t="s">
        <v>152</v>
      </c>
      <c r="G513" s="17">
        <v>44589</v>
      </c>
      <c r="H513" s="17"/>
      <c r="I513" s="23">
        <v>0.55138504735202365</v>
      </c>
      <c r="L513" s="23"/>
      <c r="P513" s="13"/>
      <c r="V513" s="20"/>
      <c r="W513" s="20"/>
      <c r="X513" s="20"/>
      <c r="Y513" s="20"/>
      <c r="Z513" s="20"/>
      <c r="AB513" s="20"/>
      <c r="AI513" s="20"/>
    </row>
    <row r="514" spans="1:50" x14ac:dyDescent="0.25">
      <c r="A514" s="54" t="s">
        <v>136</v>
      </c>
      <c r="B514" s="54" t="s">
        <v>79</v>
      </c>
      <c r="C514" s="54" t="s">
        <v>137</v>
      </c>
      <c r="D514" s="54" t="s">
        <v>138</v>
      </c>
      <c r="E514" s="54" t="s">
        <v>139</v>
      </c>
      <c r="F514" s="58" t="s">
        <v>152</v>
      </c>
      <c r="G514" s="17">
        <v>44600</v>
      </c>
      <c r="H514" s="17"/>
      <c r="I514" s="23">
        <v>0.75539824531893351</v>
      </c>
      <c r="L514" s="23"/>
      <c r="P514" s="13"/>
      <c r="V514" s="20"/>
      <c r="W514" s="20"/>
      <c r="X514" s="20"/>
      <c r="Y514" s="20"/>
      <c r="Z514" s="20"/>
      <c r="AB514" s="20"/>
      <c r="AI514" s="20"/>
    </row>
    <row r="515" spans="1:50" x14ac:dyDescent="0.25">
      <c r="A515" s="59" t="s">
        <v>141</v>
      </c>
      <c r="B515" s="59" t="s">
        <v>84</v>
      </c>
      <c r="C515" s="59" t="s">
        <v>137</v>
      </c>
      <c r="D515" s="59" t="s">
        <v>138</v>
      </c>
      <c r="E515" s="59" t="s">
        <v>139</v>
      </c>
      <c r="F515" s="60" t="s">
        <v>152</v>
      </c>
      <c r="G515" s="26">
        <v>44533</v>
      </c>
      <c r="H515" s="26"/>
      <c r="I515" s="23">
        <v>0.16249248321476786</v>
      </c>
      <c r="J515" s="60"/>
      <c r="K515" s="60"/>
      <c r="L515" s="61"/>
      <c r="M515" s="60"/>
      <c r="N515" s="60"/>
      <c r="O515" s="60"/>
      <c r="P515" s="62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</row>
    <row r="516" spans="1:50" x14ac:dyDescent="0.25">
      <c r="A516" s="59" t="s">
        <v>141</v>
      </c>
      <c r="B516" s="59" t="s">
        <v>84</v>
      </c>
      <c r="C516" s="59" t="s">
        <v>137</v>
      </c>
      <c r="D516" s="59" t="s">
        <v>138</v>
      </c>
      <c r="E516" s="59" t="s">
        <v>139</v>
      </c>
      <c r="F516" s="60" t="s">
        <v>152</v>
      </c>
      <c r="G516" s="26">
        <v>44540</v>
      </c>
      <c r="H516" s="26"/>
      <c r="I516" s="23">
        <v>0.31066951310276758</v>
      </c>
      <c r="J516" s="60"/>
      <c r="K516" s="60"/>
      <c r="L516" s="61"/>
      <c r="M516" s="60"/>
      <c r="N516" s="60"/>
      <c r="O516" s="60"/>
      <c r="P516" s="62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</row>
    <row r="517" spans="1:50" x14ac:dyDescent="0.25">
      <c r="A517" s="59" t="s">
        <v>141</v>
      </c>
      <c r="B517" s="59" t="s">
        <v>84</v>
      </c>
      <c r="C517" s="59" t="s">
        <v>137</v>
      </c>
      <c r="D517" s="59" t="s">
        <v>138</v>
      </c>
      <c r="E517" s="59" t="s">
        <v>139</v>
      </c>
      <c r="F517" s="60" t="s">
        <v>152</v>
      </c>
      <c r="G517" s="26">
        <v>44551</v>
      </c>
      <c r="H517" s="26"/>
      <c r="I517" s="23">
        <v>0.5540391071726718</v>
      </c>
      <c r="J517" s="60"/>
      <c r="K517" s="60"/>
      <c r="L517" s="61"/>
      <c r="M517" s="60"/>
      <c r="N517" s="60"/>
      <c r="O517" s="60"/>
      <c r="P517" s="62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</row>
    <row r="518" spans="1:50" x14ac:dyDescent="0.25">
      <c r="A518" s="59" t="s">
        <v>141</v>
      </c>
      <c r="B518" s="59" t="s">
        <v>84</v>
      </c>
      <c r="C518" s="59" t="s">
        <v>137</v>
      </c>
      <c r="D518" s="59" t="s">
        <v>138</v>
      </c>
      <c r="E518" s="59" t="s">
        <v>139</v>
      </c>
      <c r="F518" s="60" t="s">
        <v>152</v>
      </c>
      <c r="G518" s="26">
        <v>44559</v>
      </c>
      <c r="H518" s="26"/>
      <c r="I518" s="23">
        <v>0.64797897124338244</v>
      </c>
      <c r="J518" s="60"/>
      <c r="K518" s="60"/>
      <c r="L518" s="61"/>
      <c r="M518" s="60"/>
      <c r="N518" s="60"/>
      <c r="O518" s="60"/>
      <c r="P518" s="62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</row>
    <row r="519" spans="1:50" x14ac:dyDescent="0.25">
      <c r="A519" s="59" t="s">
        <v>141</v>
      </c>
      <c r="B519" s="59" t="s">
        <v>84</v>
      </c>
      <c r="C519" s="59" t="s">
        <v>137</v>
      </c>
      <c r="D519" s="59" t="s">
        <v>138</v>
      </c>
      <c r="E519" s="59" t="s">
        <v>139</v>
      </c>
      <c r="F519" s="60" t="s">
        <v>152</v>
      </c>
      <c r="G519" s="26">
        <v>44566</v>
      </c>
      <c r="H519" s="26"/>
      <c r="I519" s="23">
        <v>0.67312929174794855</v>
      </c>
      <c r="J519" s="60"/>
      <c r="K519" s="60"/>
      <c r="L519" s="61"/>
      <c r="M519" s="60"/>
      <c r="N519" s="60"/>
      <c r="O519" s="60"/>
      <c r="P519" s="62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</row>
    <row r="520" spans="1:50" x14ac:dyDescent="0.25">
      <c r="A520" s="59" t="s">
        <v>141</v>
      </c>
      <c r="B520" s="59" t="s">
        <v>84</v>
      </c>
      <c r="C520" s="59" t="s">
        <v>137</v>
      </c>
      <c r="D520" s="59" t="s">
        <v>138</v>
      </c>
      <c r="E520" s="59" t="s">
        <v>139</v>
      </c>
      <c r="F520" s="60" t="s">
        <v>152</v>
      </c>
      <c r="G520" s="26">
        <v>44571</v>
      </c>
      <c r="H520" s="26"/>
      <c r="I520" s="23">
        <v>0.53084078522273248</v>
      </c>
      <c r="J520" s="60"/>
      <c r="K520" s="60"/>
      <c r="L520" s="61"/>
      <c r="M520" s="60"/>
      <c r="N520" s="60"/>
      <c r="O520" s="60"/>
      <c r="P520" s="62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</row>
    <row r="521" spans="1:50" x14ac:dyDescent="0.25">
      <c r="A521" s="59" t="s">
        <v>141</v>
      </c>
      <c r="B521" s="59" t="s">
        <v>84</v>
      </c>
      <c r="C521" s="59" t="s">
        <v>137</v>
      </c>
      <c r="D521" s="59" t="s">
        <v>138</v>
      </c>
      <c r="E521" s="59" t="s">
        <v>139</v>
      </c>
      <c r="F521" s="60" t="s">
        <v>152</v>
      </c>
      <c r="G521" s="26">
        <v>44582</v>
      </c>
      <c r="H521" s="26"/>
      <c r="I521" s="23">
        <v>0.52680133667355755</v>
      </c>
      <c r="J521" s="60"/>
      <c r="K521" s="60"/>
      <c r="L521" s="61"/>
      <c r="M521" s="60"/>
      <c r="N521" s="60"/>
      <c r="O521" s="60"/>
      <c r="P521" s="62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</row>
    <row r="522" spans="1:50" x14ac:dyDescent="0.25">
      <c r="A522" s="59" t="s">
        <v>141</v>
      </c>
      <c r="B522" s="59" t="s">
        <v>84</v>
      </c>
      <c r="C522" s="59" t="s">
        <v>137</v>
      </c>
      <c r="D522" s="59" t="s">
        <v>138</v>
      </c>
      <c r="E522" s="59" t="s">
        <v>139</v>
      </c>
      <c r="F522" s="60" t="s">
        <v>152</v>
      </c>
      <c r="G522" s="26">
        <v>44589</v>
      </c>
      <c r="H522" s="26"/>
      <c r="I522" s="23">
        <v>0.5715608542982078</v>
      </c>
      <c r="J522" s="60"/>
      <c r="K522" s="60"/>
      <c r="L522" s="61"/>
      <c r="M522" s="60"/>
      <c r="N522" s="60"/>
      <c r="O522" s="60"/>
      <c r="P522" s="62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</row>
    <row r="523" spans="1:50" x14ac:dyDescent="0.25">
      <c r="A523" s="59" t="s">
        <v>141</v>
      </c>
      <c r="B523" s="59" t="s">
        <v>84</v>
      </c>
      <c r="C523" s="59" t="s">
        <v>137</v>
      </c>
      <c r="D523" s="59" t="s">
        <v>138</v>
      </c>
      <c r="E523" s="59" t="s">
        <v>139</v>
      </c>
      <c r="F523" s="60" t="s">
        <v>152</v>
      </c>
      <c r="G523" s="26">
        <v>44600</v>
      </c>
      <c r="H523" s="26"/>
      <c r="I523" s="23">
        <v>0.7283990333646877</v>
      </c>
      <c r="J523" s="60"/>
      <c r="K523" s="60"/>
      <c r="L523" s="61"/>
      <c r="M523" s="60"/>
      <c r="N523" s="60"/>
      <c r="O523" s="60"/>
      <c r="P523" s="62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</row>
    <row r="524" spans="1:50" x14ac:dyDescent="0.25">
      <c r="A524" s="54" t="s">
        <v>142</v>
      </c>
      <c r="B524" s="54" t="s">
        <v>143</v>
      </c>
      <c r="C524" s="54" t="s">
        <v>137</v>
      </c>
      <c r="D524" s="54" t="s">
        <v>138</v>
      </c>
      <c r="E524" s="54" t="s">
        <v>139</v>
      </c>
      <c r="F524" s="58" t="s">
        <v>152</v>
      </c>
      <c r="G524" s="17">
        <v>44533</v>
      </c>
      <c r="H524" s="17"/>
      <c r="I524" s="23">
        <v>0.13756515449646789</v>
      </c>
      <c r="L524" s="23"/>
      <c r="P524" s="13"/>
      <c r="V524" s="20"/>
      <c r="W524" s="20"/>
      <c r="X524" s="20"/>
      <c r="Y524" s="20"/>
      <c r="Z524" s="20"/>
      <c r="AB524" s="20"/>
      <c r="AI524" s="20"/>
    </row>
    <row r="525" spans="1:50" x14ac:dyDescent="0.25">
      <c r="A525" s="54" t="s">
        <v>142</v>
      </c>
      <c r="B525" s="54" t="s">
        <v>143</v>
      </c>
      <c r="C525" s="54" t="s">
        <v>137</v>
      </c>
      <c r="D525" s="54" t="s">
        <v>138</v>
      </c>
      <c r="E525" s="54" t="s">
        <v>139</v>
      </c>
      <c r="F525" s="58" t="s">
        <v>152</v>
      </c>
      <c r="G525" s="17">
        <v>44540</v>
      </c>
      <c r="H525" s="17"/>
      <c r="I525" s="23">
        <v>0.31844723453186685</v>
      </c>
      <c r="L525" s="23"/>
      <c r="P525" s="13"/>
      <c r="V525" s="20"/>
      <c r="W525" s="20"/>
      <c r="X525" s="20"/>
      <c r="Y525" s="20"/>
      <c r="Z525" s="20"/>
      <c r="AB525" s="20"/>
      <c r="AI525" s="20"/>
    </row>
    <row r="526" spans="1:50" x14ac:dyDescent="0.25">
      <c r="A526" s="54" t="s">
        <v>142</v>
      </c>
      <c r="B526" s="54" t="s">
        <v>143</v>
      </c>
      <c r="C526" s="54" t="s">
        <v>137</v>
      </c>
      <c r="D526" s="54" t="s">
        <v>138</v>
      </c>
      <c r="E526" s="54" t="s">
        <v>139</v>
      </c>
      <c r="F526" s="58" t="s">
        <v>152</v>
      </c>
      <c r="G526" s="17">
        <v>44551</v>
      </c>
      <c r="H526" s="17"/>
      <c r="I526" s="23">
        <v>0.49123925439586419</v>
      </c>
      <c r="L526" s="23"/>
      <c r="P526" s="13"/>
      <c r="V526" s="20"/>
      <c r="W526" s="20"/>
      <c r="X526" s="20"/>
      <c r="Y526" s="20"/>
      <c r="Z526" s="20"/>
      <c r="AB526" s="20"/>
      <c r="AI526" s="20"/>
    </row>
    <row r="527" spans="1:50" x14ac:dyDescent="0.25">
      <c r="A527" s="54" t="s">
        <v>142</v>
      </c>
      <c r="B527" s="54" t="s">
        <v>143</v>
      </c>
      <c r="C527" s="54" t="s">
        <v>137</v>
      </c>
      <c r="D527" s="54" t="s">
        <v>138</v>
      </c>
      <c r="E527" s="54" t="s">
        <v>139</v>
      </c>
      <c r="F527" s="58" t="s">
        <v>152</v>
      </c>
      <c r="G527" s="17">
        <v>44559</v>
      </c>
      <c r="H527" s="17"/>
      <c r="I527" s="23">
        <v>0.62029003722164311</v>
      </c>
      <c r="L527" s="23"/>
      <c r="P527" s="13"/>
      <c r="V527" s="20"/>
      <c r="W527" s="20"/>
      <c r="X527" s="20"/>
      <c r="Y527" s="20"/>
      <c r="Z527" s="20"/>
      <c r="AB527" s="20"/>
      <c r="AI527" s="20"/>
    </row>
    <row r="528" spans="1:50" x14ac:dyDescent="0.25">
      <c r="A528" s="54" t="s">
        <v>142</v>
      </c>
      <c r="B528" s="54" t="s">
        <v>143</v>
      </c>
      <c r="C528" s="54" t="s">
        <v>137</v>
      </c>
      <c r="D528" s="54" t="s">
        <v>138</v>
      </c>
      <c r="E528" s="54" t="s">
        <v>139</v>
      </c>
      <c r="F528" s="58" t="s">
        <v>152</v>
      </c>
      <c r="G528" s="17">
        <v>44566</v>
      </c>
      <c r="H528" s="17"/>
      <c r="I528" s="23">
        <v>0.65188925707114997</v>
      </c>
      <c r="L528" s="23"/>
      <c r="P528" s="13"/>
      <c r="V528" s="20"/>
      <c r="W528" s="20"/>
      <c r="X528" s="20"/>
      <c r="Y528" s="20"/>
      <c r="Z528" s="20"/>
      <c r="AB528" s="20"/>
      <c r="AI528" s="20"/>
    </row>
    <row r="529" spans="1:50" x14ac:dyDescent="0.25">
      <c r="A529" s="54" t="s">
        <v>142</v>
      </c>
      <c r="B529" s="54" t="s">
        <v>143</v>
      </c>
      <c r="C529" s="54" t="s">
        <v>137</v>
      </c>
      <c r="D529" s="54" t="s">
        <v>138</v>
      </c>
      <c r="E529" s="54" t="s">
        <v>139</v>
      </c>
      <c r="F529" s="58" t="s">
        <v>152</v>
      </c>
      <c r="G529" s="17">
        <v>44571</v>
      </c>
      <c r="H529" s="17"/>
      <c r="I529" s="23">
        <v>0.61969505215560117</v>
      </c>
      <c r="L529" s="23"/>
      <c r="P529" s="13"/>
      <c r="V529" s="20"/>
      <c r="W529" s="20"/>
      <c r="X529" s="20"/>
      <c r="Y529" s="20"/>
      <c r="Z529" s="20"/>
      <c r="AB529" s="20"/>
      <c r="AI529" s="20"/>
    </row>
    <row r="530" spans="1:50" x14ac:dyDescent="0.25">
      <c r="A530" s="54" t="s">
        <v>142</v>
      </c>
      <c r="B530" s="54" t="s">
        <v>143</v>
      </c>
      <c r="C530" s="54" t="s">
        <v>137</v>
      </c>
      <c r="D530" s="54" t="s">
        <v>138</v>
      </c>
      <c r="E530" s="54" t="s">
        <v>139</v>
      </c>
      <c r="F530" s="58" t="s">
        <v>152</v>
      </c>
      <c r="G530" s="17">
        <v>44582</v>
      </c>
      <c r="H530" s="17"/>
      <c r="I530" s="23">
        <v>0.68102649448475727</v>
      </c>
      <c r="L530" s="23"/>
      <c r="P530" s="13"/>
      <c r="V530" s="20"/>
      <c r="W530" s="20"/>
      <c r="X530" s="20"/>
      <c r="Y530" s="20"/>
      <c r="Z530" s="20"/>
      <c r="AB530" s="20"/>
      <c r="AI530" s="20"/>
    </row>
    <row r="531" spans="1:50" x14ac:dyDescent="0.25">
      <c r="A531" s="54" t="s">
        <v>142</v>
      </c>
      <c r="B531" s="54" t="s">
        <v>143</v>
      </c>
      <c r="C531" s="54" t="s">
        <v>137</v>
      </c>
      <c r="D531" s="54" t="s">
        <v>138</v>
      </c>
      <c r="E531" s="54" t="s">
        <v>139</v>
      </c>
      <c r="F531" s="58" t="s">
        <v>152</v>
      </c>
      <c r="G531" s="17">
        <v>44589</v>
      </c>
      <c r="H531" s="17"/>
      <c r="I531" s="23">
        <v>0.72873743375386058</v>
      </c>
      <c r="L531" s="23"/>
      <c r="P531" s="13"/>
      <c r="V531" s="20"/>
      <c r="W531" s="20"/>
      <c r="X531" s="20"/>
      <c r="Y531" s="20"/>
      <c r="Z531" s="20"/>
      <c r="AB531" s="20"/>
      <c r="AI531" s="20"/>
    </row>
    <row r="532" spans="1:50" x14ac:dyDescent="0.25">
      <c r="A532" s="54" t="s">
        <v>142</v>
      </c>
      <c r="B532" s="54" t="s">
        <v>143</v>
      </c>
      <c r="C532" s="54" t="s">
        <v>137</v>
      </c>
      <c r="D532" s="54" t="s">
        <v>138</v>
      </c>
      <c r="E532" s="54" t="s">
        <v>139</v>
      </c>
      <c r="F532" s="58" t="s">
        <v>152</v>
      </c>
      <c r="G532" s="17">
        <v>44600</v>
      </c>
      <c r="H532" s="17"/>
      <c r="I532" s="23">
        <v>0.80379849971275796</v>
      </c>
      <c r="L532" s="23"/>
      <c r="P532" s="13"/>
      <c r="V532" s="20"/>
      <c r="W532" s="20"/>
      <c r="X532" s="20"/>
      <c r="Y532" s="20"/>
      <c r="Z532" s="20"/>
      <c r="AB532" s="20"/>
      <c r="AI532" s="20"/>
    </row>
    <row r="533" spans="1:50" x14ac:dyDescent="0.25">
      <c r="A533" s="59" t="s">
        <v>144</v>
      </c>
      <c r="B533" s="59" t="s">
        <v>145</v>
      </c>
      <c r="C533" s="59" t="s">
        <v>137</v>
      </c>
      <c r="D533" s="59" t="s">
        <v>138</v>
      </c>
      <c r="E533" s="59" t="s">
        <v>139</v>
      </c>
      <c r="F533" s="60" t="s">
        <v>152</v>
      </c>
      <c r="G533" s="26">
        <v>44533</v>
      </c>
      <c r="H533" s="26"/>
      <c r="I533" s="23">
        <v>0.14084640761329059</v>
      </c>
      <c r="J533" s="60"/>
      <c r="K533" s="60"/>
      <c r="L533" s="61"/>
      <c r="M533" s="60"/>
      <c r="N533" s="60"/>
      <c r="O533" s="60"/>
      <c r="P533" s="62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</row>
    <row r="534" spans="1:50" x14ac:dyDescent="0.25">
      <c r="A534" s="59" t="s">
        <v>144</v>
      </c>
      <c r="B534" s="59" t="s">
        <v>145</v>
      </c>
      <c r="C534" s="59" t="s">
        <v>137</v>
      </c>
      <c r="D534" s="59" t="s">
        <v>138</v>
      </c>
      <c r="E534" s="59" t="s">
        <v>139</v>
      </c>
      <c r="F534" s="60" t="s">
        <v>152</v>
      </c>
      <c r="G534" s="26">
        <v>44540</v>
      </c>
      <c r="H534" s="26"/>
      <c r="I534" s="23">
        <v>0.17695091458730852</v>
      </c>
      <c r="J534" s="60"/>
      <c r="K534" s="60"/>
      <c r="L534" s="61"/>
      <c r="M534" s="60"/>
      <c r="N534" s="60"/>
      <c r="O534" s="60"/>
      <c r="P534" s="62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</row>
    <row r="535" spans="1:50" x14ac:dyDescent="0.25">
      <c r="A535" s="59" t="s">
        <v>144</v>
      </c>
      <c r="B535" s="59" t="s">
        <v>145</v>
      </c>
      <c r="C535" s="59" t="s">
        <v>137</v>
      </c>
      <c r="D535" s="59" t="s">
        <v>138</v>
      </c>
      <c r="E535" s="59" t="s">
        <v>139</v>
      </c>
      <c r="F535" s="60" t="s">
        <v>152</v>
      </c>
      <c r="G535" s="26">
        <v>44551</v>
      </c>
      <c r="H535" s="26"/>
      <c r="I535" s="23">
        <v>0.27200568145795034</v>
      </c>
      <c r="J535" s="60"/>
      <c r="K535" s="60"/>
      <c r="L535" s="61"/>
      <c r="M535" s="60"/>
      <c r="N535" s="60"/>
      <c r="O535" s="60"/>
      <c r="P535" s="62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</row>
    <row r="536" spans="1:50" x14ac:dyDescent="0.25">
      <c r="A536" s="59" t="s">
        <v>144</v>
      </c>
      <c r="B536" s="59" t="s">
        <v>145</v>
      </c>
      <c r="C536" s="59" t="s">
        <v>137</v>
      </c>
      <c r="D536" s="59" t="s">
        <v>138</v>
      </c>
      <c r="E536" s="59" t="s">
        <v>139</v>
      </c>
      <c r="F536" s="60" t="s">
        <v>152</v>
      </c>
      <c r="G536" s="26">
        <v>44559</v>
      </c>
      <c r="H536" s="26"/>
      <c r="I536" s="23">
        <v>0.45144517060204614</v>
      </c>
      <c r="J536" s="60"/>
      <c r="K536" s="60"/>
      <c r="L536" s="61"/>
      <c r="M536" s="60"/>
      <c r="N536" s="60"/>
      <c r="O536" s="60"/>
      <c r="P536" s="62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</row>
    <row r="537" spans="1:50" x14ac:dyDescent="0.25">
      <c r="A537" s="59" t="s">
        <v>144</v>
      </c>
      <c r="B537" s="59" t="s">
        <v>145</v>
      </c>
      <c r="C537" s="59" t="s">
        <v>137</v>
      </c>
      <c r="D537" s="59" t="s">
        <v>138</v>
      </c>
      <c r="E537" s="59" t="s">
        <v>139</v>
      </c>
      <c r="F537" s="60" t="s">
        <v>152</v>
      </c>
      <c r="G537" s="26">
        <v>44566</v>
      </c>
      <c r="H537" s="26"/>
      <c r="I537" s="23">
        <v>0.46718224895270605</v>
      </c>
      <c r="J537" s="60"/>
      <c r="K537" s="60"/>
      <c r="L537" s="61"/>
      <c r="M537" s="60"/>
      <c r="N537" s="60"/>
      <c r="O537" s="60"/>
      <c r="P537" s="62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</row>
    <row r="538" spans="1:50" x14ac:dyDescent="0.25">
      <c r="A538" s="59" t="s">
        <v>144</v>
      </c>
      <c r="B538" s="59" t="s">
        <v>145</v>
      </c>
      <c r="C538" s="59" t="s">
        <v>137</v>
      </c>
      <c r="D538" s="59" t="s">
        <v>138</v>
      </c>
      <c r="E538" s="59" t="s">
        <v>139</v>
      </c>
      <c r="F538" s="60" t="s">
        <v>152</v>
      </c>
      <c r="G538" s="26">
        <v>44571</v>
      </c>
      <c r="H538" s="26"/>
      <c r="I538" s="23">
        <v>0.4745281688425026</v>
      </c>
      <c r="J538" s="60"/>
      <c r="K538" s="60"/>
      <c r="L538" s="61"/>
      <c r="M538" s="60"/>
      <c r="N538" s="60"/>
      <c r="O538" s="60"/>
      <c r="P538" s="62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</row>
    <row r="539" spans="1:50" x14ac:dyDescent="0.25">
      <c r="A539" s="59" t="s">
        <v>144</v>
      </c>
      <c r="B539" s="59" t="s">
        <v>145</v>
      </c>
      <c r="C539" s="59" t="s">
        <v>137</v>
      </c>
      <c r="D539" s="59" t="s">
        <v>138</v>
      </c>
      <c r="E539" s="59" t="s">
        <v>139</v>
      </c>
      <c r="F539" s="60" t="s">
        <v>152</v>
      </c>
      <c r="G539" s="26">
        <v>44582</v>
      </c>
      <c r="H539" s="26"/>
      <c r="I539" s="23">
        <v>0.49915191942465198</v>
      </c>
      <c r="J539" s="60"/>
      <c r="K539" s="60"/>
      <c r="L539" s="61"/>
      <c r="M539" s="60"/>
      <c r="N539" s="60"/>
      <c r="O539" s="60"/>
      <c r="P539" s="62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</row>
    <row r="540" spans="1:50" x14ac:dyDescent="0.25">
      <c r="A540" s="59" t="s">
        <v>144</v>
      </c>
      <c r="B540" s="59" t="s">
        <v>145</v>
      </c>
      <c r="C540" s="59" t="s">
        <v>137</v>
      </c>
      <c r="D540" s="59" t="s">
        <v>138</v>
      </c>
      <c r="E540" s="59" t="s">
        <v>139</v>
      </c>
      <c r="F540" s="60" t="s">
        <v>152</v>
      </c>
      <c r="G540" s="26">
        <v>44589</v>
      </c>
      <c r="H540" s="26"/>
      <c r="I540" s="23">
        <v>0.50592984210796121</v>
      </c>
      <c r="J540" s="60"/>
      <c r="K540" s="60"/>
      <c r="L540" s="61"/>
      <c r="M540" s="60"/>
      <c r="N540" s="60"/>
      <c r="O540" s="60"/>
      <c r="P540" s="62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</row>
    <row r="541" spans="1:50" x14ac:dyDescent="0.25">
      <c r="A541" s="59" t="s">
        <v>144</v>
      </c>
      <c r="B541" s="59" t="s">
        <v>145</v>
      </c>
      <c r="C541" s="59" t="s">
        <v>137</v>
      </c>
      <c r="D541" s="59" t="s">
        <v>138</v>
      </c>
      <c r="E541" s="59" t="s">
        <v>139</v>
      </c>
      <c r="F541" s="60" t="s">
        <v>152</v>
      </c>
      <c r="G541" s="26">
        <v>44600</v>
      </c>
      <c r="H541" s="26"/>
      <c r="I541" s="23">
        <v>0.72717329109422035</v>
      </c>
      <c r="J541" s="60"/>
      <c r="K541" s="60"/>
      <c r="L541" s="61"/>
      <c r="M541" s="60"/>
      <c r="N541" s="60"/>
      <c r="O541" s="60"/>
      <c r="P541" s="62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</row>
    <row r="542" spans="1:50" x14ac:dyDescent="0.25">
      <c r="A542" s="54" t="s">
        <v>146</v>
      </c>
      <c r="B542" s="54" t="s">
        <v>79</v>
      </c>
      <c r="C542" s="54" t="s">
        <v>147</v>
      </c>
      <c r="D542" s="54" t="s">
        <v>138</v>
      </c>
      <c r="E542" s="54" t="s">
        <v>139</v>
      </c>
      <c r="F542" s="58" t="s">
        <v>152</v>
      </c>
      <c r="G542" s="17">
        <v>44533</v>
      </c>
      <c r="H542" s="17"/>
      <c r="I542" s="23">
        <v>0.17441608711194478</v>
      </c>
      <c r="L542" s="23"/>
      <c r="P542" s="13"/>
      <c r="V542" s="20"/>
      <c r="W542" s="20"/>
      <c r="X542" s="20"/>
      <c r="Y542" s="20"/>
      <c r="Z542" s="20"/>
      <c r="AB542" s="20"/>
      <c r="AI542" s="20"/>
    </row>
    <row r="543" spans="1:50" x14ac:dyDescent="0.25">
      <c r="A543" s="54" t="s">
        <v>146</v>
      </c>
      <c r="B543" s="54" t="s">
        <v>79</v>
      </c>
      <c r="C543" s="54" t="s">
        <v>147</v>
      </c>
      <c r="D543" s="54" t="s">
        <v>138</v>
      </c>
      <c r="E543" s="54" t="s">
        <v>139</v>
      </c>
      <c r="F543" s="58" t="s">
        <v>152</v>
      </c>
      <c r="G543" s="17">
        <v>44540</v>
      </c>
      <c r="H543" s="17"/>
      <c r="I543" s="23">
        <v>0.31021798061957229</v>
      </c>
      <c r="L543" s="23"/>
      <c r="P543" s="13"/>
      <c r="V543" s="20"/>
      <c r="W543" s="20"/>
      <c r="X543" s="20"/>
      <c r="Y543" s="20"/>
      <c r="Z543" s="20"/>
      <c r="AB543" s="20"/>
      <c r="AI543" s="20"/>
    </row>
    <row r="544" spans="1:50" x14ac:dyDescent="0.25">
      <c r="A544" s="54" t="s">
        <v>146</v>
      </c>
      <c r="B544" s="54" t="s">
        <v>79</v>
      </c>
      <c r="C544" s="54" t="s">
        <v>147</v>
      </c>
      <c r="D544" s="54" t="s">
        <v>138</v>
      </c>
      <c r="E544" s="54" t="s">
        <v>139</v>
      </c>
      <c r="F544" s="58" t="s">
        <v>152</v>
      </c>
      <c r="G544" s="17">
        <v>44551</v>
      </c>
      <c r="H544" s="17"/>
      <c r="I544" s="23">
        <v>0.57316630217325804</v>
      </c>
      <c r="L544" s="23"/>
      <c r="P544" s="13"/>
      <c r="V544" s="20"/>
      <c r="W544" s="20"/>
      <c r="X544" s="20"/>
      <c r="Y544" s="20"/>
      <c r="Z544" s="20"/>
      <c r="AB544" s="20"/>
      <c r="AI544" s="20"/>
    </row>
    <row r="545" spans="1:50" x14ac:dyDescent="0.25">
      <c r="A545" s="54" t="s">
        <v>146</v>
      </c>
      <c r="B545" s="54" t="s">
        <v>79</v>
      </c>
      <c r="C545" s="54" t="s">
        <v>147</v>
      </c>
      <c r="D545" s="54" t="s">
        <v>138</v>
      </c>
      <c r="E545" s="54" t="s">
        <v>139</v>
      </c>
      <c r="F545" s="58" t="s">
        <v>152</v>
      </c>
      <c r="G545" s="17">
        <v>44559</v>
      </c>
      <c r="H545" s="17"/>
      <c r="I545" s="23">
        <v>0.67665979561241429</v>
      </c>
      <c r="L545" s="23"/>
      <c r="P545" s="13"/>
      <c r="V545" s="20"/>
      <c r="W545" s="20"/>
      <c r="X545" s="20"/>
      <c r="Y545" s="20"/>
      <c r="Z545" s="20"/>
      <c r="AB545" s="20"/>
      <c r="AI545" s="20"/>
    </row>
    <row r="546" spans="1:50" x14ac:dyDescent="0.25">
      <c r="A546" s="54" t="s">
        <v>146</v>
      </c>
      <c r="B546" s="54" t="s">
        <v>79</v>
      </c>
      <c r="C546" s="54" t="s">
        <v>147</v>
      </c>
      <c r="D546" s="54" t="s">
        <v>138</v>
      </c>
      <c r="E546" s="54" t="s">
        <v>139</v>
      </c>
      <c r="F546" s="58" t="s">
        <v>152</v>
      </c>
      <c r="G546" s="17">
        <v>44566</v>
      </c>
      <c r="H546" s="17"/>
      <c r="I546" s="23">
        <v>0.64832955354867716</v>
      </c>
      <c r="L546" s="23"/>
      <c r="P546" s="13"/>
      <c r="V546" s="20"/>
      <c r="W546" s="20"/>
      <c r="X546" s="20"/>
      <c r="Y546" s="20"/>
      <c r="Z546" s="20"/>
      <c r="AB546" s="20"/>
      <c r="AI546" s="20"/>
    </row>
    <row r="547" spans="1:50" x14ac:dyDescent="0.25">
      <c r="A547" s="54" t="s">
        <v>146</v>
      </c>
      <c r="B547" s="54" t="s">
        <v>79</v>
      </c>
      <c r="C547" s="54" t="s">
        <v>147</v>
      </c>
      <c r="D547" s="54" t="s">
        <v>138</v>
      </c>
      <c r="E547" s="54" t="s">
        <v>139</v>
      </c>
      <c r="F547" s="58" t="s">
        <v>152</v>
      </c>
      <c r="G547" s="17">
        <v>44571</v>
      </c>
      <c r="H547" s="17"/>
      <c r="I547" s="23">
        <v>0.50295947319880807</v>
      </c>
      <c r="L547" s="23"/>
      <c r="P547" s="13"/>
      <c r="V547" s="20"/>
      <c r="W547" s="20"/>
      <c r="X547" s="20"/>
      <c r="Y547" s="20"/>
      <c r="Z547" s="20"/>
      <c r="AB547" s="20"/>
      <c r="AI547" s="20"/>
    </row>
    <row r="548" spans="1:50" x14ac:dyDescent="0.25">
      <c r="A548" s="54" t="s">
        <v>146</v>
      </c>
      <c r="B548" s="54" t="s">
        <v>79</v>
      </c>
      <c r="C548" s="54" t="s">
        <v>147</v>
      </c>
      <c r="D548" s="54" t="s">
        <v>138</v>
      </c>
      <c r="E548" s="54" t="s">
        <v>139</v>
      </c>
      <c r="F548" s="58" t="s">
        <v>152</v>
      </c>
      <c r="G548" s="17">
        <v>44582</v>
      </c>
      <c r="H548" s="17"/>
      <c r="I548" s="23">
        <v>0.52952345966560221</v>
      </c>
      <c r="L548" s="23"/>
      <c r="P548" s="13"/>
      <c r="V548" s="20"/>
      <c r="W548" s="20"/>
      <c r="X548" s="20"/>
      <c r="Y548" s="20"/>
      <c r="Z548" s="20"/>
      <c r="AB548" s="20"/>
      <c r="AI548" s="20"/>
    </row>
    <row r="549" spans="1:50" x14ac:dyDescent="0.25">
      <c r="A549" s="54" t="s">
        <v>146</v>
      </c>
      <c r="B549" s="54" t="s">
        <v>79</v>
      </c>
      <c r="C549" s="54" t="s">
        <v>147</v>
      </c>
      <c r="D549" s="54" t="s">
        <v>138</v>
      </c>
      <c r="E549" s="54" t="s">
        <v>139</v>
      </c>
      <c r="F549" s="58" t="s">
        <v>152</v>
      </c>
      <c r="G549" s="17">
        <v>44589</v>
      </c>
      <c r="H549" s="17"/>
      <c r="I549" s="23">
        <v>0.54163247480901411</v>
      </c>
      <c r="L549" s="23"/>
      <c r="P549" s="13"/>
      <c r="V549" s="20"/>
      <c r="W549" s="20"/>
      <c r="X549" s="20"/>
      <c r="Y549" s="20"/>
      <c r="Z549" s="20"/>
      <c r="AB549" s="20"/>
      <c r="AI549" s="20"/>
    </row>
    <row r="550" spans="1:50" x14ac:dyDescent="0.25">
      <c r="A550" s="54" t="s">
        <v>146</v>
      </c>
      <c r="B550" s="54" t="s">
        <v>79</v>
      </c>
      <c r="C550" s="54" t="s">
        <v>147</v>
      </c>
      <c r="D550" s="54" t="s">
        <v>138</v>
      </c>
      <c r="E550" s="54" t="s">
        <v>139</v>
      </c>
      <c r="F550" s="58" t="s">
        <v>152</v>
      </c>
      <c r="G550" s="17">
        <v>44600</v>
      </c>
      <c r="H550" s="17"/>
      <c r="I550" s="23">
        <v>0.69608850483386409</v>
      </c>
      <c r="L550" s="23"/>
      <c r="P550" s="13"/>
      <c r="V550" s="20"/>
      <c r="W550" s="20"/>
      <c r="X550" s="20"/>
      <c r="Y550" s="20"/>
      <c r="Z550" s="20"/>
      <c r="AB550" s="20"/>
      <c r="AI550" s="20"/>
    </row>
    <row r="551" spans="1:50" x14ac:dyDescent="0.25">
      <c r="A551" s="59" t="s">
        <v>148</v>
      </c>
      <c r="B551" s="59" t="s">
        <v>84</v>
      </c>
      <c r="C551" s="59" t="s">
        <v>147</v>
      </c>
      <c r="D551" s="59" t="s">
        <v>138</v>
      </c>
      <c r="E551" s="59" t="s">
        <v>139</v>
      </c>
      <c r="F551" s="60" t="s">
        <v>152</v>
      </c>
      <c r="G551" s="26">
        <v>44533</v>
      </c>
      <c r="H551" s="26"/>
      <c r="I551" s="23">
        <v>0.18039172722975805</v>
      </c>
      <c r="J551" s="60"/>
      <c r="K551" s="60"/>
      <c r="L551" s="61"/>
      <c r="M551" s="60"/>
      <c r="N551" s="60"/>
      <c r="O551" s="60"/>
      <c r="P551" s="62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</row>
    <row r="552" spans="1:50" x14ac:dyDescent="0.25">
      <c r="A552" s="59" t="s">
        <v>148</v>
      </c>
      <c r="B552" s="59" t="s">
        <v>84</v>
      </c>
      <c r="C552" s="59" t="s">
        <v>147</v>
      </c>
      <c r="D552" s="59" t="s">
        <v>138</v>
      </c>
      <c r="E552" s="59" t="s">
        <v>139</v>
      </c>
      <c r="F552" s="60" t="s">
        <v>152</v>
      </c>
      <c r="G552" s="26">
        <v>44540</v>
      </c>
      <c r="H552" s="26"/>
      <c r="I552" s="23">
        <v>0.3234489050879315</v>
      </c>
      <c r="J552" s="60"/>
      <c r="K552" s="60"/>
      <c r="L552" s="61"/>
      <c r="M552" s="60"/>
      <c r="N552" s="60"/>
      <c r="O552" s="60"/>
      <c r="P552" s="62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</row>
    <row r="553" spans="1:50" x14ac:dyDescent="0.25">
      <c r="A553" s="59" t="s">
        <v>148</v>
      </c>
      <c r="B553" s="59" t="s">
        <v>84</v>
      </c>
      <c r="C553" s="59" t="s">
        <v>147</v>
      </c>
      <c r="D553" s="59" t="s">
        <v>138</v>
      </c>
      <c r="E553" s="59" t="s">
        <v>139</v>
      </c>
      <c r="F553" s="60" t="s">
        <v>152</v>
      </c>
      <c r="G553" s="26">
        <v>44551</v>
      </c>
      <c r="H553" s="26"/>
      <c r="I553" s="23">
        <v>0.582945499417588</v>
      </c>
      <c r="J553" s="60"/>
      <c r="K553" s="60"/>
      <c r="L553" s="61"/>
      <c r="M553" s="60"/>
      <c r="N553" s="60"/>
      <c r="O553" s="60"/>
      <c r="P553" s="62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</row>
    <row r="554" spans="1:50" x14ac:dyDescent="0.25">
      <c r="A554" s="59" t="s">
        <v>148</v>
      </c>
      <c r="B554" s="59" t="s">
        <v>84</v>
      </c>
      <c r="C554" s="59" t="s">
        <v>147</v>
      </c>
      <c r="D554" s="59" t="s">
        <v>138</v>
      </c>
      <c r="E554" s="59" t="s">
        <v>139</v>
      </c>
      <c r="F554" s="60" t="s">
        <v>152</v>
      </c>
      <c r="G554" s="26">
        <v>44559</v>
      </c>
      <c r="H554" s="26"/>
      <c r="I554" s="23">
        <v>0.66612256605405618</v>
      </c>
      <c r="J554" s="60"/>
      <c r="K554" s="60"/>
      <c r="L554" s="61"/>
      <c r="M554" s="60"/>
      <c r="N554" s="60"/>
      <c r="O554" s="60"/>
      <c r="P554" s="62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</row>
    <row r="555" spans="1:50" x14ac:dyDescent="0.25">
      <c r="A555" s="59" t="s">
        <v>148</v>
      </c>
      <c r="B555" s="59" t="s">
        <v>84</v>
      </c>
      <c r="C555" s="59" t="s">
        <v>147</v>
      </c>
      <c r="D555" s="59" t="s">
        <v>138</v>
      </c>
      <c r="E555" s="59" t="s">
        <v>139</v>
      </c>
      <c r="F555" s="60" t="s">
        <v>152</v>
      </c>
      <c r="G555" s="26">
        <v>44566</v>
      </c>
      <c r="H555" s="26"/>
      <c r="I555" s="23">
        <v>0.71027351198915689</v>
      </c>
      <c r="J555" s="60"/>
      <c r="K555" s="60"/>
      <c r="L555" s="61"/>
      <c r="M555" s="60"/>
      <c r="N555" s="60"/>
      <c r="O555" s="60"/>
      <c r="P555" s="62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</row>
    <row r="556" spans="1:50" x14ac:dyDescent="0.25">
      <c r="A556" s="59" t="s">
        <v>148</v>
      </c>
      <c r="B556" s="59" t="s">
        <v>84</v>
      </c>
      <c r="C556" s="59" t="s">
        <v>147</v>
      </c>
      <c r="D556" s="59" t="s">
        <v>138</v>
      </c>
      <c r="E556" s="59" t="s">
        <v>139</v>
      </c>
      <c r="F556" s="60" t="s">
        <v>152</v>
      </c>
      <c r="G556" s="26">
        <v>44571</v>
      </c>
      <c r="H556" s="26"/>
      <c r="I556" s="23">
        <v>0.59870677714904152</v>
      </c>
      <c r="J556" s="60"/>
      <c r="K556" s="60"/>
      <c r="L556" s="61"/>
      <c r="M556" s="60"/>
      <c r="N556" s="60"/>
      <c r="O556" s="60"/>
      <c r="P556" s="62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</row>
    <row r="557" spans="1:50" x14ac:dyDescent="0.25">
      <c r="A557" s="59" t="s">
        <v>148</v>
      </c>
      <c r="B557" s="59" t="s">
        <v>84</v>
      </c>
      <c r="C557" s="59" t="s">
        <v>147</v>
      </c>
      <c r="D557" s="59" t="s">
        <v>138</v>
      </c>
      <c r="E557" s="59" t="s">
        <v>139</v>
      </c>
      <c r="F557" s="60" t="s">
        <v>152</v>
      </c>
      <c r="G557" s="26">
        <v>44582</v>
      </c>
      <c r="H557" s="26"/>
      <c r="I557" s="23">
        <v>0.61738852982934156</v>
      </c>
      <c r="J557" s="60"/>
      <c r="K557" s="60"/>
      <c r="L557" s="61"/>
      <c r="M557" s="60"/>
      <c r="N557" s="60"/>
      <c r="O557" s="60"/>
      <c r="P557" s="62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</row>
    <row r="558" spans="1:50" x14ac:dyDescent="0.25">
      <c r="A558" s="59" t="s">
        <v>148</v>
      </c>
      <c r="B558" s="59" t="s">
        <v>84</v>
      </c>
      <c r="C558" s="59" t="s">
        <v>147</v>
      </c>
      <c r="D558" s="59" t="s">
        <v>138</v>
      </c>
      <c r="E558" s="59" t="s">
        <v>139</v>
      </c>
      <c r="F558" s="60" t="s">
        <v>152</v>
      </c>
      <c r="G558" s="26">
        <v>44589</v>
      </c>
      <c r="H558" s="26"/>
      <c r="I558" s="23">
        <v>0.65315384343681004</v>
      </c>
      <c r="J558" s="60"/>
      <c r="K558" s="60"/>
      <c r="L558" s="61"/>
      <c r="M558" s="60"/>
      <c r="N558" s="60"/>
      <c r="O558" s="60"/>
      <c r="P558" s="62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</row>
    <row r="559" spans="1:50" x14ac:dyDescent="0.25">
      <c r="A559" s="59" t="s">
        <v>148</v>
      </c>
      <c r="B559" s="59" t="s">
        <v>84</v>
      </c>
      <c r="C559" s="59" t="s">
        <v>147</v>
      </c>
      <c r="D559" s="59" t="s">
        <v>138</v>
      </c>
      <c r="E559" s="59" t="s">
        <v>139</v>
      </c>
      <c r="F559" s="60" t="s">
        <v>152</v>
      </c>
      <c r="G559" s="26">
        <v>44600</v>
      </c>
      <c r="H559" s="26"/>
      <c r="I559" s="23">
        <v>0.77947657450753471</v>
      </c>
      <c r="J559" s="60"/>
      <c r="K559" s="60"/>
      <c r="L559" s="61"/>
      <c r="M559" s="60"/>
      <c r="N559" s="60"/>
      <c r="O559" s="60"/>
      <c r="P559" s="62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</row>
    <row r="560" spans="1:50" x14ac:dyDescent="0.25">
      <c r="A560" s="54" t="s">
        <v>149</v>
      </c>
      <c r="B560" s="54" t="s">
        <v>143</v>
      </c>
      <c r="C560" s="54" t="s">
        <v>147</v>
      </c>
      <c r="D560" s="54" t="s">
        <v>138</v>
      </c>
      <c r="E560" s="54" t="s">
        <v>139</v>
      </c>
      <c r="F560" s="58" t="s">
        <v>152</v>
      </c>
      <c r="G560" s="17">
        <v>44533</v>
      </c>
      <c r="H560" s="17"/>
      <c r="I560" s="23">
        <v>0.15363199771934083</v>
      </c>
      <c r="L560" s="23"/>
      <c r="P560" s="13"/>
      <c r="V560" s="20"/>
      <c r="W560" s="20"/>
      <c r="X560" s="20"/>
      <c r="Y560" s="20"/>
      <c r="Z560" s="20"/>
      <c r="AB560" s="20"/>
      <c r="AI560" s="20"/>
    </row>
    <row r="561" spans="1:50" x14ac:dyDescent="0.25">
      <c r="A561" s="54" t="s">
        <v>149</v>
      </c>
      <c r="B561" s="54" t="s">
        <v>143</v>
      </c>
      <c r="C561" s="54" t="s">
        <v>147</v>
      </c>
      <c r="D561" s="54" t="s">
        <v>138</v>
      </c>
      <c r="E561" s="54" t="s">
        <v>139</v>
      </c>
      <c r="F561" s="58" t="s">
        <v>152</v>
      </c>
      <c r="G561" s="17">
        <v>44540</v>
      </c>
      <c r="H561" s="17"/>
      <c r="I561" s="23">
        <v>0.28276421935168838</v>
      </c>
      <c r="L561" s="23"/>
      <c r="P561" s="13"/>
      <c r="V561" s="20"/>
      <c r="W561" s="20"/>
      <c r="X561" s="20"/>
      <c r="Y561" s="20"/>
      <c r="Z561" s="20"/>
      <c r="AB561" s="20"/>
      <c r="AI561" s="20"/>
    </row>
    <row r="562" spans="1:50" x14ac:dyDescent="0.25">
      <c r="A562" s="54" t="s">
        <v>149</v>
      </c>
      <c r="B562" s="54" t="s">
        <v>143</v>
      </c>
      <c r="C562" s="54" t="s">
        <v>147</v>
      </c>
      <c r="D562" s="54" t="s">
        <v>138</v>
      </c>
      <c r="E562" s="54" t="s">
        <v>139</v>
      </c>
      <c r="F562" s="58" t="s">
        <v>152</v>
      </c>
      <c r="G562" s="17">
        <v>44551</v>
      </c>
      <c r="H562" s="17"/>
      <c r="I562" s="23">
        <v>0.54023484708684211</v>
      </c>
      <c r="L562" s="23"/>
      <c r="P562" s="13"/>
      <c r="V562" s="20"/>
      <c r="W562" s="20"/>
      <c r="X562" s="20"/>
      <c r="Y562" s="20"/>
      <c r="Z562" s="20"/>
      <c r="AB562" s="20"/>
      <c r="AI562" s="20"/>
    </row>
    <row r="563" spans="1:50" x14ac:dyDescent="0.25">
      <c r="A563" s="54" t="s">
        <v>149</v>
      </c>
      <c r="B563" s="54" t="s">
        <v>143</v>
      </c>
      <c r="C563" s="54" t="s">
        <v>147</v>
      </c>
      <c r="D563" s="54" t="s">
        <v>138</v>
      </c>
      <c r="E563" s="54" t="s">
        <v>139</v>
      </c>
      <c r="F563" s="58" t="s">
        <v>152</v>
      </c>
      <c r="G563" s="17">
        <v>44559</v>
      </c>
      <c r="H563" s="17"/>
      <c r="I563" s="23">
        <v>0.68011939088856699</v>
      </c>
      <c r="L563" s="23"/>
      <c r="P563" s="13"/>
      <c r="V563" s="20"/>
      <c r="W563" s="20"/>
      <c r="X563" s="20"/>
      <c r="Y563" s="20"/>
      <c r="Z563" s="20"/>
      <c r="AB563" s="20"/>
      <c r="AI563" s="20"/>
    </row>
    <row r="564" spans="1:50" x14ac:dyDescent="0.25">
      <c r="A564" s="54" t="s">
        <v>149</v>
      </c>
      <c r="B564" s="54" t="s">
        <v>143</v>
      </c>
      <c r="C564" s="54" t="s">
        <v>147</v>
      </c>
      <c r="D564" s="54" t="s">
        <v>138</v>
      </c>
      <c r="E564" s="54" t="s">
        <v>139</v>
      </c>
      <c r="F564" s="58" t="s">
        <v>152</v>
      </c>
      <c r="G564" s="17">
        <v>44566</v>
      </c>
      <c r="H564" s="17"/>
      <c r="I564" s="23">
        <v>0.70208803316314006</v>
      </c>
      <c r="L564" s="23"/>
      <c r="P564" s="13"/>
      <c r="V564" s="20"/>
      <c r="W564" s="20"/>
      <c r="X564" s="20"/>
      <c r="Y564" s="20"/>
      <c r="Z564" s="20"/>
      <c r="AB564" s="20"/>
      <c r="AI564" s="20"/>
    </row>
    <row r="565" spans="1:50" x14ac:dyDescent="0.25">
      <c r="A565" s="54" t="s">
        <v>149</v>
      </c>
      <c r="B565" s="54" t="s">
        <v>143</v>
      </c>
      <c r="C565" s="54" t="s">
        <v>147</v>
      </c>
      <c r="D565" s="54" t="s">
        <v>138</v>
      </c>
      <c r="E565" s="54" t="s">
        <v>139</v>
      </c>
      <c r="F565" s="58" t="s">
        <v>152</v>
      </c>
      <c r="G565" s="17">
        <v>44571</v>
      </c>
      <c r="H565" s="17"/>
      <c r="I565" s="23">
        <v>0.52440439683289508</v>
      </c>
      <c r="L565" s="23"/>
      <c r="P565" s="13"/>
      <c r="V565" s="20"/>
      <c r="W565" s="20"/>
      <c r="X565" s="20"/>
      <c r="Y565" s="20"/>
      <c r="Z565" s="20"/>
      <c r="AB565" s="20"/>
      <c r="AI565" s="20"/>
    </row>
    <row r="566" spans="1:50" x14ac:dyDescent="0.25">
      <c r="A566" s="54" t="s">
        <v>149</v>
      </c>
      <c r="B566" s="54" t="s">
        <v>143</v>
      </c>
      <c r="C566" s="54" t="s">
        <v>147</v>
      </c>
      <c r="D566" s="54" t="s">
        <v>138</v>
      </c>
      <c r="E566" s="54" t="s">
        <v>139</v>
      </c>
      <c r="F566" s="58" t="s">
        <v>152</v>
      </c>
      <c r="G566" s="17">
        <v>44582</v>
      </c>
      <c r="H566" s="17"/>
      <c r="I566" s="23">
        <v>0.62039600770526393</v>
      </c>
      <c r="L566" s="23"/>
      <c r="P566" s="13"/>
      <c r="V566" s="20"/>
      <c r="W566" s="20"/>
      <c r="X566" s="20"/>
      <c r="Y566" s="20"/>
      <c r="Z566" s="20"/>
      <c r="AB566" s="20"/>
      <c r="AI566" s="20"/>
    </row>
    <row r="567" spans="1:50" x14ac:dyDescent="0.25">
      <c r="A567" s="54" t="s">
        <v>149</v>
      </c>
      <c r="B567" s="54" t="s">
        <v>143</v>
      </c>
      <c r="C567" s="54" t="s">
        <v>147</v>
      </c>
      <c r="D567" s="54" t="s">
        <v>138</v>
      </c>
      <c r="E567" s="54" t="s">
        <v>139</v>
      </c>
      <c r="F567" s="58" t="s">
        <v>152</v>
      </c>
      <c r="G567" s="17">
        <v>44589</v>
      </c>
      <c r="H567" s="17"/>
      <c r="I567" s="23">
        <v>0.63473923479046668</v>
      </c>
      <c r="L567" s="23"/>
      <c r="P567" s="13"/>
      <c r="V567" s="20"/>
      <c r="W567" s="20"/>
      <c r="X567" s="20"/>
      <c r="Y567" s="20"/>
      <c r="Z567" s="20"/>
      <c r="AB567" s="20"/>
      <c r="AI567" s="20"/>
    </row>
    <row r="568" spans="1:50" x14ac:dyDescent="0.25">
      <c r="A568" s="54" t="s">
        <v>149</v>
      </c>
      <c r="B568" s="54" t="s">
        <v>143</v>
      </c>
      <c r="C568" s="54" t="s">
        <v>147</v>
      </c>
      <c r="D568" s="54" t="s">
        <v>138</v>
      </c>
      <c r="E568" s="54" t="s">
        <v>139</v>
      </c>
      <c r="F568" s="58" t="s">
        <v>152</v>
      </c>
      <c r="G568" s="17">
        <v>44600</v>
      </c>
      <c r="H568" s="17"/>
      <c r="I568" s="23">
        <v>0.78779898061264586</v>
      </c>
      <c r="L568" s="23"/>
      <c r="P568" s="13"/>
      <c r="V568" s="20"/>
      <c r="W568" s="20"/>
      <c r="X568" s="20"/>
      <c r="Y568" s="20"/>
      <c r="Z568" s="20"/>
      <c r="AB568" s="20"/>
      <c r="AI568" s="20"/>
    </row>
    <row r="569" spans="1:50" x14ac:dyDescent="0.25">
      <c r="A569" s="59" t="s">
        <v>150</v>
      </c>
      <c r="B569" s="59" t="s">
        <v>145</v>
      </c>
      <c r="C569" s="59" t="s">
        <v>147</v>
      </c>
      <c r="D569" s="59" t="s">
        <v>138</v>
      </c>
      <c r="E569" s="59" t="s">
        <v>139</v>
      </c>
      <c r="F569" s="60" t="s">
        <v>152</v>
      </c>
      <c r="G569" s="26">
        <v>44533</v>
      </c>
      <c r="H569" s="26"/>
      <c r="I569" s="23">
        <v>0.17922210410647579</v>
      </c>
      <c r="J569" s="60"/>
      <c r="K569" s="60"/>
      <c r="L569" s="61"/>
      <c r="M569" s="60"/>
      <c r="N569" s="60"/>
      <c r="O569" s="60"/>
      <c r="P569" s="62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</row>
    <row r="570" spans="1:50" x14ac:dyDescent="0.25">
      <c r="A570" s="59" t="s">
        <v>150</v>
      </c>
      <c r="B570" s="59" t="s">
        <v>145</v>
      </c>
      <c r="C570" s="59" t="s">
        <v>147</v>
      </c>
      <c r="D570" s="59" t="s">
        <v>138</v>
      </c>
      <c r="E570" s="59" t="s">
        <v>139</v>
      </c>
      <c r="F570" s="60" t="s">
        <v>152</v>
      </c>
      <c r="G570" s="26">
        <v>44540</v>
      </c>
      <c r="H570" s="26"/>
      <c r="I570" s="23">
        <v>0.24333673924083832</v>
      </c>
      <c r="J570" s="60"/>
      <c r="K570" s="60"/>
      <c r="L570" s="61"/>
      <c r="M570" s="60"/>
      <c r="N570" s="60"/>
      <c r="O570" s="60"/>
      <c r="P570" s="62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</row>
    <row r="571" spans="1:50" x14ac:dyDescent="0.25">
      <c r="A571" s="59" t="s">
        <v>150</v>
      </c>
      <c r="B571" s="59" t="s">
        <v>145</v>
      </c>
      <c r="C571" s="59" t="s">
        <v>147</v>
      </c>
      <c r="D571" s="59" t="s">
        <v>138</v>
      </c>
      <c r="E571" s="59" t="s">
        <v>139</v>
      </c>
      <c r="F571" s="60" t="s">
        <v>152</v>
      </c>
      <c r="G571" s="26">
        <v>44551</v>
      </c>
      <c r="H571" s="26"/>
      <c r="I571" s="23">
        <v>0.46759801353329167</v>
      </c>
      <c r="J571" s="60"/>
      <c r="K571" s="60"/>
      <c r="L571" s="61"/>
      <c r="M571" s="60"/>
      <c r="N571" s="60"/>
      <c r="O571" s="60"/>
      <c r="P571" s="62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</row>
    <row r="572" spans="1:50" x14ac:dyDescent="0.25">
      <c r="A572" s="59" t="s">
        <v>150</v>
      </c>
      <c r="B572" s="59" t="s">
        <v>145</v>
      </c>
      <c r="C572" s="59" t="s">
        <v>147</v>
      </c>
      <c r="D572" s="59" t="s">
        <v>138</v>
      </c>
      <c r="E572" s="59" t="s">
        <v>139</v>
      </c>
      <c r="F572" s="60" t="s">
        <v>152</v>
      </c>
      <c r="G572" s="26">
        <v>44559</v>
      </c>
      <c r="H572" s="26"/>
      <c r="I572" s="23">
        <v>0.573548300801621</v>
      </c>
      <c r="J572" s="60"/>
      <c r="K572" s="60"/>
      <c r="L572" s="61"/>
      <c r="M572" s="60"/>
      <c r="N572" s="60"/>
      <c r="O572" s="60"/>
      <c r="P572" s="62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</row>
    <row r="573" spans="1:50" x14ac:dyDescent="0.25">
      <c r="A573" s="59" t="s">
        <v>150</v>
      </c>
      <c r="B573" s="59" t="s">
        <v>145</v>
      </c>
      <c r="C573" s="59" t="s">
        <v>147</v>
      </c>
      <c r="D573" s="59" t="s">
        <v>138</v>
      </c>
      <c r="E573" s="59" t="s">
        <v>139</v>
      </c>
      <c r="F573" s="60" t="s">
        <v>152</v>
      </c>
      <c r="G573" s="26">
        <v>44566</v>
      </c>
      <c r="H573" s="26"/>
      <c r="I573" s="23">
        <v>0.64481571599493148</v>
      </c>
      <c r="J573" s="60"/>
      <c r="K573" s="60"/>
      <c r="L573" s="61"/>
      <c r="M573" s="60"/>
      <c r="N573" s="60"/>
      <c r="O573" s="60"/>
      <c r="P573" s="62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</row>
    <row r="574" spans="1:50" x14ac:dyDescent="0.25">
      <c r="A574" s="59" t="s">
        <v>150</v>
      </c>
      <c r="B574" s="59" t="s">
        <v>145</v>
      </c>
      <c r="C574" s="59" t="s">
        <v>147</v>
      </c>
      <c r="D574" s="59" t="s">
        <v>138</v>
      </c>
      <c r="E574" s="59" t="s">
        <v>139</v>
      </c>
      <c r="F574" s="60" t="s">
        <v>152</v>
      </c>
      <c r="G574" s="26">
        <v>44571</v>
      </c>
      <c r="H574" s="26"/>
      <c r="I574" s="23">
        <v>0.54928136259917526</v>
      </c>
      <c r="J574" s="60"/>
      <c r="K574" s="60"/>
      <c r="L574" s="61"/>
      <c r="M574" s="60"/>
      <c r="N574" s="60"/>
      <c r="O574" s="60"/>
      <c r="P574" s="62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</row>
    <row r="575" spans="1:50" x14ac:dyDescent="0.25">
      <c r="A575" s="59" t="s">
        <v>150</v>
      </c>
      <c r="B575" s="59" t="s">
        <v>145</v>
      </c>
      <c r="C575" s="59" t="s">
        <v>147</v>
      </c>
      <c r="D575" s="59" t="s">
        <v>138</v>
      </c>
      <c r="E575" s="59" t="s">
        <v>139</v>
      </c>
      <c r="F575" s="60" t="s">
        <v>152</v>
      </c>
      <c r="G575" s="26">
        <v>44582</v>
      </c>
      <c r="H575" s="26"/>
      <c r="I575" s="23">
        <v>0.63638817762000022</v>
      </c>
      <c r="J575" s="60"/>
      <c r="K575" s="60"/>
      <c r="L575" s="61"/>
      <c r="M575" s="60"/>
      <c r="N575" s="60"/>
      <c r="O575" s="60"/>
      <c r="P575" s="62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</row>
    <row r="576" spans="1:50" x14ac:dyDescent="0.25">
      <c r="A576" s="59" t="s">
        <v>150</v>
      </c>
      <c r="B576" s="59" t="s">
        <v>145</v>
      </c>
      <c r="C576" s="59" t="s">
        <v>147</v>
      </c>
      <c r="D576" s="59" t="s">
        <v>138</v>
      </c>
      <c r="E576" s="59" t="s">
        <v>139</v>
      </c>
      <c r="F576" s="60" t="s">
        <v>152</v>
      </c>
      <c r="G576" s="26">
        <v>44589</v>
      </c>
      <c r="H576" s="26"/>
      <c r="I576" s="23">
        <v>0.62298976754459479</v>
      </c>
      <c r="J576" s="60"/>
      <c r="K576" s="60"/>
      <c r="L576" s="61"/>
      <c r="M576" s="60"/>
      <c r="N576" s="60"/>
      <c r="O576" s="60"/>
      <c r="P576" s="62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</row>
    <row r="577" spans="1:50" x14ac:dyDescent="0.25">
      <c r="A577" s="59" t="s">
        <v>150</v>
      </c>
      <c r="B577" s="59" t="s">
        <v>145</v>
      </c>
      <c r="C577" s="59" t="s">
        <v>147</v>
      </c>
      <c r="D577" s="59" t="s">
        <v>138</v>
      </c>
      <c r="E577" s="59" t="s">
        <v>139</v>
      </c>
      <c r="F577" s="60" t="s">
        <v>152</v>
      </c>
      <c r="G577" s="26">
        <v>44600</v>
      </c>
      <c r="H577" s="26"/>
      <c r="I577" s="23">
        <v>0.7556796588496284</v>
      </c>
      <c r="J577" s="60"/>
      <c r="K577" s="60"/>
      <c r="L577" s="61"/>
      <c r="M577" s="60"/>
      <c r="N577" s="60"/>
      <c r="O577" s="60"/>
      <c r="P577" s="62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</row>
    <row r="578" spans="1:50" x14ac:dyDescent="0.25">
      <c r="A578" s="63" t="s">
        <v>136</v>
      </c>
      <c r="B578" s="63" t="s">
        <v>79</v>
      </c>
      <c r="C578" s="63" t="s">
        <v>137</v>
      </c>
      <c r="D578" s="3" t="s">
        <v>138</v>
      </c>
      <c r="E578" s="3" t="s">
        <v>139</v>
      </c>
      <c r="F578" t="s">
        <v>153</v>
      </c>
      <c r="G578" s="17">
        <v>44722</v>
      </c>
      <c r="H578" s="17"/>
      <c r="I578" s="51">
        <v>0.12541405678209228</v>
      </c>
      <c r="J578" s="20"/>
      <c r="K578" s="20"/>
      <c r="L578" s="20"/>
      <c r="M578" s="20"/>
      <c r="N578" s="20"/>
    </row>
    <row r="579" spans="1:50" x14ac:dyDescent="0.25">
      <c r="A579" s="63" t="s">
        <v>136</v>
      </c>
      <c r="B579" s="63" t="s">
        <v>79</v>
      </c>
      <c r="C579" s="63" t="s">
        <v>137</v>
      </c>
      <c r="D579" s="3" t="s">
        <v>138</v>
      </c>
      <c r="E579" s="3" t="s">
        <v>139</v>
      </c>
      <c r="F579" t="s">
        <v>153</v>
      </c>
      <c r="G579" s="17">
        <v>44727</v>
      </c>
      <c r="H579" s="17"/>
      <c r="I579" s="51">
        <v>0.12687633486153102</v>
      </c>
      <c r="J579" s="20"/>
      <c r="K579" s="20"/>
      <c r="L579" s="20"/>
      <c r="M579" s="20"/>
      <c r="N579" s="20"/>
    </row>
    <row r="580" spans="1:50" x14ac:dyDescent="0.25">
      <c r="A580" s="63" t="s">
        <v>136</v>
      </c>
      <c r="B580" s="63" t="s">
        <v>79</v>
      </c>
      <c r="C580" s="63" t="s">
        <v>137</v>
      </c>
      <c r="D580" s="3" t="s">
        <v>138</v>
      </c>
      <c r="E580" s="3" t="s">
        <v>139</v>
      </c>
      <c r="F580" t="s">
        <v>153</v>
      </c>
      <c r="G580" s="17">
        <v>44735</v>
      </c>
      <c r="H580" s="17"/>
      <c r="I580" s="51">
        <v>0.19023224238266828</v>
      </c>
      <c r="J580" s="20"/>
      <c r="K580" s="20"/>
      <c r="L580" s="20"/>
      <c r="M580" s="20"/>
      <c r="N580" s="20"/>
    </row>
    <row r="581" spans="1:50" x14ac:dyDescent="0.25">
      <c r="A581" s="63" t="s">
        <v>136</v>
      </c>
      <c r="B581" s="63" t="s">
        <v>79</v>
      </c>
      <c r="C581" s="63" t="s">
        <v>137</v>
      </c>
      <c r="D581" s="3" t="s">
        <v>138</v>
      </c>
      <c r="E581" s="3" t="s">
        <v>139</v>
      </c>
      <c r="F581" t="s">
        <v>153</v>
      </c>
      <c r="G581" s="17">
        <v>44749</v>
      </c>
      <c r="H581" s="17"/>
      <c r="I581" s="51">
        <v>0.21576146091425116</v>
      </c>
      <c r="J581" s="20"/>
      <c r="K581" s="20"/>
      <c r="L581" s="20"/>
      <c r="M581" s="20"/>
      <c r="N581" s="20"/>
    </row>
    <row r="582" spans="1:50" x14ac:dyDescent="0.25">
      <c r="A582" s="63" t="s">
        <v>136</v>
      </c>
      <c r="B582" s="63" t="s">
        <v>79</v>
      </c>
      <c r="C582" s="63" t="s">
        <v>137</v>
      </c>
      <c r="D582" s="3" t="s">
        <v>138</v>
      </c>
      <c r="E582" s="3" t="s">
        <v>139</v>
      </c>
      <c r="F582" t="s">
        <v>153</v>
      </c>
      <c r="G582" s="17">
        <v>44781</v>
      </c>
      <c r="H582" s="17"/>
      <c r="I582" s="51">
        <v>0.43121803715006335</v>
      </c>
      <c r="J582" s="20"/>
      <c r="K582" s="20"/>
      <c r="L582" s="20"/>
      <c r="M582" s="20"/>
      <c r="N582" s="20"/>
    </row>
    <row r="583" spans="1:50" x14ac:dyDescent="0.25">
      <c r="A583" s="63" t="s">
        <v>136</v>
      </c>
      <c r="B583" s="63" t="s">
        <v>79</v>
      </c>
      <c r="C583" s="63" t="s">
        <v>137</v>
      </c>
      <c r="D583" s="3" t="s">
        <v>138</v>
      </c>
      <c r="E583" s="3" t="s">
        <v>139</v>
      </c>
      <c r="F583" t="s">
        <v>153</v>
      </c>
      <c r="G583" s="17">
        <v>44803</v>
      </c>
      <c r="H583" s="17"/>
      <c r="I583" s="51">
        <v>0.67706575789285373</v>
      </c>
      <c r="J583" s="20"/>
      <c r="K583" s="20"/>
      <c r="L583" s="20"/>
      <c r="M583" s="20"/>
      <c r="N583" s="20"/>
    </row>
    <row r="584" spans="1:50" x14ac:dyDescent="0.25">
      <c r="A584" s="63" t="s">
        <v>136</v>
      </c>
      <c r="B584" s="63" t="s">
        <v>79</v>
      </c>
      <c r="C584" s="63" t="s">
        <v>137</v>
      </c>
      <c r="D584" s="3" t="s">
        <v>138</v>
      </c>
      <c r="E584" s="3" t="s">
        <v>139</v>
      </c>
      <c r="F584" t="s">
        <v>153</v>
      </c>
      <c r="G584" s="17">
        <v>44809</v>
      </c>
      <c r="H584" s="17"/>
      <c r="I584" s="51">
        <v>0.73058882139453396</v>
      </c>
      <c r="J584" s="20"/>
      <c r="K584" s="20"/>
      <c r="L584" s="20"/>
      <c r="M584" s="20"/>
      <c r="N584" s="20"/>
    </row>
    <row r="585" spans="1:50" x14ac:dyDescent="0.25">
      <c r="A585" s="63" t="s">
        <v>136</v>
      </c>
      <c r="B585" s="63" t="s">
        <v>79</v>
      </c>
      <c r="C585" s="63" t="s">
        <v>137</v>
      </c>
      <c r="D585" s="3" t="s">
        <v>138</v>
      </c>
      <c r="E585" s="3" t="s">
        <v>139</v>
      </c>
      <c r="F585" t="s">
        <v>153</v>
      </c>
      <c r="G585" s="17">
        <v>44817</v>
      </c>
      <c r="H585" s="17"/>
      <c r="I585" s="51">
        <v>0.78547971278593509</v>
      </c>
      <c r="J585" s="20"/>
      <c r="K585" s="20"/>
      <c r="L585" s="20"/>
      <c r="M585" s="20"/>
      <c r="N585" s="20"/>
    </row>
    <row r="586" spans="1:50" x14ac:dyDescent="0.25">
      <c r="A586" s="63" t="s">
        <v>136</v>
      </c>
      <c r="B586" s="63" t="s">
        <v>79</v>
      </c>
      <c r="C586" s="63" t="s">
        <v>137</v>
      </c>
      <c r="D586" s="3" t="s">
        <v>138</v>
      </c>
      <c r="E586" s="3" t="s">
        <v>139</v>
      </c>
      <c r="F586" t="s">
        <v>153</v>
      </c>
      <c r="G586" s="17">
        <v>44824</v>
      </c>
      <c r="H586" s="17"/>
      <c r="I586" s="51">
        <v>0.8227967958446194</v>
      </c>
      <c r="J586" s="20"/>
      <c r="K586" s="20"/>
      <c r="L586" s="20"/>
      <c r="M586" s="20"/>
      <c r="N586" s="20"/>
    </row>
    <row r="587" spans="1:50" x14ac:dyDescent="0.25">
      <c r="A587" s="63" t="s">
        <v>136</v>
      </c>
      <c r="B587" s="63" t="s">
        <v>79</v>
      </c>
      <c r="C587" s="63" t="s">
        <v>137</v>
      </c>
      <c r="D587" s="3" t="s">
        <v>138</v>
      </c>
      <c r="E587" s="3" t="s">
        <v>139</v>
      </c>
      <c r="F587" t="s">
        <v>153</v>
      </c>
      <c r="G587" s="17">
        <v>44831</v>
      </c>
      <c r="H587" s="17"/>
      <c r="I587" s="51">
        <v>0.84261115031757239</v>
      </c>
      <c r="J587" s="20"/>
      <c r="K587" s="20"/>
      <c r="L587" s="20"/>
      <c r="M587" s="20"/>
      <c r="N587" s="20"/>
    </row>
    <row r="588" spans="1:50" x14ac:dyDescent="0.25">
      <c r="A588" s="63" t="s">
        <v>136</v>
      </c>
      <c r="B588" s="63" t="s">
        <v>79</v>
      </c>
      <c r="C588" s="63" t="s">
        <v>137</v>
      </c>
      <c r="D588" s="3" t="s">
        <v>138</v>
      </c>
      <c r="E588" s="3" t="s">
        <v>139</v>
      </c>
      <c r="F588" t="s">
        <v>153</v>
      </c>
      <c r="G588" s="17">
        <v>44837</v>
      </c>
      <c r="H588" s="17"/>
      <c r="I588" s="51">
        <v>0.91804480613234518</v>
      </c>
      <c r="J588" s="20"/>
      <c r="K588" s="20"/>
      <c r="L588" s="20"/>
      <c r="M588" s="20"/>
      <c r="N588" s="20"/>
    </row>
    <row r="589" spans="1:50" x14ac:dyDescent="0.25">
      <c r="A589" s="63" t="s">
        <v>136</v>
      </c>
      <c r="B589" s="63" t="s">
        <v>79</v>
      </c>
      <c r="C589" s="63" t="s">
        <v>137</v>
      </c>
      <c r="D589" s="3" t="s">
        <v>138</v>
      </c>
      <c r="E589" s="3" t="s">
        <v>139</v>
      </c>
      <c r="F589" t="s">
        <v>153</v>
      </c>
      <c r="G589" s="17">
        <v>44846</v>
      </c>
      <c r="H589" s="17"/>
      <c r="I589" s="51">
        <v>0.88323546835240319</v>
      </c>
      <c r="J589" s="20"/>
      <c r="K589" s="20"/>
      <c r="L589" s="20"/>
      <c r="M589" s="20"/>
      <c r="N589" s="20"/>
    </row>
    <row r="590" spans="1:50" x14ac:dyDescent="0.25">
      <c r="A590" s="63" t="s">
        <v>136</v>
      </c>
      <c r="B590" s="63" t="s">
        <v>79</v>
      </c>
      <c r="C590" s="63" t="s">
        <v>137</v>
      </c>
      <c r="D590" s="3" t="s">
        <v>138</v>
      </c>
      <c r="E590" s="3" t="s">
        <v>139</v>
      </c>
      <c r="F590" t="s">
        <v>153</v>
      </c>
      <c r="G590" s="17">
        <v>44861</v>
      </c>
      <c r="H590" s="17"/>
      <c r="I590" s="51">
        <v>0.89125943592994727</v>
      </c>
      <c r="J590" s="20"/>
      <c r="K590" s="20"/>
      <c r="L590" s="20"/>
      <c r="M590" s="20"/>
      <c r="N590" s="20"/>
    </row>
    <row r="591" spans="1:50" x14ac:dyDescent="0.25">
      <c r="A591" s="63" t="s">
        <v>136</v>
      </c>
      <c r="B591" s="63" t="s">
        <v>79</v>
      </c>
      <c r="C591" s="63" t="s">
        <v>137</v>
      </c>
      <c r="D591" s="3" t="s">
        <v>138</v>
      </c>
      <c r="E591" s="3" t="s">
        <v>139</v>
      </c>
      <c r="F591" t="s">
        <v>153</v>
      </c>
      <c r="G591" s="17">
        <v>44873</v>
      </c>
      <c r="H591" s="17"/>
      <c r="I591" s="51">
        <v>0.81971622897472496</v>
      </c>
      <c r="J591" s="20"/>
      <c r="K591" s="20"/>
      <c r="L591" s="20"/>
      <c r="M591" s="20"/>
      <c r="N591" s="20"/>
    </row>
    <row r="592" spans="1:50" x14ac:dyDescent="0.25">
      <c r="A592" s="63" t="s">
        <v>136</v>
      </c>
      <c r="B592" s="63" t="s">
        <v>79</v>
      </c>
      <c r="C592" s="63" t="s">
        <v>137</v>
      </c>
      <c r="D592" s="3" t="s">
        <v>138</v>
      </c>
      <c r="E592" s="3" t="s">
        <v>139</v>
      </c>
      <c r="F592" t="s">
        <v>153</v>
      </c>
      <c r="G592" s="17">
        <v>44886</v>
      </c>
      <c r="H592" s="17"/>
      <c r="I592" s="51">
        <v>0.68461908755400425</v>
      </c>
      <c r="J592" s="20"/>
      <c r="K592" s="20"/>
      <c r="L592" s="20"/>
      <c r="M592" s="20"/>
      <c r="N592" s="20"/>
    </row>
    <row r="593" spans="1:14" x14ac:dyDescent="0.25">
      <c r="A593" s="63" t="s">
        <v>136</v>
      </c>
      <c r="B593" s="63" t="s">
        <v>79</v>
      </c>
      <c r="C593" s="63" t="s">
        <v>137</v>
      </c>
      <c r="D593" s="3" t="s">
        <v>138</v>
      </c>
      <c r="E593" s="3" t="s">
        <v>139</v>
      </c>
      <c r="F593" t="s">
        <v>153</v>
      </c>
      <c r="G593" s="17">
        <v>44904</v>
      </c>
      <c r="H593" s="17"/>
      <c r="I593" s="51">
        <v>0.72586105365757492</v>
      </c>
      <c r="J593" s="20"/>
      <c r="K593" s="20"/>
      <c r="L593" s="20"/>
      <c r="M593" s="20"/>
      <c r="N593" s="20"/>
    </row>
    <row r="594" spans="1:14" x14ac:dyDescent="0.25">
      <c r="A594" s="63" t="s">
        <v>136</v>
      </c>
      <c r="B594" s="63" t="s">
        <v>79</v>
      </c>
      <c r="C594" s="63" t="s">
        <v>137</v>
      </c>
      <c r="D594" s="3" t="s">
        <v>138</v>
      </c>
      <c r="E594" s="3" t="s">
        <v>139</v>
      </c>
      <c r="F594" t="s">
        <v>153</v>
      </c>
      <c r="G594" s="17">
        <v>44916</v>
      </c>
      <c r="H594" s="17"/>
      <c r="I594" s="51">
        <v>0.6034197700631353</v>
      </c>
      <c r="J594" s="20"/>
      <c r="K594" s="20"/>
      <c r="L594" s="20"/>
      <c r="M594" s="20"/>
      <c r="N594" s="20"/>
    </row>
    <row r="595" spans="1:14" x14ac:dyDescent="0.25">
      <c r="A595" s="63" t="s">
        <v>136</v>
      </c>
      <c r="B595" s="63" t="s">
        <v>79</v>
      </c>
      <c r="C595" s="63" t="s">
        <v>137</v>
      </c>
      <c r="D595" s="3" t="s">
        <v>138</v>
      </c>
      <c r="E595" s="3" t="s">
        <v>139</v>
      </c>
      <c r="F595" t="s">
        <v>153</v>
      </c>
      <c r="G595" s="17">
        <v>44931</v>
      </c>
      <c r="H595" s="17"/>
      <c r="I595" s="51">
        <v>0.35106513380299847</v>
      </c>
      <c r="J595" s="20"/>
      <c r="K595" s="20"/>
      <c r="L595" s="20"/>
      <c r="M595" s="20"/>
      <c r="N595" s="20"/>
    </row>
    <row r="596" spans="1:14" x14ac:dyDescent="0.25">
      <c r="A596" s="63" t="s">
        <v>146</v>
      </c>
      <c r="B596" s="63" t="s">
        <v>79</v>
      </c>
      <c r="C596" s="63" t="s">
        <v>147</v>
      </c>
      <c r="D596" s="3" t="s">
        <v>138</v>
      </c>
      <c r="E596" s="3" t="s">
        <v>139</v>
      </c>
      <c r="F596" t="s">
        <v>153</v>
      </c>
      <c r="G596" s="45">
        <v>44722</v>
      </c>
      <c r="H596" s="45"/>
      <c r="I596" s="51">
        <v>0.13485708962693552</v>
      </c>
      <c r="J596" s="20"/>
      <c r="K596" s="20"/>
      <c r="L596" s="20"/>
      <c r="M596" s="20"/>
      <c r="N596" s="20"/>
    </row>
    <row r="597" spans="1:14" x14ac:dyDescent="0.25">
      <c r="A597" s="63" t="s">
        <v>146</v>
      </c>
      <c r="B597" s="63" t="s">
        <v>79</v>
      </c>
      <c r="C597" s="63" t="s">
        <v>147</v>
      </c>
      <c r="D597" s="3" t="s">
        <v>138</v>
      </c>
      <c r="E597" s="3" t="s">
        <v>139</v>
      </c>
      <c r="F597" t="s">
        <v>153</v>
      </c>
      <c r="G597" s="45">
        <v>44727</v>
      </c>
      <c r="H597" s="45"/>
      <c r="I597" s="51">
        <v>0.13020219230987684</v>
      </c>
      <c r="J597" s="20"/>
      <c r="K597" s="20"/>
      <c r="L597" s="20"/>
      <c r="M597" s="20"/>
      <c r="N597" s="20"/>
    </row>
    <row r="598" spans="1:14" x14ac:dyDescent="0.25">
      <c r="A598" s="63" t="s">
        <v>146</v>
      </c>
      <c r="B598" s="63" t="s">
        <v>79</v>
      </c>
      <c r="C598" s="63" t="s">
        <v>147</v>
      </c>
      <c r="D598" s="3" t="s">
        <v>138</v>
      </c>
      <c r="E598" s="3" t="s">
        <v>139</v>
      </c>
      <c r="F598" t="s">
        <v>153</v>
      </c>
      <c r="G598" s="45">
        <v>44735</v>
      </c>
      <c r="H598" s="45"/>
      <c r="I598" s="51">
        <v>0.1911462963772117</v>
      </c>
      <c r="J598" s="20"/>
      <c r="K598" s="20"/>
      <c r="L598" s="20"/>
      <c r="M598" s="20"/>
      <c r="N598" s="20"/>
    </row>
    <row r="599" spans="1:14" x14ac:dyDescent="0.25">
      <c r="A599" s="63" t="s">
        <v>146</v>
      </c>
      <c r="B599" s="63" t="s">
        <v>79</v>
      </c>
      <c r="C599" s="63" t="s">
        <v>147</v>
      </c>
      <c r="D599" s="3" t="s">
        <v>138</v>
      </c>
      <c r="E599" s="3" t="s">
        <v>139</v>
      </c>
      <c r="F599" t="s">
        <v>153</v>
      </c>
      <c r="G599" s="45">
        <v>44749</v>
      </c>
      <c r="H599" s="45"/>
      <c r="I599" s="51">
        <v>0.20653341385752347</v>
      </c>
      <c r="J599" s="20"/>
      <c r="K599" s="20"/>
      <c r="L599" s="20"/>
      <c r="M599" s="20"/>
      <c r="N599" s="20"/>
    </row>
    <row r="600" spans="1:14" x14ac:dyDescent="0.25">
      <c r="A600" s="63" t="s">
        <v>146</v>
      </c>
      <c r="B600" s="63" t="s">
        <v>79</v>
      </c>
      <c r="C600" s="63" t="s">
        <v>147</v>
      </c>
      <c r="D600" s="3" t="s">
        <v>138</v>
      </c>
      <c r="E600" s="3" t="s">
        <v>139</v>
      </c>
      <c r="F600" t="s">
        <v>153</v>
      </c>
      <c r="G600" s="45">
        <v>44781</v>
      </c>
      <c r="H600" s="45"/>
      <c r="I600" s="51">
        <v>0.4091236197760848</v>
      </c>
      <c r="J600" s="20"/>
      <c r="K600" s="20"/>
      <c r="L600" s="20"/>
      <c r="M600" s="20"/>
      <c r="N600" s="20"/>
    </row>
    <row r="601" spans="1:14" x14ac:dyDescent="0.25">
      <c r="A601" s="63" t="s">
        <v>146</v>
      </c>
      <c r="B601" s="63" t="s">
        <v>79</v>
      </c>
      <c r="C601" s="63" t="s">
        <v>147</v>
      </c>
      <c r="D601" s="3" t="s">
        <v>138</v>
      </c>
      <c r="E601" s="3" t="s">
        <v>139</v>
      </c>
      <c r="F601" t="s">
        <v>153</v>
      </c>
      <c r="G601" s="45">
        <v>44803</v>
      </c>
      <c r="H601" s="45"/>
      <c r="I601" s="51">
        <v>0.66788176068155392</v>
      </c>
      <c r="J601" s="20"/>
      <c r="K601" s="20"/>
      <c r="L601" s="20"/>
      <c r="M601" s="20"/>
      <c r="N601" s="20"/>
    </row>
    <row r="602" spans="1:14" x14ac:dyDescent="0.25">
      <c r="A602" s="63" t="s">
        <v>146</v>
      </c>
      <c r="B602" s="63" t="s">
        <v>79</v>
      </c>
      <c r="C602" s="63" t="s">
        <v>147</v>
      </c>
      <c r="D602" s="3" t="s">
        <v>138</v>
      </c>
      <c r="E602" s="3" t="s">
        <v>139</v>
      </c>
      <c r="F602" t="s">
        <v>153</v>
      </c>
      <c r="G602" s="45">
        <v>44809</v>
      </c>
      <c r="H602" s="45"/>
      <c r="I602" s="51">
        <v>0.70488529047028525</v>
      </c>
      <c r="J602" s="20"/>
      <c r="K602" s="20"/>
      <c r="L602" s="20"/>
      <c r="M602" s="20"/>
      <c r="N602" s="20"/>
    </row>
    <row r="603" spans="1:14" x14ac:dyDescent="0.25">
      <c r="A603" s="63" t="s">
        <v>146</v>
      </c>
      <c r="B603" s="63" t="s">
        <v>79</v>
      </c>
      <c r="C603" s="63" t="s">
        <v>147</v>
      </c>
      <c r="D603" s="3" t="s">
        <v>138</v>
      </c>
      <c r="E603" s="3" t="s">
        <v>139</v>
      </c>
      <c r="F603" t="s">
        <v>153</v>
      </c>
      <c r="G603" s="45">
        <v>44817</v>
      </c>
      <c r="H603" s="45"/>
      <c r="I603" s="51">
        <v>0.77213969483753597</v>
      </c>
      <c r="J603" s="20"/>
      <c r="K603" s="20"/>
      <c r="L603" s="20"/>
      <c r="M603" s="20"/>
      <c r="N603" s="20"/>
    </row>
    <row r="604" spans="1:14" x14ac:dyDescent="0.25">
      <c r="A604" s="63" t="s">
        <v>146</v>
      </c>
      <c r="B604" s="63" t="s">
        <v>79</v>
      </c>
      <c r="C604" s="63" t="s">
        <v>147</v>
      </c>
      <c r="D604" s="3" t="s">
        <v>138</v>
      </c>
      <c r="E604" s="3" t="s">
        <v>139</v>
      </c>
      <c r="F604" t="s">
        <v>153</v>
      </c>
      <c r="G604" s="45">
        <v>44824</v>
      </c>
      <c r="H604" s="45"/>
      <c r="I604" s="51">
        <v>0.82246077869437251</v>
      </c>
      <c r="J604" s="20"/>
      <c r="K604" s="20"/>
      <c r="L604" s="20"/>
      <c r="M604" s="20"/>
      <c r="N604" s="20"/>
    </row>
    <row r="605" spans="1:14" x14ac:dyDescent="0.25">
      <c r="A605" s="63" t="s">
        <v>146</v>
      </c>
      <c r="B605" s="63" t="s">
        <v>79</v>
      </c>
      <c r="C605" s="63" t="s">
        <v>147</v>
      </c>
      <c r="D605" s="3" t="s">
        <v>138</v>
      </c>
      <c r="E605" s="3" t="s">
        <v>139</v>
      </c>
      <c r="F605" t="s">
        <v>153</v>
      </c>
      <c r="G605" s="45">
        <v>44831</v>
      </c>
      <c r="H605" s="45"/>
      <c r="I605" s="51">
        <v>0.83868383909668309</v>
      </c>
      <c r="J605" s="20"/>
      <c r="K605" s="20"/>
      <c r="L605" s="20"/>
      <c r="M605" s="20"/>
      <c r="N605" s="20"/>
    </row>
    <row r="606" spans="1:14" x14ac:dyDescent="0.25">
      <c r="A606" s="63" t="s">
        <v>146</v>
      </c>
      <c r="B606" s="63" t="s">
        <v>79</v>
      </c>
      <c r="C606" s="63" t="s">
        <v>147</v>
      </c>
      <c r="D606" s="3" t="s">
        <v>138</v>
      </c>
      <c r="E606" s="3" t="s">
        <v>139</v>
      </c>
      <c r="F606" t="s">
        <v>153</v>
      </c>
      <c r="G606" s="45">
        <v>44837</v>
      </c>
      <c r="H606" s="45"/>
      <c r="I606" s="51">
        <v>0.90704119733105704</v>
      </c>
      <c r="J606" s="20"/>
      <c r="K606" s="20"/>
      <c r="L606" s="20"/>
      <c r="M606" s="20"/>
      <c r="N606" s="20"/>
    </row>
    <row r="607" spans="1:14" x14ac:dyDescent="0.25">
      <c r="A607" s="63" t="s">
        <v>146</v>
      </c>
      <c r="B607" s="63" t="s">
        <v>79</v>
      </c>
      <c r="C607" s="63" t="s">
        <v>147</v>
      </c>
      <c r="D607" s="3" t="s">
        <v>138</v>
      </c>
      <c r="E607" s="3" t="s">
        <v>139</v>
      </c>
      <c r="F607" t="s">
        <v>153</v>
      </c>
      <c r="G607" s="45">
        <v>44846</v>
      </c>
      <c r="H607" s="45"/>
      <c r="I607" s="51">
        <v>0.88350814261956812</v>
      </c>
      <c r="J607" s="20"/>
      <c r="K607" s="20"/>
      <c r="L607" s="20"/>
      <c r="M607" s="20"/>
      <c r="N607" s="20"/>
    </row>
    <row r="608" spans="1:14" x14ac:dyDescent="0.25">
      <c r="A608" s="63" t="s">
        <v>146</v>
      </c>
      <c r="B608" s="63" t="s">
        <v>79</v>
      </c>
      <c r="C608" s="63" t="s">
        <v>147</v>
      </c>
      <c r="D608" s="3" t="s">
        <v>138</v>
      </c>
      <c r="E608" s="3" t="s">
        <v>139</v>
      </c>
      <c r="F608" t="s">
        <v>153</v>
      </c>
      <c r="G608" s="45">
        <v>44861</v>
      </c>
      <c r="H608" s="45"/>
      <c r="I608" s="51">
        <v>0.89039515720024021</v>
      </c>
      <c r="J608" s="20"/>
      <c r="K608" s="20"/>
      <c r="L608" s="20"/>
      <c r="M608" s="20"/>
      <c r="N608" s="20"/>
    </row>
    <row r="609" spans="1:14" x14ac:dyDescent="0.25">
      <c r="A609" s="63" t="s">
        <v>146</v>
      </c>
      <c r="B609" s="63" t="s">
        <v>79</v>
      </c>
      <c r="C609" s="63" t="s">
        <v>147</v>
      </c>
      <c r="D609" s="3" t="s">
        <v>138</v>
      </c>
      <c r="E609" s="3" t="s">
        <v>139</v>
      </c>
      <c r="F609" t="s">
        <v>153</v>
      </c>
      <c r="G609" s="45">
        <v>44873</v>
      </c>
      <c r="H609" s="45"/>
      <c r="I609" s="51">
        <v>0.82107413484417091</v>
      </c>
      <c r="J609" s="20"/>
      <c r="K609" s="20"/>
      <c r="L609" s="20"/>
      <c r="M609" s="20"/>
      <c r="N609" s="20"/>
    </row>
    <row r="610" spans="1:14" x14ac:dyDescent="0.25">
      <c r="A610" s="63" t="s">
        <v>146</v>
      </c>
      <c r="B610" s="63" t="s">
        <v>79</v>
      </c>
      <c r="C610" s="63" t="s">
        <v>147</v>
      </c>
      <c r="D610" s="3" t="s">
        <v>138</v>
      </c>
      <c r="E610" s="3" t="s">
        <v>139</v>
      </c>
      <c r="F610" t="s">
        <v>153</v>
      </c>
      <c r="G610" s="45">
        <v>44886</v>
      </c>
      <c r="H610" s="45"/>
      <c r="I610" s="51">
        <v>0.68756284889924413</v>
      </c>
      <c r="J610" s="20"/>
      <c r="K610" s="20"/>
      <c r="L610" s="20"/>
      <c r="M610" s="20"/>
      <c r="N610" s="20"/>
    </row>
    <row r="611" spans="1:14" x14ac:dyDescent="0.25">
      <c r="A611" s="63" t="s">
        <v>146</v>
      </c>
      <c r="B611" s="63" t="s">
        <v>79</v>
      </c>
      <c r="C611" s="63" t="s">
        <v>147</v>
      </c>
      <c r="D611" s="3" t="s">
        <v>138</v>
      </c>
      <c r="E611" s="3" t="s">
        <v>139</v>
      </c>
      <c r="F611" t="s">
        <v>153</v>
      </c>
      <c r="G611" s="45">
        <v>44904</v>
      </c>
      <c r="H611" s="45"/>
      <c r="I611" s="51">
        <v>0.73632699657310219</v>
      </c>
      <c r="J611" s="20"/>
      <c r="K611" s="20"/>
      <c r="L611" s="20"/>
      <c r="M611" s="20"/>
      <c r="N611" s="20"/>
    </row>
    <row r="612" spans="1:14" x14ac:dyDescent="0.25">
      <c r="A612" s="63" t="s">
        <v>146</v>
      </c>
      <c r="B612" s="63" t="s">
        <v>79</v>
      </c>
      <c r="C612" s="63" t="s">
        <v>147</v>
      </c>
      <c r="D612" s="3" t="s">
        <v>138</v>
      </c>
      <c r="E612" s="3" t="s">
        <v>139</v>
      </c>
      <c r="F612" t="s">
        <v>153</v>
      </c>
      <c r="G612" s="45">
        <v>44916</v>
      </c>
      <c r="H612" s="45"/>
      <c r="I612" s="51">
        <v>0.62477109609381953</v>
      </c>
      <c r="J612" s="20"/>
      <c r="K612" s="20"/>
      <c r="L612" s="20"/>
      <c r="M612" s="20"/>
      <c r="N612" s="20"/>
    </row>
    <row r="613" spans="1:14" x14ac:dyDescent="0.25">
      <c r="A613" s="63" t="s">
        <v>146</v>
      </c>
      <c r="B613" s="63" t="s">
        <v>79</v>
      </c>
      <c r="C613" s="63" t="s">
        <v>147</v>
      </c>
      <c r="D613" s="3" t="s">
        <v>138</v>
      </c>
      <c r="E613" s="3" t="s">
        <v>139</v>
      </c>
      <c r="F613" t="s">
        <v>153</v>
      </c>
      <c r="G613" s="45">
        <v>44931</v>
      </c>
      <c r="H613" s="45"/>
      <c r="I613" s="51">
        <v>0.39825647685721338</v>
      </c>
      <c r="J613" s="20"/>
      <c r="K613" s="20"/>
      <c r="L613" s="20"/>
      <c r="M613" s="20"/>
      <c r="N613" s="20"/>
    </row>
    <row r="614" spans="1:14" x14ac:dyDescent="0.25">
      <c r="A614" s="63" t="s">
        <v>141</v>
      </c>
      <c r="B614" s="63" t="s">
        <v>84</v>
      </c>
      <c r="C614" s="63" t="s">
        <v>137</v>
      </c>
      <c r="D614" s="3" t="s">
        <v>138</v>
      </c>
      <c r="E614" s="3" t="s">
        <v>139</v>
      </c>
      <c r="F614" t="s">
        <v>153</v>
      </c>
      <c r="G614" s="17">
        <v>44722</v>
      </c>
      <c r="H614" s="17"/>
      <c r="I614" s="51">
        <v>0.11606865543363185</v>
      </c>
      <c r="J614" s="20"/>
      <c r="K614" s="20"/>
      <c r="L614" s="20"/>
      <c r="M614" s="20"/>
      <c r="N614" s="20"/>
    </row>
    <row r="615" spans="1:14" x14ac:dyDescent="0.25">
      <c r="A615" s="63" t="s">
        <v>141</v>
      </c>
      <c r="B615" s="63" t="s">
        <v>84</v>
      </c>
      <c r="C615" s="63" t="s">
        <v>137</v>
      </c>
      <c r="D615" s="3" t="s">
        <v>138</v>
      </c>
      <c r="E615" s="3" t="s">
        <v>139</v>
      </c>
      <c r="F615" t="s">
        <v>153</v>
      </c>
      <c r="G615" s="17">
        <v>44727</v>
      </c>
      <c r="H615" s="17"/>
      <c r="I615" s="51">
        <v>0.11372453984057333</v>
      </c>
      <c r="J615" s="20"/>
      <c r="K615" s="20"/>
      <c r="L615" s="20"/>
      <c r="M615" s="20"/>
      <c r="N615" s="20"/>
    </row>
    <row r="616" spans="1:14" x14ac:dyDescent="0.25">
      <c r="A616" s="63" t="s">
        <v>141</v>
      </c>
      <c r="B616" s="63" t="s">
        <v>84</v>
      </c>
      <c r="C616" s="63" t="s">
        <v>137</v>
      </c>
      <c r="D616" s="3" t="s">
        <v>138</v>
      </c>
      <c r="E616" s="3" t="s">
        <v>139</v>
      </c>
      <c r="F616" t="s">
        <v>153</v>
      </c>
      <c r="G616" s="17">
        <v>44735</v>
      </c>
      <c r="H616" s="17"/>
      <c r="I616" s="51">
        <v>0.18145017413446141</v>
      </c>
      <c r="J616" s="20"/>
      <c r="K616" s="20"/>
      <c r="L616" s="20"/>
      <c r="M616" s="20"/>
      <c r="N616" s="20"/>
    </row>
    <row r="617" spans="1:14" x14ac:dyDescent="0.25">
      <c r="A617" s="63" t="s">
        <v>141</v>
      </c>
      <c r="B617" s="63" t="s">
        <v>84</v>
      </c>
      <c r="C617" s="63" t="s">
        <v>137</v>
      </c>
      <c r="D617" s="3" t="s">
        <v>138</v>
      </c>
      <c r="E617" s="3" t="s">
        <v>139</v>
      </c>
      <c r="F617" t="s">
        <v>153</v>
      </c>
      <c r="G617" s="17">
        <v>44749</v>
      </c>
      <c r="H617" s="17"/>
      <c r="I617" s="51">
        <v>0.20444084271413485</v>
      </c>
      <c r="J617" s="20"/>
      <c r="K617" s="20"/>
      <c r="L617" s="20"/>
      <c r="M617" s="20"/>
      <c r="N617" s="20"/>
    </row>
    <row r="618" spans="1:14" x14ac:dyDescent="0.25">
      <c r="A618" s="63" t="s">
        <v>141</v>
      </c>
      <c r="B618" s="63" t="s">
        <v>84</v>
      </c>
      <c r="C618" s="63" t="s">
        <v>137</v>
      </c>
      <c r="D618" s="3" t="s">
        <v>138</v>
      </c>
      <c r="E618" s="3" t="s">
        <v>139</v>
      </c>
      <c r="F618" t="s">
        <v>153</v>
      </c>
      <c r="G618" s="17">
        <v>44781</v>
      </c>
      <c r="H618" s="17"/>
      <c r="I618" s="51">
        <v>0.42049104852144215</v>
      </c>
      <c r="J618" s="20"/>
      <c r="K618" s="20"/>
      <c r="L618" s="20"/>
      <c r="M618" s="20"/>
      <c r="N618" s="20"/>
    </row>
    <row r="619" spans="1:14" x14ac:dyDescent="0.25">
      <c r="A619" s="63" t="s">
        <v>141</v>
      </c>
      <c r="B619" s="63" t="s">
        <v>84</v>
      </c>
      <c r="C619" s="63" t="s">
        <v>137</v>
      </c>
      <c r="D619" s="3" t="s">
        <v>138</v>
      </c>
      <c r="E619" s="3" t="s">
        <v>139</v>
      </c>
      <c r="F619" t="s">
        <v>153</v>
      </c>
      <c r="G619" s="17">
        <v>44803</v>
      </c>
      <c r="H619" s="17"/>
      <c r="I619" s="51">
        <v>0.66200464696011352</v>
      </c>
      <c r="J619" s="20"/>
      <c r="K619" s="20"/>
      <c r="L619" s="20"/>
      <c r="M619" s="20"/>
      <c r="N619" s="20"/>
    </row>
    <row r="620" spans="1:14" x14ac:dyDescent="0.25">
      <c r="A620" s="63" t="s">
        <v>141</v>
      </c>
      <c r="B620" s="63" t="s">
        <v>84</v>
      </c>
      <c r="C620" s="63" t="s">
        <v>137</v>
      </c>
      <c r="D620" s="3" t="s">
        <v>138</v>
      </c>
      <c r="E620" s="3" t="s">
        <v>139</v>
      </c>
      <c r="F620" t="s">
        <v>153</v>
      </c>
      <c r="G620" s="17">
        <v>44809</v>
      </c>
      <c r="H620" s="17"/>
      <c r="I620" s="51">
        <v>0.7151433991486319</v>
      </c>
      <c r="J620" s="20"/>
      <c r="K620" s="20"/>
      <c r="L620" s="20"/>
      <c r="M620" s="20"/>
      <c r="N620" s="20"/>
    </row>
    <row r="621" spans="1:14" x14ac:dyDescent="0.25">
      <c r="A621" s="63" t="s">
        <v>141</v>
      </c>
      <c r="B621" s="63" t="s">
        <v>84</v>
      </c>
      <c r="C621" s="63" t="s">
        <v>137</v>
      </c>
      <c r="D621" s="3" t="s">
        <v>138</v>
      </c>
      <c r="E621" s="3" t="s">
        <v>139</v>
      </c>
      <c r="F621" t="s">
        <v>153</v>
      </c>
      <c r="G621" s="17">
        <v>44817</v>
      </c>
      <c r="H621" s="17"/>
      <c r="I621" s="51">
        <v>0.79388330405909402</v>
      </c>
      <c r="J621" s="20"/>
      <c r="K621" s="20"/>
      <c r="L621" s="20"/>
      <c r="M621" s="20"/>
      <c r="N621" s="20"/>
    </row>
    <row r="622" spans="1:14" x14ac:dyDescent="0.25">
      <c r="A622" s="63" t="s">
        <v>141</v>
      </c>
      <c r="B622" s="63" t="s">
        <v>84</v>
      </c>
      <c r="C622" s="63" t="s">
        <v>137</v>
      </c>
      <c r="D622" s="3" t="s">
        <v>138</v>
      </c>
      <c r="E622" s="3" t="s">
        <v>139</v>
      </c>
      <c r="F622" t="s">
        <v>153</v>
      </c>
      <c r="G622" s="17">
        <v>44824</v>
      </c>
      <c r="H622" s="17"/>
      <c r="I622" s="51">
        <v>0.86190304299729636</v>
      </c>
      <c r="J622" s="20"/>
      <c r="K622" s="20"/>
      <c r="L622" s="20"/>
      <c r="M622" s="20"/>
      <c r="N622" s="20"/>
    </row>
    <row r="623" spans="1:14" x14ac:dyDescent="0.25">
      <c r="A623" s="63" t="s">
        <v>141</v>
      </c>
      <c r="B623" s="63" t="s">
        <v>84</v>
      </c>
      <c r="C623" s="63" t="s">
        <v>137</v>
      </c>
      <c r="D623" s="3" t="s">
        <v>138</v>
      </c>
      <c r="E623" s="3" t="s">
        <v>139</v>
      </c>
      <c r="F623" t="s">
        <v>153</v>
      </c>
      <c r="G623" s="17">
        <v>44831</v>
      </c>
      <c r="H623" s="17"/>
      <c r="I623" s="51">
        <v>0.87840209083406096</v>
      </c>
      <c r="J623" s="20"/>
      <c r="K623" s="20"/>
      <c r="L623" s="20"/>
      <c r="M623" s="20"/>
      <c r="N623" s="20"/>
    </row>
    <row r="624" spans="1:14" x14ac:dyDescent="0.25">
      <c r="A624" s="63" t="s">
        <v>141</v>
      </c>
      <c r="B624" s="63" t="s">
        <v>84</v>
      </c>
      <c r="C624" s="63" t="s">
        <v>137</v>
      </c>
      <c r="D624" s="3" t="s">
        <v>138</v>
      </c>
      <c r="E624" s="3" t="s">
        <v>139</v>
      </c>
      <c r="F624" t="s">
        <v>153</v>
      </c>
      <c r="G624" s="17">
        <v>44837</v>
      </c>
      <c r="H624" s="17"/>
      <c r="I624" s="51">
        <v>0.94919219962892509</v>
      </c>
      <c r="J624" s="20"/>
      <c r="K624" s="20"/>
      <c r="L624" s="20"/>
      <c r="M624" s="20"/>
      <c r="N624" s="20"/>
    </row>
    <row r="625" spans="1:14" x14ac:dyDescent="0.25">
      <c r="A625" s="63" t="s">
        <v>141</v>
      </c>
      <c r="B625" s="63" t="s">
        <v>84</v>
      </c>
      <c r="C625" s="63" t="s">
        <v>137</v>
      </c>
      <c r="D625" s="3" t="s">
        <v>138</v>
      </c>
      <c r="E625" s="3" t="s">
        <v>139</v>
      </c>
      <c r="F625" t="s">
        <v>153</v>
      </c>
      <c r="G625" s="17">
        <v>44846</v>
      </c>
      <c r="H625" s="17"/>
      <c r="I625" s="51">
        <v>0.92767634913707475</v>
      </c>
      <c r="J625" s="20"/>
      <c r="K625" s="20"/>
      <c r="L625" s="20"/>
      <c r="M625" s="20"/>
      <c r="N625" s="20"/>
    </row>
    <row r="626" spans="1:14" x14ac:dyDescent="0.25">
      <c r="A626" s="63" t="s">
        <v>141</v>
      </c>
      <c r="B626" s="63" t="s">
        <v>84</v>
      </c>
      <c r="C626" s="63" t="s">
        <v>137</v>
      </c>
      <c r="D626" s="3" t="s">
        <v>138</v>
      </c>
      <c r="E626" s="3" t="s">
        <v>139</v>
      </c>
      <c r="F626" t="s">
        <v>153</v>
      </c>
      <c r="G626" s="17">
        <v>44861</v>
      </c>
      <c r="H626" s="17"/>
      <c r="I626" s="51">
        <v>0.9351100303124652</v>
      </c>
      <c r="J626" s="20"/>
      <c r="K626" s="20"/>
      <c r="L626" s="20"/>
      <c r="M626" s="20"/>
      <c r="N626" s="20"/>
    </row>
    <row r="627" spans="1:14" x14ac:dyDescent="0.25">
      <c r="A627" s="63" t="s">
        <v>141</v>
      </c>
      <c r="B627" s="63" t="s">
        <v>84</v>
      </c>
      <c r="C627" s="63" t="s">
        <v>137</v>
      </c>
      <c r="D627" s="3" t="s">
        <v>138</v>
      </c>
      <c r="E627" s="3" t="s">
        <v>139</v>
      </c>
      <c r="F627" t="s">
        <v>153</v>
      </c>
      <c r="G627" s="17">
        <v>44873</v>
      </c>
      <c r="H627" s="17"/>
      <c r="I627" s="51">
        <v>0.89214164730593748</v>
      </c>
      <c r="J627" s="20"/>
      <c r="K627" s="20"/>
      <c r="L627" s="20"/>
      <c r="M627" s="20"/>
      <c r="N627" s="20"/>
    </row>
    <row r="628" spans="1:14" x14ac:dyDescent="0.25">
      <c r="A628" s="63" t="s">
        <v>141</v>
      </c>
      <c r="B628" s="63" t="s">
        <v>84</v>
      </c>
      <c r="C628" s="63" t="s">
        <v>137</v>
      </c>
      <c r="D628" s="3" t="s">
        <v>138</v>
      </c>
      <c r="E628" s="3" t="s">
        <v>139</v>
      </c>
      <c r="F628" t="s">
        <v>153</v>
      </c>
      <c r="G628" s="17">
        <v>44886</v>
      </c>
      <c r="H628" s="17"/>
      <c r="I628" s="51">
        <v>0.77322973696635877</v>
      </c>
      <c r="J628" s="20"/>
      <c r="K628" s="20"/>
      <c r="L628" s="20"/>
      <c r="M628" s="20"/>
      <c r="N628" s="20"/>
    </row>
    <row r="629" spans="1:14" x14ac:dyDescent="0.25">
      <c r="A629" s="63" t="s">
        <v>141</v>
      </c>
      <c r="B629" s="63" t="s">
        <v>84</v>
      </c>
      <c r="C629" s="63" t="s">
        <v>137</v>
      </c>
      <c r="D629" s="3" t="s">
        <v>138</v>
      </c>
      <c r="E629" s="3" t="s">
        <v>139</v>
      </c>
      <c r="F629" t="s">
        <v>153</v>
      </c>
      <c r="G629" s="17">
        <v>44904</v>
      </c>
      <c r="H629" s="17"/>
      <c r="I629" s="51">
        <v>0.77830765399208834</v>
      </c>
      <c r="J629" s="20"/>
      <c r="K629" s="20"/>
      <c r="L629" s="20"/>
      <c r="M629" s="20"/>
      <c r="N629" s="20"/>
    </row>
    <row r="630" spans="1:14" x14ac:dyDescent="0.25">
      <c r="A630" s="63" t="s">
        <v>141</v>
      </c>
      <c r="B630" s="63" t="s">
        <v>84</v>
      </c>
      <c r="C630" s="63" t="s">
        <v>137</v>
      </c>
      <c r="D630" s="3" t="s">
        <v>138</v>
      </c>
      <c r="E630" s="3" t="s">
        <v>139</v>
      </c>
      <c r="F630" t="s">
        <v>153</v>
      </c>
      <c r="G630" s="17">
        <v>44916</v>
      </c>
      <c r="H630" s="17"/>
      <c r="I630" s="51">
        <v>0.63591883728643983</v>
      </c>
      <c r="J630" s="20"/>
      <c r="K630" s="20"/>
      <c r="L630" s="20"/>
      <c r="M630" s="20"/>
      <c r="N630" s="20"/>
    </row>
    <row r="631" spans="1:14" x14ac:dyDescent="0.25">
      <c r="A631" s="63" t="s">
        <v>141</v>
      </c>
      <c r="B631" s="63" t="s">
        <v>84</v>
      </c>
      <c r="C631" s="63" t="s">
        <v>137</v>
      </c>
      <c r="D631" s="3" t="s">
        <v>138</v>
      </c>
      <c r="E631" s="3" t="s">
        <v>139</v>
      </c>
      <c r="F631" t="s">
        <v>153</v>
      </c>
      <c r="G631" s="17">
        <v>44931</v>
      </c>
      <c r="H631" s="17"/>
      <c r="I631" s="51">
        <v>0.33712766607401595</v>
      </c>
      <c r="J631" s="20"/>
      <c r="K631" s="20"/>
      <c r="L631" s="20"/>
      <c r="M631" s="20"/>
      <c r="N631" s="20"/>
    </row>
    <row r="632" spans="1:14" x14ac:dyDescent="0.25">
      <c r="A632" s="63" t="s">
        <v>148</v>
      </c>
      <c r="B632" s="63" t="s">
        <v>84</v>
      </c>
      <c r="C632" s="63" t="s">
        <v>147</v>
      </c>
      <c r="D632" s="3" t="s">
        <v>138</v>
      </c>
      <c r="E632" s="3" t="s">
        <v>139</v>
      </c>
      <c r="F632" t="s">
        <v>153</v>
      </c>
      <c r="G632" s="45">
        <v>44722</v>
      </c>
      <c r="H632" s="45"/>
      <c r="I632" s="51">
        <v>0.1210944581410312</v>
      </c>
      <c r="J632" s="20"/>
      <c r="K632" s="20"/>
      <c r="L632" s="20"/>
      <c r="M632" s="20"/>
      <c r="N632" s="20"/>
    </row>
    <row r="633" spans="1:14" x14ac:dyDescent="0.25">
      <c r="A633" s="63" t="s">
        <v>148</v>
      </c>
      <c r="B633" s="63" t="s">
        <v>84</v>
      </c>
      <c r="C633" s="63" t="s">
        <v>147</v>
      </c>
      <c r="D633" s="3" t="s">
        <v>138</v>
      </c>
      <c r="E633" s="3" t="s">
        <v>139</v>
      </c>
      <c r="F633" t="s">
        <v>153</v>
      </c>
      <c r="G633" s="45">
        <v>44727</v>
      </c>
      <c r="H633" s="45"/>
      <c r="I633" s="51">
        <v>0.13280584426648503</v>
      </c>
      <c r="J633" s="20"/>
      <c r="K633" s="20"/>
      <c r="L633" s="20"/>
      <c r="M633" s="20"/>
      <c r="N633" s="20"/>
    </row>
    <row r="634" spans="1:14" x14ac:dyDescent="0.25">
      <c r="A634" s="63" t="s">
        <v>148</v>
      </c>
      <c r="B634" s="63" t="s">
        <v>84</v>
      </c>
      <c r="C634" s="63" t="s">
        <v>147</v>
      </c>
      <c r="D634" s="3" t="s">
        <v>138</v>
      </c>
      <c r="E634" s="3" t="s">
        <v>139</v>
      </c>
      <c r="F634" t="s">
        <v>153</v>
      </c>
      <c r="G634" s="45">
        <v>44735</v>
      </c>
      <c r="H634" s="45"/>
      <c r="I634" s="51">
        <v>0.20021843777190293</v>
      </c>
      <c r="J634" s="20"/>
      <c r="K634" s="20"/>
      <c r="L634" s="20"/>
      <c r="M634" s="20"/>
      <c r="N634" s="20"/>
    </row>
    <row r="635" spans="1:14" x14ac:dyDescent="0.25">
      <c r="A635" s="63" t="s">
        <v>148</v>
      </c>
      <c r="B635" s="63" t="s">
        <v>84</v>
      </c>
      <c r="C635" s="63" t="s">
        <v>147</v>
      </c>
      <c r="D635" s="3" t="s">
        <v>138</v>
      </c>
      <c r="E635" s="3" t="s">
        <v>139</v>
      </c>
      <c r="F635" t="s">
        <v>153</v>
      </c>
      <c r="G635" s="45">
        <v>44749</v>
      </c>
      <c r="H635" s="45"/>
      <c r="I635" s="51">
        <v>0.20077529937145169</v>
      </c>
      <c r="J635" s="20"/>
      <c r="K635" s="20"/>
      <c r="L635" s="20"/>
      <c r="M635" s="20"/>
      <c r="N635" s="20"/>
    </row>
    <row r="636" spans="1:14" x14ac:dyDescent="0.25">
      <c r="A636" s="63" t="s">
        <v>148</v>
      </c>
      <c r="B636" s="63" t="s">
        <v>84</v>
      </c>
      <c r="C636" s="63" t="s">
        <v>147</v>
      </c>
      <c r="D636" s="3" t="s">
        <v>138</v>
      </c>
      <c r="E636" s="3" t="s">
        <v>139</v>
      </c>
      <c r="F636" t="s">
        <v>153</v>
      </c>
      <c r="G636" s="45">
        <v>44781</v>
      </c>
      <c r="H636" s="45"/>
      <c r="I636" s="51">
        <v>0.39425073345059969</v>
      </c>
      <c r="J636" s="20"/>
      <c r="K636" s="20"/>
      <c r="L636" s="20"/>
      <c r="M636" s="20"/>
      <c r="N636" s="20"/>
    </row>
    <row r="637" spans="1:14" x14ac:dyDescent="0.25">
      <c r="A637" s="63" t="s">
        <v>148</v>
      </c>
      <c r="B637" s="63" t="s">
        <v>84</v>
      </c>
      <c r="C637" s="63" t="s">
        <v>147</v>
      </c>
      <c r="D637" s="3" t="s">
        <v>138</v>
      </c>
      <c r="E637" s="3" t="s">
        <v>139</v>
      </c>
      <c r="F637" t="s">
        <v>153</v>
      </c>
      <c r="G637" s="45">
        <v>44803</v>
      </c>
      <c r="H637" s="45"/>
      <c r="I637" s="51">
        <v>0.6446755480299774</v>
      </c>
      <c r="J637" s="20"/>
      <c r="K637" s="20"/>
      <c r="L637" s="20"/>
      <c r="M637" s="20"/>
      <c r="N637" s="20"/>
    </row>
    <row r="638" spans="1:14" x14ac:dyDescent="0.25">
      <c r="A638" s="63" t="s">
        <v>148</v>
      </c>
      <c r="B638" s="63" t="s">
        <v>84</v>
      </c>
      <c r="C638" s="63" t="s">
        <v>147</v>
      </c>
      <c r="D638" s="3" t="s">
        <v>138</v>
      </c>
      <c r="E638" s="3" t="s">
        <v>139</v>
      </c>
      <c r="F638" t="s">
        <v>153</v>
      </c>
      <c r="G638" s="45">
        <v>44809</v>
      </c>
      <c r="H638" s="45"/>
      <c r="I638" s="51">
        <v>0.69227538864443983</v>
      </c>
      <c r="J638" s="20"/>
      <c r="K638" s="20"/>
      <c r="L638" s="20"/>
      <c r="M638" s="20"/>
      <c r="N638" s="20"/>
    </row>
    <row r="639" spans="1:14" x14ac:dyDescent="0.25">
      <c r="A639" s="63" t="s">
        <v>148</v>
      </c>
      <c r="B639" s="63" t="s">
        <v>84</v>
      </c>
      <c r="C639" s="63" t="s">
        <v>147</v>
      </c>
      <c r="D639" s="3" t="s">
        <v>138</v>
      </c>
      <c r="E639" s="3" t="s">
        <v>139</v>
      </c>
      <c r="F639" t="s">
        <v>153</v>
      </c>
      <c r="G639" s="45">
        <v>44817</v>
      </c>
      <c r="H639" s="45"/>
      <c r="I639" s="51">
        <v>0.80409491210450434</v>
      </c>
      <c r="J639" s="20"/>
      <c r="K639" s="20"/>
      <c r="L639" s="20"/>
      <c r="M639" s="20"/>
      <c r="N639" s="20"/>
    </row>
    <row r="640" spans="1:14" x14ac:dyDescent="0.25">
      <c r="A640" s="63" t="s">
        <v>148</v>
      </c>
      <c r="B640" s="63" t="s">
        <v>84</v>
      </c>
      <c r="C640" s="63" t="s">
        <v>147</v>
      </c>
      <c r="D640" s="3" t="s">
        <v>138</v>
      </c>
      <c r="E640" s="3" t="s">
        <v>139</v>
      </c>
      <c r="F640" t="s">
        <v>153</v>
      </c>
      <c r="G640" s="45">
        <v>44824</v>
      </c>
      <c r="H640" s="45"/>
      <c r="I640" s="51">
        <v>0.8676642439687372</v>
      </c>
      <c r="J640" s="20"/>
      <c r="K640" s="20"/>
      <c r="L640" s="20"/>
      <c r="M640" s="20"/>
      <c r="N640" s="20"/>
    </row>
    <row r="641" spans="1:14" x14ac:dyDescent="0.25">
      <c r="A641" s="63" t="s">
        <v>148</v>
      </c>
      <c r="B641" s="63" t="s">
        <v>84</v>
      </c>
      <c r="C641" s="63" t="s">
        <v>147</v>
      </c>
      <c r="D641" s="3" t="s">
        <v>138</v>
      </c>
      <c r="E641" s="3" t="s">
        <v>139</v>
      </c>
      <c r="F641" t="s">
        <v>153</v>
      </c>
      <c r="G641" s="45">
        <v>44831</v>
      </c>
      <c r="H641" s="45"/>
      <c r="I641" s="51">
        <v>0.8919593507410023</v>
      </c>
      <c r="J641" s="20"/>
      <c r="K641" s="20"/>
      <c r="L641" s="20"/>
      <c r="M641" s="20"/>
      <c r="N641" s="20"/>
    </row>
    <row r="642" spans="1:14" x14ac:dyDescent="0.25">
      <c r="A642" s="63" t="s">
        <v>148</v>
      </c>
      <c r="B642" s="63" t="s">
        <v>84</v>
      </c>
      <c r="C642" s="63" t="s">
        <v>147</v>
      </c>
      <c r="D642" s="3" t="s">
        <v>138</v>
      </c>
      <c r="E642" s="3" t="s">
        <v>139</v>
      </c>
      <c r="F642" t="s">
        <v>153</v>
      </c>
      <c r="G642" s="45">
        <v>44837</v>
      </c>
      <c r="H642" s="45"/>
      <c r="I642" s="51">
        <v>0.95219533635211207</v>
      </c>
      <c r="J642" s="20"/>
      <c r="K642" s="20"/>
      <c r="L642" s="20"/>
      <c r="M642" s="20"/>
      <c r="N642" s="20"/>
    </row>
    <row r="643" spans="1:14" x14ac:dyDescent="0.25">
      <c r="A643" s="63" t="s">
        <v>148</v>
      </c>
      <c r="B643" s="63" t="s">
        <v>84</v>
      </c>
      <c r="C643" s="63" t="s">
        <v>147</v>
      </c>
      <c r="D643" s="3" t="s">
        <v>138</v>
      </c>
      <c r="E643" s="3" t="s">
        <v>139</v>
      </c>
      <c r="F643" t="s">
        <v>153</v>
      </c>
      <c r="G643" s="45">
        <v>44846</v>
      </c>
      <c r="H643" s="45"/>
      <c r="I643" s="51">
        <v>0.92925778873541531</v>
      </c>
      <c r="J643" s="20"/>
      <c r="K643" s="20"/>
      <c r="L643" s="20"/>
      <c r="M643" s="20"/>
      <c r="N643" s="20"/>
    </row>
    <row r="644" spans="1:14" x14ac:dyDescent="0.25">
      <c r="A644" s="63" t="s">
        <v>148</v>
      </c>
      <c r="B644" s="63" t="s">
        <v>84</v>
      </c>
      <c r="C644" s="63" t="s">
        <v>147</v>
      </c>
      <c r="D644" s="3" t="s">
        <v>138</v>
      </c>
      <c r="E644" s="3" t="s">
        <v>139</v>
      </c>
      <c r="F644" t="s">
        <v>153</v>
      </c>
      <c r="G644" s="45">
        <v>44861</v>
      </c>
      <c r="H644" s="45"/>
      <c r="I644" s="51">
        <v>0.93147617063988364</v>
      </c>
      <c r="J644" s="20"/>
      <c r="K644" s="20"/>
      <c r="L644" s="20"/>
      <c r="M644" s="20"/>
      <c r="N644" s="20"/>
    </row>
    <row r="645" spans="1:14" x14ac:dyDescent="0.25">
      <c r="A645" s="63" t="s">
        <v>148</v>
      </c>
      <c r="B645" s="63" t="s">
        <v>84</v>
      </c>
      <c r="C645" s="63" t="s">
        <v>147</v>
      </c>
      <c r="D645" s="3" t="s">
        <v>138</v>
      </c>
      <c r="E645" s="3" t="s">
        <v>139</v>
      </c>
      <c r="F645" t="s">
        <v>153</v>
      </c>
      <c r="G645" s="45">
        <v>44873</v>
      </c>
      <c r="H645" s="45"/>
      <c r="I645" s="51">
        <v>0.8818826420345206</v>
      </c>
      <c r="J645" s="20"/>
      <c r="K645" s="20"/>
      <c r="L645" s="20"/>
      <c r="M645" s="20"/>
      <c r="N645" s="20"/>
    </row>
    <row r="646" spans="1:14" x14ac:dyDescent="0.25">
      <c r="A646" s="63" t="s">
        <v>148</v>
      </c>
      <c r="B646" s="63" t="s">
        <v>84</v>
      </c>
      <c r="C646" s="63" t="s">
        <v>147</v>
      </c>
      <c r="D646" s="3" t="s">
        <v>138</v>
      </c>
      <c r="E646" s="3" t="s">
        <v>139</v>
      </c>
      <c r="F646" t="s">
        <v>153</v>
      </c>
      <c r="G646" s="45">
        <v>44886</v>
      </c>
      <c r="H646" s="45"/>
      <c r="I646" s="51">
        <v>0.7542891413644246</v>
      </c>
      <c r="J646" s="20"/>
      <c r="K646" s="20"/>
      <c r="L646" s="20"/>
      <c r="M646" s="20"/>
      <c r="N646" s="20"/>
    </row>
    <row r="647" spans="1:14" x14ac:dyDescent="0.25">
      <c r="A647" s="63" t="s">
        <v>148</v>
      </c>
      <c r="B647" s="63" t="s">
        <v>84</v>
      </c>
      <c r="C647" s="63" t="s">
        <v>147</v>
      </c>
      <c r="D647" s="3" t="s">
        <v>138</v>
      </c>
      <c r="E647" s="3" t="s">
        <v>139</v>
      </c>
      <c r="F647" t="s">
        <v>153</v>
      </c>
      <c r="G647" s="45">
        <v>44904</v>
      </c>
      <c r="H647" s="45"/>
      <c r="I647" s="51">
        <v>0.80899333384356797</v>
      </c>
      <c r="J647" s="20"/>
      <c r="K647" s="20"/>
      <c r="L647" s="20"/>
      <c r="M647" s="20"/>
      <c r="N647" s="20"/>
    </row>
    <row r="648" spans="1:14" x14ac:dyDescent="0.25">
      <c r="A648" s="63" t="s">
        <v>148</v>
      </c>
      <c r="B648" s="63" t="s">
        <v>84</v>
      </c>
      <c r="C648" s="63" t="s">
        <v>147</v>
      </c>
      <c r="D648" s="3" t="s">
        <v>138</v>
      </c>
      <c r="E648" s="3" t="s">
        <v>139</v>
      </c>
      <c r="F648" t="s">
        <v>153</v>
      </c>
      <c r="G648" s="45">
        <v>44916</v>
      </c>
      <c r="H648" s="45"/>
      <c r="I648" s="51">
        <v>0.63006773391936888</v>
      </c>
      <c r="J648" s="20"/>
      <c r="K648" s="20"/>
      <c r="L648" s="20"/>
      <c r="M648" s="20"/>
      <c r="N648" s="20"/>
    </row>
    <row r="649" spans="1:14" x14ac:dyDescent="0.25">
      <c r="A649" s="63" t="s">
        <v>148</v>
      </c>
      <c r="B649" s="63" t="s">
        <v>84</v>
      </c>
      <c r="C649" s="63" t="s">
        <v>147</v>
      </c>
      <c r="D649" s="3" t="s">
        <v>138</v>
      </c>
      <c r="E649" s="3" t="s">
        <v>139</v>
      </c>
      <c r="F649" t="s">
        <v>153</v>
      </c>
      <c r="G649" s="45">
        <v>44931</v>
      </c>
      <c r="H649" s="45"/>
      <c r="I649" s="51">
        <v>0.30253900739671885</v>
      </c>
      <c r="J649" s="20"/>
      <c r="K649" s="20"/>
      <c r="L649" s="20"/>
      <c r="M649" s="20"/>
      <c r="N649" s="20"/>
    </row>
    <row r="650" spans="1:14" x14ac:dyDescent="0.25">
      <c r="A650" s="63" t="s">
        <v>142</v>
      </c>
      <c r="B650" s="63" t="s">
        <v>143</v>
      </c>
      <c r="C650" s="63" t="s">
        <v>137</v>
      </c>
      <c r="D650" s="3" t="s">
        <v>138</v>
      </c>
      <c r="E650" s="3" t="s">
        <v>139</v>
      </c>
      <c r="F650" t="s">
        <v>153</v>
      </c>
      <c r="G650" s="17">
        <v>44722</v>
      </c>
      <c r="H650" s="17"/>
      <c r="I650" s="51">
        <v>0.1207179008779934</v>
      </c>
      <c r="J650" s="20"/>
      <c r="K650" s="20"/>
      <c r="L650" s="20"/>
      <c r="M650" s="20"/>
      <c r="N650" s="20"/>
    </row>
    <row r="651" spans="1:14" x14ac:dyDescent="0.25">
      <c r="A651" s="63" t="s">
        <v>142</v>
      </c>
      <c r="B651" s="63" t="s">
        <v>143</v>
      </c>
      <c r="C651" s="63" t="s">
        <v>137</v>
      </c>
      <c r="D651" s="3" t="s">
        <v>138</v>
      </c>
      <c r="E651" s="3" t="s">
        <v>139</v>
      </c>
      <c r="F651" t="s">
        <v>153</v>
      </c>
      <c r="G651" s="17">
        <v>44727</v>
      </c>
      <c r="H651" s="17"/>
      <c r="I651" s="51">
        <v>0.11458045790144508</v>
      </c>
      <c r="J651" s="20"/>
      <c r="K651" s="20"/>
      <c r="L651" s="20"/>
      <c r="M651" s="20"/>
      <c r="N651" s="20"/>
    </row>
    <row r="652" spans="1:14" x14ac:dyDescent="0.25">
      <c r="A652" s="63" t="s">
        <v>142</v>
      </c>
      <c r="B652" s="63" t="s">
        <v>143</v>
      </c>
      <c r="C652" s="63" t="s">
        <v>137</v>
      </c>
      <c r="D652" s="3" t="s">
        <v>138</v>
      </c>
      <c r="E652" s="3" t="s">
        <v>139</v>
      </c>
      <c r="F652" t="s">
        <v>153</v>
      </c>
      <c r="G652" s="17">
        <v>44735</v>
      </c>
      <c r="H652" s="17"/>
      <c r="I652" s="51">
        <v>0.20669603559602584</v>
      </c>
      <c r="J652" s="20"/>
      <c r="K652" s="20"/>
      <c r="L652" s="20"/>
      <c r="M652" s="20"/>
      <c r="N652" s="20"/>
    </row>
    <row r="653" spans="1:14" x14ac:dyDescent="0.25">
      <c r="A653" s="63" t="s">
        <v>142</v>
      </c>
      <c r="B653" s="63" t="s">
        <v>143</v>
      </c>
      <c r="C653" s="63" t="s">
        <v>137</v>
      </c>
      <c r="D653" s="3" t="s">
        <v>138</v>
      </c>
      <c r="E653" s="3" t="s">
        <v>139</v>
      </c>
      <c r="F653" t="s">
        <v>153</v>
      </c>
      <c r="G653" s="17">
        <v>44749</v>
      </c>
      <c r="H653" s="17"/>
      <c r="I653" s="51">
        <v>0.2192651750258057</v>
      </c>
      <c r="J653" s="20"/>
      <c r="K653" s="20"/>
      <c r="L653" s="20"/>
      <c r="M653" s="20"/>
      <c r="N653" s="20"/>
    </row>
    <row r="654" spans="1:14" x14ac:dyDescent="0.25">
      <c r="A654" s="63" t="s">
        <v>142</v>
      </c>
      <c r="B654" s="63" t="s">
        <v>143</v>
      </c>
      <c r="C654" s="63" t="s">
        <v>137</v>
      </c>
      <c r="D654" s="3" t="s">
        <v>138</v>
      </c>
      <c r="E654" s="3" t="s">
        <v>139</v>
      </c>
      <c r="F654" t="s">
        <v>153</v>
      </c>
      <c r="G654" s="17">
        <v>44781</v>
      </c>
      <c r="H654" s="17"/>
      <c r="I654" s="51">
        <v>0.40995630359483315</v>
      </c>
      <c r="J654" s="20"/>
      <c r="K654" s="20"/>
      <c r="L654" s="20"/>
      <c r="M654" s="20"/>
      <c r="N654" s="20"/>
    </row>
    <row r="655" spans="1:14" x14ac:dyDescent="0.25">
      <c r="A655" s="63" t="s">
        <v>142</v>
      </c>
      <c r="B655" s="63" t="s">
        <v>143</v>
      </c>
      <c r="C655" s="63" t="s">
        <v>137</v>
      </c>
      <c r="D655" s="3" t="s">
        <v>138</v>
      </c>
      <c r="E655" s="3" t="s">
        <v>139</v>
      </c>
      <c r="F655" t="s">
        <v>153</v>
      </c>
      <c r="G655" s="17">
        <v>44803</v>
      </c>
      <c r="H655" s="17"/>
      <c r="I655" s="51">
        <v>0.66877699556155701</v>
      </c>
      <c r="J655" s="20"/>
      <c r="K655" s="20"/>
      <c r="L655" s="20"/>
      <c r="M655" s="20"/>
      <c r="N655" s="20"/>
    </row>
    <row r="656" spans="1:14" x14ac:dyDescent="0.25">
      <c r="A656" s="63" t="s">
        <v>142</v>
      </c>
      <c r="B656" s="63" t="s">
        <v>143</v>
      </c>
      <c r="C656" s="63" t="s">
        <v>137</v>
      </c>
      <c r="D656" s="3" t="s">
        <v>138</v>
      </c>
      <c r="E656" s="3" t="s">
        <v>139</v>
      </c>
      <c r="F656" t="s">
        <v>153</v>
      </c>
      <c r="G656" s="17">
        <v>44809</v>
      </c>
      <c r="H656" s="17"/>
      <c r="I656" s="51">
        <v>0.72124665303759516</v>
      </c>
      <c r="J656" s="20"/>
      <c r="K656" s="20"/>
      <c r="L656" s="20"/>
      <c r="M656" s="20"/>
      <c r="N656" s="20"/>
    </row>
    <row r="657" spans="1:14" x14ac:dyDescent="0.25">
      <c r="A657" s="63" t="s">
        <v>142</v>
      </c>
      <c r="B657" s="63" t="s">
        <v>143</v>
      </c>
      <c r="C657" s="63" t="s">
        <v>137</v>
      </c>
      <c r="D657" s="3" t="s">
        <v>138</v>
      </c>
      <c r="E657" s="3" t="s">
        <v>139</v>
      </c>
      <c r="F657" t="s">
        <v>153</v>
      </c>
      <c r="G657" s="17">
        <v>44817</v>
      </c>
      <c r="H657" s="17"/>
      <c r="I657" s="51">
        <v>0.83290459806068162</v>
      </c>
      <c r="J657" s="20"/>
      <c r="K657" s="20"/>
      <c r="L657" s="20"/>
      <c r="M657" s="20"/>
      <c r="N657" s="20"/>
    </row>
    <row r="658" spans="1:14" x14ac:dyDescent="0.25">
      <c r="A658" s="63" t="s">
        <v>142</v>
      </c>
      <c r="B658" s="63" t="s">
        <v>143</v>
      </c>
      <c r="C658" s="63" t="s">
        <v>137</v>
      </c>
      <c r="D658" s="3" t="s">
        <v>138</v>
      </c>
      <c r="E658" s="3" t="s">
        <v>139</v>
      </c>
      <c r="F658" t="s">
        <v>153</v>
      </c>
      <c r="G658" s="17">
        <v>44824</v>
      </c>
      <c r="H658" s="17"/>
      <c r="I658" s="51">
        <v>0.91429716268973682</v>
      </c>
      <c r="J658" s="20"/>
      <c r="K658" s="20"/>
      <c r="L658" s="20"/>
      <c r="M658" s="20"/>
      <c r="N658" s="20"/>
    </row>
    <row r="659" spans="1:14" x14ac:dyDescent="0.25">
      <c r="A659" s="63" t="s">
        <v>142</v>
      </c>
      <c r="B659" s="63" t="s">
        <v>143</v>
      </c>
      <c r="C659" s="63" t="s">
        <v>137</v>
      </c>
      <c r="D659" s="3" t="s">
        <v>138</v>
      </c>
      <c r="E659" s="3" t="s">
        <v>139</v>
      </c>
      <c r="F659" t="s">
        <v>153</v>
      </c>
      <c r="G659" s="17">
        <v>44831</v>
      </c>
      <c r="H659" s="17"/>
      <c r="I659" s="51">
        <v>0.93111123174637589</v>
      </c>
      <c r="J659" s="20"/>
      <c r="K659" s="20"/>
      <c r="L659" s="20"/>
      <c r="M659" s="20"/>
      <c r="N659" s="20"/>
    </row>
    <row r="660" spans="1:14" x14ac:dyDescent="0.25">
      <c r="A660" s="63" t="s">
        <v>142</v>
      </c>
      <c r="B660" s="63" t="s">
        <v>143</v>
      </c>
      <c r="C660" s="63" t="s">
        <v>137</v>
      </c>
      <c r="D660" s="3" t="s">
        <v>138</v>
      </c>
      <c r="E660" s="3" t="s">
        <v>139</v>
      </c>
      <c r="F660" t="s">
        <v>153</v>
      </c>
      <c r="G660" s="17">
        <v>44837</v>
      </c>
      <c r="H660" s="17"/>
      <c r="I660" s="51">
        <v>0.97124926628595998</v>
      </c>
      <c r="J660" s="20"/>
      <c r="K660" s="20"/>
      <c r="L660" s="20"/>
      <c r="M660" s="20"/>
      <c r="N660" s="20"/>
    </row>
    <row r="661" spans="1:14" x14ac:dyDescent="0.25">
      <c r="A661" s="63" t="s">
        <v>142</v>
      </c>
      <c r="B661" s="63" t="s">
        <v>143</v>
      </c>
      <c r="C661" s="63" t="s">
        <v>137</v>
      </c>
      <c r="D661" s="3" t="s">
        <v>138</v>
      </c>
      <c r="E661" s="3" t="s">
        <v>139</v>
      </c>
      <c r="F661" t="s">
        <v>153</v>
      </c>
      <c r="G661" s="17">
        <v>44846</v>
      </c>
      <c r="H661" s="17"/>
      <c r="I661" s="51">
        <v>0.94898580217184547</v>
      </c>
      <c r="J661" s="20"/>
      <c r="K661" s="20"/>
      <c r="L661" s="20"/>
      <c r="M661" s="20"/>
      <c r="N661" s="20"/>
    </row>
    <row r="662" spans="1:14" x14ac:dyDescent="0.25">
      <c r="A662" s="63" t="s">
        <v>142</v>
      </c>
      <c r="B662" s="63" t="s">
        <v>143</v>
      </c>
      <c r="C662" s="63" t="s">
        <v>137</v>
      </c>
      <c r="D662" s="3" t="s">
        <v>138</v>
      </c>
      <c r="E662" s="3" t="s">
        <v>139</v>
      </c>
      <c r="F662" t="s">
        <v>153</v>
      </c>
      <c r="G662" s="17">
        <v>44861</v>
      </c>
      <c r="H662" s="17"/>
      <c r="I662" s="51">
        <v>0.95208557960830409</v>
      </c>
      <c r="J662" s="20"/>
      <c r="K662" s="20"/>
      <c r="L662" s="20"/>
      <c r="M662" s="20"/>
      <c r="N662" s="20"/>
    </row>
    <row r="663" spans="1:14" x14ac:dyDescent="0.25">
      <c r="A663" s="63" t="s">
        <v>142</v>
      </c>
      <c r="B663" s="63" t="s">
        <v>143</v>
      </c>
      <c r="C663" s="63" t="s">
        <v>137</v>
      </c>
      <c r="D663" s="3" t="s">
        <v>138</v>
      </c>
      <c r="E663" s="3" t="s">
        <v>139</v>
      </c>
      <c r="F663" t="s">
        <v>153</v>
      </c>
      <c r="G663" s="17">
        <v>44873</v>
      </c>
      <c r="H663" s="17"/>
      <c r="I663" s="51">
        <v>0.92450794337843678</v>
      </c>
      <c r="J663" s="20"/>
      <c r="K663" s="20"/>
      <c r="L663" s="20"/>
      <c r="M663" s="20"/>
      <c r="N663" s="20"/>
    </row>
    <row r="664" spans="1:14" x14ac:dyDescent="0.25">
      <c r="A664" s="63" t="s">
        <v>142</v>
      </c>
      <c r="B664" s="63" t="s">
        <v>143</v>
      </c>
      <c r="C664" s="63" t="s">
        <v>137</v>
      </c>
      <c r="D664" s="3" t="s">
        <v>138</v>
      </c>
      <c r="E664" s="3" t="s">
        <v>139</v>
      </c>
      <c r="F664" t="s">
        <v>153</v>
      </c>
      <c r="G664" s="17">
        <v>44886</v>
      </c>
      <c r="H664" s="17"/>
      <c r="I664" s="51">
        <v>0.82622800544998698</v>
      </c>
      <c r="J664" s="20"/>
      <c r="K664" s="20"/>
      <c r="L664" s="20"/>
      <c r="M664" s="20"/>
      <c r="N664" s="20"/>
    </row>
    <row r="665" spans="1:14" x14ac:dyDescent="0.25">
      <c r="A665" s="63" t="s">
        <v>142</v>
      </c>
      <c r="B665" s="63" t="s">
        <v>143</v>
      </c>
      <c r="C665" s="63" t="s">
        <v>137</v>
      </c>
      <c r="D665" s="3" t="s">
        <v>138</v>
      </c>
      <c r="E665" s="3" t="s">
        <v>139</v>
      </c>
      <c r="F665" t="s">
        <v>153</v>
      </c>
      <c r="G665" s="17">
        <v>44904</v>
      </c>
      <c r="H665" s="17"/>
      <c r="I665" s="51">
        <v>0.75668272061916408</v>
      </c>
      <c r="J665" s="20"/>
      <c r="K665" s="20"/>
      <c r="L665" s="20"/>
      <c r="M665" s="20"/>
      <c r="N665" s="20"/>
    </row>
    <row r="666" spans="1:14" x14ac:dyDescent="0.25">
      <c r="A666" s="63" t="s">
        <v>142</v>
      </c>
      <c r="B666" s="63" t="s">
        <v>143</v>
      </c>
      <c r="C666" s="63" t="s">
        <v>137</v>
      </c>
      <c r="D666" s="3" t="s">
        <v>138</v>
      </c>
      <c r="E666" s="3" t="s">
        <v>139</v>
      </c>
      <c r="F666" t="s">
        <v>153</v>
      </c>
      <c r="G666" s="17">
        <v>44916</v>
      </c>
      <c r="H666" s="17"/>
      <c r="I666" s="51">
        <v>0.59946686140353178</v>
      </c>
      <c r="J666" s="20"/>
      <c r="K666" s="20"/>
      <c r="L666" s="20"/>
      <c r="M666" s="20"/>
      <c r="N666" s="20"/>
    </row>
    <row r="667" spans="1:14" x14ac:dyDescent="0.25">
      <c r="A667" s="63" t="s">
        <v>142</v>
      </c>
      <c r="B667" s="63" t="s">
        <v>143</v>
      </c>
      <c r="C667" s="63" t="s">
        <v>137</v>
      </c>
      <c r="D667" s="3" t="s">
        <v>138</v>
      </c>
      <c r="E667" s="3" t="s">
        <v>139</v>
      </c>
      <c r="F667" t="s">
        <v>153</v>
      </c>
      <c r="G667" s="17">
        <v>44931</v>
      </c>
      <c r="H667" s="17"/>
      <c r="I667" s="51">
        <v>0.29745720606280446</v>
      </c>
      <c r="J667" s="20"/>
      <c r="K667" s="20"/>
      <c r="L667" s="20"/>
      <c r="M667" s="20"/>
      <c r="N667" s="20"/>
    </row>
    <row r="668" spans="1:14" x14ac:dyDescent="0.25">
      <c r="A668" s="63" t="s">
        <v>149</v>
      </c>
      <c r="B668" s="63" t="s">
        <v>143</v>
      </c>
      <c r="C668" s="63" t="s">
        <v>147</v>
      </c>
      <c r="D668" s="3" t="s">
        <v>138</v>
      </c>
      <c r="E668" s="3" t="s">
        <v>139</v>
      </c>
      <c r="F668" t="s">
        <v>153</v>
      </c>
      <c r="G668" s="45">
        <v>44722</v>
      </c>
      <c r="H668" s="45"/>
      <c r="I668" s="51">
        <v>0.11417706901376051</v>
      </c>
      <c r="J668" s="20"/>
      <c r="K668" s="20"/>
      <c r="L668" s="20"/>
      <c r="M668" s="20"/>
      <c r="N668" s="20"/>
    </row>
    <row r="669" spans="1:14" x14ac:dyDescent="0.25">
      <c r="A669" s="63" t="s">
        <v>149</v>
      </c>
      <c r="B669" s="63" t="s">
        <v>143</v>
      </c>
      <c r="C669" s="63" t="s">
        <v>147</v>
      </c>
      <c r="D669" s="3" t="s">
        <v>138</v>
      </c>
      <c r="E669" s="3" t="s">
        <v>139</v>
      </c>
      <c r="F669" t="s">
        <v>153</v>
      </c>
      <c r="G669" s="45">
        <v>44727</v>
      </c>
      <c r="H669" s="45"/>
      <c r="I669" s="51">
        <v>0.10944530704417341</v>
      </c>
      <c r="J669" s="20"/>
      <c r="K669" s="20"/>
      <c r="L669" s="20"/>
      <c r="M669" s="20"/>
      <c r="N669" s="20"/>
    </row>
    <row r="670" spans="1:14" x14ac:dyDescent="0.25">
      <c r="A670" s="63" t="s">
        <v>149</v>
      </c>
      <c r="B670" s="63" t="s">
        <v>143</v>
      </c>
      <c r="C670" s="63" t="s">
        <v>147</v>
      </c>
      <c r="D670" s="3" t="s">
        <v>138</v>
      </c>
      <c r="E670" s="3" t="s">
        <v>139</v>
      </c>
      <c r="F670" t="s">
        <v>153</v>
      </c>
      <c r="G670" s="45">
        <v>44735</v>
      </c>
      <c r="H670" s="45"/>
      <c r="I670" s="51">
        <v>0.17723240786420447</v>
      </c>
      <c r="J670" s="20"/>
      <c r="K670" s="20"/>
      <c r="L670" s="20"/>
      <c r="M670" s="20"/>
      <c r="N670" s="20"/>
    </row>
    <row r="671" spans="1:14" x14ac:dyDescent="0.25">
      <c r="A671" s="63" t="s">
        <v>149</v>
      </c>
      <c r="B671" s="63" t="s">
        <v>143</v>
      </c>
      <c r="C671" s="63" t="s">
        <v>147</v>
      </c>
      <c r="D671" s="3" t="s">
        <v>138</v>
      </c>
      <c r="E671" s="3" t="s">
        <v>139</v>
      </c>
      <c r="F671" t="s">
        <v>153</v>
      </c>
      <c r="G671" s="45">
        <v>44749</v>
      </c>
      <c r="H671" s="45"/>
      <c r="I671" s="51">
        <v>0.21423502839444844</v>
      </c>
      <c r="J671" s="20"/>
      <c r="K671" s="20"/>
      <c r="L671" s="20"/>
      <c r="M671" s="20"/>
      <c r="N671" s="20"/>
    </row>
    <row r="672" spans="1:14" x14ac:dyDescent="0.25">
      <c r="A672" s="63" t="s">
        <v>149</v>
      </c>
      <c r="B672" s="63" t="s">
        <v>143</v>
      </c>
      <c r="C672" s="63" t="s">
        <v>147</v>
      </c>
      <c r="D672" s="3" t="s">
        <v>138</v>
      </c>
      <c r="E672" s="3" t="s">
        <v>139</v>
      </c>
      <c r="F672" t="s">
        <v>153</v>
      </c>
      <c r="G672" s="45">
        <v>44781</v>
      </c>
      <c r="H672" s="45"/>
      <c r="I672" s="51">
        <v>0.42275524060863151</v>
      </c>
      <c r="J672" s="20"/>
      <c r="K672" s="20"/>
      <c r="L672" s="20"/>
      <c r="M672" s="20"/>
      <c r="N672" s="20"/>
    </row>
    <row r="673" spans="1:14" x14ac:dyDescent="0.25">
      <c r="A673" s="63" t="s">
        <v>149</v>
      </c>
      <c r="B673" s="63" t="s">
        <v>143</v>
      </c>
      <c r="C673" s="63" t="s">
        <v>147</v>
      </c>
      <c r="D673" s="3" t="s">
        <v>138</v>
      </c>
      <c r="E673" s="3" t="s">
        <v>139</v>
      </c>
      <c r="F673" t="s">
        <v>153</v>
      </c>
      <c r="G673" s="45">
        <v>44803</v>
      </c>
      <c r="H673" s="45"/>
      <c r="I673" s="51">
        <v>0.66677049367403596</v>
      </c>
      <c r="J673" s="20"/>
      <c r="K673" s="20"/>
      <c r="L673" s="20"/>
      <c r="M673" s="20"/>
      <c r="N673" s="20"/>
    </row>
    <row r="674" spans="1:14" x14ac:dyDescent="0.25">
      <c r="A674" s="63" t="s">
        <v>149</v>
      </c>
      <c r="B674" s="63" t="s">
        <v>143</v>
      </c>
      <c r="C674" s="63" t="s">
        <v>147</v>
      </c>
      <c r="D674" s="3" t="s">
        <v>138</v>
      </c>
      <c r="E674" s="3" t="s">
        <v>139</v>
      </c>
      <c r="F674" t="s">
        <v>153</v>
      </c>
      <c r="G674" s="45">
        <v>44809</v>
      </c>
      <c r="H674" s="45"/>
      <c r="I674" s="51">
        <v>0.74260987115131949</v>
      </c>
      <c r="J674" s="20"/>
      <c r="K674" s="20"/>
      <c r="L674" s="20"/>
      <c r="M674" s="20"/>
      <c r="N674" s="20"/>
    </row>
    <row r="675" spans="1:14" x14ac:dyDescent="0.25">
      <c r="A675" s="63" t="s">
        <v>149</v>
      </c>
      <c r="B675" s="63" t="s">
        <v>143</v>
      </c>
      <c r="C675" s="63" t="s">
        <v>147</v>
      </c>
      <c r="D675" s="3" t="s">
        <v>138</v>
      </c>
      <c r="E675" s="3" t="s">
        <v>139</v>
      </c>
      <c r="F675" t="s">
        <v>153</v>
      </c>
      <c r="G675" s="45">
        <v>44817</v>
      </c>
      <c r="H675" s="45"/>
      <c r="I675" s="51">
        <v>0.83635597489583358</v>
      </c>
      <c r="J675" s="20"/>
      <c r="K675" s="20"/>
      <c r="L675" s="20"/>
      <c r="M675" s="20"/>
      <c r="N675" s="20"/>
    </row>
    <row r="676" spans="1:14" x14ac:dyDescent="0.25">
      <c r="A676" s="63" t="s">
        <v>149</v>
      </c>
      <c r="B676" s="63" t="s">
        <v>143</v>
      </c>
      <c r="C676" s="63" t="s">
        <v>147</v>
      </c>
      <c r="D676" s="3" t="s">
        <v>138</v>
      </c>
      <c r="E676" s="3" t="s">
        <v>139</v>
      </c>
      <c r="F676" t="s">
        <v>153</v>
      </c>
      <c r="G676" s="45">
        <v>44824</v>
      </c>
      <c r="H676" s="45"/>
      <c r="I676" s="51">
        <v>0.91245458287227366</v>
      </c>
      <c r="J676" s="20"/>
      <c r="K676" s="20"/>
      <c r="L676" s="20"/>
      <c r="M676" s="20"/>
      <c r="N676" s="20"/>
    </row>
    <row r="677" spans="1:14" x14ac:dyDescent="0.25">
      <c r="A677" s="63" t="s">
        <v>149</v>
      </c>
      <c r="B677" s="63" t="s">
        <v>143</v>
      </c>
      <c r="C677" s="63" t="s">
        <v>147</v>
      </c>
      <c r="D677" s="3" t="s">
        <v>138</v>
      </c>
      <c r="E677" s="3" t="s">
        <v>139</v>
      </c>
      <c r="F677" t="s">
        <v>153</v>
      </c>
      <c r="G677" s="45">
        <v>44831</v>
      </c>
      <c r="H677" s="45"/>
      <c r="I677" s="51">
        <v>0.93718315073406078</v>
      </c>
      <c r="J677" s="20"/>
      <c r="K677" s="20"/>
      <c r="L677" s="20"/>
      <c r="M677" s="20"/>
      <c r="N677" s="20"/>
    </row>
    <row r="678" spans="1:14" x14ac:dyDescent="0.25">
      <c r="A678" s="63" t="s">
        <v>149</v>
      </c>
      <c r="B678" s="63" t="s">
        <v>143</v>
      </c>
      <c r="C678" s="63" t="s">
        <v>147</v>
      </c>
      <c r="D678" s="3" t="s">
        <v>138</v>
      </c>
      <c r="E678" s="3" t="s">
        <v>139</v>
      </c>
      <c r="F678" t="s">
        <v>153</v>
      </c>
      <c r="G678" s="45">
        <v>44837</v>
      </c>
      <c r="H678" s="45"/>
      <c r="I678" s="51">
        <v>0.98810385748191354</v>
      </c>
      <c r="J678" s="20"/>
      <c r="K678" s="20"/>
      <c r="L678" s="20"/>
      <c r="M678" s="20"/>
      <c r="N678" s="20"/>
    </row>
    <row r="679" spans="1:14" x14ac:dyDescent="0.25">
      <c r="A679" s="63" t="s">
        <v>149</v>
      </c>
      <c r="B679" s="63" t="s">
        <v>143</v>
      </c>
      <c r="C679" s="63" t="s">
        <v>147</v>
      </c>
      <c r="D679" s="3" t="s">
        <v>138</v>
      </c>
      <c r="E679" s="3" t="s">
        <v>139</v>
      </c>
      <c r="F679" t="s">
        <v>153</v>
      </c>
      <c r="G679" s="45">
        <v>44846</v>
      </c>
      <c r="H679" s="45"/>
      <c r="I679" s="51">
        <v>0.95480518785061652</v>
      </c>
      <c r="J679" s="20"/>
      <c r="K679" s="20"/>
      <c r="L679" s="20"/>
      <c r="M679" s="20"/>
      <c r="N679" s="20"/>
    </row>
    <row r="680" spans="1:14" x14ac:dyDescent="0.25">
      <c r="A680" s="63" t="s">
        <v>149</v>
      </c>
      <c r="B680" s="63" t="s">
        <v>143</v>
      </c>
      <c r="C680" s="63" t="s">
        <v>147</v>
      </c>
      <c r="D680" s="3" t="s">
        <v>138</v>
      </c>
      <c r="E680" s="3" t="s">
        <v>139</v>
      </c>
      <c r="F680" t="s">
        <v>153</v>
      </c>
      <c r="G680" s="45">
        <v>44861</v>
      </c>
      <c r="H680" s="45"/>
      <c r="I680" s="51">
        <v>0.96122611499076305</v>
      </c>
      <c r="J680" s="20"/>
      <c r="K680" s="20"/>
      <c r="L680" s="20"/>
      <c r="M680" s="20"/>
      <c r="N680" s="20"/>
    </row>
    <row r="681" spans="1:14" x14ac:dyDescent="0.25">
      <c r="A681" s="63" t="s">
        <v>149</v>
      </c>
      <c r="B681" s="63" t="s">
        <v>143</v>
      </c>
      <c r="C681" s="63" t="s">
        <v>147</v>
      </c>
      <c r="D681" s="3" t="s">
        <v>138</v>
      </c>
      <c r="E681" s="3" t="s">
        <v>139</v>
      </c>
      <c r="F681" t="s">
        <v>153</v>
      </c>
      <c r="G681" s="45">
        <v>44873</v>
      </c>
      <c r="H681" s="45"/>
      <c r="I681" s="51">
        <v>0.93995174230985601</v>
      </c>
      <c r="J681" s="20"/>
      <c r="K681" s="20"/>
      <c r="L681" s="20"/>
      <c r="M681" s="20"/>
      <c r="N681" s="20"/>
    </row>
    <row r="682" spans="1:14" x14ac:dyDescent="0.25">
      <c r="A682" s="63" t="s">
        <v>149</v>
      </c>
      <c r="B682" s="63" t="s">
        <v>143</v>
      </c>
      <c r="C682" s="63" t="s">
        <v>147</v>
      </c>
      <c r="D682" s="3" t="s">
        <v>138</v>
      </c>
      <c r="E682" s="3" t="s">
        <v>139</v>
      </c>
      <c r="F682" t="s">
        <v>153</v>
      </c>
      <c r="G682" s="45">
        <v>44886</v>
      </c>
      <c r="H682" s="45"/>
      <c r="I682" s="51">
        <v>0.85690899331805337</v>
      </c>
      <c r="J682" s="20"/>
      <c r="K682" s="20"/>
      <c r="L682" s="20"/>
      <c r="M682" s="20"/>
      <c r="N682" s="20"/>
    </row>
    <row r="683" spans="1:14" x14ac:dyDescent="0.25">
      <c r="A683" s="63" t="s">
        <v>149</v>
      </c>
      <c r="B683" s="63" t="s">
        <v>143</v>
      </c>
      <c r="C683" s="63" t="s">
        <v>147</v>
      </c>
      <c r="D683" s="3" t="s">
        <v>138</v>
      </c>
      <c r="E683" s="3" t="s">
        <v>139</v>
      </c>
      <c r="F683" t="s">
        <v>153</v>
      </c>
      <c r="G683" s="45">
        <v>44904</v>
      </c>
      <c r="H683" s="45"/>
      <c r="I683" s="51">
        <v>0.74277554314426941</v>
      </c>
      <c r="J683" s="20"/>
      <c r="K683" s="20"/>
      <c r="L683" s="20"/>
      <c r="M683" s="20"/>
      <c r="N683" s="20"/>
    </row>
    <row r="684" spans="1:14" x14ac:dyDescent="0.25">
      <c r="A684" s="63" t="s">
        <v>149</v>
      </c>
      <c r="B684" s="63" t="s">
        <v>143</v>
      </c>
      <c r="C684" s="63" t="s">
        <v>147</v>
      </c>
      <c r="D684" s="3" t="s">
        <v>138</v>
      </c>
      <c r="E684" s="3" t="s">
        <v>139</v>
      </c>
      <c r="F684" t="s">
        <v>153</v>
      </c>
      <c r="G684" s="45">
        <v>44916</v>
      </c>
      <c r="H684" s="45"/>
      <c r="I684" s="51">
        <v>0.60283773838360033</v>
      </c>
      <c r="J684" s="20"/>
      <c r="K684" s="20"/>
      <c r="L684" s="20"/>
      <c r="M684" s="20"/>
      <c r="N684" s="20"/>
    </row>
    <row r="685" spans="1:14" x14ac:dyDescent="0.25">
      <c r="A685" s="63" t="s">
        <v>149</v>
      </c>
      <c r="B685" s="63" t="s">
        <v>143</v>
      </c>
      <c r="C685" s="63" t="s">
        <v>147</v>
      </c>
      <c r="D685" s="3" t="s">
        <v>138</v>
      </c>
      <c r="E685" s="3" t="s">
        <v>139</v>
      </c>
      <c r="F685" t="s">
        <v>153</v>
      </c>
      <c r="G685" s="45">
        <v>44931</v>
      </c>
      <c r="H685" s="45"/>
      <c r="I685" s="51">
        <v>0.33275622212681877</v>
      </c>
      <c r="J685" s="20"/>
      <c r="K685" s="20"/>
      <c r="L685" s="20"/>
      <c r="M685" s="20"/>
      <c r="N685" s="20"/>
    </row>
    <row r="686" spans="1:14" x14ac:dyDescent="0.25">
      <c r="A686" s="63" t="s">
        <v>144</v>
      </c>
      <c r="B686" s="63" t="s">
        <v>145</v>
      </c>
      <c r="C686" s="63" t="s">
        <v>137</v>
      </c>
      <c r="D686" s="3" t="s">
        <v>138</v>
      </c>
      <c r="E686" s="3" t="s">
        <v>139</v>
      </c>
      <c r="F686" t="s">
        <v>153</v>
      </c>
      <c r="G686" s="17">
        <v>44722</v>
      </c>
      <c r="H686" s="17"/>
      <c r="I686" s="51">
        <v>0.13903803955642599</v>
      </c>
      <c r="J686" s="20"/>
      <c r="K686" s="20"/>
      <c r="L686" s="20"/>
      <c r="M686" s="20"/>
      <c r="N686" s="20"/>
    </row>
    <row r="687" spans="1:14" x14ac:dyDescent="0.25">
      <c r="A687" s="63" t="s">
        <v>144</v>
      </c>
      <c r="B687" s="63" t="s">
        <v>145</v>
      </c>
      <c r="C687" s="63" t="s">
        <v>137</v>
      </c>
      <c r="D687" s="3" t="s">
        <v>138</v>
      </c>
      <c r="E687" s="3" t="s">
        <v>139</v>
      </c>
      <c r="F687" t="s">
        <v>153</v>
      </c>
      <c r="G687" s="17">
        <v>44727</v>
      </c>
      <c r="H687" s="17"/>
      <c r="I687" s="51">
        <v>0.12698579063948853</v>
      </c>
      <c r="J687" s="20"/>
      <c r="K687" s="20"/>
      <c r="L687" s="20"/>
      <c r="M687" s="20"/>
      <c r="N687" s="20"/>
    </row>
    <row r="688" spans="1:14" x14ac:dyDescent="0.25">
      <c r="A688" s="63" t="s">
        <v>144</v>
      </c>
      <c r="B688" s="63" t="s">
        <v>145</v>
      </c>
      <c r="C688" s="63" t="s">
        <v>137</v>
      </c>
      <c r="D688" s="3" t="s">
        <v>138</v>
      </c>
      <c r="E688" s="3" t="s">
        <v>139</v>
      </c>
      <c r="F688" t="s">
        <v>153</v>
      </c>
      <c r="G688" s="17">
        <v>44735</v>
      </c>
      <c r="H688" s="17"/>
      <c r="I688" s="51">
        <v>0.20468537806725148</v>
      </c>
      <c r="J688" s="20"/>
      <c r="K688" s="20"/>
      <c r="L688" s="20"/>
      <c r="M688" s="20"/>
      <c r="N688" s="20"/>
    </row>
    <row r="689" spans="1:14" x14ac:dyDescent="0.25">
      <c r="A689" s="63" t="s">
        <v>144</v>
      </c>
      <c r="B689" s="63" t="s">
        <v>145</v>
      </c>
      <c r="C689" s="63" t="s">
        <v>137</v>
      </c>
      <c r="D689" s="3" t="s">
        <v>138</v>
      </c>
      <c r="E689" s="3" t="s">
        <v>139</v>
      </c>
      <c r="F689" t="s">
        <v>153</v>
      </c>
      <c r="G689" s="17">
        <v>44749</v>
      </c>
      <c r="H689" s="17"/>
      <c r="I689" s="51">
        <v>0.20405501432788248</v>
      </c>
      <c r="J689" s="20"/>
      <c r="K689" s="20"/>
      <c r="L689" s="20"/>
      <c r="M689" s="20"/>
      <c r="N689" s="20"/>
    </row>
    <row r="690" spans="1:14" x14ac:dyDescent="0.25">
      <c r="A690" s="63" t="s">
        <v>144</v>
      </c>
      <c r="B690" s="63" t="s">
        <v>145</v>
      </c>
      <c r="C690" s="63" t="s">
        <v>137</v>
      </c>
      <c r="D690" s="3" t="s">
        <v>138</v>
      </c>
      <c r="E690" s="3" t="s">
        <v>139</v>
      </c>
      <c r="F690" t="s">
        <v>153</v>
      </c>
      <c r="G690" s="17">
        <v>44781</v>
      </c>
      <c r="H690" s="17"/>
      <c r="I690" s="51">
        <v>0.44750139421695684</v>
      </c>
      <c r="J690" s="20"/>
      <c r="K690" s="20"/>
      <c r="L690" s="20"/>
      <c r="M690" s="20"/>
      <c r="N690" s="20"/>
    </row>
    <row r="691" spans="1:14" x14ac:dyDescent="0.25">
      <c r="A691" s="63" t="s">
        <v>144</v>
      </c>
      <c r="B691" s="63" t="s">
        <v>145</v>
      </c>
      <c r="C691" s="63" t="s">
        <v>137</v>
      </c>
      <c r="D691" s="3" t="s">
        <v>138</v>
      </c>
      <c r="E691" s="3" t="s">
        <v>139</v>
      </c>
      <c r="F691" t="s">
        <v>153</v>
      </c>
      <c r="G691" s="17">
        <v>44803</v>
      </c>
      <c r="H691" s="17"/>
      <c r="I691" s="51">
        <v>0.725062271365424</v>
      </c>
      <c r="J691" s="20"/>
      <c r="K691" s="20"/>
      <c r="L691" s="20"/>
      <c r="M691" s="20"/>
      <c r="N691" s="20"/>
    </row>
    <row r="692" spans="1:14" x14ac:dyDescent="0.25">
      <c r="A692" s="63" t="s">
        <v>144</v>
      </c>
      <c r="B692" s="63" t="s">
        <v>145</v>
      </c>
      <c r="C692" s="63" t="s">
        <v>137</v>
      </c>
      <c r="D692" s="3" t="s">
        <v>138</v>
      </c>
      <c r="E692" s="3" t="s">
        <v>139</v>
      </c>
      <c r="F692" t="s">
        <v>153</v>
      </c>
      <c r="G692" s="17">
        <v>44809</v>
      </c>
      <c r="H692" s="17"/>
      <c r="I692" s="51">
        <v>0.79338952808427876</v>
      </c>
      <c r="J692" s="20"/>
      <c r="K692" s="20"/>
      <c r="L692" s="20"/>
      <c r="M692" s="20"/>
      <c r="N692" s="20"/>
    </row>
    <row r="693" spans="1:14" x14ac:dyDescent="0.25">
      <c r="A693" s="63" t="s">
        <v>144</v>
      </c>
      <c r="B693" s="63" t="s">
        <v>145</v>
      </c>
      <c r="C693" s="63" t="s">
        <v>137</v>
      </c>
      <c r="D693" s="3" t="s">
        <v>138</v>
      </c>
      <c r="E693" s="3" t="s">
        <v>139</v>
      </c>
      <c r="F693" t="s">
        <v>153</v>
      </c>
      <c r="G693" s="17">
        <v>44817</v>
      </c>
      <c r="H693" s="17"/>
      <c r="I693" s="51">
        <v>0.88765929681515121</v>
      </c>
      <c r="J693" s="20"/>
      <c r="K693" s="20"/>
      <c r="L693" s="20"/>
      <c r="M693" s="20"/>
      <c r="N693" s="20"/>
    </row>
    <row r="694" spans="1:14" x14ac:dyDescent="0.25">
      <c r="A694" s="63" t="s">
        <v>144</v>
      </c>
      <c r="B694" s="63" t="s">
        <v>145</v>
      </c>
      <c r="C694" s="63" t="s">
        <v>137</v>
      </c>
      <c r="D694" s="3" t="s">
        <v>138</v>
      </c>
      <c r="E694" s="3" t="s">
        <v>139</v>
      </c>
      <c r="F694" t="s">
        <v>153</v>
      </c>
      <c r="G694" s="17">
        <v>44824</v>
      </c>
      <c r="H694" s="17"/>
      <c r="I694" s="51">
        <v>0.9369649070240148</v>
      </c>
      <c r="J694" s="20"/>
      <c r="K694" s="20"/>
      <c r="L694" s="20"/>
      <c r="M694" s="20"/>
      <c r="N694" s="20"/>
    </row>
    <row r="695" spans="1:14" x14ac:dyDescent="0.25">
      <c r="A695" s="63" t="s">
        <v>144</v>
      </c>
      <c r="B695" s="63" t="s">
        <v>145</v>
      </c>
      <c r="C695" s="63" t="s">
        <v>137</v>
      </c>
      <c r="D695" s="3" t="s">
        <v>138</v>
      </c>
      <c r="E695" s="3" t="s">
        <v>139</v>
      </c>
      <c r="F695" t="s">
        <v>153</v>
      </c>
      <c r="G695" s="17">
        <v>44831</v>
      </c>
      <c r="H695" s="17"/>
      <c r="I695" s="51">
        <v>0.95042798278962737</v>
      </c>
      <c r="J695" s="20"/>
      <c r="K695" s="20"/>
      <c r="L695" s="20"/>
      <c r="M695" s="20"/>
      <c r="N695" s="20"/>
    </row>
    <row r="696" spans="1:14" x14ac:dyDescent="0.25">
      <c r="A696" s="63" t="s">
        <v>144</v>
      </c>
      <c r="B696" s="63" t="s">
        <v>145</v>
      </c>
      <c r="C696" s="63" t="s">
        <v>137</v>
      </c>
      <c r="D696" s="3" t="s">
        <v>138</v>
      </c>
      <c r="E696" s="3" t="s">
        <v>139</v>
      </c>
      <c r="F696" t="s">
        <v>153</v>
      </c>
      <c r="G696" s="17">
        <v>44837</v>
      </c>
      <c r="H696" s="17"/>
      <c r="I696" s="51">
        <v>0.97816403662219653</v>
      </c>
      <c r="J696" s="20"/>
      <c r="K696" s="20"/>
      <c r="L696" s="20"/>
      <c r="M696" s="20"/>
      <c r="N696" s="20"/>
    </row>
    <row r="697" spans="1:14" x14ac:dyDescent="0.25">
      <c r="A697" s="63" t="s">
        <v>144</v>
      </c>
      <c r="B697" s="63" t="s">
        <v>145</v>
      </c>
      <c r="C697" s="63" t="s">
        <v>137</v>
      </c>
      <c r="D697" s="3" t="s">
        <v>138</v>
      </c>
      <c r="E697" s="3" t="s">
        <v>139</v>
      </c>
      <c r="F697" t="s">
        <v>153</v>
      </c>
      <c r="G697" s="17">
        <v>44846</v>
      </c>
      <c r="H697" s="17"/>
      <c r="I697" s="51">
        <v>0.94799431334388762</v>
      </c>
      <c r="J697" s="20"/>
      <c r="K697" s="20"/>
      <c r="L697" s="20"/>
      <c r="M697" s="20"/>
      <c r="N697" s="20"/>
    </row>
    <row r="698" spans="1:14" x14ac:dyDescent="0.25">
      <c r="A698" s="63" t="s">
        <v>144</v>
      </c>
      <c r="B698" s="63" t="s">
        <v>145</v>
      </c>
      <c r="C698" s="63" t="s">
        <v>137</v>
      </c>
      <c r="D698" s="3" t="s">
        <v>138</v>
      </c>
      <c r="E698" s="3" t="s">
        <v>139</v>
      </c>
      <c r="F698" t="s">
        <v>153</v>
      </c>
      <c r="G698" s="17">
        <v>44861</v>
      </c>
      <c r="H698" s="17"/>
      <c r="I698" s="51">
        <v>0.95905259388517183</v>
      </c>
      <c r="J698" s="20"/>
      <c r="K698" s="20"/>
      <c r="L698" s="20"/>
      <c r="M698" s="20"/>
      <c r="N698" s="20"/>
    </row>
    <row r="699" spans="1:14" x14ac:dyDescent="0.25">
      <c r="A699" s="63" t="s">
        <v>144</v>
      </c>
      <c r="B699" s="63" t="s">
        <v>145</v>
      </c>
      <c r="C699" s="63" t="s">
        <v>137</v>
      </c>
      <c r="D699" s="3" t="s">
        <v>138</v>
      </c>
      <c r="E699" s="3" t="s">
        <v>139</v>
      </c>
      <c r="F699" t="s">
        <v>153</v>
      </c>
      <c r="G699" s="17">
        <v>44873</v>
      </c>
      <c r="H699" s="17"/>
      <c r="I699" s="51">
        <v>0.93953965033101761</v>
      </c>
      <c r="J699" s="20"/>
      <c r="K699" s="20"/>
      <c r="L699" s="20"/>
      <c r="M699" s="20"/>
      <c r="N699" s="20"/>
    </row>
    <row r="700" spans="1:14" x14ac:dyDescent="0.25">
      <c r="A700" s="63" t="s">
        <v>144</v>
      </c>
      <c r="B700" s="63" t="s">
        <v>145</v>
      </c>
      <c r="C700" s="63" t="s">
        <v>137</v>
      </c>
      <c r="D700" s="3" t="s">
        <v>138</v>
      </c>
      <c r="E700" s="3" t="s">
        <v>139</v>
      </c>
      <c r="F700" t="s">
        <v>153</v>
      </c>
      <c r="G700" s="17">
        <v>44886</v>
      </c>
      <c r="H700" s="17"/>
      <c r="I700" s="51">
        <v>0.85846432048963595</v>
      </c>
      <c r="J700" s="20"/>
      <c r="K700" s="20"/>
      <c r="L700" s="20"/>
      <c r="M700" s="20"/>
      <c r="N700" s="20"/>
    </row>
    <row r="701" spans="1:14" x14ac:dyDescent="0.25">
      <c r="A701" s="63" t="s">
        <v>144</v>
      </c>
      <c r="B701" s="63" t="s">
        <v>145</v>
      </c>
      <c r="C701" s="63" t="s">
        <v>137</v>
      </c>
      <c r="D701" s="3" t="s">
        <v>138</v>
      </c>
      <c r="E701" s="3" t="s">
        <v>139</v>
      </c>
      <c r="F701" t="s">
        <v>153</v>
      </c>
      <c r="G701" s="17">
        <v>44904</v>
      </c>
      <c r="H701" s="17"/>
      <c r="I701" s="51">
        <v>0.76253606351900072</v>
      </c>
      <c r="J701" s="20"/>
      <c r="K701" s="20"/>
      <c r="L701" s="20"/>
      <c r="M701" s="20"/>
      <c r="N701" s="20"/>
    </row>
    <row r="702" spans="1:14" x14ac:dyDescent="0.25">
      <c r="A702" s="63" t="s">
        <v>144</v>
      </c>
      <c r="B702" s="63" t="s">
        <v>145</v>
      </c>
      <c r="C702" s="63" t="s">
        <v>137</v>
      </c>
      <c r="D702" s="3" t="s">
        <v>138</v>
      </c>
      <c r="E702" s="3" t="s">
        <v>139</v>
      </c>
      <c r="F702" t="s">
        <v>153</v>
      </c>
      <c r="G702" s="17">
        <v>44916</v>
      </c>
      <c r="H702" s="17"/>
      <c r="I702" s="51">
        <v>0.67979281366454158</v>
      </c>
      <c r="J702" s="20"/>
      <c r="K702" s="20"/>
      <c r="L702" s="20"/>
      <c r="M702" s="20"/>
      <c r="N702" s="20"/>
    </row>
    <row r="703" spans="1:14" x14ac:dyDescent="0.25">
      <c r="A703" s="63" t="s">
        <v>144</v>
      </c>
      <c r="B703" s="63" t="s">
        <v>145</v>
      </c>
      <c r="C703" s="63" t="s">
        <v>137</v>
      </c>
      <c r="D703" s="3" t="s">
        <v>138</v>
      </c>
      <c r="E703" s="3" t="s">
        <v>139</v>
      </c>
      <c r="F703" t="s">
        <v>153</v>
      </c>
      <c r="G703" s="17">
        <v>44931</v>
      </c>
      <c r="H703" s="17"/>
      <c r="I703" s="51">
        <v>0.49435058189831588</v>
      </c>
      <c r="J703" s="20"/>
      <c r="K703" s="20"/>
      <c r="L703" s="20"/>
      <c r="M703" s="20"/>
      <c r="N703" s="20"/>
    </row>
    <row r="704" spans="1:14" x14ac:dyDescent="0.25">
      <c r="A704" s="63" t="s">
        <v>150</v>
      </c>
      <c r="B704" s="63" t="s">
        <v>145</v>
      </c>
      <c r="C704" s="63" t="s">
        <v>147</v>
      </c>
      <c r="D704" s="3" t="s">
        <v>138</v>
      </c>
      <c r="E704" s="3" t="s">
        <v>139</v>
      </c>
      <c r="F704" t="s">
        <v>153</v>
      </c>
      <c r="G704" s="45">
        <v>44722</v>
      </c>
      <c r="H704" s="45"/>
      <c r="I704" s="51">
        <v>0.11936394157505023</v>
      </c>
      <c r="J704" s="20"/>
      <c r="K704" s="20"/>
      <c r="L704" s="20"/>
      <c r="M704" s="20"/>
      <c r="N704" s="20"/>
    </row>
    <row r="705" spans="1:14" x14ac:dyDescent="0.25">
      <c r="A705" s="63" t="s">
        <v>150</v>
      </c>
      <c r="B705" s="63" t="s">
        <v>145</v>
      </c>
      <c r="C705" s="63" t="s">
        <v>147</v>
      </c>
      <c r="D705" s="3" t="s">
        <v>138</v>
      </c>
      <c r="E705" s="3" t="s">
        <v>139</v>
      </c>
      <c r="F705" t="s">
        <v>153</v>
      </c>
      <c r="G705" s="45">
        <v>44727</v>
      </c>
      <c r="H705" s="45"/>
      <c r="I705" s="51">
        <v>0.12802518799219292</v>
      </c>
      <c r="J705" s="20"/>
      <c r="K705" s="20"/>
      <c r="L705" s="20"/>
      <c r="M705" s="20"/>
      <c r="N705" s="20"/>
    </row>
    <row r="706" spans="1:14" x14ac:dyDescent="0.25">
      <c r="A706" s="63" t="s">
        <v>150</v>
      </c>
      <c r="B706" s="63" t="s">
        <v>145</v>
      </c>
      <c r="C706" s="63" t="s">
        <v>147</v>
      </c>
      <c r="D706" s="3" t="s">
        <v>138</v>
      </c>
      <c r="E706" s="3" t="s">
        <v>139</v>
      </c>
      <c r="F706" t="s">
        <v>153</v>
      </c>
      <c r="G706" s="45">
        <v>44735</v>
      </c>
      <c r="H706" s="45"/>
      <c r="I706" s="51">
        <v>0.20392385779022459</v>
      </c>
      <c r="J706" s="20"/>
      <c r="K706" s="20"/>
      <c r="L706" s="20"/>
      <c r="M706" s="20"/>
      <c r="N706" s="20"/>
    </row>
    <row r="707" spans="1:14" x14ac:dyDescent="0.25">
      <c r="A707" s="63" t="s">
        <v>150</v>
      </c>
      <c r="B707" s="63" t="s">
        <v>145</v>
      </c>
      <c r="C707" s="63" t="s">
        <v>147</v>
      </c>
      <c r="D707" s="3" t="s">
        <v>138</v>
      </c>
      <c r="E707" s="3" t="s">
        <v>139</v>
      </c>
      <c r="F707" t="s">
        <v>153</v>
      </c>
      <c r="G707" s="45">
        <v>44749</v>
      </c>
      <c r="H707" s="45"/>
      <c r="I707" s="51">
        <v>0.21434564308281226</v>
      </c>
      <c r="J707" s="20"/>
      <c r="K707" s="20"/>
      <c r="L707" s="20"/>
      <c r="M707" s="20"/>
      <c r="N707" s="20"/>
    </row>
    <row r="708" spans="1:14" x14ac:dyDescent="0.25">
      <c r="A708" s="63" t="s">
        <v>150</v>
      </c>
      <c r="B708" s="63" t="s">
        <v>145</v>
      </c>
      <c r="C708" s="63" t="s">
        <v>147</v>
      </c>
      <c r="D708" s="3" t="s">
        <v>138</v>
      </c>
      <c r="E708" s="3" t="s">
        <v>139</v>
      </c>
      <c r="F708" t="s">
        <v>153</v>
      </c>
      <c r="G708" s="45">
        <v>44781</v>
      </c>
      <c r="H708" s="45"/>
      <c r="I708" s="51">
        <v>0.44604106312832564</v>
      </c>
      <c r="J708" s="20"/>
      <c r="K708" s="20"/>
      <c r="L708" s="20"/>
      <c r="M708" s="20"/>
      <c r="N708" s="20"/>
    </row>
    <row r="709" spans="1:14" x14ac:dyDescent="0.25">
      <c r="A709" s="63" t="s">
        <v>150</v>
      </c>
      <c r="B709" s="63" t="s">
        <v>145</v>
      </c>
      <c r="C709" s="63" t="s">
        <v>147</v>
      </c>
      <c r="D709" s="3" t="s">
        <v>138</v>
      </c>
      <c r="E709" s="3" t="s">
        <v>139</v>
      </c>
      <c r="F709" t="s">
        <v>153</v>
      </c>
      <c r="G709" s="45">
        <v>44803</v>
      </c>
      <c r="H709" s="45"/>
      <c r="I709" s="51">
        <v>0.70232579197725065</v>
      </c>
      <c r="J709" s="20"/>
      <c r="K709" s="20"/>
      <c r="L709" s="20"/>
      <c r="M709" s="20"/>
      <c r="N709" s="20"/>
    </row>
    <row r="710" spans="1:14" x14ac:dyDescent="0.25">
      <c r="A710" s="63" t="s">
        <v>150</v>
      </c>
      <c r="B710" s="63" t="s">
        <v>145</v>
      </c>
      <c r="C710" s="63" t="s">
        <v>147</v>
      </c>
      <c r="D710" s="3" t="s">
        <v>138</v>
      </c>
      <c r="E710" s="3" t="s">
        <v>139</v>
      </c>
      <c r="F710" t="s">
        <v>153</v>
      </c>
      <c r="G710" s="45">
        <v>44809</v>
      </c>
      <c r="H710" s="45"/>
      <c r="I710" s="51">
        <v>0.76159190472381388</v>
      </c>
      <c r="J710" s="20"/>
      <c r="K710" s="20"/>
      <c r="L710" s="20"/>
      <c r="M710" s="20"/>
      <c r="N710" s="20"/>
    </row>
    <row r="711" spans="1:14" x14ac:dyDescent="0.25">
      <c r="A711" s="63" t="s">
        <v>150</v>
      </c>
      <c r="B711" s="63" t="s">
        <v>145</v>
      </c>
      <c r="C711" s="63" t="s">
        <v>147</v>
      </c>
      <c r="D711" s="3" t="s">
        <v>138</v>
      </c>
      <c r="E711" s="3" t="s">
        <v>139</v>
      </c>
      <c r="F711" t="s">
        <v>153</v>
      </c>
      <c r="G711" s="45">
        <v>44817</v>
      </c>
      <c r="H711" s="45"/>
      <c r="I711" s="51">
        <v>0.87948361259922803</v>
      </c>
      <c r="J711" s="20"/>
      <c r="K711" s="20"/>
      <c r="L711" s="20"/>
      <c r="M711" s="20"/>
      <c r="N711" s="20"/>
    </row>
    <row r="712" spans="1:14" x14ac:dyDescent="0.25">
      <c r="A712" s="63" t="s">
        <v>150</v>
      </c>
      <c r="B712" s="63" t="s">
        <v>145</v>
      </c>
      <c r="C712" s="63" t="s">
        <v>147</v>
      </c>
      <c r="D712" s="3" t="s">
        <v>138</v>
      </c>
      <c r="E712" s="3" t="s">
        <v>139</v>
      </c>
      <c r="F712" t="s">
        <v>153</v>
      </c>
      <c r="G712" s="45">
        <v>44824</v>
      </c>
      <c r="H712" s="45"/>
      <c r="I712" s="51">
        <v>0.9358219724368898</v>
      </c>
      <c r="J712" s="20"/>
      <c r="K712" s="20"/>
      <c r="L712" s="20"/>
      <c r="M712" s="20"/>
      <c r="N712" s="20"/>
    </row>
    <row r="713" spans="1:14" x14ac:dyDescent="0.25">
      <c r="A713" s="63" t="s">
        <v>150</v>
      </c>
      <c r="B713" s="63" t="s">
        <v>145</v>
      </c>
      <c r="C713" s="63" t="s">
        <v>147</v>
      </c>
      <c r="D713" s="3" t="s">
        <v>138</v>
      </c>
      <c r="E713" s="3" t="s">
        <v>139</v>
      </c>
      <c r="F713" t="s">
        <v>153</v>
      </c>
      <c r="G713" s="45">
        <v>44831</v>
      </c>
      <c r="H713" s="45"/>
      <c r="I713" s="51">
        <v>0.95117803606805462</v>
      </c>
      <c r="J713" s="20"/>
      <c r="K713" s="20"/>
      <c r="L713" s="20"/>
      <c r="M713" s="20"/>
      <c r="N713" s="20"/>
    </row>
    <row r="714" spans="1:14" x14ac:dyDescent="0.25">
      <c r="A714" s="63" t="s">
        <v>150</v>
      </c>
      <c r="B714" s="63" t="s">
        <v>145</v>
      </c>
      <c r="C714" s="63" t="s">
        <v>147</v>
      </c>
      <c r="D714" s="3" t="s">
        <v>138</v>
      </c>
      <c r="E714" s="3" t="s">
        <v>139</v>
      </c>
      <c r="F714" t="s">
        <v>153</v>
      </c>
      <c r="G714" s="45">
        <v>44837</v>
      </c>
      <c r="H714" s="45"/>
      <c r="I714" s="51">
        <v>0.9924397127735064</v>
      </c>
      <c r="J714" s="20"/>
      <c r="K714" s="20"/>
      <c r="L714" s="20"/>
      <c r="M714" s="20"/>
      <c r="N714" s="20"/>
    </row>
    <row r="715" spans="1:14" x14ac:dyDescent="0.25">
      <c r="A715" s="63" t="s">
        <v>150</v>
      </c>
      <c r="B715" s="63" t="s">
        <v>145</v>
      </c>
      <c r="C715" s="63" t="s">
        <v>147</v>
      </c>
      <c r="D715" s="3" t="s">
        <v>138</v>
      </c>
      <c r="E715" s="3" t="s">
        <v>139</v>
      </c>
      <c r="F715" t="s">
        <v>153</v>
      </c>
      <c r="G715" s="45">
        <v>44846</v>
      </c>
      <c r="H715" s="45"/>
      <c r="I715" s="51">
        <v>0.95301700349698093</v>
      </c>
      <c r="J715" s="20"/>
      <c r="K715" s="20"/>
      <c r="L715" s="20"/>
      <c r="M715" s="20"/>
      <c r="N715" s="20"/>
    </row>
    <row r="716" spans="1:14" x14ac:dyDescent="0.25">
      <c r="A716" s="63" t="s">
        <v>150</v>
      </c>
      <c r="B716" s="63" t="s">
        <v>145</v>
      </c>
      <c r="C716" s="63" t="s">
        <v>147</v>
      </c>
      <c r="D716" s="3" t="s">
        <v>138</v>
      </c>
      <c r="E716" s="3" t="s">
        <v>139</v>
      </c>
      <c r="F716" t="s">
        <v>153</v>
      </c>
      <c r="G716" s="45">
        <v>44861</v>
      </c>
      <c r="H716" s="45"/>
      <c r="I716" s="51">
        <v>0.96025860267366592</v>
      </c>
      <c r="J716" s="20"/>
      <c r="K716" s="20"/>
      <c r="L716" s="20"/>
      <c r="M716" s="20"/>
      <c r="N716" s="20"/>
    </row>
    <row r="717" spans="1:14" x14ac:dyDescent="0.25">
      <c r="A717" s="63" t="s">
        <v>150</v>
      </c>
      <c r="B717" s="63" t="s">
        <v>145</v>
      </c>
      <c r="C717" s="63" t="s">
        <v>147</v>
      </c>
      <c r="D717" s="3" t="s">
        <v>138</v>
      </c>
      <c r="E717" s="3" t="s">
        <v>139</v>
      </c>
      <c r="F717" t="s">
        <v>153</v>
      </c>
      <c r="G717" s="45">
        <v>44873</v>
      </c>
      <c r="H717" s="45"/>
      <c r="I717" s="51">
        <v>0.93841524003019738</v>
      </c>
      <c r="J717" s="20"/>
      <c r="K717" s="20"/>
      <c r="L717" s="20"/>
      <c r="M717" s="20"/>
      <c r="N717" s="20"/>
    </row>
    <row r="718" spans="1:14" x14ac:dyDescent="0.25">
      <c r="A718" s="63" t="s">
        <v>150</v>
      </c>
      <c r="B718" s="63" t="s">
        <v>145</v>
      </c>
      <c r="C718" s="63" t="s">
        <v>147</v>
      </c>
      <c r="D718" s="3" t="s">
        <v>138</v>
      </c>
      <c r="E718" s="3" t="s">
        <v>139</v>
      </c>
      <c r="F718" t="s">
        <v>153</v>
      </c>
      <c r="G718" s="45">
        <v>44886</v>
      </c>
      <c r="H718" s="45"/>
      <c r="I718" s="51">
        <v>0.86109368251003482</v>
      </c>
      <c r="J718" s="20"/>
      <c r="K718" s="20"/>
      <c r="L718" s="20"/>
      <c r="M718" s="20"/>
      <c r="N718" s="20"/>
    </row>
    <row r="719" spans="1:14" x14ac:dyDescent="0.25">
      <c r="A719" s="63" t="s">
        <v>150</v>
      </c>
      <c r="B719" s="63" t="s">
        <v>145</v>
      </c>
      <c r="C719" s="63" t="s">
        <v>147</v>
      </c>
      <c r="D719" s="3" t="s">
        <v>138</v>
      </c>
      <c r="E719" s="3" t="s">
        <v>139</v>
      </c>
      <c r="F719" t="s">
        <v>153</v>
      </c>
      <c r="G719" s="45">
        <v>44904</v>
      </c>
      <c r="H719" s="45"/>
      <c r="I719" s="51">
        <v>0.76110158655564675</v>
      </c>
      <c r="J719" s="20"/>
      <c r="K719" s="20"/>
      <c r="L719" s="20"/>
      <c r="M719" s="20"/>
      <c r="N719" s="20"/>
    </row>
    <row r="720" spans="1:14" x14ac:dyDescent="0.25">
      <c r="A720" s="63" t="s">
        <v>150</v>
      </c>
      <c r="B720" s="63" t="s">
        <v>145</v>
      </c>
      <c r="C720" s="63" t="s">
        <v>147</v>
      </c>
      <c r="D720" s="3" t="s">
        <v>138</v>
      </c>
      <c r="E720" s="3" t="s">
        <v>139</v>
      </c>
      <c r="F720" t="s">
        <v>153</v>
      </c>
      <c r="G720" s="45">
        <v>44916</v>
      </c>
      <c r="H720" s="45"/>
      <c r="I720" s="51">
        <v>0.67470266945626478</v>
      </c>
      <c r="J720" s="20"/>
      <c r="K720" s="20"/>
      <c r="L720" s="20"/>
      <c r="M720" s="20"/>
      <c r="N720" s="20"/>
    </row>
    <row r="721" spans="1:50" x14ac:dyDescent="0.25">
      <c r="A721" s="63" t="s">
        <v>150</v>
      </c>
      <c r="B721" s="63" t="s">
        <v>145</v>
      </c>
      <c r="C721" s="63" t="s">
        <v>147</v>
      </c>
      <c r="D721" s="3" t="s">
        <v>138</v>
      </c>
      <c r="E721" s="3" t="s">
        <v>139</v>
      </c>
      <c r="F721" t="s">
        <v>153</v>
      </c>
      <c r="G721" s="45">
        <v>44931</v>
      </c>
      <c r="H721" s="45"/>
      <c r="I721" s="51">
        <v>0.47083600932061392</v>
      </c>
      <c r="J721" s="20"/>
      <c r="K721" s="20"/>
      <c r="L721" s="20"/>
      <c r="M721" s="20"/>
      <c r="N721" s="20"/>
    </row>
    <row r="722" spans="1:50" x14ac:dyDescent="0.25">
      <c r="A722" s="3" t="s">
        <v>136</v>
      </c>
      <c r="B722" s="3" t="s">
        <v>79</v>
      </c>
      <c r="C722" s="3" t="s">
        <v>137</v>
      </c>
      <c r="D722" s="3" t="s">
        <v>138</v>
      </c>
      <c r="E722" s="3" t="s">
        <v>139</v>
      </c>
      <c r="F722" t="s">
        <v>154</v>
      </c>
      <c r="G722" s="17">
        <v>43951</v>
      </c>
      <c r="H722" s="17"/>
      <c r="I722" s="1"/>
      <c r="J722" s="25"/>
      <c r="K722" s="25"/>
      <c r="L722" s="23"/>
      <c r="M722" s="25"/>
      <c r="P722" s="13"/>
      <c r="V722" s="20"/>
      <c r="W722" s="20"/>
      <c r="X722" s="20"/>
      <c r="Y722" s="20"/>
      <c r="Z722" s="20"/>
      <c r="AC722">
        <v>8.9</v>
      </c>
      <c r="AD722">
        <v>6.5500000000000007</v>
      </c>
      <c r="AE722">
        <v>7.04</v>
      </c>
      <c r="AF722">
        <v>3.67</v>
      </c>
      <c r="AG722">
        <v>46.769999999999996</v>
      </c>
      <c r="AH722" s="64">
        <f>SUM(AG722,AC722)</f>
        <v>55.669999999999995</v>
      </c>
      <c r="AI722" s="64">
        <f>SUM(AG722,AC722,AD722)</f>
        <v>62.22</v>
      </c>
      <c r="AJ722" s="64">
        <f>SUM(AG722,AC722,AD722,AE722)</f>
        <v>69.260000000000005</v>
      </c>
      <c r="AK722" s="64">
        <f>SUM(AG722,AC722,AD722,AE722,AF722)</f>
        <v>72.930000000000007</v>
      </c>
    </row>
    <row r="723" spans="1:50" x14ac:dyDescent="0.25">
      <c r="A723" s="3" t="s">
        <v>141</v>
      </c>
      <c r="B723" s="3" t="s">
        <v>84</v>
      </c>
      <c r="C723" s="3" t="s">
        <v>137</v>
      </c>
      <c r="D723" s="3" t="s">
        <v>138</v>
      </c>
      <c r="E723" s="3" t="s">
        <v>139</v>
      </c>
      <c r="F723" t="s">
        <v>154</v>
      </c>
      <c r="G723" s="17">
        <v>43951</v>
      </c>
      <c r="H723" s="17"/>
      <c r="I723" s="1"/>
      <c r="L723" s="23"/>
      <c r="P723" s="13"/>
      <c r="V723" s="20"/>
      <c r="W723" s="20"/>
      <c r="X723" s="20"/>
      <c r="Y723" s="20"/>
      <c r="Z723" s="20"/>
      <c r="AC723">
        <v>11.950000000000001</v>
      </c>
      <c r="AD723">
        <v>10.029999999999999</v>
      </c>
      <c r="AE723">
        <v>7.94</v>
      </c>
      <c r="AF723">
        <v>13.84</v>
      </c>
      <c r="AG723">
        <v>35.44</v>
      </c>
      <c r="AH723" s="64">
        <f t="shared" ref="AH723:AH729" si="12">SUM(AG723,AC723)</f>
        <v>47.39</v>
      </c>
      <c r="AI723" s="64">
        <f t="shared" ref="AI723:AI729" si="13">SUM(AG723,AC723,AD723)</f>
        <v>57.42</v>
      </c>
      <c r="AJ723" s="64">
        <f t="shared" ref="AJ723:AJ729" si="14">SUM(AG723,AC723,AD723,AE723)</f>
        <v>65.36</v>
      </c>
      <c r="AK723" s="64">
        <f t="shared" ref="AK723:AK729" si="15">SUM(AG723,AC723,AD723,AE723,AF723)</f>
        <v>79.2</v>
      </c>
    </row>
    <row r="724" spans="1:50" x14ac:dyDescent="0.25">
      <c r="A724" s="3" t="s">
        <v>142</v>
      </c>
      <c r="B724" s="3" t="s">
        <v>143</v>
      </c>
      <c r="C724" s="3" t="s">
        <v>137</v>
      </c>
      <c r="D724" s="3" t="s">
        <v>138</v>
      </c>
      <c r="E724" s="3" t="s">
        <v>139</v>
      </c>
      <c r="F724" t="s">
        <v>154</v>
      </c>
      <c r="G724" s="17">
        <v>43951</v>
      </c>
      <c r="H724" s="17"/>
      <c r="I724" s="1"/>
      <c r="L724" s="23"/>
      <c r="P724" s="13"/>
      <c r="V724" s="20"/>
      <c r="W724" s="20"/>
      <c r="X724" s="20"/>
      <c r="Y724" s="20"/>
      <c r="Z724" s="20"/>
      <c r="AC724">
        <v>19.96</v>
      </c>
      <c r="AD724">
        <v>20.56</v>
      </c>
      <c r="AE724">
        <v>15.2</v>
      </c>
      <c r="AF724">
        <v>7.2299999999999995</v>
      </c>
      <c r="AG724">
        <v>33.33</v>
      </c>
      <c r="AH724" s="64">
        <f t="shared" si="12"/>
        <v>53.29</v>
      </c>
      <c r="AI724" s="64">
        <f t="shared" si="13"/>
        <v>73.849999999999994</v>
      </c>
      <c r="AJ724" s="64">
        <f t="shared" si="14"/>
        <v>89.05</v>
      </c>
      <c r="AK724" s="64">
        <f t="shared" si="15"/>
        <v>96.28</v>
      </c>
    </row>
    <row r="725" spans="1:50" x14ac:dyDescent="0.25">
      <c r="A725" s="3" t="s">
        <v>144</v>
      </c>
      <c r="B725" s="3" t="s">
        <v>145</v>
      </c>
      <c r="C725" s="3" t="s">
        <v>137</v>
      </c>
      <c r="D725" s="3" t="s">
        <v>138</v>
      </c>
      <c r="E725" s="3" t="s">
        <v>139</v>
      </c>
      <c r="F725" t="s">
        <v>154</v>
      </c>
      <c r="G725" s="17">
        <v>43951</v>
      </c>
      <c r="H725" s="17"/>
      <c r="I725" s="1"/>
      <c r="L725" s="23"/>
      <c r="P725" s="13"/>
      <c r="V725" s="20"/>
      <c r="W725" s="20"/>
      <c r="X725" s="20"/>
      <c r="Y725" s="20"/>
      <c r="Z725" s="20"/>
      <c r="AC725">
        <v>45.879999999999995</v>
      </c>
      <c r="AD725">
        <v>33.65</v>
      </c>
      <c r="AE725">
        <v>14.18</v>
      </c>
      <c r="AF725">
        <v>9.2299999999999986</v>
      </c>
      <c r="AG725">
        <v>97.42</v>
      </c>
      <c r="AH725" s="64">
        <f t="shared" si="12"/>
        <v>143.30000000000001</v>
      </c>
      <c r="AI725" s="64">
        <f t="shared" si="13"/>
        <v>176.95000000000002</v>
      </c>
      <c r="AJ725" s="64">
        <f t="shared" si="14"/>
        <v>191.13000000000002</v>
      </c>
      <c r="AK725" s="64">
        <f t="shared" si="15"/>
        <v>200.36</v>
      </c>
    </row>
    <row r="726" spans="1:50" x14ac:dyDescent="0.25">
      <c r="A726" s="65" t="s">
        <v>146</v>
      </c>
      <c r="B726" s="65" t="s">
        <v>79</v>
      </c>
      <c r="C726" s="65" t="s">
        <v>147</v>
      </c>
      <c r="D726" s="65" t="s">
        <v>138</v>
      </c>
      <c r="E726" s="65" t="s">
        <v>139</v>
      </c>
      <c r="F726" s="22" t="s">
        <v>154</v>
      </c>
      <c r="G726" s="47">
        <v>43951</v>
      </c>
      <c r="H726" s="47"/>
      <c r="I726" s="66"/>
      <c r="L726" s="23"/>
      <c r="P726" s="13"/>
      <c r="V726" s="20"/>
      <c r="W726" s="20"/>
      <c r="X726" s="20"/>
      <c r="Y726" s="20"/>
      <c r="Z726" s="20"/>
      <c r="AC726">
        <v>8.66</v>
      </c>
      <c r="AD726">
        <v>4.25</v>
      </c>
      <c r="AE726">
        <v>6.72</v>
      </c>
      <c r="AF726">
        <v>3.65</v>
      </c>
      <c r="AG726">
        <v>30.240000000000002</v>
      </c>
      <c r="AH726" s="64">
        <f t="shared" si="12"/>
        <v>38.900000000000006</v>
      </c>
      <c r="AI726" s="64">
        <f t="shared" si="13"/>
        <v>43.150000000000006</v>
      </c>
      <c r="AJ726" s="64">
        <f t="shared" si="14"/>
        <v>49.870000000000005</v>
      </c>
      <c r="AK726" s="64">
        <f t="shared" si="15"/>
        <v>53.52</v>
      </c>
    </row>
    <row r="727" spans="1:50" x14ac:dyDescent="0.25">
      <c r="A727" s="65" t="s">
        <v>148</v>
      </c>
      <c r="B727" s="65" t="s">
        <v>84</v>
      </c>
      <c r="C727" s="65" t="s">
        <v>147</v>
      </c>
      <c r="D727" s="65" t="s">
        <v>138</v>
      </c>
      <c r="E727" s="65" t="s">
        <v>139</v>
      </c>
      <c r="F727" s="22" t="s">
        <v>154</v>
      </c>
      <c r="G727" s="47">
        <v>43951</v>
      </c>
      <c r="H727" s="47"/>
      <c r="I727" s="66"/>
      <c r="J727" s="25"/>
      <c r="K727" s="25"/>
      <c r="L727" s="23"/>
      <c r="M727" s="25"/>
      <c r="N727" s="20"/>
      <c r="O727" s="20"/>
      <c r="P727" s="13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C727">
        <v>8.379999999999999</v>
      </c>
      <c r="AD727">
        <v>6.65</v>
      </c>
      <c r="AE727">
        <v>5.55</v>
      </c>
      <c r="AF727">
        <v>3.3200000000000003</v>
      </c>
      <c r="AG727">
        <v>32.57</v>
      </c>
      <c r="AH727" s="64">
        <f t="shared" si="12"/>
        <v>40.950000000000003</v>
      </c>
      <c r="AI727" s="64">
        <f t="shared" si="13"/>
        <v>47.6</v>
      </c>
      <c r="AJ727" s="64">
        <f t="shared" si="14"/>
        <v>53.15</v>
      </c>
      <c r="AK727" s="64">
        <f t="shared" si="15"/>
        <v>56.47</v>
      </c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</row>
    <row r="728" spans="1:50" x14ac:dyDescent="0.25">
      <c r="A728" s="65" t="s">
        <v>149</v>
      </c>
      <c r="B728" s="65" t="s">
        <v>143</v>
      </c>
      <c r="C728" s="65" t="s">
        <v>147</v>
      </c>
      <c r="D728" s="65" t="s">
        <v>138</v>
      </c>
      <c r="E728" s="65" t="s">
        <v>139</v>
      </c>
      <c r="F728" s="22" t="s">
        <v>154</v>
      </c>
      <c r="G728" s="47">
        <v>43951</v>
      </c>
      <c r="H728" s="47"/>
      <c r="I728" s="66"/>
      <c r="L728" s="23"/>
      <c r="P728" s="13"/>
      <c r="V728" s="20"/>
      <c r="W728" s="20"/>
      <c r="X728" s="20"/>
      <c r="Y728" s="20"/>
      <c r="Z728" s="20"/>
      <c r="AC728">
        <v>14.79</v>
      </c>
      <c r="AD728">
        <v>12.91</v>
      </c>
      <c r="AE728">
        <v>15.82</v>
      </c>
      <c r="AF728">
        <v>10.6</v>
      </c>
      <c r="AG728">
        <v>39.340000000000003</v>
      </c>
      <c r="AH728" s="64">
        <f t="shared" si="12"/>
        <v>54.13</v>
      </c>
      <c r="AI728" s="64">
        <f t="shared" si="13"/>
        <v>67.040000000000006</v>
      </c>
      <c r="AJ728" s="64">
        <f t="shared" si="14"/>
        <v>82.860000000000014</v>
      </c>
      <c r="AK728" s="64">
        <f t="shared" si="15"/>
        <v>93.460000000000008</v>
      </c>
    </row>
    <row r="729" spans="1:50" x14ac:dyDescent="0.25">
      <c r="A729" s="65" t="s">
        <v>150</v>
      </c>
      <c r="B729" s="65" t="s">
        <v>145</v>
      </c>
      <c r="C729" s="65" t="s">
        <v>147</v>
      </c>
      <c r="D729" s="65" t="s">
        <v>138</v>
      </c>
      <c r="E729" s="65" t="s">
        <v>139</v>
      </c>
      <c r="F729" s="22" t="s">
        <v>154</v>
      </c>
      <c r="G729" s="47">
        <v>43951</v>
      </c>
      <c r="H729" s="47"/>
      <c r="I729" s="66"/>
      <c r="J729" s="25"/>
      <c r="K729" s="25"/>
      <c r="L729" s="23"/>
      <c r="M729" s="25"/>
      <c r="N729" s="20"/>
      <c r="O729" s="20"/>
      <c r="P729" s="13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C729">
        <v>30.05</v>
      </c>
      <c r="AD729">
        <v>34.57</v>
      </c>
      <c r="AE729">
        <v>29.599999999999998</v>
      </c>
      <c r="AF729">
        <v>20.64</v>
      </c>
      <c r="AG729">
        <v>42.25</v>
      </c>
      <c r="AH729" s="64">
        <f t="shared" si="12"/>
        <v>72.3</v>
      </c>
      <c r="AI729" s="64">
        <f t="shared" si="13"/>
        <v>106.87</v>
      </c>
      <c r="AJ729" s="64">
        <f t="shared" si="14"/>
        <v>136.47</v>
      </c>
      <c r="AK729" s="64">
        <f t="shared" si="15"/>
        <v>157.11000000000001</v>
      </c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</row>
    <row r="730" spans="1:50" x14ac:dyDescent="0.25">
      <c r="A730" s="3" t="s">
        <v>136</v>
      </c>
      <c r="B730" s="3" t="s">
        <v>79</v>
      </c>
      <c r="C730" s="3" t="s">
        <v>137</v>
      </c>
      <c r="D730" s="3" t="s">
        <v>138</v>
      </c>
      <c r="E730" s="3" t="s">
        <v>139</v>
      </c>
      <c r="F730" t="s">
        <v>140</v>
      </c>
      <c r="G730" s="67">
        <v>43978</v>
      </c>
      <c r="H730" s="67"/>
      <c r="I730" s="68"/>
      <c r="L730" s="23"/>
      <c r="P730" s="13"/>
      <c r="V730" s="20"/>
      <c r="W730" s="20"/>
      <c r="X730" s="20"/>
      <c r="Y730" s="20"/>
      <c r="Z730" s="20"/>
      <c r="AA730">
        <v>26.77</v>
      </c>
      <c r="AB730">
        <v>28.959999999999997</v>
      </c>
      <c r="AC730">
        <v>9.69</v>
      </c>
      <c r="AG730" s="69">
        <f t="shared" ref="AG730:AG793" si="16">IF(COUNTIFS(AA730:AB730,"&gt;=0")=2,SUM(AA730:AB730),"")</f>
        <v>55.73</v>
      </c>
      <c r="AH730" s="70">
        <f t="shared" ref="AH730:AH793" si="17">IF(COUNTIFS(AA730:AC730,"&gt;=0")=3,SUM(AA730:AC730),"")</f>
        <v>65.42</v>
      </c>
      <c r="AI730" s="70" t="str">
        <f t="shared" ref="AI730:AI793" si="18">IF(COUNTIFS(AA730:AD730,"&gt;=0")=4,SUM(AA730:AD730),"")</f>
        <v/>
      </c>
      <c r="AJ730" s="70" t="str">
        <f t="shared" ref="AJ730:AJ793" si="19">IF(COUNTIFS(AA730:AE730,"&gt;=0")=5,SUM(AA730:AE730),"")</f>
        <v/>
      </c>
      <c r="AK730" s="70" t="str">
        <f t="shared" ref="AK730:AK793" si="20">IF(COUNTIFS(AA730:AF730,"&gt;=0")=6,SUM(AA730:AF730),"")</f>
        <v/>
      </c>
      <c r="AM730" s="23"/>
    </row>
    <row r="731" spans="1:50" x14ac:dyDescent="0.25">
      <c r="A731" s="3" t="s">
        <v>136</v>
      </c>
      <c r="B731" s="3" t="s">
        <v>79</v>
      </c>
      <c r="C731" s="3" t="s">
        <v>137</v>
      </c>
      <c r="D731" s="3" t="s">
        <v>138</v>
      </c>
      <c r="E731" s="3" t="s">
        <v>139</v>
      </c>
      <c r="F731" t="s">
        <v>140</v>
      </c>
      <c r="G731" s="67">
        <v>44025</v>
      </c>
      <c r="H731" s="67"/>
      <c r="I731" s="68"/>
      <c r="J731" s="25"/>
      <c r="K731" s="25"/>
      <c r="L731" s="23"/>
      <c r="M731" s="25"/>
      <c r="N731" s="20"/>
      <c r="O731" s="20"/>
      <c r="P731" s="13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>
        <v>4.57</v>
      </c>
      <c r="AB731">
        <v>8.32</v>
      </c>
      <c r="AC731">
        <v>30.92</v>
      </c>
      <c r="AD731">
        <v>23.43</v>
      </c>
      <c r="AG731" s="69">
        <f t="shared" si="16"/>
        <v>12.89</v>
      </c>
      <c r="AH731" s="70">
        <f t="shared" si="17"/>
        <v>43.81</v>
      </c>
      <c r="AI731" s="70">
        <f t="shared" si="18"/>
        <v>67.240000000000009</v>
      </c>
      <c r="AJ731" s="70" t="str">
        <f t="shared" si="19"/>
        <v/>
      </c>
      <c r="AK731" s="70" t="str">
        <f t="shared" si="20"/>
        <v/>
      </c>
      <c r="AM731" s="23"/>
      <c r="AN731" s="20"/>
      <c r="AO731" s="20"/>
      <c r="AP731" s="20"/>
      <c r="AQ731" s="20"/>
      <c r="AR731" s="20"/>
      <c r="AS731" s="20"/>
      <c r="AT731" s="20"/>
    </row>
    <row r="732" spans="1:50" x14ac:dyDescent="0.25">
      <c r="A732" s="3" t="s">
        <v>136</v>
      </c>
      <c r="B732" s="3" t="s">
        <v>79</v>
      </c>
      <c r="C732" s="3" t="s">
        <v>137</v>
      </c>
      <c r="D732" s="3" t="s">
        <v>138</v>
      </c>
      <c r="E732" s="3" t="s">
        <v>139</v>
      </c>
      <c r="F732" t="s">
        <v>140</v>
      </c>
      <c r="G732" s="67">
        <v>44053</v>
      </c>
      <c r="H732" s="67"/>
      <c r="I732" s="68"/>
      <c r="J732" s="25"/>
      <c r="K732" s="25"/>
      <c r="L732" s="23"/>
      <c r="M732" s="25"/>
      <c r="N732" s="20"/>
      <c r="O732" s="20"/>
      <c r="P732" s="13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>
        <v>3.8</v>
      </c>
      <c r="AB732">
        <v>4.21</v>
      </c>
      <c r="AC732">
        <v>16.79</v>
      </c>
      <c r="AD732">
        <v>21.04</v>
      </c>
      <c r="AG732" s="69">
        <f t="shared" si="16"/>
        <v>8.01</v>
      </c>
      <c r="AH732" s="70">
        <f t="shared" si="17"/>
        <v>24.799999999999997</v>
      </c>
      <c r="AI732" s="70">
        <f t="shared" si="18"/>
        <v>45.839999999999996</v>
      </c>
      <c r="AJ732" s="70" t="str">
        <f t="shared" si="19"/>
        <v/>
      </c>
      <c r="AK732" s="70" t="str">
        <f t="shared" si="20"/>
        <v/>
      </c>
      <c r="AM732" s="23"/>
      <c r="AN732" s="20"/>
      <c r="AO732" s="20"/>
      <c r="AP732" s="20"/>
      <c r="AQ732" s="20"/>
      <c r="AR732" s="20"/>
      <c r="AS732" s="20"/>
      <c r="AT732" s="20"/>
    </row>
    <row r="733" spans="1:50" x14ac:dyDescent="0.25">
      <c r="A733" s="3" t="s">
        <v>136</v>
      </c>
      <c r="B733" s="3" t="s">
        <v>79</v>
      </c>
      <c r="C733" s="3" t="s">
        <v>137</v>
      </c>
      <c r="D733" s="3" t="s">
        <v>138</v>
      </c>
      <c r="E733" s="3" t="s">
        <v>139</v>
      </c>
      <c r="F733" t="s">
        <v>140</v>
      </c>
      <c r="G733" s="67">
        <v>44082</v>
      </c>
      <c r="H733" s="67"/>
      <c r="I733" s="68"/>
      <c r="J733" s="25"/>
      <c r="L733" s="23"/>
      <c r="P733" s="13"/>
      <c r="V733" s="20"/>
      <c r="W733" s="20"/>
      <c r="X733" s="20"/>
      <c r="Y733" s="20"/>
      <c r="Z733" s="20"/>
      <c r="AA733">
        <v>36.21</v>
      </c>
      <c r="AB733">
        <v>6.1199999999999992</v>
      </c>
      <c r="AC733">
        <v>10.620000000000001</v>
      </c>
      <c r="AD733">
        <v>24.93</v>
      </c>
      <c r="AG733" s="69">
        <f t="shared" si="16"/>
        <v>42.33</v>
      </c>
      <c r="AH733" s="70">
        <f t="shared" si="17"/>
        <v>52.95</v>
      </c>
      <c r="AI733" s="70">
        <f t="shared" si="18"/>
        <v>77.88</v>
      </c>
      <c r="AJ733" s="70" t="str">
        <f t="shared" si="19"/>
        <v/>
      </c>
      <c r="AK733" s="70" t="str">
        <f t="shared" si="20"/>
        <v/>
      </c>
      <c r="AM733" s="23"/>
    </row>
    <row r="734" spans="1:50" x14ac:dyDescent="0.25">
      <c r="A734" s="3" t="s">
        <v>136</v>
      </c>
      <c r="B734" s="3" t="s">
        <v>79</v>
      </c>
      <c r="C734" s="3" t="s">
        <v>137</v>
      </c>
      <c r="D734" s="3" t="s">
        <v>138</v>
      </c>
      <c r="E734" s="3" t="s">
        <v>139</v>
      </c>
      <c r="F734" t="s">
        <v>140</v>
      </c>
      <c r="G734" s="67">
        <v>44116</v>
      </c>
      <c r="H734" s="67"/>
      <c r="I734" s="68"/>
      <c r="J734" s="25"/>
      <c r="L734" s="23"/>
      <c r="P734" s="13"/>
      <c r="V734" s="20"/>
      <c r="W734" s="20"/>
      <c r="X734" s="20"/>
      <c r="Y734" s="20"/>
      <c r="Z734" s="20"/>
      <c r="AA734">
        <v>23.11</v>
      </c>
      <c r="AB734">
        <v>5.25</v>
      </c>
      <c r="AC734">
        <v>10.34</v>
      </c>
      <c r="AD734">
        <v>5.74</v>
      </c>
      <c r="AG734" s="69">
        <f t="shared" si="16"/>
        <v>28.36</v>
      </c>
      <c r="AH734" s="70">
        <f t="shared" si="17"/>
        <v>38.700000000000003</v>
      </c>
      <c r="AI734" s="70">
        <f t="shared" si="18"/>
        <v>44.440000000000005</v>
      </c>
      <c r="AJ734" s="70" t="str">
        <f t="shared" si="19"/>
        <v/>
      </c>
      <c r="AK734" s="70" t="str">
        <f t="shared" si="20"/>
        <v/>
      </c>
      <c r="AM734" s="23"/>
    </row>
    <row r="735" spans="1:50" x14ac:dyDescent="0.25">
      <c r="A735" s="3" t="s">
        <v>136</v>
      </c>
      <c r="B735" s="3" t="s">
        <v>79</v>
      </c>
      <c r="C735" s="3" t="s">
        <v>137</v>
      </c>
      <c r="D735" s="3" t="s">
        <v>138</v>
      </c>
      <c r="E735" s="3" t="s">
        <v>139</v>
      </c>
      <c r="F735" t="s">
        <v>140</v>
      </c>
      <c r="G735" s="67">
        <v>44144</v>
      </c>
      <c r="H735" s="67"/>
      <c r="I735" s="68"/>
      <c r="J735" s="25"/>
      <c r="K735" s="25"/>
      <c r="L735" s="23"/>
      <c r="M735" s="25"/>
      <c r="N735" s="20"/>
      <c r="O735" s="20"/>
      <c r="P735" s="13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>
        <v>3.3499999999999996</v>
      </c>
      <c r="AB735">
        <v>2.58</v>
      </c>
      <c r="AC735">
        <v>2.9099999999999997</v>
      </c>
      <c r="AD735">
        <v>1.95</v>
      </c>
      <c r="AG735" s="69">
        <f t="shared" si="16"/>
        <v>5.93</v>
      </c>
      <c r="AH735" s="70">
        <f t="shared" si="17"/>
        <v>8.84</v>
      </c>
      <c r="AI735" s="70">
        <f t="shared" si="18"/>
        <v>10.79</v>
      </c>
      <c r="AJ735" s="70" t="str">
        <f t="shared" si="19"/>
        <v/>
      </c>
      <c r="AK735" s="70" t="str">
        <f t="shared" si="20"/>
        <v/>
      </c>
      <c r="AM735" s="23"/>
      <c r="AN735" s="20"/>
      <c r="AO735" s="20"/>
      <c r="AP735" s="20"/>
      <c r="AQ735" s="20"/>
      <c r="AR735" s="20"/>
      <c r="AS735" s="20"/>
      <c r="AT735" s="20"/>
    </row>
    <row r="736" spans="1:50" x14ac:dyDescent="0.25">
      <c r="A736" s="3" t="s">
        <v>136</v>
      </c>
      <c r="B736" s="3" t="s">
        <v>79</v>
      </c>
      <c r="C736" s="3" t="s">
        <v>137</v>
      </c>
      <c r="D736" s="3"/>
      <c r="E736" s="3" t="s">
        <v>139</v>
      </c>
      <c r="F736" t="s">
        <v>140</v>
      </c>
      <c r="G736" s="67">
        <v>44172</v>
      </c>
      <c r="H736" s="67"/>
      <c r="I736" s="68"/>
      <c r="J736" s="25"/>
      <c r="K736" s="25"/>
      <c r="L736" s="23"/>
      <c r="M736" s="25"/>
      <c r="N736" s="20"/>
      <c r="O736" s="20"/>
      <c r="P736" s="13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>
        <v>2.93</v>
      </c>
      <c r="AB736">
        <v>2.38</v>
      </c>
      <c r="AC736">
        <v>2.5700000000000003</v>
      </c>
      <c r="AD736">
        <v>1.48</v>
      </c>
      <c r="AG736" s="69">
        <f t="shared" si="16"/>
        <v>5.3100000000000005</v>
      </c>
      <c r="AH736" s="70">
        <f t="shared" si="17"/>
        <v>7.8800000000000008</v>
      </c>
      <c r="AI736" s="70">
        <f t="shared" si="18"/>
        <v>9.3600000000000012</v>
      </c>
      <c r="AJ736" s="70" t="str">
        <f t="shared" si="19"/>
        <v/>
      </c>
      <c r="AK736" s="70" t="str">
        <f t="shared" si="20"/>
        <v/>
      </c>
      <c r="AM736" s="23"/>
      <c r="AN736" s="20"/>
      <c r="AO736" s="20"/>
      <c r="AP736" s="20"/>
      <c r="AQ736" s="20"/>
      <c r="AR736" s="20"/>
      <c r="AS736" s="20"/>
      <c r="AT736" s="20"/>
    </row>
    <row r="737" spans="1:46" x14ac:dyDescent="0.25">
      <c r="A737" s="3" t="s">
        <v>136</v>
      </c>
      <c r="B737" s="3" t="s">
        <v>79</v>
      </c>
      <c r="C737" s="3" t="s">
        <v>137</v>
      </c>
      <c r="D737" s="3" t="s">
        <v>138</v>
      </c>
      <c r="E737" s="3" t="s">
        <v>139</v>
      </c>
      <c r="F737" t="s">
        <v>140</v>
      </c>
      <c r="G737" s="67">
        <v>44208</v>
      </c>
      <c r="H737" s="67"/>
      <c r="I737" s="68"/>
      <c r="J737" s="25"/>
      <c r="K737" s="25"/>
      <c r="L737" s="23"/>
      <c r="M737" s="25"/>
      <c r="N737" s="20"/>
      <c r="O737" s="20"/>
      <c r="P737" s="13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>
        <v>2.5099999999999998</v>
      </c>
      <c r="AB737">
        <v>2.2000000000000002</v>
      </c>
      <c r="AC737">
        <v>1.02</v>
      </c>
      <c r="AD737">
        <v>0.39</v>
      </c>
      <c r="AG737" s="69">
        <f t="shared" si="16"/>
        <v>4.71</v>
      </c>
      <c r="AH737" s="70">
        <f t="shared" si="17"/>
        <v>5.73</v>
      </c>
      <c r="AI737" s="70">
        <f t="shared" si="18"/>
        <v>6.12</v>
      </c>
      <c r="AJ737" s="70" t="str">
        <f t="shared" si="19"/>
        <v/>
      </c>
      <c r="AK737" s="70" t="str">
        <f t="shared" si="20"/>
        <v/>
      </c>
      <c r="AM737" s="23"/>
      <c r="AN737" s="20"/>
      <c r="AO737" s="20"/>
      <c r="AP737" s="20"/>
      <c r="AQ737" s="20"/>
      <c r="AR737" s="20"/>
      <c r="AS737" s="20"/>
      <c r="AT737" s="20"/>
    </row>
    <row r="738" spans="1:46" x14ac:dyDescent="0.25">
      <c r="A738" s="3" t="s">
        <v>136</v>
      </c>
      <c r="B738" s="3" t="s">
        <v>79</v>
      </c>
      <c r="C738" s="3" t="s">
        <v>137</v>
      </c>
      <c r="D738" s="3" t="s">
        <v>138</v>
      </c>
      <c r="E738" s="3" t="s">
        <v>139</v>
      </c>
      <c r="F738" t="s">
        <v>140</v>
      </c>
      <c r="G738" s="67">
        <v>44225</v>
      </c>
      <c r="H738" s="67"/>
      <c r="I738" s="68"/>
      <c r="L738" s="23"/>
      <c r="P738" s="13"/>
      <c r="V738" s="20"/>
      <c r="W738" s="20"/>
      <c r="X738" s="20"/>
      <c r="Y738" s="20"/>
      <c r="Z738" s="20"/>
      <c r="AA738">
        <v>5.47</v>
      </c>
      <c r="AB738">
        <v>4.67</v>
      </c>
      <c r="AC738">
        <v>2.2000000000000002</v>
      </c>
      <c r="AD738">
        <v>0.27</v>
      </c>
      <c r="AE738">
        <v>1.99</v>
      </c>
      <c r="AF738">
        <v>5.43</v>
      </c>
      <c r="AG738" s="69">
        <f t="shared" si="16"/>
        <v>10.14</v>
      </c>
      <c r="AH738" s="70">
        <f t="shared" si="17"/>
        <v>12.34</v>
      </c>
      <c r="AI738" s="70">
        <f t="shared" si="18"/>
        <v>12.61</v>
      </c>
      <c r="AJ738" s="70">
        <f t="shared" si="19"/>
        <v>14.6</v>
      </c>
      <c r="AK738" s="70">
        <f t="shared" si="20"/>
        <v>20.03</v>
      </c>
      <c r="AM738" s="23"/>
    </row>
    <row r="739" spans="1:46" x14ac:dyDescent="0.25">
      <c r="A739" s="8" t="s">
        <v>141</v>
      </c>
      <c r="B739" s="8" t="s">
        <v>84</v>
      </c>
      <c r="C739" s="8" t="s">
        <v>137</v>
      </c>
      <c r="D739" s="8" t="s">
        <v>138</v>
      </c>
      <c r="E739" s="8" t="s">
        <v>139</v>
      </c>
      <c r="F739" t="s">
        <v>140</v>
      </c>
      <c r="G739" s="38">
        <v>43978</v>
      </c>
      <c r="H739" s="38"/>
      <c r="I739" s="71"/>
      <c r="L739" s="23"/>
      <c r="P739" s="13"/>
      <c r="V739" s="20"/>
      <c r="W739" s="20"/>
      <c r="X739" s="20"/>
      <c r="Y739" s="20"/>
      <c r="Z739" s="20"/>
      <c r="AA739">
        <v>21.39</v>
      </c>
      <c r="AB739">
        <v>32.97</v>
      </c>
      <c r="AC739">
        <v>18.759999999999998</v>
      </c>
      <c r="AG739" s="69">
        <f t="shared" si="16"/>
        <v>54.36</v>
      </c>
      <c r="AH739" s="70">
        <f t="shared" si="17"/>
        <v>73.12</v>
      </c>
      <c r="AI739" s="70" t="str">
        <f t="shared" si="18"/>
        <v/>
      </c>
      <c r="AJ739" s="70" t="str">
        <f t="shared" si="19"/>
        <v/>
      </c>
      <c r="AK739" s="70" t="str">
        <f t="shared" si="20"/>
        <v/>
      </c>
      <c r="AM739" s="23"/>
    </row>
    <row r="740" spans="1:46" x14ac:dyDescent="0.25">
      <c r="A740" s="8" t="s">
        <v>141</v>
      </c>
      <c r="B740" s="8" t="s">
        <v>84</v>
      </c>
      <c r="C740" s="8" t="s">
        <v>137</v>
      </c>
      <c r="D740" s="8" t="s">
        <v>138</v>
      </c>
      <c r="E740" s="8" t="s">
        <v>139</v>
      </c>
      <c r="F740" t="s">
        <v>140</v>
      </c>
      <c r="G740" s="38">
        <v>44025</v>
      </c>
      <c r="H740" s="38"/>
      <c r="I740" s="71"/>
      <c r="J740" s="25"/>
      <c r="K740" s="25"/>
      <c r="L740" s="23"/>
      <c r="M740" s="25"/>
      <c r="N740" s="20"/>
      <c r="O740" s="20"/>
      <c r="P740" s="13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>
        <v>5.31</v>
      </c>
      <c r="AB740">
        <v>7.11</v>
      </c>
      <c r="AC740">
        <v>32.419999999999995</v>
      </c>
      <c r="AD740">
        <v>28.84</v>
      </c>
      <c r="AG740" s="69">
        <f t="shared" si="16"/>
        <v>12.42</v>
      </c>
      <c r="AH740" s="70">
        <f t="shared" si="17"/>
        <v>44.839999999999996</v>
      </c>
      <c r="AI740" s="70">
        <f t="shared" si="18"/>
        <v>73.679999999999993</v>
      </c>
      <c r="AJ740" s="70" t="str">
        <f t="shared" si="19"/>
        <v/>
      </c>
      <c r="AK740" s="70" t="str">
        <f t="shared" si="20"/>
        <v/>
      </c>
      <c r="AL740" s="20"/>
      <c r="AM740" s="23"/>
      <c r="AN740" s="20"/>
      <c r="AO740" s="20"/>
      <c r="AP740" s="20"/>
      <c r="AQ740" s="20"/>
      <c r="AR740" s="20"/>
      <c r="AS740" s="20"/>
      <c r="AT740" s="20"/>
    </row>
    <row r="741" spans="1:46" x14ac:dyDescent="0.25">
      <c r="A741" s="8" t="s">
        <v>141</v>
      </c>
      <c r="B741" s="8" t="s">
        <v>84</v>
      </c>
      <c r="C741" s="8" t="s">
        <v>137</v>
      </c>
      <c r="D741" s="8" t="s">
        <v>138</v>
      </c>
      <c r="E741" s="8" t="s">
        <v>139</v>
      </c>
      <c r="F741" t="s">
        <v>140</v>
      </c>
      <c r="G741" s="38">
        <v>44053</v>
      </c>
      <c r="H741" s="38"/>
      <c r="I741" s="71"/>
      <c r="J741" s="25"/>
      <c r="K741" s="25"/>
      <c r="L741" s="23"/>
      <c r="M741" s="25"/>
      <c r="N741" s="20"/>
      <c r="O741" s="20"/>
      <c r="P741" s="13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>
        <v>3.04</v>
      </c>
      <c r="AB741">
        <v>3.51</v>
      </c>
      <c r="AC741">
        <v>21.61</v>
      </c>
      <c r="AD741">
        <v>26.5</v>
      </c>
      <c r="AG741" s="69">
        <f t="shared" si="16"/>
        <v>6.55</v>
      </c>
      <c r="AH741" s="70">
        <f t="shared" si="17"/>
        <v>28.16</v>
      </c>
      <c r="AI741" s="70">
        <f t="shared" si="18"/>
        <v>54.66</v>
      </c>
      <c r="AJ741" s="70" t="str">
        <f t="shared" si="19"/>
        <v/>
      </c>
      <c r="AK741" s="70" t="str">
        <f t="shared" si="20"/>
        <v/>
      </c>
      <c r="AL741" s="20"/>
      <c r="AM741" s="23"/>
      <c r="AN741" s="20"/>
      <c r="AO741" s="20"/>
      <c r="AP741" s="20"/>
      <c r="AQ741" s="20"/>
      <c r="AR741" s="20"/>
      <c r="AS741" s="20"/>
      <c r="AT741" s="20"/>
    </row>
    <row r="742" spans="1:46" x14ac:dyDescent="0.25">
      <c r="A742" s="8" t="s">
        <v>141</v>
      </c>
      <c r="B742" s="8" t="s">
        <v>84</v>
      </c>
      <c r="C742" s="8" t="s">
        <v>137</v>
      </c>
      <c r="D742" s="8" t="s">
        <v>138</v>
      </c>
      <c r="E742" s="8" t="s">
        <v>139</v>
      </c>
      <c r="F742" t="s">
        <v>140</v>
      </c>
      <c r="G742" s="38">
        <v>44082</v>
      </c>
      <c r="H742" s="38"/>
      <c r="I742" s="71"/>
      <c r="L742" s="23"/>
      <c r="P742" s="13"/>
      <c r="V742" s="20"/>
      <c r="W742" s="20"/>
      <c r="X742" s="20"/>
      <c r="Y742" s="20"/>
      <c r="Z742" s="20"/>
      <c r="AA742">
        <v>40.449999999999996</v>
      </c>
      <c r="AB742">
        <v>3.9299999999999997</v>
      </c>
      <c r="AC742">
        <v>11.02</v>
      </c>
      <c r="AD742">
        <v>21.78</v>
      </c>
      <c r="AG742" s="69">
        <f t="shared" si="16"/>
        <v>44.379999999999995</v>
      </c>
      <c r="AH742" s="70">
        <f t="shared" si="17"/>
        <v>55.399999999999991</v>
      </c>
      <c r="AI742" s="70">
        <f t="shared" si="18"/>
        <v>77.179999999999993</v>
      </c>
      <c r="AJ742" s="70" t="str">
        <f t="shared" si="19"/>
        <v/>
      </c>
      <c r="AK742" s="70" t="str">
        <f t="shared" si="20"/>
        <v/>
      </c>
      <c r="AM742" s="23"/>
    </row>
    <row r="743" spans="1:46" x14ac:dyDescent="0.25">
      <c r="A743" s="8" t="s">
        <v>141</v>
      </c>
      <c r="B743" s="8" t="s">
        <v>84</v>
      </c>
      <c r="C743" s="8" t="s">
        <v>137</v>
      </c>
      <c r="D743" s="8" t="s">
        <v>138</v>
      </c>
      <c r="E743" s="8" t="s">
        <v>139</v>
      </c>
      <c r="F743" t="s">
        <v>140</v>
      </c>
      <c r="G743" s="38">
        <v>44116</v>
      </c>
      <c r="H743" s="38"/>
      <c r="I743" s="71"/>
      <c r="L743" s="23"/>
      <c r="P743" s="13"/>
      <c r="V743" s="20"/>
      <c r="W743" s="20"/>
      <c r="X743" s="20"/>
      <c r="Y743" s="20"/>
      <c r="Z743" s="20"/>
      <c r="AA743">
        <v>14.48</v>
      </c>
      <c r="AB743">
        <v>2.69</v>
      </c>
      <c r="AC743">
        <v>4.25</v>
      </c>
      <c r="AD743">
        <v>8.98</v>
      </c>
      <c r="AG743" s="69">
        <f t="shared" si="16"/>
        <v>17.170000000000002</v>
      </c>
      <c r="AH743" s="70">
        <f t="shared" si="17"/>
        <v>21.42</v>
      </c>
      <c r="AI743" s="70">
        <f t="shared" si="18"/>
        <v>30.400000000000002</v>
      </c>
      <c r="AJ743" s="70" t="str">
        <f t="shared" si="19"/>
        <v/>
      </c>
      <c r="AK743" s="70" t="str">
        <f t="shared" si="20"/>
        <v/>
      </c>
      <c r="AM743" s="23"/>
    </row>
    <row r="744" spans="1:46" x14ac:dyDescent="0.25">
      <c r="A744" s="8" t="s">
        <v>141</v>
      </c>
      <c r="B744" s="8" t="s">
        <v>84</v>
      </c>
      <c r="C744" s="8" t="s">
        <v>137</v>
      </c>
      <c r="D744" s="8" t="s">
        <v>138</v>
      </c>
      <c r="E744" s="8" t="s">
        <v>139</v>
      </c>
      <c r="F744" t="s">
        <v>140</v>
      </c>
      <c r="G744" s="38">
        <v>44144</v>
      </c>
      <c r="H744" s="38"/>
      <c r="I744" s="71"/>
      <c r="L744" s="23"/>
      <c r="N744" s="20"/>
      <c r="O744" s="20"/>
      <c r="P744" s="13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>
        <v>3.9400000000000004</v>
      </c>
      <c r="AB744">
        <v>3.52</v>
      </c>
      <c r="AC744">
        <v>3.0300000000000002</v>
      </c>
      <c r="AD744">
        <v>2.9000000000000004</v>
      </c>
      <c r="AG744" s="69">
        <f t="shared" si="16"/>
        <v>7.4600000000000009</v>
      </c>
      <c r="AH744" s="70">
        <f t="shared" si="17"/>
        <v>10.490000000000002</v>
      </c>
      <c r="AI744" s="70">
        <f t="shared" si="18"/>
        <v>13.390000000000002</v>
      </c>
      <c r="AJ744" s="70" t="str">
        <f t="shared" si="19"/>
        <v/>
      </c>
      <c r="AK744" s="70" t="str">
        <f t="shared" si="20"/>
        <v/>
      </c>
      <c r="AL744" s="20"/>
      <c r="AM744" s="23"/>
      <c r="AN744" s="20"/>
      <c r="AO744" s="20"/>
      <c r="AP744" s="20"/>
      <c r="AQ744" s="20"/>
      <c r="AR744" s="20"/>
      <c r="AS744" s="20"/>
      <c r="AT744" s="20"/>
    </row>
    <row r="745" spans="1:46" x14ac:dyDescent="0.25">
      <c r="A745" s="8" t="s">
        <v>141</v>
      </c>
      <c r="B745" s="8" t="s">
        <v>84</v>
      </c>
      <c r="C745" s="8" t="s">
        <v>137</v>
      </c>
      <c r="D745" s="8"/>
      <c r="E745" s="8" t="s">
        <v>139</v>
      </c>
      <c r="F745" t="s">
        <v>140</v>
      </c>
      <c r="G745" s="38">
        <v>44172</v>
      </c>
      <c r="H745" s="38"/>
      <c r="I745" s="71"/>
      <c r="L745" s="23"/>
      <c r="N745" s="20"/>
      <c r="O745" s="20"/>
      <c r="P745" s="13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>
        <v>3.23</v>
      </c>
      <c r="AB745">
        <v>2.2599999999999998</v>
      </c>
      <c r="AC745">
        <v>2.76</v>
      </c>
      <c r="AD745">
        <v>1.08</v>
      </c>
      <c r="AG745" s="69">
        <f t="shared" si="16"/>
        <v>5.49</v>
      </c>
      <c r="AH745" s="70">
        <f t="shared" si="17"/>
        <v>8.25</v>
      </c>
      <c r="AI745" s="70">
        <f t="shared" si="18"/>
        <v>9.33</v>
      </c>
      <c r="AJ745" s="70" t="str">
        <f t="shared" si="19"/>
        <v/>
      </c>
      <c r="AK745" s="70" t="str">
        <f t="shared" si="20"/>
        <v/>
      </c>
      <c r="AL745" s="20"/>
      <c r="AM745" s="23"/>
      <c r="AN745" s="20"/>
      <c r="AO745" s="20"/>
      <c r="AP745" s="20"/>
      <c r="AQ745" s="20"/>
      <c r="AR745" s="20"/>
      <c r="AS745" s="20"/>
      <c r="AT745" s="20"/>
    </row>
    <row r="746" spans="1:46" x14ac:dyDescent="0.25">
      <c r="A746" s="8" t="s">
        <v>141</v>
      </c>
      <c r="B746" s="8" t="s">
        <v>84</v>
      </c>
      <c r="C746" s="8" t="s">
        <v>137</v>
      </c>
      <c r="D746" s="8" t="s">
        <v>138</v>
      </c>
      <c r="E746" s="8" t="s">
        <v>139</v>
      </c>
      <c r="F746" t="s">
        <v>140</v>
      </c>
      <c r="G746" s="38">
        <v>44208</v>
      </c>
      <c r="H746" s="38"/>
      <c r="I746" s="71"/>
      <c r="J746" s="25"/>
      <c r="K746" s="25"/>
      <c r="L746" s="23"/>
      <c r="M746" s="25"/>
      <c r="N746" s="20"/>
      <c r="O746" s="20"/>
      <c r="P746" s="13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>
        <v>1.55</v>
      </c>
      <c r="AB746">
        <v>1.54</v>
      </c>
      <c r="AC746">
        <v>1.1400000000000001</v>
      </c>
      <c r="AD746">
        <v>0.92</v>
      </c>
      <c r="AG746" s="69">
        <f t="shared" si="16"/>
        <v>3.09</v>
      </c>
      <c r="AH746" s="70">
        <f t="shared" si="17"/>
        <v>4.2300000000000004</v>
      </c>
      <c r="AI746" s="70">
        <f t="shared" si="18"/>
        <v>5.15</v>
      </c>
      <c r="AJ746" s="70" t="str">
        <f t="shared" si="19"/>
        <v/>
      </c>
      <c r="AK746" s="70" t="str">
        <f t="shared" si="20"/>
        <v/>
      </c>
      <c r="AL746" s="20"/>
      <c r="AM746" s="23"/>
      <c r="AN746" s="20"/>
      <c r="AO746" s="20"/>
      <c r="AP746" s="20"/>
      <c r="AQ746" s="20"/>
      <c r="AR746" s="20"/>
      <c r="AS746" s="20"/>
      <c r="AT746" s="20"/>
    </row>
    <row r="747" spans="1:46" x14ac:dyDescent="0.25">
      <c r="A747" s="8" t="s">
        <v>141</v>
      </c>
      <c r="B747" s="8" t="s">
        <v>84</v>
      </c>
      <c r="C747" s="8" t="s">
        <v>137</v>
      </c>
      <c r="D747" s="8" t="s">
        <v>138</v>
      </c>
      <c r="E747" s="8" t="s">
        <v>139</v>
      </c>
      <c r="F747" t="s">
        <v>140</v>
      </c>
      <c r="G747" s="38">
        <v>44225</v>
      </c>
      <c r="H747" s="38"/>
      <c r="I747" s="71"/>
      <c r="L747" s="23"/>
      <c r="P747" s="13"/>
      <c r="V747" s="20"/>
      <c r="W747" s="20"/>
      <c r="X747" s="20"/>
      <c r="Y747" s="20"/>
      <c r="Z747" s="20"/>
      <c r="AA747">
        <v>4.37</v>
      </c>
      <c r="AB747">
        <v>3.4</v>
      </c>
      <c r="AC747">
        <v>1.69</v>
      </c>
      <c r="AD747">
        <v>2.5099999999999998</v>
      </c>
      <c r="AE747">
        <v>0.97</v>
      </c>
      <c r="AF747">
        <v>4.16</v>
      </c>
      <c r="AG747" s="69">
        <f t="shared" si="16"/>
        <v>7.77</v>
      </c>
      <c r="AH747" s="70">
        <f t="shared" si="17"/>
        <v>9.4599999999999991</v>
      </c>
      <c r="AI747" s="70">
        <f t="shared" si="18"/>
        <v>11.969999999999999</v>
      </c>
      <c r="AJ747" s="70">
        <f t="shared" si="19"/>
        <v>12.94</v>
      </c>
      <c r="AK747" s="70">
        <f t="shared" si="20"/>
        <v>17.100000000000001</v>
      </c>
      <c r="AM747" s="23"/>
    </row>
    <row r="748" spans="1:46" x14ac:dyDescent="0.25">
      <c r="A748" s="3" t="s">
        <v>142</v>
      </c>
      <c r="B748" s="3" t="s">
        <v>143</v>
      </c>
      <c r="C748" s="3" t="s">
        <v>137</v>
      </c>
      <c r="D748" s="3" t="s">
        <v>138</v>
      </c>
      <c r="E748" s="3" t="s">
        <v>139</v>
      </c>
      <c r="F748" t="s">
        <v>140</v>
      </c>
      <c r="G748" s="67">
        <v>43978</v>
      </c>
      <c r="H748" s="67"/>
      <c r="I748" s="68"/>
      <c r="L748" s="23"/>
      <c r="P748" s="13"/>
      <c r="V748" s="20"/>
      <c r="W748" s="20"/>
      <c r="X748" s="20"/>
      <c r="Y748" s="20"/>
      <c r="Z748" s="20"/>
      <c r="AA748">
        <v>21.400000000000002</v>
      </c>
      <c r="AB748">
        <v>29.31</v>
      </c>
      <c r="AC748">
        <v>12.549999999999999</v>
      </c>
      <c r="AG748" s="69">
        <f t="shared" si="16"/>
        <v>50.71</v>
      </c>
      <c r="AH748" s="70">
        <f t="shared" si="17"/>
        <v>63.26</v>
      </c>
      <c r="AI748" s="70" t="str">
        <f t="shared" si="18"/>
        <v/>
      </c>
      <c r="AJ748" s="70" t="str">
        <f t="shared" si="19"/>
        <v/>
      </c>
      <c r="AK748" s="70" t="str">
        <f t="shared" si="20"/>
        <v/>
      </c>
      <c r="AM748" s="23"/>
    </row>
    <row r="749" spans="1:46" x14ac:dyDescent="0.25">
      <c r="A749" s="3" t="s">
        <v>142</v>
      </c>
      <c r="B749" s="3" t="s">
        <v>143</v>
      </c>
      <c r="C749" s="3" t="s">
        <v>137</v>
      </c>
      <c r="D749" s="3" t="s">
        <v>138</v>
      </c>
      <c r="E749" s="3" t="s">
        <v>139</v>
      </c>
      <c r="F749" t="s">
        <v>140</v>
      </c>
      <c r="G749" s="67">
        <v>44025</v>
      </c>
      <c r="H749" s="67"/>
      <c r="I749" s="68"/>
      <c r="J749" s="25"/>
      <c r="K749" s="25"/>
      <c r="L749" s="23"/>
      <c r="M749" s="25"/>
      <c r="N749" s="20"/>
      <c r="O749" s="20"/>
      <c r="P749" s="13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>
        <v>4.76</v>
      </c>
      <c r="AB749">
        <v>7.66</v>
      </c>
      <c r="AC749">
        <v>31.32</v>
      </c>
      <c r="AD749">
        <v>30.8</v>
      </c>
      <c r="AG749" s="69">
        <f t="shared" si="16"/>
        <v>12.42</v>
      </c>
      <c r="AH749" s="70">
        <f t="shared" si="17"/>
        <v>43.74</v>
      </c>
      <c r="AI749" s="70">
        <f t="shared" si="18"/>
        <v>74.540000000000006</v>
      </c>
      <c r="AJ749" s="70" t="str">
        <f t="shared" si="19"/>
        <v/>
      </c>
      <c r="AK749" s="70" t="str">
        <f t="shared" si="20"/>
        <v/>
      </c>
      <c r="AL749" s="20"/>
      <c r="AM749" s="23"/>
      <c r="AN749" s="20"/>
      <c r="AO749" s="20"/>
      <c r="AP749" s="20"/>
      <c r="AQ749" s="20"/>
      <c r="AR749" s="20"/>
      <c r="AS749" s="20"/>
      <c r="AT749" s="20"/>
    </row>
    <row r="750" spans="1:46" x14ac:dyDescent="0.25">
      <c r="A750" s="3" t="s">
        <v>142</v>
      </c>
      <c r="B750" s="3" t="s">
        <v>143</v>
      </c>
      <c r="C750" s="3" t="s">
        <v>137</v>
      </c>
      <c r="D750" s="3" t="s">
        <v>138</v>
      </c>
      <c r="E750" s="3" t="s">
        <v>139</v>
      </c>
      <c r="F750" t="s">
        <v>140</v>
      </c>
      <c r="G750" s="67">
        <v>44053</v>
      </c>
      <c r="H750" s="67"/>
      <c r="I750" s="68"/>
      <c r="J750" s="25"/>
      <c r="K750" s="25"/>
      <c r="L750" s="23"/>
      <c r="M750" s="25"/>
      <c r="N750" s="20"/>
      <c r="O750" s="20"/>
      <c r="P750" s="13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>
        <v>3.0599999999999996</v>
      </c>
      <c r="AB750">
        <v>3.42</v>
      </c>
      <c r="AC750">
        <v>19.03</v>
      </c>
      <c r="AD750">
        <v>28.89</v>
      </c>
      <c r="AG750" s="69">
        <f t="shared" si="16"/>
        <v>6.4799999999999995</v>
      </c>
      <c r="AH750" s="70">
        <f t="shared" si="17"/>
        <v>25.51</v>
      </c>
      <c r="AI750" s="70">
        <f t="shared" si="18"/>
        <v>54.400000000000006</v>
      </c>
      <c r="AJ750" s="70" t="str">
        <f t="shared" si="19"/>
        <v/>
      </c>
      <c r="AK750" s="70" t="str">
        <f t="shared" si="20"/>
        <v/>
      </c>
      <c r="AL750" s="20"/>
      <c r="AM750" s="23"/>
      <c r="AN750" s="20"/>
      <c r="AO750" s="20"/>
      <c r="AP750" s="20"/>
      <c r="AQ750" s="20"/>
      <c r="AR750" s="20"/>
      <c r="AS750" s="20"/>
      <c r="AT750" s="20"/>
    </row>
    <row r="751" spans="1:46" x14ac:dyDescent="0.25">
      <c r="A751" s="3" t="s">
        <v>142</v>
      </c>
      <c r="B751" s="3" t="s">
        <v>143</v>
      </c>
      <c r="C751" s="3" t="s">
        <v>137</v>
      </c>
      <c r="D751" s="3" t="s">
        <v>138</v>
      </c>
      <c r="E751" s="3" t="s">
        <v>139</v>
      </c>
      <c r="F751" t="s">
        <v>140</v>
      </c>
      <c r="G751" s="67">
        <v>44082</v>
      </c>
      <c r="H751" s="67"/>
      <c r="I751" s="68"/>
      <c r="L751" s="23"/>
      <c r="P751" s="13"/>
      <c r="V751" s="20"/>
      <c r="W751" s="20"/>
      <c r="X751" s="20"/>
      <c r="Y751" s="20"/>
      <c r="Z751" s="20"/>
      <c r="AA751">
        <v>39.090000000000003</v>
      </c>
      <c r="AB751">
        <v>4.4000000000000004</v>
      </c>
      <c r="AC751">
        <v>10.530000000000001</v>
      </c>
      <c r="AD751">
        <v>20.64</v>
      </c>
      <c r="AG751" s="69">
        <f t="shared" si="16"/>
        <v>43.49</v>
      </c>
      <c r="AH751" s="70">
        <f t="shared" si="17"/>
        <v>54.02</v>
      </c>
      <c r="AI751" s="70">
        <f t="shared" si="18"/>
        <v>74.66</v>
      </c>
      <c r="AJ751" s="70" t="str">
        <f t="shared" si="19"/>
        <v/>
      </c>
      <c r="AK751" s="70" t="str">
        <f t="shared" si="20"/>
        <v/>
      </c>
      <c r="AM751" s="23"/>
    </row>
    <row r="752" spans="1:46" x14ac:dyDescent="0.25">
      <c r="A752" s="3" t="s">
        <v>142</v>
      </c>
      <c r="B752" s="3" t="s">
        <v>143</v>
      </c>
      <c r="C752" s="3" t="s">
        <v>137</v>
      </c>
      <c r="D752" s="3" t="s">
        <v>138</v>
      </c>
      <c r="E752" s="3" t="s">
        <v>139</v>
      </c>
      <c r="F752" t="s">
        <v>140</v>
      </c>
      <c r="G752" s="67">
        <v>44116</v>
      </c>
      <c r="H752" s="67"/>
      <c r="I752" s="68"/>
      <c r="L752" s="23"/>
      <c r="P752" s="13"/>
      <c r="V752" s="20"/>
      <c r="W752" s="20"/>
      <c r="X752" s="20"/>
      <c r="Y752" s="20"/>
      <c r="Z752" s="20"/>
      <c r="AA752">
        <v>10.89</v>
      </c>
      <c r="AB752">
        <v>2.71</v>
      </c>
      <c r="AC752">
        <v>1.4</v>
      </c>
      <c r="AD752">
        <v>6.45</v>
      </c>
      <c r="AG752" s="69">
        <f t="shared" si="16"/>
        <v>13.600000000000001</v>
      </c>
      <c r="AH752" s="70">
        <f t="shared" si="17"/>
        <v>15.000000000000002</v>
      </c>
      <c r="AI752" s="70">
        <f t="shared" si="18"/>
        <v>21.450000000000003</v>
      </c>
      <c r="AJ752" s="70" t="str">
        <f t="shared" si="19"/>
        <v/>
      </c>
      <c r="AK752" s="70" t="str">
        <f t="shared" si="20"/>
        <v/>
      </c>
      <c r="AM752" s="23"/>
    </row>
    <row r="753" spans="1:46" x14ac:dyDescent="0.25">
      <c r="A753" s="3" t="s">
        <v>142</v>
      </c>
      <c r="B753" s="3" t="s">
        <v>143</v>
      </c>
      <c r="C753" s="3" t="s">
        <v>137</v>
      </c>
      <c r="D753" s="3" t="s">
        <v>138</v>
      </c>
      <c r="E753" s="3" t="s">
        <v>139</v>
      </c>
      <c r="F753" t="s">
        <v>140</v>
      </c>
      <c r="G753" s="67">
        <v>44144</v>
      </c>
      <c r="H753" s="67"/>
      <c r="I753" s="68"/>
      <c r="J753" s="25"/>
      <c r="K753" s="25"/>
      <c r="L753" s="23"/>
      <c r="M753" s="25"/>
      <c r="P753" s="13"/>
      <c r="V753" s="20"/>
      <c r="W753" s="20"/>
      <c r="X753" s="20"/>
      <c r="Y753" s="20"/>
      <c r="Z753" s="20"/>
      <c r="AA753">
        <v>5.5</v>
      </c>
      <c r="AB753">
        <v>3.06</v>
      </c>
      <c r="AC753">
        <v>2.8099999999999996</v>
      </c>
      <c r="AD753">
        <v>2.63</v>
      </c>
      <c r="AG753" s="69">
        <f t="shared" si="16"/>
        <v>8.56</v>
      </c>
      <c r="AH753" s="70">
        <f t="shared" si="17"/>
        <v>11.370000000000001</v>
      </c>
      <c r="AI753" s="70">
        <f t="shared" si="18"/>
        <v>14</v>
      </c>
      <c r="AJ753" s="70" t="str">
        <f t="shared" si="19"/>
        <v/>
      </c>
      <c r="AK753" s="70" t="str">
        <f t="shared" si="20"/>
        <v/>
      </c>
      <c r="AM753" s="23"/>
    </row>
    <row r="754" spans="1:46" x14ac:dyDescent="0.25">
      <c r="A754" s="3" t="s">
        <v>142</v>
      </c>
      <c r="B754" s="3" t="s">
        <v>143</v>
      </c>
      <c r="C754" s="3" t="s">
        <v>137</v>
      </c>
      <c r="D754" s="3"/>
      <c r="E754" s="3" t="s">
        <v>139</v>
      </c>
      <c r="F754" t="s">
        <v>140</v>
      </c>
      <c r="G754" s="67">
        <v>44172</v>
      </c>
      <c r="H754" s="67"/>
      <c r="I754" s="68"/>
      <c r="J754" s="25"/>
      <c r="K754" s="25"/>
      <c r="L754" s="23"/>
      <c r="M754" s="25"/>
      <c r="P754" s="13"/>
      <c r="V754" s="20"/>
      <c r="W754" s="20"/>
      <c r="X754" s="20"/>
      <c r="Y754" s="20"/>
      <c r="Z754" s="20"/>
      <c r="AA754">
        <v>2.82</v>
      </c>
      <c r="AB754">
        <v>2.1800000000000002</v>
      </c>
      <c r="AC754">
        <v>1.6800000000000002</v>
      </c>
      <c r="AD754">
        <v>2.06</v>
      </c>
      <c r="AG754" s="69">
        <f t="shared" si="16"/>
        <v>5</v>
      </c>
      <c r="AH754" s="70">
        <f t="shared" si="17"/>
        <v>6.68</v>
      </c>
      <c r="AI754" s="70">
        <f t="shared" si="18"/>
        <v>8.74</v>
      </c>
      <c r="AJ754" s="70" t="str">
        <f t="shared" si="19"/>
        <v/>
      </c>
      <c r="AK754" s="70" t="str">
        <f t="shared" si="20"/>
        <v/>
      </c>
      <c r="AM754" s="23"/>
    </row>
    <row r="755" spans="1:46" x14ac:dyDescent="0.25">
      <c r="A755" s="3" t="s">
        <v>142</v>
      </c>
      <c r="B755" s="3" t="s">
        <v>143</v>
      </c>
      <c r="C755" s="3" t="s">
        <v>137</v>
      </c>
      <c r="D755" s="3" t="s">
        <v>138</v>
      </c>
      <c r="E755" s="3" t="s">
        <v>139</v>
      </c>
      <c r="F755" t="s">
        <v>140</v>
      </c>
      <c r="G755" s="67">
        <v>44208</v>
      </c>
      <c r="H755" s="67"/>
      <c r="I755" s="68"/>
      <c r="J755" s="25"/>
      <c r="K755" s="25"/>
      <c r="L755" s="23"/>
      <c r="M755" s="25"/>
      <c r="N755" s="20"/>
      <c r="O755" s="20"/>
      <c r="P755" s="13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>
        <v>2.59</v>
      </c>
      <c r="AB755">
        <v>2.85</v>
      </c>
      <c r="AC755">
        <v>0.73</v>
      </c>
      <c r="AD755">
        <v>0.47000000000000003</v>
      </c>
      <c r="AG755" s="69">
        <f t="shared" si="16"/>
        <v>5.4399999999999995</v>
      </c>
      <c r="AH755" s="70">
        <f t="shared" si="17"/>
        <v>6.17</v>
      </c>
      <c r="AI755" s="70">
        <f t="shared" si="18"/>
        <v>6.64</v>
      </c>
      <c r="AJ755" s="70" t="str">
        <f t="shared" si="19"/>
        <v/>
      </c>
      <c r="AK755" s="70" t="str">
        <f t="shared" si="20"/>
        <v/>
      </c>
      <c r="AL755" s="20"/>
      <c r="AM755" s="23"/>
      <c r="AN755" s="20"/>
      <c r="AO755" s="20"/>
      <c r="AP755" s="20"/>
      <c r="AQ755" s="20"/>
      <c r="AR755" s="20"/>
      <c r="AS755" s="20"/>
      <c r="AT755" s="20"/>
    </row>
    <row r="756" spans="1:46" x14ac:dyDescent="0.25">
      <c r="A756" s="3" t="s">
        <v>142</v>
      </c>
      <c r="B756" s="3" t="s">
        <v>143</v>
      </c>
      <c r="C756" s="3" t="s">
        <v>137</v>
      </c>
      <c r="D756" s="3" t="s">
        <v>138</v>
      </c>
      <c r="E756" s="3" t="s">
        <v>139</v>
      </c>
      <c r="F756" t="s">
        <v>140</v>
      </c>
      <c r="G756" s="67">
        <v>44225</v>
      </c>
      <c r="H756" s="67"/>
      <c r="I756" s="68"/>
      <c r="L756" s="23"/>
      <c r="N756" s="20"/>
      <c r="O756" s="20"/>
      <c r="P756" s="13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>
        <v>5.13</v>
      </c>
      <c r="AB756">
        <v>4.2200000000000006</v>
      </c>
      <c r="AC756">
        <v>2.1399999999999997</v>
      </c>
      <c r="AD756">
        <v>2.4</v>
      </c>
      <c r="AE756">
        <v>4</v>
      </c>
      <c r="AF756">
        <v>10.43</v>
      </c>
      <c r="AG756" s="69">
        <f t="shared" si="16"/>
        <v>9.3500000000000014</v>
      </c>
      <c r="AH756" s="70">
        <f t="shared" si="17"/>
        <v>11.490000000000002</v>
      </c>
      <c r="AI756" s="70">
        <f t="shared" si="18"/>
        <v>13.890000000000002</v>
      </c>
      <c r="AJ756" s="70">
        <f t="shared" si="19"/>
        <v>17.89</v>
      </c>
      <c r="AK756" s="70">
        <f t="shared" si="20"/>
        <v>28.32</v>
      </c>
      <c r="AL756" s="20"/>
      <c r="AM756" s="23"/>
      <c r="AN756" s="20"/>
      <c r="AO756" s="20"/>
      <c r="AP756" s="20"/>
      <c r="AQ756" s="20"/>
      <c r="AR756" s="20"/>
      <c r="AS756" s="20"/>
      <c r="AT756" s="20"/>
    </row>
    <row r="757" spans="1:46" x14ac:dyDescent="0.25">
      <c r="A757" s="8" t="s">
        <v>144</v>
      </c>
      <c r="B757" s="8" t="s">
        <v>145</v>
      </c>
      <c r="C757" s="8" t="s">
        <v>137</v>
      </c>
      <c r="D757" s="8" t="s">
        <v>138</v>
      </c>
      <c r="E757" s="8" t="s">
        <v>139</v>
      </c>
      <c r="F757" t="s">
        <v>140</v>
      </c>
      <c r="G757" s="38">
        <v>43978</v>
      </c>
      <c r="H757" s="38"/>
      <c r="I757" s="71"/>
      <c r="L757" s="23"/>
      <c r="P757" s="13"/>
      <c r="V757" s="20"/>
      <c r="W757" s="20"/>
      <c r="X757" s="20"/>
      <c r="Y757" s="20"/>
      <c r="Z757" s="20"/>
      <c r="AA757">
        <v>42.08</v>
      </c>
      <c r="AB757">
        <v>62.18</v>
      </c>
      <c r="AC757">
        <v>58.910000000000004</v>
      </c>
      <c r="AG757" s="69">
        <f t="shared" si="16"/>
        <v>104.25999999999999</v>
      </c>
      <c r="AH757" s="70">
        <f t="shared" si="17"/>
        <v>163.16999999999999</v>
      </c>
      <c r="AI757" s="70" t="str">
        <f t="shared" si="18"/>
        <v/>
      </c>
      <c r="AJ757" s="70" t="str">
        <f t="shared" si="19"/>
        <v/>
      </c>
      <c r="AK757" s="70" t="str">
        <f t="shared" si="20"/>
        <v/>
      </c>
      <c r="AM757" s="23"/>
    </row>
    <row r="758" spans="1:46" x14ac:dyDescent="0.25">
      <c r="A758" s="8" t="s">
        <v>144</v>
      </c>
      <c r="B758" s="8" t="s">
        <v>145</v>
      </c>
      <c r="C758" s="8" t="s">
        <v>137</v>
      </c>
      <c r="D758" s="8" t="s">
        <v>138</v>
      </c>
      <c r="E758" s="8" t="s">
        <v>139</v>
      </c>
      <c r="F758" t="s">
        <v>140</v>
      </c>
      <c r="G758" s="38">
        <v>44025</v>
      </c>
      <c r="H758" s="38"/>
      <c r="I758" s="71"/>
      <c r="L758" s="23"/>
      <c r="P758" s="13"/>
      <c r="V758" s="20"/>
      <c r="W758" s="20"/>
      <c r="X758" s="20"/>
      <c r="Y758" s="20"/>
      <c r="Z758" s="20"/>
      <c r="AA758">
        <v>5.0999999999999996</v>
      </c>
      <c r="AB758">
        <v>14.52</v>
      </c>
      <c r="AC758">
        <v>59.660000000000004</v>
      </c>
      <c r="AD758">
        <v>56.42</v>
      </c>
      <c r="AG758" s="69">
        <f t="shared" si="16"/>
        <v>19.619999999999997</v>
      </c>
      <c r="AH758" s="70">
        <f t="shared" si="17"/>
        <v>79.28</v>
      </c>
      <c r="AI758" s="70">
        <f t="shared" si="18"/>
        <v>135.69999999999999</v>
      </c>
      <c r="AJ758" s="70" t="str">
        <f t="shared" si="19"/>
        <v/>
      </c>
      <c r="AK758" s="70" t="str">
        <f t="shared" si="20"/>
        <v/>
      </c>
      <c r="AM758" s="23"/>
    </row>
    <row r="759" spans="1:46" x14ac:dyDescent="0.25">
      <c r="A759" s="8" t="s">
        <v>144</v>
      </c>
      <c r="B759" s="8" t="s">
        <v>145</v>
      </c>
      <c r="C759" s="8" t="s">
        <v>137</v>
      </c>
      <c r="D759" s="8" t="s">
        <v>138</v>
      </c>
      <c r="E759" s="8" t="s">
        <v>139</v>
      </c>
      <c r="F759" t="s">
        <v>140</v>
      </c>
      <c r="G759" s="38">
        <v>44053</v>
      </c>
      <c r="H759" s="38"/>
      <c r="I759" s="71"/>
      <c r="L759" s="23"/>
      <c r="P759" s="13"/>
      <c r="V759" s="20"/>
      <c r="W759" s="20"/>
      <c r="X759" s="20"/>
      <c r="Y759" s="20"/>
      <c r="Z759" s="20"/>
      <c r="AA759">
        <v>3.8200000000000003</v>
      </c>
      <c r="AB759">
        <v>5.3900000000000006</v>
      </c>
      <c r="AC759">
        <v>47.74</v>
      </c>
      <c r="AD759">
        <v>59.83</v>
      </c>
      <c r="AG759" s="69">
        <f t="shared" si="16"/>
        <v>9.2100000000000009</v>
      </c>
      <c r="AH759" s="70">
        <f t="shared" si="17"/>
        <v>56.95</v>
      </c>
      <c r="AI759" s="70">
        <f t="shared" si="18"/>
        <v>116.78</v>
      </c>
      <c r="AJ759" s="70" t="str">
        <f t="shared" si="19"/>
        <v/>
      </c>
      <c r="AK759" s="70" t="str">
        <f t="shared" si="20"/>
        <v/>
      </c>
      <c r="AM759" s="23"/>
    </row>
    <row r="760" spans="1:46" x14ac:dyDescent="0.25">
      <c r="A760" s="8" t="s">
        <v>144</v>
      </c>
      <c r="B760" s="8" t="s">
        <v>145</v>
      </c>
      <c r="C760" s="8" t="s">
        <v>137</v>
      </c>
      <c r="D760" s="8" t="s">
        <v>138</v>
      </c>
      <c r="E760" s="8" t="s">
        <v>139</v>
      </c>
      <c r="F760" t="s">
        <v>140</v>
      </c>
      <c r="G760" s="38">
        <v>44082</v>
      </c>
      <c r="H760" s="38"/>
      <c r="I760" s="71"/>
      <c r="L760" s="23"/>
      <c r="P760" s="13"/>
      <c r="V760" s="20"/>
      <c r="W760" s="20"/>
      <c r="X760" s="20"/>
      <c r="Y760" s="20"/>
      <c r="Z760" s="20"/>
      <c r="AA760">
        <v>22.869999999999997</v>
      </c>
      <c r="AB760">
        <v>5.66</v>
      </c>
      <c r="AC760">
        <v>25.13</v>
      </c>
      <c r="AD760">
        <v>54.79</v>
      </c>
      <c r="AG760" s="69">
        <f t="shared" si="16"/>
        <v>28.529999999999998</v>
      </c>
      <c r="AH760" s="70">
        <f t="shared" si="17"/>
        <v>53.66</v>
      </c>
      <c r="AI760" s="70">
        <f t="shared" si="18"/>
        <v>108.44999999999999</v>
      </c>
      <c r="AJ760" s="70" t="str">
        <f t="shared" si="19"/>
        <v/>
      </c>
      <c r="AK760" s="70" t="str">
        <f t="shared" si="20"/>
        <v/>
      </c>
      <c r="AM760" s="23"/>
    </row>
    <row r="761" spans="1:46" x14ac:dyDescent="0.25">
      <c r="A761" s="8" t="s">
        <v>144</v>
      </c>
      <c r="B761" s="8" t="s">
        <v>145</v>
      </c>
      <c r="C761" s="8" t="s">
        <v>137</v>
      </c>
      <c r="D761" s="8" t="s">
        <v>138</v>
      </c>
      <c r="E761" s="8" t="s">
        <v>139</v>
      </c>
      <c r="F761" t="s">
        <v>140</v>
      </c>
      <c r="G761" s="38">
        <v>44116</v>
      </c>
      <c r="H761" s="38"/>
      <c r="I761" s="71"/>
      <c r="L761" s="23"/>
      <c r="P761" s="13"/>
      <c r="V761" s="20"/>
      <c r="W761" s="20"/>
      <c r="X761" s="20"/>
      <c r="Y761" s="20"/>
      <c r="Z761" s="20"/>
      <c r="AA761">
        <v>23.04</v>
      </c>
      <c r="AB761">
        <v>5.52</v>
      </c>
      <c r="AC761">
        <v>8.83</v>
      </c>
      <c r="AD761">
        <v>22.91</v>
      </c>
      <c r="AG761" s="69">
        <f t="shared" si="16"/>
        <v>28.56</v>
      </c>
      <c r="AH761" s="70">
        <f t="shared" si="17"/>
        <v>37.39</v>
      </c>
      <c r="AI761" s="70">
        <f t="shared" si="18"/>
        <v>60.3</v>
      </c>
      <c r="AJ761" s="70" t="str">
        <f t="shared" si="19"/>
        <v/>
      </c>
      <c r="AK761" s="70" t="str">
        <f t="shared" si="20"/>
        <v/>
      </c>
      <c r="AM761" s="23"/>
    </row>
    <row r="762" spans="1:46" x14ac:dyDescent="0.25">
      <c r="A762" s="8" t="s">
        <v>144</v>
      </c>
      <c r="B762" s="8" t="s">
        <v>145</v>
      </c>
      <c r="C762" s="8" t="s">
        <v>137</v>
      </c>
      <c r="D762" s="8" t="s">
        <v>138</v>
      </c>
      <c r="E762" s="8" t="s">
        <v>139</v>
      </c>
      <c r="F762" t="s">
        <v>140</v>
      </c>
      <c r="G762" s="38">
        <v>44144</v>
      </c>
      <c r="H762" s="38"/>
      <c r="I762" s="71"/>
      <c r="L762" s="23"/>
      <c r="P762" s="13"/>
      <c r="V762" s="20"/>
      <c r="W762" s="20"/>
      <c r="X762" s="20"/>
      <c r="Y762" s="20"/>
      <c r="Z762" s="20"/>
      <c r="AA762">
        <v>10.69</v>
      </c>
      <c r="AB762">
        <v>4.74</v>
      </c>
      <c r="AC762">
        <v>6.7</v>
      </c>
      <c r="AD762">
        <v>13.16</v>
      </c>
      <c r="AG762" s="69">
        <f t="shared" si="16"/>
        <v>15.43</v>
      </c>
      <c r="AH762" s="70">
        <f t="shared" si="17"/>
        <v>22.13</v>
      </c>
      <c r="AI762" s="70">
        <f t="shared" si="18"/>
        <v>35.29</v>
      </c>
      <c r="AJ762" s="70" t="str">
        <f t="shared" si="19"/>
        <v/>
      </c>
      <c r="AK762" s="70" t="str">
        <f t="shared" si="20"/>
        <v/>
      </c>
      <c r="AM762" s="23"/>
    </row>
    <row r="763" spans="1:46" x14ac:dyDescent="0.25">
      <c r="A763" s="8" t="s">
        <v>144</v>
      </c>
      <c r="B763" s="8" t="s">
        <v>145</v>
      </c>
      <c r="C763" s="8" t="s">
        <v>137</v>
      </c>
      <c r="D763" s="8"/>
      <c r="E763" s="8" t="s">
        <v>139</v>
      </c>
      <c r="F763" t="s">
        <v>140</v>
      </c>
      <c r="G763" s="38">
        <v>44172</v>
      </c>
      <c r="H763" s="38"/>
      <c r="I763" s="71"/>
      <c r="L763" s="23"/>
      <c r="P763" s="13"/>
      <c r="V763" s="20"/>
      <c r="W763" s="20"/>
      <c r="X763" s="20"/>
      <c r="Y763" s="20"/>
      <c r="Z763" s="20"/>
      <c r="AA763">
        <v>7.27</v>
      </c>
      <c r="AB763">
        <v>4.68</v>
      </c>
      <c r="AC763">
        <v>13.36</v>
      </c>
      <c r="AD763">
        <v>12</v>
      </c>
      <c r="AG763" s="69">
        <f t="shared" si="16"/>
        <v>11.95</v>
      </c>
      <c r="AH763" s="70">
        <f t="shared" si="17"/>
        <v>25.31</v>
      </c>
      <c r="AI763" s="70">
        <f t="shared" si="18"/>
        <v>37.31</v>
      </c>
      <c r="AJ763" s="70" t="str">
        <f t="shared" si="19"/>
        <v/>
      </c>
      <c r="AK763" s="70" t="str">
        <f t="shared" si="20"/>
        <v/>
      </c>
      <c r="AM763" s="23"/>
    </row>
    <row r="764" spans="1:46" x14ac:dyDescent="0.25">
      <c r="A764" s="8" t="s">
        <v>144</v>
      </c>
      <c r="B764" s="8" t="s">
        <v>145</v>
      </c>
      <c r="C764" s="8" t="s">
        <v>137</v>
      </c>
      <c r="D764" s="8" t="s">
        <v>138</v>
      </c>
      <c r="E764" s="8" t="s">
        <v>139</v>
      </c>
      <c r="F764" t="s">
        <v>140</v>
      </c>
      <c r="G764" s="38">
        <v>44208</v>
      </c>
      <c r="H764" s="38"/>
      <c r="I764" s="71"/>
      <c r="L764" s="23"/>
      <c r="P764" s="13"/>
      <c r="V764" s="20"/>
      <c r="W764" s="20"/>
      <c r="X764" s="20"/>
      <c r="Y764" s="20"/>
      <c r="Z764" s="20"/>
      <c r="AA764">
        <v>3.8200000000000003</v>
      </c>
      <c r="AB764">
        <v>2.1799999999999997</v>
      </c>
      <c r="AC764">
        <v>4.8999999999999995</v>
      </c>
      <c r="AD764">
        <v>9.870000000000001</v>
      </c>
      <c r="AG764" s="69">
        <f t="shared" si="16"/>
        <v>6</v>
      </c>
      <c r="AH764" s="70">
        <f t="shared" si="17"/>
        <v>10.899999999999999</v>
      </c>
      <c r="AI764" s="70">
        <f t="shared" si="18"/>
        <v>20.77</v>
      </c>
      <c r="AJ764" s="70" t="str">
        <f t="shared" si="19"/>
        <v/>
      </c>
      <c r="AK764" s="70" t="str">
        <f t="shared" si="20"/>
        <v/>
      </c>
      <c r="AM764" s="23"/>
    </row>
    <row r="765" spans="1:46" x14ac:dyDescent="0.25">
      <c r="A765" s="8" t="s">
        <v>144</v>
      </c>
      <c r="B765" s="8" t="s">
        <v>145</v>
      </c>
      <c r="C765" s="8" t="s">
        <v>137</v>
      </c>
      <c r="D765" s="8" t="s">
        <v>138</v>
      </c>
      <c r="E765" s="8" t="s">
        <v>139</v>
      </c>
      <c r="F765" t="s">
        <v>140</v>
      </c>
      <c r="G765" s="38">
        <v>44225</v>
      </c>
      <c r="H765" s="38"/>
      <c r="I765" s="71"/>
      <c r="L765" s="23"/>
      <c r="P765" s="13"/>
      <c r="V765" s="20"/>
      <c r="W765" s="20"/>
      <c r="X765" s="20"/>
      <c r="Y765" s="20"/>
      <c r="Z765" s="20"/>
      <c r="AA765">
        <v>11.68</v>
      </c>
      <c r="AB765">
        <v>7.02</v>
      </c>
      <c r="AC765">
        <v>3.61</v>
      </c>
      <c r="AD765">
        <v>8.98</v>
      </c>
      <c r="AE765">
        <v>12.34</v>
      </c>
      <c r="AF765">
        <v>22.939999999999998</v>
      </c>
      <c r="AG765" s="69">
        <f t="shared" si="16"/>
        <v>18.7</v>
      </c>
      <c r="AH765" s="70">
        <f t="shared" si="17"/>
        <v>22.31</v>
      </c>
      <c r="AI765" s="70">
        <f t="shared" si="18"/>
        <v>31.29</v>
      </c>
      <c r="AJ765" s="70">
        <f t="shared" si="19"/>
        <v>43.629999999999995</v>
      </c>
      <c r="AK765" s="70">
        <f t="shared" si="20"/>
        <v>66.569999999999993</v>
      </c>
      <c r="AM765" s="23"/>
    </row>
    <row r="766" spans="1:46" x14ac:dyDescent="0.25">
      <c r="A766" s="3" t="s">
        <v>146</v>
      </c>
      <c r="B766" s="3" t="s">
        <v>79</v>
      </c>
      <c r="C766" s="3" t="s">
        <v>147</v>
      </c>
      <c r="D766" s="3" t="s">
        <v>138</v>
      </c>
      <c r="E766" s="3" t="s">
        <v>139</v>
      </c>
      <c r="F766" t="s">
        <v>140</v>
      </c>
      <c r="G766" s="67">
        <v>43978</v>
      </c>
      <c r="H766" s="67"/>
      <c r="I766" s="68"/>
      <c r="L766" s="23"/>
      <c r="P766" s="13"/>
      <c r="V766" s="20"/>
      <c r="W766" s="20"/>
      <c r="X766" s="20"/>
      <c r="Y766" s="20"/>
      <c r="Z766" s="20"/>
      <c r="AA766">
        <v>20.329999999999998</v>
      </c>
      <c r="AB766">
        <v>22.709999999999997</v>
      </c>
      <c r="AC766">
        <v>14.18</v>
      </c>
      <c r="AG766" s="69">
        <f t="shared" si="16"/>
        <v>43.039999999999992</v>
      </c>
      <c r="AH766" s="70">
        <f t="shared" si="17"/>
        <v>57.219999999999992</v>
      </c>
      <c r="AI766" s="70" t="str">
        <f t="shared" si="18"/>
        <v/>
      </c>
      <c r="AJ766" s="70" t="str">
        <f t="shared" si="19"/>
        <v/>
      </c>
      <c r="AK766" s="70" t="str">
        <f t="shared" si="20"/>
        <v/>
      </c>
      <c r="AM766" s="23"/>
    </row>
    <row r="767" spans="1:46" x14ac:dyDescent="0.25">
      <c r="A767" s="3" t="s">
        <v>146</v>
      </c>
      <c r="B767" s="3" t="s">
        <v>79</v>
      </c>
      <c r="C767" s="3" t="s">
        <v>147</v>
      </c>
      <c r="D767" s="3" t="s">
        <v>138</v>
      </c>
      <c r="E767" s="3" t="s">
        <v>139</v>
      </c>
      <c r="F767" t="s">
        <v>140</v>
      </c>
      <c r="G767" s="67">
        <v>44025</v>
      </c>
      <c r="H767" s="67"/>
      <c r="I767" s="68"/>
      <c r="L767" s="23"/>
      <c r="P767" s="13"/>
      <c r="V767" s="20"/>
      <c r="W767" s="20"/>
      <c r="X767" s="20"/>
      <c r="Y767" s="20"/>
      <c r="Z767" s="20"/>
      <c r="AA767">
        <v>6.2100000000000009</v>
      </c>
      <c r="AB767">
        <v>8.44</v>
      </c>
      <c r="AC767">
        <v>32.72</v>
      </c>
      <c r="AD767">
        <v>21.79</v>
      </c>
      <c r="AG767" s="69">
        <f t="shared" si="16"/>
        <v>14.65</v>
      </c>
      <c r="AH767" s="70">
        <f t="shared" si="17"/>
        <v>47.37</v>
      </c>
      <c r="AI767" s="70">
        <f t="shared" si="18"/>
        <v>69.16</v>
      </c>
      <c r="AJ767" s="70" t="str">
        <f t="shared" si="19"/>
        <v/>
      </c>
      <c r="AK767" s="70" t="str">
        <f t="shared" si="20"/>
        <v/>
      </c>
      <c r="AM767" s="23"/>
    </row>
    <row r="768" spans="1:46" x14ac:dyDescent="0.25">
      <c r="A768" s="3" t="s">
        <v>146</v>
      </c>
      <c r="B768" s="3" t="s">
        <v>79</v>
      </c>
      <c r="C768" s="3" t="s">
        <v>147</v>
      </c>
      <c r="D768" s="3" t="s">
        <v>138</v>
      </c>
      <c r="E768" s="3" t="s">
        <v>139</v>
      </c>
      <c r="F768" t="s">
        <v>140</v>
      </c>
      <c r="G768" s="67">
        <v>44053</v>
      </c>
      <c r="H768" s="67"/>
      <c r="I768" s="68"/>
      <c r="L768" s="23"/>
      <c r="P768" s="13"/>
      <c r="V768" s="20"/>
      <c r="W768" s="20"/>
      <c r="X768" s="20"/>
      <c r="Y768" s="20"/>
      <c r="Z768" s="20"/>
      <c r="AA768">
        <v>3.36</v>
      </c>
      <c r="AB768">
        <v>3.3200000000000003</v>
      </c>
      <c r="AC768">
        <v>19.75</v>
      </c>
      <c r="AD768">
        <v>21.87</v>
      </c>
      <c r="AG768" s="69">
        <f t="shared" si="16"/>
        <v>6.68</v>
      </c>
      <c r="AH768" s="70">
        <f t="shared" si="17"/>
        <v>26.43</v>
      </c>
      <c r="AI768" s="70">
        <f t="shared" si="18"/>
        <v>48.3</v>
      </c>
      <c r="AJ768" s="70" t="str">
        <f t="shared" si="19"/>
        <v/>
      </c>
      <c r="AK768" s="70" t="str">
        <f t="shared" si="20"/>
        <v/>
      </c>
      <c r="AM768" s="23"/>
    </row>
    <row r="769" spans="1:39" x14ac:dyDescent="0.25">
      <c r="A769" s="3" t="s">
        <v>146</v>
      </c>
      <c r="B769" s="3" t="s">
        <v>79</v>
      </c>
      <c r="C769" s="3" t="s">
        <v>147</v>
      </c>
      <c r="D769" s="3" t="s">
        <v>138</v>
      </c>
      <c r="E769" s="3" t="s">
        <v>139</v>
      </c>
      <c r="F769" t="s">
        <v>140</v>
      </c>
      <c r="G769" s="67">
        <v>44082</v>
      </c>
      <c r="H769" s="67"/>
      <c r="I769" s="68"/>
      <c r="L769" s="23"/>
      <c r="P769" s="13"/>
      <c r="V769" s="20"/>
      <c r="W769" s="20"/>
      <c r="X769" s="20"/>
      <c r="Y769" s="20"/>
      <c r="Z769" s="20"/>
      <c r="AA769">
        <v>49.03</v>
      </c>
      <c r="AB769">
        <v>7.73</v>
      </c>
      <c r="AC769">
        <v>11.29</v>
      </c>
      <c r="AD769">
        <v>15.079999999999998</v>
      </c>
      <c r="AG769" s="69">
        <f t="shared" si="16"/>
        <v>56.760000000000005</v>
      </c>
      <c r="AH769" s="70">
        <f t="shared" si="17"/>
        <v>68.050000000000011</v>
      </c>
      <c r="AI769" s="70">
        <f t="shared" si="18"/>
        <v>83.13000000000001</v>
      </c>
      <c r="AJ769" s="70" t="str">
        <f t="shared" si="19"/>
        <v/>
      </c>
      <c r="AK769" s="70" t="str">
        <f t="shared" si="20"/>
        <v/>
      </c>
      <c r="AM769" s="23"/>
    </row>
    <row r="770" spans="1:39" x14ac:dyDescent="0.25">
      <c r="A770" s="3" t="s">
        <v>146</v>
      </c>
      <c r="B770" s="3" t="s">
        <v>79</v>
      </c>
      <c r="C770" s="3" t="s">
        <v>147</v>
      </c>
      <c r="D770" s="3" t="s">
        <v>138</v>
      </c>
      <c r="E770" s="3" t="s">
        <v>139</v>
      </c>
      <c r="F770" t="s">
        <v>140</v>
      </c>
      <c r="G770" s="67">
        <v>44116</v>
      </c>
      <c r="H770" s="67"/>
      <c r="I770" s="68"/>
      <c r="L770" s="23"/>
      <c r="P770" s="13"/>
      <c r="V770" s="20"/>
      <c r="W770" s="20"/>
      <c r="X770" s="20"/>
      <c r="Y770" s="20"/>
      <c r="Z770" s="20"/>
      <c r="AA770">
        <v>16.049999999999997</v>
      </c>
      <c r="AB770">
        <v>3.1199999999999997</v>
      </c>
      <c r="AC770">
        <v>2.4500000000000002</v>
      </c>
      <c r="AD770">
        <v>2.34</v>
      </c>
      <c r="AG770" s="69">
        <f t="shared" si="16"/>
        <v>19.169999999999998</v>
      </c>
      <c r="AH770" s="70">
        <f t="shared" si="17"/>
        <v>21.619999999999997</v>
      </c>
      <c r="AI770" s="70">
        <f t="shared" si="18"/>
        <v>23.959999999999997</v>
      </c>
      <c r="AJ770" s="70" t="str">
        <f t="shared" si="19"/>
        <v/>
      </c>
      <c r="AK770" s="70" t="str">
        <f t="shared" si="20"/>
        <v/>
      </c>
      <c r="AM770" s="23"/>
    </row>
    <row r="771" spans="1:39" x14ac:dyDescent="0.25">
      <c r="A771" s="3" t="s">
        <v>146</v>
      </c>
      <c r="B771" s="3" t="s">
        <v>79</v>
      </c>
      <c r="C771" s="3" t="s">
        <v>147</v>
      </c>
      <c r="D771" s="3" t="s">
        <v>138</v>
      </c>
      <c r="E771" s="3" t="s">
        <v>139</v>
      </c>
      <c r="F771" t="s">
        <v>140</v>
      </c>
      <c r="G771" s="67">
        <v>44144</v>
      </c>
      <c r="H771" s="67"/>
      <c r="I771" s="68"/>
      <c r="L771" s="23"/>
      <c r="P771" s="13"/>
      <c r="V771" s="20"/>
      <c r="W771" s="20"/>
      <c r="X771" s="20"/>
      <c r="Y771" s="20"/>
      <c r="Z771" s="20"/>
      <c r="AA771">
        <v>3.59</v>
      </c>
      <c r="AB771">
        <v>3.04</v>
      </c>
      <c r="AC771">
        <v>3.3200000000000003</v>
      </c>
      <c r="AD771">
        <v>2.9000000000000004</v>
      </c>
      <c r="AG771" s="69">
        <f t="shared" si="16"/>
        <v>6.63</v>
      </c>
      <c r="AH771" s="70">
        <f t="shared" si="17"/>
        <v>9.9499999999999993</v>
      </c>
      <c r="AI771" s="70">
        <f t="shared" si="18"/>
        <v>12.85</v>
      </c>
      <c r="AJ771" s="70" t="str">
        <f t="shared" si="19"/>
        <v/>
      </c>
      <c r="AK771" s="70" t="str">
        <f t="shared" si="20"/>
        <v/>
      </c>
      <c r="AM771" s="23"/>
    </row>
    <row r="772" spans="1:39" x14ac:dyDescent="0.25">
      <c r="A772" s="3" t="s">
        <v>146</v>
      </c>
      <c r="B772" s="3" t="s">
        <v>79</v>
      </c>
      <c r="C772" s="3" t="s">
        <v>147</v>
      </c>
      <c r="D772" s="3"/>
      <c r="E772" s="3" t="s">
        <v>139</v>
      </c>
      <c r="F772" t="s">
        <v>140</v>
      </c>
      <c r="G772" s="67">
        <v>44172</v>
      </c>
      <c r="H772" s="67"/>
      <c r="I772" s="68"/>
      <c r="L772" s="23"/>
      <c r="P772" s="13"/>
      <c r="V772" s="20"/>
      <c r="W772" s="20"/>
      <c r="X772" s="20"/>
      <c r="Y772" s="20"/>
      <c r="Z772" s="20"/>
      <c r="AA772">
        <v>3.29</v>
      </c>
      <c r="AB772">
        <v>2.25</v>
      </c>
      <c r="AC772">
        <v>1.99</v>
      </c>
      <c r="AD772">
        <v>1.43</v>
      </c>
      <c r="AG772" s="69">
        <f t="shared" si="16"/>
        <v>5.54</v>
      </c>
      <c r="AH772" s="70">
        <f t="shared" si="17"/>
        <v>7.53</v>
      </c>
      <c r="AI772" s="70">
        <f t="shared" si="18"/>
        <v>8.9600000000000009</v>
      </c>
      <c r="AJ772" s="70" t="str">
        <f t="shared" si="19"/>
        <v/>
      </c>
      <c r="AK772" s="70" t="str">
        <f t="shared" si="20"/>
        <v/>
      </c>
      <c r="AM772" s="23"/>
    </row>
    <row r="773" spans="1:39" x14ac:dyDescent="0.25">
      <c r="A773" s="3" t="s">
        <v>146</v>
      </c>
      <c r="B773" s="3" t="s">
        <v>79</v>
      </c>
      <c r="C773" s="3" t="s">
        <v>147</v>
      </c>
      <c r="D773" s="3" t="s">
        <v>138</v>
      </c>
      <c r="E773" s="3" t="s">
        <v>139</v>
      </c>
      <c r="F773" t="s">
        <v>140</v>
      </c>
      <c r="G773" s="67">
        <v>44208</v>
      </c>
      <c r="H773" s="67"/>
      <c r="I773" s="68"/>
      <c r="L773" s="23"/>
      <c r="P773" s="13"/>
      <c r="V773" s="20"/>
      <c r="W773" s="20"/>
      <c r="X773" s="20"/>
      <c r="Y773" s="20"/>
      <c r="Z773" s="20"/>
      <c r="AA773">
        <v>2.96</v>
      </c>
      <c r="AB773">
        <v>1.55</v>
      </c>
      <c r="AC773">
        <v>1.84</v>
      </c>
      <c r="AD773">
        <v>0.54</v>
      </c>
      <c r="AG773" s="69">
        <f t="shared" si="16"/>
        <v>4.51</v>
      </c>
      <c r="AH773" s="70">
        <f t="shared" si="17"/>
        <v>6.35</v>
      </c>
      <c r="AI773" s="70">
        <f t="shared" si="18"/>
        <v>6.89</v>
      </c>
      <c r="AJ773" s="70" t="str">
        <f t="shared" si="19"/>
        <v/>
      </c>
      <c r="AK773" s="70" t="str">
        <f t="shared" si="20"/>
        <v/>
      </c>
      <c r="AM773" s="23"/>
    </row>
    <row r="774" spans="1:39" x14ac:dyDescent="0.25">
      <c r="A774" s="3" t="s">
        <v>146</v>
      </c>
      <c r="B774" s="3" t="s">
        <v>79</v>
      </c>
      <c r="C774" s="3" t="s">
        <v>147</v>
      </c>
      <c r="D774" s="3" t="s">
        <v>138</v>
      </c>
      <c r="E774" s="3" t="s">
        <v>139</v>
      </c>
      <c r="F774" t="s">
        <v>140</v>
      </c>
      <c r="G774" s="67">
        <v>44225</v>
      </c>
      <c r="H774" s="67"/>
      <c r="I774" s="68"/>
      <c r="L774" s="23"/>
      <c r="P774" s="13"/>
      <c r="V774" s="20"/>
      <c r="W774" s="20"/>
      <c r="X774" s="20"/>
      <c r="Y774" s="20"/>
      <c r="Z774" s="20"/>
      <c r="AA774">
        <v>5.05</v>
      </c>
      <c r="AB774">
        <v>3.67</v>
      </c>
      <c r="AC774">
        <v>0.84</v>
      </c>
      <c r="AD774">
        <v>0.33999999999999997</v>
      </c>
      <c r="AE774">
        <v>1.34</v>
      </c>
      <c r="AF774">
        <v>3.31</v>
      </c>
      <c r="AG774" s="69">
        <f t="shared" si="16"/>
        <v>8.7199999999999989</v>
      </c>
      <c r="AH774" s="70">
        <f t="shared" si="17"/>
        <v>9.5599999999999987</v>
      </c>
      <c r="AI774" s="70">
        <f t="shared" si="18"/>
        <v>9.8999999999999986</v>
      </c>
      <c r="AJ774" s="70">
        <f t="shared" si="19"/>
        <v>11.239999999999998</v>
      </c>
      <c r="AK774" s="70">
        <f t="shared" si="20"/>
        <v>14.549999999999999</v>
      </c>
      <c r="AM774" s="23"/>
    </row>
    <row r="775" spans="1:39" x14ac:dyDescent="0.25">
      <c r="A775" s="8" t="s">
        <v>148</v>
      </c>
      <c r="B775" s="8" t="s">
        <v>84</v>
      </c>
      <c r="C775" s="8" t="s">
        <v>147</v>
      </c>
      <c r="D775" s="8" t="s">
        <v>138</v>
      </c>
      <c r="E775" s="8" t="s">
        <v>139</v>
      </c>
      <c r="F775" t="s">
        <v>140</v>
      </c>
      <c r="G775" s="38">
        <v>43978</v>
      </c>
      <c r="H775" s="38"/>
      <c r="I775" s="71"/>
      <c r="L775" s="23"/>
      <c r="P775" s="13"/>
      <c r="V775" s="20"/>
      <c r="W775" s="20"/>
      <c r="X775" s="20"/>
      <c r="Y775" s="20"/>
      <c r="Z775" s="20"/>
      <c r="AA775">
        <v>23.93</v>
      </c>
      <c r="AB775">
        <v>26.590000000000003</v>
      </c>
      <c r="AC775">
        <v>11.48</v>
      </c>
      <c r="AG775" s="69">
        <f t="shared" si="16"/>
        <v>50.52</v>
      </c>
      <c r="AH775" s="70">
        <f t="shared" si="17"/>
        <v>62</v>
      </c>
      <c r="AI775" s="70" t="str">
        <f t="shared" si="18"/>
        <v/>
      </c>
      <c r="AJ775" s="70" t="str">
        <f t="shared" si="19"/>
        <v/>
      </c>
      <c r="AK775" s="70" t="str">
        <f t="shared" si="20"/>
        <v/>
      </c>
      <c r="AM775" s="23"/>
    </row>
    <row r="776" spans="1:39" x14ac:dyDescent="0.25">
      <c r="A776" s="8" t="s">
        <v>148</v>
      </c>
      <c r="B776" s="8" t="s">
        <v>84</v>
      </c>
      <c r="C776" s="8" t="s">
        <v>147</v>
      </c>
      <c r="D776" s="8" t="s">
        <v>138</v>
      </c>
      <c r="E776" s="8" t="s">
        <v>139</v>
      </c>
      <c r="F776" t="s">
        <v>140</v>
      </c>
      <c r="G776" s="38">
        <v>44025</v>
      </c>
      <c r="H776" s="38"/>
      <c r="I776" s="71"/>
      <c r="L776" s="23"/>
      <c r="P776" s="13"/>
      <c r="V776" s="20"/>
      <c r="W776" s="20"/>
      <c r="X776" s="20"/>
      <c r="Y776" s="20"/>
      <c r="Z776" s="20"/>
      <c r="AA776">
        <v>5.46</v>
      </c>
      <c r="AB776">
        <v>8.4700000000000006</v>
      </c>
      <c r="AC776">
        <v>31.19</v>
      </c>
      <c r="AD776">
        <v>26.2</v>
      </c>
      <c r="AG776" s="69">
        <f t="shared" si="16"/>
        <v>13.93</v>
      </c>
      <c r="AH776" s="70">
        <f t="shared" si="17"/>
        <v>45.120000000000005</v>
      </c>
      <c r="AI776" s="70">
        <f t="shared" si="18"/>
        <v>71.320000000000007</v>
      </c>
      <c r="AJ776" s="70" t="str">
        <f t="shared" si="19"/>
        <v/>
      </c>
      <c r="AK776" s="70" t="str">
        <f t="shared" si="20"/>
        <v/>
      </c>
      <c r="AM776" s="23"/>
    </row>
    <row r="777" spans="1:39" x14ac:dyDescent="0.25">
      <c r="A777" s="8" t="s">
        <v>148</v>
      </c>
      <c r="B777" s="8" t="s">
        <v>84</v>
      </c>
      <c r="C777" s="8" t="s">
        <v>147</v>
      </c>
      <c r="D777" s="8" t="s">
        <v>138</v>
      </c>
      <c r="E777" s="8" t="s">
        <v>139</v>
      </c>
      <c r="F777" t="s">
        <v>140</v>
      </c>
      <c r="G777" s="38">
        <v>44053</v>
      </c>
      <c r="H777" s="38"/>
      <c r="I777" s="71"/>
      <c r="L777" s="23"/>
      <c r="P777" s="13"/>
      <c r="V777" s="20"/>
      <c r="W777" s="20"/>
      <c r="X777" s="20"/>
      <c r="Y777" s="20"/>
      <c r="Z777" s="20"/>
      <c r="AA777">
        <v>3.52</v>
      </c>
      <c r="AB777">
        <v>4.57</v>
      </c>
      <c r="AC777">
        <v>31.17</v>
      </c>
      <c r="AD777">
        <v>30.8</v>
      </c>
      <c r="AG777" s="69">
        <f t="shared" si="16"/>
        <v>8.09</v>
      </c>
      <c r="AH777" s="70">
        <f t="shared" si="17"/>
        <v>39.260000000000005</v>
      </c>
      <c r="AI777" s="70">
        <f t="shared" si="18"/>
        <v>70.06</v>
      </c>
      <c r="AJ777" s="70" t="str">
        <f t="shared" si="19"/>
        <v/>
      </c>
      <c r="AK777" s="70" t="str">
        <f t="shared" si="20"/>
        <v/>
      </c>
      <c r="AM777" s="23"/>
    </row>
    <row r="778" spans="1:39" x14ac:dyDescent="0.25">
      <c r="A778" s="8" t="s">
        <v>148</v>
      </c>
      <c r="B778" s="8" t="s">
        <v>84</v>
      </c>
      <c r="C778" s="8" t="s">
        <v>147</v>
      </c>
      <c r="D778" s="8" t="s">
        <v>138</v>
      </c>
      <c r="E778" s="8" t="s">
        <v>139</v>
      </c>
      <c r="F778" t="s">
        <v>140</v>
      </c>
      <c r="G778" s="38">
        <v>44082</v>
      </c>
      <c r="H778" s="38"/>
      <c r="I778" s="71"/>
      <c r="L778" s="23"/>
      <c r="P778" s="13"/>
      <c r="V778" s="20"/>
      <c r="W778" s="20"/>
      <c r="X778" s="20"/>
      <c r="Y778" s="20"/>
      <c r="Z778" s="20"/>
      <c r="AA778">
        <v>29.259999999999998</v>
      </c>
      <c r="AB778">
        <v>6.92</v>
      </c>
      <c r="AC778">
        <v>17.43</v>
      </c>
      <c r="AD778">
        <v>28.56</v>
      </c>
      <c r="AG778" s="69">
        <f t="shared" si="16"/>
        <v>36.18</v>
      </c>
      <c r="AH778" s="70">
        <f t="shared" si="17"/>
        <v>53.61</v>
      </c>
      <c r="AI778" s="70">
        <f t="shared" si="18"/>
        <v>82.17</v>
      </c>
      <c r="AJ778" s="70" t="str">
        <f t="shared" si="19"/>
        <v/>
      </c>
      <c r="AK778" s="70" t="str">
        <f t="shared" si="20"/>
        <v/>
      </c>
      <c r="AM778" s="23"/>
    </row>
    <row r="779" spans="1:39" x14ac:dyDescent="0.25">
      <c r="A779" s="8" t="s">
        <v>148</v>
      </c>
      <c r="B779" s="8" t="s">
        <v>84</v>
      </c>
      <c r="C779" s="8" t="s">
        <v>147</v>
      </c>
      <c r="D779" s="8" t="s">
        <v>138</v>
      </c>
      <c r="E779" s="8" t="s">
        <v>139</v>
      </c>
      <c r="F779" t="s">
        <v>140</v>
      </c>
      <c r="G779" s="38">
        <v>44116</v>
      </c>
      <c r="H779" s="38"/>
      <c r="I779" s="71"/>
      <c r="L779" s="23"/>
      <c r="P779" s="13"/>
      <c r="V779" s="20"/>
      <c r="W779" s="20"/>
      <c r="X779" s="20"/>
      <c r="Y779" s="20"/>
      <c r="Z779" s="20"/>
      <c r="AA779">
        <v>9.4499999999999993</v>
      </c>
      <c r="AB779">
        <v>4.3499999999999996</v>
      </c>
      <c r="AC779">
        <v>2.04</v>
      </c>
      <c r="AD779">
        <v>6.5</v>
      </c>
      <c r="AG779" s="69">
        <f t="shared" si="16"/>
        <v>13.799999999999999</v>
      </c>
      <c r="AH779" s="70">
        <f t="shared" si="17"/>
        <v>15.84</v>
      </c>
      <c r="AI779" s="70">
        <f t="shared" si="18"/>
        <v>22.34</v>
      </c>
      <c r="AJ779" s="70" t="str">
        <f t="shared" si="19"/>
        <v/>
      </c>
      <c r="AK779" s="70" t="str">
        <f t="shared" si="20"/>
        <v/>
      </c>
      <c r="AM779" s="23"/>
    </row>
    <row r="780" spans="1:39" x14ac:dyDescent="0.25">
      <c r="A780" s="8" t="s">
        <v>148</v>
      </c>
      <c r="B780" s="8" t="s">
        <v>84</v>
      </c>
      <c r="C780" s="8" t="s">
        <v>147</v>
      </c>
      <c r="D780" s="8" t="s">
        <v>138</v>
      </c>
      <c r="E780" s="8" t="s">
        <v>139</v>
      </c>
      <c r="F780" t="s">
        <v>140</v>
      </c>
      <c r="G780" s="38">
        <v>44144</v>
      </c>
      <c r="H780" s="38"/>
      <c r="I780" s="71"/>
      <c r="L780" s="23"/>
      <c r="P780" s="13"/>
      <c r="V780" s="20"/>
      <c r="W780" s="20"/>
      <c r="X780" s="20"/>
      <c r="Y780" s="20"/>
      <c r="Z780" s="20"/>
      <c r="AA780">
        <v>4.9600000000000009</v>
      </c>
      <c r="AB780">
        <v>3.4299999999999997</v>
      </c>
      <c r="AC780">
        <v>3.24</v>
      </c>
      <c r="AD780">
        <v>2.96</v>
      </c>
      <c r="AG780" s="69">
        <f t="shared" si="16"/>
        <v>8.39</v>
      </c>
      <c r="AH780" s="70">
        <f t="shared" si="17"/>
        <v>11.63</v>
      </c>
      <c r="AI780" s="70">
        <f t="shared" si="18"/>
        <v>14.59</v>
      </c>
      <c r="AJ780" s="70" t="str">
        <f t="shared" si="19"/>
        <v/>
      </c>
      <c r="AK780" s="70" t="str">
        <f t="shared" si="20"/>
        <v/>
      </c>
      <c r="AM780" s="23"/>
    </row>
    <row r="781" spans="1:39" x14ac:dyDescent="0.25">
      <c r="A781" s="8" t="s">
        <v>148</v>
      </c>
      <c r="B781" s="8" t="s">
        <v>84</v>
      </c>
      <c r="C781" s="8" t="s">
        <v>147</v>
      </c>
      <c r="D781" s="8"/>
      <c r="E781" s="8" t="s">
        <v>139</v>
      </c>
      <c r="F781" t="s">
        <v>140</v>
      </c>
      <c r="G781" s="38">
        <v>44172</v>
      </c>
      <c r="H781" s="38"/>
      <c r="I781" s="71"/>
      <c r="L781" s="23"/>
      <c r="P781" s="13"/>
      <c r="V781" s="20"/>
      <c r="W781" s="20"/>
      <c r="X781" s="20"/>
      <c r="Y781" s="20"/>
      <c r="Z781" s="20"/>
      <c r="AA781">
        <v>2.88</v>
      </c>
      <c r="AB781">
        <v>2.6</v>
      </c>
      <c r="AC781">
        <v>2.7199999999999998</v>
      </c>
      <c r="AD781">
        <v>2.82</v>
      </c>
      <c r="AG781" s="69">
        <f t="shared" si="16"/>
        <v>5.48</v>
      </c>
      <c r="AH781" s="70">
        <f t="shared" si="17"/>
        <v>8.1999999999999993</v>
      </c>
      <c r="AI781" s="70">
        <f t="shared" si="18"/>
        <v>11.02</v>
      </c>
      <c r="AJ781" s="70" t="str">
        <f t="shared" si="19"/>
        <v/>
      </c>
      <c r="AK781" s="70" t="str">
        <f t="shared" si="20"/>
        <v/>
      </c>
      <c r="AM781" s="23"/>
    </row>
    <row r="782" spans="1:39" x14ac:dyDescent="0.25">
      <c r="A782" s="8" t="s">
        <v>148</v>
      </c>
      <c r="B782" s="8" t="s">
        <v>84</v>
      </c>
      <c r="C782" s="8" t="s">
        <v>147</v>
      </c>
      <c r="D782" s="8" t="s">
        <v>138</v>
      </c>
      <c r="E782" s="8" t="s">
        <v>139</v>
      </c>
      <c r="F782" t="s">
        <v>140</v>
      </c>
      <c r="G782" s="38">
        <v>44208</v>
      </c>
      <c r="H782" s="38"/>
      <c r="I782" s="71"/>
      <c r="L782" s="23"/>
      <c r="P782" s="13"/>
      <c r="V782" s="20"/>
      <c r="W782" s="20"/>
      <c r="X782" s="20"/>
      <c r="Y782" s="20"/>
      <c r="Z782" s="20"/>
      <c r="AA782">
        <v>1.74</v>
      </c>
      <c r="AB782">
        <v>1.4100000000000001</v>
      </c>
      <c r="AC782">
        <v>0.98</v>
      </c>
      <c r="AD782">
        <v>0.84</v>
      </c>
      <c r="AG782" s="69">
        <f t="shared" si="16"/>
        <v>3.1500000000000004</v>
      </c>
      <c r="AH782" s="70">
        <f t="shared" si="17"/>
        <v>4.1300000000000008</v>
      </c>
      <c r="AI782" s="70">
        <f t="shared" si="18"/>
        <v>4.9700000000000006</v>
      </c>
      <c r="AJ782" s="70" t="str">
        <f t="shared" si="19"/>
        <v/>
      </c>
      <c r="AK782" s="70" t="str">
        <f t="shared" si="20"/>
        <v/>
      </c>
      <c r="AM782" s="23"/>
    </row>
    <row r="783" spans="1:39" x14ac:dyDescent="0.25">
      <c r="A783" s="8" t="s">
        <v>148</v>
      </c>
      <c r="B783" s="8" t="s">
        <v>84</v>
      </c>
      <c r="C783" s="8" t="s">
        <v>147</v>
      </c>
      <c r="D783" s="8" t="s">
        <v>138</v>
      </c>
      <c r="E783" s="8" t="s">
        <v>139</v>
      </c>
      <c r="F783" t="s">
        <v>140</v>
      </c>
      <c r="G783" s="38">
        <v>44225</v>
      </c>
      <c r="H783" s="38"/>
      <c r="I783" s="71"/>
      <c r="L783" s="23"/>
      <c r="P783" s="13"/>
      <c r="V783" s="20"/>
      <c r="W783" s="20"/>
      <c r="X783" s="20"/>
      <c r="Y783" s="20"/>
      <c r="Z783" s="20"/>
      <c r="AA783">
        <v>4.3599999999999994</v>
      </c>
      <c r="AB783">
        <v>2.83</v>
      </c>
      <c r="AC783">
        <v>2.2800000000000002</v>
      </c>
      <c r="AD783">
        <v>0.57999999999999996</v>
      </c>
      <c r="AE783">
        <v>1.33</v>
      </c>
      <c r="AF783">
        <v>4.84</v>
      </c>
      <c r="AG783" s="69">
        <f t="shared" si="16"/>
        <v>7.1899999999999995</v>
      </c>
      <c r="AH783" s="70">
        <f t="shared" si="17"/>
        <v>9.4699999999999989</v>
      </c>
      <c r="AI783" s="70">
        <f t="shared" si="18"/>
        <v>10.049999999999999</v>
      </c>
      <c r="AJ783" s="70">
        <f t="shared" si="19"/>
        <v>11.379999999999999</v>
      </c>
      <c r="AK783" s="70">
        <f t="shared" si="20"/>
        <v>16.22</v>
      </c>
      <c r="AM783" s="23"/>
    </row>
    <row r="784" spans="1:39" x14ac:dyDescent="0.25">
      <c r="A784" s="3" t="s">
        <v>149</v>
      </c>
      <c r="B784" s="3" t="s">
        <v>143</v>
      </c>
      <c r="C784" s="3" t="s">
        <v>147</v>
      </c>
      <c r="D784" s="3" t="s">
        <v>138</v>
      </c>
      <c r="E784" s="3" t="s">
        <v>139</v>
      </c>
      <c r="F784" t="s">
        <v>140</v>
      </c>
      <c r="G784" s="67">
        <v>43978</v>
      </c>
      <c r="H784" s="67"/>
      <c r="I784" s="68"/>
      <c r="L784" s="23"/>
      <c r="P784" s="13"/>
      <c r="V784" s="20"/>
      <c r="W784" s="20"/>
      <c r="X784" s="20"/>
      <c r="Y784" s="20"/>
      <c r="Z784" s="20"/>
      <c r="AA784">
        <v>23.7</v>
      </c>
      <c r="AB784">
        <v>34.72</v>
      </c>
      <c r="AC784">
        <v>10.31</v>
      </c>
      <c r="AG784" s="69">
        <f t="shared" si="16"/>
        <v>58.42</v>
      </c>
      <c r="AH784" s="70">
        <f t="shared" si="17"/>
        <v>68.73</v>
      </c>
      <c r="AI784" s="70" t="str">
        <f t="shared" si="18"/>
        <v/>
      </c>
      <c r="AJ784" s="70" t="str">
        <f t="shared" si="19"/>
        <v/>
      </c>
      <c r="AK784" s="70" t="str">
        <f t="shared" si="20"/>
        <v/>
      </c>
      <c r="AM784" s="23"/>
    </row>
    <row r="785" spans="1:39" x14ac:dyDescent="0.25">
      <c r="A785" s="3" t="s">
        <v>149</v>
      </c>
      <c r="B785" s="3" t="s">
        <v>143</v>
      </c>
      <c r="C785" s="3" t="s">
        <v>147</v>
      </c>
      <c r="D785" s="3" t="s">
        <v>138</v>
      </c>
      <c r="E785" s="3" t="s">
        <v>139</v>
      </c>
      <c r="F785" t="s">
        <v>140</v>
      </c>
      <c r="G785" s="67">
        <v>44025</v>
      </c>
      <c r="H785" s="67"/>
      <c r="I785" s="68"/>
      <c r="L785" s="23"/>
      <c r="P785" s="13"/>
      <c r="V785" s="20"/>
      <c r="W785" s="20"/>
      <c r="X785" s="20"/>
      <c r="Y785" s="20"/>
      <c r="Z785" s="20"/>
      <c r="AA785">
        <v>5.71</v>
      </c>
      <c r="AB785">
        <v>9.08</v>
      </c>
      <c r="AC785">
        <v>35.419999999999995</v>
      </c>
      <c r="AD785">
        <v>37.409999999999997</v>
      </c>
      <c r="AG785" s="69">
        <f t="shared" si="16"/>
        <v>14.79</v>
      </c>
      <c r="AH785" s="70">
        <f t="shared" si="17"/>
        <v>50.209999999999994</v>
      </c>
      <c r="AI785" s="70">
        <f t="shared" si="18"/>
        <v>87.61999999999999</v>
      </c>
      <c r="AJ785" s="70" t="str">
        <f t="shared" si="19"/>
        <v/>
      </c>
      <c r="AK785" s="70" t="str">
        <f t="shared" si="20"/>
        <v/>
      </c>
      <c r="AM785" s="23"/>
    </row>
    <row r="786" spans="1:39" x14ac:dyDescent="0.25">
      <c r="A786" s="3" t="s">
        <v>149</v>
      </c>
      <c r="B786" s="3" t="s">
        <v>143</v>
      </c>
      <c r="C786" s="3" t="s">
        <v>147</v>
      </c>
      <c r="D786" s="3" t="s">
        <v>138</v>
      </c>
      <c r="E786" s="3" t="s">
        <v>139</v>
      </c>
      <c r="F786" t="s">
        <v>140</v>
      </c>
      <c r="G786" s="67">
        <v>44053</v>
      </c>
      <c r="H786" s="67"/>
      <c r="I786" s="68"/>
      <c r="L786" s="23"/>
      <c r="P786" s="13"/>
      <c r="V786" s="20"/>
      <c r="W786" s="20"/>
      <c r="X786" s="20"/>
      <c r="Y786" s="20"/>
      <c r="Z786" s="20"/>
      <c r="AA786">
        <v>3.3</v>
      </c>
      <c r="AB786">
        <v>3.28</v>
      </c>
      <c r="AC786">
        <v>15.68</v>
      </c>
      <c r="AD786">
        <v>17.57</v>
      </c>
      <c r="AG786" s="69">
        <f t="shared" si="16"/>
        <v>6.58</v>
      </c>
      <c r="AH786" s="70">
        <f t="shared" si="17"/>
        <v>22.259999999999998</v>
      </c>
      <c r="AI786" s="70">
        <f t="shared" si="18"/>
        <v>39.83</v>
      </c>
      <c r="AJ786" s="70" t="str">
        <f t="shared" si="19"/>
        <v/>
      </c>
      <c r="AK786" s="70" t="str">
        <f t="shared" si="20"/>
        <v/>
      </c>
      <c r="AM786" s="23"/>
    </row>
    <row r="787" spans="1:39" x14ac:dyDescent="0.25">
      <c r="A787" s="3" t="s">
        <v>149</v>
      </c>
      <c r="B787" s="3" t="s">
        <v>143</v>
      </c>
      <c r="C787" s="3" t="s">
        <v>147</v>
      </c>
      <c r="D787" s="3" t="s">
        <v>138</v>
      </c>
      <c r="E787" s="3" t="s">
        <v>139</v>
      </c>
      <c r="F787" t="s">
        <v>140</v>
      </c>
      <c r="G787" s="67">
        <v>44082</v>
      </c>
      <c r="H787" s="67"/>
      <c r="I787" s="68"/>
      <c r="L787" s="23"/>
      <c r="P787" s="13"/>
      <c r="V787" s="20"/>
      <c r="W787" s="20"/>
      <c r="X787" s="20"/>
      <c r="Y787" s="20"/>
      <c r="Z787" s="20"/>
      <c r="AA787">
        <v>24.48</v>
      </c>
      <c r="AB787">
        <v>10.77</v>
      </c>
      <c r="AC787">
        <v>7.98</v>
      </c>
      <c r="AD787">
        <v>22.26</v>
      </c>
      <c r="AG787" s="69">
        <f t="shared" si="16"/>
        <v>35.25</v>
      </c>
      <c r="AH787" s="70">
        <f t="shared" si="17"/>
        <v>43.230000000000004</v>
      </c>
      <c r="AI787" s="70">
        <f t="shared" si="18"/>
        <v>65.490000000000009</v>
      </c>
      <c r="AJ787" s="70" t="str">
        <f t="shared" si="19"/>
        <v/>
      </c>
      <c r="AK787" s="70" t="str">
        <f t="shared" si="20"/>
        <v/>
      </c>
      <c r="AM787" s="23"/>
    </row>
    <row r="788" spans="1:39" x14ac:dyDescent="0.25">
      <c r="A788" s="3" t="s">
        <v>149</v>
      </c>
      <c r="B788" s="3" t="s">
        <v>143</v>
      </c>
      <c r="C788" s="3" t="s">
        <v>147</v>
      </c>
      <c r="D788" s="3" t="s">
        <v>138</v>
      </c>
      <c r="E788" s="3" t="s">
        <v>139</v>
      </c>
      <c r="F788" t="s">
        <v>140</v>
      </c>
      <c r="G788" s="67">
        <v>44116</v>
      </c>
      <c r="H788" s="67"/>
      <c r="I788" s="68"/>
      <c r="L788" s="23"/>
      <c r="P788" s="13"/>
      <c r="V788" s="20"/>
      <c r="W788" s="20"/>
      <c r="X788" s="20"/>
      <c r="Y788" s="20"/>
      <c r="Z788" s="20"/>
      <c r="AA788">
        <v>21.78</v>
      </c>
      <c r="AB788">
        <v>2.9899999999999998</v>
      </c>
      <c r="AC788">
        <v>4.5200000000000005</v>
      </c>
      <c r="AD788">
        <v>10.8</v>
      </c>
      <c r="AG788" s="69">
        <f t="shared" si="16"/>
        <v>24.77</v>
      </c>
      <c r="AH788" s="70">
        <f t="shared" si="17"/>
        <v>29.29</v>
      </c>
      <c r="AI788" s="70">
        <f t="shared" si="18"/>
        <v>40.090000000000003</v>
      </c>
      <c r="AJ788" s="70" t="str">
        <f t="shared" si="19"/>
        <v/>
      </c>
      <c r="AK788" s="70" t="str">
        <f t="shared" si="20"/>
        <v/>
      </c>
      <c r="AM788" s="23"/>
    </row>
    <row r="789" spans="1:39" x14ac:dyDescent="0.25">
      <c r="A789" s="3" t="s">
        <v>149</v>
      </c>
      <c r="B789" s="3" t="s">
        <v>143</v>
      </c>
      <c r="C789" s="3" t="s">
        <v>147</v>
      </c>
      <c r="D789" s="3" t="s">
        <v>138</v>
      </c>
      <c r="E789" s="3" t="s">
        <v>139</v>
      </c>
      <c r="F789" t="s">
        <v>140</v>
      </c>
      <c r="G789" s="67">
        <v>44144</v>
      </c>
      <c r="H789" s="67"/>
      <c r="I789" s="68"/>
      <c r="L789" s="23"/>
      <c r="P789" s="13"/>
      <c r="V789" s="20"/>
      <c r="W789" s="20"/>
      <c r="X789" s="20"/>
      <c r="Y789" s="20"/>
      <c r="Z789" s="20"/>
      <c r="AA789">
        <v>5.74</v>
      </c>
      <c r="AB789">
        <v>3.83</v>
      </c>
      <c r="AC789">
        <v>3.2</v>
      </c>
      <c r="AD789">
        <v>2.6</v>
      </c>
      <c r="AG789" s="69">
        <f t="shared" si="16"/>
        <v>9.57</v>
      </c>
      <c r="AH789" s="70">
        <f t="shared" si="17"/>
        <v>12.77</v>
      </c>
      <c r="AI789" s="70">
        <f t="shared" si="18"/>
        <v>15.37</v>
      </c>
      <c r="AJ789" s="70" t="str">
        <f t="shared" si="19"/>
        <v/>
      </c>
      <c r="AK789" s="70" t="str">
        <f t="shared" si="20"/>
        <v/>
      </c>
      <c r="AM789" s="23"/>
    </row>
    <row r="790" spans="1:39" x14ac:dyDescent="0.25">
      <c r="A790" s="3" t="s">
        <v>149</v>
      </c>
      <c r="B790" s="3" t="s">
        <v>143</v>
      </c>
      <c r="C790" s="3" t="s">
        <v>147</v>
      </c>
      <c r="D790" s="3"/>
      <c r="E790" s="3" t="s">
        <v>139</v>
      </c>
      <c r="F790" t="s">
        <v>140</v>
      </c>
      <c r="G790" s="67">
        <v>44172</v>
      </c>
      <c r="H790" s="67"/>
      <c r="I790" s="68"/>
      <c r="L790" s="23"/>
      <c r="P790" s="13"/>
      <c r="V790" s="20"/>
      <c r="W790" s="20"/>
      <c r="X790" s="20"/>
      <c r="Y790" s="20"/>
      <c r="Z790" s="20"/>
      <c r="AA790">
        <v>3.31</v>
      </c>
      <c r="AB790">
        <v>2</v>
      </c>
      <c r="AC790">
        <v>2.65</v>
      </c>
      <c r="AD790">
        <v>1.7</v>
      </c>
      <c r="AG790" s="69">
        <f t="shared" si="16"/>
        <v>5.3100000000000005</v>
      </c>
      <c r="AH790" s="70">
        <f t="shared" si="17"/>
        <v>7.9600000000000009</v>
      </c>
      <c r="AI790" s="70">
        <f t="shared" si="18"/>
        <v>9.66</v>
      </c>
      <c r="AJ790" s="70" t="str">
        <f t="shared" si="19"/>
        <v/>
      </c>
      <c r="AK790" s="70" t="str">
        <f t="shared" si="20"/>
        <v/>
      </c>
      <c r="AM790" s="23"/>
    </row>
    <row r="791" spans="1:39" x14ac:dyDescent="0.25">
      <c r="A791" s="3" t="s">
        <v>149</v>
      </c>
      <c r="B791" s="3" t="s">
        <v>143</v>
      </c>
      <c r="C791" s="3" t="s">
        <v>147</v>
      </c>
      <c r="D791" s="3" t="s">
        <v>138</v>
      </c>
      <c r="E791" s="3" t="s">
        <v>139</v>
      </c>
      <c r="F791" t="s">
        <v>140</v>
      </c>
      <c r="G791" s="67">
        <v>44208</v>
      </c>
      <c r="H791" s="67"/>
      <c r="I791" s="68"/>
      <c r="L791" s="23"/>
      <c r="P791" s="13"/>
      <c r="V791" s="20"/>
      <c r="W791" s="20"/>
      <c r="X791" s="20"/>
      <c r="Y791" s="20"/>
      <c r="Z791" s="20"/>
      <c r="AA791">
        <v>2.2400000000000002</v>
      </c>
      <c r="AB791">
        <v>1.56</v>
      </c>
      <c r="AC791">
        <v>1.71</v>
      </c>
      <c r="AD791">
        <v>1.24</v>
      </c>
      <c r="AG791" s="69">
        <f t="shared" si="16"/>
        <v>3.8000000000000003</v>
      </c>
      <c r="AH791" s="70">
        <f t="shared" si="17"/>
        <v>5.51</v>
      </c>
      <c r="AI791" s="70">
        <f t="shared" si="18"/>
        <v>6.75</v>
      </c>
      <c r="AJ791" s="70" t="str">
        <f t="shared" si="19"/>
        <v/>
      </c>
      <c r="AK791" s="70" t="str">
        <f t="shared" si="20"/>
        <v/>
      </c>
      <c r="AM791" s="23"/>
    </row>
    <row r="792" spans="1:39" x14ac:dyDescent="0.25">
      <c r="A792" s="3" t="s">
        <v>149</v>
      </c>
      <c r="B792" s="3" t="s">
        <v>143</v>
      </c>
      <c r="C792" s="3" t="s">
        <v>147</v>
      </c>
      <c r="D792" s="3" t="s">
        <v>138</v>
      </c>
      <c r="E792" s="3" t="s">
        <v>139</v>
      </c>
      <c r="F792" t="s">
        <v>140</v>
      </c>
      <c r="G792" s="67">
        <v>44225</v>
      </c>
      <c r="H792" s="67"/>
      <c r="I792" s="68"/>
      <c r="L792" s="23"/>
      <c r="P792" s="13"/>
      <c r="V792" s="20"/>
      <c r="W792" s="20"/>
      <c r="X792" s="20"/>
      <c r="Y792" s="20"/>
      <c r="Z792" s="20"/>
      <c r="AA792">
        <v>8.17</v>
      </c>
      <c r="AB792">
        <v>4.24</v>
      </c>
      <c r="AC792">
        <v>1.1099999999999999</v>
      </c>
      <c r="AD792">
        <v>2.39</v>
      </c>
      <c r="AE792">
        <v>2.25</v>
      </c>
      <c r="AF792">
        <v>5.52</v>
      </c>
      <c r="AG792" s="69">
        <f t="shared" si="16"/>
        <v>12.41</v>
      </c>
      <c r="AH792" s="70">
        <f t="shared" si="17"/>
        <v>13.52</v>
      </c>
      <c r="AI792" s="70">
        <f t="shared" si="18"/>
        <v>15.91</v>
      </c>
      <c r="AJ792" s="70">
        <f t="shared" si="19"/>
        <v>18.16</v>
      </c>
      <c r="AK792" s="70">
        <f t="shared" si="20"/>
        <v>23.68</v>
      </c>
      <c r="AM792" s="23"/>
    </row>
    <row r="793" spans="1:39" x14ac:dyDescent="0.25">
      <c r="A793" s="8" t="s">
        <v>150</v>
      </c>
      <c r="B793" s="8" t="s">
        <v>145</v>
      </c>
      <c r="C793" s="8" t="s">
        <v>147</v>
      </c>
      <c r="D793" s="8" t="s">
        <v>138</v>
      </c>
      <c r="E793" s="8" t="s">
        <v>139</v>
      </c>
      <c r="F793" t="s">
        <v>140</v>
      </c>
      <c r="G793" s="38">
        <v>43978</v>
      </c>
      <c r="H793" s="38"/>
      <c r="I793" s="71"/>
      <c r="L793" s="23"/>
      <c r="P793" s="13"/>
      <c r="V793" s="20"/>
      <c r="W793" s="20"/>
      <c r="X793" s="20"/>
      <c r="Y793" s="20"/>
      <c r="Z793" s="20"/>
      <c r="AA793">
        <v>27.97</v>
      </c>
      <c r="AB793">
        <v>33.94</v>
      </c>
      <c r="AC793">
        <v>16.12</v>
      </c>
      <c r="AG793" s="69">
        <f t="shared" si="16"/>
        <v>61.91</v>
      </c>
      <c r="AH793" s="70">
        <f t="shared" si="17"/>
        <v>78.03</v>
      </c>
      <c r="AI793" s="70" t="str">
        <f t="shared" si="18"/>
        <v/>
      </c>
      <c r="AJ793" s="70" t="str">
        <f t="shared" si="19"/>
        <v/>
      </c>
      <c r="AK793" s="70" t="str">
        <f t="shared" si="20"/>
        <v/>
      </c>
      <c r="AM793" s="23"/>
    </row>
    <row r="794" spans="1:39" x14ac:dyDescent="0.25">
      <c r="A794" s="8" t="s">
        <v>150</v>
      </c>
      <c r="B794" s="8" t="s">
        <v>145</v>
      </c>
      <c r="C794" s="8" t="s">
        <v>147</v>
      </c>
      <c r="D794" s="8" t="s">
        <v>138</v>
      </c>
      <c r="E794" s="8" t="s">
        <v>139</v>
      </c>
      <c r="F794" t="s">
        <v>140</v>
      </c>
      <c r="G794" s="38">
        <v>44025</v>
      </c>
      <c r="H794" s="38"/>
      <c r="I794" s="71"/>
      <c r="L794" s="23"/>
      <c r="P794" s="13"/>
      <c r="V794" s="20"/>
      <c r="W794" s="20"/>
      <c r="X794" s="20"/>
      <c r="Y794" s="20"/>
      <c r="Z794" s="20"/>
      <c r="AA794">
        <v>5.3900000000000006</v>
      </c>
      <c r="AB794">
        <v>10.27</v>
      </c>
      <c r="AC794">
        <v>43.29</v>
      </c>
      <c r="AD794">
        <v>38.28</v>
      </c>
      <c r="AG794" s="69">
        <f t="shared" ref="AG794:AG857" si="21">IF(COUNTIFS(AA794:AB794,"&gt;=0")=2,SUM(AA794:AB794),"")</f>
        <v>15.66</v>
      </c>
      <c r="AH794" s="70">
        <f t="shared" ref="AH794:AH857" si="22">IF(COUNTIFS(AA794:AC794,"&gt;=0")=3,SUM(AA794:AC794),"")</f>
        <v>58.95</v>
      </c>
      <c r="AI794" s="70">
        <f t="shared" ref="AI794:AI857" si="23">IF(COUNTIFS(AA794:AD794,"&gt;=0")=4,SUM(AA794:AD794),"")</f>
        <v>97.23</v>
      </c>
      <c r="AJ794" s="70" t="str">
        <f t="shared" ref="AJ794:AJ857" si="24">IF(COUNTIFS(AA794:AE794,"&gt;=0")=5,SUM(AA794:AE794),"")</f>
        <v/>
      </c>
      <c r="AK794" s="70" t="str">
        <f t="shared" ref="AK794:AK857" si="25">IF(COUNTIFS(AA794:AF794,"&gt;=0")=6,SUM(AA794:AF794),"")</f>
        <v/>
      </c>
      <c r="AM794" s="23"/>
    </row>
    <row r="795" spans="1:39" x14ac:dyDescent="0.25">
      <c r="A795" s="8" t="s">
        <v>150</v>
      </c>
      <c r="B795" s="8" t="s">
        <v>145</v>
      </c>
      <c r="C795" s="8" t="s">
        <v>147</v>
      </c>
      <c r="D795" s="8" t="s">
        <v>138</v>
      </c>
      <c r="E795" s="8" t="s">
        <v>139</v>
      </c>
      <c r="F795" t="s">
        <v>140</v>
      </c>
      <c r="G795" s="38">
        <v>44053</v>
      </c>
      <c r="H795" s="38"/>
      <c r="I795" s="71"/>
      <c r="L795" s="23"/>
      <c r="P795" s="13"/>
      <c r="V795" s="20"/>
      <c r="W795" s="20"/>
      <c r="X795" s="20"/>
      <c r="Y795" s="20"/>
      <c r="Z795" s="20"/>
      <c r="AA795">
        <v>2.4900000000000002</v>
      </c>
      <c r="AB795">
        <v>4.2799999999999994</v>
      </c>
      <c r="AC795">
        <v>31.07</v>
      </c>
      <c r="AD795">
        <v>44.92</v>
      </c>
      <c r="AG795" s="69">
        <f t="shared" si="21"/>
        <v>6.77</v>
      </c>
      <c r="AH795" s="70">
        <f t="shared" si="22"/>
        <v>37.840000000000003</v>
      </c>
      <c r="AI795" s="70">
        <f t="shared" si="23"/>
        <v>82.76</v>
      </c>
      <c r="AJ795" s="70" t="str">
        <f t="shared" si="24"/>
        <v/>
      </c>
      <c r="AK795" s="70" t="str">
        <f t="shared" si="25"/>
        <v/>
      </c>
      <c r="AM795" s="23"/>
    </row>
    <row r="796" spans="1:39" x14ac:dyDescent="0.25">
      <c r="A796" s="8" t="s">
        <v>150</v>
      </c>
      <c r="B796" s="8" t="s">
        <v>145</v>
      </c>
      <c r="C796" s="8" t="s">
        <v>147</v>
      </c>
      <c r="D796" s="8" t="s">
        <v>138</v>
      </c>
      <c r="E796" s="8" t="s">
        <v>139</v>
      </c>
      <c r="F796" t="s">
        <v>140</v>
      </c>
      <c r="G796" s="38">
        <v>44082</v>
      </c>
      <c r="H796" s="38"/>
      <c r="I796" s="71"/>
      <c r="L796" s="23"/>
      <c r="P796" s="13"/>
      <c r="V796" s="20"/>
      <c r="W796" s="20"/>
      <c r="X796" s="20"/>
      <c r="Y796" s="20"/>
      <c r="Z796" s="20"/>
      <c r="AA796">
        <v>35.400000000000006</v>
      </c>
      <c r="AB796">
        <v>11.55</v>
      </c>
      <c r="AC796">
        <v>13.6</v>
      </c>
      <c r="AD796">
        <v>41.61</v>
      </c>
      <c r="AG796" s="69">
        <f t="shared" si="21"/>
        <v>46.95</v>
      </c>
      <c r="AH796" s="70">
        <f t="shared" si="22"/>
        <v>60.550000000000004</v>
      </c>
      <c r="AI796" s="70">
        <f t="shared" si="23"/>
        <v>102.16</v>
      </c>
      <c r="AJ796" s="70" t="str">
        <f t="shared" si="24"/>
        <v/>
      </c>
      <c r="AK796" s="70" t="str">
        <f t="shared" si="25"/>
        <v/>
      </c>
      <c r="AM796" s="23"/>
    </row>
    <row r="797" spans="1:39" x14ac:dyDescent="0.25">
      <c r="A797" s="8" t="s">
        <v>150</v>
      </c>
      <c r="B797" s="8" t="s">
        <v>145</v>
      </c>
      <c r="C797" s="8" t="s">
        <v>147</v>
      </c>
      <c r="D797" s="8" t="s">
        <v>138</v>
      </c>
      <c r="E797" s="8" t="s">
        <v>139</v>
      </c>
      <c r="F797" t="s">
        <v>140</v>
      </c>
      <c r="G797" s="38">
        <v>44116</v>
      </c>
      <c r="H797" s="38"/>
      <c r="I797" s="71"/>
      <c r="L797" s="23"/>
      <c r="P797" s="13"/>
      <c r="V797" s="20"/>
      <c r="W797" s="20"/>
      <c r="X797" s="20"/>
      <c r="Y797" s="20"/>
      <c r="Z797" s="20"/>
      <c r="AA797">
        <v>15.5</v>
      </c>
      <c r="AB797">
        <v>3.3899999999999997</v>
      </c>
      <c r="AC797">
        <v>2.14</v>
      </c>
      <c r="AD797">
        <v>8.65</v>
      </c>
      <c r="AG797" s="69">
        <f t="shared" si="21"/>
        <v>18.89</v>
      </c>
      <c r="AH797" s="70">
        <f t="shared" si="22"/>
        <v>21.03</v>
      </c>
      <c r="AI797" s="70">
        <f t="shared" si="23"/>
        <v>29.68</v>
      </c>
      <c r="AJ797" s="70" t="str">
        <f t="shared" si="24"/>
        <v/>
      </c>
      <c r="AK797" s="70" t="str">
        <f t="shared" si="25"/>
        <v/>
      </c>
      <c r="AM797" s="23"/>
    </row>
    <row r="798" spans="1:39" x14ac:dyDescent="0.25">
      <c r="A798" s="8" t="s">
        <v>150</v>
      </c>
      <c r="B798" s="8" t="s">
        <v>145</v>
      </c>
      <c r="C798" s="8" t="s">
        <v>147</v>
      </c>
      <c r="D798" s="8" t="s">
        <v>138</v>
      </c>
      <c r="E798" s="8" t="s">
        <v>139</v>
      </c>
      <c r="F798" t="s">
        <v>140</v>
      </c>
      <c r="G798" s="38">
        <v>44144</v>
      </c>
      <c r="H798" s="38"/>
      <c r="I798" s="71"/>
      <c r="L798" s="23"/>
      <c r="P798" s="13"/>
      <c r="V798" s="20"/>
      <c r="W798" s="20"/>
      <c r="X798" s="20"/>
      <c r="Y798" s="20"/>
      <c r="Z798" s="20"/>
      <c r="AA798">
        <v>6.6</v>
      </c>
      <c r="AB798">
        <v>5.28</v>
      </c>
      <c r="AC798">
        <v>3.1900000000000004</v>
      </c>
      <c r="AD798">
        <v>2.75</v>
      </c>
      <c r="AG798" s="69">
        <f t="shared" si="21"/>
        <v>11.879999999999999</v>
      </c>
      <c r="AH798" s="70">
        <f t="shared" si="22"/>
        <v>15.07</v>
      </c>
      <c r="AI798" s="70">
        <f t="shared" si="23"/>
        <v>17.82</v>
      </c>
      <c r="AJ798" s="70" t="str">
        <f t="shared" si="24"/>
        <v/>
      </c>
      <c r="AK798" s="70" t="str">
        <f t="shared" si="25"/>
        <v/>
      </c>
    </row>
    <row r="799" spans="1:39" x14ac:dyDescent="0.25">
      <c r="A799" s="8" t="s">
        <v>150</v>
      </c>
      <c r="B799" s="8" t="s">
        <v>145</v>
      </c>
      <c r="C799" s="8" t="s">
        <v>147</v>
      </c>
      <c r="D799" s="8"/>
      <c r="E799" s="8" t="s">
        <v>139</v>
      </c>
      <c r="F799" t="s">
        <v>140</v>
      </c>
      <c r="G799" s="38">
        <v>44172</v>
      </c>
      <c r="H799" s="38"/>
      <c r="I799" s="71"/>
      <c r="L799" s="23"/>
      <c r="P799" s="13"/>
      <c r="V799" s="20"/>
      <c r="W799" s="20"/>
      <c r="X799" s="20"/>
      <c r="Y799" s="20"/>
      <c r="Z799" s="20"/>
      <c r="AA799">
        <v>4.71</v>
      </c>
      <c r="AB799">
        <v>3.1799999999999997</v>
      </c>
      <c r="AC799">
        <v>2.4</v>
      </c>
      <c r="AD799">
        <v>2.34</v>
      </c>
      <c r="AG799" s="69">
        <f t="shared" si="21"/>
        <v>7.89</v>
      </c>
      <c r="AH799" s="70">
        <f t="shared" si="22"/>
        <v>10.29</v>
      </c>
      <c r="AI799" s="70">
        <f t="shared" si="23"/>
        <v>12.629999999999999</v>
      </c>
      <c r="AJ799" s="70" t="str">
        <f t="shared" si="24"/>
        <v/>
      </c>
      <c r="AK799" s="70" t="str">
        <f t="shared" si="25"/>
        <v/>
      </c>
    </row>
    <row r="800" spans="1:39" x14ac:dyDescent="0.25">
      <c r="A800" s="8" t="s">
        <v>150</v>
      </c>
      <c r="B800" s="8" t="s">
        <v>145</v>
      </c>
      <c r="C800" s="8" t="s">
        <v>147</v>
      </c>
      <c r="D800" s="8" t="s">
        <v>138</v>
      </c>
      <c r="E800" s="8" t="s">
        <v>139</v>
      </c>
      <c r="F800" t="s">
        <v>140</v>
      </c>
      <c r="G800" s="38">
        <v>44208</v>
      </c>
      <c r="H800" s="38"/>
      <c r="I800" s="71"/>
      <c r="L800" s="23"/>
      <c r="P800" s="13"/>
      <c r="V800" s="20"/>
      <c r="W800" s="20"/>
      <c r="X800" s="20"/>
      <c r="Y800" s="20"/>
      <c r="Z800" s="20"/>
      <c r="AA800">
        <v>2.56</v>
      </c>
      <c r="AB800">
        <v>2.56</v>
      </c>
      <c r="AC800">
        <v>2.98</v>
      </c>
      <c r="AD800">
        <v>2</v>
      </c>
      <c r="AG800" s="69">
        <f t="shared" si="21"/>
        <v>5.12</v>
      </c>
      <c r="AH800" s="70">
        <f t="shared" si="22"/>
        <v>8.1</v>
      </c>
      <c r="AI800" s="70">
        <f t="shared" si="23"/>
        <v>10.1</v>
      </c>
      <c r="AJ800" s="70" t="str">
        <f t="shared" si="24"/>
        <v/>
      </c>
      <c r="AK800" s="70" t="str">
        <f t="shared" si="25"/>
        <v/>
      </c>
    </row>
    <row r="801" spans="1:37" x14ac:dyDescent="0.25">
      <c r="A801" s="8" t="s">
        <v>150</v>
      </c>
      <c r="B801" s="8" t="s">
        <v>145</v>
      </c>
      <c r="C801" s="8" t="s">
        <v>147</v>
      </c>
      <c r="D801" s="8" t="s">
        <v>138</v>
      </c>
      <c r="E801" s="8" t="s">
        <v>139</v>
      </c>
      <c r="F801" t="s">
        <v>140</v>
      </c>
      <c r="G801" s="38">
        <v>44225</v>
      </c>
      <c r="H801" s="38"/>
      <c r="I801" s="71"/>
      <c r="L801" s="23"/>
      <c r="P801" s="13"/>
      <c r="V801" s="20"/>
      <c r="W801" s="20"/>
      <c r="X801" s="20"/>
      <c r="Y801" s="20"/>
      <c r="Z801" s="20"/>
      <c r="AA801">
        <v>7.75</v>
      </c>
      <c r="AB801">
        <v>4.96</v>
      </c>
      <c r="AC801">
        <v>2.79</v>
      </c>
      <c r="AD801">
        <v>2.0699999999999998</v>
      </c>
      <c r="AE801">
        <v>4.32</v>
      </c>
      <c r="AF801">
        <v>9.879999999999999</v>
      </c>
      <c r="AG801" s="69">
        <f t="shared" si="21"/>
        <v>12.71</v>
      </c>
      <c r="AH801" s="70">
        <f t="shared" si="22"/>
        <v>15.5</v>
      </c>
      <c r="AI801" s="70">
        <f t="shared" si="23"/>
        <v>17.57</v>
      </c>
      <c r="AJ801" s="70">
        <f t="shared" si="24"/>
        <v>21.89</v>
      </c>
      <c r="AK801" s="70">
        <f t="shared" si="25"/>
        <v>31.77</v>
      </c>
    </row>
    <row r="802" spans="1:37" x14ac:dyDescent="0.25">
      <c r="A802" s="29" t="s">
        <v>136</v>
      </c>
      <c r="B802" s="29" t="s">
        <v>79</v>
      </c>
      <c r="C802" s="29" t="s">
        <v>137</v>
      </c>
      <c r="D802" s="29" t="s">
        <v>138</v>
      </c>
      <c r="E802" s="29" t="s">
        <v>139</v>
      </c>
      <c r="F802" s="30" t="s">
        <v>151</v>
      </c>
      <c r="G802" s="17">
        <v>44251</v>
      </c>
      <c r="H802" s="17"/>
      <c r="I802" s="1"/>
      <c r="L802" s="23"/>
      <c r="P802" s="13"/>
      <c r="V802" s="20"/>
      <c r="W802" s="20"/>
      <c r="X802" s="20"/>
      <c r="Y802" s="20"/>
      <c r="Z802" s="20"/>
      <c r="AA802">
        <v>19.850000000000001</v>
      </c>
      <c r="AB802">
        <v>17.25</v>
      </c>
      <c r="AC802">
        <v>7.45</v>
      </c>
      <c r="AD802">
        <v>1.82</v>
      </c>
      <c r="AE802">
        <v>2.2999999999999998</v>
      </c>
      <c r="AF802">
        <v>1.38</v>
      </c>
      <c r="AG802" s="69">
        <f t="shared" si="21"/>
        <v>37.1</v>
      </c>
      <c r="AH802" s="70">
        <f t="shared" si="22"/>
        <v>44.550000000000004</v>
      </c>
      <c r="AI802" s="70">
        <f t="shared" si="23"/>
        <v>46.370000000000005</v>
      </c>
      <c r="AJ802" s="70">
        <f t="shared" si="24"/>
        <v>48.67</v>
      </c>
      <c r="AK802" s="70">
        <f t="shared" si="25"/>
        <v>50.050000000000004</v>
      </c>
    </row>
    <row r="803" spans="1:37" x14ac:dyDescent="0.25">
      <c r="A803" s="29" t="s">
        <v>136</v>
      </c>
      <c r="B803" s="29" t="s">
        <v>79</v>
      </c>
      <c r="C803" s="29" t="s">
        <v>137</v>
      </c>
      <c r="D803" s="29" t="s">
        <v>138</v>
      </c>
      <c r="E803" s="29" t="s">
        <v>139</v>
      </c>
      <c r="F803" s="30" t="s">
        <v>151</v>
      </c>
      <c r="G803" s="17">
        <v>44292</v>
      </c>
      <c r="H803" s="17"/>
      <c r="I803" s="1"/>
      <c r="L803" s="23"/>
      <c r="P803" s="13"/>
      <c r="V803" s="20"/>
      <c r="W803" s="20"/>
      <c r="X803" s="20"/>
      <c r="Y803" s="20"/>
      <c r="Z803" s="20"/>
      <c r="AA803">
        <v>33.709999999999994</v>
      </c>
      <c r="AB803">
        <v>21.28</v>
      </c>
      <c r="AC803">
        <v>7.45</v>
      </c>
      <c r="AD803">
        <v>3.69</v>
      </c>
      <c r="AG803" s="69">
        <f t="shared" si="21"/>
        <v>54.989999999999995</v>
      </c>
      <c r="AH803" s="70">
        <f t="shared" si="22"/>
        <v>62.44</v>
      </c>
      <c r="AI803" s="70">
        <f t="shared" si="23"/>
        <v>66.13</v>
      </c>
      <c r="AJ803" s="70" t="str">
        <f t="shared" si="24"/>
        <v/>
      </c>
      <c r="AK803" s="70" t="str">
        <f t="shared" si="25"/>
        <v/>
      </c>
    </row>
    <row r="804" spans="1:37" x14ac:dyDescent="0.25">
      <c r="A804" s="29" t="s">
        <v>136</v>
      </c>
      <c r="B804" s="29" t="s">
        <v>79</v>
      </c>
      <c r="C804" s="29" t="s">
        <v>137</v>
      </c>
      <c r="D804" s="29" t="s">
        <v>138</v>
      </c>
      <c r="E804" s="29" t="s">
        <v>139</v>
      </c>
      <c r="F804" s="30" t="s">
        <v>151</v>
      </c>
      <c r="G804" s="17">
        <v>44319</v>
      </c>
      <c r="H804" s="17"/>
      <c r="I804" s="1"/>
      <c r="L804" s="23"/>
      <c r="P804" s="13"/>
      <c r="V804" s="20"/>
      <c r="W804" s="20"/>
      <c r="X804" s="20"/>
      <c r="Y804" s="20"/>
      <c r="Z804" s="20"/>
      <c r="AA804">
        <v>9.1999999999999993</v>
      </c>
      <c r="AB804">
        <v>15.25</v>
      </c>
      <c r="AC804">
        <v>11.23</v>
      </c>
      <c r="AD804">
        <v>1.72</v>
      </c>
      <c r="AG804" s="69">
        <f t="shared" si="21"/>
        <v>24.45</v>
      </c>
      <c r="AH804" s="70">
        <f t="shared" si="22"/>
        <v>35.68</v>
      </c>
      <c r="AI804" s="70">
        <f t="shared" si="23"/>
        <v>37.4</v>
      </c>
      <c r="AJ804" s="70" t="str">
        <f t="shared" si="24"/>
        <v/>
      </c>
      <c r="AK804" s="70" t="str">
        <f t="shared" si="25"/>
        <v/>
      </c>
    </row>
    <row r="805" spans="1:37" x14ac:dyDescent="0.25">
      <c r="A805" s="29" t="s">
        <v>136</v>
      </c>
      <c r="B805" s="29" t="s">
        <v>79</v>
      </c>
      <c r="C805" s="29" t="s">
        <v>137</v>
      </c>
      <c r="D805" s="29" t="s">
        <v>138</v>
      </c>
      <c r="E805" s="29" t="s">
        <v>139</v>
      </c>
      <c r="F805" s="30" t="s">
        <v>151</v>
      </c>
      <c r="G805" s="17">
        <v>44357</v>
      </c>
      <c r="H805" s="17"/>
      <c r="I805" s="1"/>
      <c r="L805" s="23"/>
      <c r="P805" s="13"/>
      <c r="V805" s="20"/>
      <c r="W805" s="20"/>
      <c r="X805" s="20"/>
      <c r="Y805" s="20"/>
      <c r="Z805" s="20"/>
      <c r="AA805">
        <v>3.67</v>
      </c>
      <c r="AB805">
        <v>3.92</v>
      </c>
      <c r="AC805">
        <v>4.21</v>
      </c>
      <c r="AD805">
        <v>3.89</v>
      </c>
      <c r="AE805">
        <v>2.7</v>
      </c>
      <c r="AG805" s="69">
        <f t="shared" si="21"/>
        <v>7.59</v>
      </c>
      <c r="AH805" s="70">
        <f t="shared" si="22"/>
        <v>11.8</v>
      </c>
      <c r="AI805" s="70">
        <f t="shared" si="23"/>
        <v>15.690000000000001</v>
      </c>
      <c r="AJ805" s="70">
        <f t="shared" si="24"/>
        <v>18.39</v>
      </c>
      <c r="AK805" s="70" t="str">
        <f t="shared" si="25"/>
        <v/>
      </c>
    </row>
    <row r="806" spans="1:37" x14ac:dyDescent="0.25">
      <c r="A806" s="29" t="s">
        <v>136</v>
      </c>
      <c r="B806" s="29" t="s">
        <v>79</v>
      </c>
      <c r="C806" s="29" t="s">
        <v>137</v>
      </c>
      <c r="D806" s="29" t="s">
        <v>138</v>
      </c>
      <c r="E806" s="29" t="s">
        <v>139</v>
      </c>
      <c r="F806" s="30" t="s">
        <v>151</v>
      </c>
      <c r="G806" s="17">
        <v>44377</v>
      </c>
      <c r="H806" s="17"/>
      <c r="I806" s="1"/>
      <c r="L806" s="23"/>
      <c r="P806" s="13"/>
      <c r="V806" s="20"/>
      <c r="W806" s="20"/>
      <c r="X806" s="20"/>
      <c r="Y806" s="20"/>
      <c r="Z806" s="20"/>
      <c r="AA806">
        <v>4.8000000000000007</v>
      </c>
      <c r="AB806">
        <v>4.84</v>
      </c>
      <c r="AC806">
        <v>4.8</v>
      </c>
      <c r="AD806">
        <v>2.97</v>
      </c>
      <c r="AE806">
        <v>3.2100000000000004</v>
      </c>
      <c r="AF806">
        <v>3.27</v>
      </c>
      <c r="AG806" s="69">
        <f t="shared" si="21"/>
        <v>9.64</v>
      </c>
      <c r="AH806" s="70">
        <f t="shared" si="22"/>
        <v>14.440000000000001</v>
      </c>
      <c r="AI806" s="70">
        <f t="shared" si="23"/>
        <v>17.41</v>
      </c>
      <c r="AJ806" s="70">
        <f t="shared" si="24"/>
        <v>20.62</v>
      </c>
      <c r="AK806" s="70">
        <f t="shared" si="25"/>
        <v>23.89</v>
      </c>
    </row>
    <row r="807" spans="1:37" x14ac:dyDescent="0.25">
      <c r="A807" s="55" t="s">
        <v>141</v>
      </c>
      <c r="B807" s="55" t="s">
        <v>84</v>
      </c>
      <c r="C807" s="55" t="s">
        <v>137</v>
      </c>
      <c r="D807" s="55" t="s">
        <v>138</v>
      </c>
      <c r="E807" s="55" t="s">
        <v>139</v>
      </c>
      <c r="F807" s="5" t="s">
        <v>151</v>
      </c>
      <c r="G807" s="56">
        <v>44251</v>
      </c>
      <c r="H807" s="56"/>
      <c r="I807" s="72"/>
      <c r="L807" s="23"/>
      <c r="P807" s="13"/>
      <c r="V807" s="20"/>
      <c r="W807" s="20"/>
      <c r="X807" s="20"/>
      <c r="Y807" s="20"/>
      <c r="Z807" s="20"/>
      <c r="AA807">
        <v>18.170000000000002</v>
      </c>
      <c r="AB807">
        <v>16.16</v>
      </c>
      <c r="AC807">
        <v>6.53</v>
      </c>
      <c r="AD807">
        <v>2.35</v>
      </c>
      <c r="AE807">
        <v>2.27</v>
      </c>
      <c r="AF807">
        <v>2.8000000000000003</v>
      </c>
      <c r="AG807" s="69">
        <f t="shared" si="21"/>
        <v>34.33</v>
      </c>
      <c r="AH807" s="70">
        <f t="shared" si="22"/>
        <v>40.86</v>
      </c>
      <c r="AI807" s="70">
        <f t="shared" si="23"/>
        <v>43.21</v>
      </c>
      <c r="AJ807" s="70">
        <f t="shared" si="24"/>
        <v>45.480000000000004</v>
      </c>
      <c r="AK807" s="70">
        <f t="shared" si="25"/>
        <v>48.28</v>
      </c>
    </row>
    <row r="808" spans="1:37" x14ac:dyDescent="0.25">
      <c r="A808" s="55" t="s">
        <v>141</v>
      </c>
      <c r="B808" s="55" t="s">
        <v>84</v>
      </c>
      <c r="C808" s="55" t="s">
        <v>137</v>
      </c>
      <c r="D808" s="55" t="s">
        <v>138</v>
      </c>
      <c r="E808" s="55" t="s">
        <v>139</v>
      </c>
      <c r="F808" s="5" t="s">
        <v>151</v>
      </c>
      <c r="G808" s="56">
        <v>44292</v>
      </c>
      <c r="H808" s="56"/>
      <c r="I808" s="72"/>
      <c r="L808" s="23"/>
      <c r="P808" s="13"/>
      <c r="V808" s="20"/>
      <c r="W808" s="20"/>
      <c r="X808" s="20"/>
      <c r="Y808" s="20"/>
      <c r="Z808" s="20"/>
      <c r="AA808">
        <v>38.090000000000003</v>
      </c>
      <c r="AB808">
        <v>24.66</v>
      </c>
      <c r="AC808">
        <v>15.43</v>
      </c>
      <c r="AD808">
        <v>5.53</v>
      </c>
      <c r="AG808" s="69">
        <f t="shared" si="21"/>
        <v>62.75</v>
      </c>
      <c r="AH808" s="70">
        <f t="shared" si="22"/>
        <v>78.180000000000007</v>
      </c>
      <c r="AI808" s="70">
        <f t="shared" si="23"/>
        <v>83.710000000000008</v>
      </c>
      <c r="AJ808" s="70" t="str">
        <f t="shared" si="24"/>
        <v/>
      </c>
      <c r="AK808" s="70" t="str">
        <f t="shared" si="25"/>
        <v/>
      </c>
    </row>
    <row r="809" spans="1:37" x14ac:dyDescent="0.25">
      <c r="A809" s="55" t="s">
        <v>141</v>
      </c>
      <c r="B809" s="55" t="s">
        <v>84</v>
      </c>
      <c r="C809" s="55" t="s">
        <v>137</v>
      </c>
      <c r="D809" s="55" t="s">
        <v>138</v>
      </c>
      <c r="E809" s="55" t="s">
        <v>139</v>
      </c>
      <c r="F809" s="5" t="s">
        <v>151</v>
      </c>
      <c r="G809" s="56">
        <v>44319</v>
      </c>
      <c r="H809" s="56"/>
      <c r="I809" s="72"/>
      <c r="L809" s="23"/>
      <c r="P809" s="13"/>
      <c r="V809" s="20"/>
      <c r="W809" s="20"/>
      <c r="X809" s="20"/>
      <c r="Y809" s="20"/>
      <c r="Z809" s="20"/>
      <c r="AA809">
        <v>12.940000000000001</v>
      </c>
      <c r="AB809">
        <v>12.66</v>
      </c>
      <c r="AC809">
        <v>11.97</v>
      </c>
      <c r="AD809">
        <v>4.18</v>
      </c>
      <c r="AG809" s="69">
        <f t="shared" si="21"/>
        <v>25.6</v>
      </c>
      <c r="AH809" s="70">
        <f t="shared" si="22"/>
        <v>37.57</v>
      </c>
      <c r="AI809" s="70">
        <f t="shared" si="23"/>
        <v>41.75</v>
      </c>
      <c r="AJ809" s="70" t="str">
        <f t="shared" si="24"/>
        <v/>
      </c>
      <c r="AK809" s="70" t="str">
        <f t="shared" si="25"/>
        <v/>
      </c>
    </row>
    <row r="810" spans="1:37" x14ac:dyDescent="0.25">
      <c r="A810" s="55" t="s">
        <v>141</v>
      </c>
      <c r="B810" s="55" t="s">
        <v>84</v>
      </c>
      <c r="C810" s="55" t="s">
        <v>137</v>
      </c>
      <c r="D810" s="55" t="s">
        <v>138</v>
      </c>
      <c r="E810" s="55" t="s">
        <v>139</v>
      </c>
      <c r="F810" s="5" t="s">
        <v>151</v>
      </c>
      <c r="G810" s="56">
        <v>44357</v>
      </c>
      <c r="H810" s="56"/>
      <c r="I810" s="72"/>
      <c r="L810" s="23"/>
      <c r="P810" s="13"/>
      <c r="V810" s="20"/>
      <c r="W810" s="20"/>
      <c r="X810" s="20"/>
      <c r="Y810" s="20"/>
      <c r="Z810" s="20"/>
      <c r="AA810">
        <v>3.75</v>
      </c>
      <c r="AB810">
        <v>5.7099999999999991</v>
      </c>
      <c r="AC810">
        <v>5.3199999999999994</v>
      </c>
      <c r="AD810">
        <v>4.71</v>
      </c>
      <c r="AE810">
        <v>3.6999999999999997</v>
      </c>
      <c r="AG810" s="69">
        <f t="shared" si="21"/>
        <v>9.4599999999999991</v>
      </c>
      <c r="AH810" s="70">
        <f t="shared" si="22"/>
        <v>14.779999999999998</v>
      </c>
      <c r="AI810" s="70">
        <f t="shared" si="23"/>
        <v>19.489999999999998</v>
      </c>
      <c r="AJ810" s="70">
        <f t="shared" si="24"/>
        <v>23.189999999999998</v>
      </c>
      <c r="AK810" s="70" t="str">
        <f t="shared" si="25"/>
        <v/>
      </c>
    </row>
    <row r="811" spans="1:37" x14ac:dyDescent="0.25">
      <c r="A811" s="55" t="s">
        <v>141</v>
      </c>
      <c r="B811" s="55" t="s">
        <v>84</v>
      </c>
      <c r="C811" s="55" t="s">
        <v>137</v>
      </c>
      <c r="D811" s="55" t="s">
        <v>138</v>
      </c>
      <c r="E811" s="55" t="s">
        <v>139</v>
      </c>
      <c r="F811" s="5" t="s">
        <v>151</v>
      </c>
      <c r="G811" s="56">
        <v>44377</v>
      </c>
      <c r="H811" s="56"/>
      <c r="I811" s="72"/>
      <c r="L811" s="23"/>
      <c r="P811" s="13"/>
      <c r="V811" s="20"/>
      <c r="W811" s="20"/>
      <c r="X811" s="20"/>
      <c r="Y811" s="20"/>
      <c r="Z811" s="20"/>
      <c r="AA811">
        <v>6.52</v>
      </c>
      <c r="AB811">
        <v>5.0199999999999996</v>
      </c>
      <c r="AC811">
        <v>4.66</v>
      </c>
      <c r="AD811">
        <v>4.1500000000000004</v>
      </c>
      <c r="AE811">
        <v>3.81</v>
      </c>
      <c r="AF811">
        <v>4.3</v>
      </c>
      <c r="AG811" s="69">
        <f t="shared" si="21"/>
        <v>11.54</v>
      </c>
      <c r="AH811" s="70">
        <f t="shared" si="22"/>
        <v>16.2</v>
      </c>
      <c r="AI811" s="70">
        <f t="shared" si="23"/>
        <v>20.350000000000001</v>
      </c>
      <c r="AJ811" s="70">
        <f t="shared" si="24"/>
        <v>24.16</v>
      </c>
      <c r="AK811" s="70">
        <f t="shared" si="25"/>
        <v>28.46</v>
      </c>
    </row>
    <row r="812" spans="1:37" x14ac:dyDescent="0.25">
      <c r="A812" s="29" t="s">
        <v>142</v>
      </c>
      <c r="B812" s="29" t="s">
        <v>143</v>
      </c>
      <c r="C812" s="29" t="s">
        <v>137</v>
      </c>
      <c r="D812" s="29" t="s">
        <v>138</v>
      </c>
      <c r="E812" s="29" t="s">
        <v>139</v>
      </c>
      <c r="F812" s="30" t="s">
        <v>151</v>
      </c>
      <c r="G812" s="17">
        <v>44251</v>
      </c>
      <c r="H812" s="17"/>
      <c r="I812" s="1"/>
      <c r="L812" s="23"/>
      <c r="P812" s="13"/>
      <c r="V812" s="20"/>
      <c r="W812" s="20"/>
      <c r="X812" s="20"/>
      <c r="Y812" s="20"/>
      <c r="Z812" s="20"/>
      <c r="AA812">
        <v>14.33</v>
      </c>
      <c r="AB812">
        <v>16.22</v>
      </c>
      <c r="AC812">
        <v>5.32</v>
      </c>
      <c r="AD812">
        <v>3.5100000000000002</v>
      </c>
      <c r="AE812">
        <v>5.32</v>
      </c>
      <c r="AF812">
        <v>3.5200000000000005</v>
      </c>
      <c r="AG812" s="69">
        <f t="shared" si="21"/>
        <v>30.549999999999997</v>
      </c>
      <c r="AH812" s="70">
        <f t="shared" si="22"/>
        <v>35.869999999999997</v>
      </c>
      <c r="AI812" s="70">
        <f t="shared" si="23"/>
        <v>39.379999999999995</v>
      </c>
      <c r="AJ812" s="70">
        <f t="shared" si="24"/>
        <v>44.699999999999996</v>
      </c>
      <c r="AK812" s="70">
        <f t="shared" si="25"/>
        <v>48.22</v>
      </c>
    </row>
    <row r="813" spans="1:37" x14ac:dyDescent="0.25">
      <c r="A813" s="29" t="s">
        <v>142</v>
      </c>
      <c r="B813" s="29" t="s">
        <v>143</v>
      </c>
      <c r="C813" s="29" t="s">
        <v>137</v>
      </c>
      <c r="D813" s="29" t="s">
        <v>138</v>
      </c>
      <c r="E813" s="29" t="s">
        <v>139</v>
      </c>
      <c r="F813" s="30" t="s">
        <v>151</v>
      </c>
      <c r="G813" s="17">
        <v>44292</v>
      </c>
      <c r="H813" s="17"/>
      <c r="I813" s="1"/>
      <c r="L813" s="23"/>
      <c r="P813" s="13"/>
      <c r="V813" s="20"/>
      <c r="W813" s="20"/>
      <c r="X813" s="20"/>
      <c r="Y813" s="20"/>
      <c r="Z813" s="20"/>
      <c r="AA813">
        <v>44.75</v>
      </c>
      <c r="AB813">
        <v>23.28</v>
      </c>
      <c r="AC813">
        <v>10.200000000000001</v>
      </c>
      <c r="AD813">
        <v>5.83</v>
      </c>
      <c r="AG813" s="69">
        <f t="shared" si="21"/>
        <v>68.03</v>
      </c>
      <c r="AH813" s="70">
        <f t="shared" si="22"/>
        <v>78.23</v>
      </c>
      <c r="AI813" s="70">
        <f t="shared" si="23"/>
        <v>84.06</v>
      </c>
      <c r="AJ813" s="70" t="str">
        <f t="shared" si="24"/>
        <v/>
      </c>
      <c r="AK813" s="70" t="str">
        <f t="shared" si="25"/>
        <v/>
      </c>
    </row>
    <row r="814" spans="1:37" x14ac:dyDescent="0.25">
      <c r="A814" s="29" t="s">
        <v>142</v>
      </c>
      <c r="B814" s="29" t="s">
        <v>143</v>
      </c>
      <c r="C814" s="29" t="s">
        <v>137</v>
      </c>
      <c r="D814" s="29" t="s">
        <v>138</v>
      </c>
      <c r="E814" s="29" t="s">
        <v>139</v>
      </c>
      <c r="F814" s="30" t="s">
        <v>151</v>
      </c>
      <c r="G814" s="17">
        <v>44319</v>
      </c>
      <c r="H814" s="17"/>
      <c r="I814" s="1"/>
      <c r="L814" s="23"/>
      <c r="P814" s="13"/>
      <c r="V814" s="20"/>
      <c r="W814" s="20"/>
      <c r="X814" s="20"/>
      <c r="Y814" s="20"/>
      <c r="Z814" s="20"/>
      <c r="AA814">
        <v>23.77</v>
      </c>
      <c r="AB814">
        <v>15.87</v>
      </c>
      <c r="AC814">
        <v>12.6</v>
      </c>
      <c r="AD814">
        <v>3.75</v>
      </c>
      <c r="AG814" s="69">
        <f t="shared" si="21"/>
        <v>39.64</v>
      </c>
      <c r="AH814" s="70">
        <f t="shared" si="22"/>
        <v>52.24</v>
      </c>
      <c r="AI814" s="70">
        <f t="shared" si="23"/>
        <v>55.99</v>
      </c>
      <c r="AJ814" s="70" t="str">
        <f t="shared" si="24"/>
        <v/>
      </c>
      <c r="AK814" s="70" t="str">
        <f t="shared" si="25"/>
        <v/>
      </c>
    </row>
    <row r="815" spans="1:37" x14ac:dyDescent="0.25">
      <c r="A815" s="29" t="s">
        <v>142</v>
      </c>
      <c r="B815" s="29" t="s">
        <v>143</v>
      </c>
      <c r="C815" s="29" t="s">
        <v>137</v>
      </c>
      <c r="D815" s="29" t="s">
        <v>138</v>
      </c>
      <c r="E815" s="29" t="s">
        <v>139</v>
      </c>
      <c r="F815" s="30" t="s">
        <v>151</v>
      </c>
      <c r="G815" s="17">
        <v>44357</v>
      </c>
      <c r="H815" s="17"/>
      <c r="I815" s="1"/>
      <c r="L815" s="23"/>
      <c r="P815" s="13"/>
      <c r="V815" s="20"/>
      <c r="W815" s="20"/>
      <c r="X815" s="20"/>
      <c r="Y815" s="20"/>
      <c r="Z815" s="20"/>
      <c r="AA815">
        <v>4.32</v>
      </c>
      <c r="AB815">
        <v>7.03</v>
      </c>
      <c r="AC815">
        <v>7.52</v>
      </c>
      <c r="AD815">
        <v>4.75</v>
      </c>
      <c r="AE815">
        <v>3.9400000000000004</v>
      </c>
      <c r="AG815" s="69">
        <f t="shared" si="21"/>
        <v>11.350000000000001</v>
      </c>
      <c r="AH815" s="70">
        <f t="shared" si="22"/>
        <v>18.87</v>
      </c>
      <c r="AI815" s="70">
        <f t="shared" si="23"/>
        <v>23.62</v>
      </c>
      <c r="AJ815" s="70">
        <f t="shared" si="24"/>
        <v>27.560000000000002</v>
      </c>
      <c r="AK815" s="70" t="str">
        <f t="shared" si="25"/>
        <v/>
      </c>
    </row>
    <row r="816" spans="1:37" x14ac:dyDescent="0.25">
      <c r="A816" s="29" t="s">
        <v>142</v>
      </c>
      <c r="B816" s="29" t="s">
        <v>143</v>
      </c>
      <c r="C816" s="29" t="s">
        <v>137</v>
      </c>
      <c r="D816" s="29" t="s">
        <v>138</v>
      </c>
      <c r="E816" s="29" t="s">
        <v>139</v>
      </c>
      <c r="F816" s="30" t="s">
        <v>151</v>
      </c>
      <c r="G816" s="17">
        <v>44377</v>
      </c>
      <c r="H816" s="17"/>
      <c r="I816" s="1"/>
      <c r="L816" s="23"/>
      <c r="P816" s="13"/>
      <c r="V816" s="20"/>
      <c r="W816" s="20"/>
      <c r="X816" s="20"/>
      <c r="Y816" s="20"/>
      <c r="Z816" s="20"/>
      <c r="AA816">
        <v>4.66</v>
      </c>
      <c r="AB816">
        <v>4.55</v>
      </c>
      <c r="AC816">
        <v>5.9399999999999995</v>
      </c>
      <c r="AD816">
        <v>5.69</v>
      </c>
      <c r="AE816">
        <v>6.41</v>
      </c>
      <c r="AF816">
        <v>8.1900000000000013</v>
      </c>
      <c r="AG816" s="69">
        <f t="shared" si="21"/>
        <v>9.2100000000000009</v>
      </c>
      <c r="AH816" s="70">
        <f t="shared" si="22"/>
        <v>15.15</v>
      </c>
      <c r="AI816" s="70">
        <f t="shared" si="23"/>
        <v>20.84</v>
      </c>
      <c r="AJ816" s="70">
        <f t="shared" si="24"/>
        <v>27.25</v>
      </c>
      <c r="AK816" s="70">
        <f t="shared" si="25"/>
        <v>35.44</v>
      </c>
    </row>
    <row r="817" spans="1:37" x14ac:dyDescent="0.25">
      <c r="A817" s="55" t="s">
        <v>144</v>
      </c>
      <c r="B817" s="55" t="s">
        <v>145</v>
      </c>
      <c r="C817" s="55" t="s">
        <v>137</v>
      </c>
      <c r="D817" s="55" t="s">
        <v>138</v>
      </c>
      <c r="E817" s="55" t="s">
        <v>139</v>
      </c>
      <c r="F817" s="5" t="s">
        <v>151</v>
      </c>
      <c r="G817" s="56">
        <v>44251</v>
      </c>
      <c r="H817" s="56"/>
      <c r="I817" s="72"/>
      <c r="L817" s="23"/>
      <c r="P817" s="13"/>
      <c r="V817" s="20"/>
      <c r="W817" s="20"/>
      <c r="X817" s="20"/>
      <c r="Y817" s="20"/>
      <c r="Z817" s="20"/>
      <c r="AA817">
        <v>24.96</v>
      </c>
      <c r="AB817">
        <v>29.979999999999997</v>
      </c>
      <c r="AC817">
        <v>11.32</v>
      </c>
      <c r="AD817">
        <v>12.34</v>
      </c>
      <c r="AE817">
        <v>10.72</v>
      </c>
      <c r="AF817">
        <v>3.3800000000000003</v>
      </c>
      <c r="AG817" s="69">
        <f t="shared" si="21"/>
        <v>54.94</v>
      </c>
      <c r="AH817" s="70">
        <f t="shared" si="22"/>
        <v>66.259999999999991</v>
      </c>
      <c r="AI817" s="70">
        <f t="shared" si="23"/>
        <v>78.599999999999994</v>
      </c>
      <c r="AJ817" s="70">
        <f t="shared" si="24"/>
        <v>89.32</v>
      </c>
      <c r="AK817" s="70">
        <f t="shared" si="25"/>
        <v>92.699999999999989</v>
      </c>
    </row>
    <row r="818" spans="1:37" x14ac:dyDescent="0.25">
      <c r="A818" s="55" t="s">
        <v>144</v>
      </c>
      <c r="B818" s="55" t="s">
        <v>145</v>
      </c>
      <c r="C818" s="55" t="s">
        <v>137</v>
      </c>
      <c r="D818" s="55" t="s">
        <v>138</v>
      </c>
      <c r="E818" s="55" t="s">
        <v>139</v>
      </c>
      <c r="F818" s="5" t="s">
        <v>151</v>
      </c>
      <c r="G818" s="56">
        <v>44292</v>
      </c>
      <c r="H818" s="56"/>
      <c r="I818" s="72"/>
      <c r="L818" s="23"/>
      <c r="P818" s="13"/>
      <c r="V818" s="20"/>
      <c r="W818" s="20"/>
      <c r="X818" s="20"/>
      <c r="Y818" s="20"/>
      <c r="Z818" s="20"/>
      <c r="AA818">
        <v>45.97</v>
      </c>
      <c r="AB818">
        <v>30.13</v>
      </c>
      <c r="AC818">
        <v>14.819999999999999</v>
      </c>
      <c r="AD818">
        <v>13.71</v>
      </c>
      <c r="AG818" s="69">
        <f t="shared" si="21"/>
        <v>76.099999999999994</v>
      </c>
      <c r="AH818" s="70">
        <f t="shared" si="22"/>
        <v>90.919999999999987</v>
      </c>
      <c r="AI818" s="70">
        <f t="shared" si="23"/>
        <v>104.63</v>
      </c>
      <c r="AJ818" s="70" t="str">
        <f t="shared" si="24"/>
        <v/>
      </c>
      <c r="AK818" s="70" t="str">
        <f t="shared" si="25"/>
        <v/>
      </c>
    </row>
    <row r="819" spans="1:37" x14ac:dyDescent="0.25">
      <c r="A819" s="55" t="s">
        <v>144</v>
      </c>
      <c r="B819" s="55" t="s">
        <v>145</v>
      </c>
      <c r="C819" s="55" t="s">
        <v>137</v>
      </c>
      <c r="D819" s="55" t="s">
        <v>138</v>
      </c>
      <c r="E819" s="55" t="s">
        <v>139</v>
      </c>
      <c r="F819" s="5" t="s">
        <v>151</v>
      </c>
      <c r="G819" s="56">
        <v>44319</v>
      </c>
      <c r="H819" s="56"/>
      <c r="I819" s="72"/>
      <c r="L819" s="23"/>
      <c r="P819" s="13"/>
      <c r="V819" s="20"/>
      <c r="W819" s="20"/>
      <c r="X819" s="20"/>
      <c r="Y819" s="20"/>
      <c r="Z819" s="20"/>
      <c r="AA819">
        <v>53.53</v>
      </c>
      <c r="AB819">
        <v>31.4</v>
      </c>
      <c r="AC819">
        <v>24.540000000000003</v>
      </c>
      <c r="AD819">
        <v>24.08</v>
      </c>
      <c r="AG819" s="69">
        <f t="shared" si="21"/>
        <v>84.93</v>
      </c>
      <c r="AH819" s="70">
        <f t="shared" si="22"/>
        <v>109.47000000000001</v>
      </c>
      <c r="AI819" s="70">
        <f t="shared" si="23"/>
        <v>133.55000000000001</v>
      </c>
      <c r="AJ819" s="70" t="str">
        <f t="shared" si="24"/>
        <v/>
      </c>
      <c r="AK819" s="70" t="str">
        <f t="shared" si="25"/>
        <v/>
      </c>
    </row>
    <row r="820" spans="1:37" x14ac:dyDescent="0.25">
      <c r="A820" s="55" t="s">
        <v>144</v>
      </c>
      <c r="B820" s="55" t="s">
        <v>145</v>
      </c>
      <c r="C820" s="55" t="s">
        <v>137</v>
      </c>
      <c r="D820" s="55" t="s">
        <v>138</v>
      </c>
      <c r="E820" s="55" t="s">
        <v>139</v>
      </c>
      <c r="F820" s="5" t="s">
        <v>151</v>
      </c>
      <c r="G820" s="56">
        <v>44357</v>
      </c>
      <c r="H820" s="56"/>
      <c r="I820" s="72"/>
      <c r="L820" s="23"/>
      <c r="P820" s="13"/>
      <c r="V820" s="20"/>
      <c r="W820" s="20"/>
      <c r="X820" s="20"/>
      <c r="Y820" s="20"/>
      <c r="Z820" s="20"/>
      <c r="AA820">
        <v>5.76</v>
      </c>
      <c r="AB820">
        <v>11.45</v>
      </c>
      <c r="AC820">
        <v>19.169999999999998</v>
      </c>
      <c r="AD820">
        <v>16</v>
      </c>
      <c r="AE820">
        <v>14.01</v>
      </c>
      <c r="AG820" s="69">
        <f t="shared" si="21"/>
        <v>17.21</v>
      </c>
      <c r="AH820" s="70">
        <f t="shared" si="22"/>
        <v>36.379999999999995</v>
      </c>
      <c r="AI820" s="70">
        <f t="shared" si="23"/>
        <v>52.379999999999995</v>
      </c>
      <c r="AJ820" s="70">
        <f t="shared" si="24"/>
        <v>66.39</v>
      </c>
      <c r="AK820" s="70" t="str">
        <f t="shared" si="25"/>
        <v/>
      </c>
    </row>
    <row r="821" spans="1:37" x14ac:dyDescent="0.25">
      <c r="A821" s="55" t="s">
        <v>144</v>
      </c>
      <c r="B821" s="55" t="s">
        <v>145</v>
      </c>
      <c r="C821" s="55" t="s">
        <v>137</v>
      </c>
      <c r="D821" s="55" t="s">
        <v>138</v>
      </c>
      <c r="E821" s="55" t="s">
        <v>139</v>
      </c>
      <c r="F821" s="5" t="s">
        <v>151</v>
      </c>
      <c r="G821" s="56">
        <v>44377</v>
      </c>
      <c r="H821" s="56"/>
      <c r="I821" s="72"/>
      <c r="L821" s="23"/>
      <c r="P821" s="13"/>
      <c r="V821" s="20"/>
      <c r="W821" s="20"/>
      <c r="X821" s="20"/>
      <c r="Y821" s="20"/>
      <c r="Z821" s="20"/>
      <c r="AA821">
        <v>5.41</v>
      </c>
      <c r="AB821">
        <v>10.92</v>
      </c>
      <c r="AC821">
        <v>20.439999999999998</v>
      </c>
      <c r="AD821">
        <v>22.7</v>
      </c>
      <c r="AE821">
        <v>24.599999999999998</v>
      </c>
      <c r="AF821">
        <v>20.13</v>
      </c>
      <c r="AG821" s="69">
        <f t="shared" si="21"/>
        <v>16.329999999999998</v>
      </c>
      <c r="AH821" s="70">
        <f t="shared" si="22"/>
        <v>36.769999999999996</v>
      </c>
      <c r="AI821" s="70">
        <f t="shared" si="23"/>
        <v>59.47</v>
      </c>
      <c r="AJ821" s="70">
        <f t="shared" si="24"/>
        <v>84.07</v>
      </c>
      <c r="AK821" s="70">
        <f t="shared" si="25"/>
        <v>104.19999999999999</v>
      </c>
    </row>
    <row r="822" spans="1:37" x14ac:dyDescent="0.25">
      <c r="A822" s="29" t="s">
        <v>146</v>
      </c>
      <c r="B822" s="29" t="s">
        <v>79</v>
      </c>
      <c r="C822" s="29" t="s">
        <v>147</v>
      </c>
      <c r="D822" s="29" t="s">
        <v>138</v>
      </c>
      <c r="E822" s="29" t="s">
        <v>139</v>
      </c>
      <c r="F822" s="30" t="s">
        <v>151</v>
      </c>
      <c r="G822" s="17">
        <v>44251</v>
      </c>
      <c r="H822" s="17"/>
      <c r="I822" s="1"/>
      <c r="L822" s="23"/>
      <c r="P822" s="13"/>
      <c r="V822" s="20"/>
      <c r="W822" s="20"/>
      <c r="X822" s="20"/>
      <c r="Y822" s="20"/>
      <c r="Z822" s="20"/>
      <c r="AA822">
        <v>16.46</v>
      </c>
      <c r="AB822">
        <v>16.970000000000002</v>
      </c>
      <c r="AC822">
        <v>6.25</v>
      </c>
      <c r="AD822">
        <v>2.14</v>
      </c>
      <c r="AE822">
        <v>1.75</v>
      </c>
      <c r="AF822">
        <v>0.91999999999999993</v>
      </c>
      <c r="AG822" s="69">
        <f t="shared" si="21"/>
        <v>33.430000000000007</v>
      </c>
      <c r="AH822" s="70">
        <f t="shared" si="22"/>
        <v>39.680000000000007</v>
      </c>
      <c r="AI822" s="70">
        <f t="shared" si="23"/>
        <v>41.820000000000007</v>
      </c>
      <c r="AJ822" s="70">
        <f t="shared" si="24"/>
        <v>43.570000000000007</v>
      </c>
      <c r="AK822" s="70">
        <f t="shared" si="25"/>
        <v>44.490000000000009</v>
      </c>
    </row>
    <row r="823" spans="1:37" x14ac:dyDescent="0.25">
      <c r="A823" s="29" t="s">
        <v>146</v>
      </c>
      <c r="B823" s="29" t="s">
        <v>79</v>
      </c>
      <c r="C823" s="29" t="s">
        <v>147</v>
      </c>
      <c r="D823" s="29" t="s">
        <v>138</v>
      </c>
      <c r="E823" s="29" t="s">
        <v>139</v>
      </c>
      <c r="F823" s="30" t="s">
        <v>151</v>
      </c>
      <c r="G823" s="17">
        <v>44292</v>
      </c>
      <c r="H823" s="17"/>
      <c r="I823" s="1"/>
      <c r="L823" s="23"/>
      <c r="P823" s="13"/>
      <c r="V823" s="20"/>
      <c r="W823" s="20"/>
      <c r="X823" s="20"/>
      <c r="Y823" s="20"/>
      <c r="Z823" s="20"/>
      <c r="AA823">
        <v>35.269999999999996</v>
      </c>
      <c r="AB823">
        <v>23.29</v>
      </c>
      <c r="AC823">
        <v>8</v>
      </c>
      <c r="AD823">
        <v>4.97</v>
      </c>
      <c r="AG823" s="69">
        <f t="shared" si="21"/>
        <v>58.559999999999995</v>
      </c>
      <c r="AH823" s="70">
        <f t="shared" si="22"/>
        <v>66.56</v>
      </c>
      <c r="AI823" s="70">
        <f t="shared" si="23"/>
        <v>71.53</v>
      </c>
      <c r="AJ823" s="70" t="str">
        <f t="shared" si="24"/>
        <v/>
      </c>
      <c r="AK823" s="70" t="str">
        <f t="shared" si="25"/>
        <v/>
      </c>
    </row>
    <row r="824" spans="1:37" x14ac:dyDescent="0.25">
      <c r="A824" s="29" t="s">
        <v>146</v>
      </c>
      <c r="B824" s="29" t="s">
        <v>79</v>
      </c>
      <c r="C824" s="29" t="s">
        <v>147</v>
      </c>
      <c r="D824" s="29" t="s">
        <v>138</v>
      </c>
      <c r="E824" s="29" t="s">
        <v>139</v>
      </c>
      <c r="F824" s="30" t="s">
        <v>151</v>
      </c>
      <c r="G824" s="17">
        <v>44319</v>
      </c>
      <c r="H824" s="17"/>
      <c r="I824" s="1"/>
      <c r="L824" s="23"/>
      <c r="P824" s="13"/>
      <c r="V824" s="20"/>
      <c r="W824" s="20"/>
      <c r="X824" s="20"/>
      <c r="Y824" s="20"/>
      <c r="Z824" s="20"/>
      <c r="AA824">
        <v>6.3999999999999995</v>
      </c>
      <c r="AB824">
        <v>10.9</v>
      </c>
      <c r="AC824">
        <v>22.24</v>
      </c>
      <c r="AD824">
        <v>2.36</v>
      </c>
      <c r="AG824" s="69">
        <f t="shared" si="21"/>
        <v>17.3</v>
      </c>
      <c r="AH824" s="70">
        <f t="shared" si="22"/>
        <v>39.54</v>
      </c>
      <c r="AI824" s="70">
        <f t="shared" si="23"/>
        <v>41.9</v>
      </c>
      <c r="AJ824" s="70" t="str">
        <f t="shared" si="24"/>
        <v/>
      </c>
      <c r="AK824" s="70" t="str">
        <f t="shared" si="25"/>
        <v/>
      </c>
    </row>
    <row r="825" spans="1:37" x14ac:dyDescent="0.25">
      <c r="A825" s="29" t="s">
        <v>146</v>
      </c>
      <c r="B825" s="29" t="s">
        <v>79</v>
      </c>
      <c r="C825" s="29" t="s">
        <v>147</v>
      </c>
      <c r="D825" s="29" t="s">
        <v>138</v>
      </c>
      <c r="E825" s="29" t="s">
        <v>139</v>
      </c>
      <c r="F825" s="30" t="s">
        <v>151</v>
      </c>
      <c r="G825" s="17">
        <v>44357</v>
      </c>
      <c r="H825" s="17"/>
      <c r="I825" s="1"/>
      <c r="L825" s="23"/>
      <c r="P825" s="13"/>
      <c r="V825" s="20"/>
      <c r="W825" s="20"/>
      <c r="X825" s="20"/>
      <c r="Y825" s="20"/>
      <c r="Z825" s="20"/>
      <c r="AA825">
        <v>3.42</v>
      </c>
      <c r="AB825">
        <v>3.8800000000000003</v>
      </c>
      <c r="AC825">
        <v>3.64</v>
      </c>
      <c r="AD825">
        <v>3.01</v>
      </c>
      <c r="AE825">
        <v>3.43</v>
      </c>
      <c r="AG825" s="69">
        <f t="shared" si="21"/>
        <v>7.3000000000000007</v>
      </c>
      <c r="AH825" s="70">
        <f t="shared" si="22"/>
        <v>10.940000000000001</v>
      </c>
      <c r="AI825" s="70">
        <f t="shared" si="23"/>
        <v>13.950000000000001</v>
      </c>
      <c r="AJ825" s="70">
        <f t="shared" si="24"/>
        <v>17.380000000000003</v>
      </c>
      <c r="AK825" s="70" t="str">
        <f t="shared" si="25"/>
        <v/>
      </c>
    </row>
    <row r="826" spans="1:37" x14ac:dyDescent="0.25">
      <c r="A826" s="29" t="s">
        <v>146</v>
      </c>
      <c r="B826" s="29" t="s">
        <v>79</v>
      </c>
      <c r="C826" s="29" t="s">
        <v>147</v>
      </c>
      <c r="D826" s="29" t="s">
        <v>138</v>
      </c>
      <c r="E826" s="29" t="s">
        <v>139</v>
      </c>
      <c r="F826" s="30" t="s">
        <v>151</v>
      </c>
      <c r="G826" s="17">
        <v>44377</v>
      </c>
      <c r="H826" s="17"/>
      <c r="I826" s="1"/>
      <c r="L826" s="23"/>
      <c r="P826" s="13"/>
      <c r="V826" s="20"/>
      <c r="W826" s="20"/>
      <c r="X826" s="20"/>
      <c r="Y826" s="20"/>
      <c r="Z826" s="20"/>
      <c r="AA826">
        <v>4.8099999999999996</v>
      </c>
      <c r="AB826">
        <v>4.3499999999999996</v>
      </c>
      <c r="AC826">
        <v>5.95</v>
      </c>
      <c r="AD826">
        <v>4.59</v>
      </c>
      <c r="AE826">
        <v>3.7199999999999998</v>
      </c>
      <c r="AF826">
        <v>3.42</v>
      </c>
      <c r="AG826" s="69">
        <f t="shared" si="21"/>
        <v>9.16</v>
      </c>
      <c r="AH826" s="70">
        <f t="shared" si="22"/>
        <v>15.11</v>
      </c>
      <c r="AI826" s="70">
        <f t="shared" si="23"/>
        <v>19.7</v>
      </c>
      <c r="AJ826" s="70">
        <f t="shared" si="24"/>
        <v>23.419999999999998</v>
      </c>
      <c r="AK826" s="70">
        <f t="shared" si="25"/>
        <v>26.839999999999996</v>
      </c>
    </row>
    <row r="827" spans="1:37" x14ac:dyDescent="0.25">
      <c r="A827" s="55" t="s">
        <v>148</v>
      </c>
      <c r="B827" s="55" t="s">
        <v>84</v>
      </c>
      <c r="C827" s="55" t="s">
        <v>147</v>
      </c>
      <c r="D827" s="55" t="s">
        <v>138</v>
      </c>
      <c r="E827" s="55" t="s">
        <v>139</v>
      </c>
      <c r="F827" s="5" t="s">
        <v>151</v>
      </c>
      <c r="G827" s="56">
        <v>44251</v>
      </c>
      <c r="H827" s="56"/>
      <c r="I827" s="72"/>
      <c r="L827" s="23"/>
      <c r="P827" s="13"/>
      <c r="V827" s="20"/>
      <c r="W827" s="20"/>
      <c r="X827" s="20"/>
      <c r="Y827" s="20"/>
      <c r="Z827" s="20"/>
      <c r="AA827">
        <v>14.129999999999999</v>
      </c>
      <c r="AB827">
        <v>15.31</v>
      </c>
      <c r="AC827">
        <v>4.29</v>
      </c>
      <c r="AD827">
        <v>2.88</v>
      </c>
      <c r="AE827">
        <v>4.0999999999999996</v>
      </c>
      <c r="AF827">
        <v>0.95</v>
      </c>
      <c r="AG827" s="69">
        <f t="shared" si="21"/>
        <v>29.439999999999998</v>
      </c>
      <c r="AH827" s="70">
        <f t="shared" si="22"/>
        <v>33.729999999999997</v>
      </c>
      <c r="AI827" s="70">
        <f t="shared" si="23"/>
        <v>36.61</v>
      </c>
      <c r="AJ827" s="70">
        <f t="shared" si="24"/>
        <v>40.71</v>
      </c>
      <c r="AK827" s="70">
        <f t="shared" si="25"/>
        <v>41.660000000000004</v>
      </c>
    </row>
    <row r="828" spans="1:37" x14ac:dyDescent="0.25">
      <c r="A828" s="55" t="s">
        <v>148</v>
      </c>
      <c r="B828" s="55" t="s">
        <v>84</v>
      </c>
      <c r="C828" s="55" t="s">
        <v>147</v>
      </c>
      <c r="D828" s="55" t="s">
        <v>138</v>
      </c>
      <c r="E828" s="55" t="s">
        <v>139</v>
      </c>
      <c r="F828" s="5" t="s">
        <v>151</v>
      </c>
      <c r="G828" s="56">
        <v>44292</v>
      </c>
      <c r="H828" s="56"/>
      <c r="I828" s="72"/>
      <c r="L828" s="23"/>
      <c r="P828" s="13"/>
      <c r="V828" s="20"/>
      <c r="W828" s="20"/>
      <c r="X828" s="20"/>
      <c r="Y828" s="20"/>
      <c r="Z828" s="20"/>
      <c r="AA828">
        <v>26.71</v>
      </c>
      <c r="AB828">
        <v>22.72</v>
      </c>
      <c r="AC828">
        <v>26.64</v>
      </c>
      <c r="AD828">
        <v>15.200000000000001</v>
      </c>
      <c r="AG828" s="69">
        <f t="shared" si="21"/>
        <v>49.43</v>
      </c>
      <c r="AH828" s="70">
        <f t="shared" si="22"/>
        <v>76.069999999999993</v>
      </c>
      <c r="AI828" s="70">
        <f t="shared" si="23"/>
        <v>91.27</v>
      </c>
      <c r="AJ828" s="70" t="str">
        <f t="shared" si="24"/>
        <v/>
      </c>
      <c r="AK828" s="70" t="str">
        <f t="shared" si="25"/>
        <v/>
      </c>
    </row>
    <row r="829" spans="1:37" x14ac:dyDescent="0.25">
      <c r="A829" s="55" t="s">
        <v>148</v>
      </c>
      <c r="B829" s="55" t="s">
        <v>84</v>
      </c>
      <c r="C829" s="55" t="s">
        <v>147</v>
      </c>
      <c r="D829" s="55" t="s">
        <v>138</v>
      </c>
      <c r="E829" s="55" t="s">
        <v>139</v>
      </c>
      <c r="F829" s="5" t="s">
        <v>151</v>
      </c>
      <c r="G829" s="56">
        <v>44319</v>
      </c>
      <c r="H829" s="56"/>
      <c r="I829" s="72"/>
      <c r="L829" s="23"/>
      <c r="P829" s="13"/>
      <c r="V829" s="20"/>
      <c r="W829" s="20"/>
      <c r="X829" s="20"/>
      <c r="Y829" s="20"/>
      <c r="Z829" s="20"/>
      <c r="AA829">
        <v>12.120000000000001</v>
      </c>
      <c r="AB829">
        <v>13.100000000000001</v>
      </c>
      <c r="AC829">
        <v>7.79</v>
      </c>
      <c r="AD829">
        <v>2.9</v>
      </c>
      <c r="AG829" s="69">
        <f t="shared" si="21"/>
        <v>25.220000000000002</v>
      </c>
      <c r="AH829" s="70">
        <f t="shared" si="22"/>
        <v>33.010000000000005</v>
      </c>
      <c r="AI829" s="70">
        <f t="shared" si="23"/>
        <v>35.910000000000004</v>
      </c>
      <c r="AJ829" s="70" t="str">
        <f t="shared" si="24"/>
        <v/>
      </c>
      <c r="AK829" s="70" t="str">
        <f t="shared" si="25"/>
        <v/>
      </c>
    </row>
    <row r="830" spans="1:37" x14ac:dyDescent="0.25">
      <c r="A830" s="55" t="s">
        <v>148</v>
      </c>
      <c r="B830" s="55" t="s">
        <v>84</v>
      </c>
      <c r="C830" s="55" t="s">
        <v>147</v>
      </c>
      <c r="D830" s="55" t="s">
        <v>138</v>
      </c>
      <c r="E830" s="55" t="s">
        <v>139</v>
      </c>
      <c r="F830" s="5" t="s">
        <v>151</v>
      </c>
      <c r="G830" s="56">
        <v>44357</v>
      </c>
      <c r="H830" s="56"/>
      <c r="I830" s="72"/>
      <c r="L830" s="23"/>
      <c r="P830" s="13"/>
      <c r="V830" s="20"/>
      <c r="W830" s="20"/>
      <c r="X830" s="20"/>
      <c r="Y830" s="20"/>
      <c r="Z830" s="20"/>
      <c r="AA830">
        <v>3.75</v>
      </c>
      <c r="AB830">
        <v>4.6000000000000005</v>
      </c>
      <c r="AC830">
        <v>5.48</v>
      </c>
      <c r="AD830">
        <v>5.09</v>
      </c>
      <c r="AE830">
        <v>3.3200000000000003</v>
      </c>
      <c r="AG830" s="69">
        <f t="shared" si="21"/>
        <v>8.3500000000000014</v>
      </c>
      <c r="AH830" s="70">
        <f t="shared" si="22"/>
        <v>13.830000000000002</v>
      </c>
      <c r="AI830" s="70">
        <f t="shared" si="23"/>
        <v>18.920000000000002</v>
      </c>
      <c r="AJ830" s="70">
        <f t="shared" si="24"/>
        <v>22.240000000000002</v>
      </c>
      <c r="AK830" s="70" t="str">
        <f t="shared" si="25"/>
        <v/>
      </c>
    </row>
    <row r="831" spans="1:37" x14ac:dyDescent="0.25">
      <c r="A831" s="55" t="s">
        <v>148</v>
      </c>
      <c r="B831" s="55" t="s">
        <v>84</v>
      </c>
      <c r="C831" s="55" t="s">
        <v>147</v>
      </c>
      <c r="D831" s="55" t="s">
        <v>138</v>
      </c>
      <c r="E831" s="55" t="s">
        <v>139</v>
      </c>
      <c r="F831" s="5" t="s">
        <v>151</v>
      </c>
      <c r="G831" s="56">
        <v>44377</v>
      </c>
      <c r="H831" s="56"/>
      <c r="I831" s="72"/>
      <c r="L831" s="23"/>
      <c r="P831" s="13"/>
      <c r="V831" s="20"/>
      <c r="W831" s="20"/>
      <c r="X831" s="20"/>
      <c r="Y831" s="20"/>
      <c r="Z831" s="20"/>
      <c r="AA831">
        <v>4.2</v>
      </c>
      <c r="AB831">
        <v>4.16</v>
      </c>
      <c r="AC831">
        <v>5.01</v>
      </c>
      <c r="AD831">
        <v>4.3</v>
      </c>
      <c r="AE831">
        <v>4.68</v>
      </c>
      <c r="AF831">
        <v>4.1399999999999997</v>
      </c>
      <c r="AG831" s="69">
        <f t="shared" si="21"/>
        <v>8.36</v>
      </c>
      <c r="AH831" s="70">
        <f t="shared" si="22"/>
        <v>13.37</v>
      </c>
      <c r="AI831" s="70">
        <f t="shared" si="23"/>
        <v>17.669999999999998</v>
      </c>
      <c r="AJ831" s="70">
        <f t="shared" si="24"/>
        <v>22.349999999999998</v>
      </c>
      <c r="AK831" s="70">
        <f t="shared" si="25"/>
        <v>26.49</v>
      </c>
    </row>
    <row r="832" spans="1:37" x14ac:dyDescent="0.25">
      <c r="A832" s="29" t="s">
        <v>149</v>
      </c>
      <c r="B832" s="29" t="s">
        <v>143</v>
      </c>
      <c r="C832" s="29" t="s">
        <v>147</v>
      </c>
      <c r="D832" s="29" t="s">
        <v>138</v>
      </c>
      <c r="E832" s="29" t="s">
        <v>139</v>
      </c>
      <c r="F832" s="30" t="s">
        <v>151</v>
      </c>
      <c r="G832" s="17">
        <v>44251</v>
      </c>
      <c r="H832" s="17"/>
      <c r="I832" s="1"/>
      <c r="L832" s="23"/>
      <c r="P832" s="13"/>
      <c r="V832" s="20"/>
      <c r="W832" s="20"/>
      <c r="X832" s="20"/>
      <c r="Y832" s="20"/>
      <c r="Z832" s="20"/>
      <c r="AA832">
        <v>17.14</v>
      </c>
      <c r="AB832">
        <v>15.73</v>
      </c>
      <c r="AC832">
        <v>5.35</v>
      </c>
      <c r="AD832">
        <v>2.79</v>
      </c>
      <c r="AE832">
        <v>3.4</v>
      </c>
      <c r="AF832">
        <v>1.6400000000000001</v>
      </c>
      <c r="AG832" s="69">
        <f t="shared" si="21"/>
        <v>32.870000000000005</v>
      </c>
      <c r="AH832" s="70">
        <f t="shared" si="22"/>
        <v>38.220000000000006</v>
      </c>
      <c r="AI832" s="70">
        <f t="shared" si="23"/>
        <v>41.010000000000005</v>
      </c>
      <c r="AJ832" s="70">
        <f t="shared" si="24"/>
        <v>44.410000000000004</v>
      </c>
      <c r="AK832" s="70">
        <f t="shared" si="25"/>
        <v>46.050000000000004</v>
      </c>
    </row>
    <row r="833" spans="1:37" x14ac:dyDescent="0.25">
      <c r="A833" s="29" t="s">
        <v>149</v>
      </c>
      <c r="B833" s="29" t="s">
        <v>143</v>
      </c>
      <c r="C833" s="29" t="s">
        <v>147</v>
      </c>
      <c r="D833" s="29" t="s">
        <v>138</v>
      </c>
      <c r="E833" s="29" t="s">
        <v>139</v>
      </c>
      <c r="F833" s="30" t="s">
        <v>151</v>
      </c>
      <c r="G833" s="17">
        <v>44292</v>
      </c>
      <c r="H833" s="17"/>
      <c r="I833" s="1"/>
      <c r="L833" s="23"/>
      <c r="P833" s="13"/>
      <c r="V833" s="20"/>
      <c r="W833" s="20"/>
      <c r="X833" s="20"/>
      <c r="Y833" s="20"/>
      <c r="Z833" s="20"/>
      <c r="AA833">
        <v>35.619999999999997</v>
      </c>
      <c r="AB833">
        <v>29.650000000000002</v>
      </c>
      <c r="AC833">
        <v>9.8000000000000007</v>
      </c>
      <c r="AD833">
        <v>10.210000000000001</v>
      </c>
      <c r="AG833" s="69">
        <f t="shared" si="21"/>
        <v>65.27</v>
      </c>
      <c r="AH833" s="70">
        <f t="shared" si="22"/>
        <v>75.069999999999993</v>
      </c>
      <c r="AI833" s="70">
        <f t="shared" si="23"/>
        <v>85.28</v>
      </c>
      <c r="AJ833" s="70" t="str">
        <f t="shared" si="24"/>
        <v/>
      </c>
      <c r="AK833" s="70" t="str">
        <f t="shared" si="25"/>
        <v/>
      </c>
    </row>
    <row r="834" spans="1:37" x14ac:dyDescent="0.25">
      <c r="A834" s="29" t="s">
        <v>149</v>
      </c>
      <c r="B834" s="29" t="s">
        <v>143</v>
      </c>
      <c r="C834" s="29" t="s">
        <v>147</v>
      </c>
      <c r="D834" s="29" t="s">
        <v>138</v>
      </c>
      <c r="E834" s="29" t="s">
        <v>139</v>
      </c>
      <c r="F834" s="30" t="s">
        <v>151</v>
      </c>
      <c r="G834" s="17">
        <v>44319</v>
      </c>
      <c r="H834" s="17"/>
      <c r="I834" s="1"/>
      <c r="L834" s="23"/>
      <c r="P834" s="13"/>
      <c r="V834" s="20"/>
      <c r="W834" s="20"/>
      <c r="X834" s="20"/>
      <c r="Y834" s="20"/>
      <c r="Z834" s="20"/>
      <c r="AA834">
        <v>22.610000000000003</v>
      </c>
      <c r="AB834">
        <v>14.450000000000001</v>
      </c>
      <c r="AC834">
        <v>8.33</v>
      </c>
      <c r="AD834">
        <v>5.6199999999999992</v>
      </c>
      <c r="AG834" s="69">
        <f t="shared" si="21"/>
        <v>37.06</v>
      </c>
      <c r="AH834" s="70">
        <f t="shared" si="22"/>
        <v>45.39</v>
      </c>
      <c r="AI834" s="70">
        <f t="shared" si="23"/>
        <v>51.01</v>
      </c>
      <c r="AJ834" s="70" t="str">
        <f t="shared" si="24"/>
        <v/>
      </c>
      <c r="AK834" s="70" t="str">
        <f t="shared" si="25"/>
        <v/>
      </c>
    </row>
    <row r="835" spans="1:37" x14ac:dyDescent="0.25">
      <c r="A835" s="29" t="s">
        <v>149</v>
      </c>
      <c r="B835" s="29" t="s">
        <v>143</v>
      </c>
      <c r="C835" s="29" t="s">
        <v>147</v>
      </c>
      <c r="D835" s="29" t="s">
        <v>138</v>
      </c>
      <c r="E835" s="29" t="s">
        <v>139</v>
      </c>
      <c r="F835" s="30" t="s">
        <v>151</v>
      </c>
      <c r="G835" s="17">
        <v>44357</v>
      </c>
      <c r="H835" s="17"/>
      <c r="I835" s="1"/>
      <c r="L835" s="23"/>
      <c r="P835" s="13"/>
      <c r="V835" s="20"/>
      <c r="W835" s="20"/>
      <c r="X835" s="20"/>
      <c r="Y835" s="20"/>
      <c r="Z835" s="20"/>
      <c r="AA835">
        <v>4.4799999999999995</v>
      </c>
      <c r="AB835">
        <v>5.21</v>
      </c>
      <c r="AC835">
        <v>6.77</v>
      </c>
      <c r="AD835">
        <v>5.12</v>
      </c>
      <c r="AE835">
        <v>3.82</v>
      </c>
      <c r="AG835" s="69">
        <f t="shared" si="21"/>
        <v>9.69</v>
      </c>
      <c r="AH835" s="70">
        <f t="shared" si="22"/>
        <v>16.46</v>
      </c>
      <c r="AI835" s="70">
        <f t="shared" si="23"/>
        <v>21.580000000000002</v>
      </c>
      <c r="AJ835" s="70">
        <f t="shared" si="24"/>
        <v>25.400000000000002</v>
      </c>
      <c r="AK835" s="70" t="str">
        <f t="shared" si="25"/>
        <v/>
      </c>
    </row>
    <row r="836" spans="1:37" x14ac:dyDescent="0.25">
      <c r="A836" s="29" t="s">
        <v>149</v>
      </c>
      <c r="B836" s="29" t="s">
        <v>143</v>
      </c>
      <c r="C836" s="29" t="s">
        <v>147</v>
      </c>
      <c r="D836" s="29" t="s">
        <v>138</v>
      </c>
      <c r="E836" s="29" t="s">
        <v>139</v>
      </c>
      <c r="F836" s="30" t="s">
        <v>151</v>
      </c>
      <c r="G836" s="17">
        <v>44377</v>
      </c>
      <c r="H836" s="17"/>
      <c r="I836" s="1"/>
      <c r="L836" s="23"/>
      <c r="P836" s="13"/>
      <c r="V836" s="20"/>
      <c r="W836" s="20"/>
      <c r="X836" s="20"/>
      <c r="Y836" s="20"/>
      <c r="Z836" s="20"/>
      <c r="AA836">
        <v>4.84</v>
      </c>
      <c r="AB836">
        <v>4.88</v>
      </c>
      <c r="AC836">
        <v>7.5399999999999991</v>
      </c>
      <c r="AD836">
        <v>6.17</v>
      </c>
      <c r="AE836">
        <v>6.5</v>
      </c>
      <c r="AF836">
        <v>7.2299999999999995</v>
      </c>
      <c r="AG836" s="69">
        <f t="shared" si="21"/>
        <v>9.7199999999999989</v>
      </c>
      <c r="AH836" s="70">
        <f t="shared" si="22"/>
        <v>17.259999999999998</v>
      </c>
      <c r="AI836" s="70">
        <f t="shared" si="23"/>
        <v>23.43</v>
      </c>
      <c r="AJ836" s="70">
        <f t="shared" si="24"/>
        <v>29.93</v>
      </c>
      <c r="AK836" s="70">
        <f t="shared" si="25"/>
        <v>37.159999999999997</v>
      </c>
    </row>
    <row r="837" spans="1:37" x14ac:dyDescent="0.25">
      <c r="A837" s="55" t="s">
        <v>150</v>
      </c>
      <c r="B837" s="55" t="s">
        <v>145</v>
      </c>
      <c r="C837" s="55" t="s">
        <v>147</v>
      </c>
      <c r="D837" s="55" t="s">
        <v>138</v>
      </c>
      <c r="E837" s="55" t="s">
        <v>139</v>
      </c>
      <c r="F837" s="5" t="s">
        <v>151</v>
      </c>
      <c r="G837" s="56">
        <v>44251</v>
      </c>
      <c r="H837" s="56"/>
      <c r="I837" s="72"/>
      <c r="L837" s="23"/>
      <c r="P837" s="13"/>
      <c r="V837" s="20"/>
      <c r="W837" s="20"/>
      <c r="X837" s="20"/>
      <c r="Y837" s="20"/>
      <c r="Z837" s="20"/>
      <c r="AA837">
        <v>16.739999999999998</v>
      </c>
      <c r="AB837">
        <v>18.059999999999999</v>
      </c>
      <c r="AC837">
        <v>6.37</v>
      </c>
      <c r="AD837">
        <v>3.39</v>
      </c>
      <c r="AE837">
        <v>4.99</v>
      </c>
      <c r="AF837">
        <v>2.59</v>
      </c>
      <c r="AG837" s="69">
        <f t="shared" si="21"/>
        <v>34.799999999999997</v>
      </c>
      <c r="AH837" s="70">
        <f t="shared" si="22"/>
        <v>41.169999999999995</v>
      </c>
      <c r="AI837" s="70">
        <f t="shared" si="23"/>
        <v>44.559999999999995</v>
      </c>
      <c r="AJ837" s="70">
        <f t="shared" si="24"/>
        <v>49.55</v>
      </c>
      <c r="AK837" s="70">
        <f t="shared" si="25"/>
        <v>52.14</v>
      </c>
    </row>
    <row r="838" spans="1:37" x14ac:dyDescent="0.25">
      <c r="A838" s="55" t="s">
        <v>150</v>
      </c>
      <c r="B838" s="55" t="s">
        <v>145</v>
      </c>
      <c r="C838" s="55" t="s">
        <v>147</v>
      </c>
      <c r="D838" s="55" t="s">
        <v>138</v>
      </c>
      <c r="E838" s="55" t="s">
        <v>139</v>
      </c>
      <c r="F838" s="5" t="s">
        <v>151</v>
      </c>
      <c r="G838" s="56">
        <v>44292</v>
      </c>
      <c r="H838" s="56"/>
      <c r="I838" s="72"/>
      <c r="L838" s="23"/>
      <c r="P838" s="13"/>
      <c r="V838" s="20"/>
      <c r="W838" s="20"/>
      <c r="X838" s="20"/>
      <c r="Y838" s="20"/>
      <c r="Z838" s="20"/>
      <c r="AA838">
        <v>25.790000000000003</v>
      </c>
      <c r="AB838">
        <v>18.61</v>
      </c>
      <c r="AC838">
        <v>13.06</v>
      </c>
      <c r="AD838">
        <v>6.25</v>
      </c>
      <c r="AG838" s="69">
        <f t="shared" si="21"/>
        <v>44.400000000000006</v>
      </c>
      <c r="AH838" s="70">
        <f t="shared" si="22"/>
        <v>57.460000000000008</v>
      </c>
      <c r="AI838" s="70">
        <f t="shared" si="23"/>
        <v>63.710000000000008</v>
      </c>
      <c r="AJ838" s="70" t="str">
        <f t="shared" si="24"/>
        <v/>
      </c>
      <c r="AK838" s="70" t="str">
        <f t="shared" si="25"/>
        <v/>
      </c>
    </row>
    <row r="839" spans="1:37" x14ac:dyDescent="0.25">
      <c r="A839" s="55" t="s">
        <v>150</v>
      </c>
      <c r="B839" s="55" t="s">
        <v>145</v>
      </c>
      <c r="C839" s="55" t="s">
        <v>147</v>
      </c>
      <c r="D839" s="55" t="s">
        <v>138</v>
      </c>
      <c r="E839" s="55" t="s">
        <v>139</v>
      </c>
      <c r="F839" s="5" t="s">
        <v>151</v>
      </c>
      <c r="G839" s="56">
        <v>44319</v>
      </c>
      <c r="H839" s="56"/>
      <c r="I839" s="72"/>
      <c r="L839" s="23"/>
      <c r="P839" s="13"/>
      <c r="V839" s="20"/>
      <c r="W839" s="20"/>
      <c r="X839" s="20"/>
      <c r="Y839" s="20"/>
      <c r="Z839" s="20"/>
      <c r="AA839">
        <v>33.06</v>
      </c>
      <c r="AB839">
        <v>20.91</v>
      </c>
      <c r="AC839">
        <v>9.65</v>
      </c>
      <c r="AD839">
        <v>4</v>
      </c>
      <c r="AG839" s="69">
        <f t="shared" si="21"/>
        <v>53.97</v>
      </c>
      <c r="AH839" s="70">
        <f t="shared" si="22"/>
        <v>63.62</v>
      </c>
      <c r="AI839" s="70">
        <f t="shared" si="23"/>
        <v>67.62</v>
      </c>
      <c r="AJ839" s="70" t="str">
        <f t="shared" si="24"/>
        <v/>
      </c>
      <c r="AK839" s="70" t="str">
        <f t="shared" si="25"/>
        <v/>
      </c>
    </row>
    <row r="840" spans="1:37" x14ac:dyDescent="0.25">
      <c r="A840" s="55" t="s">
        <v>150</v>
      </c>
      <c r="B840" s="55" t="s">
        <v>145</v>
      </c>
      <c r="C840" s="55" t="s">
        <v>147</v>
      </c>
      <c r="D840" s="55" t="s">
        <v>138</v>
      </c>
      <c r="E840" s="55" t="s">
        <v>139</v>
      </c>
      <c r="F840" s="5" t="s">
        <v>151</v>
      </c>
      <c r="G840" s="56">
        <v>44357</v>
      </c>
      <c r="H840" s="56"/>
      <c r="I840" s="72"/>
      <c r="L840" s="23"/>
      <c r="P840" s="13"/>
      <c r="V840" s="20"/>
      <c r="W840" s="20"/>
      <c r="X840" s="20"/>
      <c r="Y840" s="20"/>
      <c r="Z840" s="20"/>
      <c r="AA840">
        <v>5.58</v>
      </c>
      <c r="AB840">
        <v>14.27</v>
      </c>
      <c r="AC840">
        <v>13.540000000000001</v>
      </c>
      <c r="AD840">
        <v>10.62</v>
      </c>
      <c r="AE840">
        <v>8.56</v>
      </c>
      <c r="AG840" s="69">
        <f t="shared" si="21"/>
        <v>19.850000000000001</v>
      </c>
      <c r="AH840" s="70">
        <f t="shared" si="22"/>
        <v>33.39</v>
      </c>
      <c r="AI840" s="70">
        <f t="shared" si="23"/>
        <v>44.01</v>
      </c>
      <c r="AJ840" s="70">
        <f t="shared" si="24"/>
        <v>52.57</v>
      </c>
      <c r="AK840" s="70" t="str">
        <f t="shared" si="25"/>
        <v/>
      </c>
    </row>
    <row r="841" spans="1:37" x14ac:dyDescent="0.25">
      <c r="A841" s="55" t="s">
        <v>150</v>
      </c>
      <c r="B841" s="55" t="s">
        <v>145</v>
      </c>
      <c r="C841" s="55" t="s">
        <v>147</v>
      </c>
      <c r="D841" s="55" t="s">
        <v>138</v>
      </c>
      <c r="E841" s="55" t="s">
        <v>139</v>
      </c>
      <c r="F841" s="5" t="s">
        <v>151</v>
      </c>
      <c r="G841" s="56">
        <v>44377</v>
      </c>
      <c r="H841" s="56"/>
      <c r="I841" s="72"/>
      <c r="L841" s="23"/>
      <c r="P841" s="13"/>
      <c r="V841" s="20"/>
      <c r="W841" s="20"/>
      <c r="X841" s="20"/>
      <c r="Y841" s="20"/>
      <c r="Z841" s="20"/>
      <c r="AA841">
        <v>4.71</v>
      </c>
      <c r="AB841">
        <v>6.45</v>
      </c>
      <c r="AC841">
        <v>9.7899999999999991</v>
      </c>
      <c r="AD841">
        <v>10.709999999999999</v>
      </c>
      <c r="AE841">
        <v>11.649999999999999</v>
      </c>
      <c r="AF841">
        <v>12.2</v>
      </c>
      <c r="AG841" s="69">
        <f t="shared" si="21"/>
        <v>11.16</v>
      </c>
      <c r="AH841" s="70">
        <f t="shared" si="22"/>
        <v>20.95</v>
      </c>
      <c r="AI841" s="70">
        <f t="shared" si="23"/>
        <v>31.659999999999997</v>
      </c>
      <c r="AJ841" s="70">
        <f t="shared" si="24"/>
        <v>43.309999999999995</v>
      </c>
      <c r="AK841" s="70">
        <f t="shared" si="25"/>
        <v>55.509999999999991</v>
      </c>
    </row>
    <row r="842" spans="1:37" x14ac:dyDescent="0.25">
      <c r="A842" s="29" t="s">
        <v>136</v>
      </c>
      <c r="B842" s="29" t="s">
        <v>79</v>
      </c>
      <c r="C842" s="29" t="s">
        <v>137</v>
      </c>
      <c r="D842" s="29" t="s">
        <v>138</v>
      </c>
      <c r="E842" s="29" t="s">
        <v>139</v>
      </c>
      <c r="F842" s="30" t="s">
        <v>152</v>
      </c>
      <c r="G842" s="17">
        <v>44435</v>
      </c>
      <c r="H842" s="17"/>
      <c r="I842" s="1"/>
      <c r="L842" s="23"/>
      <c r="P842" s="13"/>
      <c r="V842" s="20"/>
      <c r="W842" s="20"/>
      <c r="X842" s="20"/>
      <c r="Y842" s="20"/>
      <c r="Z842" s="20"/>
      <c r="AA842">
        <v>10.55</v>
      </c>
      <c r="AB842">
        <v>11.86</v>
      </c>
      <c r="AC842">
        <v>14.4</v>
      </c>
      <c r="AD842">
        <v>9.39</v>
      </c>
      <c r="AE842">
        <v>9.84</v>
      </c>
      <c r="AG842" s="69">
        <f t="shared" si="21"/>
        <v>22.41</v>
      </c>
      <c r="AH842" s="70">
        <f t="shared" si="22"/>
        <v>36.81</v>
      </c>
      <c r="AI842" s="70">
        <f t="shared" si="23"/>
        <v>46.2</v>
      </c>
      <c r="AJ842" s="70">
        <f t="shared" si="24"/>
        <v>56.040000000000006</v>
      </c>
      <c r="AK842" s="70" t="str">
        <f t="shared" si="25"/>
        <v/>
      </c>
    </row>
    <row r="843" spans="1:37" x14ac:dyDescent="0.25">
      <c r="A843" s="29" t="s">
        <v>136</v>
      </c>
      <c r="B843" s="29" t="s">
        <v>79</v>
      </c>
      <c r="C843" s="29" t="s">
        <v>137</v>
      </c>
      <c r="D843" s="29" t="s">
        <v>138</v>
      </c>
      <c r="E843" s="29" t="s">
        <v>139</v>
      </c>
      <c r="F843" s="30" t="s">
        <v>152</v>
      </c>
      <c r="G843" s="17">
        <v>44480</v>
      </c>
      <c r="H843" s="17"/>
      <c r="I843" s="1"/>
      <c r="L843" s="23"/>
      <c r="P843" s="13"/>
      <c r="V843" s="20"/>
      <c r="W843" s="20"/>
      <c r="X843" s="20"/>
      <c r="Y843" s="20"/>
      <c r="Z843" s="20"/>
      <c r="AA843">
        <v>42.580000000000005</v>
      </c>
      <c r="AB843">
        <v>23.95</v>
      </c>
      <c r="AC843">
        <v>6.05</v>
      </c>
      <c r="AD843">
        <v>3.71</v>
      </c>
      <c r="AE843">
        <v>3.51</v>
      </c>
      <c r="AG843" s="69">
        <f t="shared" si="21"/>
        <v>66.53</v>
      </c>
      <c r="AH843" s="70">
        <f t="shared" si="22"/>
        <v>72.58</v>
      </c>
      <c r="AI843" s="70">
        <f t="shared" si="23"/>
        <v>76.289999999999992</v>
      </c>
      <c r="AJ843" s="70">
        <f t="shared" si="24"/>
        <v>79.8</v>
      </c>
      <c r="AK843" s="70" t="str">
        <f t="shared" si="25"/>
        <v/>
      </c>
    </row>
    <row r="844" spans="1:37" x14ac:dyDescent="0.25">
      <c r="A844" s="29" t="s">
        <v>136</v>
      </c>
      <c r="B844" s="29" t="s">
        <v>79</v>
      </c>
      <c r="C844" s="29" t="s">
        <v>137</v>
      </c>
      <c r="D844" s="29" t="s">
        <v>138</v>
      </c>
      <c r="E844" s="29" t="s">
        <v>139</v>
      </c>
      <c r="F844" s="30" t="s">
        <v>152</v>
      </c>
      <c r="G844" s="17">
        <v>44522</v>
      </c>
      <c r="H844" s="17"/>
      <c r="I844" s="1"/>
      <c r="L844" s="23"/>
      <c r="P844" s="13"/>
      <c r="V844" s="20"/>
      <c r="W844" s="20"/>
      <c r="X844" s="20"/>
      <c r="Y844" s="20"/>
      <c r="Z844" s="20"/>
      <c r="AA844">
        <v>93.640000000000015</v>
      </c>
      <c r="AB844">
        <v>42.68</v>
      </c>
      <c r="AC844">
        <v>20.5</v>
      </c>
      <c r="AD844">
        <v>11.370000000000001</v>
      </c>
      <c r="AE844">
        <v>9.26</v>
      </c>
      <c r="AG844" s="69">
        <f t="shared" si="21"/>
        <v>136.32000000000002</v>
      </c>
      <c r="AH844" s="70">
        <f t="shared" si="22"/>
        <v>156.82000000000002</v>
      </c>
      <c r="AI844" s="70">
        <f t="shared" si="23"/>
        <v>168.19000000000003</v>
      </c>
      <c r="AJ844" s="70">
        <f t="shared" si="24"/>
        <v>177.45000000000002</v>
      </c>
      <c r="AK844" s="70" t="str">
        <f t="shared" si="25"/>
        <v/>
      </c>
    </row>
    <row r="845" spans="1:37" x14ac:dyDescent="0.25">
      <c r="A845" s="29" t="s">
        <v>136</v>
      </c>
      <c r="B845" s="29" t="s">
        <v>79</v>
      </c>
      <c r="C845" s="29" t="s">
        <v>137</v>
      </c>
      <c r="D845" s="29" t="s">
        <v>138</v>
      </c>
      <c r="E845" s="29" t="s">
        <v>139</v>
      </c>
      <c r="F845" s="30" t="s">
        <v>152</v>
      </c>
      <c r="G845" s="17">
        <v>44543</v>
      </c>
      <c r="H845" s="17"/>
      <c r="I845" s="1"/>
      <c r="L845" s="23"/>
      <c r="P845" s="13"/>
      <c r="V845" s="20"/>
      <c r="W845" s="20"/>
      <c r="X845" s="20"/>
      <c r="Y845" s="20"/>
      <c r="Z845" s="20"/>
      <c r="AA845">
        <v>47.97</v>
      </c>
      <c r="AB845">
        <v>41.01</v>
      </c>
      <c r="AC845">
        <v>13.74</v>
      </c>
      <c r="AD845">
        <v>6.31</v>
      </c>
      <c r="AE845">
        <v>5.98</v>
      </c>
      <c r="AG845" s="69">
        <f t="shared" si="21"/>
        <v>88.97999999999999</v>
      </c>
      <c r="AH845" s="70">
        <f t="shared" si="22"/>
        <v>102.71999999999998</v>
      </c>
      <c r="AI845" s="70">
        <f t="shared" si="23"/>
        <v>109.02999999999999</v>
      </c>
      <c r="AJ845" s="70">
        <f t="shared" si="24"/>
        <v>115.00999999999999</v>
      </c>
      <c r="AK845" s="70" t="str">
        <f t="shared" si="25"/>
        <v/>
      </c>
    </row>
    <row r="846" spans="1:37" x14ac:dyDescent="0.25">
      <c r="A846" s="29" t="s">
        <v>136</v>
      </c>
      <c r="B846" s="29" t="s">
        <v>79</v>
      </c>
      <c r="C846" s="29" t="s">
        <v>137</v>
      </c>
      <c r="D846" s="29" t="s">
        <v>138</v>
      </c>
      <c r="E846" s="29" t="s">
        <v>139</v>
      </c>
      <c r="F846" s="30" t="s">
        <v>152</v>
      </c>
      <c r="G846" s="17">
        <v>44579</v>
      </c>
      <c r="H846" s="17"/>
      <c r="I846" s="1"/>
      <c r="L846" s="23"/>
      <c r="P846" s="13"/>
      <c r="V846" s="20"/>
      <c r="W846" s="20"/>
      <c r="X846" s="20"/>
      <c r="Y846" s="20"/>
      <c r="Z846" s="20"/>
      <c r="AA846">
        <v>7.42</v>
      </c>
      <c r="AB846">
        <v>9.35</v>
      </c>
      <c r="AC846">
        <v>28.56</v>
      </c>
      <c r="AD846">
        <v>26.21</v>
      </c>
      <c r="AE846">
        <v>20.86</v>
      </c>
      <c r="AG846" s="69">
        <f t="shared" si="21"/>
        <v>16.77</v>
      </c>
      <c r="AH846" s="70">
        <f t="shared" si="22"/>
        <v>45.33</v>
      </c>
      <c r="AI846" s="70">
        <f t="shared" si="23"/>
        <v>71.539999999999992</v>
      </c>
      <c r="AJ846" s="70">
        <f t="shared" si="24"/>
        <v>92.399999999999991</v>
      </c>
      <c r="AK846" s="70" t="str">
        <f t="shared" si="25"/>
        <v/>
      </c>
    </row>
    <row r="847" spans="1:37" x14ac:dyDescent="0.25">
      <c r="A847" s="29" t="s">
        <v>136</v>
      </c>
      <c r="B847" s="29" t="s">
        <v>79</v>
      </c>
      <c r="C847" s="29" t="s">
        <v>137</v>
      </c>
      <c r="D847" s="29" t="s">
        <v>138</v>
      </c>
      <c r="E847" s="29" t="s">
        <v>139</v>
      </c>
      <c r="F847" s="30" t="s">
        <v>152</v>
      </c>
      <c r="G847" s="17">
        <v>44601</v>
      </c>
      <c r="H847" s="17"/>
      <c r="I847" s="1"/>
      <c r="L847" s="23"/>
      <c r="P847" s="13"/>
      <c r="V847" s="20"/>
      <c r="W847" s="20"/>
      <c r="X847" s="20"/>
      <c r="Y847" s="20"/>
      <c r="Z847" s="20"/>
      <c r="AA847">
        <v>3.32</v>
      </c>
      <c r="AB847">
        <v>4</v>
      </c>
      <c r="AC847">
        <v>9.3000000000000007</v>
      </c>
      <c r="AD847">
        <v>10.59</v>
      </c>
      <c r="AE847">
        <v>5.16</v>
      </c>
      <c r="AG847" s="69">
        <f t="shared" si="21"/>
        <v>7.32</v>
      </c>
      <c r="AH847" s="70">
        <f t="shared" si="22"/>
        <v>16.62</v>
      </c>
      <c r="AI847" s="70">
        <f t="shared" si="23"/>
        <v>27.21</v>
      </c>
      <c r="AJ847" s="70">
        <f t="shared" si="24"/>
        <v>32.370000000000005</v>
      </c>
      <c r="AK847" s="70" t="str">
        <f t="shared" si="25"/>
        <v/>
      </c>
    </row>
    <row r="848" spans="1:37" x14ac:dyDescent="0.25">
      <c r="A848" s="29" t="s">
        <v>136</v>
      </c>
      <c r="B848" s="29" t="s">
        <v>79</v>
      </c>
      <c r="C848" s="29" t="s">
        <v>137</v>
      </c>
      <c r="D848" s="29" t="s">
        <v>138</v>
      </c>
      <c r="E848" s="29" t="s">
        <v>139</v>
      </c>
      <c r="F848" s="30" t="s">
        <v>152</v>
      </c>
      <c r="G848" s="17">
        <v>44621</v>
      </c>
      <c r="H848" s="17"/>
      <c r="I848" s="1"/>
      <c r="L848" s="23"/>
      <c r="P848" s="13"/>
      <c r="V848" s="20"/>
      <c r="W848" s="20"/>
      <c r="X848" s="20"/>
      <c r="Y848" s="20"/>
      <c r="Z848" s="20"/>
      <c r="AA848">
        <v>6.71</v>
      </c>
      <c r="AB848">
        <v>8.81</v>
      </c>
      <c r="AC848">
        <v>11.780000000000001</v>
      </c>
      <c r="AD848">
        <v>12.35</v>
      </c>
      <c r="AE848">
        <v>8.85</v>
      </c>
      <c r="AF848">
        <v>5.03</v>
      </c>
      <c r="AG848" s="69">
        <f t="shared" si="21"/>
        <v>15.52</v>
      </c>
      <c r="AH848" s="70">
        <f t="shared" si="22"/>
        <v>27.3</v>
      </c>
      <c r="AI848" s="70">
        <f t="shared" si="23"/>
        <v>39.65</v>
      </c>
      <c r="AJ848" s="70">
        <f t="shared" si="24"/>
        <v>48.5</v>
      </c>
      <c r="AK848" s="70">
        <f t="shared" si="25"/>
        <v>53.53</v>
      </c>
    </row>
    <row r="849" spans="1:37" x14ac:dyDescent="0.25">
      <c r="A849" s="29" t="s">
        <v>136</v>
      </c>
      <c r="B849" s="29" t="s">
        <v>79</v>
      </c>
      <c r="C849" s="29" t="s">
        <v>137</v>
      </c>
      <c r="D849" s="29" t="s">
        <v>138</v>
      </c>
      <c r="E849" s="29" t="s">
        <v>139</v>
      </c>
      <c r="F849" s="30" t="s">
        <v>152</v>
      </c>
      <c r="G849" s="17">
        <v>44684</v>
      </c>
      <c r="H849" s="17"/>
      <c r="I849" s="1"/>
      <c r="L849" s="23"/>
      <c r="P849" s="13"/>
      <c r="V849" s="20"/>
      <c r="W849" s="20"/>
      <c r="X849" s="20"/>
      <c r="Y849" s="20"/>
      <c r="Z849" s="20"/>
      <c r="AA849">
        <v>32.450000000000003</v>
      </c>
      <c r="AB849">
        <v>25.67</v>
      </c>
      <c r="AC849">
        <v>15.05</v>
      </c>
      <c r="AD849">
        <v>13.91</v>
      </c>
      <c r="AE849">
        <v>10.82</v>
      </c>
      <c r="AG849" s="69">
        <f t="shared" si="21"/>
        <v>58.120000000000005</v>
      </c>
      <c r="AH849" s="70">
        <f t="shared" si="22"/>
        <v>73.17</v>
      </c>
      <c r="AI849" s="70">
        <f t="shared" si="23"/>
        <v>87.08</v>
      </c>
      <c r="AJ849" s="70">
        <f t="shared" si="24"/>
        <v>97.9</v>
      </c>
      <c r="AK849" s="70" t="str">
        <f t="shared" si="25"/>
        <v/>
      </c>
    </row>
    <row r="850" spans="1:37" x14ac:dyDescent="0.25">
      <c r="A850" s="55" t="s">
        <v>141</v>
      </c>
      <c r="B850" s="55" t="s">
        <v>84</v>
      </c>
      <c r="C850" s="55" t="s">
        <v>137</v>
      </c>
      <c r="D850" s="55" t="s">
        <v>138</v>
      </c>
      <c r="E850" s="55" t="s">
        <v>139</v>
      </c>
      <c r="F850" s="5" t="s">
        <v>152</v>
      </c>
      <c r="G850" s="17">
        <v>44435</v>
      </c>
      <c r="H850" s="17"/>
      <c r="I850" s="1"/>
      <c r="L850" s="23"/>
      <c r="P850" s="13"/>
      <c r="V850" s="20"/>
      <c r="W850" s="20"/>
      <c r="X850" s="20"/>
      <c r="Y850" s="20"/>
      <c r="Z850" s="20"/>
      <c r="AA850">
        <v>16.62</v>
      </c>
      <c r="AB850">
        <v>14.97</v>
      </c>
      <c r="AC850">
        <v>15.450000000000001</v>
      </c>
      <c r="AD850">
        <v>11.93</v>
      </c>
      <c r="AE850">
        <v>10.4</v>
      </c>
      <c r="AG850" s="69">
        <f t="shared" si="21"/>
        <v>31.590000000000003</v>
      </c>
      <c r="AH850" s="70">
        <f t="shared" si="22"/>
        <v>47.040000000000006</v>
      </c>
      <c r="AI850" s="70">
        <f t="shared" si="23"/>
        <v>58.970000000000006</v>
      </c>
      <c r="AJ850" s="70">
        <f t="shared" si="24"/>
        <v>69.37</v>
      </c>
      <c r="AK850" s="70" t="str">
        <f t="shared" si="25"/>
        <v/>
      </c>
    </row>
    <row r="851" spans="1:37" x14ac:dyDescent="0.25">
      <c r="A851" s="55" t="s">
        <v>141</v>
      </c>
      <c r="B851" s="55" t="s">
        <v>84</v>
      </c>
      <c r="C851" s="55" t="s">
        <v>137</v>
      </c>
      <c r="D851" s="55" t="s">
        <v>138</v>
      </c>
      <c r="E851" s="55" t="s">
        <v>139</v>
      </c>
      <c r="F851" s="5" t="s">
        <v>152</v>
      </c>
      <c r="G851" s="17">
        <v>44480</v>
      </c>
      <c r="H851" s="17"/>
      <c r="I851" s="1"/>
      <c r="L851" s="23"/>
      <c r="P851" s="13"/>
      <c r="V851" s="20"/>
      <c r="W851" s="20"/>
      <c r="X851" s="20"/>
      <c r="Y851" s="20"/>
      <c r="Z851" s="20"/>
      <c r="AA851">
        <v>61.77</v>
      </c>
      <c r="AB851">
        <v>22.54</v>
      </c>
      <c r="AC851">
        <v>7.12</v>
      </c>
      <c r="AD851">
        <v>7.17</v>
      </c>
      <c r="AE851">
        <v>8.93</v>
      </c>
      <c r="AG851" s="69">
        <f t="shared" si="21"/>
        <v>84.31</v>
      </c>
      <c r="AH851" s="70">
        <f t="shared" si="22"/>
        <v>91.43</v>
      </c>
      <c r="AI851" s="70">
        <f t="shared" si="23"/>
        <v>98.600000000000009</v>
      </c>
      <c r="AJ851" s="70">
        <f t="shared" si="24"/>
        <v>107.53</v>
      </c>
      <c r="AK851" s="70" t="str">
        <f t="shared" si="25"/>
        <v/>
      </c>
    </row>
    <row r="852" spans="1:37" x14ac:dyDescent="0.25">
      <c r="A852" s="55" t="s">
        <v>141</v>
      </c>
      <c r="B852" s="55" t="s">
        <v>84</v>
      </c>
      <c r="C852" s="55" t="s">
        <v>137</v>
      </c>
      <c r="D852" s="55" t="s">
        <v>138</v>
      </c>
      <c r="E852" s="55" t="s">
        <v>139</v>
      </c>
      <c r="F852" s="5" t="s">
        <v>152</v>
      </c>
      <c r="G852" s="17">
        <v>44522</v>
      </c>
      <c r="H852" s="17"/>
      <c r="I852" s="1"/>
      <c r="L852" s="23"/>
      <c r="P852" s="13"/>
      <c r="V852" s="20"/>
      <c r="W852" s="20"/>
      <c r="X852" s="20"/>
      <c r="Y852" s="20"/>
      <c r="Z852" s="20"/>
      <c r="AA852">
        <v>131.11000000000001</v>
      </c>
      <c r="AB852">
        <v>50.61</v>
      </c>
      <c r="AC852">
        <v>31.369999999999997</v>
      </c>
      <c r="AD852">
        <v>18.189999999999998</v>
      </c>
      <c r="AE852">
        <v>14.559999999999999</v>
      </c>
      <c r="AG852" s="69">
        <f t="shared" si="21"/>
        <v>181.72000000000003</v>
      </c>
      <c r="AH852" s="70">
        <f t="shared" si="22"/>
        <v>213.09000000000003</v>
      </c>
      <c r="AI852" s="70">
        <f t="shared" si="23"/>
        <v>231.28000000000003</v>
      </c>
      <c r="AJ852" s="70">
        <f t="shared" si="24"/>
        <v>245.84000000000003</v>
      </c>
      <c r="AK852" s="70" t="str">
        <f t="shared" si="25"/>
        <v/>
      </c>
    </row>
    <row r="853" spans="1:37" x14ac:dyDescent="0.25">
      <c r="A853" s="55" t="s">
        <v>141</v>
      </c>
      <c r="B853" s="55" t="s">
        <v>84</v>
      </c>
      <c r="C853" s="55" t="s">
        <v>137</v>
      </c>
      <c r="D853" s="55" t="s">
        <v>138</v>
      </c>
      <c r="E853" s="55" t="s">
        <v>139</v>
      </c>
      <c r="F853" s="5" t="s">
        <v>152</v>
      </c>
      <c r="G853" s="17">
        <v>44543</v>
      </c>
      <c r="H853" s="17"/>
      <c r="I853" s="1"/>
      <c r="L853" s="23"/>
      <c r="P853" s="13"/>
      <c r="V853" s="20"/>
      <c r="W853" s="20"/>
      <c r="X853" s="20"/>
      <c r="Y853" s="20"/>
      <c r="Z853" s="20"/>
      <c r="AA853">
        <v>84.61999999999999</v>
      </c>
      <c r="AB853">
        <v>46.809999999999995</v>
      </c>
      <c r="AC853">
        <v>12.2</v>
      </c>
      <c r="AD853">
        <v>6.93</v>
      </c>
      <c r="AE853">
        <v>4.8600000000000003</v>
      </c>
      <c r="AG853" s="69">
        <f t="shared" si="21"/>
        <v>131.42999999999998</v>
      </c>
      <c r="AH853" s="70">
        <f t="shared" si="22"/>
        <v>143.62999999999997</v>
      </c>
      <c r="AI853" s="70">
        <f t="shared" si="23"/>
        <v>150.55999999999997</v>
      </c>
      <c r="AJ853" s="70">
        <f t="shared" si="24"/>
        <v>155.41999999999999</v>
      </c>
      <c r="AK853" s="70" t="str">
        <f t="shared" si="25"/>
        <v/>
      </c>
    </row>
    <row r="854" spans="1:37" x14ac:dyDescent="0.25">
      <c r="A854" s="55" t="s">
        <v>141</v>
      </c>
      <c r="B854" s="55" t="s">
        <v>84</v>
      </c>
      <c r="C854" s="55" t="s">
        <v>137</v>
      </c>
      <c r="D854" s="55" t="s">
        <v>138</v>
      </c>
      <c r="E854" s="55" t="s">
        <v>139</v>
      </c>
      <c r="F854" s="5" t="s">
        <v>152</v>
      </c>
      <c r="G854" s="17">
        <v>44579</v>
      </c>
      <c r="H854" s="17"/>
      <c r="I854" s="1"/>
      <c r="L854" s="23"/>
      <c r="P854" s="13"/>
      <c r="V854" s="20"/>
      <c r="W854" s="20"/>
      <c r="X854" s="20"/>
      <c r="Y854" s="20"/>
      <c r="Z854" s="20"/>
      <c r="AA854">
        <v>20.5</v>
      </c>
      <c r="AB854">
        <v>30.76</v>
      </c>
      <c r="AC854">
        <v>35.869999999999997</v>
      </c>
      <c r="AD854">
        <v>31.439999999999998</v>
      </c>
      <c r="AE854">
        <v>17.61</v>
      </c>
      <c r="AG854" s="69">
        <f t="shared" si="21"/>
        <v>51.260000000000005</v>
      </c>
      <c r="AH854" s="70">
        <f t="shared" si="22"/>
        <v>87.13</v>
      </c>
      <c r="AI854" s="70">
        <f t="shared" si="23"/>
        <v>118.57</v>
      </c>
      <c r="AJ854" s="70">
        <f t="shared" si="24"/>
        <v>136.18</v>
      </c>
      <c r="AK854" s="70" t="str">
        <f t="shared" si="25"/>
        <v/>
      </c>
    </row>
    <row r="855" spans="1:37" x14ac:dyDescent="0.25">
      <c r="A855" s="55" t="s">
        <v>141</v>
      </c>
      <c r="B855" s="55" t="s">
        <v>84</v>
      </c>
      <c r="C855" s="55" t="s">
        <v>137</v>
      </c>
      <c r="D855" s="55" t="s">
        <v>138</v>
      </c>
      <c r="E855" s="55" t="s">
        <v>139</v>
      </c>
      <c r="F855" s="5" t="s">
        <v>152</v>
      </c>
      <c r="G855" s="17">
        <v>44601</v>
      </c>
      <c r="H855" s="17"/>
      <c r="I855" s="1"/>
      <c r="L855" s="23"/>
      <c r="P855" s="13"/>
      <c r="V855" s="20"/>
      <c r="W855" s="20"/>
      <c r="X855" s="20"/>
      <c r="Y855" s="20"/>
      <c r="Z855" s="20"/>
      <c r="AA855">
        <v>3.8499999999999996</v>
      </c>
      <c r="AB855">
        <v>6.72</v>
      </c>
      <c r="AC855">
        <v>18.13</v>
      </c>
      <c r="AD855">
        <v>12.41</v>
      </c>
      <c r="AE855">
        <v>10.6</v>
      </c>
      <c r="AG855" s="69">
        <f t="shared" si="21"/>
        <v>10.57</v>
      </c>
      <c r="AH855" s="70">
        <f t="shared" si="22"/>
        <v>28.7</v>
      </c>
      <c r="AI855" s="70">
        <f t="shared" si="23"/>
        <v>41.11</v>
      </c>
      <c r="AJ855" s="70">
        <f t="shared" si="24"/>
        <v>51.71</v>
      </c>
      <c r="AK855" s="70" t="str">
        <f t="shared" si="25"/>
        <v/>
      </c>
    </row>
    <row r="856" spans="1:37" x14ac:dyDescent="0.25">
      <c r="A856" s="55" t="s">
        <v>141</v>
      </c>
      <c r="B856" s="55" t="s">
        <v>84</v>
      </c>
      <c r="C856" s="55" t="s">
        <v>137</v>
      </c>
      <c r="D856" s="55" t="s">
        <v>138</v>
      </c>
      <c r="E856" s="55" t="s">
        <v>139</v>
      </c>
      <c r="F856" s="5" t="s">
        <v>152</v>
      </c>
      <c r="G856" s="17">
        <v>44621</v>
      </c>
      <c r="H856" s="17"/>
      <c r="I856" s="1"/>
      <c r="L856" s="23"/>
      <c r="P856" s="13"/>
      <c r="V856" s="20"/>
      <c r="W856" s="20"/>
      <c r="X856" s="20"/>
      <c r="Y856" s="20"/>
      <c r="Z856" s="20"/>
      <c r="AA856">
        <v>6.1400000000000006</v>
      </c>
      <c r="AB856">
        <v>6.81</v>
      </c>
      <c r="AC856">
        <v>19.7</v>
      </c>
      <c r="AD856">
        <v>22.63</v>
      </c>
      <c r="AE856">
        <v>19.009999999999998</v>
      </c>
      <c r="AF856">
        <v>13.37</v>
      </c>
      <c r="AG856" s="69">
        <f t="shared" si="21"/>
        <v>12.95</v>
      </c>
      <c r="AH856" s="70">
        <f t="shared" si="22"/>
        <v>32.65</v>
      </c>
      <c r="AI856" s="70">
        <f t="shared" si="23"/>
        <v>55.28</v>
      </c>
      <c r="AJ856" s="70">
        <f t="shared" si="24"/>
        <v>74.289999999999992</v>
      </c>
      <c r="AK856" s="70">
        <f t="shared" si="25"/>
        <v>87.66</v>
      </c>
    </row>
    <row r="857" spans="1:37" x14ac:dyDescent="0.25">
      <c r="A857" s="55" t="s">
        <v>141</v>
      </c>
      <c r="B857" s="55" t="s">
        <v>84</v>
      </c>
      <c r="C857" s="55" t="s">
        <v>137</v>
      </c>
      <c r="D857" s="55" t="s">
        <v>138</v>
      </c>
      <c r="E857" s="55" t="s">
        <v>139</v>
      </c>
      <c r="F857" s="5" t="s">
        <v>152</v>
      </c>
      <c r="G857" s="17">
        <v>44684</v>
      </c>
      <c r="H857" s="17"/>
      <c r="I857" s="1"/>
      <c r="L857" s="23"/>
      <c r="P857" s="13"/>
      <c r="V857" s="20"/>
      <c r="W857" s="20"/>
      <c r="X857" s="20"/>
      <c r="Y857" s="20"/>
      <c r="Z857" s="20"/>
      <c r="AA857">
        <v>34.809999999999995</v>
      </c>
      <c r="AB857">
        <v>19.68</v>
      </c>
      <c r="AC857">
        <v>22.400000000000002</v>
      </c>
      <c r="AD857">
        <v>20.81</v>
      </c>
      <c r="AE857">
        <v>13.629999999999999</v>
      </c>
      <c r="AG857" s="69">
        <f t="shared" si="21"/>
        <v>54.489999999999995</v>
      </c>
      <c r="AH857" s="70">
        <f t="shared" si="22"/>
        <v>76.89</v>
      </c>
      <c r="AI857" s="70">
        <f t="shared" si="23"/>
        <v>97.7</v>
      </c>
      <c r="AJ857" s="70">
        <f t="shared" si="24"/>
        <v>111.33</v>
      </c>
      <c r="AK857" s="70" t="str">
        <f t="shared" si="25"/>
        <v/>
      </c>
    </row>
    <row r="858" spans="1:37" x14ac:dyDescent="0.25">
      <c r="A858" s="29" t="s">
        <v>142</v>
      </c>
      <c r="B858" s="29" t="s">
        <v>143</v>
      </c>
      <c r="C858" s="29" t="s">
        <v>137</v>
      </c>
      <c r="D858" s="29" t="s">
        <v>138</v>
      </c>
      <c r="E858" s="29" t="s">
        <v>139</v>
      </c>
      <c r="F858" s="30" t="s">
        <v>152</v>
      </c>
      <c r="G858" s="17">
        <v>44435</v>
      </c>
      <c r="H858" s="17"/>
      <c r="I858" s="1"/>
      <c r="L858" s="23"/>
      <c r="P858" s="13"/>
      <c r="V858" s="20"/>
      <c r="W858" s="20"/>
      <c r="X858" s="20"/>
      <c r="Y858" s="20"/>
      <c r="Z858" s="20"/>
      <c r="AA858">
        <v>18.63</v>
      </c>
      <c r="AB858">
        <v>17.88</v>
      </c>
      <c r="AC858">
        <v>19.830000000000002</v>
      </c>
      <c r="AD858">
        <v>12.32</v>
      </c>
      <c r="AE858">
        <v>10.8</v>
      </c>
      <c r="AG858" s="69">
        <f t="shared" ref="AG858:AG921" si="26">IF(COUNTIFS(AA858:AB858,"&gt;=0")=2,SUM(AA858:AB858),"")</f>
        <v>36.51</v>
      </c>
      <c r="AH858" s="70">
        <f t="shared" ref="AH858:AH921" si="27">IF(COUNTIFS(AA858:AC858,"&gt;=0")=3,SUM(AA858:AC858),"")</f>
        <v>56.34</v>
      </c>
      <c r="AI858" s="70">
        <f t="shared" ref="AI858:AI921" si="28">IF(COUNTIFS(AA858:AD858,"&gt;=0")=4,SUM(AA858:AD858),"")</f>
        <v>68.66</v>
      </c>
      <c r="AJ858" s="70">
        <f t="shared" ref="AJ858:AJ921" si="29">IF(COUNTIFS(AA858:AE858,"&gt;=0")=5,SUM(AA858:AE858),"")</f>
        <v>79.459999999999994</v>
      </c>
      <c r="AK858" s="70" t="str">
        <f t="shared" ref="AK858:AK921" si="30">IF(COUNTIFS(AA858:AF858,"&gt;=0")=6,SUM(AA858:AF858),"")</f>
        <v/>
      </c>
    </row>
    <row r="859" spans="1:37" x14ac:dyDescent="0.25">
      <c r="A859" s="29" t="s">
        <v>142</v>
      </c>
      <c r="B859" s="29" t="s">
        <v>143</v>
      </c>
      <c r="C859" s="29" t="s">
        <v>137</v>
      </c>
      <c r="D859" s="29" t="s">
        <v>138</v>
      </c>
      <c r="E859" s="29" t="s">
        <v>139</v>
      </c>
      <c r="F859" s="30" t="s">
        <v>152</v>
      </c>
      <c r="G859" s="17">
        <v>44480</v>
      </c>
      <c r="H859" s="17"/>
      <c r="I859" s="1"/>
      <c r="L859" s="23"/>
      <c r="P859" s="13"/>
      <c r="V859" s="20"/>
      <c r="W859" s="20"/>
      <c r="X859" s="20"/>
      <c r="Y859" s="20"/>
      <c r="Z859" s="20"/>
      <c r="AA859">
        <v>78.39</v>
      </c>
      <c r="AB859">
        <v>27.5</v>
      </c>
      <c r="AC859">
        <v>11.44</v>
      </c>
      <c r="AD859">
        <v>12.67</v>
      </c>
      <c r="AE859">
        <v>9.7899999999999991</v>
      </c>
      <c r="AG859" s="69">
        <f t="shared" si="26"/>
        <v>105.89</v>
      </c>
      <c r="AH859" s="70">
        <f t="shared" si="27"/>
        <v>117.33</v>
      </c>
      <c r="AI859" s="70">
        <f t="shared" si="28"/>
        <v>130</v>
      </c>
      <c r="AJ859" s="70">
        <f t="shared" si="29"/>
        <v>139.79</v>
      </c>
      <c r="AK859" s="70" t="str">
        <f t="shared" si="30"/>
        <v/>
      </c>
    </row>
    <row r="860" spans="1:37" x14ac:dyDescent="0.25">
      <c r="A860" s="29" t="s">
        <v>142</v>
      </c>
      <c r="B860" s="29" t="s">
        <v>143</v>
      </c>
      <c r="C860" s="29" t="s">
        <v>137</v>
      </c>
      <c r="D860" s="29" t="s">
        <v>138</v>
      </c>
      <c r="E860" s="29" t="s">
        <v>139</v>
      </c>
      <c r="F860" s="30" t="s">
        <v>152</v>
      </c>
      <c r="G860" s="17">
        <v>44522</v>
      </c>
      <c r="H860" s="17"/>
      <c r="I860" s="1"/>
      <c r="L860" s="23"/>
      <c r="P860" s="13"/>
      <c r="V860" s="20"/>
      <c r="W860" s="20"/>
      <c r="X860" s="20"/>
      <c r="Y860" s="20"/>
      <c r="Z860" s="20"/>
      <c r="AA860">
        <v>210.7</v>
      </c>
      <c r="AB860">
        <v>67.069999999999993</v>
      </c>
      <c r="AC860">
        <v>32.049999999999997</v>
      </c>
      <c r="AD860">
        <v>27.86</v>
      </c>
      <c r="AE860">
        <v>14.46</v>
      </c>
      <c r="AG860" s="69">
        <f t="shared" si="26"/>
        <v>277.77</v>
      </c>
      <c r="AH860" s="70">
        <f t="shared" si="27"/>
        <v>309.82</v>
      </c>
      <c r="AI860" s="70">
        <f t="shared" si="28"/>
        <v>337.68</v>
      </c>
      <c r="AJ860" s="70">
        <f t="shared" si="29"/>
        <v>352.14</v>
      </c>
      <c r="AK860" s="70" t="str">
        <f t="shared" si="30"/>
        <v/>
      </c>
    </row>
    <row r="861" spans="1:37" x14ac:dyDescent="0.25">
      <c r="A861" s="29" t="s">
        <v>142</v>
      </c>
      <c r="B861" s="29" t="s">
        <v>143</v>
      </c>
      <c r="C861" s="29" t="s">
        <v>137</v>
      </c>
      <c r="D861" s="29" t="s">
        <v>138</v>
      </c>
      <c r="E861" s="29" t="s">
        <v>139</v>
      </c>
      <c r="F861" s="30" t="s">
        <v>152</v>
      </c>
      <c r="G861" s="17">
        <v>44543</v>
      </c>
      <c r="H861" s="17"/>
      <c r="I861" s="1"/>
      <c r="L861" s="23"/>
      <c r="P861" s="13"/>
      <c r="V861" s="20"/>
      <c r="W861" s="20"/>
      <c r="X861" s="20"/>
      <c r="Y861" s="20"/>
      <c r="Z861" s="20"/>
      <c r="AA861">
        <v>136</v>
      </c>
      <c r="AB861">
        <v>68.98</v>
      </c>
      <c r="AC861">
        <v>30.83</v>
      </c>
      <c r="AD861">
        <v>20.239999999999998</v>
      </c>
      <c r="AE861">
        <v>7.05</v>
      </c>
      <c r="AG861" s="69">
        <f t="shared" si="26"/>
        <v>204.98000000000002</v>
      </c>
      <c r="AH861" s="70">
        <f t="shared" si="27"/>
        <v>235.81</v>
      </c>
      <c r="AI861" s="70">
        <f t="shared" si="28"/>
        <v>256.05</v>
      </c>
      <c r="AJ861" s="70">
        <f t="shared" si="29"/>
        <v>263.10000000000002</v>
      </c>
      <c r="AK861" s="70" t="str">
        <f t="shared" si="30"/>
        <v/>
      </c>
    </row>
    <row r="862" spans="1:37" x14ac:dyDescent="0.25">
      <c r="A862" s="29" t="s">
        <v>142</v>
      </c>
      <c r="B862" s="29" t="s">
        <v>143</v>
      </c>
      <c r="C862" s="29" t="s">
        <v>137</v>
      </c>
      <c r="D862" s="29" t="s">
        <v>138</v>
      </c>
      <c r="E862" s="29" t="s">
        <v>139</v>
      </c>
      <c r="F862" s="30" t="s">
        <v>152</v>
      </c>
      <c r="G862" s="17">
        <v>44579</v>
      </c>
      <c r="H862" s="17"/>
      <c r="I862" s="1"/>
      <c r="L862" s="23"/>
      <c r="P862" s="13"/>
      <c r="V862" s="20"/>
      <c r="W862" s="20"/>
      <c r="X862" s="20"/>
      <c r="Y862" s="20"/>
      <c r="Z862" s="20"/>
      <c r="AA862">
        <v>28.85</v>
      </c>
      <c r="AB862">
        <v>49.56</v>
      </c>
      <c r="AC862">
        <v>47.69</v>
      </c>
      <c r="AD862">
        <v>35.599999999999994</v>
      </c>
      <c r="AE862">
        <v>21.939999999999998</v>
      </c>
      <c r="AG862" s="69">
        <f t="shared" si="26"/>
        <v>78.41</v>
      </c>
      <c r="AH862" s="70">
        <f t="shared" si="27"/>
        <v>126.1</v>
      </c>
      <c r="AI862" s="70">
        <f t="shared" si="28"/>
        <v>161.69999999999999</v>
      </c>
      <c r="AJ862" s="70">
        <f t="shared" si="29"/>
        <v>183.64</v>
      </c>
      <c r="AK862" s="70" t="str">
        <f t="shared" si="30"/>
        <v/>
      </c>
    </row>
    <row r="863" spans="1:37" x14ac:dyDescent="0.25">
      <c r="A863" s="29" t="s">
        <v>142</v>
      </c>
      <c r="B863" s="29" t="s">
        <v>143</v>
      </c>
      <c r="C863" s="29" t="s">
        <v>137</v>
      </c>
      <c r="D863" s="29" t="s">
        <v>138</v>
      </c>
      <c r="E863" s="29" t="s">
        <v>139</v>
      </c>
      <c r="F863" s="30" t="s">
        <v>152</v>
      </c>
      <c r="G863" s="17">
        <v>44601</v>
      </c>
      <c r="H863" s="17"/>
      <c r="I863" s="1"/>
      <c r="L863" s="23"/>
      <c r="P863" s="13"/>
      <c r="V863" s="20"/>
      <c r="W863" s="20"/>
      <c r="X863" s="20"/>
      <c r="Y863" s="20"/>
      <c r="Z863" s="20"/>
      <c r="AA863">
        <v>6.6199999999999992</v>
      </c>
      <c r="AB863">
        <v>9.5699999999999985</v>
      </c>
      <c r="AC863">
        <v>34.99</v>
      </c>
      <c r="AD863">
        <v>16.04</v>
      </c>
      <c r="AE863">
        <v>12.53</v>
      </c>
      <c r="AG863" s="69">
        <f t="shared" si="26"/>
        <v>16.189999999999998</v>
      </c>
      <c r="AH863" s="70">
        <f t="shared" si="27"/>
        <v>51.18</v>
      </c>
      <c r="AI863" s="70">
        <f t="shared" si="28"/>
        <v>67.22</v>
      </c>
      <c r="AJ863" s="70">
        <f t="shared" si="29"/>
        <v>79.75</v>
      </c>
      <c r="AK863" s="70" t="str">
        <f t="shared" si="30"/>
        <v/>
      </c>
    </row>
    <row r="864" spans="1:37" x14ac:dyDescent="0.25">
      <c r="A864" s="29" t="s">
        <v>142</v>
      </c>
      <c r="B864" s="29" t="s">
        <v>143</v>
      </c>
      <c r="C864" s="29" t="s">
        <v>137</v>
      </c>
      <c r="D864" s="29" t="s">
        <v>138</v>
      </c>
      <c r="E864" s="29" t="s">
        <v>139</v>
      </c>
      <c r="F864" s="30" t="s">
        <v>152</v>
      </c>
      <c r="G864" s="17">
        <v>44621</v>
      </c>
      <c r="H864" s="17"/>
      <c r="I864" s="1"/>
      <c r="L864" s="23"/>
      <c r="P864" s="13"/>
      <c r="V864" s="20"/>
      <c r="W864" s="20"/>
      <c r="X864" s="20"/>
      <c r="Y864" s="20"/>
      <c r="Z864" s="20"/>
      <c r="AA864">
        <v>8.52</v>
      </c>
      <c r="AB864">
        <v>15.67</v>
      </c>
      <c r="AC864">
        <v>45.449999999999996</v>
      </c>
      <c r="AD864">
        <v>34.44</v>
      </c>
      <c r="AE864">
        <v>23.47</v>
      </c>
      <c r="AF864">
        <v>13.31</v>
      </c>
      <c r="AG864" s="69">
        <f t="shared" si="26"/>
        <v>24.189999999999998</v>
      </c>
      <c r="AH864" s="70">
        <f t="shared" si="27"/>
        <v>69.639999999999986</v>
      </c>
      <c r="AI864" s="70">
        <f t="shared" si="28"/>
        <v>104.07999999999998</v>
      </c>
      <c r="AJ864" s="70">
        <f t="shared" si="29"/>
        <v>127.54999999999998</v>
      </c>
      <c r="AK864" s="70">
        <f t="shared" si="30"/>
        <v>140.85999999999999</v>
      </c>
    </row>
    <row r="865" spans="1:37" x14ac:dyDescent="0.25">
      <c r="A865" s="29" t="s">
        <v>142</v>
      </c>
      <c r="B865" s="29" t="s">
        <v>143</v>
      </c>
      <c r="C865" s="29" t="s">
        <v>137</v>
      </c>
      <c r="D865" s="29" t="s">
        <v>138</v>
      </c>
      <c r="E865" s="29" t="s">
        <v>139</v>
      </c>
      <c r="F865" s="30" t="s">
        <v>152</v>
      </c>
      <c r="G865" s="17">
        <v>44684</v>
      </c>
      <c r="H865" s="17"/>
      <c r="I865" s="1"/>
      <c r="L865" s="23"/>
      <c r="P865" s="13"/>
      <c r="V865" s="20"/>
      <c r="W865" s="20"/>
      <c r="X865" s="20"/>
      <c r="Y865" s="20"/>
      <c r="Z865" s="20"/>
      <c r="AA865">
        <v>35.79</v>
      </c>
      <c r="AB865">
        <v>38.64</v>
      </c>
      <c r="AC865">
        <v>53.51</v>
      </c>
      <c r="AD865">
        <v>33.230000000000004</v>
      </c>
      <c r="AE865">
        <v>27.54</v>
      </c>
      <c r="AG865" s="69">
        <f t="shared" si="26"/>
        <v>74.430000000000007</v>
      </c>
      <c r="AH865" s="70">
        <f t="shared" si="27"/>
        <v>127.94</v>
      </c>
      <c r="AI865" s="70">
        <f t="shared" si="28"/>
        <v>161.17000000000002</v>
      </c>
      <c r="AJ865" s="70">
        <f t="shared" si="29"/>
        <v>188.71</v>
      </c>
      <c r="AK865" s="70" t="str">
        <f t="shared" si="30"/>
        <v/>
      </c>
    </row>
    <row r="866" spans="1:37" x14ac:dyDescent="0.25">
      <c r="A866" s="55" t="s">
        <v>144</v>
      </c>
      <c r="B866" s="55" t="s">
        <v>145</v>
      </c>
      <c r="C866" s="55" t="s">
        <v>137</v>
      </c>
      <c r="D866" s="55" t="s">
        <v>138</v>
      </c>
      <c r="E866" s="55" t="s">
        <v>139</v>
      </c>
      <c r="F866" s="5" t="s">
        <v>152</v>
      </c>
      <c r="G866" s="17">
        <v>44435</v>
      </c>
      <c r="H866" s="17"/>
      <c r="I866" s="1"/>
      <c r="L866" s="23"/>
      <c r="P866" s="13"/>
      <c r="V866" s="20"/>
      <c r="W866" s="20"/>
      <c r="X866" s="20"/>
      <c r="Y866" s="20"/>
      <c r="Z866" s="20"/>
      <c r="AA866">
        <v>18.099999999999998</v>
      </c>
      <c r="AB866">
        <v>19.689999999999998</v>
      </c>
      <c r="AC866">
        <v>37.200000000000003</v>
      </c>
      <c r="AD866">
        <v>30.25</v>
      </c>
      <c r="AE866">
        <v>27.21</v>
      </c>
      <c r="AG866" s="69">
        <f t="shared" si="26"/>
        <v>37.789999999999992</v>
      </c>
      <c r="AH866" s="70">
        <f t="shared" si="27"/>
        <v>74.989999999999995</v>
      </c>
      <c r="AI866" s="70">
        <f t="shared" si="28"/>
        <v>105.24</v>
      </c>
      <c r="AJ866" s="70">
        <f t="shared" si="29"/>
        <v>132.44999999999999</v>
      </c>
      <c r="AK866" s="70" t="str">
        <f t="shared" si="30"/>
        <v/>
      </c>
    </row>
    <row r="867" spans="1:37" x14ac:dyDescent="0.25">
      <c r="A867" s="55" t="s">
        <v>144</v>
      </c>
      <c r="B867" s="55" t="s">
        <v>145</v>
      </c>
      <c r="C867" s="55" t="s">
        <v>137</v>
      </c>
      <c r="D867" s="55" t="s">
        <v>138</v>
      </c>
      <c r="E867" s="55" t="s">
        <v>139</v>
      </c>
      <c r="F867" s="5" t="s">
        <v>152</v>
      </c>
      <c r="G867" s="17">
        <v>44480</v>
      </c>
      <c r="H867" s="17"/>
      <c r="I867" s="1"/>
      <c r="L867" s="23"/>
      <c r="P867" s="13"/>
      <c r="V867" s="20"/>
      <c r="W867" s="20"/>
      <c r="X867" s="20"/>
      <c r="Y867" s="20"/>
      <c r="Z867" s="20"/>
      <c r="AA867">
        <v>123.01</v>
      </c>
      <c r="AB867">
        <v>46.519999999999996</v>
      </c>
      <c r="AC867">
        <v>19.29</v>
      </c>
      <c r="AD867">
        <v>15.04</v>
      </c>
      <c r="AE867">
        <v>19.489999999999998</v>
      </c>
      <c r="AG867" s="69">
        <f t="shared" si="26"/>
        <v>169.53</v>
      </c>
      <c r="AH867" s="70">
        <f t="shared" si="27"/>
        <v>188.82</v>
      </c>
      <c r="AI867" s="70">
        <f t="shared" si="28"/>
        <v>203.85999999999999</v>
      </c>
      <c r="AJ867" s="70">
        <f t="shared" si="29"/>
        <v>223.35</v>
      </c>
      <c r="AK867" s="70" t="str">
        <f t="shared" si="30"/>
        <v/>
      </c>
    </row>
    <row r="868" spans="1:37" x14ac:dyDescent="0.25">
      <c r="A868" s="55" t="s">
        <v>144</v>
      </c>
      <c r="B868" s="55" t="s">
        <v>145</v>
      </c>
      <c r="C868" s="55" t="s">
        <v>137</v>
      </c>
      <c r="D868" s="55" t="s">
        <v>138</v>
      </c>
      <c r="E868" s="55" t="s">
        <v>139</v>
      </c>
      <c r="F868" s="5" t="s">
        <v>152</v>
      </c>
      <c r="G868" s="17">
        <v>44522</v>
      </c>
      <c r="H868" s="17"/>
      <c r="I868" s="1"/>
      <c r="L868" s="23"/>
      <c r="P868" s="13"/>
      <c r="V868" s="20"/>
      <c r="W868" s="20"/>
      <c r="X868" s="20"/>
      <c r="Y868" s="20"/>
      <c r="Z868" s="20"/>
      <c r="AA868">
        <v>233.06</v>
      </c>
      <c r="AB868">
        <v>89.74</v>
      </c>
      <c r="AC868">
        <v>57.569999999999993</v>
      </c>
      <c r="AD868">
        <v>52.73</v>
      </c>
      <c r="AE868">
        <v>42.92</v>
      </c>
      <c r="AG868" s="69">
        <f t="shared" si="26"/>
        <v>322.8</v>
      </c>
      <c r="AH868" s="70">
        <f t="shared" si="27"/>
        <v>380.37</v>
      </c>
      <c r="AI868" s="70">
        <f t="shared" si="28"/>
        <v>433.1</v>
      </c>
      <c r="AJ868" s="70">
        <f t="shared" si="29"/>
        <v>476.02000000000004</v>
      </c>
      <c r="AK868" s="70" t="str">
        <f t="shared" si="30"/>
        <v/>
      </c>
    </row>
    <row r="869" spans="1:37" x14ac:dyDescent="0.25">
      <c r="A869" s="55" t="s">
        <v>144</v>
      </c>
      <c r="B869" s="55" t="s">
        <v>145</v>
      </c>
      <c r="C869" s="55" t="s">
        <v>137</v>
      </c>
      <c r="D869" s="55" t="s">
        <v>138</v>
      </c>
      <c r="E869" s="55" t="s">
        <v>139</v>
      </c>
      <c r="F869" s="5" t="s">
        <v>152</v>
      </c>
      <c r="G869" s="17">
        <v>44543</v>
      </c>
      <c r="H869" s="17"/>
      <c r="I869" s="1"/>
      <c r="L869" s="23"/>
      <c r="P869" s="13"/>
      <c r="V869" s="20"/>
      <c r="W869" s="20"/>
      <c r="X869" s="20"/>
      <c r="Y869" s="20"/>
      <c r="Z869" s="20"/>
      <c r="AA869">
        <v>169.04000000000002</v>
      </c>
      <c r="AB869">
        <v>87.75</v>
      </c>
      <c r="AC869">
        <v>30.63</v>
      </c>
      <c r="AD869">
        <v>19</v>
      </c>
      <c r="AE869">
        <v>18.61</v>
      </c>
      <c r="AG869" s="69">
        <f t="shared" si="26"/>
        <v>256.79000000000002</v>
      </c>
      <c r="AH869" s="70">
        <f t="shared" si="27"/>
        <v>287.42</v>
      </c>
      <c r="AI869" s="70">
        <f t="shared" si="28"/>
        <v>306.42</v>
      </c>
      <c r="AJ869" s="70">
        <f t="shared" si="29"/>
        <v>325.03000000000003</v>
      </c>
      <c r="AK869" s="70" t="str">
        <f t="shared" si="30"/>
        <v/>
      </c>
    </row>
    <row r="870" spans="1:37" x14ac:dyDescent="0.25">
      <c r="A870" s="55" t="s">
        <v>144</v>
      </c>
      <c r="B870" s="55" t="s">
        <v>145</v>
      </c>
      <c r="C870" s="55" t="s">
        <v>137</v>
      </c>
      <c r="D870" s="55" t="s">
        <v>138</v>
      </c>
      <c r="E870" s="55" t="s">
        <v>139</v>
      </c>
      <c r="F870" s="5" t="s">
        <v>152</v>
      </c>
      <c r="G870" s="17">
        <v>44579</v>
      </c>
      <c r="H870" s="17"/>
      <c r="I870" s="1"/>
      <c r="L870" s="23"/>
      <c r="P870" s="13"/>
      <c r="V870" s="20"/>
      <c r="W870" s="20"/>
      <c r="X870" s="20"/>
      <c r="Y870" s="20"/>
      <c r="Z870" s="20"/>
      <c r="AA870">
        <v>62.260000000000005</v>
      </c>
      <c r="AB870">
        <v>79.740000000000009</v>
      </c>
      <c r="AC870">
        <v>78.150000000000006</v>
      </c>
      <c r="AD870">
        <v>60.650000000000006</v>
      </c>
      <c r="AE870">
        <v>48.34</v>
      </c>
      <c r="AG870" s="69">
        <f t="shared" si="26"/>
        <v>142</v>
      </c>
      <c r="AH870" s="70">
        <f t="shared" si="27"/>
        <v>220.15</v>
      </c>
      <c r="AI870" s="70">
        <f t="shared" si="28"/>
        <v>280.8</v>
      </c>
      <c r="AJ870" s="70">
        <f t="shared" si="29"/>
        <v>329.14</v>
      </c>
      <c r="AK870" s="70" t="str">
        <f t="shared" si="30"/>
        <v/>
      </c>
    </row>
    <row r="871" spans="1:37" x14ac:dyDescent="0.25">
      <c r="A871" s="55" t="s">
        <v>144</v>
      </c>
      <c r="B871" s="55" t="s">
        <v>145</v>
      </c>
      <c r="C871" s="55" t="s">
        <v>137</v>
      </c>
      <c r="D871" s="55" t="s">
        <v>138</v>
      </c>
      <c r="E871" s="55" t="s">
        <v>139</v>
      </c>
      <c r="F871" s="5" t="s">
        <v>152</v>
      </c>
      <c r="G871" s="17">
        <v>44601</v>
      </c>
      <c r="H871" s="17"/>
      <c r="I871" s="1"/>
      <c r="L871" s="23"/>
      <c r="P871" s="13"/>
      <c r="V871" s="20"/>
      <c r="W871" s="20"/>
      <c r="X871" s="20"/>
      <c r="Y871" s="20"/>
      <c r="Z871" s="20"/>
      <c r="AA871">
        <v>36.54</v>
      </c>
      <c r="AB871">
        <v>75.62</v>
      </c>
      <c r="AC871">
        <v>77.87</v>
      </c>
      <c r="AD871">
        <v>38.35</v>
      </c>
      <c r="AE871">
        <v>20.73</v>
      </c>
      <c r="AG871" s="69">
        <f t="shared" si="26"/>
        <v>112.16</v>
      </c>
      <c r="AH871" s="70">
        <f t="shared" si="27"/>
        <v>190.03</v>
      </c>
      <c r="AI871" s="70">
        <f t="shared" si="28"/>
        <v>228.38</v>
      </c>
      <c r="AJ871" s="70">
        <f t="shared" si="29"/>
        <v>249.10999999999999</v>
      </c>
      <c r="AK871" s="70" t="str">
        <f t="shared" si="30"/>
        <v/>
      </c>
    </row>
    <row r="872" spans="1:37" x14ac:dyDescent="0.25">
      <c r="A872" s="55" t="s">
        <v>144</v>
      </c>
      <c r="B872" s="55" t="s">
        <v>145</v>
      </c>
      <c r="C872" s="55" t="s">
        <v>137</v>
      </c>
      <c r="D872" s="55" t="s">
        <v>138</v>
      </c>
      <c r="E872" s="55" t="s">
        <v>139</v>
      </c>
      <c r="F872" s="5" t="s">
        <v>152</v>
      </c>
      <c r="G872" s="17">
        <v>44621</v>
      </c>
      <c r="H872" s="17"/>
      <c r="I872" s="1"/>
      <c r="L872" s="23"/>
      <c r="P872" s="13"/>
      <c r="V872" s="20"/>
      <c r="W872" s="20"/>
      <c r="X872" s="20"/>
      <c r="Y872" s="20"/>
      <c r="Z872" s="20"/>
      <c r="AA872">
        <v>27.6</v>
      </c>
      <c r="AB872">
        <v>44.75</v>
      </c>
      <c r="AC872">
        <v>96.18</v>
      </c>
      <c r="AD872">
        <v>87.36</v>
      </c>
      <c r="AE872">
        <v>55.25</v>
      </c>
      <c r="AF872">
        <v>29.08</v>
      </c>
      <c r="AG872" s="69">
        <f t="shared" si="26"/>
        <v>72.349999999999994</v>
      </c>
      <c r="AH872" s="70">
        <f t="shared" si="27"/>
        <v>168.53</v>
      </c>
      <c r="AI872" s="70">
        <f t="shared" si="28"/>
        <v>255.89</v>
      </c>
      <c r="AJ872" s="70">
        <f t="shared" si="29"/>
        <v>311.14</v>
      </c>
      <c r="AK872" s="70">
        <f t="shared" si="30"/>
        <v>340.21999999999997</v>
      </c>
    </row>
    <row r="873" spans="1:37" x14ac:dyDescent="0.25">
      <c r="A873" s="55" t="s">
        <v>144</v>
      </c>
      <c r="B873" s="55" t="s">
        <v>145</v>
      </c>
      <c r="C873" s="55" t="s">
        <v>137</v>
      </c>
      <c r="D873" s="55" t="s">
        <v>138</v>
      </c>
      <c r="E873" s="55" t="s">
        <v>139</v>
      </c>
      <c r="F873" s="5" t="s">
        <v>152</v>
      </c>
      <c r="G873" s="17">
        <v>44684</v>
      </c>
      <c r="H873" s="17"/>
      <c r="I873" s="1"/>
      <c r="L873" s="23"/>
      <c r="P873" s="13"/>
      <c r="V873" s="20"/>
      <c r="W873" s="20"/>
      <c r="X873" s="20"/>
      <c r="Y873" s="20"/>
      <c r="Z873" s="20"/>
      <c r="AA873">
        <v>71.47</v>
      </c>
      <c r="AB873">
        <v>66.48</v>
      </c>
      <c r="AC873">
        <v>94.7</v>
      </c>
      <c r="AD873">
        <v>71.330000000000013</v>
      </c>
      <c r="AE873">
        <v>38.520000000000003</v>
      </c>
      <c r="AG873" s="69">
        <f t="shared" si="26"/>
        <v>137.94999999999999</v>
      </c>
      <c r="AH873" s="70">
        <f t="shared" si="27"/>
        <v>232.64999999999998</v>
      </c>
      <c r="AI873" s="70">
        <f t="shared" si="28"/>
        <v>303.98</v>
      </c>
      <c r="AJ873" s="70">
        <f t="shared" si="29"/>
        <v>342.5</v>
      </c>
      <c r="AK873" s="70" t="str">
        <f t="shared" si="30"/>
        <v/>
      </c>
    </row>
    <row r="874" spans="1:37" x14ac:dyDescent="0.25">
      <c r="A874" s="29" t="s">
        <v>146</v>
      </c>
      <c r="B874" s="29" t="s">
        <v>79</v>
      </c>
      <c r="C874" s="29" t="s">
        <v>147</v>
      </c>
      <c r="D874" s="29" t="s">
        <v>138</v>
      </c>
      <c r="E874" s="29" t="s">
        <v>139</v>
      </c>
      <c r="F874" s="30" t="s">
        <v>152</v>
      </c>
      <c r="G874" s="17">
        <v>44435</v>
      </c>
      <c r="H874" s="17"/>
      <c r="I874" s="1"/>
      <c r="L874" s="23"/>
      <c r="P874" s="13"/>
      <c r="V874" s="20"/>
      <c r="W874" s="20"/>
      <c r="X874" s="20"/>
      <c r="Y874" s="20"/>
      <c r="Z874" s="20"/>
      <c r="AA874">
        <v>14.05</v>
      </c>
      <c r="AB874">
        <v>12.53</v>
      </c>
      <c r="AC874">
        <v>13.27</v>
      </c>
      <c r="AD874">
        <v>14.14</v>
      </c>
      <c r="AE874">
        <v>7.62</v>
      </c>
      <c r="AG874" s="69">
        <f t="shared" si="26"/>
        <v>26.58</v>
      </c>
      <c r="AH874" s="70">
        <f t="shared" si="27"/>
        <v>39.849999999999994</v>
      </c>
      <c r="AI874" s="70">
        <f t="shared" si="28"/>
        <v>53.989999999999995</v>
      </c>
      <c r="AJ874" s="70">
        <f t="shared" si="29"/>
        <v>61.609999999999992</v>
      </c>
      <c r="AK874" s="70" t="str">
        <f t="shared" si="30"/>
        <v/>
      </c>
    </row>
    <row r="875" spans="1:37" x14ac:dyDescent="0.25">
      <c r="A875" s="29" t="s">
        <v>146</v>
      </c>
      <c r="B875" s="29" t="s">
        <v>79</v>
      </c>
      <c r="C875" s="29" t="s">
        <v>147</v>
      </c>
      <c r="D875" s="29" t="s">
        <v>138</v>
      </c>
      <c r="E875" s="29" t="s">
        <v>139</v>
      </c>
      <c r="F875" s="30" t="s">
        <v>152</v>
      </c>
      <c r="G875" s="17">
        <v>44480</v>
      </c>
      <c r="H875" s="17"/>
      <c r="I875" s="1"/>
      <c r="L875" s="23"/>
      <c r="P875" s="13"/>
      <c r="V875" s="20"/>
      <c r="W875" s="20"/>
      <c r="X875" s="20"/>
      <c r="Y875" s="20"/>
      <c r="Z875" s="20"/>
      <c r="AA875">
        <v>42.74</v>
      </c>
      <c r="AB875">
        <v>29.21</v>
      </c>
      <c r="AC875">
        <v>7.22</v>
      </c>
      <c r="AD875">
        <v>6.93</v>
      </c>
      <c r="AE875">
        <v>4.22</v>
      </c>
      <c r="AG875" s="69">
        <f t="shared" si="26"/>
        <v>71.95</v>
      </c>
      <c r="AH875" s="70">
        <f t="shared" si="27"/>
        <v>79.17</v>
      </c>
      <c r="AI875" s="70">
        <f t="shared" si="28"/>
        <v>86.1</v>
      </c>
      <c r="AJ875" s="70">
        <f t="shared" si="29"/>
        <v>90.32</v>
      </c>
      <c r="AK875" s="70" t="str">
        <f t="shared" si="30"/>
        <v/>
      </c>
    </row>
    <row r="876" spans="1:37" x14ac:dyDescent="0.25">
      <c r="A876" s="29" t="s">
        <v>146</v>
      </c>
      <c r="B876" s="29" t="s">
        <v>79</v>
      </c>
      <c r="C876" s="29" t="s">
        <v>147</v>
      </c>
      <c r="D876" s="29" t="s">
        <v>138</v>
      </c>
      <c r="E876" s="29" t="s">
        <v>139</v>
      </c>
      <c r="F876" s="30" t="s">
        <v>152</v>
      </c>
      <c r="G876" s="17">
        <v>44522</v>
      </c>
      <c r="H876" s="17"/>
      <c r="I876" s="1"/>
      <c r="L876" s="23"/>
      <c r="P876" s="13"/>
      <c r="V876" s="20"/>
      <c r="W876" s="20"/>
      <c r="X876" s="20"/>
      <c r="Y876" s="20"/>
      <c r="Z876" s="20"/>
      <c r="AA876">
        <v>94.01</v>
      </c>
      <c r="AB876">
        <v>48.99</v>
      </c>
      <c r="AC876">
        <v>18.95</v>
      </c>
      <c r="AD876">
        <v>14.919999999999998</v>
      </c>
      <c r="AE876">
        <v>10.5</v>
      </c>
      <c r="AG876" s="69">
        <f t="shared" si="26"/>
        <v>143</v>
      </c>
      <c r="AH876" s="70">
        <f t="shared" si="27"/>
        <v>161.94999999999999</v>
      </c>
      <c r="AI876" s="70">
        <f t="shared" si="28"/>
        <v>176.86999999999998</v>
      </c>
      <c r="AJ876" s="70">
        <f t="shared" si="29"/>
        <v>187.36999999999998</v>
      </c>
      <c r="AK876" s="70" t="str">
        <f t="shared" si="30"/>
        <v/>
      </c>
    </row>
    <row r="877" spans="1:37" x14ac:dyDescent="0.25">
      <c r="A877" s="29" t="s">
        <v>146</v>
      </c>
      <c r="B877" s="29" t="s">
        <v>79</v>
      </c>
      <c r="C877" s="29" t="s">
        <v>147</v>
      </c>
      <c r="D877" s="29" t="s">
        <v>138</v>
      </c>
      <c r="E877" s="29" t="s">
        <v>139</v>
      </c>
      <c r="F877" s="30" t="s">
        <v>152</v>
      </c>
      <c r="G877" s="17">
        <v>44543</v>
      </c>
      <c r="H877" s="17"/>
      <c r="I877" s="1"/>
      <c r="L877" s="23"/>
      <c r="P877" s="13"/>
      <c r="V877" s="20"/>
      <c r="W877" s="20"/>
      <c r="X877" s="20"/>
      <c r="Y877" s="20"/>
      <c r="Z877" s="20"/>
      <c r="AA877">
        <v>44.03</v>
      </c>
      <c r="AB877">
        <v>44.53</v>
      </c>
      <c r="AC877">
        <v>12.41</v>
      </c>
      <c r="AD877">
        <v>15.56</v>
      </c>
      <c r="AE877">
        <v>6.21</v>
      </c>
      <c r="AG877" s="69">
        <f t="shared" si="26"/>
        <v>88.56</v>
      </c>
      <c r="AH877" s="70">
        <f t="shared" si="27"/>
        <v>100.97</v>
      </c>
      <c r="AI877" s="70">
        <f t="shared" si="28"/>
        <v>116.53</v>
      </c>
      <c r="AJ877" s="70">
        <f t="shared" si="29"/>
        <v>122.74</v>
      </c>
      <c r="AK877" s="70" t="str">
        <f t="shared" si="30"/>
        <v/>
      </c>
    </row>
    <row r="878" spans="1:37" x14ac:dyDescent="0.25">
      <c r="A878" s="29" t="s">
        <v>146</v>
      </c>
      <c r="B878" s="29" t="s">
        <v>79</v>
      </c>
      <c r="C878" s="29" t="s">
        <v>147</v>
      </c>
      <c r="D878" s="29" t="s">
        <v>138</v>
      </c>
      <c r="E878" s="29" t="s">
        <v>139</v>
      </c>
      <c r="F878" s="30" t="s">
        <v>152</v>
      </c>
      <c r="G878" s="17">
        <v>44579</v>
      </c>
      <c r="H878" s="17"/>
      <c r="I878" s="1"/>
      <c r="L878" s="23"/>
      <c r="P878" s="13"/>
      <c r="V878" s="20"/>
      <c r="W878" s="20"/>
      <c r="X878" s="20"/>
      <c r="Y878" s="20"/>
      <c r="Z878" s="20"/>
      <c r="AA878">
        <v>11.32</v>
      </c>
      <c r="AB878">
        <v>14.239999999999998</v>
      </c>
      <c r="AC878">
        <v>34.85</v>
      </c>
      <c r="AD878">
        <v>23.85</v>
      </c>
      <c r="AE878">
        <v>21.06</v>
      </c>
      <c r="AG878" s="69">
        <f t="shared" si="26"/>
        <v>25.56</v>
      </c>
      <c r="AH878" s="70">
        <f t="shared" si="27"/>
        <v>60.41</v>
      </c>
      <c r="AI878" s="70">
        <f t="shared" si="28"/>
        <v>84.259999999999991</v>
      </c>
      <c r="AJ878" s="70">
        <f t="shared" si="29"/>
        <v>105.32</v>
      </c>
      <c r="AK878" s="70" t="str">
        <f t="shared" si="30"/>
        <v/>
      </c>
    </row>
    <row r="879" spans="1:37" x14ac:dyDescent="0.25">
      <c r="A879" s="29" t="s">
        <v>146</v>
      </c>
      <c r="B879" s="29" t="s">
        <v>79</v>
      </c>
      <c r="C879" s="29" t="s">
        <v>147</v>
      </c>
      <c r="D879" s="29" t="s">
        <v>138</v>
      </c>
      <c r="E879" s="29" t="s">
        <v>139</v>
      </c>
      <c r="F879" s="30" t="s">
        <v>152</v>
      </c>
      <c r="G879" s="17">
        <v>44601</v>
      </c>
      <c r="H879" s="17"/>
      <c r="I879" s="1"/>
      <c r="L879" s="23"/>
      <c r="P879" s="13"/>
      <c r="V879" s="20"/>
      <c r="W879" s="20"/>
      <c r="X879" s="20"/>
      <c r="Y879" s="20"/>
      <c r="Z879" s="20"/>
      <c r="AA879">
        <v>4.72</v>
      </c>
      <c r="AB879">
        <v>4.21</v>
      </c>
      <c r="AC879">
        <v>11.25</v>
      </c>
      <c r="AD879">
        <v>11.43</v>
      </c>
      <c r="AE879">
        <v>6.9</v>
      </c>
      <c r="AG879" s="69">
        <f t="shared" si="26"/>
        <v>8.93</v>
      </c>
      <c r="AH879" s="70">
        <f t="shared" si="27"/>
        <v>20.18</v>
      </c>
      <c r="AI879" s="70">
        <f t="shared" si="28"/>
        <v>31.61</v>
      </c>
      <c r="AJ879" s="70">
        <f t="shared" si="29"/>
        <v>38.51</v>
      </c>
      <c r="AK879" s="70" t="str">
        <f t="shared" si="30"/>
        <v/>
      </c>
    </row>
    <row r="880" spans="1:37" x14ac:dyDescent="0.25">
      <c r="A880" s="29" t="s">
        <v>146</v>
      </c>
      <c r="B880" s="29" t="s">
        <v>79</v>
      </c>
      <c r="C880" s="29" t="s">
        <v>147</v>
      </c>
      <c r="D880" s="29" t="s">
        <v>138</v>
      </c>
      <c r="E880" s="29" t="s">
        <v>139</v>
      </c>
      <c r="F880" s="30" t="s">
        <v>152</v>
      </c>
      <c r="G880" s="17">
        <v>44621</v>
      </c>
      <c r="H880" s="17"/>
      <c r="I880" s="1"/>
      <c r="L880" s="23"/>
      <c r="P880" s="13"/>
      <c r="V880" s="20"/>
      <c r="W880" s="20"/>
      <c r="X880" s="20"/>
      <c r="Y880" s="20"/>
      <c r="Z880" s="20"/>
      <c r="AA880">
        <v>8.8699999999999992</v>
      </c>
      <c r="AB880">
        <v>7.49</v>
      </c>
      <c r="AC880">
        <v>14.6</v>
      </c>
      <c r="AD880">
        <v>15.969999999999999</v>
      </c>
      <c r="AE880">
        <v>13.66</v>
      </c>
      <c r="AF880">
        <v>8.92</v>
      </c>
      <c r="AG880" s="69">
        <f t="shared" si="26"/>
        <v>16.36</v>
      </c>
      <c r="AH880" s="70">
        <f t="shared" si="27"/>
        <v>30.96</v>
      </c>
      <c r="AI880" s="70">
        <f t="shared" si="28"/>
        <v>46.93</v>
      </c>
      <c r="AJ880" s="70">
        <f t="shared" si="29"/>
        <v>60.59</v>
      </c>
      <c r="AK880" s="70">
        <f t="shared" si="30"/>
        <v>69.510000000000005</v>
      </c>
    </row>
    <row r="881" spans="1:37" x14ac:dyDescent="0.25">
      <c r="A881" s="29" t="s">
        <v>146</v>
      </c>
      <c r="B881" s="29" t="s">
        <v>79</v>
      </c>
      <c r="C881" s="29" t="s">
        <v>147</v>
      </c>
      <c r="D881" s="29" t="s">
        <v>138</v>
      </c>
      <c r="E881" s="29" t="s">
        <v>139</v>
      </c>
      <c r="F881" s="30" t="s">
        <v>152</v>
      </c>
      <c r="G881" s="17">
        <v>44684</v>
      </c>
      <c r="H881" s="17"/>
      <c r="I881" s="1"/>
      <c r="L881" s="23"/>
      <c r="P881" s="13"/>
      <c r="V881" s="20"/>
      <c r="W881" s="20"/>
      <c r="X881" s="20"/>
      <c r="Y881" s="20"/>
      <c r="Z881" s="20"/>
      <c r="AA881">
        <v>29.74</v>
      </c>
      <c r="AB881">
        <v>26.8</v>
      </c>
      <c r="AC881">
        <v>13.99</v>
      </c>
      <c r="AD881">
        <v>15.39</v>
      </c>
      <c r="AE881">
        <v>11.72</v>
      </c>
      <c r="AG881" s="69">
        <f t="shared" si="26"/>
        <v>56.54</v>
      </c>
      <c r="AH881" s="70">
        <f t="shared" si="27"/>
        <v>70.53</v>
      </c>
      <c r="AI881" s="70">
        <f t="shared" si="28"/>
        <v>85.92</v>
      </c>
      <c r="AJ881" s="70">
        <f t="shared" si="29"/>
        <v>97.64</v>
      </c>
      <c r="AK881" s="70" t="str">
        <f t="shared" si="30"/>
        <v/>
      </c>
    </row>
    <row r="882" spans="1:37" x14ac:dyDescent="0.25">
      <c r="A882" s="55" t="s">
        <v>148</v>
      </c>
      <c r="B882" s="55" t="s">
        <v>84</v>
      </c>
      <c r="C882" s="55" t="s">
        <v>147</v>
      </c>
      <c r="D882" s="55" t="s">
        <v>138</v>
      </c>
      <c r="E882" s="55" t="s">
        <v>139</v>
      </c>
      <c r="F882" s="5" t="s">
        <v>152</v>
      </c>
      <c r="G882" s="17">
        <v>44435</v>
      </c>
      <c r="H882" s="17"/>
      <c r="I882" s="1"/>
      <c r="L882" s="23"/>
      <c r="P882" s="13"/>
      <c r="V882" s="20"/>
      <c r="W882" s="20"/>
      <c r="X882" s="20"/>
      <c r="Y882" s="20"/>
      <c r="Z882" s="20"/>
      <c r="AA882">
        <v>12.1</v>
      </c>
      <c r="AB882">
        <v>12.49</v>
      </c>
      <c r="AC882">
        <v>12.219999999999999</v>
      </c>
      <c r="AD882">
        <v>9.82</v>
      </c>
      <c r="AE882">
        <v>9.85</v>
      </c>
      <c r="AG882" s="69">
        <f t="shared" si="26"/>
        <v>24.59</v>
      </c>
      <c r="AH882" s="70">
        <f t="shared" si="27"/>
        <v>36.81</v>
      </c>
      <c r="AI882" s="70">
        <f t="shared" si="28"/>
        <v>46.63</v>
      </c>
      <c r="AJ882" s="70">
        <f t="shared" si="29"/>
        <v>56.480000000000004</v>
      </c>
      <c r="AK882" s="70" t="str">
        <f t="shared" si="30"/>
        <v/>
      </c>
    </row>
    <row r="883" spans="1:37" x14ac:dyDescent="0.25">
      <c r="A883" s="55" t="s">
        <v>148</v>
      </c>
      <c r="B883" s="55" t="s">
        <v>84</v>
      </c>
      <c r="C883" s="55" t="s">
        <v>147</v>
      </c>
      <c r="D883" s="55" t="s">
        <v>138</v>
      </c>
      <c r="E883" s="55" t="s">
        <v>139</v>
      </c>
      <c r="F883" s="5" t="s">
        <v>152</v>
      </c>
      <c r="G883" s="17">
        <v>44480</v>
      </c>
      <c r="H883" s="17"/>
      <c r="I883" s="1"/>
      <c r="L883" s="23"/>
      <c r="P883" s="13"/>
      <c r="V883" s="20"/>
      <c r="W883" s="20"/>
      <c r="X883" s="20"/>
      <c r="Y883" s="20"/>
      <c r="Z883" s="20"/>
      <c r="AA883">
        <v>70.11</v>
      </c>
      <c r="AB883">
        <v>39.85</v>
      </c>
      <c r="AC883">
        <v>11</v>
      </c>
      <c r="AD883">
        <v>11.57</v>
      </c>
      <c r="AE883">
        <v>8.2199999999999989</v>
      </c>
      <c r="AG883" s="69">
        <f t="shared" si="26"/>
        <v>109.96000000000001</v>
      </c>
      <c r="AH883" s="70">
        <f t="shared" si="27"/>
        <v>120.96000000000001</v>
      </c>
      <c r="AI883" s="70">
        <f t="shared" si="28"/>
        <v>132.53</v>
      </c>
      <c r="AJ883" s="70">
        <f t="shared" si="29"/>
        <v>140.75</v>
      </c>
      <c r="AK883" s="70" t="str">
        <f t="shared" si="30"/>
        <v/>
      </c>
    </row>
    <row r="884" spans="1:37" x14ac:dyDescent="0.25">
      <c r="A884" s="55" t="s">
        <v>148</v>
      </c>
      <c r="B884" s="55" t="s">
        <v>84</v>
      </c>
      <c r="C884" s="55" t="s">
        <v>147</v>
      </c>
      <c r="D884" s="55" t="s">
        <v>138</v>
      </c>
      <c r="E884" s="55" t="s">
        <v>139</v>
      </c>
      <c r="F884" s="5" t="s">
        <v>152</v>
      </c>
      <c r="G884" s="17">
        <v>44522</v>
      </c>
      <c r="H884" s="17"/>
      <c r="I884" s="1"/>
      <c r="L884" s="23"/>
      <c r="P884" s="13"/>
      <c r="V884" s="20"/>
      <c r="W884" s="20"/>
      <c r="X884" s="20"/>
      <c r="Y884" s="20"/>
      <c r="Z884" s="20"/>
      <c r="AA884">
        <v>117.59</v>
      </c>
      <c r="AB884">
        <v>43.68</v>
      </c>
      <c r="AC884">
        <v>18.489999999999998</v>
      </c>
      <c r="AD884">
        <v>16.690000000000001</v>
      </c>
      <c r="AE884">
        <v>9.3000000000000007</v>
      </c>
      <c r="AG884" s="69">
        <f t="shared" si="26"/>
        <v>161.27000000000001</v>
      </c>
      <c r="AH884" s="70">
        <f t="shared" si="27"/>
        <v>179.76000000000002</v>
      </c>
      <c r="AI884" s="70">
        <f t="shared" si="28"/>
        <v>196.45000000000002</v>
      </c>
      <c r="AJ884" s="70">
        <f t="shared" si="29"/>
        <v>205.75000000000003</v>
      </c>
      <c r="AK884" s="70" t="str">
        <f t="shared" si="30"/>
        <v/>
      </c>
    </row>
    <row r="885" spans="1:37" x14ac:dyDescent="0.25">
      <c r="A885" s="55" t="s">
        <v>148</v>
      </c>
      <c r="B885" s="55" t="s">
        <v>84</v>
      </c>
      <c r="C885" s="55" t="s">
        <v>147</v>
      </c>
      <c r="D885" s="55" t="s">
        <v>138</v>
      </c>
      <c r="E885" s="55" t="s">
        <v>139</v>
      </c>
      <c r="F885" s="5" t="s">
        <v>152</v>
      </c>
      <c r="G885" s="17">
        <v>44543</v>
      </c>
      <c r="H885" s="17"/>
      <c r="I885" s="1"/>
      <c r="L885" s="23"/>
      <c r="P885" s="13"/>
      <c r="V885" s="20"/>
      <c r="W885" s="20"/>
      <c r="X885" s="20"/>
      <c r="Y885" s="20"/>
      <c r="Z885" s="20"/>
      <c r="AA885">
        <v>84.75</v>
      </c>
      <c r="AB885">
        <v>36.96</v>
      </c>
      <c r="AC885">
        <v>16.36</v>
      </c>
      <c r="AD885">
        <v>10.73</v>
      </c>
      <c r="AE885">
        <v>3.37</v>
      </c>
      <c r="AG885" s="69">
        <f t="shared" si="26"/>
        <v>121.71000000000001</v>
      </c>
      <c r="AH885" s="70">
        <f t="shared" si="27"/>
        <v>138.07</v>
      </c>
      <c r="AI885" s="70">
        <f t="shared" si="28"/>
        <v>148.79999999999998</v>
      </c>
      <c r="AJ885" s="70">
        <f t="shared" si="29"/>
        <v>152.16999999999999</v>
      </c>
      <c r="AK885" s="70" t="str">
        <f t="shared" si="30"/>
        <v/>
      </c>
    </row>
    <row r="886" spans="1:37" x14ac:dyDescent="0.25">
      <c r="A886" s="55" t="s">
        <v>148</v>
      </c>
      <c r="B886" s="55" t="s">
        <v>84</v>
      </c>
      <c r="C886" s="55" t="s">
        <v>147</v>
      </c>
      <c r="D886" s="55" t="s">
        <v>138</v>
      </c>
      <c r="E886" s="55" t="s">
        <v>139</v>
      </c>
      <c r="F886" s="5" t="s">
        <v>152</v>
      </c>
      <c r="G886" s="17">
        <v>44579</v>
      </c>
      <c r="H886" s="17"/>
      <c r="I886" s="1"/>
      <c r="L886" s="23"/>
      <c r="P886" s="13"/>
      <c r="V886" s="20"/>
      <c r="W886" s="20"/>
      <c r="X886" s="20"/>
      <c r="Y886" s="20"/>
      <c r="Z886" s="20"/>
      <c r="AA886">
        <v>11.73</v>
      </c>
      <c r="AB886">
        <v>28.240000000000002</v>
      </c>
      <c r="AC886">
        <v>34.26</v>
      </c>
      <c r="AD886">
        <v>26.799999999999997</v>
      </c>
      <c r="AE886">
        <v>19.68</v>
      </c>
      <c r="AG886" s="69">
        <f t="shared" si="26"/>
        <v>39.97</v>
      </c>
      <c r="AH886" s="70">
        <f t="shared" si="27"/>
        <v>74.22999999999999</v>
      </c>
      <c r="AI886" s="70">
        <f t="shared" si="28"/>
        <v>101.02999999999999</v>
      </c>
      <c r="AJ886" s="70">
        <f t="shared" si="29"/>
        <v>120.70999999999998</v>
      </c>
      <c r="AK886" s="70" t="str">
        <f t="shared" si="30"/>
        <v/>
      </c>
    </row>
    <row r="887" spans="1:37" x14ac:dyDescent="0.25">
      <c r="A887" s="55" t="s">
        <v>148</v>
      </c>
      <c r="B887" s="55" t="s">
        <v>84</v>
      </c>
      <c r="C887" s="55" t="s">
        <v>147</v>
      </c>
      <c r="D887" s="55" t="s">
        <v>138</v>
      </c>
      <c r="E887" s="55" t="s">
        <v>139</v>
      </c>
      <c r="F887" s="5" t="s">
        <v>152</v>
      </c>
      <c r="G887" s="17">
        <v>44601</v>
      </c>
      <c r="H887" s="17"/>
      <c r="I887" s="1"/>
      <c r="L887" s="23"/>
      <c r="P887" s="13"/>
      <c r="V887" s="20"/>
      <c r="W887" s="20"/>
      <c r="X887" s="20"/>
      <c r="Y887" s="20"/>
      <c r="Z887" s="20"/>
      <c r="AA887">
        <v>4.2</v>
      </c>
      <c r="AB887">
        <v>4.6900000000000004</v>
      </c>
      <c r="AC887">
        <v>15.05</v>
      </c>
      <c r="AD887">
        <v>12.969999999999999</v>
      </c>
      <c r="AE887">
        <v>6.9</v>
      </c>
      <c r="AG887" s="69">
        <f t="shared" si="26"/>
        <v>8.89</v>
      </c>
      <c r="AH887" s="70">
        <f t="shared" si="27"/>
        <v>23.94</v>
      </c>
      <c r="AI887" s="70">
        <f t="shared" si="28"/>
        <v>36.909999999999997</v>
      </c>
      <c r="AJ887" s="70">
        <f t="shared" si="29"/>
        <v>43.809999999999995</v>
      </c>
      <c r="AK887" s="70" t="str">
        <f t="shared" si="30"/>
        <v/>
      </c>
    </row>
    <row r="888" spans="1:37" x14ac:dyDescent="0.25">
      <c r="A888" s="55" t="s">
        <v>148</v>
      </c>
      <c r="B888" s="55" t="s">
        <v>84</v>
      </c>
      <c r="C888" s="55" t="s">
        <v>147</v>
      </c>
      <c r="D888" s="55" t="s">
        <v>138</v>
      </c>
      <c r="E888" s="55" t="s">
        <v>139</v>
      </c>
      <c r="F888" s="5" t="s">
        <v>152</v>
      </c>
      <c r="G888" s="17">
        <v>44621</v>
      </c>
      <c r="H888" s="17"/>
      <c r="I888" s="1"/>
      <c r="L888" s="23"/>
      <c r="P888" s="13"/>
      <c r="V888" s="20"/>
      <c r="W888" s="20"/>
      <c r="X888" s="20"/>
      <c r="Y888" s="20"/>
      <c r="Z888" s="20"/>
      <c r="AA888">
        <v>6.1</v>
      </c>
      <c r="AB888">
        <v>5.65</v>
      </c>
      <c r="AC888">
        <v>8.6300000000000008</v>
      </c>
      <c r="AD888">
        <v>14.64</v>
      </c>
      <c r="AE888">
        <v>13.55</v>
      </c>
      <c r="AF888">
        <v>7.1400000000000006</v>
      </c>
      <c r="AG888" s="69">
        <f t="shared" si="26"/>
        <v>11.75</v>
      </c>
      <c r="AH888" s="70">
        <f t="shared" si="27"/>
        <v>20.380000000000003</v>
      </c>
      <c r="AI888" s="70">
        <f t="shared" si="28"/>
        <v>35.020000000000003</v>
      </c>
      <c r="AJ888" s="70">
        <f t="shared" si="29"/>
        <v>48.570000000000007</v>
      </c>
      <c r="AK888" s="70">
        <f t="shared" si="30"/>
        <v>55.710000000000008</v>
      </c>
    </row>
    <row r="889" spans="1:37" x14ac:dyDescent="0.25">
      <c r="A889" s="55" t="s">
        <v>148</v>
      </c>
      <c r="B889" s="55" t="s">
        <v>84</v>
      </c>
      <c r="C889" s="55" t="s">
        <v>147</v>
      </c>
      <c r="D889" s="55" t="s">
        <v>138</v>
      </c>
      <c r="E889" s="55" t="s">
        <v>139</v>
      </c>
      <c r="F889" s="5" t="s">
        <v>152</v>
      </c>
      <c r="G889" s="17">
        <v>44684</v>
      </c>
      <c r="H889" s="17"/>
      <c r="I889" s="1"/>
      <c r="L889" s="23"/>
      <c r="P889" s="13"/>
      <c r="V889" s="20"/>
      <c r="W889" s="20"/>
      <c r="X889" s="20"/>
      <c r="Y889" s="20"/>
      <c r="Z889" s="20"/>
      <c r="AA889">
        <v>35.58</v>
      </c>
      <c r="AB889">
        <v>28.380000000000003</v>
      </c>
      <c r="AC889">
        <v>19.86</v>
      </c>
      <c r="AD889">
        <v>21.849999999999998</v>
      </c>
      <c r="AE889">
        <v>13.739999999999998</v>
      </c>
      <c r="AG889" s="69">
        <f t="shared" si="26"/>
        <v>63.96</v>
      </c>
      <c r="AH889" s="70">
        <f t="shared" si="27"/>
        <v>83.82</v>
      </c>
      <c r="AI889" s="70">
        <f t="shared" si="28"/>
        <v>105.66999999999999</v>
      </c>
      <c r="AJ889" s="70">
        <f t="shared" si="29"/>
        <v>119.40999999999998</v>
      </c>
      <c r="AK889" s="70" t="str">
        <f t="shared" si="30"/>
        <v/>
      </c>
    </row>
    <row r="890" spans="1:37" x14ac:dyDescent="0.25">
      <c r="A890" s="29" t="s">
        <v>149</v>
      </c>
      <c r="B890" s="29" t="s">
        <v>143</v>
      </c>
      <c r="C890" s="29" t="s">
        <v>147</v>
      </c>
      <c r="D890" s="29" t="s">
        <v>138</v>
      </c>
      <c r="E890" s="29" t="s">
        <v>139</v>
      </c>
      <c r="F890" s="30" t="s">
        <v>152</v>
      </c>
      <c r="G890" s="17">
        <v>44435</v>
      </c>
      <c r="H890" s="17"/>
      <c r="I890" s="1"/>
      <c r="L890" s="23"/>
      <c r="P890" s="13"/>
      <c r="V890" s="20"/>
      <c r="W890" s="20"/>
      <c r="X890" s="20"/>
      <c r="Y890" s="20"/>
      <c r="Z890" s="20"/>
      <c r="AA890">
        <v>20.100000000000001</v>
      </c>
      <c r="AB890">
        <v>15.3</v>
      </c>
      <c r="AC890">
        <v>17.38</v>
      </c>
      <c r="AD890">
        <v>11.87</v>
      </c>
      <c r="AE890">
        <v>15.719999999999999</v>
      </c>
      <c r="AG890" s="69">
        <f t="shared" si="26"/>
        <v>35.400000000000006</v>
      </c>
      <c r="AH890" s="70">
        <f t="shared" si="27"/>
        <v>52.78</v>
      </c>
      <c r="AI890" s="70">
        <f t="shared" si="28"/>
        <v>64.650000000000006</v>
      </c>
      <c r="AJ890" s="70">
        <f t="shared" si="29"/>
        <v>80.37</v>
      </c>
      <c r="AK890" s="70" t="str">
        <f t="shared" si="30"/>
        <v/>
      </c>
    </row>
    <row r="891" spans="1:37" x14ac:dyDescent="0.25">
      <c r="A891" s="29" t="s">
        <v>149</v>
      </c>
      <c r="B891" s="29" t="s">
        <v>143</v>
      </c>
      <c r="C891" s="29" t="s">
        <v>147</v>
      </c>
      <c r="D891" s="29" t="s">
        <v>138</v>
      </c>
      <c r="E891" s="29" t="s">
        <v>139</v>
      </c>
      <c r="F891" s="30" t="s">
        <v>152</v>
      </c>
      <c r="G891" s="17">
        <v>44480</v>
      </c>
      <c r="H891" s="17"/>
      <c r="I891" s="1"/>
      <c r="L891" s="23"/>
      <c r="P891" s="13"/>
      <c r="V891" s="20"/>
      <c r="W891" s="20"/>
      <c r="X891" s="20"/>
      <c r="Y891" s="20"/>
      <c r="Z891" s="20"/>
      <c r="AA891">
        <v>78.36</v>
      </c>
      <c r="AB891">
        <v>35.19</v>
      </c>
      <c r="AC891">
        <v>17.329999999999998</v>
      </c>
      <c r="AD891">
        <v>30.32</v>
      </c>
      <c r="AE891">
        <v>14.46</v>
      </c>
      <c r="AG891" s="69">
        <f t="shared" si="26"/>
        <v>113.55</v>
      </c>
      <c r="AH891" s="70">
        <f t="shared" si="27"/>
        <v>130.88</v>
      </c>
      <c r="AI891" s="70">
        <f t="shared" si="28"/>
        <v>161.19999999999999</v>
      </c>
      <c r="AJ891" s="70">
        <f t="shared" si="29"/>
        <v>175.66</v>
      </c>
      <c r="AK891" s="70" t="str">
        <f t="shared" si="30"/>
        <v/>
      </c>
    </row>
    <row r="892" spans="1:37" x14ac:dyDescent="0.25">
      <c r="A892" s="29" t="s">
        <v>149</v>
      </c>
      <c r="B892" s="29" t="s">
        <v>143</v>
      </c>
      <c r="C892" s="29" t="s">
        <v>147</v>
      </c>
      <c r="D892" s="29" t="s">
        <v>138</v>
      </c>
      <c r="E892" s="29" t="s">
        <v>139</v>
      </c>
      <c r="F892" s="30" t="s">
        <v>152</v>
      </c>
      <c r="G892" s="17">
        <v>44522</v>
      </c>
      <c r="H892" s="17"/>
      <c r="I892" s="1"/>
      <c r="L892" s="23"/>
      <c r="P892" s="13"/>
      <c r="V892" s="20"/>
      <c r="W892" s="20"/>
      <c r="X892" s="20"/>
      <c r="Y892" s="20"/>
      <c r="Z892" s="20"/>
      <c r="AA892">
        <v>156.63999999999999</v>
      </c>
      <c r="AB892">
        <v>55.14</v>
      </c>
      <c r="AC892">
        <v>36.14</v>
      </c>
      <c r="AD892">
        <v>28.68</v>
      </c>
      <c r="AE892">
        <v>17.850000000000001</v>
      </c>
      <c r="AG892" s="69">
        <f t="shared" si="26"/>
        <v>211.77999999999997</v>
      </c>
      <c r="AH892" s="70">
        <f t="shared" si="27"/>
        <v>247.91999999999996</v>
      </c>
      <c r="AI892" s="70">
        <f t="shared" si="28"/>
        <v>276.59999999999997</v>
      </c>
      <c r="AJ892" s="70">
        <f t="shared" si="29"/>
        <v>294.45</v>
      </c>
      <c r="AK892" s="70" t="str">
        <f t="shared" si="30"/>
        <v/>
      </c>
    </row>
    <row r="893" spans="1:37" x14ac:dyDescent="0.25">
      <c r="A893" s="29" t="s">
        <v>149</v>
      </c>
      <c r="B893" s="29" t="s">
        <v>143</v>
      </c>
      <c r="C893" s="29" t="s">
        <v>147</v>
      </c>
      <c r="D893" s="29" t="s">
        <v>138</v>
      </c>
      <c r="E893" s="29" t="s">
        <v>139</v>
      </c>
      <c r="F893" s="30" t="s">
        <v>152</v>
      </c>
      <c r="G893" s="17">
        <v>44543</v>
      </c>
      <c r="H893" s="17"/>
      <c r="I893" s="1"/>
      <c r="L893" s="23"/>
      <c r="P893" s="13"/>
      <c r="V893" s="20"/>
      <c r="W893" s="20"/>
      <c r="X893" s="20"/>
      <c r="Y893" s="20"/>
      <c r="Z893" s="20"/>
      <c r="AA893">
        <v>133.68</v>
      </c>
      <c r="AB893">
        <v>50.07</v>
      </c>
      <c r="AC893">
        <v>13.4</v>
      </c>
      <c r="AD893">
        <v>7.86</v>
      </c>
      <c r="AE893">
        <v>5.6099999999999994</v>
      </c>
      <c r="AG893" s="69">
        <f t="shared" si="26"/>
        <v>183.75</v>
      </c>
      <c r="AH893" s="70">
        <f t="shared" si="27"/>
        <v>197.15</v>
      </c>
      <c r="AI893" s="70">
        <f t="shared" si="28"/>
        <v>205.01000000000002</v>
      </c>
      <c r="AJ893" s="70">
        <f t="shared" si="29"/>
        <v>210.62</v>
      </c>
      <c r="AK893" s="70" t="str">
        <f t="shared" si="30"/>
        <v/>
      </c>
    </row>
    <row r="894" spans="1:37" x14ac:dyDescent="0.25">
      <c r="A894" s="29" t="s">
        <v>149</v>
      </c>
      <c r="B894" s="29" t="s">
        <v>143</v>
      </c>
      <c r="C894" s="29" t="s">
        <v>147</v>
      </c>
      <c r="D894" s="29" t="s">
        <v>138</v>
      </c>
      <c r="E894" s="29" t="s">
        <v>139</v>
      </c>
      <c r="F894" s="30" t="s">
        <v>152</v>
      </c>
      <c r="G894" s="17">
        <v>44579</v>
      </c>
      <c r="H894" s="17"/>
      <c r="I894" s="1"/>
      <c r="L894" s="23"/>
      <c r="P894" s="13"/>
      <c r="V894" s="20"/>
      <c r="W894" s="20"/>
      <c r="X894" s="20"/>
      <c r="Y894" s="20"/>
      <c r="Z894" s="20"/>
      <c r="AA894">
        <v>32.1</v>
      </c>
      <c r="AB894">
        <v>43.55</v>
      </c>
      <c r="AC894">
        <v>50.44</v>
      </c>
      <c r="AD894">
        <v>28.700000000000003</v>
      </c>
      <c r="AE894">
        <v>17.169999999999998</v>
      </c>
      <c r="AG894" s="69">
        <f t="shared" si="26"/>
        <v>75.650000000000006</v>
      </c>
      <c r="AH894" s="70">
        <f t="shared" si="27"/>
        <v>126.09</v>
      </c>
      <c r="AI894" s="70">
        <f t="shared" si="28"/>
        <v>154.79000000000002</v>
      </c>
      <c r="AJ894" s="70">
        <f t="shared" si="29"/>
        <v>171.96</v>
      </c>
      <c r="AK894" s="70" t="str">
        <f t="shared" si="30"/>
        <v/>
      </c>
    </row>
    <row r="895" spans="1:37" x14ac:dyDescent="0.25">
      <c r="A895" s="29" t="s">
        <v>149</v>
      </c>
      <c r="B895" s="29" t="s">
        <v>143</v>
      </c>
      <c r="C895" s="29" t="s">
        <v>147</v>
      </c>
      <c r="D895" s="29" t="s">
        <v>138</v>
      </c>
      <c r="E895" s="29" t="s">
        <v>139</v>
      </c>
      <c r="F895" s="30" t="s">
        <v>152</v>
      </c>
      <c r="G895" s="17">
        <v>44601</v>
      </c>
      <c r="H895" s="17"/>
      <c r="I895" s="1"/>
      <c r="L895" s="23"/>
      <c r="P895" s="13"/>
      <c r="V895" s="20"/>
      <c r="W895" s="20"/>
      <c r="X895" s="20"/>
      <c r="Y895" s="20"/>
      <c r="Z895" s="20"/>
      <c r="AA895">
        <v>4.4000000000000004</v>
      </c>
      <c r="AB895">
        <v>11.65</v>
      </c>
      <c r="AC895">
        <v>33.449999999999996</v>
      </c>
      <c r="AD895">
        <v>19.989999999999998</v>
      </c>
      <c r="AE895">
        <v>8.0299999999999994</v>
      </c>
      <c r="AG895" s="69">
        <f t="shared" si="26"/>
        <v>16.05</v>
      </c>
      <c r="AH895" s="70">
        <f t="shared" si="27"/>
        <v>49.5</v>
      </c>
      <c r="AI895" s="70">
        <f t="shared" si="28"/>
        <v>69.489999999999995</v>
      </c>
      <c r="AJ895" s="70">
        <f t="shared" si="29"/>
        <v>77.52</v>
      </c>
      <c r="AK895" s="70" t="str">
        <f t="shared" si="30"/>
        <v/>
      </c>
    </row>
    <row r="896" spans="1:37" x14ac:dyDescent="0.25">
      <c r="A896" s="29" t="s">
        <v>149</v>
      </c>
      <c r="B896" s="29" t="s">
        <v>143</v>
      </c>
      <c r="C896" s="29" t="s">
        <v>147</v>
      </c>
      <c r="D896" s="29" t="s">
        <v>138</v>
      </c>
      <c r="E896" s="29" t="s">
        <v>139</v>
      </c>
      <c r="F896" s="30" t="s">
        <v>152</v>
      </c>
      <c r="G896" s="17">
        <v>44621</v>
      </c>
      <c r="H896" s="17"/>
      <c r="I896" s="1"/>
      <c r="L896" s="23"/>
      <c r="P896" s="13"/>
      <c r="V896" s="20"/>
      <c r="W896" s="20"/>
      <c r="X896" s="20"/>
      <c r="Y896" s="20"/>
      <c r="Z896" s="20"/>
      <c r="AA896">
        <v>7.54</v>
      </c>
      <c r="AB896">
        <v>10.08</v>
      </c>
      <c r="AC896">
        <v>32.799999999999997</v>
      </c>
      <c r="AD896">
        <v>35.839999999999996</v>
      </c>
      <c r="AE896">
        <v>18.61</v>
      </c>
      <c r="AF896">
        <v>17.159999999999997</v>
      </c>
      <c r="AG896" s="69">
        <f t="shared" si="26"/>
        <v>17.62</v>
      </c>
      <c r="AH896" s="70">
        <f t="shared" si="27"/>
        <v>50.42</v>
      </c>
      <c r="AI896" s="70">
        <f t="shared" si="28"/>
        <v>86.259999999999991</v>
      </c>
      <c r="AJ896" s="70">
        <f t="shared" si="29"/>
        <v>104.86999999999999</v>
      </c>
      <c r="AK896" s="70">
        <f t="shared" si="30"/>
        <v>122.02999999999999</v>
      </c>
    </row>
    <row r="897" spans="1:37" x14ac:dyDescent="0.25">
      <c r="A897" s="29" t="s">
        <v>149</v>
      </c>
      <c r="B897" s="29" t="s">
        <v>143</v>
      </c>
      <c r="C897" s="29" t="s">
        <v>147</v>
      </c>
      <c r="D897" s="29" t="s">
        <v>138</v>
      </c>
      <c r="E897" s="29" t="s">
        <v>139</v>
      </c>
      <c r="F897" s="30" t="s">
        <v>152</v>
      </c>
      <c r="G897" s="17">
        <v>44684</v>
      </c>
      <c r="H897" s="17"/>
      <c r="I897" s="1"/>
      <c r="L897" s="23"/>
      <c r="P897" s="13"/>
      <c r="V897" s="20"/>
      <c r="W897" s="20"/>
      <c r="X897" s="20"/>
      <c r="Y897" s="20"/>
      <c r="Z897" s="20"/>
      <c r="AA897">
        <v>45.17</v>
      </c>
      <c r="AB897">
        <v>37.42</v>
      </c>
      <c r="AC897">
        <v>47.15</v>
      </c>
      <c r="AD897">
        <v>33.14</v>
      </c>
      <c r="AE897">
        <v>19.87</v>
      </c>
      <c r="AG897" s="69">
        <f t="shared" si="26"/>
        <v>82.59</v>
      </c>
      <c r="AH897" s="70">
        <f t="shared" si="27"/>
        <v>129.74</v>
      </c>
      <c r="AI897" s="70">
        <f t="shared" si="28"/>
        <v>162.88</v>
      </c>
      <c r="AJ897" s="70">
        <f t="shared" si="29"/>
        <v>182.75</v>
      </c>
      <c r="AK897" s="70" t="str">
        <f t="shared" si="30"/>
        <v/>
      </c>
    </row>
    <row r="898" spans="1:37" x14ac:dyDescent="0.25">
      <c r="A898" s="55" t="s">
        <v>150</v>
      </c>
      <c r="B898" s="55" t="s">
        <v>145</v>
      </c>
      <c r="C898" s="55" t="s">
        <v>147</v>
      </c>
      <c r="D898" s="55" t="s">
        <v>138</v>
      </c>
      <c r="E898" s="55" t="s">
        <v>139</v>
      </c>
      <c r="F898" s="5" t="s">
        <v>152</v>
      </c>
      <c r="G898" s="17">
        <v>44435</v>
      </c>
      <c r="H898" s="17"/>
      <c r="I898" s="1"/>
      <c r="L898" s="23"/>
      <c r="P898" s="13"/>
      <c r="V898" s="20"/>
      <c r="W898" s="20"/>
      <c r="X898" s="20"/>
      <c r="Y898" s="20"/>
      <c r="Z898" s="20"/>
      <c r="AA898">
        <v>20.049999999999997</v>
      </c>
      <c r="AB898">
        <v>17.080000000000002</v>
      </c>
      <c r="AC898">
        <v>29.83</v>
      </c>
      <c r="AD898">
        <v>24.98</v>
      </c>
      <c r="AE898">
        <v>19.84</v>
      </c>
      <c r="AG898" s="69">
        <f t="shared" si="26"/>
        <v>37.129999999999995</v>
      </c>
      <c r="AH898" s="70">
        <f t="shared" si="27"/>
        <v>66.959999999999994</v>
      </c>
      <c r="AI898" s="70">
        <f t="shared" si="28"/>
        <v>91.94</v>
      </c>
      <c r="AJ898" s="70">
        <f t="shared" si="29"/>
        <v>111.78</v>
      </c>
      <c r="AK898" s="70" t="str">
        <f t="shared" si="30"/>
        <v/>
      </c>
    </row>
    <row r="899" spans="1:37" x14ac:dyDescent="0.25">
      <c r="A899" s="55" t="s">
        <v>150</v>
      </c>
      <c r="B899" s="55" t="s">
        <v>145</v>
      </c>
      <c r="C899" s="55" t="s">
        <v>147</v>
      </c>
      <c r="D899" s="55" t="s">
        <v>138</v>
      </c>
      <c r="E899" s="55" t="s">
        <v>139</v>
      </c>
      <c r="F899" s="5" t="s">
        <v>152</v>
      </c>
      <c r="G899" s="17">
        <v>44480</v>
      </c>
      <c r="H899" s="17"/>
      <c r="I899" s="1"/>
      <c r="L899" s="23"/>
      <c r="P899" s="13"/>
      <c r="V899" s="20"/>
      <c r="W899" s="20"/>
      <c r="X899" s="20"/>
      <c r="Y899" s="20"/>
      <c r="Z899" s="20"/>
      <c r="AA899">
        <v>105.10000000000001</v>
      </c>
      <c r="AB899">
        <v>45.95</v>
      </c>
      <c r="AC899">
        <v>17.190000000000001</v>
      </c>
      <c r="AD899">
        <v>13.68</v>
      </c>
      <c r="AE899">
        <v>16.55</v>
      </c>
      <c r="AG899" s="69">
        <f t="shared" si="26"/>
        <v>151.05000000000001</v>
      </c>
      <c r="AH899" s="70">
        <f t="shared" si="27"/>
        <v>168.24</v>
      </c>
      <c r="AI899" s="70">
        <f t="shared" si="28"/>
        <v>181.92000000000002</v>
      </c>
      <c r="AJ899" s="70">
        <f t="shared" si="29"/>
        <v>198.47000000000003</v>
      </c>
      <c r="AK899" s="70" t="str">
        <f t="shared" si="30"/>
        <v/>
      </c>
    </row>
    <row r="900" spans="1:37" x14ac:dyDescent="0.25">
      <c r="A900" s="55" t="s">
        <v>150</v>
      </c>
      <c r="B900" s="55" t="s">
        <v>145</v>
      </c>
      <c r="C900" s="55" t="s">
        <v>147</v>
      </c>
      <c r="D900" s="55" t="s">
        <v>138</v>
      </c>
      <c r="E900" s="55" t="s">
        <v>139</v>
      </c>
      <c r="F900" s="5" t="s">
        <v>152</v>
      </c>
      <c r="G900" s="17">
        <v>44522</v>
      </c>
      <c r="H900" s="17"/>
      <c r="I900" s="1"/>
      <c r="L900" s="23"/>
      <c r="P900" s="13"/>
      <c r="V900" s="20"/>
      <c r="W900" s="20"/>
      <c r="X900" s="20"/>
      <c r="Y900" s="20"/>
      <c r="Z900" s="20"/>
      <c r="AA900">
        <v>238.49</v>
      </c>
      <c r="AB900">
        <v>85.91</v>
      </c>
      <c r="AC900">
        <v>44.79</v>
      </c>
      <c r="AD900">
        <v>45.06</v>
      </c>
      <c r="AE900">
        <v>26.88</v>
      </c>
      <c r="AG900" s="69">
        <f t="shared" si="26"/>
        <v>324.39999999999998</v>
      </c>
      <c r="AH900" s="70">
        <f t="shared" si="27"/>
        <v>369.19</v>
      </c>
      <c r="AI900" s="70">
        <f t="shared" si="28"/>
        <v>414.25</v>
      </c>
      <c r="AJ900" s="70">
        <f t="shared" si="29"/>
        <v>441.13</v>
      </c>
      <c r="AK900" s="70" t="str">
        <f t="shared" si="30"/>
        <v/>
      </c>
    </row>
    <row r="901" spans="1:37" x14ac:dyDescent="0.25">
      <c r="A901" s="55" t="s">
        <v>150</v>
      </c>
      <c r="B901" s="55" t="s">
        <v>145</v>
      </c>
      <c r="C901" s="55" t="s">
        <v>147</v>
      </c>
      <c r="D901" s="55" t="s">
        <v>138</v>
      </c>
      <c r="E901" s="55" t="s">
        <v>139</v>
      </c>
      <c r="F901" s="5" t="s">
        <v>152</v>
      </c>
      <c r="G901" s="17">
        <v>44543</v>
      </c>
      <c r="H901" s="17"/>
      <c r="I901" s="1"/>
      <c r="L901" s="23"/>
      <c r="P901" s="13"/>
      <c r="V901" s="20"/>
      <c r="W901" s="20"/>
      <c r="X901" s="20"/>
      <c r="Y901" s="20"/>
      <c r="Z901" s="20"/>
      <c r="AA901">
        <v>197.14000000000001</v>
      </c>
      <c r="AB901">
        <v>63.51</v>
      </c>
      <c r="AC901">
        <v>23.55</v>
      </c>
      <c r="AD901">
        <v>14.370000000000001</v>
      </c>
      <c r="AE901">
        <v>10.119999999999999</v>
      </c>
      <c r="AG901" s="69">
        <f t="shared" si="26"/>
        <v>260.65000000000003</v>
      </c>
      <c r="AH901" s="70">
        <f t="shared" si="27"/>
        <v>284.20000000000005</v>
      </c>
      <c r="AI901" s="70">
        <f t="shared" si="28"/>
        <v>298.57000000000005</v>
      </c>
      <c r="AJ901" s="70">
        <f t="shared" si="29"/>
        <v>308.69000000000005</v>
      </c>
      <c r="AK901" s="70" t="str">
        <f t="shared" si="30"/>
        <v/>
      </c>
    </row>
    <row r="902" spans="1:37" x14ac:dyDescent="0.25">
      <c r="A902" s="55" t="s">
        <v>150</v>
      </c>
      <c r="B902" s="55" t="s">
        <v>145</v>
      </c>
      <c r="C902" s="55" t="s">
        <v>147</v>
      </c>
      <c r="D902" s="55" t="s">
        <v>138</v>
      </c>
      <c r="E902" s="55" t="s">
        <v>139</v>
      </c>
      <c r="F902" s="5" t="s">
        <v>152</v>
      </c>
      <c r="G902" s="17">
        <v>44579</v>
      </c>
      <c r="H902" s="17"/>
      <c r="I902" s="1"/>
      <c r="L902" s="23"/>
      <c r="P902" s="13"/>
      <c r="V902" s="20"/>
      <c r="W902" s="20"/>
      <c r="X902" s="20"/>
      <c r="Y902" s="20"/>
      <c r="Z902" s="20"/>
      <c r="AA902">
        <v>57.01</v>
      </c>
      <c r="AB902">
        <v>84.009999999999991</v>
      </c>
      <c r="AC902">
        <v>59.75</v>
      </c>
      <c r="AD902">
        <v>66.28</v>
      </c>
      <c r="AE902">
        <v>39.1</v>
      </c>
      <c r="AG902" s="69">
        <f t="shared" si="26"/>
        <v>141.01999999999998</v>
      </c>
      <c r="AH902" s="70">
        <f t="shared" si="27"/>
        <v>200.76999999999998</v>
      </c>
      <c r="AI902" s="70">
        <f t="shared" si="28"/>
        <v>267.04999999999995</v>
      </c>
      <c r="AJ902" s="70">
        <f t="shared" si="29"/>
        <v>306.14999999999998</v>
      </c>
      <c r="AK902" s="70" t="str">
        <f t="shared" si="30"/>
        <v/>
      </c>
    </row>
    <row r="903" spans="1:37" x14ac:dyDescent="0.25">
      <c r="A903" s="55" t="s">
        <v>150</v>
      </c>
      <c r="B903" s="55" t="s">
        <v>145</v>
      </c>
      <c r="C903" s="55" t="s">
        <v>147</v>
      </c>
      <c r="D903" s="55" t="s">
        <v>138</v>
      </c>
      <c r="E903" s="55" t="s">
        <v>139</v>
      </c>
      <c r="F903" s="5" t="s">
        <v>152</v>
      </c>
      <c r="G903" s="17">
        <v>44601</v>
      </c>
      <c r="H903" s="17"/>
      <c r="I903" s="1"/>
      <c r="L903" s="23"/>
      <c r="P903" s="13"/>
      <c r="V903" s="20"/>
      <c r="W903" s="20"/>
      <c r="X903" s="20"/>
      <c r="Y903" s="20"/>
      <c r="Z903" s="20"/>
      <c r="AA903">
        <v>19.900000000000002</v>
      </c>
      <c r="AB903">
        <v>77.239999999999995</v>
      </c>
      <c r="AC903">
        <v>103.43</v>
      </c>
      <c r="AD903">
        <v>38.15</v>
      </c>
      <c r="AE903">
        <v>12.87</v>
      </c>
      <c r="AG903" s="69">
        <f t="shared" si="26"/>
        <v>97.14</v>
      </c>
      <c r="AH903" s="70">
        <f t="shared" si="27"/>
        <v>200.57</v>
      </c>
      <c r="AI903" s="70">
        <f t="shared" si="28"/>
        <v>238.72</v>
      </c>
      <c r="AJ903" s="70">
        <f t="shared" si="29"/>
        <v>251.59</v>
      </c>
      <c r="AK903" s="70" t="str">
        <f t="shared" si="30"/>
        <v/>
      </c>
    </row>
    <row r="904" spans="1:37" x14ac:dyDescent="0.25">
      <c r="A904" s="55" t="s">
        <v>150</v>
      </c>
      <c r="B904" s="55" t="s">
        <v>145</v>
      </c>
      <c r="C904" s="55" t="s">
        <v>147</v>
      </c>
      <c r="D904" s="55" t="s">
        <v>138</v>
      </c>
      <c r="E904" s="55" t="s">
        <v>139</v>
      </c>
      <c r="F904" s="5" t="s">
        <v>152</v>
      </c>
      <c r="G904" s="17">
        <v>44621</v>
      </c>
      <c r="H904" s="17"/>
      <c r="I904" s="1"/>
      <c r="L904" s="23"/>
      <c r="P904" s="13"/>
      <c r="V904" s="20"/>
      <c r="W904" s="20"/>
      <c r="X904" s="20"/>
      <c r="Y904" s="20"/>
      <c r="Z904" s="20"/>
      <c r="AA904">
        <v>9.19</v>
      </c>
      <c r="AB904">
        <v>21.77</v>
      </c>
      <c r="AC904">
        <v>72.319999999999993</v>
      </c>
      <c r="AD904">
        <v>49.92</v>
      </c>
      <c r="AE904">
        <v>42.26</v>
      </c>
      <c r="AF904">
        <v>24.48</v>
      </c>
      <c r="AG904" s="69">
        <f t="shared" si="26"/>
        <v>30.96</v>
      </c>
      <c r="AH904" s="70">
        <f t="shared" si="27"/>
        <v>103.28</v>
      </c>
      <c r="AI904" s="70">
        <f t="shared" si="28"/>
        <v>153.19999999999999</v>
      </c>
      <c r="AJ904" s="70">
        <f t="shared" si="29"/>
        <v>195.45999999999998</v>
      </c>
      <c r="AK904" s="70">
        <f t="shared" si="30"/>
        <v>219.93999999999997</v>
      </c>
    </row>
    <row r="905" spans="1:37" x14ac:dyDescent="0.25">
      <c r="A905" s="55" t="s">
        <v>150</v>
      </c>
      <c r="B905" s="55" t="s">
        <v>145</v>
      </c>
      <c r="C905" s="55" t="s">
        <v>147</v>
      </c>
      <c r="D905" s="55" t="s">
        <v>138</v>
      </c>
      <c r="E905" s="55" t="s">
        <v>139</v>
      </c>
      <c r="F905" s="5" t="s">
        <v>152</v>
      </c>
      <c r="G905" s="17">
        <v>44684</v>
      </c>
      <c r="H905" s="17"/>
      <c r="I905" s="1"/>
      <c r="L905" s="23"/>
      <c r="P905" s="13"/>
      <c r="V905" s="20"/>
      <c r="W905" s="20"/>
      <c r="X905" s="20"/>
      <c r="Y905" s="20"/>
      <c r="Z905" s="20"/>
      <c r="AA905">
        <v>49.86</v>
      </c>
      <c r="AB905">
        <v>44.74</v>
      </c>
      <c r="AC905">
        <v>67.2</v>
      </c>
      <c r="AD905">
        <v>58.1</v>
      </c>
      <c r="AE905">
        <v>41.480000000000004</v>
      </c>
      <c r="AG905" s="69">
        <f t="shared" si="26"/>
        <v>94.6</v>
      </c>
      <c r="AH905" s="70">
        <f t="shared" si="27"/>
        <v>161.80000000000001</v>
      </c>
      <c r="AI905" s="70">
        <f t="shared" si="28"/>
        <v>219.9</v>
      </c>
      <c r="AJ905" s="70">
        <f t="shared" si="29"/>
        <v>261.38</v>
      </c>
      <c r="AK905" s="70" t="str">
        <f t="shared" si="30"/>
        <v/>
      </c>
    </row>
    <row r="906" spans="1:37" x14ac:dyDescent="0.25">
      <c r="A906" s="63" t="s">
        <v>136</v>
      </c>
      <c r="B906" s="63" t="s">
        <v>79</v>
      </c>
      <c r="C906" s="63" t="s">
        <v>137</v>
      </c>
      <c r="D906" s="63" t="s">
        <v>138</v>
      </c>
      <c r="E906" s="63" t="s">
        <v>139</v>
      </c>
      <c r="F906" s="21" t="s">
        <v>153</v>
      </c>
      <c r="G906" s="17">
        <v>44720</v>
      </c>
      <c r="H906" s="17"/>
      <c r="I906" s="1"/>
      <c r="AA906">
        <v>48.36</v>
      </c>
      <c r="AB906">
        <v>43.089999999999996</v>
      </c>
      <c r="AC906">
        <v>17.68</v>
      </c>
      <c r="AD906">
        <v>16.510000000000002</v>
      </c>
      <c r="AE906">
        <v>18.38</v>
      </c>
      <c r="AG906" s="69">
        <f t="shared" si="26"/>
        <v>91.449999999999989</v>
      </c>
      <c r="AH906" s="70">
        <f t="shared" si="27"/>
        <v>109.13</v>
      </c>
      <c r="AI906" s="70">
        <f t="shared" si="28"/>
        <v>125.64</v>
      </c>
      <c r="AJ906" s="70">
        <f t="shared" si="29"/>
        <v>144.02000000000001</v>
      </c>
      <c r="AK906" s="70" t="str">
        <f t="shared" si="30"/>
        <v/>
      </c>
    </row>
    <row r="907" spans="1:37" x14ac:dyDescent="0.25">
      <c r="A907" s="63" t="s">
        <v>136</v>
      </c>
      <c r="B907" s="63" t="s">
        <v>79</v>
      </c>
      <c r="C907" s="63" t="s">
        <v>137</v>
      </c>
      <c r="D907" s="63" t="s">
        <v>138</v>
      </c>
      <c r="E907" s="63" t="s">
        <v>139</v>
      </c>
      <c r="F907" s="21" t="s">
        <v>153</v>
      </c>
      <c r="G907" s="17">
        <v>44760</v>
      </c>
      <c r="H907" s="17"/>
      <c r="I907" s="1"/>
      <c r="AA907">
        <v>9.16</v>
      </c>
      <c r="AB907">
        <v>49.56</v>
      </c>
      <c r="AC907">
        <v>55.320000000000007</v>
      </c>
      <c r="AD907">
        <v>14.25</v>
      </c>
      <c r="AE907">
        <v>27.22</v>
      </c>
      <c r="AG907" s="69">
        <f t="shared" si="26"/>
        <v>58.72</v>
      </c>
      <c r="AH907" s="70">
        <f t="shared" si="27"/>
        <v>114.04</v>
      </c>
      <c r="AI907" s="70">
        <f t="shared" si="28"/>
        <v>128.29000000000002</v>
      </c>
      <c r="AJ907" s="70">
        <f t="shared" si="29"/>
        <v>155.51000000000002</v>
      </c>
      <c r="AK907" s="70" t="str">
        <f t="shared" si="30"/>
        <v/>
      </c>
    </row>
    <row r="908" spans="1:37" x14ac:dyDescent="0.25">
      <c r="A908" s="63" t="s">
        <v>136</v>
      </c>
      <c r="B908" s="63" t="s">
        <v>79</v>
      </c>
      <c r="C908" s="63" t="s">
        <v>137</v>
      </c>
      <c r="D908" s="63" t="s">
        <v>138</v>
      </c>
      <c r="E908" s="63" t="s">
        <v>139</v>
      </c>
      <c r="F908" s="21" t="s">
        <v>153</v>
      </c>
      <c r="G908" s="17">
        <v>44788</v>
      </c>
      <c r="H908" s="17"/>
      <c r="I908" s="1"/>
      <c r="AA908">
        <v>1.75</v>
      </c>
      <c r="AB908">
        <v>3.27</v>
      </c>
      <c r="AC908">
        <v>34.239999999999995</v>
      </c>
      <c r="AD908">
        <v>25.23</v>
      </c>
      <c r="AE908">
        <v>20.22</v>
      </c>
      <c r="AG908" s="69">
        <f t="shared" si="26"/>
        <v>5.0199999999999996</v>
      </c>
      <c r="AH908" s="70">
        <f t="shared" si="27"/>
        <v>39.259999999999991</v>
      </c>
      <c r="AI908" s="70">
        <f t="shared" si="28"/>
        <v>64.489999999999995</v>
      </c>
      <c r="AJ908" s="70">
        <f t="shared" si="29"/>
        <v>84.71</v>
      </c>
      <c r="AK908" s="70" t="str">
        <f t="shared" si="30"/>
        <v/>
      </c>
    </row>
    <row r="909" spans="1:37" x14ac:dyDescent="0.25">
      <c r="A909" s="63" t="s">
        <v>136</v>
      </c>
      <c r="B909" s="63" t="s">
        <v>79</v>
      </c>
      <c r="C909" s="63" t="s">
        <v>137</v>
      </c>
      <c r="D909" s="63" t="s">
        <v>138</v>
      </c>
      <c r="E909" s="63" t="s">
        <v>139</v>
      </c>
      <c r="F909" s="21" t="s">
        <v>153</v>
      </c>
      <c r="G909" s="17">
        <v>44824</v>
      </c>
      <c r="H909" s="17"/>
      <c r="I909" s="1"/>
      <c r="AA909">
        <v>4.04</v>
      </c>
      <c r="AB909">
        <v>4.9399999999999995</v>
      </c>
      <c r="AC909">
        <v>14.149999999999999</v>
      </c>
      <c r="AD909">
        <v>30.64</v>
      </c>
      <c r="AE909">
        <v>29.150000000000002</v>
      </c>
      <c r="AG909" s="69">
        <f t="shared" si="26"/>
        <v>8.98</v>
      </c>
      <c r="AH909" s="70">
        <f t="shared" si="27"/>
        <v>23.13</v>
      </c>
      <c r="AI909" s="70">
        <f t="shared" si="28"/>
        <v>53.769999999999996</v>
      </c>
      <c r="AJ909" s="70">
        <f t="shared" si="29"/>
        <v>82.92</v>
      </c>
      <c r="AK909" s="70" t="str">
        <f t="shared" si="30"/>
        <v/>
      </c>
    </row>
    <row r="910" spans="1:37" x14ac:dyDescent="0.25">
      <c r="A910" s="63" t="s">
        <v>136</v>
      </c>
      <c r="B910" s="63" t="s">
        <v>79</v>
      </c>
      <c r="C910" s="63" t="s">
        <v>137</v>
      </c>
      <c r="D910" s="63" t="s">
        <v>138</v>
      </c>
      <c r="E910" s="63" t="s">
        <v>139</v>
      </c>
      <c r="F910" s="21" t="s">
        <v>153</v>
      </c>
      <c r="G910" s="17">
        <v>44852</v>
      </c>
      <c r="H910" s="17"/>
      <c r="I910" s="1"/>
      <c r="AA910">
        <v>2.97</v>
      </c>
      <c r="AB910">
        <v>3.05</v>
      </c>
      <c r="AC910">
        <v>7.17</v>
      </c>
      <c r="AD910">
        <v>16.59</v>
      </c>
      <c r="AE910">
        <v>28.73</v>
      </c>
      <c r="AG910" s="69">
        <f t="shared" si="26"/>
        <v>6.02</v>
      </c>
      <c r="AH910" s="70">
        <f t="shared" si="27"/>
        <v>13.19</v>
      </c>
      <c r="AI910" s="70">
        <f t="shared" si="28"/>
        <v>29.78</v>
      </c>
      <c r="AJ910" s="70">
        <f t="shared" si="29"/>
        <v>58.510000000000005</v>
      </c>
      <c r="AK910" s="70" t="str">
        <f t="shared" si="30"/>
        <v/>
      </c>
    </row>
    <row r="911" spans="1:37" x14ac:dyDescent="0.25">
      <c r="A911" s="63" t="s">
        <v>136</v>
      </c>
      <c r="B911" s="63" t="s">
        <v>79</v>
      </c>
      <c r="C911" s="63" t="s">
        <v>137</v>
      </c>
      <c r="D911" s="63" t="s">
        <v>138</v>
      </c>
      <c r="E911" s="73" t="s">
        <v>139</v>
      </c>
      <c r="F911" s="74" t="s">
        <v>153</v>
      </c>
      <c r="G911" s="17">
        <v>44901</v>
      </c>
      <c r="H911" s="17"/>
      <c r="I911" s="1"/>
      <c r="AA911">
        <v>2.38</v>
      </c>
      <c r="AB911">
        <v>3.23</v>
      </c>
      <c r="AC911">
        <v>3.44</v>
      </c>
      <c r="AD911">
        <v>2.36</v>
      </c>
      <c r="AE911">
        <v>4.82</v>
      </c>
      <c r="AG911" s="69">
        <f t="shared" si="26"/>
        <v>5.6099999999999994</v>
      </c>
      <c r="AH911" s="70">
        <f t="shared" si="27"/>
        <v>9.0499999999999989</v>
      </c>
      <c r="AI911" s="70">
        <f t="shared" si="28"/>
        <v>11.409999999999998</v>
      </c>
      <c r="AJ911" s="70">
        <f t="shared" si="29"/>
        <v>16.229999999999997</v>
      </c>
      <c r="AK911" s="70" t="str">
        <f t="shared" si="30"/>
        <v/>
      </c>
    </row>
    <row r="912" spans="1:37" x14ac:dyDescent="0.25">
      <c r="A912" s="63" t="s">
        <v>136</v>
      </c>
      <c r="B912" s="63" t="s">
        <v>79</v>
      </c>
      <c r="C912" s="63" t="s">
        <v>137</v>
      </c>
      <c r="D912" s="63"/>
      <c r="E912" s="73" t="s">
        <v>139</v>
      </c>
      <c r="F912" s="74" t="s">
        <v>153</v>
      </c>
      <c r="G912" s="17">
        <v>44936</v>
      </c>
      <c r="H912" s="17"/>
      <c r="I912" s="1"/>
      <c r="AA912">
        <v>2.9899999999999998</v>
      </c>
      <c r="AB912">
        <v>2.2200000000000002</v>
      </c>
      <c r="AC912">
        <v>1.35</v>
      </c>
      <c r="AD912">
        <v>3.53</v>
      </c>
      <c r="AE912">
        <v>2.44</v>
      </c>
      <c r="AF912">
        <v>6.78</v>
      </c>
      <c r="AG912" s="69">
        <f t="shared" si="26"/>
        <v>5.21</v>
      </c>
      <c r="AH912" s="70">
        <f t="shared" si="27"/>
        <v>6.5600000000000005</v>
      </c>
      <c r="AI912" s="70">
        <f t="shared" si="28"/>
        <v>10.09</v>
      </c>
      <c r="AJ912" s="70">
        <f t="shared" si="29"/>
        <v>12.53</v>
      </c>
      <c r="AK912" s="70">
        <f t="shared" si="30"/>
        <v>19.309999999999999</v>
      </c>
    </row>
    <row r="913" spans="1:37" x14ac:dyDescent="0.25">
      <c r="A913" s="63" t="s">
        <v>141</v>
      </c>
      <c r="B913" s="63" t="s">
        <v>84</v>
      </c>
      <c r="C913" s="63" t="s">
        <v>137</v>
      </c>
      <c r="D913" s="63" t="s">
        <v>138</v>
      </c>
      <c r="E913" s="73" t="s">
        <v>139</v>
      </c>
      <c r="F913" s="74" t="s">
        <v>153</v>
      </c>
      <c r="G913" s="17">
        <v>44720</v>
      </c>
      <c r="H913" s="17"/>
      <c r="I913" s="1"/>
      <c r="AA913">
        <v>51.68</v>
      </c>
      <c r="AB913">
        <v>46.15</v>
      </c>
      <c r="AC913">
        <v>28.889999999999997</v>
      </c>
      <c r="AD913">
        <v>21.92</v>
      </c>
      <c r="AE913">
        <v>21.720000000000002</v>
      </c>
      <c r="AG913" s="69">
        <f t="shared" si="26"/>
        <v>97.83</v>
      </c>
      <c r="AH913" s="70">
        <f t="shared" si="27"/>
        <v>126.72</v>
      </c>
      <c r="AI913" s="70">
        <f t="shared" si="28"/>
        <v>148.63999999999999</v>
      </c>
      <c r="AJ913" s="70">
        <f t="shared" si="29"/>
        <v>170.35999999999999</v>
      </c>
      <c r="AK913" s="70" t="str">
        <f t="shared" si="30"/>
        <v/>
      </c>
    </row>
    <row r="914" spans="1:37" x14ac:dyDescent="0.25">
      <c r="A914" s="63" t="s">
        <v>141</v>
      </c>
      <c r="B914" s="63" t="s">
        <v>84</v>
      </c>
      <c r="C914" s="63" t="s">
        <v>137</v>
      </c>
      <c r="D914" s="63" t="s">
        <v>138</v>
      </c>
      <c r="E914" s="73" t="s">
        <v>139</v>
      </c>
      <c r="F914" s="74" t="s">
        <v>153</v>
      </c>
      <c r="G914" s="17">
        <v>44760</v>
      </c>
      <c r="H914" s="17"/>
      <c r="I914" s="1"/>
      <c r="AA914">
        <v>11.84</v>
      </c>
      <c r="AB914">
        <v>52.53</v>
      </c>
      <c r="AC914">
        <v>71.070000000000007</v>
      </c>
      <c r="AD914">
        <v>17.09</v>
      </c>
      <c r="AE914">
        <v>32.36</v>
      </c>
      <c r="AG914" s="69">
        <f t="shared" si="26"/>
        <v>64.37</v>
      </c>
      <c r="AH914" s="70">
        <f t="shared" si="27"/>
        <v>135.44</v>
      </c>
      <c r="AI914" s="70">
        <f t="shared" si="28"/>
        <v>152.53</v>
      </c>
      <c r="AJ914" s="70">
        <f t="shared" si="29"/>
        <v>184.89</v>
      </c>
      <c r="AK914" s="70" t="str">
        <f t="shared" si="30"/>
        <v/>
      </c>
    </row>
    <row r="915" spans="1:37" x14ac:dyDescent="0.25">
      <c r="A915" s="63" t="s">
        <v>141</v>
      </c>
      <c r="B915" s="63" t="s">
        <v>84</v>
      </c>
      <c r="C915" s="63" t="s">
        <v>137</v>
      </c>
      <c r="D915" s="63" t="s">
        <v>138</v>
      </c>
      <c r="E915" s="73" t="s">
        <v>139</v>
      </c>
      <c r="F915" s="74" t="s">
        <v>153</v>
      </c>
      <c r="G915" s="17">
        <v>44788</v>
      </c>
      <c r="H915" s="17"/>
      <c r="I915" s="1"/>
      <c r="AA915">
        <v>2.68</v>
      </c>
      <c r="AB915">
        <v>4.01</v>
      </c>
      <c r="AC915">
        <v>43.669999999999995</v>
      </c>
      <c r="AD915">
        <v>33.43</v>
      </c>
      <c r="AE915">
        <v>23.25</v>
      </c>
      <c r="AG915" s="69">
        <f t="shared" si="26"/>
        <v>6.6899999999999995</v>
      </c>
      <c r="AH915" s="70">
        <f t="shared" si="27"/>
        <v>50.359999999999992</v>
      </c>
      <c r="AI915" s="70">
        <f t="shared" si="28"/>
        <v>83.789999999999992</v>
      </c>
      <c r="AJ915" s="70">
        <f t="shared" si="29"/>
        <v>107.03999999999999</v>
      </c>
      <c r="AK915" s="70" t="str">
        <f t="shared" si="30"/>
        <v/>
      </c>
    </row>
    <row r="916" spans="1:37" x14ac:dyDescent="0.25">
      <c r="A916" s="63" t="s">
        <v>141</v>
      </c>
      <c r="B916" s="63" t="s">
        <v>84</v>
      </c>
      <c r="C916" s="63" t="s">
        <v>137</v>
      </c>
      <c r="D916" s="63" t="s">
        <v>138</v>
      </c>
      <c r="E916" s="73" t="s">
        <v>139</v>
      </c>
      <c r="F916" s="74" t="s">
        <v>153</v>
      </c>
      <c r="G916" s="17">
        <v>44824</v>
      </c>
      <c r="H916" s="17"/>
      <c r="I916" s="1"/>
      <c r="AA916">
        <v>6.4499999999999993</v>
      </c>
      <c r="AB916">
        <v>4.58</v>
      </c>
      <c r="AC916">
        <v>19.399999999999999</v>
      </c>
      <c r="AD916">
        <v>27.57</v>
      </c>
      <c r="AE916">
        <v>22.450000000000003</v>
      </c>
      <c r="AG916" s="69">
        <f t="shared" si="26"/>
        <v>11.03</v>
      </c>
      <c r="AH916" s="70">
        <f t="shared" si="27"/>
        <v>30.43</v>
      </c>
      <c r="AI916" s="70">
        <f t="shared" si="28"/>
        <v>58</v>
      </c>
      <c r="AJ916" s="70">
        <f t="shared" si="29"/>
        <v>80.45</v>
      </c>
      <c r="AK916" s="70" t="str">
        <f t="shared" si="30"/>
        <v/>
      </c>
    </row>
    <row r="917" spans="1:37" x14ac:dyDescent="0.25">
      <c r="A917" s="63" t="s">
        <v>141</v>
      </c>
      <c r="B917" s="63" t="s">
        <v>84</v>
      </c>
      <c r="C917" s="63" t="s">
        <v>137</v>
      </c>
      <c r="D917" s="63" t="s">
        <v>138</v>
      </c>
      <c r="E917" s="73" t="s">
        <v>139</v>
      </c>
      <c r="F917" s="74" t="s">
        <v>153</v>
      </c>
      <c r="G917" s="17">
        <v>44852</v>
      </c>
      <c r="H917" s="17"/>
      <c r="I917" s="1"/>
      <c r="AA917">
        <v>3.7399999999999998</v>
      </c>
      <c r="AB917">
        <v>3.3099999999999996</v>
      </c>
      <c r="AC917">
        <v>7.61</v>
      </c>
      <c r="AD917">
        <v>20.64</v>
      </c>
      <c r="AE917">
        <v>22.479999999999997</v>
      </c>
      <c r="AG917" s="69">
        <f t="shared" si="26"/>
        <v>7.0499999999999989</v>
      </c>
      <c r="AH917" s="70">
        <f t="shared" si="27"/>
        <v>14.66</v>
      </c>
      <c r="AI917" s="70">
        <f t="shared" si="28"/>
        <v>35.299999999999997</v>
      </c>
      <c r="AJ917" s="70">
        <f t="shared" si="29"/>
        <v>57.779999999999994</v>
      </c>
      <c r="AK917" s="70" t="str">
        <f t="shared" si="30"/>
        <v/>
      </c>
    </row>
    <row r="918" spans="1:37" x14ac:dyDescent="0.25">
      <c r="A918" s="63" t="s">
        <v>141</v>
      </c>
      <c r="B918" s="63" t="s">
        <v>84</v>
      </c>
      <c r="C918" s="63" t="s">
        <v>137</v>
      </c>
      <c r="D918" s="63" t="s">
        <v>138</v>
      </c>
      <c r="E918" s="73" t="s">
        <v>139</v>
      </c>
      <c r="F918" s="74" t="s">
        <v>153</v>
      </c>
      <c r="G918" s="17">
        <v>44901</v>
      </c>
      <c r="H918" s="17"/>
      <c r="I918" s="1"/>
      <c r="AA918">
        <v>4.7699999999999996</v>
      </c>
      <c r="AB918">
        <v>3.7199999999999998</v>
      </c>
      <c r="AC918">
        <v>3.59</v>
      </c>
      <c r="AD918">
        <v>6.76</v>
      </c>
      <c r="AE918">
        <v>12.14</v>
      </c>
      <c r="AG918" s="69">
        <f t="shared" si="26"/>
        <v>8.4899999999999984</v>
      </c>
      <c r="AH918" s="70">
        <f t="shared" si="27"/>
        <v>12.079999999999998</v>
      </c>
      <c r="AI918" s="70">
        <f t="shared" si="28"/>
        <v>18.839999999999996</v>
      </c>
      <c r="AJ918" s="70">
        <f t="shared" si="29"/>
        <v>30.979999999999997</v>
      </c>
      <c r="AK918" s="70" t="str">
        <f t="shared" si="30"/>
        <v/>
      </c>
    </row>
    <row r="919" spans="1:37" x14ac:dyDescent="0.25">
      <c r="A919" s="63" t="s">
        <v>141</v>
      </c>
      <c r="B919" s="63" t="s">
        <v>84</v>
      </c>
      <c r="C919" s="63" t="s">
        <v>137</v>
      </c>
      <c r="D919" s="63"/>
      <c r="E919" s="73" t="s">
        <v>139</v>
      </c>
      <c r="F919" s="74" t="s">
        <v>153</v>
      </c>
      <c r="G919" s="17">
        <v>44936</v>
      </c>
      <c r="H919" s="17"/>
      <c r="I919" s="1"/>
      <c r="AA919">
        <v>4.05</v>
      </c>
      <c r="AB919">
        <v>1.64</v>
      </c>
      <c r="AC919">
        <v>0.98</v>
      </c>
      <c r="AD919">
        <v>1.28</v>
      </c>
      <c r="AE919">
        <v>5.6</v>
      </c>
      <c r="AF919">
        <v>12.26</v>
      </c>
      <c r="AG919" s="69">
        <f t="shared" si="26"/>
        <v>5.6899999999999995</v>
      </c>
      <c r="AH919" s="70">
        <f t="shared" si="27"/>
        <v>6.67</v>
      </c>
      <c r="AI919" s="70">
        <f t="shared" si="28"/>
        <v>7.95</v>
      </c>
      <c r="AJ919" s="70">
        <f t="shared" si="29"/>
        <v>13.55</v>
      </c>
      <c r="AK919" s="70">
        <f t="shared" si="30"/>
        <v>25.810000000000002</v>
      </c>
    </row>
    <row r="920" spans="1:37" x14ac:dyDescent="0.25">
      <c r="A920" s="63" t="s">
        <v>142</v>
      </c>
      <c r="B920" s="63" t="s">
        <v>143</v>
      </c>
      <c r="C920" s="63" t="s">
        <v>137</v>
      </c>
      <c r="D920" s="63" t="s">
        <v>138</v>
      </c>
      <c r="E920" s="73" t="s">
        <v>139</v>
      </c>
      <c r="F920" s="74" t="s">
        <v>153</v>
      </c>
      <c r="G920" s="17">
        <v>44720</v>
      </c>
      <c r="H920" s="17"/>
      <c r="I920" s="1"/>
      <c r="AA920">
        <v>60.01</v>
      </c>
      <c r="AB920">
        <v>49.19</v>
      </c>
      <c r="AC920">
        <v>48.69</v>
      </c>
      <c r="AD920">
        <v>35.18</v>
      </c>
      <c r="AE920">
        <v>26.44</v>
      </c>
      <c r="AG920" s="69">
        <f t="shared" si="26"/>
        <v>109.19999999999999</v>
      </c>
      <c r="AH920" s="70">
        <f t="shared" si="27"/>
        <v>157.88999999999999</v>
      </c>
      <c r="AI920" s="70">
        <f t="shared" si="28"/>
        <v>193.07</v>
      </c>
      <c r="AJ920" s="70">
        <f t="shared" si="29"/>
        <v>219.51</v>
      </c>
      <c r="AK920" s="70" t="str">
        <f t="shared" si="30"/>
        <v/>
      </c>
    </row>
    <row r="921" spans="1:37" x14ac:dyDescent="0.25">
      <c r="A921" s="63" t="s">
        <v>142</v>
      </c>
      <c r="B921" s="63" t="s">
        <v>143</v>
      </c>
      <c r="C921" s="63" t="s">
        <v>137</v>
      </c>
      <c r="D921" s="63" t="s">
        <v>138</v>
      </c>
      <c r="E921" s="73" t="s">
        <v>139</v>
      </c>
      <c r="F921" s="74" t="s">
        <v>153</v>
      </c>
      <c r="G921" s="17">
        <v>44760</v>
      </c>
      <c r="H921" s="17"/>
      <c r="I921" s="1"/>
      <c r="AA921">
        <v>23.49</v>
      </c>
      <c r="AB921">
        <v>62.239999999999995</v>
      </c>
      <c r="AC921">
        <v>105.18</v>
      </c>
      <c r="AD921">
        <v>19.45</v>
      </c>
      <c r="AE921">
        <v>69.5</v>
      </c>
      <c r="AG921" s="69">
        <f t="shared" si="26"/>
        <v>85.72999999999999</v>
      </c>
      <c r="AH921" s="70">
        <f t="shared" si="27"/>
        <v>190.91</v>
      </c>
      <c r="AI921" s="70">
        <f t="shared" si="28"/>
        <v>210.35999999999999</v>
      </c>
      <c r="AJ921" s="70">
        <f t="shared" si="29"/>
        <v>279.86</v>
      </c>
      <c r="AK921" s="70" t="str">
        <f t="shared" si="30"/>
        <v/>
      </c>
    </row>
    <row r="922" spans="1:37" x14ac:dyDescent="0.25">
      <c r="A922" s="63" t="s">
        <v>142</v>
      </c>
      <c r="B922" s="63" t="s">
        <v>143</v>
      </c>
      <c r="C922" s="63" t="s">
        <v>137</v>
      </c>
      <c r="D922" s="63" t="s">
        <v>138</v>
      </c>
      <c r="E922" s="73" t="s">
        <v>139</v>
      </c>
      <c r="F922" s="74" t="s">
        <v>153</v>
      </c>
      <c r="G922" s="17">
        <v>44788</v>
      </c>
      <c r="H922" s="17"/>
      <c r="I922" s="1"/>
      <c r="AA922">
        <v>2.2999999999999998</v>
      </c>
      <c r="AB922">
        <v>3.31</v>
      </c>
      <c r="AC922">
        <v>37.419999999999995</v>
      </c>
      <c r="AD922">
        <v>45.79</v>
      </c>
      <c r="AE922">
        <v>37.9</v>
      </c>
      <c r="AG922" s="69">
        <f t="shared" ref="AG922:AG961" si="31">IF(COUNTIFS(AA922:AB922,"&gt;=0")=2,SUM(AA922:AB922),"")</f>
        <v>5.6099999999999994</v>
      </c>
      <c r="AH922" s="70">
        <f t="shared" ref="AH922:AH961" si="32">IF(COUNTIFS(AA922:AC922,"&gt;=0")=3,SUM(AA922:AC922),"")</f>
        <v>43.029999999999994</v>
      </c>
      <c r="AI922" s="70">
        <f t="shared" ref="AI922:AI961" si="33">IF(COUNTIFS(AA922:AD922,"&gt;=0")=4,SUM(AA922:AD922),"")</f>
        <v>88.82</v>
      </c>
      <c r="AJ922" s="70">
        <f t="shared" ref="AJ922:AJ961" si="34">IF(COUNTIFS(AA922:AE922,"&gt;=0")=5,SUM(AA922:AE922),"")</f>
        <v>126.72</v>
      </c>
      <c r="AK922" s="70" t="str">
        <f t="shared" ref="AK922:AK961" si="35">IF(COUNTIFS(AA922:AF922,"&gt;=0")=6,SUM(AA922:AF922),"")</f>
        <v/>
      </c>
    </row>
    <row r="923" spans="1:37" x14ac:dyDescent="0.25">
      <c r="A923" s="63" t="s">
        <v>142</v>
      </c>
      <c r="B923" s="63" t="s">
        <v>143</v>
      </c>
      <c r="C923" s="63" t="s">
        <v>137</v>
      </c>
      <c r="D923" s="63" t="s">
        <v>138</v>
      </c>
      <c r="E923" s="73" t="s">
        <v>139</v>
      </c>
      <c r="F923" s="74" t="s">
        <v>153</v>
      </c>
      <c r="G923" s="17">
        <v>44824</v>
      </c>
      <c r="H923" s="17"/>
      <c r="I923" s="1"/>
      <c r="AA923">
        <v>7.4700000000000006</v>
      </c>
      <c r="AB923">
        <v>5.13</v>
      </c>
      <c r="AC923">
        <v>20.919999999999998</v>
      </c>
      <c r="AD923">
        <v>52.62</v>
      </c>
      <c r="AE923">
        <v>47.72</v>
      </c>
      <c r="AG923" s="69">
        <f t="shared" si="31"/>
        <v>12.600000000000001</v>
      </c>
      <c r="AH923" s="70">
        <f t="shared" si="32"/>
        <v>33.519999999999996</v>
      </c>
      <c r="AI923" s="70">
        <f t="shared" si="33"/>
        <v>86.139999999999986</v>
      </c>
      <c r="AJ923" s="70">
        <f t="shared" si="34"/>
        <v>133.85999999999999</v>
      </c>
      <c r="AK923" s="70" t="str">
        <f t="shared" si="35"/>
        <v/>
      </c>
    </row>
    <row r="924" spans="1:37" x14ac:dyDescent="0.25">
      <c r="A924" s="63" t="s">
        <v>142</v>
      </c>
      <c r="B924" s="63" t="s">
        <v>143</v>
      </c>
      <c r="C924" s="63" t="s">
        <v>137</v>
      </c>
      <c r="D924" s="63" t="s">
        <v>138</v>
      </c>
      <c r="E924" s="73" t="s">
        <v>139</v>
      </c>
      <c r="F924" s="74" t="s">
        <v>153</v>
      </c>
      <c r="G924" s="17">
        <v>44852</v>
      </c>
      <c r="H924" s="17"/>
      <c r="I924" s="1"/>
      <c r="AA924">
        <v>5.78</v>
      </c>
      <c r="AB924">
        <v>3.79</v>
      </c>
      <c r="AC924">
        <v>6.2299999999999995</v>
      </c>
      <c r="AD924">
        <v>37.22</v>
      </c>
      <c r="AE924">
        <v>44.52</v>
      </c>
      <c r="AG924" s="69">
        <f t="shared" si="31"/>
        <v>9.57</v>
      </c>
      <c r="AH924" s="70">
        <f t="shared" si="32"/>
        <v>15.8</v>
      </c>
      <c r="AI924" s="70">
        <f t="shared" si="33"/>
        <v>53.019999999999996</v>
      </c>
      <c r="AJ924" s="70">
        <f t="shared" si="34"/>
        <v>97.539999999999992</v>
      </c>
      <c r="AK924" s="70" t="str">
        <f t="shared" si="35"/>
        <v/>
      </c>
    </row>
    <row r="925" spans="1:37" x14ac:dyDescent="0.25">
      <c r="A925" s="63" t="s">
        <v>142</v>
      </c>
      <c r="B925" s="63" t="s">
        <v>143</v>
      </c>
      <c r="C925" s="63" t="s">
        <v>137</v>
      </c>
      <c r="D925" s="63" t="s">
        <v>138</v>
      </c>
      <c r="E925" s="73" t="s">
        <v>139</v>
      </c>
      <c r="F925" s="74" t="s">
        <v>153</v>
      </c>
      <c r="G925" s="17">
        <v>44901</v>
      </c>
      <c r="H925" s="17"/>
      <c r="I925" s="1"/>
      <c r="AA925">
        <v>5.71</v>
      </c>
      <c r="AB925">
        <v>3.41</v>
      </c>
      <c r="AC925">
        <v>5.38</v>
      </c>
      <c r="AD925">
        <v>9.5299999999999994</v>
      </c>
      <c r="AE925">
        <v>34.78</v>
      </c>
      <c r="AG925" s="69">
        <f t="shared" si="31"/>
        <v>9.120000000000001</v>
      </c>
      <c r="AH925" s="70">
        <f t="shared" si="32"/>
        <v>14.5</v>
      </c>
      <c r="AI925" s="70">
        <f t="shared" si="33"/>
        <v>24.03</v>
      </c>
      <c r="AJ925" s="70">
        <f t="shared" si="34"/>
        <v>58.81</v>
      </c>
      <c r="AK925" s="70" t="str">
        <f t="shared" si="35"/>
        <v/>
      </c>
    </row>
    <row r="926" spans="1:37" x14ac:dyDescent="0.25">
      <c r="A926" s="63" t="s">
        <v>142</v>
      </c>
      <c r="B926" s="63" t="s">
        <v>143</v>
      </c>
      <c r="C926" s="63" t="s">
        <v>137</v>
      </c>
      <c r="D926" s="63"/>
      <c r="E926" s="73" t="s">
        <v>139</v>
      </c>
      <c r="F926" s="74" t="s">
        <v>153</v>
      </c>
      <c r="G926" s="17">
        <v>44936</v>
      </c>
      <c r="H926" s="17"/>
      <c r="I926" s="1"/>
      <c r="AA926">
        <v>4.75</v>
      </c>
      <c r="AB926">
        <v>2.54</v>
      </c>
      <c r="AC926">
        <v>1.17</v>
      </c>
      <c r="AD926">
        <v>5.57</v>
      </c>
      <c r="AE926">
        <v>19.3</v>
      </c>
      <c r="AF926">
        <v>25.11</v>
      </c>
      <c r="AG926" s="69">
        <f t="shared" si="31"/>
        <v>7.29</v>
      </c>
      <c r="AH926" s="70">
        <f t="shared" si="32"/>
        <v>8.4600000000000009</v>
      </c>
      <c r="AI926" s="70">
        <f t="shared" si="33"/>
        <v>14.030000000000001</v>
      </c>
      <c r="AJ926" s="70">
        <f t="shared" si="34"/>
        <v>33.33</v>
      </c>
      <c r="AK926" s="70">
        <f t="shared" si="35"/>
        <v>58.44</v>
      </c>
    </row>
    <row r="927" spans="1:37" x14ac:dyDescent="0.25">
      <c r="A927" s="63" t="s">
        <v>144</v>
      </c>
      <c r="B927" s="63" t="s">
        <v>145</v>
      </c>
      <c r="C927" s="63" t="s">
        <v>137</v>
      </c>
      <c r="D927" s="63" t="s">
        <v>138</v>
      </c>
      <c r="E927" s="73" t="s">
        <v>139</v>
      </c>
      <c r="F927" s="74" t="s">
        <v>153</v>
      </c>
      <c r="G927" s="17">
        <v>44720</v>
      </c>
      <c r="H927" s="17"/>
      <c r="I927" s="1"/>
      <c r="AA927">
        <v>89.8</v>
      </c>
      <c r="AB927">
        <v>87.08</v>
      </c>
      <c r="AC927">
        <v>94.13</v>
      </c>
      <c r="AD927">
        <v>58.28</v>
      </c>
      <c r="AE927">
        <v>37.770000000000003</v>
      </c>
      <c r="AG927" s="69">
        <f t="shared" si="31"/>
        <v>176.88</v>
      </c>
      <c r="AH927" s="70">
        <f t="shared" si="32"/>
        <v>271.01</v>
      </c>
      <c r="AI927" s="70">
        <f t="shared" si="33"/>
        <v>329.28999999999996</v>
      </c>
      <c r="AJ927" s="70">
        <f t="shared" si="34"/>
        <v>367.05999999999995</v>
      </c>
      <c r="AK927" s="70" t="str">
        <f t="shared" si="35"/>
        <v/>
      </c>
    </row>
    <row r="928" spans="1:37" x14ac:dyDescent="0.25">
      <c r="A928" s="63" t="s">
        <v>144</v>
      </c>
      <c r="B928" s="63" t="s">
        <v>145</v>
      </c>
      <c r="C928" s="63" t="s">
        <v>137</v>
      </c>
      <c r="D928" s="63" t="s">
        <v>138</v>
      </c>
      <c r="E928" s="73" t="s">
        <v>139</v>
      </c>
      <c r="F928" s="74" t="s">
        <v>153</v>
      </c>
      <c r="G928" s="17">
        <v>44760</v>
      </c>
      <c r="H928" s="17"/>
      <c r="I928" s="1"/>
      <c r="AA928">
        <v>14.319999999999999</v>
      </c>
      <c r="AB928">
        <v>86.69</v>
      </c>
      <c r="AC928">
        <v>155.37</v>
      </c>
      <c r="AD928">
        <v>27.78</v>
      </c>
      <c r="AE928">
        <v>63.64</v>
      </c>
      <c r="AG928" s="69">
        <f t="shared" si="31"/>
        <v>101.00999999999999</v>
      </c>
      <c r="AH928" s="70">
        <f t="shared" si="32"/>
        <v>256.38</v>
      </c>
      <c r="AI928" s="70">
        <f t="shared" si="33"/>
        <v>284.15999999999997</v>
      </c>
      <c r="AJ928" s="70">
        <f t="shared" si="34"/>
        <v>347.79999999999995</v>
      </c>
      <c r="AK928" s="70" t="str">
        <f t="shared" si="35"/>
        <v/>
      </c>
    </row>
    <row r="929" spans="1:37" x14ac:dyDescent="0.25">
      <c r="A929" s="63" t="s">
        <v>144</v>
      </c>
      <c r="B929" s="63" t="s">
        <v>145</v>
      </c>
      <c r="C929" s="63" t="s">
        <v>137</v>
      </c>
      <c r="D929" s="63" t="s">
        <v>138</v>
      </c>
      <c r="E929" s="73" t="s">
        <v>139</v>
      </c>
      <c r="F929" s="74" t="s">
        <v>153</v>
      </c>
      <c r="G929" s="17">
        <v>44788</v>
      </c>
      <c r="H929" s="17"/>
      <c r="I929" s="1"/>
      <c r="AA929">
        <v>2.68</v>
      </c>
      <c r="AB929">
        <v>7.0299999999999994</v>
      </c>
      <c r="AC929">
        <v>88.77000000000001</v>
      </c>
      <c r="AD929">
        <v>96.83</v>
      </c>
      <c r="AE929">
        <v>91.7</v>
      </c>
      <c r="AG929" s="69">
        <f t="shared" si="31"/>
        <v>9.7099999999999991</v>
      </c>
      <c r="AH929" s="70">
        <f t="shared" si="32"/>
        <v>98.48</v>
      </c>
      <c r="AI929" s="70">
        <f t="shared" si="33"/>
        <v>195.31</v>
      </c>
      <c r="AJ929" s="70">
        <f t="shared" si="34"/>
        <v>287.01</v>
      </c>
      <c r="AK929" s="70" t="str">
        <f t="shared" si="35"/>
        <v/>
      </c>
    </row>
    <row r="930" spans="1:37" x14ac:dyDescent="0.25">
      <c r="A930" s="63" t="s">
        <v>144</v>
      </c>
      <c r="B930" s="63" t="s">
        <v>145</v>
      </c>
      <c r="C930" s="63" t="s">
        <v>137</v>
      </c>
      <c r="D930" s="63" t="s">
        <v>138</v>
      </c>
      <c r="E930" s="73" t="s">
        <v>139</v>
      </c>
      <c r="F930" s="74" t="s">
        <v>153</v>
      </c>
      <c r="G930" s="17">
        <v>44824</v>
      </c>
      <c r="H930" s="17"/>
      <c r="I930" s="1"/>
      <c r="AA930">
        <v>14.27</v>
      </c>
      <c r="AB930">
        <v>6.81</v>
      </c>
      <c r="AC930">
        <v>74.029999999999987</v>
      </c>
      <c r="AD930">
        <v>110.51</v>
      </c>
      <c r="AE930">
        <v>86.5</v>
      </c>
      <c r="AG930" s="69">
        <f t="shared" si="31"/>
        <v>21.08</v>
      </c>
      <c r="AH930" s="70">
        <f t="shared" si="32"/>
        <v>95.109999999999985</v>
      </c>
      <c r="AI930" s="70">
        <f t="shared" si="33"/>
        <v>205.62</v>
      </c>
      <c r="AJ930" s="70">
        <f t="shared" si="34"/>
        <v>292.12</v>
      </c>
      <c r="AK930" s="70" t="str">
        <f t="shared" si="35"/>
        <v/>
      </c>
    </row>
    <row r="931" spans="1:37" x14ac:dyDescent="0.25">
      <c r="A931" s="63" t="s">
        <v>144</v>
      </c>
      <c r="B931" s="63" t="s">
        <v>145</v>
      </c>
      <c r="C931" s="63" t="s">
        <v>137</v>
      </c>
      <c r="D931" s="63" t="s">
        <v>138</v>
      </c>
      <c r="E931" s="73" t="s">
        <v>139</v>
      </c>
      <c r="F931" s="74" t="s">
        <v>153</v>
      </c>
      <c r="G931" s="17">
        <v>44852</v>
      </c>
      <c r="H931" s="17"/>
      <c r="I931" s="1"/>
      <c r="AA931">
        <v>13.45</v>
      </c>
      <c r="AB931">
        <v>4.5199999999999996</v>
      </c>
      <c r="AC931">
        <v>30.03</v>
      </c>
      <c r="AD931">
        <v>96.410000000000011</v>
      </c>
      <c r="AE931">
        <v>73.52</v>
      </c>
      <c r="AG931" s="69">
        <f t="shared" si="31"/>
        <v>17.97</v>
      </c>
      <c r="AH931" s="70">
        <f t="shared" si="32"/>
        <v>48</v>
      </c>
      <c r="AI931" s="70">
        <f t="shared" si="33"/>
        <v>144.41000000000003</v>
      </c>
      <c r="AJ931" s="70">
        <f t="shared" si="34"/>
        <v>217.93</v>
      </c>
      <c r="AK931" s="70" t="str">
        <f t="shared" si="35"/>
        <v/>
      </c>
    </row>
    <row r="932" spans="1:37" x14ac:dyDescent="0.25">
      <c r="A932" s="63" t="s">
        <v>144</v>
      </c>
      <c r="B932" s="63" t="s">
        <v>145</v>
      </c>
      <c r="C932" s="63" t="s">
        <v>137</v>
      </c>
      <c r="D932" s="63" t="s">
        <v>138</v>
      </c>
      <c r="E932" s="73" t="s">
        <v>139</v>
      </c>
      <c r="F932" s="74" t="s">
        <v>153</v>
      </c>
      <c r="G932" s="17">
        <v>44901</v>
      </c>
      <c r="H932" s="17"/>
      <c r="I932" s="1"/>
      <c r="AA932">
        <v>28.979999999999997</v>
      </c>
      <c r="AB932">
        <v>9.02</v>
      </c>
      <c r="AC932">
        <v>34.519999999999996</v>
      </c>
      <c r="AD932">
        <v>72.83</v>
      </c>
      <c r="AE932">
        <v>69.239999999999995</v>
      </c>
      <c r="AG932" s="69">
        <f t="shared" si="31"/>
        <v>38</v>
      </c>
      <c r="AH932" s="70">
        <f t="shared" si="32"/>
        <v>72.52</v>
      </c>
      <c r="AI932" s="70">
        <f t="shared" si="33"/>
        <v>145.35</v>
      </c>
      <c r="AJ932" s="70">
        <f t="shared" si="34"/>
        <v>214.58999999999997</v>
      </c>
      <c r="AK932" s="70" t="str">
        <f t="shared" si="35"/>
        <v/>
      </c>
    </row>
    <row r="933" spans="1:37" x14ac:dyDescent="0.25">
      <c r="A933" s="63" t="s">
        <v>144</v>
      </c>
      <c r="B933" s="63" t="s">
        <v>145</v>
      </c>
      <c r="C933" s="63" t="s">
        <v>137</v>
      </c>
      <c r="D933" s="63"/>
      <c r="E933" s="73" t="s">
        <v>139</v>
      </c>
      <c r="F933" s="74" t="s">
        <v>153</v>
      </c>
      <c r="G933" s="17">
        <v>44936</v>
      </c>
      <c r="H933" s="17"/>
      <c r="I933" s="1"/>
      <c r="AA933">
        <v>6.55</v>
      </c>
      <c r="AB933">
        <v>3.3200000000000003</v>
      </c>
      <c r="AC933">
        <v>10.41</v>
      </c>
      <c r="AD933">
        <v>44.74</v>
      </c>
      <c r="AE933">
        <v>46.81</v>
      </c>
      <c r="AF933">
        <v>38.56</v>
      </c>
      <c r="AG933" s="69">
        <f t="shared" si="31"/>
        <v>9.870000000000001</v>
      </c>
      <c r="AH933" s="70">
        <f t="shared" si="32"/>
        <v>20.28</v>
      </c>
      <c r="AI933" s="70">
        <f t="shared" si="33"/>
        <v>65.02000000000001</v>
      </c>
      <c r="AJ933" s="70">
        <f t="shared" si="34"/>
        <v>111.83000000000001</v>
      </c>
      <c r="AK933" s="70">
        <f t="shared" si="35"/>
        <v>150.39000000000001</v>
      </c>
    </row>
    <row r="934" spans="1:37" x14ac:dyDescent="0.25">
      <c r="A934" s="73" t="s">
        <v>146</v>
      </c>
      <c r="B934" s="73" t="s">
        <v>79</v>
      </c>
      <c r="C934" s="73" t="s">
        <v>147</v>
      </c>
      <c r="D934" s="73" t="s">
        <v>138</v>
      </c>
      <c r="E934" s="73" t="s">
        <v>139</v>
      </c>
      <c r="F934" s="74" t="s">
        <v>153</v>
      </c>
      <c r="G934" s="75">
        <v>44720</v>
      </c>
      <c r="H934" s="75"/>
      <c r="I934" s="1"/>
      <c r="AA934">
        <v>52.069999999999993</v>
      </c>
      <c r="AB934">
        <v>43.330000000000005</v>
      </c>
      <c r="AC934">
        <v>24.21</v>
      </c>
      <c r="AD934">
        <v>18.18</v>
      </c>
      <c r="AE934">
        <v>15.75</v>
      </c>
      <c r="AG934" s="69">
        <f t="shared" si="31"/>
        <v>95.4</v>
      </c>
      <c r="AH934" s="70">
        <f t="shared" si="32"/>
        <v>119.61000000000001</v>
      </c>
      <c r="AI934" s="70">
        <f t="shared" si="33"/>
        <v>137.79000000000002</v>
      </c>
      <c r="AJ934" s="70">
        <f t="shared" si="34"/>
        <v>153.54000000000002</v>
      </c>
      <c r="AK934" s="70" t="str">
        <f t="shared" si="35"/>
        <v/>
      </c>
    </row>
    <row r="935" spans="1:37" x14ac:dyDescent="0.25">
      <c r="A935" s="73" t="s">
        <v>146</v>
      </c>
      <c r="B935" s="73" t="s">
        <v>79</v>
      </c>
      <c r="C935" s="73" t="s">
        <v>147</v>
      </c>
      <c r="D935" s="73" t="s">
        <v>138</v>
      </c>
      <c r="E935" s="73" t="s">
        <v>139</v>
      </c>
      <c r="F935" s="74" t="s">
        <v>153</v>
      </c>
      <c r="G935" s="75">
        <v>44760</v>
      </c>
      <c r="H935" s="75"/>
      <c r="I935" s="1"/>
      <c r="AA935">
        <v>12.079999999999998</v>
      </c>
      <c r="AB935">
        <v>44.7</v>
      </c>
      <c r="AC935">
        <v>50.290000000000006</v>
      </c>
      <c r="AD935">
        <v>10.780000000000001</v>
      </c>
      <c r="AE935">
        <v>18.34</v>
      </c>
      <c r="AG935" s="69">
        <f t="shared" si="31"/>
        <v>56.78</v>
      </c>
      <c r="AH935" s="70">
        <f t="shared" si="32"/>
        <v>107.07000000000001</v>
      </c>
      <c r="AI935" s="70">
        <f t="shared" si="33"/>
        <v>117.85000000000001</v>
      </c>
      <c r="AJ935" s="70">
        <f t="shared" si="34"/>
        <v>136.19</v>
      </c>
      <c r="AK935" s="70" t="str">
        <f t="shared" si="35"/>
        <v/>
      </c>
    </row>
    <row r="936" spans="1:37" x14ac:dyDescent="0.25">
      <c r="A936" s="73" t="s">
        <v>146</v>
      </c>
      <c r="B936" s="73" t="s">
        <v>79</v>
      </c>
      <c r="C936" s="73" t="s">
        <v>147</v>
      </c>
      <c r="D936" s="73" t="s">
        <v>138</v>
      </c>
      <c r="E936" s="73" t="s">
        <v>139</v>
      </c>
      <c r="F936" s="74" t="s">
        <v>153</v>
      </c>
      <c r="G936" s="75">
        <v>44788</v>
      </c>
      <c r="H936" s="75"/>
      <c r="I936" s="1"/>
      <c r="AA936">
        <v>2.7</v>
      </c>
      <c r="AB936">
        <v>2.6</v>
      </c>
      <c r="AC936">
        <v>25.099999999999998</v>
      </c>
      <c r="AD936">
        <v>34.11</v>
      </c>
      <c r="AE936">
        <v>33.26</v>
      </c>
      <c r="AG936" s="69">
        <f t="shared" si="31"/>
        <v>5.3000000000000007</v>
      </c>
      <c r="AH936" s="70">
        <f t="shared" si="32"/>
        <v>30.4</v>
      </c>
      <c r="AI936" s="70">
        <f t="shared" si="33"/>
        <v>64.509999999999991</v>
      </c>
      <c r="AJ936" s="70">
        <f t="shared" si="34"/>
        <v>97.769999999999982</v>
      </c>
      <c r="AK936" s="70" t="str">
        <f t="shared" si="35"/>
        <v/>
      </c>
    </row>
    <row r="937" spans="1:37" x14ac:dyDescent="0.25">
      <c r="A937" s="73" t="s">
        <v>146</v>
      </c>
      <c r="B937" s="73" t="s">
        <v>79</v>
      </c>
      <c r="C937" s="73" t="s">
        <v>147</v>
      </c>
      <c r="D937" s="73" t="s">
        <v>138</v>
      </c>
      <c r="E937" s="73" t="s">
        <v>139</v>
      </c>
      <c r="F937" s="74" t="s">
        <v>153</v>
      </c>
      <c r="G937" s="75">
        <v>44824</v>
      </c>
      <c r="H937" s="75"/>
      <c r="I937" s="1"/>
      <c r="AA937">
        <v>4.3599999999999994</v>
      </c>
      <c r="AB937">
        <v>4.3599999999999994</v>
      </c>
      <c r="AC937">
        <v>15.969999999999999</v>
      </c>
      <c r="AD937">
        <v>40.89</v>
      </c>
      <c r="AE937">
        <v>35.72</v>
      </c>
      <c r="AG937" s="69">
        <f t="shared" si="31"/>
        <v>8.7199999999999989</v>
      </c>
      <c r="AH937" s="70">
        <f t="shared" si="32"/>
        <v>24.689999999999998</v>
      </c>
      <c r="AI937" s="70">
        <f t="shared" si="33"/>
        <v>65.58</v>
      </c>
      <c r="AJ937" s="70">
        <f t="shared" si="34"/>
        <v>101.3</v>
      </c>
      <c r="AK937" s="70" t="str">
        <f t="shared" si="35"/>
        <v/>
      </c>
    </row>
    <row r="938" spans="1:37" x14ac:dyDescent="0.25">
      <c r="A938" s="73" t="s">
        <v>146</v>
      </c>
      <c r="B938" s="73" t="s">
        <v>79</v>
      </c>
      <c r="C938" s="73" t="s">
        <v>147</v>
      </c>
      <c r="D938" s="73" t="s">
        <v>138</v>
      </c>
      <c r="E938" s="73" t="s">
        <v>139</v>
      </c>
      <c r="F938" s="74" t="s">
        <v>153</v>
      </c>
      <c r="G938" s="75">
        <v>44852</v>
      </c>
      <c r="H938" s="75"/>
      <c r="I938" s="1"/>
      <c r="AA938">
        <v>2.5499999999999998</v>
      </c>
      <c r="AB938">
        <v>2.86</v>
      </c>
      <c r="AC938">
        <v>5.1100000000000003</v>
      </c>
      <c r="AD938">
        <v>11.27</v>
      </c>
      <c r="AE938">
        <v>24.16</v>
      </c>
      <c r="AG938" s="69">
        <f t="shared" si="31"/>
        <v>5.41</v>
      </c>
      <c r="AH938" s="70">
        <f t="shared" si="32"/>
        <v>10.52</v>
      </c>
      <c r="AI938" s="70">
        <f t="shared" si="33"/>
        <v>21.79</v>
      </c>
      <c r="AJ938" s="70">
        <f t="shared" si="34"/>
        <v>45.95</v>
      </c>
      <c r="AK938" s="70" t="str">
        <f t="shared" si="35"/>
        <v/>
      </c>
    </row>
    <row r="939" spans="1:37" x14ac:dyDescent="0.25">
      <c r="A939" s="73" t="s">
        <v>146</v>
      </c>
      <c r="B939" s="73" t="s">
        <v>79</v>
      </c>
      <c r="C939" s="73" t="s">
        <v>147</v>
      </c>
      <c r="D939" s="73" t="s">
        <v>138</v>
      </c>
      <c r="E939" s="73" t="s">
        <v>139</v>
      </c>
      <c r="F939" s="74" t="s">
        <v>153</v>
      </c>
      <c r="G939" s="75">
        <v>44901</v>
      </c>
      <c r="H939" s="75"/>
      <c r="I939" s="1"/>
      <c r="AA939">
        <v>1.24</v>
      </c>
      <c r="AB939">
        <v>2.4699999999999998</v>
      </c>
      <c r="AC939">
        <v>0.28999999999999998</v>
      </c>
      <c r="AD939">
        <v>1.5</v>
      </c>
      <c r="AE939">
        <v>5.74</v>
      </c>
      <c r="AG939" s="69">
        <f t="shared" si="31"/>
        <v>3.71</v>
      </c>
      <c r="AH939" s="70">
        <f t="shared" si="32"/>
        <v>4</v>
      </c>
      <c r="AI939" s="70">
        <f t="shared" si="33"/>
        <v>5.5</v>
      </c>
      <c r="AJ939" s="70">
        <f t="shared" si="34"/>
        <v>11.24</v>
      </c>
      <c r="AK939" s="70" t="str">
        <f t="shared" si="35"/>
        <v/>
      </c>
    </row>
    <row r="940" spans="1:37" x14ac:dyDescent="0.25">
      <c r="A940" s="73" t="s">
        <v>146</v>
      </c>
      <c r="B940" s="73" t="s">
        <v>79</v>
      </c>
      <c r="C940" s="73" t="s">
        <v>147</v>
      </c>
      <c r="D940" s="73"/>
      <c r="E940" s="73" t="s">
        <v>139</v>
      </c>
      <c r="F940" s="74" t="s">
        <v>153</v>
      </c>
      <c r="G940" s="75">
        <v>44936</v>
      </c>
      <c r="H940" s="75"/>
      <c r="I940" s="1"/>
      <c r="AA940">
        <v>3.46</v>
      </c>
      <c r="AB940">
        <v>2.56</v>
      </c>
      <c r="AC940">
        <v>1.1000000000000001</v>
      </c>
      <c r="AD940">
        <v>0.95</v>
      </c>
      <c r="AE940">
        <v>1.8</v>
      </c>
      <c r="AF940">
        <v>5.52</v>
      </c>
      <c r="AG940" s="69">
        <f t="shared" si="31"/>
        <v>6.02</v>
      </c>
      <c r="AH940" s="70">
        <f t="shared" si="32"/>
        <v>7.1199999999999992</v>
      </c>
      <c r="AI940" s="70">
        <f t="shared" si="33"/>
        <v>8.0699999999999985</v>
      </c>
      <c r="AJ940" s="70">
        <f t="shared" si="34"/>
        <v>9.8699999999999992</v>
      </c>
      <c r="AK940" s="70">
        <f t="shared" si="35"/>
        <v>15.389999999999999</v>
      </c>
    </row>
    <row r="941" spans="1:37" x14ac:dyDescent="0.25">
      <c r="A941" s="73" t="s">
        <v>148</v>
      </c>
      <c r="B941" s="73" t="s">
        <v>84</v>
      </c>
      <c r="C941" s="73" t="s">
        <v>147</v>
      </c>
      <c r="D941" s="73" t="s">
        <v>138</v>
      </c>
      <c r="E941" s="73" t="s">
        <v>139</v>
      </c>
      <c r="F941" s="74" t="s">
        <v>153</v>
      </c>
      <c r="G941" s="75">
        <v>44720</v>
      </c>
      <c r="H941" s="75"/>
      <c r="I941" s="1"/>
      <c r="AA941">
        <v>55.74</v>
      </c>
      <c r="AB941">
        <v>39.190000000000005</v>
      </c>
      <c r="AC941">
        <v>28.96</v>
      </c>
      <c r="AD941">
        <v>23.69</v>
      </c>
      <c r="AE941">
        <v>17.71</v>
      </c>
      <c r="AG941" s="69">
        <f t="shared" si="31"/>
        <v>94.93</v>
      </c>
      <c r="AH941" s="70">
        <f t="shared" si="32"/>
        <v>123.89000000000001</v>
      </c>
      <c r="AI941" s="70">
        <f t="shared" si="33"/>
        <v>147.58000000000001</v>
      </c>
      <c r="AJ941" s="70">
        <f t="shared" si="34"/>
        <v>165.29000000000002</v>
      </c>
      <c r="AK941" s="70" t="str">
        <f t="shared" si="35"/>
        <v/>
      </c>
    </row>
    <row r="942" spans="1:37" x14ac:dyDescent="0.25">
      <c r="A942" s="73" t="s">
        <v>148</v>
      </c>
      <c r="B942" s="73" t="s">
        <v>84</v>
      </c>
      <c r="C942" s="73" t="s">
        <v>147</v>
      </c>
      <c r="D942" s="73" t="s">
        <v>138</v>
      </c>
      <c r="E942" s="73" t="s">
        <v>139</v>
      </c>
      <c r="F942" s="74" t="s">
        <v>153</v>
      </c>
      <c r="G942" s="75">
        <v>44760</v>
      </c>
      <c r="H942" s="75"/>
      <c r="I942" s="1"/>
      <c r="AA942">
        <v>10.879999999999999</v>
      </c>
      <c r="AB942">
        <v>38.130000000000003</v>
      </c>
      <c r="AC942">
        <v>64.14</v>
      </c>
      <c r="AD942">
        <v>16.14</v>
      </c>
      <c r="AE942">
        <v>27</v>
      </c>
      <c r="AG942" s="69">
        <f t="shared" si="31"/>
        <v>49.010000000000005</v>
      </c>
      <c r="AH942" s="70">
        <f t="shared" si="32"/>
        <v>113.15</v>
      </c>
      <c r="AI942" s="70">
        <f t="shared" si="33"/>
        <v>129.29000000000002</v>
      </c>
      <c r="AJ942" s="70">
        <f t="shared" si="34"/>
        <v>156.29000000000002</v>
      </c>
      <c r="AK942" s="70" t="str">
        <f t="shared" si="35"/>
        <v/>
      </c>
    </row>
    <row r="943" spans="1:37" x14ac:dyDescent="0.25">
      <c r="A943" s="73" t="s">
        <v>148</v>
      </c>
      <c r="B943" s="73" t="s">
        <v>84</v>
      </c>
      <c r="C943" s="73" t="s">
        <v>147</v>
      </c>
      <c r="D943" s="73" t="s">
        <v>138</v>
      </c>
      <c r="E943" s="73" t="s">
        <v>139</v>
      </c>
      <c r="F943" s="74" t="s">
        <v>153</v>
      </c>
      <c r="G943" s="75">
        <v>44788</v>
      </c>
      <c r="H943" s="75"/>
      <c r="I943" s="1"/>
      <c r="AA943">
        <v>2.42</v>
      </c>
      <c r="AB943">
        <v>3.0700000000000003</v>
      </c>
      <c r="AC943">
        <v>36.89</v>
      </c>
      <c r="AD943">
        <v>41.72</v>
      </c>
      <c r="AE943">
        <v>34.81</v>
      </c>
      <c r="AG943" s="69">
        <f t="shared" si="31"/>
        <v>5.49</v>
      </c>
      <c r="AH943" s="70">
        <f t="shared" si="32"/>
        <v>42.38</v>
      </c>
      <c r="AI943" s="70">
        <f t="shared" si="33"/>
        <v>84.1</v>
      </c>
      <c r="AJ943" s="70">
        <f t="shared" si="34"/>
        <v>118.91</v>
      </c>
      <c r="AK943" s="70" t="str">
        <f t="shared" si="35"/>
        <v/>
      </c>
    </row>
    <row r="944" spans="1:37" x14ac:dyDescent="0.25">
      <c r="A944" s="73" t="s">
        <v>148</v>
      </c>
      <c r="B944" s="73" t="s">
        <v>84</v>
      </c>
      <c r="C944" s="73" t="s">
        <v>147</v>
      </c>
      <c r="D944" s="73" t="s">
        <v>138</v>
      </c>
      <c r="E944" s="73" t="s">
        <v>139</v>
      </c>
      <c r="F944" s="74" t="s">
        <v>153</v>
      </c>
      <c r="G944" s="75">
        <v>44824</v>
      </c>
      <c r="H944" s="75"/>
      <c r="I944" s="1"/>
      <c r="AA944">
        <v>5.37</v>
      </c>
      <c r="AB944">
        <v>4.7200000000000006</v>
      </c>
      <c r="AC944">
        <v>14.100000000000001</v>
      </c>
      <c r="AD944">
        <v>33.300000000000004</v>
      </c>
      <c r="AE944">
        <v>28.66</v>
      </c>
      <c r="AG944" s="69">
        <f t="shared" si="31"/>
        <v>10.09</v>
      </c>
      <c r="AH944" s="70">
        <f t="shared" si="32"/>
        <v>24.19</v>
      </c>
      <c r="AI944" s="70">
        <f t="shared" si="33"/>
        <v>57.490000000000009</v>
      </c>
      <c r="AJ944" s="70">
        <f t="shared" si="34"/>
        <v>86.15</v>
      </c>
      <c r="AK944" s="70" t="str">
        <f t="shared" si="35"/>
        <v/>
      </c>
    </row>
    <row r="945" spans="1:37" x14ac:dyDescent="0.25">
      <c r="A945" s="73" t="s">
        <v>148</v>
      </c>
      <c r="B945" s="73" t="s">
        <v>84</v>
      </c>
      <c r="C945" s="73" t="s">
        <v>147</v>
      </c>
      <c r="D945" s="73" t="s">
        <v>138</v>
      </c>
      <c r="E945" s="73" t="s">
        <v>139</v>
      </c>
      <c r="F945" s="74" t="s">
        <v>153</v>
      </c>
      <c r="G945" s="75">
        <v>44852</v>
      </c>
      <c r="H945" s="75"/>
      <c r="I945" s="1"/>
      <c r="AA945">
        <v>3.09</v>
      </c>
      <c r="AB945">
        <v>2.95</v>
      </c>
      <c r="AC945">
        <v>5.96</v>
      </c>
      <c r="AD945">
        <v>23.830000000000002</v>
      </c>
      <c r="AE945">
        <v>29.37</v>
      </c>
      <c r="AG945" s="69">
        <f t="shared" si="31"/>
        <v>6.04</v>
      </c>
      <c r="AH945" s="70">
        <f t="shared" si="32"/>
        <v>12</v>
      </c>
      <c r="AI945" s="70">
        <f t="shared" si="33"/>
        <v>35.83</v>
      </c>
      <c r="AJ945" s="70">
        <f t="shared" si="34"/>
        <v>65.2</v>
      </c>
      <c r="AK945" s="70" t="str">
        <f t="shared" si="35"/>
        <v/>
      </c>
    </row>
    <row r="946" spans="1:37" x14ac:dyDescent="0.25">
      <c r="A946" s="73" t="s">
        <v>148</v>
      </c>
      <c r="B946" s="73" t="s">
        <v>84</v>
      </c>
      <c r="C946" s="73" t="s">
        <v>147</v>
      </c>
      <c r="D946" s="73" t="s">
        <v>138</v>
      </c>
      <c r="E946" s="73" t="s">
        <v>139</v>
      </c>
      <c r="F946" s="74" t="s">
        <v>153</v>
      </c>
      <c r="G946" s="75">
        <v>44901</v>
      </c>
      <c r="H946" s="75"/>
      <c r="I946" s="1"/>
      <c r="AA946">
        <v>3.4799999999999995</v>
      </c>
      <c r="AB946">
        <v>2.21</v>
      </c>
      <c r="AC946">
        <v>2.56</v>
      </c>
      <c r="AD946">
        <v>4.47</v>
      </c>
      <c r="AE946">
        <v>16.920000000000002</v>
      </c>
      <c r="AG946" s="69">
        <f t="shared" si="31"/>
        <v>5.6899999999999995</v>
      </c>
      <c r="AH946" s="70">
        <f t="shared" si="32"/>
        <v>8.25</v>
      </c>
      <c r="AI946" s="70">
        <f t="shared" si="33"/>
        <v>12.719999999999999</v>
      </c>
      <c r="AJ946" s="70">
        <f t="shared" si="34"/>
        <v>29.64</v>
      </c>
      <c r="AK946" s="70" t="str">
        <f t="shared" si="35"/>
        <v/>
      </c>
    </row>
    <row r="947" spans="1:37" x14ac:dyDescent="0.25">
      <c r="A947" s="73" t="s">
        <v>148</v>
      </c>
      <c r="B947" s="73" t="s">
        <v>84</v>
      </c>
      <c r="C947" s="73" t="s">
        <v>147</v>
      </c>
      <c r="D947" s="73"/>
      <c r="E947" s="73" t="s">
        <v>139</v>
      </c>
      <c r="F947" s="74" t="s">
        <v>153</v>
      </c>
      <c r="G947" s="75">
        <v>44936</v>
      </c>
      <c r="H947" s="75"/>
      <c r="I947" s="1"/>
      <c r="AA947">
        <v>3.55</v>
      </c>
      <c r="AB947">
        <v>1.83</v>
      </c>
      <c r="AC947">
        <v>1.23</v>
      </c>
      <c r="AD947">
        <v>1.33</v>
      </c>
      <c r="AE947">
        <v>3.84</v>
      </c>
      <c r="AF947">
        <v>18.689999999999998</v>
      </c>
      <c r="AG947" s="69">
        <f t="shared" si="31"/>
        <v>5.38</v>
      </c>
      <c r="AH947" s="70">
        <f t="shared" si="32"/>
        <v>6.6099999999999994</v>
      </c>
      <c r="AI947" s="70">
        <f t="shared" si="33"/>
        <v>7.9399999999999995</v>
      </c>
      <c r="AJ947" s="70">
        <f t="shared" si="34"/>
        <v>11.78</v>
      </c>
      <c r="AK947" s="70">
        <f t="shared" si="35"/>
        <v>30.47</v>
      </c>
    </row>
    <row r="948" spans="1:37" x14ac:dyDescent="0.25">
      <c r="A948" s="73" t="s">
        <v>149</v>
      </c>
      <c r="B948" s="73" t="s">
        <v>143</v>
      </c>
      <c r="C948" s="73" t="s">
        <v>147</v>
      </c>
      <c r="D948" s="73" t="s">
        <v>138</v>
      </c>
      <c r="E948" s="73" t="s">
        <v>139</v>
      </c>
      <c r="F948" s="74" t="s">
        <v>153</v>
      </c>
      <c r="G948" s="75">
        <v>44720</v>
      </c>
      <c r="H948" s="75"/>
      <c r="I948" s="1"/>
      <c r="AA948">
        <v>61.83</v>
      </c>
      <c r="AB948">
        <v>55.08</v>
      </c>
      <c r="AC948">
        <v>27.26</v>
      </c>
      <c r="AD948">
        <v>27.33</v>
      </c>
      <c r="AE948">
        <v>22.810000000000002</v>
      </c>
      <c r="AG948" s="69">
        <f t="shared" si="31"/>
        <v>116.91</v>
      </c>
      <c r="AH948" s="70">
        <f t="shared" si="32"/>
        <v>144.16999999999999</v>
      </c>
      <c r="AI948" s="70">
        <f t="shared" si="33"/>
        <v>171.5</v>
      </c>
      <c r="AJ948" s="70">
        <f t="shared" si="34"/>
        <v>194.31</v>
      </c>
      <c r="AK948" s="70" t="str">
        <f t="shared" si="35"/>
        <v/>
      </c>
    </row>
    <row r="949" spans="1:37" x14ac:dyDescent="0.25">
      <c r="A949" s="73" t="s">
        <v>149</v>
      </c>
      <c r="B949" s="73" t="s">
        <v>143</v>
      </c>
      <c r="C949" s="73" t="s">
        <v>147</v>
      </c>
      <c r="D949" s="73" t="s">
        <v>138</v>
      </c>
      <c r="E949" s="73" t="s">
        <v>139</v>
      </c>
      <c r="F949" s="74" t="s">
        <v>153</v>
      </c>
      <c r="G949" s="75">
        <v>44760</v>
      </c>
      <c r="H949" s="75"/>
      <c r="I949" s="1"/>
      <c r="AA949">
        <v>12.49</v>
      </c>
      <c r="AB949">
        <v>45.41</v>
      </c>
      <c r="AC949">
        <v>56.37</v>
      </c>
      <c r="AD949">
        <v>16.419999999999998</v>
      </c>
      <c r="AE949">
        <v>33.29</v>
      </c>
      <c r="AG949" s="69">
        <f t="shared" si="31"/>
        <v>57.9</v>
      </c>
      <c r="AH949" s="70">
        <f t="shared" si="32"/>
        <v>114.27</v>
      </c>
      <c r="AI949" s="70">
        <f t="shared" si="33"/>
        <v>130.69</v>
      </c>
      <c r="AJ949" s="70">
        <f t="shared" si="34"/>
        <v>163.98</v>
      </c>
      <c r="AK949" s="70" t="str">
        <f t="shared" si="35"/>
        <v/>
      </c>
    </row>
    <row r="950" spans="1:37" x14ac:dyDescent="0.25">
      <c r="A950" s="73" t="s">
        <v>149</v>
      </c>
      <c r="B950" s="73" t="s">
        <v>143</v>
      </c>
      <c r="C950" s="73" t="s">
        <v>147</v>
      </c>
      <c r="D950" s="73" t="s">
        <v>138</v>
      </c>
      <c r="E950" s="73" t="s">
        <v>139</v>
      </c>
      <c r="F950" s="74" t="s">
        <v>153</v>
      </c>
      <c r="G950" s="75">
        <v>44788</v>
      </c>
      <c r="H950" s="75"/>
      <c r="I950" s="1"/>
      <c r="AA950">
        <v>1.85</v>
      </c>
      <c r="AB950">
        <v>4.16</v>
      </c>
      <c r="AC950">
        <v>46.13</v>
      </c>
      <c r="AD950">
        <v>47.55</v>
      </c>
      <c r="AE950">
        <v>41.96</v>
      </c>
      <c r="AG950" s="69">
        <f t="shared" si="31"/>
        <v>6.01</v>
      </c>
      <c r="AH950" s="70">
        <f t="shared" si="32"/>
        <v>52.14</v>
      </c>
      <c r="AI950" s="70">
        <f t="shared" si="33"/>
        <v>99.69</v>
      </c>
      <c r="AJ950" s="70">
        <f t="shared" si="34"/>
        <v>141.65</v>
      </c>
      <c r="AK950" s="70" t="str">
        <f t="shared" si="35"/>
        <v/>
      </c>
    </row>
    <row r="951" spans="1:37" x14ac:dyDescent="0.25">
      <c r="A951" s="73" t="s">
        <v>149</v>
      </c>
      <c r="B951" s="73" t="s">
        <v>143</v>
      </c>
      <c r="C951" s="73" t="s">
        <v>147</v>
      </c>
      <c r="D951" s="73" t="s">
        <v>138</v>
      </c>
      <c r="E951" s="73" t="s">
        <v>139</v>
      </c>
      <c r="F951" s="74" t="s">
        <v>153</v>
      </c>
      <c r="G951" s="75">
        <v>44824</v>
      </c>
      <c r="H951" s="75"/>
      <c r="I951" s="1"/>
      <c r="AA951">
        <v>11.26</v>
      </c>
      <c r="AB951">
        <v>5.93</v>
      </c>
      <c r="AC951">
        <v>21.02</v>
      </c>
      <c r="AD951">
        <v>36.909999999999997</v>
      </c>
      <c r="AE951">
        <v>35.130000000000003</v>
      </c>
      <c r="AG951" s="69">
        <f t="shared" si="31"/>
        <v>17.189999999999998</v>
      </c>
      <c r="AH951" s="70">
        <f t="shared" si="32"/>
        <v>38.209999999999994</v>
      </c>
      <c r="AI951" s="70">
        <f t="shared" si="33"/>
        <v>75.11999999999999</v>
      </c>
      <c r="AJ951" s="70">
        <f t="shared" si="34"/>
        <v>110.25</v>
      </c>
      <c r="AK951" s="70" t="str">
        <f t="shared" si="35"/>
        <v/>
      </c>
    </row>
    <row r="952" spans="1:37" x14ac:dyDescent="0.25">
      <c r="A952" s="73" t="s">
        <v>149</v>
      </c>
      <c r="B952" s="73" t="s">
        <v>143</v>
      </c>
      <c r="C952" s="73" t="s">
        <v>147</v>
      </c>
      <c r="D952" s="73" t="s">
        <v>138</v>
      </c>
      <c r="E952" s="73" t="s">
        <v>139</v>
      </c>
      <c r="F952" s="74" t="s">
        <v>153</v>
      </c>
      <c r="G952" s="75">
        <v>44852</v>
      </c>
      <c r="H952" s="75"/>
      <c r="I952" s="1"/>
      <c r="AA952">
        <v>8.1999999999999993</v>
      </c>
      <c r="AB952">
        <v>4.5999999999999996</v>
      </c>
      <c r="AC952">
        <v>10.95</v>
      </c>
      <c r="AD952">
        <v>39.6</v>
      </c>
      <c r="AE952">
        <v>36.42</v>
      </c>
      <c r="AG952" s="69">
        <f t="shared" si="31"/>
        <v>12.799999999999999</v>
      </c>
      <c r="AH952" s="70">
        <f t="shared" si="32"/>
        <v>23.75</v>
      </c>
      <c r="AI952" s="70">
        <f t="shared" si="33"/>
        <v>63.35</v>
      </c>
      <c r="AJ952" s="70">
        <f t="shared" si="34"/>
        <v>99.77000000000001</v>
      </c>
      <c r="AK952" s="70" t="str">
        <f t="shared" si="35"/>
        <v/>
      </c>
    </row>
    <row r="953" spans="1:37" x14ac:dyDescent="0.25">
      <c r="A953" s="73" t="s">
        <v>149</v>
      </c>
      <c r="B953" s="73" t="s">
        <v>143</v>
      </c>
      <c r="C953" s="73" t="s">
        <v>147</v>
      </c>
      <c r="D953" s="73" t="s">
        <v>138</v>
      </c>
      <c r="E953" s="73" t="s">
        <v>139</v>
      </c>
      <c r="F953" s="74" t="s">
        <v>153</v>
      </c>
      <c r="G953" s="75">
        <v>44901</v>
      </c>
      <c r="H953" s="75"/>
      <c r="I953" s="1"/>
      <c r="AA953">
        <v>3.11</v>
      </c>
      <c r="AB953">
        <v>0.82000000000000006</v>
      </c>
      <c r="AC953">
        <v>2.31</v>
      </c>
      <c r="AD953">
        <v>9.01</v>
      </c>
      <c r="AE953">
        <v>32.11</v>
      </c>
      <c r="AG953" s="69">
        <f t="shared" si="31"/>
        <v>3.9299999999999997</v>
      </c>
      <c r="AH953" s="70">
        <f t="shared" si="32"/>
        <v>6.24</v>
      </c>
      <c r="AI953" s="70">
        <f t="shared" si="33"/>
        <v>15.25</v>
      </c>
      <c r="AJ953" s="70">
        <f t="shared" si="34"/>
        <v>47.36</v>
      </c>
      <c r="AK953" s="70" t="str">
        <f t="shared" si="35"/>
        <v/>
      </c>
    </row>
    <row r="954" spans="1:37" x14ac:dyDescent="0.25">
      <c r="A954" s="73" t="s">
        <v>149</v>
      </c>
      <c r="B954" s="73" t="s">
        <v>143</v>
      </c>
      <c r="C954" s="73" t="s">
        <v>147</v>
      </c>
      <c r="D954" s="73"/>
      <c r="E954" s="73" t="s">
        <v>139</v>
      </c>
      <c r="F954" s="74" t="s">
        <v>153</v>
      </c>
      <c r="G954" s="75">
        <v>44936</v>
      </c>
      <c r="H954" s="75"/>
      <c r="I954" s="1"/>
      <c r="AA954">
        <v>6.8900000000000006</v>
      </c>
      <c r="AB954">
        <v>4.53</v>
      </c>
      <c r="AC954">
        <v>3.72</v>
      </c>
      <c r="AD954">
        <v>7.06</v>
      </c>
      <c r="AE954">
        <v>10.700000000000001</v>
      </c>
      <c r="AF954">
        <v>16.93</v>
      </c>
      <c r="AG954" s="69">
        <f t="shared" si="31"/>
        <v>11.420000000000002</v>
      </c>
      <c r="AH954" s="70">
        <f t="shared" si="32"/>
        <v>15.140000000000002</v>
      </c>
      <c r="AI954" s="70">
        <f t="shared" si="33"/>
        <v>22.200000000000003</v>
      </c>
      <c r="AJ954" s="70">
        <f t="shared" si="34"/>
        <v>32.900000000000006</v>
      </c>
      <c r="AK954" s="70">
        <f t="shared" si="35"/>
        <v>49.830000000000005</v>
      </c>
    </row>
    <row r="955" spans="1:37" x14ac:dyDescent="0.25">
      <c r="A955" s="73" t="s">
        <v>150</v>
      </c>
      <c r="B955" s="73" t="s">
        <v>145</v>
      </c>
      <c r="C955" s="73" t="s">
        <v>147</v>
      </c>
      <c r="D955" s="73" t="s">
        <v>138</v>
      </c>
      <c r="E955" s="73" t="s">
        <v>139</v>
      </c>
      <c r="F955" s="74" t="s">
        <v>153</v>
      </c>
      <c r="G955" s="75">
        <v>44720</v>
      </c>
      <c r="H955" s="75"/>
      <c r="I955" s="1"/>
      <c r="AA955">
        <v>71.08</v>
      </c>
      <c r="AB955">
        <v>75.760000000000005</v>
      </c>
      <c r="AC955">
        <v>95.36999999999999</v>
      </c>
      <c r="AD955">
        <v>63.68</v>
      </c>
      <c r="AE955">
        <v>44.06</v>
      </c>
      <c r="AG955" s="69">
        <f t="shared" si="31"/>
        <v>146.84</v>
      </c>
      <c r="AH955" s="70">
        <f t="shared" si="32"/>
        <v>242.20999999999998</v>
      </c>
      <c r="AI955" s="70">
        <f t="shared" si="33"/>
        <v>305.89</v>
      </c>
      <c r="AJ955" s="70">
        <f t="shared" si="34"/>
        <v>349.95</v>
      </c>
      <c r="AK955" s="70" t="str">
        <f t="shared" si="35"/>
        <v/>
      </c>
    </row>
    <row r="956" spans="1:37" x14ac:dyDescent="0.25">
      <c r="A956" s="73" t="s">
        <v>150</v>
      </c>
      <c r="B956" s="73" t="s">
        <v>145</v>
      </c>
      <c r="C956" s="73" t="s">
        <v>147</v>
      </c>
      <c r="D956" s="73" t="s">
        <v>138</v>
      </c>
      <c r="E956" s="73" t="s">
        <v>139</v>
      </c>
      <c r="F956" s="74" t="s">
        <v>153</v>
      </c>
      <c r="G956" s="75">
        <v>44760</v>
      </c>
      <c r="H956" s="75"/>
      <c r="I956" s="1"/>
      <c r="AA956">
        <v>13.07</v>
      </c>
      <c r="AB956">
        <v>72.17</v>
      </c>
      <c r="AC956">
        <v>123.13</v>
      </c>
      <c r="AD956">
        <v>28.369999999999997</v>
      </c>
      <c r="AE956">
        <v>71.78</v>
      </c>
      <c r="AG956" s="69">
        <f t="shared" si="31"/>
        <v>85.240000000000009</v>
      </c>
      <c r="AH956" s="70">
        <f t="shared" si="32"/>
        <v>208.37</v>
      </c>
      <c r="AI956" s="70">
        <f t="shared" si="33"/>
        <v>236.74</v>
      </c>
      <c r="AJ956" s="70">
        <f t="shared" si="34"/>
        <v>308.52</v>
      </c>
      <c r="AK956" s="70" t="str">
        <f t="shared" si="35"/>
        <v/>
      </c>
    </row>
    <row r="957" spans="1:37" x14ac:dyDescent="0.25">
      <c r="A957" s="73" t="s">
        <v>150</v>
      </c>
      <c r="B957" s="73" t="s">
        <v>145</v>
      </c>
      <c r="C957" s="73" t="s">
        <v>147</v>
      </c>
      <c r="D957" s="73" t="s">
        <v>138</v>
      </c>
      <c r="E957" s="73" t="s">
        <v>139</v>
      </c>
      <c r="F957" s="74" t="s">
        <v>153</v>
      </c>
      <c r="G957" s="75">
        <v>44788</v>
      </c>
      <c r="H957" s="75"/>
      <c r="I957" s="1"/>
      <c r="AA957">
        <v>2.5</v>
      </c>
      <c r="AB957">
        <v>3.4899999999999998</v>
      </c>
      <c r="AC957">
        <v>69.42</v>
      </c>
      <c r="AD957">
        <v>70.02</v>
      </c>
      <c r="AE957">
        <v>65.61</v>
      </c>
      <c r="AG957" s="69">
        <f t="shared" si="31"/>
        <v>5.99</v>
      </c>
      <c r="AH957" s="70">
        <f t="shared" si="32"/>
        <v>75.41</v>
      </c>
      <c r="AI957" s="70">
        <f t="shared" si="33"/>
        <v>145.43</v>
      </c>
      <c r="AJ957" s="70">
        <f t="shared" si="34"/>
        <v>211.04000000000002</v>
      </c>
      <c r="AK957" s="70" t="str">
        <f t="shared" si="35"/>
        <v/>
      </c>
    </row>
    <row r="958" spans="1:37" x14ac:dyDescent="0.25">
      <c r="A958" s="73" t="s">
        <v>150</v>
      </c>
      <c r="B958" s="73" t="s">
        <v>145</v>
      </c>
      <c r="C958" s="73" t="s">
        <v>147</v>
      </c>
      <c r="D958" s="73" t="s">
        <v>138</v>
      </c>
      <c r="E958" s="73" t="s">
        <v>139</v>
      </c>
      <c r="F958" s="74" t="s">
        <v>153</v>
      </c>
      <c r="G958" s="75">
        <v>44824</v>
      </c>
      <c r="H958" s="75"/>
      <c r="I958" s="1"/>
      <c r="AA958">
        <v>17.89</v>
      </c>
      <c r="AB958">
        <v>7.32</v>
      </c>
      <c r="AC958">
        <v>52.44</v>
      </c>
      <c r="AD958">
        <v>77.78</v>
      </c>
      <c r="AE958">
        <v>69.510000000000005</v>
      </c>
      <c r="AG958" s="69">
        <f t="shared" si="31"/>
        <v>25.21</v>
      </c>
      <c r="AH958" s="70">
        <f t="shared" si="32"/>
        <v>77.650000000000006</v>
      </c>
      <c r="AI958" s="70">
        <f t="shared" si="33"/>
        <v>155.43</v>
      </c>
      <c r="AJ958" s="70">
        <f t="shared" si="34"/>
        <v>224.94</v>
      </c>
      <c r="AK958" s="70" t="str">
        <f t="shared" si="35"/>
        <v/>
      </c>
    </row>
    <row r="959" spans="1:37" x14ac:dyDescent="0.25">
      <c r="A959" s="73" t="s">
        <v>150</v>
      </c>
      <c r="B959" s="73" t="s">
        <v>145</v>
      </c>
      <c r="C959" s="73" t="s">
        <v>147</v>
      </c>
      <c r="D959" s="73" t="s">
        <v>138</v>
      </c>
      <c r="E959" s="73" t="s">
        <v>139</v>
      </c>
      <c r="F959" s="74" t="s">
        <v>153</v>
      </c>
      <c r="G959" s="75">
        <v>44852</v>
      </c>
      <c r="H959" s="75"/>
      <c r="I959" s="1"/>
      <c r="AA959">
        <v>6.34</v>
      </c>
      <c r="AB959">
        <v>3.8299999999999996</v>
      </c>
      <c r="AC959">
        <v>10.719999999999999</v>
      </c>
      <c r="AD959">
        <v>38.130000000000003</v>
      </c>
      <c r="AE959">
        <v>58.66</v>
      </c>
      <c r="AG959" s="69">
        <f t="shared" si="31"/>
        <v>10.17</v>
      </c>
      <c r="AH959" s="70">
        <f t="shared" si="32"/>
        <v>20.89</v>
      </c>
      <c r="AI959" s="70">
        <f t="shared" si="33"/>
        <v>59.02</v>
      </c>
      <c r="AJ959" s="70">
        <f t="shared" si="34"/>
        <v>117.68</v>
      </c>
      <c r="AK959" s="70" t="str">
        <f t="shared" si="35"/>
        <v/>
      </c>
    </row>
    <row r="960" spans="1:37" x14ac:dyDescent="0.25">
      <c r="A960" s="73" t="s">
        <v>150</v>
      </c>
      <c r="B960" s="73" t="s">
        <v>145</v>
      </c>
      <c r="C960" s="73" t="s">
        <v>147</v>
      </c>
      <c r="D960" s="73" t="s">
        <v>138</v>
      </c>
      <c r="E960" s="73" t="s">
        <v>139</v>
      </c>
      <c r="F960" s="74" t="s">
        <v>153</v>
      </c>
      <c r="G960" s="75">
        <v>44901</v>
      </c>
      <c r="H960" s="75"/>
      <c r="I960" s="1"/>
      <c r="AA960">
        <v>9.19</v>
      </c>
      <c r="AB960">
        <v>6.49</v>
      </c>
      <c r="AC960">
        <v>6.42</v>
      </c>
      <c r="AD960">
        <v>33.49</v>
      </c>
      <c r="AE960">
        <v>73.25</v>
      </c>
      <c r="AG960" s="69">
        <f t="shared" si="31"/>
        <v>15.68</v>
      </c>
      <c r="AH960" s="70">
        <f t="shared" si="32"/>
        <v>22.1</v>
      </c>
      <c r="AI960" s="70">
        <f t="shared" si="33"/>
        <v>55.59</v>
      </c>
      <c r="AJ960" s="70">
        <f t="shared" si="34"/>
        <v>128.84</v>
      </c>
      <c r="AK960" s="70" t="str">
        <f t="shared" si="35"/>
        <v/>
      </c>
    </row>
    <row r="961" spans="1:50" x14ac:dyDescent="0.25">
      <c r="A961" s="73" t="s">
        <v>150</v>
      </c>
      <c r="B961" s="73" t="s">
        <v>145</v>
      </c>
      <c r="C961" s="73" t="s">
        <v>147</v>
      </c>
      <c r="D961" s="73"/>
      <c r="E961" s="73" t="s">
        <v>139</v>
      </c>
      <c r="F961" s="74" t="s">
        <v>153</v>
      </c>
      <c r="G961" s="75">
        <v>44936</v>
      </c>
      <c r="H961" s="75"/>
      <c r="I961" s="1"/>
      <c r="AA961">
        <v>13</v>
      </c>
      <c r="AB961">
        <v>8.07</v>
      </c>
      <c r="AC961">
        <v>7.33</v>
      </c>
      <c r="AD961">
        <v>36.6</v>
      </c>
      <c r="AE961">
        <v>52.52</v>
      </c>
      <c r="AF961">
        <v>47.24</v>
      </c>
      <c r="AG961" s="69">
        <f t="shared" si="31"/>
        <v>21.07</v>
      </c>
      <c r="AH961" s="70">
        <f t="shared" si="32"/>
        <v>28.4</v>
      </c>
      <c r="AI961" s="70">
        <f t="shared" si="33"/>
        <v>65</v>
      </c>
      <c r="AJ961" s="70">
        <f t="shared" si="34"/>
        <v>117.52000000000001</v>
      </c>
      <c r="AK961" s="70">
        <f t="shared" si="35"/>
        <v>164.76000000000002</v>
      </c>
    </row>
    <row r="962" spans="1:50" x14ac:dyDescent="0.25">
      <c r="A962" s="54" t="s">
        <v>136</v>
      </c>
      <c r="B962" s="54" t="s">
        <v>79</v>
      </c>
      <c r="C962" s="54" t="s">
        <v>137</v>
      </c>
      <c r="D962" s="54" t="s">
        <v>138</v>
      </c>
      <c r="E962" s="54" t="s">
        <v>139</v>
      </c>
      <c r="F962" s="58" t="s">
        <v>140</v>
      </c>
      <c r="G962" s="17">
        <v>43994</v>
      </c>
      <c r="H962" s="17"/>
      <c r="I962" s="1"/>
      <c r="L962" s="23"/>
      <c r="P962" s="13"/>
      <c r="V962" s="20"/>
      <c r="W962" s="20"/>
      <c r="X962" s="20"/>
      <c r="Y962" s="20"/>
      <c r="Z962" s="20"/>
      <c r="AB962" s="20"/>
      <c r="AI962" s="20"/>
      <c r="AL962">
        <v>0.28175</v>
      </c>
      <c r="AM962">
        <v>0.3175</v>
      </c>
      <c r="AN962">
        <v>0.26250000000000001</v>
      </c>
      <c r="AO962">
        <v>0.26575000000000004</v>
      </c>
      <c r="AP962">
        <v>0.254</v>
      </c>
      <c r="AQ962">
        <v>0.25975000000000004</v>
      </c>
      <c r="AR962">
        <v>0.19649999999999998</v>
      </c>
      <c r="AS962">
        <v>0.24825</v>
      </c>
      <c r="AU962">
        <f>AL962*200</f>
        <v>56.35</v>
      </c>
      <c r="AV962">
        <f>AM962*200</f>
        <v>63.5</v>
      </c>
      <c r="AW962">
        <f>AN962*200</f>
        <v>52.5</v>
      </c>
      <c r="AX962">
        <f>AU962+AV962+AW962</f>
        <v>172.35</v>
      </c>
    </row>
    <row r="963" spans="1:50" x14ac:dyDescent="0.25">
      <c r="A963" s="54" t="s">
        <v>136</v>
      </c>
      <c r="B963" s="54" t="s">
        <v>79</v>
      </c>
      <c r="C963" s="54" t="s">
        <v>137</v>
      </c>
      <c r="D963" s="54" t="s">
        <v>138</v>
      </c>
      <c r="E963" s="54" t="s">
        <v>139</v>
      </c>
      <c r="F963" s="58" t="s">
        <v>140</v>
      </c>
      <c r="G963" s="17">
        <v>44004</v>
      </c>
      <c r="H963" s="17"/>
      <c r="I963" s="1"/>
      <c r="L963" s="23"/>
      <c r="P963" s="13"/>
      <c r="V963" s="20"/>
      <c r="W963" s="20"/>
      <c r="X963" s="20"/>
      <c r="Y963" s="20"/>
      <c r="Z963" s="20"/>
      <c r="AB963" s="20"/>
      <c r="AI963" s="20"/>
      <c r="AL963">
        <v>0.31812499999999999</v>
      </c>
      <c r="AM963">
        <v>0.32924999999999999</v>
      </c>
      <c r="AN963">
        <v>0.27699999999999997</v>
      </c>
      <c r="AO963">
        <v>0.26899999999999996</v>
      </c>
      <c r="AP963">
        <v>0.25299999999999995</v>
      </c>
      <c r="AQ963">
        <v>0.25724999999999998</v>
      </c>
      <c r="AR963">
        <v>0.19474999999999998</v>
      </c>
      <c r="AS963">
        <v>0.24575</v>
      </c>
      <c r="AU963">
        <f t="shared" ref="AU963:AW1047" si="36">AL963*200</f>
        <v>63.625</v>
      </c>
      <c r="AV963">
        <f t="shared" si="36"/>
        <v>65.849999999999994</v>
      </c>
      <c r="AW963">
        <f t="shared" si="36"/>
        <v>55.399999999999991</v>
      </c>
      <c r="AX963">
        <f t="shared" ref="AX963:AX1066" si="37">AU963+AV963+AW963</f>
        <v>184.875</v>
      </c>
    </row>
    <row r="964" spans="1:50" x14ac:dyDescent="0.25">
      <c r="A964" s="54" t="s">
        <v>136</v>
      </c>
      <c r="B964" s="54" t="s">
        <v>79</v>
      </c>
      <c r="C964" s="54" t="s">
        <v>137</v>
      </c>
      <c r="D964" s="54" t="s">
        <v>138</v>
      </c>
      <c r="E964" s="54" t="s">
        <v>139</v>
      </c>
      <c r="F964" s="58" t="s">
        <v>140</v>
      </c>
      <c r="G964" s="17">
        <v>44015</v>
      </c>
      <c r="H964" s="17"/>
      <c r="I964" s="1"/>
      <c r="L964" s="23"/>
      <c r="P964" s="13"/>
      <c r="V964" s="20"/>
      <c r="W964" s="20"/>
      <c r="X964" s="20"/>
      <c r="Y964" s="20"/>
      <c r="Z964" s="20"/>
      <c r="AB964" s="20"/>
      <c r="AI964" s="20"/>
      <c r="AL964">
        <v>0.32387500000000002</v>
      </c>
      <c r="AM964">
        <v>0.34200000000000003</v>
      </c>
      <c r="AN964">
        <v>0.317</v>
      </c>
      <c r="AO964">
        <v>0.33624999999999999</v>
      </c>
      <c r="AP964">
        <v>0.33649999999999997</v>
      </c>
      <c r="AQ964">
        <v>0.31624999999999998</v>
      </c>
      <c r="AR964">
        <v>0.23125000000000004</v>
      </c>
      <c r="AS964">
        <v>0.26374999999999998</v>
      </c>
      <c r="AU964">
        <f t="shared" si="36"/>
        <v>64.775000000000006</v>
      </c>
      <c r="AV964">
        <f t="shared" si="36"/>
        <v>68.400000000000006</v>
      </c>
      <c r="AW964">
        <f t="shared" si="36"/>
        <v>63.4</v>
      </c>
      <c r="AX964">
        <f t="shared" si="37"/>
        <v>196.57500000000002</v>
      </c>
    </row>
    <row r="965" spans="1:50" x14ac:dyDescent="0.25">
      <c r="A965" s="54" t="s">
        <v>136</v>
      </c>
      <c r="B965" s="54" t="s">
        <v>79</v>
      </c>
      <c r="C965" s="54" t="s">
        <v>137</v>
      </c>
      <c r="D965" s="54" t="s">
        <v>138</v>
      </c>
      <c r="E965" s="54" t="s">
        <v>139</v>
      </c>
      <c r="F965" s="58" t="s">
        <v>140</v>
      </c>
      <c r="G965" s="17">
        <v>44022</v>
      </c>
      <c r="H965" s="17"/>
      <c r="I965" s="1"/>
      <c r="L965" s="23"/>
      <c r="P965" s="13"/>
      <c r="V965" s="20"/>
      <c r="W965" s="20"/>
      <c r="X965" s="20"/>
      <c r="Y965" s="20"/>
      <c r="Z965" s="20"/>
      <c r="AB965" s="20"/>
      <c r="AI965" s="20"/>
      <c r="AL965">
        <v>0.33299999999999996</v>
      </c>
      <c r="AM965">
        <v>0.35325000000000001</v>
      </c>
      <c r="AN965">
        <v>0.32400000000000001</v>
      </c>
      <c r="AO965">
        <v>0.33724999999999999</v>
      </c>
      <c r="AP965">
        <v>0.34299999999999997</v>
      </c>
      <c r="AQ965">
        <v>0.31074999999999997</v>
      </c>
      <c r="AR965">
        <v>0.25550000000000006</v>
      </c>
      <c r="AS965">
        <v>0.317</v>
      </c>
      <c r="AU965">
        <f t="shared" si="36"/>
        <v>66.599999999999994</v>
      </c>
      <c r="AV965">
        <f t="shared" si="36"/>
        <v>70.650000000000006</v>
      </c>
      <c r="AW965">
        <f t="shared" si="36"/>
        <v>64.8</v>
      </c>
      <c r="AX965">
        <f t="shared" si="37"/>
        <v>202.05</v>
      </c>
    </row>
    <row r="966" spans="1:50" x14ac:dyDescent="0.25">
      <c r="A966" s="54" t="s">
        <v>136</v>
      </c>
      <c r="B966" s="54" t="s">
        <v>79</v>
      </c>
      <c r="C966" s="54" t="s">
        <v>137</v>
      </c>
      <c r="D966" s="54" t="s">
        <v>138</v>
      </c>
      <c r="E966" s="54" t="s">
        <v>139</v>
      </c>
      <c r="F966" s="58" t="s">
        <v>140</v>
      </c>
      <c r="G966" s="17">
        <v>44040</v>
      </c>
      <c r="H966" s="17"/>
      <c r="I966" s="1"/>
      <c r="L966" s="23"/>
      <c r="P966" s="13"/>
      <c r="V966" s="20"/>
      <c r="W966" s="20"/>
      <c r="X966" s="20"/>
      <c r="Y966" s="20"/>
      <c r="Z966" s="20"/>
      <c r="AB966" s="20"/>
      <c r="AI966" s="20"/>
      <c r="AL966">
        <v>0.30312499999999998</v>
      </c>
      <c r="AM966">
        <v>0.35549999999999998</v>
      </c>
      <c r="AN966">
        <v>0.30924999999999997</v>
      </c>
      <c r="AO966">
        <v>0.32475000000000004</v>
      </c>
      <c r="AP966">
        <v>0.32600000000000001</v>
      </c>
      <c r="AQ966">
        <v>0.33349999999999996</v>
      </c>
      <c r="AR966">
        <v>0.27925</v>
      </c>
      <c r="AS966">
        <v>0.37024999999999997</v>
      </c>
      <c r="AU966">
        <f t="shared" si="36"/>
        <v>60.624999999999993</v>
      </c>
      <c r="AV966">
        <f t="shared" si="36"/>
        <v>71.099999999999994</v>
      </c>
      <c r="AW966">
        <f t="shared" si="36"/>
        <v>61.849999999999994</v>
      </c>
      <c r="AX966">
        <f t="shared" si="37"/>
        <v>193.57499999999999</v>
      </c>
    </row>
    <row r="967" spans="1:50" x14ac:dyDescent="0.25">
      <c r="A967" s="54" t="s">
        <v>136</v>
      </c>
      <c r="B967" s="54" t="s">
        <v>79</v>
      </c>
      <c r="C967" s="54" t="s">
        <v>137</v>
      </c>
      <c r="D967" s="54" t="s">
        <v>138</v>
      </c>
      <c r="E967" s="54" t="s">
        <v>139</v>
      </c>
      <c r="F967" s="58" t="s">
        <v>140</v>
      </c>
      <c r="G967" s="17">
        <v>44060</v>
      </c>
      <c r="H967" s="17"/>
      <c r="I967" s="1"/>
      <c r="L967" s="23"/>
      <c r="P967" s="13"/>
      <c r="V967" s="20"/>
      <c r="W967" s="20"/>
      <c r="X967" s="20"/>
      <c r="Y967" s="20"/>
      <c r="Z967" s="20"/>
      <c r="AB967" s="20"/>
      <c r="AI967" s="20"/>
      <c r="AL967">
        <v>0.27250000000000002</v>
      </c>
      <c r="AM967">
        <v>0.33699999999999997</v>
      </c>
      <c r="AN967">
        <v>0.30374999999999996</v>
      </c>
      <c r="AO967">
        <v>0.311</v>
      </c>
      <c r="AP967">
        <v>0.31574999999999998</v>
      </c>
      <c r="AQ967">
        <v>0.33099999999999996</v>
      </c>
      <c r="AR967">
        <v>0.27825000000000005</v>
      </c>
      <c r="AS967">
        <v>0.37025000000000008</v>
      </c>
      <c r="AU967">
        <f t="shared" si="36"/>
        <v>54.500000000000007</v>
      </c>
      <c r="AV967">
        <f t="shared" si="36"/>
        <v>67.399999999999991</v>
      </c>
      <c r="AW967">
        <f t="shared" si="36"/>
        <v>60.749999999999993</v>
      </c>
      <c r="AX967">
        <f t="shared" si="37"/>
        <v>182.65</v>
      </c>
    </row>
    <row r="968" spans="1:50" x14ac:dyDescent="0.25">
      <c r="A968" s="54" t="s">
        <v>136</v>
      </c>
      <c r="B968" s="54" t="s">
        <v>79</v>
      </c>
      <c r="C968" s="54" t="s">
        <v>137</v>
      </c>
      <c r="D968" s="54" t="s">
        <v>138</v>
      </c>
      <c r="E968" s="54" t="s">
        <v>139</v>
      </c>
      <c r="F968" s="58" t="s">
        <v>140</v>
      </c>
      <c r="G968" s="17">
        <v>44074</v>
      </c>
      <c r="H968" s="17"/>
      <c r="I968" s="1"/>
      <c r="L968" s="23"/>
      <c r="P968" s="13"/>
      <c r="V968" s="20"/>
      <c r="W968" s="20"/>
      <c r="X968" s="20"/>
      <c r="Y968" s="20"/>
      <c r="Z968" s="20"/>
      <c r="AB968" s="20"/>
      <c r="AI968" s="20"/>
      <c r="AL968">
        <v>0.237375</v>
      </c>
      <c r="AM968">
        <v>0.32700000000000001</v>
      </c>
      <c r="AN968">
        <v>0.29499999999999998</v>
      </c>
      <c r="AO968">
        <v>0.30949999999999994</v>
      </c>
      <c r="AP968">
        <v>0.31024999999999997</v>
      </c>
      <c r="AQ968">
        <v>0.30700000000000005</v>
      </c>
      <c r="AR968">
        <v>0.26874999999999999</v>
      </c>
      <c r="AS968">
        <v>0.36524999999999996</v>
      </c>
      <c r="AU968">
        <f t="shared" si="36"/>
        <v>47.475000000000001</v>
      </c>
      <c r="AV968">
        <f t="shared" si="36"/>
        <v>65.400000000000006</v>
      </c>
      <c r="AW968">
        <f t="shared" si="36"/>
        <v>59</v>
      </c>
      <c r="AX968">
        <f t="shared" si="37"/>
        <v>171.875</v>
      </c>
    </row>
    <row r="969" spans="1:50" x14ac:dyDescent="0.25">
      <c r="A969" s="54" t="s">
        <v>136</v>
      </c>
      <c r="B969" s="54" t="s">
        <v>79</v>
      </c>
      <c r="C969" s="54" t="s">
        <v>137</v>
      </c>
      <c r="D969" s="54" t="s">
        <v>138</v>
      </c>
      <c r="E969" s="54" t="s">
        <v>139</v>
      </c>
      <c r="F969" s="58" t="s">
        <v>140</v>
      </c>
      <c r="G969" s="17">
        <v>44082</v>
      </c>
      <c r="H969" s="17"/>
      <c r="I969" s="1"/>
      <c r="L969" s="23"/>
      <c r="P969" s="13"/>
      <c r="V969" s="20"/>
      <c r="W969" s="20"/>
      <c r="X969" s="20"/>
      <c r="Y969" s="20"/>
      <c r="Z969" s="20"/>
      <c r="AB969" s="20"/>
      <c r="AI969" s="20"/>
      <c r="AL969">
        <v>0.239375</v>
      </c>
      <c r="AM969">
        <v>0.31925000000000003</v>
      </c>
      <c r="AN969">
        <v>0.27824999999999994</v>
      </c>
      <c r="AO969">
        <v>0.29099999999999998</v>
      </c>
      <c r="AP969">
        <v>0.29725000000000001</v>
      </c>
      <c r="AQ969">
        <v>0.31850000000000001</v>
      </c>
      <c r="AR969">
        <v>0.26974999999999999</v>
      </c>
      <c r="AS969">
        <v>0.36225000000000002</v>
      </c>
      <c r="AU969">
        <f t="shared" si="36"/>
        <v>47.875</v>
      </c>
      <c r="AV969">
        <f t="shared" si="36"/>
        <v>63.850000000000009</v>
      </c>
      <c r="AW969">
        <f t="shared" si="36"/>
        <v>55.649999999999991</v>
      </c>
      <c r="AX969">
        <f t="shared" si="37"/>
        <v>167.375</v>
      </c>
    </row>
    <row r="970" spans="1:50" x14ac:dyDescent="0.25">
      <c r="A970" s="54" t="s">
        <v>136</v>
      </c>
      <c r="B970" s="54" t="s">
        <v>79</v>
      </c>
      <c r="C970" s="54" t="s">
        <v>137</v>
      </c>
      <c r="D970" s="54" t="s">
        <v>138</v>
      </c>
      <c r="E970" s="54" t="s">
        <v>139</v>
      </c>
      <c r="F970" s="58" t="s">
        <v>140</v>
      </c>
      <c r="G970" s="17">
        <v>44088</v>
      </c>
      <c r="H970" s="17"/>
      <c r="I970" s="1"/>
      <c r="L970" s="23"/>
      <c r="P970" s="13"/>
      <c r="V970" s="20"/>
      <c r="W970" s="20"/>
      <c r="X970" s="20"/>
      <c r="Y970" s="20"/>
      <c r="Z970" s="20"/>
      <c r="AB970" s="20"/>
      <c r="AI970" s="20"/>
      <c r="AL970">
        <v>0.25774999999999998</v>
      </c>
      <c r="AM970">
        <v>0.32299999999999995</v>
      </c>
      <c r="AN970">
        <v>0.27750000000000002</v>
      </c>
      <c r="AO970">
        <v>0.28775000000000001</v>
      </c>
      <c r="AP970">
        <v>0.29675000000000001</v>
      </c>
      <c r="AQ970">
        <v>0.32</v>
      </c>
      <c r="AR970">
        <v>0.26974999999999999</v>
      </c>
      <c r="AS970">
        <v>0.36649999999999999</v>
      </c>
      <c r="AU970">
        <f t="shared" si="36"/>
        <v>51.55</v>
      </c>
      <c r="AV970">
        <f t="shared" si="36"/>
        <v>64.599999999999994</v>
      </c>
      <c r="AW970">
        <f t="shared" si="36"/>
        <v>55.500000000000007</v>
      </c>
      <c r="AX970">
        <f t="shared" si="37"/>
        <v>171.65</v>
      </c>
    </row>
    <row r="971" spans="1:50" x14ac:dyDescent="0.25">
      <c r="A971" s="54" t="s">
        <v>136</v>
      </c>
      <c r="B971" s="54" t="s">
        <v>79</v>
      </c>
      <c r="C971" s="54" t="s">
        <v>137</v>
      </c>
      <c r="D971" s="54" t="s">
        <v>138</v>
      </c>
      <c r="E971" s="54" t="s">
        <v>139</v>
      </c>
      <c r="F971" s="58" t="s">
        <v>140</v>
      </c>
      <c r="G971" s="17">
        <v>44102</v>
      </c>
      <c r="H971" s="17"/>
      <c r="I971" s="1"/>
      <c r="L971" s="23"/>
      <c r="P971" s="13"/>
      <c r="V971" s="20"/>
      <c r="W971" s="20"/>
      <c r="X971" s="20"/>
      <c r="Y971" s="20"/>
      <c r="Z971" s="20"/>
      <c r="AB971" s="20"/>
      <c r="AI971" s="20"/>
      <c r="AL971">
        <v>0.16274999999999998</v>
      </c>
      <c r="AM971">
        <v>0.26974999999999999</v>
      </c>
      <c r="AN971">
        <v>0.26200000000000001</v>
      </c>
      <c r="AO971">
        <v>0.28325</v>
      </c>
      <c r="AP971">
        <v>0.28575</v>
      </c>
      <c r="AQ971">
        <v>0.28974999999999995</v>
      </c>
      <c r="AR971">
        <v>0.26074999999999998</v>
      </c>
      <c r="AS971">
        <v>0.36249999999999999</v>
      </c>
      <c r="AU971">
        <f t="shared" si="36"/>
        <v>32.549999999999997</v>
      </c>
      <c r="AV971">
        <f t="shared" si="36"/>
        <v>53.949999999999996</v>
      </c>
      <c r="AW971">
        <f t="shared" si="36"/>
        <v>52.400000000000006</v>
      </c>
      <c r="AX971">
        <f t="shared" si="37"/>
        <v>138.9</v>
      </c>
    </row>
    <row r="972" spans="1:50" x14ac:dyDescent="0.25">
      <c r="A972" s="54" t="s">
        <v>136</v>
      </c>
      <c r="B972" s="54" t="s">
        <v>79</v>
      </c>
      <c r="C972" s="54" t="s">
        <v>137</v>
      </c>
      <c r="D972" s="54" t="s">
        <v>138</v>
      </c>
      <c r="E972" s="54" t="s">
        <v>139</v>
      </c>
      <c r="F972" s="58" t="s">
        <v>140</v>
      </c>
      <c r="G972" s="17">
        <v>44109</v>
      </c>
      <c r="H972" s="17"/>
      <c r="I972" s="1"/>
      <c r="L972" s="23"/>
      <c r="P972" s="13"/>
      <c r="V972" s="20"/>
      <c r="W972" s="20"/>
      <c r="X972" s="20"/>
      <c r="Y972" s="20"/>
      <c r="Z972" s="20"/>
      <c r="AB972" s="20"/>
      <c r="AI972" s="20"/>
      <c r="AL972">
        <v>0.198875</v>
      </c>
      <c r="AM972">
        <v>0.26900000000000002</v>
      </c>
      <c r="AN972">
        <v>0.25024999999999997</v>
      </c>
      <c r="AO972">
        <v>0.26899999999999996</v>
      </c>
      <c r="AP972">
        <v>0.27149999999999996</v>
      </c>
      <c r="AQ972">
        <v>0.28225</v>
      </c>
      <c r="AR972">
        <v>0.25374999999999998</v>
      </c>
      <c r="AS972">
        <v>0.35425000000000006</v>
      </c>
      <c r="AU972">
        <f t="shared" si="36"/>
        <v>39.774999999999999</v>
      </c>
      <c r="AV972">
        <f t="shared" si="36"/>
        <v>53.800000000000004</v>
      </c>
      <c r="AW972">
        <f t="shared" si="36"/>
        <v>50.05</v>
      </c>
      <c r="AX972">
        <f t="shared" si="37"/>
        <v>143.625</v>
      </c>
    </row>
    <row r="973" spans="1:50" x14ac:dyDescent="0.25">
      <c r="A973" s="54" t="s">
        <v>136</v>
      </c>
      <c r="B973" s="54" t="s">
        <v>79</v>
      </c>
      <c r="C973" s="54" t="s">
        <v>137</v>
      </c>
      <c r="D973" s="54" t="s">
        <v>138</v>
      </c>
      <c r="E973" s="54" t="s">
        <v>139</v>
      </c>
      <c r="F973" s="58" t="s">
        <v>140</v>
      </c>
      <c r="G973" s="17">
        <v>44116</v>
      </c>
      <c r="H973" s="17"/>
      <c r="I973" s="1"/>
      <c r="L973" s="23"/>
      <c r="P973" s="13"/>
      <c r="V973" s="20"/>
      <c r="W973" s="20"/>
      <c r="X973" s="20"/>
      <c r="Y973" s="20"/>
      <c r="Z973" s="20"/>
      <c r="AB973" s="20"/>
      <c r="AI973" s="20"/>
      <c r="AL973">
        <v>0.270625</v>
      </c>
      <c r="AM973">
        <v>0.30649999999999999</v>
      </c>
      <c r="AN973">
        <v>0.24299999999999999</v>
      </c>
      <c r="AO973">
        <v>0.25824999999999998</v>
      </c>
      <c r="AP973">
        <v>0.26150000000000001</v>
      </c>
      <c r="AQ973">
        <v>0.29525000000000001</v>
      </c>
      <c r="AR973">
        <v>0.24975000000000003</v>
      </c>
      <c r="AS973">
        <v>0.34724999999999995</v>
      </c>
      <c r="AU973">
        <f t="shared" si="36"/>
        <v>54.125</v>
      </c>
      <c r="AV973">
        <f t="shared" si="36"/>
        <v>61.3</v>
      </c>
      <c r="AW973">
        <f t="shared" si="36"/>
        <v>48.6</v>
      </c>
      <c r="AX973">
        <f t="shared" si="37"/>
        <v>164.02500000000001</v>
      </c>
    </row>
    <row r="974" spans="1:50" x14ac:dyDescent="0.25">
      <c r="A974" s="54" t="s">
        <v>136</v>
      </c>
      <c r="B974" s="54" t="s">
        <v>79</v>
      </c>
      <c r="C974" s="54" t="s">
        <v>137</v>
      </c>
      <c r="D974" s="54" t="s">
        <v>138</v>
      </c>
      <c r="E974" s="54" t="s">
        <v>139</v>
      </c>
      <c r="F974" s="58" t="s">
        <v>140</v>
      </c>
      <c r="G974" s="17">
        <v>44123</v>
      </c>
      <c r="H974" s="17"/>
      <c r="I974" s="1"/>
      <c r="L974" s="23"/>
      <c r="P974" s="13"/>
      <c r="V974" s="20"/>
      <c r="W974" s="20"/>
      <c r="X974" s="20"/>
      <c r="Y974" s="20"/>
      <c r="Z974" s="20"/>
      <c r="AB974" s="20"/>
      <c r="AI974" s="20"/>
      <c r="AL974">
        <v>0.28650000000000003</v>
      </c>
      <c r="AM974">
        <v>0.31075000000000003</v>
      </c>
      <c r="AN974">
        <v>0.2465</v>
      </c>
      <c r="AO974">
        <v>0.25924999999999998</v>
      </c>
      <c r="AP974">
        <v>0.25800000000000001</v>
      </c>
      <c r="AQ974">
        <v>0.29174999999999995</v>
      </c>
      <c r="AR974">
        <v>0.24575</v>
      </c>
      <c r="AS974">
        <v>0.33899999999999997</v>
      </c>
      <c r="AU974">
        <f t="shared" si="36"/>
        <v>57.300000000000004</v>
      </c>
      <c r="AV974">
        <f t="shared" si="36"/>
        <v>62.150000000000006</v>
      </c>
      <c r="AW974">
        <f t="shared" si="36"/>
        <v>49.3</v>
      </c>
      <c r="AX974">
        <f t="shared" si="37"/>
        <v>168.75</v>
      </c>
    </row>
    <row r="975" spans="1:50" x14ac:dyDescent="0.25">
      <c r="A975" s="54" t="s">
        <v>136</v>
      </c>
      <c r="B975" s="54" t="s">
        <v>79</v>
      </c>
      <c r="C975" s="54" t="s">
        <v>137</v>
      </c>
      <c r="D975" s="54" t="s">
        <v>138</v>
      </c>
      <c r="E975" s="54" t="s">
        <v>139</v>
      </c>
      <c r="F975" s="58" t="s">
        <v>140</v>
      </c>
      <c r="G975" s="17">
        <v>44127</v>
      </c>
      <c r="H975" s="17"/>
      <c r="I975" s="1"/>
      <c r="L975" s="23"/>
      <c r="P975" s="13"/>
      <c r="V975" s="20"/>
      <c r="W975" s="20"/>
      <c r="X975" s="20"/>
      <c r="Y975" s="20"/>
      <c r="Z975" s="20"/>
      <c r="AB975" s="20"/>
      <c r="AI975" s="20"/>
      <c r="AL975">
        <v>0.23424999999999996</v>
      </c>
      <c r="AM975">
        <v>0.29774999999999996</v>
      </c>
      <c r="AN975">
        <v>0.24725000000000003</v>
      </c>
      <c r="AO975">
        <v>0.27325000000000005</v>
      </c>
      <c r="AP975">
        <v>0.26200000000000001</v>
      </c>
      <c r="AQ975">
        <v>0.26874999999999999</v>
      </c>
      <c r="AR975">
        <v>0.23949999999999999</v>
      </c>
      <c r="AS975">
        <v>0.34075000000000005</v>
      </c>
      <c r="AU975">
        <f t="shared" si="36"/>
        <v>46.849999999999994</v>
      </c>
      <c r="AV975">
        <f t="shared" si="36"/>
        <v>59.54999999999999</v>
      </c>
      <c r="AW975">
        <f t="shared" si="36"/>
        <v>49.45</v>
      </c>
      <c r="AX975">
        <f t="shared" si="37"/>
        <v>155.84999999999997</v>
      </c>
    </row>
    <row r="976" spans="1:50" x14ac:dyDescent="0.25">
      <c r="A976" s="54" t="s">
        <v>136</v>
      </c>
      <c r="B976" s="54" t="s">
        <v>79</v>
      </c>
      <c r="C976" s="54" t="s">
        <v>137</v>
      </c>
      <c r="D976" s="54" t="s">
        <v>138</v>
      </c>
      <c r="E976" s="54" t="s">
        <v>139</v>
      </c>
      <c r="F976" s="58" t="s">
        <v>140</v>
      </c>
      <c r="G976" s="17">
        <v>44139</v>
      </c>
      <c r="H976" s="17"/>
      <c r="I976" s="1"/>
      <c r="L976" s="23"/>
      <c r="P976" s="13"/>
      <c r="V976" s="20"/>
      <c r="W976" s="20"/>
      <c r="X976" s="20"/>
      <c r="Y976" s="20"/>
      <c r="Z976" s="20"/>
      <c r="AB976" s="20"/>
      <c r="AI976" s="20"/>
      <c r="AL976">
        <v>0.23700000000000002</v>
      </c>
      <c r="AM976">
        <v>0.28775000000000001</v>
      </c>
      <c r="AN976">
        <v>0.24849999999999997</v>
      </c>
      <c r="AO976">
        <v>0.26299999999999996</v>
      </c>
      <c r="AP976">
        <v>0.245</v>
      </c>
      <c r="AQ976">
        <v>0.25650000000000001</v>
      </c>
      <c r="AR976">
        <v>0.22450000000000003</v>
      </c>
      <c r="AS976">
        <v>0.32500000000000001</v>
      </c>
      <c r="AU976">
        <f t="shared" si="36"/>
        <v>47.400000000000006</v>
      </c>
      <c r="AV976">
        <f t="shared" si="36"/>
        <v>57.550000000000004</v>
      </c>
      <c r="AW976">
        <f t="shared" si="36"/>
        <v>49.699999999999996</v>
      </c>
      <c r="AX976">
        <f t="shared" si="37"/>
        <v>154.65</v>
      </c>
    </row>
    <row r="977" spans="1:50" x14ac:dyDescent="0.25">
      <c r="A977" s="54" t="s">
        <v>136</v>
      </c>
      <c r="B977" s="54" t="s">
        <v>79</v>
      </c>
      <c r="C977" s="54" t="s">
        <v>137</v>
      </c>
      <c r="D977" s="54" t="s">
        <v>138</v>
      </c>
      <c r="E977" s="54" t="s">
        <v>139</v>
      </c>
      <c r="F977" s="58" t="s">
        <v>140</v>
      </c>
      <c r="G977" s="17">
        <v>44144</v>
      </c>
      <c r="H977" s="17"/>
      <c r="I977" s="1"/>
      <c r="L977" s="23"/>
      <c r="P977" s="13"/>
      <c r="V977" s="20"/>
      <c r="W977" s="20"/>
      <c r="X977" s="20"/>
      <c r="Y977" s="20"/>
      <c r="Z977" s="20"/>
      <c r="AB977" s="20"/>
      <c r="AI977" s="20"/>
      <c r="AL977">
        <v>0.33075000000000004</v>
      </c>
      <c r="AM977">
        <v>0.35249999999999998</v>
      </c>
      <c r="AN977">
        <v>0.28149999999999997</v>
      </c>
      <c r="AO977">
        <v>0.28399999999999997</v>
      </c>
      <c r="AP977">
        <v>0.25750000000000001</v>
      </c>
      <c r="AQ977">
        <v>0.2535</v>
      </c>
      <c r="AR977">
        <v>0.22450000000000003</v>
      </c>
      <c r="AS977">
        <v>0.32349999999999995</v>
      </c>
      <c r="AU977">
        <f t="shared" si="36"/>
        <v>66.150000000000006</v>
      </c>
      <c r="AV977">
        <f t="shared" si="36"/>
        <v>70.5</v>
      </c>
      <c r="AW977">
        <f t="shared" si="36"/>
        <v>56.3</v>
      </c>
      <c r="AX977">
        <f t="shared" si="37"/>
        <v>192.95</v>
      </c>
    </row>
    <row r="978" spans="1:50" x14ac:dyDescent="0.25">
      <c r="A978" s="54" t="s">
        <v>136</v>
      </c>
      <c r="B978" s="54" t="s">
        <v>79</v>
      </c>
      <c r="C978" s="54" t="s">
        <v>137</v>
      </c>
      <c r="D978" s="54" t="s">
        <v>138</v>
      </c>
      <c r="E978" s="54" t="s">
        <v>139</v>
      </c>
      <c r="F978" s="58" t="s">
        <v>140</v>
      </c>
      <c r="G978" s="17">
        <v>44151</v>
      </c>
      <c r="H978" s="17"/>
      <c r="I978" s="1"/>
      <c r="L978" s="23"/>
      <c r="P978" s="13"/>
      <c r="V978" s="20"/>
      <c r="W978" s="20"/>
      <c r="X978" s="20"/>
      <c r="Y978" s="20"/>
      <c r="Z978" s="20"/>
      <c r="AB978" s="20"/>
      <c r="AI978" s="20"/>
      <c r="AL978">
        <v>0.21612499999999998</v>
      </c>
      <c r="AM978">
        <v>0.32250000000000001</v>
      </c>
      <c r="AN978">
        <v>0.28125</v>
      </c>
      <c r="AO978">
        <v>0.28499999999999998</v>
      </c>
      <c r="AP978">
        <v>0.26174999999999998</v>
      </c>
      <c r="AQ978">
        <v>0.25650000000000001</v>
      </c>
      <c r="AR978">
        <v>0.22375</v>
      </c>
      <c r="AS978">
        <v>0.31950000000000001</v>
      </c>
      <c r="AU978">
        <f t="shared" si="36"/>
        <v>43.224999999999994</v>
      </c>
      <c r="AV978">
        <f t="shared" si="36"/>
        <v>64.5</v>
      </c>
      <c r="AW978">
        <f t="shared" si="36"/>
        <v>56.25</v>
      </c>
      <c r="AX978">
        <f t="shared" si="37"/>
        <v>163.97499999999999</v>
      </c>
    </row>
    <row r="979" spans="1:50" x14ac:dyDescent="0.25">
      <c r="A979" s="54" t="s">
        <v>136</v>
      </c>
      <c r="B979" s="54" t="s">
        <v>79</v>
      </c>
      <c r="C979" s="54" t="s">
        <v>137</v>
      </c>
      <c r="D979" s="54" t="s">
        <v>138</v>
      </c>
      <c r="E979" s="54" t="s">
        <v>139</v>
      </c>
      <c r="F979" s="58" t="s">
        <v>140</v>
      </c>
      <c r="G979" s="17">
        <v>44158</v>
      </c>
      <c r="H979" s="17"/>
      <c r="I979" s="1"/>
      <c r="L979" s="23"/>
      <c r="P979" s="13"/>
      <c r="V979" s="20"/>
      <c r="W979" s="20"/>
      <c r="X979" s="20"/>
      <c r="Y979" s="20"/>
      <c r="Z979" s="20"/>
      <c r="AB979" s="20"/>
      <c r="AI979" s="20"/>
      <c r="AL979">
        <v>0.22787500000000002</v>
      </c>
      <c r="AM979">
        <v>0.30399999999999999</v>
      </c>
      <c r="AN979">
        <v>0.27100000000000002</v>
      </c>
      <c r="AO979">
        <v>0.27899999999999997</v>
      </c>
      <c r="AP979">
        <v>0.25775000000000003</v>
      </c>
      <c r="AQ979">
        <v>0.254</v>
      </c>
      <c r="AR979">
        <v>0.21900000000000003</v>
      </c>
      <c r="AS979">
        <v>0.31425000000000003</v>
      </c>
      <c r="AU979">
        <f t="shared" si="36"/>
        <v>45.575000000000003</v>
      </c>
      <c r="AV979">
        <f t="shared" si="36"/>
        <v>60.8</v>
      </c>
      <c r="AW979">
        <f t="shared" si="36"/>
        <v>54.2</v>
      </c>
      <c r="AX979">
        <f t="shared" si="37"/>
        <v>160.57499999999999</v>
      </c>
    </row>
    <row r="980" spans="1:50" x14ac:dyDescent="0.25">
      <c r="A980" s="54" t="s">
        <v>136</v>
      </c>
      <c r="B980" s="54" t="s">
        <v>79</v>
      </c>
      <c r="C980" s="54" t="s">
        <v>137</v>
      </c>
      <c r="D980" s="54" t="s">
        <v>138</v>
      </c>
      <c r="E980" s="54" t="s">
        <v>139</v>
      </c>
      <c r="F980" s="58" t="s">
        <v>140</v>
      </c>
      <c r="G980" s="17">
        <v>44165</v>
      </c>
      <c r="H980" s="17"/>
      <c r="I980" s="1"/>
      <c r="L980" s="23"/>
      <c r="P980" s="13"/>
      <c r="V980" s="20"/>
      <c r="W980" s="20"/>
      <c r="X980" s="20"/>
      <c r="Y980" s="20"/>
      <c r="Z980" s="20"/>
      <c r="AB980" s="20"/>
      <c r="AI980" s="20"/>
      <c r="AL980">
        <v>0.26274999999999998</v>
      </c>
      <c r="AM980">
        <v>0.29825000000000002</v>
      </c>
      <c r="AN980">
        <v>0.26724999999999999</v>
      </c>
      <c r="AO980">
        <v>0.27575000000000005</v>
      </c>
      <c r="AP980">
        <v>0.25600000000000001</v>
      </c>
      <c r="AQ980">
        <v>0.251</v>
      </c>
      <c r="AR980">
        <v>0.21575</v>
      </c>
      <c r="AS980">
        <v>0.30774999999999997</v>
      </c>
      <c r="AU980">
        <f t="shared" si="36"/>
        <v>52.55</v>
      </c>
      <c r="AV980">
        <f t="shared" si="36"/>
        <v>59.650000000000006</v>
      </c>
      <c r="AW980">
        <f t="shared" si="36"/>
        <v>53.449999999999996</v>
      </c>
      <c r="AX980">
        <f t="shared" si="37"/>
        <v>165.65</v>
      </c>
    </row>
    <row r="981" spans="1:50" x14ac:dyDescent="0.25">
      <c r="A981" s="54" t="s">
        <v>136</v>
      </c>
      <c r="B981" s="54" t="s">
        <v>79</v>
      </c>
      <c r="C981" s="54" t="s">
        <v>137</v>
      </c>
      <c r="D981" s="54" t="s">
        <v>138</v>
      </c>
      <c r="E981" s="54" t="s">
        <v>139</v>
      </c>
      <c r="F981" s="58" t="s">
        <v>140</v>
      </c>
      <c r="G981" s="17">
        <v>44168</v>
      </c>
      <c r="H981" s="17"/>
      <c r="I981" s="1"/>
      <c r="L981" s="23"/>
      <c r="P981" s="13"/>
      <c r="V981" s="20"/>
      <c r="W981" s="20"/>
      <c r="X981" s="20"/>
      <c r="Y981" s="20"/>
      <c r="Z981" s="20"/>
      <c r="AB981" s="20"/>
      <c r="AI981" s="20"/>
      <c r="AL981">
        <v>0.22437499999999999</v>
      </c>
      <c r="AM981">
        <v>0.29499999999999998</v>
      </c>
      <c r="AN981">
        <v>0.26724999999999999</v>
      </c>
      <c r="AO981">
        <v>0.27699999999999997</v>
      </c>
      <c r="AP981">
        <v>0.2545</v>
      </c>
      <c r="AQ981">
        <v>0.25074999999999997</v>
      </c>
      <c r="AR981">
        <v>0.21600000000000003</v>
      </c>
      <c r="AS981">
        <v>0.31025000000000003</v>
      </c>
      <c r="AU981">
        <f t="shared" si="36"/>
        <v>44.875</v>
      </c>
      <c r="AV981">
        <f t="shared" si="36"/>
        <v>59</v>
      </c>
      <c r="AW981">
        <f t="shared" si="36"/>
        <v>53.449999999999996</v>
      </c>
      <c r="AX981">
        <f t="shared" si="37"/>
        <v>157.32499999999999</v>
      </c>
    </row>
    <row r="982" spans="1:50" x14ac:dyDescent="0.25">
      <c r="A982" s="54" t="s">
        <v>136</v>
      </c>
      <c r="B982" s="54" t="s">
        <v>79</v>
      </c>
      <c r="C982" s="54" t="s">
        <v>137</v>
      </c>
      <c r="D982" s="54" t="s">
        <v>138</v>
      </c>
      <c r="E982" s="54" t="s">
        <v>139</v>
      </c>
      <c r="F982" s="58" t="s">
        <v>140</v>
      </c>
      <c r="G982" s="17">
        <v>44172</v>
      </c>
      <c r="H982" s="17"/>
      <c r="I982" s="1"/>
      <c r="L982" s="23"/>
      <c r="P982" s="13"/>
      <c r="V982" s="20"/>
      <c r="W982" s="20"/>
      <c r="X982" s="20"/>
      <c r="Y982" s="20"/>
      <c r="Z982" s="20"/>
      <c r="AB982" s="20"/>
      <c r="AI982" s="20"/>
      <c r="AL982">
        <v>0.24712499999999998</v>
      </c>
      <c r="AM982">
        <v>0.29600000000000004</v>
      </c>
      <c r="AN982">
        <v>0.26549999999999996</v>
      </c>
      <c r="AO982">
        <v>0.27274999999999999</v>
      </c>
      <c r="AP982">
        <v>0.252</v>
      </c>
      <c r="AQ982">
        <v>0.24600000000000002</v>
      </c>
      <c r="AR982">
        <v>0.21225000000000002</v>
      </c>
      <c r="AS982">
        <v>0.30474999999999997</v>
      </c>
      <c r="AU982">
        <f t="shared" si="36"/>
        <v>49.424999999999997</v>
      </c>
      <c r="AV982">
        <f t="shared" si="36"/>
        <v>59.20000000000001</v>
      </c>
      <c r="AW982">
        <f t="shared" si="36"/>
        <v>53.099999999999994</v>
      </c>
      <c r="AX982">
        <f t="shared" si="37"/>
        <v>161.72499999999999</v>
      </c>
    </row>
    <row r="983" spans="1:50" x14ac:dyDescent="0.25">
      <c r="A983" s="54" t="s">
        <v>136</v>
      </c>
      <c r="B983" s="54" t="s">
        <v>79</v>
      </c>
      <c r="C983" s="54" t="s">
        <v>137</v>
      </c>
      <c r="D983" s="54" t="s">
        <v>138</v>
      </c>
      <c r="E983" s="54" t="s">
        <v>139</v>
      </c>
      <c r="F983" s="58" t="s">
        <v>140</v>
      </c>
      <c r="G983" s="17">
        <v>44179</v>
      </c>
      <c r="H983" s="17"/>
      <c r="I983" s="1"/>
      <c r="L983" s="23"/>
      <c r="P983" s="13"/>
      <c r="V983" s="20"/>
      <c r="W983" s="20"/>
      <c r="X983" s="20"/>
      <c r="Y983" s="20"/>
      <c r="Z983" s="20"/>
      <c r="AB983" s="20"/>
      <c r="AI983" s="20"/>
      <c r="AL983">
        <v>0.20049999999999998</v>
      </c>
      <c r="AM983">
        <v>0.28849999999999998</v>
      </c>
      <c r="AN983">
        <v>0.25874999999999998</v>
      </c>
      <c r="AO983">
        <v>0.27024999999999999</v>
      </c>
      <c r="AP983">
        <v>0.24525000000000002</v>
      </c>
      <c r="AQ983">
        <v>0.24200000000000002</v>
      </c>
      <c r="AR983">
        <v>0.20824999999999999</v>
      </c>
      <c r="AS983">
        <v>0.29649999999999999</v>
      </c>
      <c r="AU983">
        <f t="shared" si="36"/>
        <v>40.099999999999994</v>
      </c>
      <c r="AV983">
        <f t="shared" si="36"/>
        <v>57.699999999999996</v>
      </c>
      <c r="AW983">
        <f t="shared" si="36"/>
        <v>51.749999999999993</v>
      </c>
      <c r="AX983">
        <f t="shared" si="37"/>
        <v>149.54999999999998</v>
      </c>
    </row>
    <row r="984" spans="1:50" x14ac:dyDescent="0.25">
      <c r="A984" s="54" t="s">
        <v>136</v>
      </c>
      <c r="B984" s="54" t="s">
        <v>79</v>
      </c>
      <c r="C984" s="54" t="s">
        <v>137</v>
      </c>
      <c r="D984" s="54" t="s">
        <v>138</v>
      </c>
      <c r="E984" s="54" t="s">
        <v>139</v>
      </c>
      <c r="F984" s="58" t="s">
        <v>140</v>
      </c>
      <c r="G984" s="17">
        <v>44186</v>
      </c>
      <c r="H984" s="17"/>
      <c r="I984" s="1"/>
      <c r="L984" s="23"/>
      <c r="P984" s="13"/>
      <c r="V984" s="20"/>
      <c r="W984" s="20"/>
      <c r="X984" s="20"/>
      <c r="Y984" s="20"/>
      <c r="Z984" s="20"/>
      <c r="AB984" s="20"/>
      <c r="AI984" s="20"/>
      <c r="AL984">
        <v>0.20075000000000004</v>
      </c>
      <c r="AM984">
        <v>0.28199999999999997</v>
      </c>
      <c r="AN984">
        <v>0.252</v>
      </c>
      <c r="AO984">
        <v>0.26674999999999999</v>
      </c>
      <c r="AP984">
        <v>0.24199999999999999</v>
      </c>
      <c r="AQ984">
        <v>0.23649999999999999</v>
      </c>
      <c r="AR984">
        <v>0.2</v>
      </c>
      <c r="AS984">
        <v>0.29075000000000001</v>
      </c>
      <c r="AU984">
        <f t="shared" si="36"/>
        <v>40.150000000000006</v>
      </c>
      <c r="AV984">
        <f t="shared" si="36"/>
        <v>56.399999999999991</v>
      </c>
      <c r="AW984">
        <f t="shared" si="36"/>
        <v>50.4</v>
      </c>
      <c r="AX984">
        <f t="shared" si="37"/>
        <v>146.94999999999999</v>
      </c>
    </row>
    <row r="985" spans="1:50" x14ac:dyDescent="0.25">
      <c r="A985" s="54" t="s">
        <v>136</v>
      </c>
      <c r="B985" s="54" t="s">
        <v>79</v>
      </c>
      <c r="C985" s="54" t="s">
        <v>137</v>
      </c>
      <c r="D985" s="54" t="s">
        <v>138</v>
      </c>
      <c r="E985" s="54" t="s">
        <v>139</v>
      </c>
      <c r="F985" s="58" t="s">
        <v>140</v>
      </c>
      <c r="G985" s="17">
        <v>44202</v>
      </c>
      <c r="H985" s="17"/>
      <c r="I985" s="1"/>
      <c r="L985" s="23"/>
      <c r="P985" s="13"/>
      <c r="V985" s="20"/>
      <c r="W985" s="20"/>
      <c r="X985" s="20"/>
      <c r="Y985" s="20"/>
      <c r="Z985" s="20"/>
      <c r="AB985" s="20"/>
      <c r="AI985" s="20"/>
      <c r="AL985">
        <v>0.29825000000000002</v>
      </c>
      <c r="AM985">
        <v>0.34450000000000003</v>
      </c>
      <c r="AN985">
        <v>0.29350000000000004</v>
      </c>
      <c r="AO985">
        <v>0.28525</v>
      </c>
      <c r="AP985">
        <v>0.2475</v>
      </c>
      <c r="AQ985">
        <v>0.23499999999999999</v>
      </c>
      <c r="AR985">
        <v>0.19524999999999998</v>
      </c>
      <c r="AS985">
        <v>0.29075000000000001</v>
      </c>
      <c r="AU985">
        <f t="shared" si="36"/>
        <v>59.650000000000006</v>
      </c>
      <c r="AV985">
        <f t="shared" si="36"/>
        <v>68.900000000000006</v>
      </c>
      <c r="AW985">
        <f t="shared" si="36"/>
        <v>58.70000000000001</v>
      </c>
      <c r="AX985">
        <f t="shared" si="37"/>
        <v>187.25000000000003</v>
      </c>
    </row>
    <row r="986" spans="1:50" x14ac:dyDescent="0.25">
      <c r="A986" s="54" t="s">
        <v>136</v>
      </c>
      <c r="B986" s="54" t="s">
        <v>79</v>
      </c>
      <c r="C986" s="54" t="s">
        <v>137</v>
      </c>
      <c r="D986" s="54" t="s">
        <v>138</v>
      </c>
      <c r="E986" s="54" t="s">
        <v>139</v>
      </c>
      <c r="F986" s="58" t="s">
        <v>140</v>
      </c>
      <c r="G986" s="17">
        <v>44207</v>
      </c>
      <c r="H986" s="17"/>
      <c r="I986" s="1"/>
      <c r="L986" s="23"/>
      <c r="P986" s="13"/>
      <c r="V986" s="20"/>
      <c r="W986" s="20"/>
      <c r="X986" s="20"/>
      <c r="Y986" s="20"/>
      <c r="Z986" s="20"/>
      <c r="AB986" s="20"/>
      <c r="AI986" s="20"/>
      <c r="AL986">
        <v>0.27975</v>
      </c>
      <c r="AM986">
        <v>0.34125</v>
      </c>
      <c r="AN986">
        <v>0.29100000000000004</v>
      </c>
      <c r="AO986">
        <v>0.28525</v>
      </c>
      <c r="AP986">
        <v>0.24925</v>
      </c>
      <c r="AQ986">
        <v>0.23275000000000001</v>
      </c>
      <c r="AR986">
        <v>0.19349999999999998</v>
      </c>
      <c r="AS986">
        <v>0.27350000000000002</v>
      </c>
      <c r="AU986">
        <f t="shared" si="36"/>
        <v>55.95</v>
      </c>
      <c r="AV986">
        <f t="shared" si="36"/>
        <v>68.25</v>
      </c>
      <c r="AW986">
        <f t="shared" si="36"/>
        <v>58.20000000000001</v>
      </c>
      <c r="AX986">
        <f t="shared" si="37"/>
        <v>182.4</v>
      </c>
    </row>
    <row r="987" spans="1:50" x14ac:dyDescent="0.25">
      <c r="A987" s="54" t="s">
        <v>136</v>
      </c>
      <c r="B987" s="54" t="s">
        <v>79</v>
      </c>
      <c r="C987" s="54" t="s">
        <v>137</v>
      </c>
      <c r="D987" s="54" t="s">
        <v>138</v>
      </c>
      <c r="E987" s="54" t="s">
        <v>139</v>
      </c>
      <c r="F987" s="58" t="s">
        <v>140</v>
      </c>
      <c r="G987" s="17">
        <v>44218</v>
      </c>
      <c r="H987" s="17"/>
      <c r="I987" s="1"/>
      <c r="L987" s="23"/>
      <c r="P987" s="13"/>
      <c r="V987" s="20"/>
      <c r="W987" s="20"/>
      <c r="X987" s="20"/>
      <c r="Y987" s="20"/>
      <c r="Z987" s="20"/>
      <c r="AB987" s="20"/>
      <c r="AI987" s="20"/>
      <c r="AL987">
        <v>0.24187500000000001</v>
      </c>
      <c r="AM987">
        <v>0.32899999999999996</v>
      </c>
      <c r="AN987">
        <v>0.29050000000000004</v>
      </c>
      <c r="AO987">
        <v>0.28650000000000003</v>
      </c>
      <c r="AP987">
        <v>0.25424999999999998</v>
      </c>
      <c r="AQ987">
        <v>0.23925000000000002</v>
      </c>
      <c r="AR987">
        <v>0.19650000000000001</v>
      </c>
      <c r="AS987">
        <v>0.27775</v>
      </c>
      <c r="AU987">
        <f t="shared" si="36"/>
        <v>48.375</v>
      </c>
      <c r="AV987">
        <f t="shared" si="36"/>
        <v>65.8</v>
      </c>
      <c r="AW987">
        <f t="shared" si="36"/>
        <v>58.100000000000009</v>
      </c>
      <c r="AX987">
        <f t="shared" si="37"/>
        <v>172.27500000000001</v>
      </c>
    </row>
    <row r="988" spans="1:50" x14ac:dyDescent="0.25">
      <c r="A988" s="76" t="s">
        <v>141</v>
      </c>
      <c r="B988" s="76" t="s">
        <v>84</v>
      </c>
      <c r="C988" s="76" t="s">
        <v>137</v>
      </c>
      <c r="D988" s="76" t="s">
        <v>138</v>
      </c>
      <c r="E988" s="76" t="s">
        <v>139</v>
      </c>
      <c r="F988" s="58" t="s">
        <v>140</v>
      </c>
      <c r="G988" s="17">
        <v>43994</v>
      </c>
      <c r="H988" s="17"/>
      <c r="I988" s="1"/>
      <c r="L988" s="23"/>
      <c r="P988" s="13"/>
      <c r="V988" s="20"/>
      <c r="W988" s="20"/>
      <c r="X988" s="20"/>
      <c r="Y988" s="20"/>
      <c r="Z988" s="20"/>
      <c r="AB988" s="20"/>
      <c r="AI988" s="20"/>
      <c r="AL988">
        <v>0.29075000000000001</v>
      </c>
      <c r="AM988">
        <v>0.30225000000000002</v>
      </c>
      <c r="AN988">
        <v>0.24124999999999999</v>
      </c>
      <c r="AO988">
        <v>0.24875</v>
      </c>
      <c r="AP988">
        <v>0.21925</v>
      </c>
      <c r="AQ988">
        <v>0.15825</v>
      </c>
      <c r="AR988">
        <v>0.18575</v>
      </c>
      <c r="AS988">
        <v>0.28475</v>
      </c>
      <c r="AU988">
        <f t="shared" si="36"/>
        <v>58.15</v>
      </c>
      <c r="AV988">
        <f t="shared" si="36"/>
        <v>60.45</v>
      </c>
      <c r="AW988">
        <f t="shared" si="36"/>
        <v>48.25</v>
      </c>
      <c r="AX988">
        <f t="shared" si="37"/>
        <v>166.85</v>
      </c>
    </row>
    <row r="989" spans="1:50" x14ac:dyDescent="0.25">
      <c r="A989" s="76" t="s">
        <v>141</v>
      </c>
      <c r="B989" s="76" t="s">
        <v>84</v>
      </c>
      <c r="C989" s="76" t="s">
        <v>137</v>
      </c>
      <c r="D989" s="76" t="s">
        <v>138</v>
      </c>
      <c r="E989" s="76" t="s">
        <v>139</v>
      </c>
      <c r="F989" s="58" t="s">
        <v>140</v>
      </c>
      <c r="G989" s="17">
        <v>44004</v>
      </c>
      <c r="H989" s="17"/>
      <c r="I989" s="1"/>
      <c r="L989" s="23"/>
      <c r="P989" s="13"/>
      <c r="V989" s="20"/>
      <c r="W989" s="20"/>
      <c r="X989" s="20"/>
      <c r="Y989" s="20"/>
      <c r="Z989" s="20"/>
      <c r="AB989" s="20"/>
      <c r="AI989" s="20"/>
      <c r="AL989">
        <v>0.3135</v>
      </c>
      <c r="AM989">
        <v>0.316</v>
      </c>
      <c r="AN989">
        <v>0.26750000000000002</v>
      </c>
      <c r="AO989">
        <v>0.2535</v>
      </c>
      <c r="AP989">
        <v>0.218</v>
      </c>
      <c r="AQ989">
        <v>0.15749999999999997</v>
      </c>
      <c r="AR989">
        <v>0.18375</v>
      </c>
      <c r="AS989">
        <v>0.26049999999999995</v>
      </c>
      <c r="AU989">
        <f t="shared" si="36"/>
        <v>62.7</v>
      </c>
      <c r="AV989">
        <f t="shared" si="36"/>
        <v>63.2</v>
      </c>
      <c r="AW989">
        <f t="shared" si="36"/>
        <v>53.5</v>
      </c>
      <c r="AX989">
        <f t="shared" si="37"/>
        <v>179.4</v>
      </c>
    </row>
    <row r="990" spans="1:50" x14ac:dyDescent="0.25">
      <c r="A990" s="76" t="s">
        <v>141</v>
      </c>
      <c r="B990" s="76" t="s">
        <v>84</v>
      </c>
      <c r="C990" s="76" t="s">
        <v>137</v>
      </c>
      <c r="D990" s="76" t="s">
        <v>138</v>
      </c>
      <c r="E990" s="76" t="s">
        <v>139</v>
      </c>
      <c r="F990" s="58" t="s">
        <v>140</v>
      </c>
      <c r="G990" s="17">
        <v>44015</v>
      </c>
      <c r="H990" s="17"/>
      <c r="I990" s="1"/>
      <c r="L990" s="23"/>
      <c r="P990" s="13"/>
      <c r="V990" s="20"/>
      <c r="W990" s="20"/>
      <c r="X990" s="20"/>
      <c r="Y990" s="20"/>
      <c r="Z990" s="20"/>
      <c r="AB990" s="20"/>
      <c r="AI990" s="20"/>
      <c r="AL990">
        <v>0.31337500000000001</v>
      </c>
      <c r="AM990">
        <v>0.32725000000000004</v>
      </c>
      <c r="AN990">
        <v>0.3135</v>
      </c>
      <c r="AO990">
        <v>0.33250000000000002</v>
      </c>
      <c r="AP990">
        <v>0.3</v>
      </c>
      <c r="AQ990">
        <v>0.222</v>
      </c>
      <c r="AR990">
        <v>0.20324999999999999</v>
      </c>
      <c r="AS990">
        <v>0.28525</v>
      </c>
      <c r="AU990">
        <f t="shared" si="36"/>
        <v>62.675000000000004</v>
      </c>
      <c r="AV990">
        <f t="shared" si="36"/>
        <v>65.45</v>
      </c>
      <c r="AW990">
        <f t="shared" si="36"/>
        <v>62.7</v>
      </c>
      <c r="AX990">
        <f t="shared" si="37"/>
        <v>190.82499999999999</v>
      </c>
    </row>
    <row r="991" spans="1:50" x14ac:dyDescent="0.25">
      <c r="A991" s="76" t="s">
        <v>141</v>
      </c>
      <c r="B991" s="76" t="s">
        <v>84</v>
      </c>
      <c r="C991" s="76" t="s">
        <v>137</v>
      </c>
      <c r="D991" s="76" t="s">
        <v>138</v>
      </c>
      <c r="E991" s="76" t="s">
        <v>139</v>
      </c>
      <c r="F991" s="58" t="s">
        <v>140</v>
      </c>
      <c r="G991" s="17">
        <v>44022</v>
      </c>
      <c r="H991" s="17"/>
      <c r="I991" s="1"/>
      <c r="L991" s="23"/>
      <c r="P991" s="13"/>
      <c r="V991" s="20"/>
      <c r="W991" s="20"/>
      <c r="X991" s="20"/>
      <c r="Y991" s="20"/>
      <c r="Z991" s="20"/>
      <c r="AB991" s="20"/>
      <c r="AI991" s="20"/>
      <c r="AL991">
        <v>0.33100000000000002</v>
      </c>
      <c r="AM991">
        <v>0.34474999999999995</v>
      </c>
      <c r="AN991">
        <v>0.32250000000000001</v>
      </c>
      <c r="AO991">
        <v>0.33399999999999996</v>
      </c>
      <c r="AP991">
        <v>0.34225</v>
      </c>
      <c r="AQ991">
        <v>0.26324999999999998</v>
      </c>
      <c r="AR991">
        <v>0.23725000000000002</v>
      </c>
      <c r="AS991">
        <v>0.36225000000000002</v>
      </c>
      <c r="AU991">
        <f t="shared" si="36"/>
        <v>66.2</v>
      </c>
      <c r="AV991">
        <f t="shared" si="36"/>
        <v>68.949999999999989</v>
      </c>
      <c r="AW991">
        <f t="shared" si="36"/>
        <v>64.5</v>
      </c>
      <c r="AX991">
        <f t="shared" si="37"/>
        <v>199.64999999999998</v>
      </c>
    </row>
    <row r="992" spans="1:50" x14ac:dyDescent="0.25">
      <c r="A992" s="76" t="s">
        <v>141</v>
      </c>
      <c r="B992" s="76" t="s">
        <v>84</v>
      </c>
      <c r="C992" s="76" t="s">
        <v>137</v>
      </c>
      <c r="D992" s="76" t="s">
        <v>138</v>
      </c>
      <c r="E992" s="76" t="s">
        <v>139</v>
      </c>
      <c r="F992" s="58" t="s">
        <v>140</v>
      </c>
      <c r="G992" s="17">
        <v>44040</v>
      </c>
      <c r="H992" s="17"/>
      <c r="I992" s="1"/>
      <c r="L992" s="23"/>
      <c r="P992" s="13"/>
      <c r="V992" s="20"/>
      <c r="W992" s="20"/>
      <c r="X992" s="20"/>
      <c r="Y992" s="20"/>
      <c r="Z992" s="20"/>
      <c r="AB992" s="20"/>
      <c r="AI992" s="20"/>
      <c r="AL992">
        <v>0.30249999999999999</v>
      </c>
      <c r="AM992">
        <v>0.34350000000000003</v>
      </c>
      <c r="AN992">
        <v>0.31374999999999997</v>
      </c>
      <c r="AO992">
        <v>0.32374999999999998</v>
      </c>
      <c r="AP992">
        <v>0.32950000000000002</v>
      </c>
      <c r="AQ992">
        <v>0.27550000000000002</v>
      </c>
      <c r="AR992">
        <v>0.25674999999999998</v>
      </c>
      <c r="AS992">
        <v>0.37624999999999997</v>
      </c>
      <c r="AU992">
        <f t="shared" si="36"/>
        <v>60.5</v>
      </c>
      <c r="AV992">
        <f t="shared" si="36"/>
        <v>68.7</v>
      </c>
      <c r="AW992">
        <f t="shared" si="36"/>
        <v>62.749999999999993</v>
      </c>
      <c r="AX992">
        <f t="shared" si="37"/>
        <v>191.95</v>
      </c>
    </row>
    <row r="993" spans="1:50" x14ac:dyDescent="0.25">
      <c r="A993" s="76" t="s">
        <v>141</v>
      </c>
      <c r="B993" s="76" t="s">
        <v>84</v>
      </c>
      <c r="C993" s="76" t="s">
        <v>137</v>
      </c>
      <c r="D993" s="76" t="s">
        <v>138</v>
      </c>
      <c r="E993" s="76" t="s">
        <v>139</v>
      </c>
      <c r="F993" s="58" t="s">
        <v>140</v>
      </c>
      <c r="G993" s="17">
        <v>44060</v>
      </c>
      <c r="H993" s="17"/>
      <c r="I993" s="1"/>
      <c r="L993" s="23"/>
      <c r="P993" s="13"/>
      <c r="V993" s="20"/>
      <c r="W993" s="20"/>
      <c r="X993" s="20"/>
      <c r="Y993" s="20"/>
      <c r="Z993" s="20"/>
      <c r="AB993" s="20"/>
      <c r="AI993" s="20"/>
      <c r="AL993">
        <v>0.25887499999999997</v>
      </c>
      <c r="AM993">
        <v>0.32325000000000004</v>
      </c>
      <c r="AN993">
        <v>0.29149999999999998</v>
      </c>
      <c r="AO993">
        <v>0.30149999999999999</v>
      </c>
      <c r="AP993">
        <v>0.28875000000000001</v>
      </c>
      <c r="AQ993">
        <v>0.25849999999999995</v>
      </c>
      <c r="AR993">
        <v>0.2505</v>
      </c>
      <c r="AS993">
        <v>0.34775</v>
      </c>
      <c r="AU993">
        <f t="shared" si="36"/>
        <v>51.774999999999991</v>
      </c>
      <c r="AV993">
        <f t="shared" si="36"/>
        <v>64.650000000000006</v>
      </c>
      <c r="AW993">
        <f t="shared" si="36"/>
        <v>58.3</v>
      </c>
      <c r="AX993">
        <f t="shared" si="37"/>
        <v>174.72499999999999</v>
      </c>
    </row>
    <row r="994" spans="1:50" x14ac:dyDescent="0.25">
      <c r="A994" s="76" t="s">
        <v>141</v>
      </c>
      <c r="B994" s="76" t="s">
        <v>84</v>
      </c>
      <c r="C994" s="76" t="s">
        <v>137</v>
      </c>
      <c r="D994" s="76" t="s">
        <v>138</v>
      </c>
      <c r="E994" s="76" t="s">
        <v>139</v>
      </c>
      <c r="F994" s="58" t="s">
        <v>140</v>
      </c>
      <c r="G994" s="17">
        <v>44074</v>
      </c>
      <c r="H994" s="17"/>
      <c r="I994" s="1"/>
      <c r="L994" s="23"/>
      <c r="P994" s="13"/>
      <c r="V994" s="20"/>
      <c r="W994" s="20"/>
      <c r="X994" s="20"/>
      <c r="Y994" s="20"/>
      <c r="Z994" s="20"/>
      <c r="AB994" s="20"/>
      <c r="AI994" s="20"/>
      <c r="AL994">
        <v>0.239375</v>
      </c>
      <c r="AM994">
        <v>0.26374999999999998</v>
      </c>
      <c r="AN994">
        <v>0.29249999999999998</v>
      </c>
      <c r="AO994">
        <v>0.30825000000000002</v>
      </c>
      <c r="AP994">
        <v>0.31524999999999997</v>
      </c>
      <c r="AQ994">
        <v>0.26074999999999998</v>
      </c>
      <c r="AR994">
        <v>0.25074999999999997</v>
      </c>
      <c r="AS994">
        <v>0.373</v>
      </c>
      <c r="AU994">
        <f t="shared" si="36"/>
        <v>47.875</v>
      </c>
      <c r="AV994">
        <f t="shared" si="36"/>
        <v>52.75</v>
      </c>
      <c r="AW994">
        <f t="shared" si="36"/>
        <v>58.5</v>
      </c>
      <c r="AX994">
        <f t="shared" si="37"/>
        <v>159.125</v>
      </c>
    </row>
    <row r="995" spans="1:50" x14ac:dyDescent="0.25">
      <c r="A995" s="76" t="s">
        <v>141</v>
      </c>
      <c r="B995" s="76" t="s">
        <v>84</v>
      </c>
      <c r="C995" s="76" t="s">
        <v>137</v>
      </c>
      <c r="D995" s="76" t="s">
        <v>138</v>
      </c>
      <c r="E995" s="76" t="s">
        <v>139</v>
      </c>
      <c r="F995" s="58" t="s">
        <v>140</v>
      </c>
      <c r="G995" s="17">
        <v>44082</v>
      </c>
      <c r="H995" s="17"/>
      <c r="I995" s="1"/>
      <c r="L995" s="23"/>
      <c r="P995" s="13"/>
      <c r="V995" s="20"/>
      <c r="W995" s="20"/>
      <c r="X995" s="20"/>
      <c r="Y995" s="20"/>
      <c r="Z995" s="20"/>
      <c r="AB995" s="20"/>
      <c r="AI995" s="20"/>
      <c r="AL995">
        <v>0.25074999999999997</v>
      </c>
      <c r="AM995">
        <v>0.30700000000000005</v>
      </c>
      <c r="AN995">
        <v>0.27124999999999999</v>
      </c>
      <c r="AO995">
        <v>0.28449999999999998</v>
      </c>
      <c r="AP995">
        <v>0.27399999999999997</v>
      </c>
      <c r="AQ995">
        <v>0.24100000000000002</v>
      </c>
      <c r="AR995">
        <v>0.26424999999999998</v>
      </c>
      <c r="AS995">
        <v>0.33925</v>
      </c>
      <c r="AU995">
        <f t="shared" si="36"/>
        <v>50.149999999999991</v>
      </c>
      <c r="AV995">
        <f t="shared" si="36"/>
        <v>61.400000000000013</v>
      </c>
      <c r="AW995">
        <f t="shared" si="36"/>
        <v>54.25</v>
      </c>
      <c r="AX995">
        <f t="shared" si="37"/>
        <v>165.8</v>
      </c>
    </row>
    <row r="996" spans="1:50" x14ac:dyDescent="0.25">
      <c r="A996" s="76" t="s">
        <v>141</v>
      </c>
      <c r="B996" s="76" t="s">
        <v>84</v>
      </c>
      <c r="C996" s="76" t="s">
        <v>137</v>
      </c>
      <c r="D996" s="76" t="s">
        <v>138</v>
      </c>
      <c r="E996" s="76" t="s">
        <v>139</v>
      </c>
      <c r="F996" s="58" t="s">
        <v>140</v>
      </c>
      <c r="G996" s="17">
        <v>44088</v>
      </c>
      <c r="H996" s="17"/>
      <c r="I996" s="1"/>
      <c r="L996" s="23"/>
      <c r="P996" s="13"/>
      <c r="V996" s="20"/>
      <c r="W996" s="20"/>
      <c r="X996" s="20"/>
      <c r="Y996" s="20"/>
      <c r="Z996" s="20"/>
      <c r="AB996" s="20"/>
      <c r="AI996" s="20"/>
      <c r="AL996">
        <v>0.26124999999999998</v>
      </c>
      <c r="AM996">
        <v>0.3125</v>
      </c>
      <c r="AN996">
        <v>0.28175</v>
      </c>
      <c r="AO996">
        <v>0.29799999999999999</v>
      </c>
      <c r="AP996">
        <v>0.30775000000000002</v>
      </c>
      <c r="AQ996">
        <v>0.25249999999999995</v>
      </c>
      <c r="AR996">
        <v>0.24399999999999999</v>
      </c>
      <c r="AS996">
        <v>0.374</v>
      </c>
      <c r="AU996">
        <f t="shared" si="36"/>
        <v>52.25</v>
      </c>
      <c r="AV996">
        <f t="shared" si="36"/>
        <v>62.5</v>
      </c>
      <c r="AW996">
        <f t="shared" si="36"/>
        <v>56.35</v>
      </c>
      <c r="AX996">
        <f t="shared" si="37"/>
        <v>171.1</v>
      </c>
    </row>
    <row r="997" spans="1:50" x14ac:dyDescent="0.25">
      <c r="A997" s="76" t="s">
        <v>141</v>
      </c>
      <c r="B997" s="76" t="s">
        <v>84</v>
      </c>
      <c r="C997" s="76" t="s">
        <v>137</v>
      </c>
      <c r="D997" s="76" t="s">
        <v>138</v>
      </c>
      <c r="E997" s="76" t="s">
        <v>139</v>
      </c>
      <c r="F997" s="58" t="s">
        <v>140</v>
      </c>
      <c r="G997" s="17">
        <v>44102</v>
      </c>
      <c r="H997" s="17"/>
      <c r="I997" s="1"/>
      <c r="L997" s="23"/>
      <c r="P997" s="13"/>
      <c r="V997" s="20"/>
      <c r="W997" s="20"/>
      <c r="X997" s="20"/>
      <c r="Y997" s="20"/>
      <c r="Z997" s="20"/>
      <c r="AB997" s="20"/>
      <c r="AI997" s="20"/>
      <c r="AL997">
        <v>0.16850000000000001</v>
      </c>
      <c r="AM997">
        <v>0.26674999999999999</v>
      </c>
      <c r="AN997">
        <v>0.25700000000000001</v>
      </c>
      <c r="AO997">
        <v>0.29275000000000001</v>
      </c>
      <c r="AP997">
        <v>0.27424999999999999</v>
      </c>
      <c r="AQ997">
        <v>0.25475000000000003</v>
      </c>
      <c r="AR997">
        <v>0.22649999999999998</v>
      </c>
      <c r="AS997">
        <v>0.32425000000000004</v>
      </c>
      <c r="AU997">
        <f t="shared" si="36"/>
        <v>33.700000000000003</v>
      </c>
      <c r="AV997">
        <f t="shared" si="36"/>
        <v>53.349999999999994</v>
      </c>
      <c r="AW997">
        <f t="shared" si="36"/>
        <v>51.4</v>
      </c>
      <c r="AX997">
        <f t="shared" si="37"/>
        <v>138.44999999999999</v>
      </c>
    </row>
    <row r="998" spans="1:50" x14ac:dyDescent="0.25">
      <c r="A998" s="76" t="s">
        <v>141</v>
      </c>
      <c r="B998" s="76" t="s">
        <v>84</v>
      </c>
      <c r="C998" s="76" t="s">
        <v>137</v>
      </c>
      <c r="D998" s="76" t="s">
        <v>138</v>
      </c>
      <c r="E998" s="76" t="s">
        <v>139</v>
      </c>
      <c r="F998" s="58" t="s">
        <v>140</v>
      </c>
      <c r="G998" s="17">
        <v>44109</v>
      </c>
      <c r="H998" s="17"/>
      <c r="I998" s="1"/>
      <c r="L998" s="23"/>
      <c r="P998" s="13"/>
      <c r="V998" s="20"/>
      <c r="W998" s="20"/>
      <c r="X998" s="20"/>
      <c r="Y998" s="20"/>
      <c r="Z998" s="20"/>
      <c r="AB998" s="20"/>
      <c r="AI998" s="20"/>
      <c r="AL998">
        <v>0.22387499999999999</v>
      </c>
      <c r="AM998">
        <v>0.27700000000000002</v>
      </c>
      <c r="AN998">
        <v>0.23175000000000001</v>
      </c>
      <c r="AO998">
        <v>0.26674999999999999</v>
      </c>
      <c r="AP998">
        <v>0.28175</v>
      </c>
      <c r="AQ998">
        <v>0.22599999999999998</v>
      </c>
      <c r="AR998">
        <v>0.23175000000000001</v>
      </c>
      <c r="AS998">
        <v>0.36375000000000002</v>
      </c>
      <c r="AU998">
        <f t="shared" si="36"/>
        <v>44.774999999999999</v>
      </c>
      <c r="AV998">
        <f t="shared" si="36"/>
        <v>55.400000000000006</v>
      </c>
      <c r="AW998">
        <f t="shared" si="36"/>
        <v>46.35</v>
      </c>
      <c r="AX998">
        <f t="shared" si="37"/>
        <v>146.52500000000001</v>
      </c>
    </row>
    <row r="999" spans="1:50" x14ac:dyDescent="0.25">
      <c r="A999" s="76" t="s">
        <v>141</v>
      </c>
      <c r="B999" s="76" t="s">
        <v>84</v>
      </c>
      <c r="C999" s="76" t="s">
        <v>137</v>
      </c>
      <c r="D999" s="76" t="s">
        <v>138</v>
      </c>
      <c r="E999" s="76" t="s">
        <v>139</v>
      </c>
      <c r="F999" s="58" t="s">
        <v>140</v>
      </c>
      <c r="G999" s="17">
        <v>44116</v>
      </c>
      <c r="H999" s="17"/>
      <c r="I999" s="1"/>
      <c r="L999" s="23"/>
      <c r="P999" s="13"/>
      <c r="V999" s="20"/>
      <c r="W999" s="20"/>
      <c r="X999" s="20"/>
      <c r="Y999" s="20"/>
      <c r="Z999" s="20"/>
      <c r="AB999" s="20"/>
      <c r="AI999" s="20"/>
      <c r="AL999">
        <v>0.29774999999999996</v>
      </c>
      <c r="AM999">
        <v>0.32100000000000001</v>
      </c>
      <c r="AN999">
        <v>0.25774999999999998</v>
      </c>
      <c r="AO999">
        <v>0.25175000000000003</v>
      </c>
      <c r="AP999">
        <v>0.24374999999999999</v>
      </c>
      <c r="AQ999">
        <v>0.20350000000000001</v>
      </c>
      <c r="AR999">
        <v>0.22075</v>
      </c>
      <c r="AS999">
        <v>0.32799999999999996</v>
      </c>
      <c r="AU999">
        <f t="shared" si="36"/>
        <v>59.54999999999999</v>
      </c>
      <c r="AV999">
        <f t="shared" si="36"/>
        <v>64.2</v>
      </c>
      <c r="AW999">
        <f t="shared" si="36"/>
        <v>51.55</v>
      </c>
      <c r="AX999">
        <f t="shared" si="37"/>
        <v>175.3</v>
      </c>
    </row>
    <row r="1000" spans="1:50" x14ac:dyDescent="0.25">
      <c r="A1000" s="76" t="s">
        <v>141</v>
      </c>
      <c r="B1000" s="76" t="s">
        <v>84</v>
      </c>
      <c r="C1000" s="76" t="s">
        <v>137</v>
      </c>
      <c r="D1000" s="76" t="s">
        <v>138</v>
      </c>
      <c r="E1000" s="76" t="s">
        <v>139</v>
      </c>
      <c r="F1000" s="58" t="s">
        <v>140</v>
      </c>
      <c r="G1000" s="17">
        <v>44123</v>
      </c>
      <c r="H1000" s="17"/>
      <c r="I1000" s="1"/>
      <c r="L1000" s="23"/>
      <c r="P1000" s="13"/>
      <c r="V1000" s="20"/>
      <c r="W1000" s="20"/>
      <c r="X1000" s="20"/>
      <c r="Y1000" s="20"/>
      <c r="Z1000" s="20"/>
      <c r="AB1000" s="20"/>
      <c r="AI1000" s="20"/>
      <c r="AL1000">
        <v>0.30349999999999999</v>
      </c>
      <c r="AM1000">
        <v>0.32075000000000004</v>
      </c>
      <c r="AN1000">
        <v>0.25775000000000003</v>
      </c>
      <c r="AO1000">
        <v>0.25475000000000003</v>
      </c>
      <c r="AP1000">
        <v>0.24424999999999999</v>
      </c>
      <c r="AQ1000">
        <v>0.20024999999999998</v>
      </c>
      <c r="AR1000">
        <v>0.21450000000000002</v>
      </c>
      <c r="AS1000">
        <v>0.30975000000000003</v>
      </c>
      <c r="AU1000">
        <f t="shared" si="36"/>
        <v>60.699999999999996</v>
      </c>
      <c r="AV1000">
        <f t="shared" si="36"/>
        <v>64.150000000000006</v>
      </c>
      <c r="AW1000">
        <f t="shared" si="36"/>
        <v>51.550000000000004</v>
      </c>
      <c r="AX1000">
        <f t="shared" si="37"/>
        <v>176.4</v>
      </c>
    </row>
    <row r="1001" spans="1:50" x14ac:dyDescent="0.25">
      <c r="A1001" s="76" t="s">
        <v>141</v>
      </c>
      <c r="B1001" s="76" t="s">
        <v>84</v>
      </c>
      <c r="C1001" s="76" t="s">
        <v>137</v>
      </c>
      <c r="D1001" s="76" t="s">
        <v>138</v>
      </c>
      <c r="E1001" s="76" t="s">
        <v>139</v>
      </c>
      <c r="F1001" s="58" t="s">
        <v>140</v>
      </c>
      <c r="G1001" s="17">
        <v>44127</v>
      </c>
      <c r="H1001" s="17"/>
      <c r="I1001" s="1"/>
      <c r="L1001" s="23"/>
      <c r="P1001" s="13"/>
      <c r="V1001" s="20"/>
      <c r="W1001" s="20"/>
      <c r="X1001" s="20"/>
      <c r="Y1001" s="20"/>
      <c r="Z1001" s="20"/>
      <c r="AB1001" s="20"/>
      <c r="AI1001" s="20"/>
      <c r="AL1001">
        <v>0.27750000000000002</v>
      </c>
      <c r="AM1001">
        <v>0.30774999999999997</v>
      </c>
      <c r="AN1001">
        <v>0.27100000000000002</v>
      </c>
      <c r="AO1001">
        <v>0.27699999999999997</v>
      </c>
      <c r="AP1001">
        <v>0.27324999999999999</v>
      </c>
      <c r="AQ1001">
        <v>0.20624999999999999</v>
      </c>
      <c r="AR1001">
        <v>0.22125</v>
      </c>
      <c r="AS1001">
        <v>0.33575000000000005</v>
      </c>
      <c r="AU1001">
        <f t="shared" si="36"/>
        <v>55.500000000000007</v>
      </c>
      <c r="AV1001">
        <f t="shared" si="36"/>
        <v>61.55</v>
      </c>
      <c r="AW1001">
        <f t="shared" si="36"/>
        <v>54.2</v>
      </c>
      <c r="AX1001">
        <f t="shared" si="37"/>
        <v>171.25</v>
      </c>
    </row>
    <row r="1002" spans="1:50" x14ac:dyDescent="0.25">
      <c r="A1002" s="76" t="s">
        <v>141</v>
      </c>
      <c r="B1002" s="76" t="s">
        <v>84</v>
      </c>
      <c r="C1002" s="76" t="s">
        <v>137</v>
      </c>
      <c r="D1002" s="76" t="s">
        <v>138</v>
      </c>
      <c r="E1002" s="76" t="s">
        <v>139</v>
      </c>
      <c r="F1002" s="58" t="s">
        <v>140</v>
      </c>
      <c r="G1002" s="17">
        <v>44139</v>
      </c>
      <c r="H1002" s="17"/>
      <c r="I1002" s="1"/>
      <c r="L1002" s="23"/>
      <c r="P1002" s="13"/>
      <c r="V1002" s="20"/>
      <c r="W1002" s="20"/>
      <c r="X1002" s="20"/>
      <c r="Y1002" s="20"/>
      <c r="Z1002" s="20"/>
      <c r="AB1002" s="20"/>
      <c r="AI1002" s="20"/>
      <c r="AL1002">
        <v>0.27287500000000003</v>
      </c>
      <c r="AM1002">
        <v>0.30224999999999996</v>
      </c>
      <c r="AN1002">
        <v>0.25724999999999998</v>
      </c>
      <c r="AO1002">
        <v>0.26700000000000002</v>
      </c>
      <c r="AP1002">
        <v>0.26200000000000001</v>
      </c>
      <c r="AQ1002">
        <v>0.19450000000000001</v>
      </c>
      <c r="AR1002">
        <v>0.20975000000000002</v>
      </c>
      <c r="AS1002">
        <v>0.33250000000000002</v>
      </c>
      <c r="AU1002">
        <f t="shared" si="36"/>
        <v>54.57500000000001</v>
      </c>
      <c r="AV1002">
        <f t="shared" si="36"/>
        <v>60.449999999999996</v>
      </c>
      <c r="AW1002">
        <f t="shared" si="36"/>
        <v>51.449999999999996</v>
      </c>
      <c r="AX1002">
        <f t="shared" si="37"/>
        <v>166.47499999999999</v>
      </c>
    </row>
    <row r="1003" spans="1:50" x14ac:dyDescent="0.25">
      <c r="A1003" s="76" t="s">
        <v>141</v>
      </c>
      <c r="B1003" s="76" t="s">
        <v>84</v>
      </c>
      <c r="C1003" s="76" t="s">
        <v>137</v>
      </c>
      <c r="D1003" s="76" t="s">
        <v>138</v>
      </c>
      <c r="E1003" s="76" t="s">
        <v>139</v>
      </c>
      <c r="F1003" s="58" t="s">
        <v>140</v>
      </c>
      <c r="G1003" s="17">
        <v>44144</v>
      </c>
      <c r="H1003" s="17"/>
      <c r="I1003" s="1"/>
      <c r="L1003" s="23"/>
      <c r="P1003" s="13"/>
      <c r="V1003" s="20"/>
      <c r="W1003" s="20"/>
      <c r="X1003" s="20"/>
      <c r="Y1003" s="20"/>
      <c r="Z1003" s="20"/>
      <c r="AB1003" s="20"/>
      <c r="AI1003" s="20"/>
      <c r="AL1003">
        <v>0.33562500000000001</v>
      </c>
      <c r="AM1003">
        <v>0.35275000000000001</v>
      </c>
      <c r="AN1003">
        <v>0.31425000000000003</v>
      </c>
      <c r="AO1003">
        <v>0.30700000000000005</v>
      </c>
      <c r="AP1003">
        <v>0.27299999999999996</v>
      </c>
      <c r="AQ1003">
        <v>0.19774999999999998</v>
      </c>
      <c r="AR1003">
        <v>0.21050000000000002</v>
      </c>
      <c r="AS1003">
        <v>0.33799999999999997</v>
      </c>
      <c r="AU1003">
        <f t="shared" si="36"/>
        <v>67.125</v>
      </c>
      <c r="AV1003">
        <f t="shared" si="36"/>
        <v>70.55</v>
      </c>
      <c r="AW1003">
        <f t="shared" si="36"/>
        <v>62.850000000000009</v>
      </c>
      <c r="AX1003">
        <f t="shared" si="37"/>
        <v>200.52500000000003</v>
      </c>
    </row>
    <row r="1004" spans="1:50" x14ac:dyDescent="0.25">
      <c r="A1004" s="76" t="s">
        <v>141</v>
      </c>
      <c r="B1004" s="76" t="s">
        <v>84</v>
      </c>
      <c r="C1004" s="76" t="s">
        <v>137</v>
      </c>
      <c r="D1004" s="76" t="s">
        <v>138</v>
      </c>
      <c r="E1004" s="76" t="s">
        <v>139</v>
      </c>
      <c r="F1004" s="58" t="s">
        <v>140</v>
      </c>
      <c r="G1004" s="17">
        <v>44151</v>
      </c>
      <c r="H1004" s="17"/>
      <c r="I1004" s="1"/>
      <c r="L1004" s="23"/>
      <c r="P1004" s="13"/>
      <c r="V1004" s="20"/>
      <c r="W1004" s="20"/>
      <c r="X1004" s="20"/>
      <c r="Y1004" s="20"/>
      <c r="Z1004" s="20"/>
      <c r="AB1004" s="20"/>
      <c r="AI1004" s="20"/>
      <c r="AL1004">
        <v>0.229625</v>
      </c>
      <c r="AM1004">
        <v>0.30875000000000002</v>
      </c>
      <c r="AN1004">
        <v>0.30024999999999996</v>
      </c>
      <c r="AO1004">
        <v>0.30075000000000002</v>
      </c>
      <c r="AP1004">
        <v>0.27849999999999997</v>
      </c>
      <c r="AQ1004">
        <v>0.20425000000000001</v>
      </c>
      <c r="AR1004">
        <v>0.21325</v>
      </c>
      <c r="AS1004">
        <v>0.33899999999999997</v>
      </c>
      <c r="AU1004">
        <f t="shared" si="36"/>
        <v>45.924999999999997</v>
      </c>
      <c r="AV1004">
        <f t="shared" si="36"/>
        <v>61.750000000000007</v>
      </c>
      <c r="AW1004">
        <f t="shared" si="36"/>
        <v>60.04999999999999</v>
      </c>
      <c r="AX1004">
        <f t="shared" si="37"/>
        <v>167.72499999999999</v>
      </c>
    </row>
    <row r="1005" spans="1:50" x14ac:dyDescent="0.25">
      <c r="A1005" s="76" t="s">
        <v>141</v>
      </c>
      <c r="B1005" s="76" t="s">
        <v>84</v>
      </c>
      <c r="C1005" s="76" t="s">
        <v>137</v>
      </c>
      <c r="D1005" s="76" t="s">
        <v>138</v>
      </c>
      <c r="E1005" s="76" t="s">
        <v>139</v>
      </c>
      <c r="F1005" s="58" t="s">
        <v>140</v>
      </c>
      <c r="G1005" s="17">
        <v>44158</v>
      </c>
      <c r="H1005" s="17"/>
      <c r="I1005" s="1"/>
      <c r="L1005" s="23"/>
      <c r="P1005" s="13"/>
      <c r="V1005" s="20"/>
      <c r="W1005" s="20"/>
      <c r="X1005" s="20"/>
      <c r="Y1005" s="20"/>
      <c r="Z1005" s="20"/>
      <c r="AB1005" s="20"/>
      <c r="AI1005" s="20"/>
      <c r="AL1005">
        <v>0.25</v>
      </c>
      <c r="AM1005">
        <v>0.29924999999999996</v>
      </c>
      <c r="AN1005">
        <v>0.28550000000000003</v>
      </c>
      <c r="AO1005">
        <v>0.28924999999999995</v>
      </c>
      <c r="AP1005">
        <v>0.27124999999999999</v>
      </c>
      <c r="AQ1005">
        <v>0.20149999999999998</v>
      </c>
      <c r="AR1005">
        <v>0.20800000000000002</v>
      </c>
      <c r="AS1005">
        <v>0.33775000000000005</v>
      </c>
      <c r="AU1005">
        <f t="shared" si="36"/>
        <v>50</v>
      </c>
      <c r="AV1005">
        <f t="shared" si="36"/>
        <v>59.849999999999994</v>
      </c>
      <c r="AW1005">
        <f t="shared" si="36"/>
        <v>57.100000000000009</v>
      </c>
      <c r="AX1005">
        <f t="shared" si="37"/>
        <v>166.95</v>
      </c>
    </row>
    <row r="1006" spans="1:50" x14ac:dyDescent="0.25">
      <c r="A1006" s="76" t="s">
        <v>141</v>
      </c>
      <c r="B1006" s="76" t="s">
        <v>84</v>
      </c>
      <c r="C1006" s="76" t="s">
        <v>137</v>
      </c>
      <c r="D1006" s="76" t="s">
        <v>138</v>
      </c>
      <c r="E1006" s="76" t="s">
        <v>139</v>
      </c>
      <c r="F1006" s="58" t="s">
        <v>140</v>
      </c>
      <c r="G1006" s="17">
        <v>44165</v>
      </c>
      <c r="H1006" s="17"/>
      <c r="I1006" s="1"/>
      <c r="L1006" s="23"/>
      <c r="P1006" s="13"/>
      <c r="V1006" s="20"/>
      <c r="W1006" s="20"/>
      <c r="X1006" s="20"/>
      <c r="Y1006" s="20"/>
      <c r="Z1006" s="20"/>
      <c r="AB1006" s="20"/>
      <c r="AI1006" s="20"/>
      <c r="AL1006">
        <v>0.27725</v>
      </c>
      <c r="AM1006">
        <v>0.30299999999999999</v>
      </c>
      <c r="AN1006">
        <v>0.27600000000000002</v>
      </c>
      <c r="AO1006">
        <v>0.28325</v>
      </c>
      <c r="AP1006">
        <v>0.27100000000000002</v>
      </c>
      <c r="AQ1006">
        <v>0.19475000000000001</v>
      </c>
      <c r="AR1006">
        <v>0.2145</v>
      </c>
      <c r="AS1006">
        <v>0.33700000000000002</v>
      </c>
      <c r="AU1006">
        <f t="shared" si="36"/>
        <v>55.45</v>
      </c>
      <c r="AV1006">
        <f t="shared" si="36"/>
        <v>60.6</v>
      </c>
      <c r="AW1006">
        <f t="shared" si="36"/>
        <v>55.2</v>
      </c>
      <c r="AX1006">
        <f t="shared" si="37"/>
        <v>171.25</v>
      </c>
    </row>
    <row r="1007" spans="1:50" x14ac:dyDescent="0.25">
      <c r="A1007" s="76" t="s">
        <v>141</v>
      </c>
      <c r="B1007" s="76" t="s">
        <v>84</v>
      </c>
      <c r="C1007" s="76" t="s">
        <v>137</v>
      </c>
      <c r="D1007" s="76" t="s">
        <v>138</v>
      </c>
      <c r="E1007" s="76" t="s">
        <v>139</v>
      </c>
      <c r="F1007" s="58" t="s">
        <v>140</v>
      </c>
      <c r="G1007" s="17">
        <v>44168</v>
      </c>
      <c r="H1007" s="17"/>
      <c r="I1007" s="1"/>
      <c r="L1007" s="23"/>
      <c r="P1007" s="13"/>
      <c r="V1007" s="20"/>
      <c r="W1007" s="20"/>
      <c r="X1007" s="20"/>
      <c r="Y1007" s="20"/>
      <c r="Z1007" s="20"/>
      <c r="AB1007" s="20"/>
      <c r="AI1007" s="20"/>
      <c r="AL1007">
        <v>0.25124999999999997</v>
      </c>
      <c r="AM1007">
        <v>0.29625000000000001</v>
      </c>
      <c r="AN1007">
        <v>0.27474999999999999</v>
      </c>
      <c r="AO1007">
        <v>0.28100000000000003</v>
      </c>
      <c r="AP1007">
        <v>0.26600000000000001</v>
      </c>
      <c r="AQ1007">
        <v>0.19550000000000001</v>
      </c>
      <c r="AR1007">
        <v>0.20950000000000002</v>
      </c>
      <c r="AS1007">
        <v>0.33600000000000002</v>
      </c>
      <c r="AU1007">
        <f t="shared" si="36"/>
        <v>50.249999999999993</v>
      </c>
      <c r="AV1007">
        <f t="shared" si="36"/>
        <v>59.25</v>
      </c>
      <c r="AW1007">
        <f t="shared" si="36"/>
        <v>54.949999999999996</v>
      </c>
      <c r="AX1007">
        <f t="shared" si="37"/>
        <v>164.45</v>
      </c>
    </row>
    <row r="1008" spans="1:50" x14ac:dyDescent="0.25">
      <c r="A1008" s="76" t="s">
        <v>141</v>
      </c>
      <c r="B1008" s="76" t="s">
        <v>84</v>
      </c>
      <c r="C1008" s="76" t="s">
        <v>137</v>
      </c>
      <c r="D1008" s="76" t="s">
        <v>138</v>
      </c>
      <c r="E1008" s="76" t="s">
        <v>139</v>
      </c>
      <c r="F1008" s="58" t="s">
        <v>140</v>
      </c>
      <c r="G1008" s="17">
        <v>44172</v>
      </c>
      <c r="H1008" s="17"/>
      <c r="I1008" s="1"/>
      <c r="L1008" s="23"/>
      <c r="P1008" s="13"/>
      <c r="V1008" s="20"/>
      <c r="W1008" s="20"/>
      <c r="X1008" s="20"/>
      <c r="Y1008" s="20"/>
      <c r="Z1008" s="20"/>
      <c r="AB1008" s="20"/>
      <c r="AI1008" s="20"/>
      <c r="AL1008">
        <v>0.27399999999999997</v>
      </c>
      <c r="AM1008">
        <v>0.29625000000000001</v>
      </c>
      <c r="AN1008">
        <v>0.26950000000000002</v>
      </c>
      <c r="AO1008">
        <v>0.27524999999999999</v>
      </c>
      <c r="AP1008">
        <v>0.26350000000000001</v>
      </c>
      <c r="AQ1008">
        <v>0.18899999999999997</v>
      </c>
      <c r="AR1008">
        <v>0.20524999999999999</v>
      </c>
      <c r="AS1008">
        <v>0.33350000000000002</v>
      </c>
      <c r="AU1008">
        <f t="shared" si="36"/>
        <v>54.79999999999999</v>
      </c>
      <c r="AV1008">
        <f t="shared" si="36"/>
        <v>59.25</v>
      </c>
      <c r="AW1008">
        <f t="shared" si="36"/>
        <v>53.900000000000006</v>
      </c>
      <c r="AX1008">
        <f t="shared" si="37"/>
        <v>167.95</v>
      </c>
    </row>
    <row r="1009" spans="1:50" x14ac:dyDescent="0.25">
      <c r="A1009" s="76" t="s">
        <v>141</v>
      </c>
      <c r="B1009" s="76" t="s">
        <v>84</v>
      </c>
      <c r="C1009" s="76" t="s">
        <v>137</v>
      </c>
      <c r="D1009" s="76" t="s">
        <v>138</v>
      </c>
      <c r="E1009" s="76" t="s">
        <v>139</v>
      </c>
      <c r="F1009" s="58" t="s">
        <v>140</v>
      </c>
      <c r="G1009" s="17">
        <v>44179</v>
      </c>
      <c r="H1009" s="17"/>
      <c r="I1009" s="1"/>
      <c r="L1009" s="23"/>
      <c r="P1009" s="13"/>
      <c r="V1009" s="20"/>
      <c r="W1009" s="20"/>
      <c r="X1009" s="20"/>
      <c r="Y1009" s="20"/>
      <c r="Z1009" s="20"/>
      <c r="AB1009" s="20"/>
      <c r="AI1009" s="20"/>
      <c r="AL1009">
        <v>0.21987500000000001</v>
      </c>
      <c r="AM1009">
        <v>0.29549999999999998</v>
      </c>
      <c r="AN1009">
        <v>0.27050000000000002</v>
      </c>
      <c r="AO1009">
        <v>0.27299999999999996</v>
      </c>
      <c r="AP1009">
        <v>0.26074999999999998</v>
      </c>
      <c r="AQ1009">
        <v>0.185</v>
      </c>
      <c r="AR1009">
        <v>0.20400000000000001</v>
      </c>
      <c r="AS1009">
        <v>0.33374999999999999</v>
      </c>
      <c r="AU1009">
        <f t="shared" si="36"/>
        <v>43.975000000000001</v>
      </c>
      <c r="AV1009">
        <f t="shared" si="36"/>
        <v>59.099999999999994</v>
      </c>
      <c r="AW1009">
        <f t="shared" si="36"/>
        <v>54.1</v>
      </c>
      <c r="AX1009">
        <f t="shared" si="37"/>
        <v>157.17499999999998</v>
      </c>
    </row>
    <row r="1010" spans="1:50" x14ac:dyDescent="0.25">
      <c r="A1010" s="76" t="s">
        <v>141</v>
      </c>
      <c r="B1010" s="76" t="s">
        <v>84</v>
      </c>
      <c r="C1010" s="76" t="s">
        <v>137</v>
      </c>
      <c r="D1010" s="76" t="s">
        <v>138</v>
      </c>
      <c r="E1010" s="76" t="s">
        <v>139</v>
      </c>
      <c r="F1010" s="58" t="s">
        <v>140</v>
      </c>
      <c r="G1010" s="17">
        <v>44186</v>
      </c>
      <c r="H1010" s="17"/>
      <c r="I1010" s="1"/>
      <c r="L1010" s="23"/>
      <c r="P1010" s="13"/>
      <c r="V1010" s="20"/>
      <c r="W1010" s="20"/>
      <c r="X1010" s="20"/>
      <c r="Y1010" s="20"/>
      <c r="Z1010" s="20"/>
      <c r="AB1010" s="20"/>
      <c r="AI1010" s="20"/>
      <c r="AL1010">
        <v>0.22149999999999997</v>
      </c>
      <c r="AM1010">
        <v>0.28924999999999995</v>
      </c>
      <c r="AN1010">
        <v>0.26575000000000004</v>
      </c>
      <c r="AO1010">
        <v>0.27</v>
      </c>
      <c r="AP1010">
        <v>0.254</v>
      </c>
      <c r="AQ1010">
        <v>0.17849999999999999</v>
      </c>
      <c r="AR1010">
        <v>0.20049999999999998</v>
      </c>
      <c r="AS1010">
        <v>0.33100000000000002</v>
      </c>
      <c r="AU1010">
        <f t="shared" si="36"/>
        <v>44.3</v>
      </c>
      <c r="AV1010">
        <f t="shared" si="36"/>
        <v>57.849999999999987</v>
      </c>
      <c r="AW1010">
        <f t="shared" si="36"/>
        <v>53.150000000000006</v>
      </c>
      <c r="AX1010">
        <f t="shared" si="37"/>
        <v>155.29999999999998</v>
      </c>
    </row>
    <row r="1011" spans="1:50" x14ac:dyDescent="0.25">
      <c r="A1011" s="76" t="s">
        <v>141</v>
      </c>
      <c r="B1011" s="76" t="s">
        <v>84</v>
      </c>
      <c r="C1011" s="76" t="s">
        <v>137</v>
      </c>
      <c r="D1011" s="76" t="s">
        <v>138</v>
      </c>
      <c r="E1011" s="76" t="s">
        <v>139</v>
      </c>
      <c r="F1011" s="58" t="s">
        <v>140</v>
      </c>
      <c r="G1011" s="17">
        <v>44202</v>
      </c>
      <c r="H1011" s="17"/>
      <c r="I1011" s="1"/>
      <c r="L1011" s="23"/>
      <c r="P1011" s="13"/>
      <c r="V1011" s="20"/>
      <c r="W1011" s="20"/>
      <c r="X1011" s="20"/>
      <c r="Y1011" s="20"/>
      <c r="Z1011" s="20"/>
      <c r="AB1011" s="20"/>
      <c r="AI1011" s="20"/>
      <c r="AL1011">
        <v>0.30962499999999998</v>
      </c>
      <c r="AM1011">
        <v>0.33624999999999999</v>
      </c>
      <c r="AN1011">
        <v>0.30975000000000003</v>
      </c>
      <c r="AO1011">
        <v>0.29749999999999999</v>
      </c>
      <c r="AP1011">
        <v>0.26550000000000001</v>
      </c>
      <c r="AQ1011">
        <v>0.18124999999999999</v>
      </c>
      <c r="AR1011">
        <v>0.19325000000000001</v>
      </c>
      <c r="AS1011">
        <v>0.29825000000000002</v>
      </c>
      <c r="AU1011">
        <f t="shared" si="36"/>
        <v>61.924999999999997</v>
      </c>
      <c r="AV1011">
        <f t="shared" si="36"/>
        <v>67.25</v>
      </c>
      <c r="AW1011">
        <f t="shared" si="36"/>
        <v>61.95</v>
      </c>
      <c r="AX1011">
        <f t="shared" si="37"/>
        <v>191.125</v>
      </c>
    </row>
    <row r="1012" spans="1:50" x14ac:dyDescent="0.25">
      <c r="A1012" s="76" t="s">
        <v>141</v>
      </c>
      <c r="B1012" s="76" t="s">
        <v>84</v>
      </c>
      <c r="C1012" s="76" t="s">
        <v>137</v>
      </c>
      <c r="D1012" s="76" t="s">
        <v>138</v>
      </c>
      <c r="E1012" s="76" t="s">
        <v>139</v>
      </c>
      <c r="F1012" s="58" t="s">
        <v>140</v>
      </c>
      <c r="G1012" s="17">
        <v>44207</v>
      </c>
      <c r="H1012" s="17"/>
      <c r="I1012" s="1"/>
      <c r="L1012" s="23"/>
      <c r="P1012" s="13"/>
      <c r="V1012" s="20"/>
      <c r="W1012" s="20"/>
      <c r="X1012" s="20"/>
      <c r="Y1012" s="20"/>
      <c r="Z1012" s="20"/>
      <c r="AB1012" s="20"/>
      <c r="AI1012" s="20"/>
      <c r="AL1012">
        <v>0.27912499999999996</v>
      </c>
      <c r="AM1012">
        <v>0.33025000000000004</v>
      </c>
      <c r="AN1012">
        <v>0.30450000000000005</v>
      </c>
      <c r="AO1012">
        <v>0.29475000000000001</v>
      </c>
      <c r="AP1012">
        <v>0.26550000000000001</v>
      </c>
      <c r="AQ1012">
        <v>0.18074999999999999</v>
      </c>
      <c r="AR1012">
        <v>0.19550000000000001</v>
      </c>
      <c r="AS1012">
        <v>0.32575000000000004</v>
      </c>
      <c r="AU1012">
        <f t="shared" si="36"/>
        <v>55.824999999999989</v>
      </c>
      <c r="AV1012">
        <f t="shared" si="36"/>
        <v>66.050000000000011</v>
      </c>
      <c r="AW1012">
        <f t="shared" si="36"/>
        <v>60.900000000000013</v>
      </c>
      <c r="AX1012">
        <f t="shared" si="37"/>
        <v>182.77500000000001</v>
      </c>
    </row>
    <row r="1013" spans="1:50" x14ac:dyDescent="0.25">
      <c r="A1013" s="76" t="s">
        <v>141</v>
      </c>
      <c r="B1013" s="76" t="s">
        <v>84</v>
      </c>
      <c r="C1013" s="76" t="s">
        <v>137</v>
      </c>
      <c r="D1013" s="76" t="s">
        <v>138</v>
      </c>
      <c r="E1013" s="76" t="s">
        <v>139</v>
      </c>
      <c r="F1013" s="58" t="s">
        <v>140</v>
      </c>
      <c r="G1013" s="17">
        <v>44218</v>
      </c>
      <c r="H1013" s="17"/>
      <c r="I1013" s="1"/>
      <c r="L1013" s="23"/>
      <c r="P1013" s="13"/>
      <c r="V1013" s="20"/>
      <c r="W1013" s="20"/>
      <c r="X1013" s="20"/>
      <c r="Y1013" s="20"/>
      <c r="Z1013" s="20"/>
      <c r="AB1013" s="20"/>
      <c r="AI1013" s="20"/>
      <c r="AL1013">
        <v>0.24225000000000002</v>
      </c>
      <c r="AM1013">
        <v>0.31675000000000003</v>
      </c>
      <c r="AN1013">
        <v>0.29949999999999999</v>
      </c>
      <c r="AO1013">
        <v>0.29350000000000004</v>
      </c>
      <c r="AP1013">
        <v>0.26650000000000001</v>
      </c>
      <c r="AQ1013">
        <v>0.18149999999999999</v>
      </c>
      <c r="AR1013">
        <v>0.19800000000000001</v>
      </c>
      <c r="AS1013">
        <v>0.33025000000000004</v>
      </c>
      <c r="AU1013">
        <f t="shared" si="36"/>
        <v>48.45</v>
      </c>
      <c r="AV1013">
        <f t="shared" si="36"/>
        <v>63.350000000000009</v>
      </c>
      <c r="AW1013">
        <f t="shared" si="36"/>
        <v>59.9</v>
      </c>
      <c r="AX1013">
        <f t="shared" si="37"/>
        <v>171.70000000000002</v>
      </c>
    </row>
    <row r="1014" spans="1:50" x14ac:dyDescent="0.25">
      <c r="A1014" s="54" t="s">
        <v>136</v>
      </c>
      <c r="B1014" s="54" t="s">
        <v>79</v>
      </c>
      <c r="C1014" s="54" t="s">
        <v>137</v>
      </c>
      <c r="D1014" s="54" t="s">
        <v>138</v>
      </c>
      <c r="E1014" s="54" t="s">
        <v>139</v>
      </c>
      <c r="F1014" s="22" t="s">
        <v>151</v>
      </c>
      <c r="G1014" s="17">
        <v>44260</v>
      </c>
      <c r="H1014" s="17"/>
      <c r="I1014" s="1"/>
      <c r="L1014" s="23"/>
      <c r="P1014" s="13"/>
      <c r="V1014" s="20"/>
      <c r="W1014" s="20"/>
      <c r="X1014" s="20"/>
      <c r="Y1014" s="20"/>
      <c r="Z1014" s="20"/>
      <c r="AB1014" s="20"/>
      <c r="AI1014" s="20"/>
      <c r="AL1014">
        <v>0.30362500000000003</v>
      </c>
      <c r="AM1014">
        <v>0.33799999999999997</v>
      </c>
      <c r="AN1014">
        <v>0.30425000000000002</v>
      </c>
      <c r="AO1014">
        <v>0.25674999999999998</v>
      </c>
      <c r="AP1014">
        <v>0.26174999999999998</v>
      </c>
      <c r="AQ1014">
        <v>0.26174999999999998</v>
      </c>
      <c r="AR1014">
        <v>0.18525000000000003</v>
      </c>
      <c r="AS1014">
        <v>0.28674999999999995</v>
      </c>
      <c r="AU1014">
        <f t="shared" si="36"/>
        <v>60.725000000000009</v>
      </c>
      <c r="AV1014">
        <f t="shared" si="36"/>
        <v>67.599999999999994</v>
      </c>
      <c r="AW1014">
        <f t="shared" si="36"/>
        <v>60.85</v>
      </c>
      <c r="AX1014">
        <f t="shared" si="37"/>
        <v>189.17499999999998</v>
      </c>
    </row>
    <row r="1015" spans="1:50" x14ac:dyDescent="0.25">
      <c r="A1015" s="54" t="s">
        <v>136</v>
      </c>
      <c r="B1015" s="54" t="s">
        <v>79</v>
      </c>
      <c r="C1015" s="54" t="s">
        <v>137</v>
      </c>
      <c r="D1015" s="54" t="s">
        <v>138</v>
      </c>
      <c r="E1015" s="54" t="s">
        <v>139</v>
      </c>
      <c r="F1015" s="22" t="s">
        <v>151</v>
      </c>
      <c r="G1015" s="17">
        <v>44266</v>
      </c>
      <c r="H1015" s="17"/>
      <c r="I1015" s="1"/>
      <c r="L1015" s="23"/>
      <c r="P1015" s="13"/>
      <c r="V1015" s="20"/>
      <c r="W1015" s="20"/>
      <c r="X1015" s="20"/>
      <c r="Y1015" s="20"/>
      <c r="Z1015" s="20"/>
      <c r="AB1015" s="20"/>
      <c r="AI1015" s="20"/>
      <c r="AL1015">
        <v>0.29749999999999999</v>
      </c>
      <c r="AM1015">
        <v>0.33899999999999997</v>
      </c>
      <c r="AN1015">
        <v>0.30425000000000002</v>
      </c>
      <c r="AO1015">
        <v>0.25850000000000001</v>
      </c>
      <c r="AP1015">
        <v>0.26250000000000001</v>
      </c>
      <c r="AQ1015">
        <v>0.26450000000000001</v>
      </c>
      <c r="AR1015">
        <v>0.18775000000000003</v>
      </c>
      <c r="AS1015">
        <v>0.28725000000000001</v>
      </c>
      <c r="AU1015">
        <f t="shared" si="36"/>
        <v>59.5</v>
      </c>
      <c r="AV1015">
        <f t="shared" si="36"/>
        <v>67.8</v>
      </c>
      <c r="AW1015">
        <f t="shared" si="36"/>
        <v>60.85</v>
      </c>
      <c r="AX1015">
        <f t="shared" si="37"/>
        <v>188.15</v>
      </c>
    </row>
    <row r="1016" spans="1:50" x14ac:dyDescent="0.25">
      <c r="A1016" s="54" t="s">
        <v>136</v>
      </c>
      <c r="B1016" s="54" t="s">
        <v>79</v>
      </c>
      <c r="C1016" s="54" t="s">
        <v>137</v>
      </c>
      <c r="D1016" s="54" t="s">
        <v>138</v>
      </c>
      <c r="E1016" s="54" t="s">
        <v>139</v>
      </c>
      <c r="F1016" s="22" t="s">
        <v>151</v>
      </c>
      <c r="G1016" s="17">
        <v>44270</v>
      </c>
      <c r="H1016" s="17"/>
      <c r="I1016" s="1"/>
      <c r="L1016" s="23"/>
      <c r="P1016" s="13"/>
      <c r="V1016" s="20"/>
      <c r="W1016" s="20"/>
      <c r="X1016" s="20"/>
      <c r="Y1016" s="20"/>
      <c r="Z1016" s="20"/>
      <c r="AB1016" s="20"/>
      <c r="AI1016" s="20"/>
      <c r="AL1016">
        <v>0.27675</v>
      </c>
      <c r="AM1016">
        <v>0.33500000000000002</v>
      </c>
      <c r="AN1016">
        <v>0.30475000000000002</v>
      </c>
      <c r="AO1016">
        <v>0.25799999999999995</v>
      </c>
      <c r="AP1016">
        <v>0.26225000000000004</v>
      </c>
      <c r="AQ1016">
        <v>0.26400000000000001</v>
      </c>
      <c r="AR1016">
        <v>0.18549999999999997</v>
      </c>
      <c r="AS1016">
        <v>0.29149999999999998</v>
      </c>
      <c r="AU1016">
        <f t="shared" si="36"/>
        <v>55.35</v>
      </c>
      <c r="AV1016">
        <f t="shared" si="36"/>
        <v>67</v>
      </c>
      <c r="AW1016">
        <f t="shared" si="36"/>
        <v>60.95</v>
      </c>
      <c r="AX1016">
        <f t="shared" si="37"/>
        <v>183.3</v>
      </c>
    </row>
    <row r="1017" spans="1:50" x14ac:dyDescent="0.25">
      <c r="A1017" s="54" t="s">
        <v>136</v>
      </c>
      <c r="B1017" s="54" t="s">
        <v>79</v>
      </c>
      <c r="C1017" s="54" t="s">
        <v>137</v>
      </c>
      <c r="D1017" s="54" t="s">
        <v>138</v>
      </c>
      <c r="E1017" s="54" t="s">
        <v>139</v>
      </c>
      <c r="F1017" s="22" t="s">
        <v>151</v>
      </c>
      <c r="G1017" s="17">
        <v>44278</v>
      </c>
      <c r="H1017" s="17"/>
      <c r="I1017" s="1"/>
      <c r="L1017" s="23"/>
      <c r="P1017" s="13"/>
      <c r="V1017" s="20"/>
      <c r="W1017" s="20"/>
      <c r="X1017" s="20"/>
      <c r="Y1017" s="20"/>
      <c r="Z1017" s="20"/>
      <c r="AB1017" s="20"/>
      <c r="AI1017" s="20"/>
      <c r="AL1017">
        <v>0.30249999999999999</v>
      </c>
      <c r="AM1017">
        <v>0.32549999999999996</v>
      </c>
      <c r="AN1017">
        <v>0.30449999999999999</v>
      </c>
      <c r="AO1017">
        <v>0.25850000000000001</v>
      </c>
      <c r="AP1017">
        <v>0.26324999999999998</v>
      </c>
      <c r="AQ1017">
        <v>0.26575000000000004</v>
      </c>
      <c r="AR1017">
        <v>0.1855</v>
      </c>
      <c r="AS1017">
        <v>0.29299999999999998</v>
      </c>
      <c r="AU1017">
        <f t="shared" si="36"/>
        <v>60.5</v>
      </c>
      <c r="AV1017">
        <f t="shared" si="36"/>
        <v>65.099999999999994</v>
      </c>
      <c r="AW1017">
        <f t="shared" si="36"/>
        <v>60.9</v>
      </c>
      <c r="AX1017">
        <f t="shared" si="37"/>
        <v>186.5</v>
      </c>
    </row>
    <row r="1018" spans="1:50" x14ac:dyDescent="0.25">
      <c r="A1018" s="54" t="s">
        <v>136</v>
      </c>
      <c r="B1018" s="54" t="s">
        <v>79</v>
      </c>
      <c r="C1018" s="54" t="s">
        <v>137</v>
      </c>
      <c r="D1018" s="54" t="s">
        <v>138</v>
      </c>
      <c r="E1018" s="54" t="s">
        <v>139</v>
      </c>
      <c r="F1018" s="22" t="s">
        <v>151</v>
      </c>
      <c r="G1018" s="17">
        <v>44286</v>
      </c>
      <c r="H1018" s="17"/>
      <c r="I1018" s="1"/>
      <c r="L1018" s="23"/>
      <c r="P1018" s="13"/>
      <c r="V1018" s="20"/>
      <c r="W1018" s="20"/>
      <c r="X1018" s="20"/>
      <c r="Y1018" s="20"/>
      <c r="Z1018" s="20"/>
      <c r="AB1018" s="20"/>
      <c r="AI1018" s="20"/>
      <c r="AL1018">
        <v>0.25087499999999996</v>
      </c>
      <c r="AM1018">
        <v>0.316</v>
      </c>
      <c r="AN1018">
        <v>0.29949999999999993</v>
      </c>
      <c r="AO1018">
        <v>0.2525</v>
      </c>
      <c r="AP1018">
        <v>0.26099999999999995</v>
      </c>
      <c r="AQ1018">
        <v>0.26300000000000001</v>
      </c>
      <c r="AR1018">
        <v>0.1855</v>
      </c>
      <c r="AS1018">
        <v>0.29174999999999995</v>
      </c>
      <c r="AU1018">
        <f t="shared" si="36"/>
        <v>50.17499999999999</v>
      </c>
      <c r="AV1018">
        <f t="shared" si="36"/>
        <v>63.2</v>
      </c>
      <c r="AW1018">
        <f t="shared" si="36"/>
        <v>59.899999999999984</v>
      </c>
      <c r="AX1018">
        <f t="shared" si="37"/>
        <v>173.27499999999998</v>
      </c>
    </row>
    <row r="1019" spans="1:50" x14ac:dyDescent="0.25">
      <c r="A1019" s="54" t="s">
        <v>136</v>
      </c>
      <c r="B1019" s="54" t="s">
        <v>79</v>
      </c>
      <c r="C1019" s="54" t="s">
        <v>137</v>
      </c>
      <c r="D1019" s="54" t="s">
        <v>138</v>
      </c>
      <c r="E1019" s="54" t="s">
        <v>139</v>
      </c>
      <c r="F1019" s="22" t="s">
        <v>151</v>
      </c>
      <c r="G1019" s="17">
        <v>44292</v>
      </c>
      <c r="H1019" s="17"/>
      <c r="I1019" s="1"/>
      <c r="L1019" s="23"/>
      <c r="P1019" s="13"/>
      <c r="V1019" s="20"/>
      <c r="W1019" s="20"/>
      <c r="X1019" s="20"/>
      <c r="Y1019" s="20"/>
      <c r="Z1019" s="20"/>
      <c r="AB1019" s="20"/>
      <c r="AI1019" s="20"/>
      <c r="AL1019">
        <v>0.25262500000000004</v>
      </c>
      <c r="AM1019">
        <v>0.3145</v>
      </c>
      <c r="AN1019">
        <v>0.29549999999999998</v>
      </c>
      <c r="AO1019">
        <v>0.249</v>
      </c>
      <c r="AP1019">
        <v>0.255</v>
      </c>
      <c r="AQ1019">
        <v>0.26</v>
      </c>
      <c r="AR1019">
        <v>0.18174999999999999</v>
      </c>
      <c r="AS1019">
        <v>0.28799999999999998</v>
      </c>
      <c r="AU1019">
        <f t="shared" si="36"/>
        <v>50.525000000000006</v>
      </c>
      <c r="AV1019">
        <f t="shared" si="36"/>
        <v>62.9</v>
      </c>
      <c r="AW1019">
        <f t="shared" si="36"/>
        <v>59.099999999999994</v>
      </c>
      <c r="AX1019">
        <f t="shared" si="37"/>
        <v>172.52500000000001</v>
      </c>
    </row>
    <row r="1020" spans="1:50" x14ac:dyDescent="0.25">
      <c r="A1020" s="54" t="s">
        <v>136</v>
      </c>
      <c r="B1020" s="54" t="s">
        <v>79</v>
      </c>
      <c r="C1020" s="54" t="s">
        <v>137</v>
      </c>
      <c r="D1020" s="54" t="s">
        <v>138</v>
      </c>
      <c r="E1020" s="54" t="s">
        <v>139</v>
      </c>
      <c r="F1020" s="22" t="s">
        <v>151</v>
      </c>
      <c r="G1020" s="17">
        <v>44298</v>
      </c>
      <c r="H1020" s="17"/>
      <c r="I1020" s="1"/>
      <c r="L1020" s="23"/>
      <c r="P1020" s="13"/>
      <c r="V1020" s="20"/>
      <c r="W1020" s="20"/>
      <c r="X1020" s="20"/>
      <c r="Y1020" s="20"/>
      <c r="Z1020" s="20"/>
      <c r="AB1020" s="20"/>
      <c r="AI1020" s="20"/>
      <c r="AL1020">
        <v>0.26250000000000001</v>
      </c>
      <c r="AM1020">
        <v>0.31174999999999997</v>
      </c>
      <c r="AN1020">
        <v>0.29399999999999998</v>
      </c>
      <c r="AO1020">
        <v>0.24475000000000002</v>
      </c>
      <c r="AP1020">
        <v>0.2545</v>
      </c>
      <c r="AQ1020">
        <v>0.25949999999999995</v>
      </c>
      <c r="AR1020">
        <v>0.1825</v>
      </c>
      <c r="AS1020">
        <v>0.29075000000000001</v>
      </c>
      <c r="AU1020">
        <f t="shared" si="36"/>
        <v>52.5</v>
      </c>
      <c r="AV1020">
        <f t="shared" si="36"/>
        <v>62.349999999999994</v>
      </c>
      <c r="AW1020">
        <f t="shared" si="36"/>
        <v>58.8</v>
      </c>
      <c r="AX1020">
        <f t="shared" si="37"/>
        <v>173.64999999999998</v>
      </c>
    </row>
    <row r="1021" spans="1:50" x14ac:dyDescent="0.25">
      <c r="A1021" s="54" t="s">
        <v>136</v>
      </c>
      <c r="B1021" s="54" t="s">
        <v>79</v>
      </c>
      <c r="C1021" s="54" t="s">
        <v>137</v>
      </c>
      <c r="D1021" s="54" t="s">
        <v>138</v>
      </c>
      <c r="E1021" s="54" t="s">
        <v>139</v>
      </c>
      <c r="F1021" s="22" t="s">
        <v>151</v>
      </c>
      <c r="G1021" s="17">
        <v>44305</v>
      </c>
      <c r="H1021" s="17"/>
      <c r="I1021" s="1"/>
      <c r="L1021" s="23"/>
      <c r="P1021" s="13"/>
      <c r="V1021" s="20"/>
      <c r="W1021" s="20"/>
      <c r="X1021" s="20"/>
      <c r="Y1021" s="20"/>
      <c r="Z1021" s="20"/>
      <c r="AB1021" s="20"/>
      <c r="AI1021" s="20"/>
      <c r="AL1021">
        <v>0.31500000000000006</v>
      </c>
      <c r="AM1021">
        <v>0.315</v>
      </c>
      <c r="AN1021">
        <v>0.29249999999999998</v>
      </c>
      <c r="AO1021">
        <v>0.24175000000000005</v>
      </c>
      <c r="AP1021">
        <v>0.25175000000000003</v>
      </c>
      <c r="AQ1021">
        <v>0.25624999999999998</v>
      </c>
      <c r="AR1021">
        <v>0.18025000000000002</v>
      </c>
      <c r="AS1021">
        <v>0.28599999999999998</v>
      </c>
      <c r="AU1021">
        <f t="shared" si="36"/>
        <v>63.000000000000014</v>
      </c>
      <c r="AV1021">
        <f t="shared" si="36"/>
        <v>63</v>
      </c>
      <c r="AW1021">
        <f t="shared" si="36"/>
        <v>58.5</v>
      </c>
      <c r="AX1021">
        <f t="shared" si="37"/>
        <v>184.5</v>
      </c>
    </row>
    <row r="1022" spans="1:50" x14ac:dyDescent="0.25">
      <c r="A1022" s="54" t="s">
        <v>136</v>
      </c>
      <c r="B1022" s="54" t="s">
        <v>79</v>
      </c>
      <c r="C1022" s="54" t="s">
        <v>137</v>
      </c>
      <c r="D1022" s="54" t="s">
        <v>138</v>
      </c>
      <c r="E1022" s="54" t="s">
        <v>139</v>
      </c>
      <c r="F1022" s="22" t="s">
        <v>151</v>
      </c>
      <c r="G1022" s="17">
        <v>44315</v>
      </c>
      <c r="H1022" s="17"/>
      <c r="I1022" s="1"/>
      <c r="L1022" s="23"/>
      <c r="P1022" s="13"/>
      <c r="V1022" s="20"/>
      <c r="W1022" s="20"/>
      <c r="X1022" s="20"/>
      <c r="Y1022" s="20"/>
      <c r="Z1022" s="20"/>
      <c r="AB1022" s="20"/>
      <c r="AI1022" s="20"/>
      <c r="AL1022">
        <v>0.301875</v>
      </c>
      <c r="AM1022">
        <v>0.31125000000000003</v>
      </c>
      <c r="AN1022">
        <v>0.29150000000000004</v>
      </c>
      <c r="AO1022">
        <v>0.24174999999999996</v>
      </c>
      <c r="AP1022">
        <v>0.25024999999999997</v>
      </c>
      <c r="AQ1022">
        <v>0.25374999999999998</v>
      </c>
      <c r="AR1022">
        <v>0.17675000000000002</v>
      </c>
      <c r="AS1022">
        <v>0.27925</v>
      </c>
      <c r="AU1022">
        <f t="shared" si="36"/>
        <v>60.375</v>
      </c>
      <c r="AV1022">
        <f t="shared" si="36"/>
        <v>62.250000000000007</v>
      </c>
      <c r="AW1022">
        <f t="shared" si="36"/>
        <v>58.300000000000004</v>
      </c>
      <c r="AX1022">
        <f t="shared" si="37"/>
        <v>180.92500000000001</v>
      </c>
    </row>
    <row r="1023" spans="1:50" x14ac:dyDescent="0.25">
      <c r="A1023" s="54" t="s">
        <v>136</v>
      </c>
      <c r="B1023" s="54" t="s">
        <v>79</v>
      </c>
      <c r="C1023" s="54" t="s">
        <v>137</v>
      </c>
      <c r="D1023" s="54" t="s">
        <v>138</v>
      </c>
      <c r="E1023" s="54" t="s">
        <v>139</v>
      </c>
      <c r="F1023" s="22" t="s">
        <v>151</v>
      </c>
      <c r="G1023" s="17">
        <v>44319</v>
      </c>
      <c r="H1023" s="17"/>
      <c r="I1023" s="1"/>
      <c r="L1023" s="23"/>
      <c r="P1023" s="13"/>
      <c r="V1023" s="20"/>
      <c r="W1023" s="20"/>
      <c r="X1023" s="20"/>
      <c r="Y1023" s="20"/>
      <c r="Z1023" s="20"/>
      <c r="AB1023" s="20"/>
      <c r="AI1023" s="20"/>
      <c r="AL1023">
        <v>0.29624999999999996</v>
      </c>
      <c r="AM1023">
        <v>0.31274999999999997</v>
      </c>
      <c r="AN1023">
        <v>0.29375000000000001</v>
      </c>
      <c r="AO1023">
        <v>0.24625</v>
      </c>
      <c r="AP1023">
        <v>0.25324999999999998</v>
      </c>
      <c r="AQ1023">
        <v>0.25799999999999995</v>
      </c>
      <c r="AR1023">
        <v>0.18174999999999997</v>
      </c>
      <c r="AS1023">
        <v>0.28449999999999998</v>
      </c>
      <c r="AU1023">
        <f t="shared" si="36"/>
        <v>59.249999999999993</v>
      </c>
      <c r="AV1023">
        <f t="shared" si="36"/>
        <v>62.55</v>
      </c>
      <c r="AW1023">
        <f t="shared" si="36"/>
        <v>58.75</v>
      </c>
      <c r="AX1023">
        <f t="shared" si="37"/>
        <v>180.54999999999998</v>
      </c>
    </row>
    <row r="1024" spans="1:50" x14ac:dyDescent="0.25">
      <c r="A1024" s="54" t="s">
        <v>136</v>
      </c>
      <c r="B1024" s="54" t="s">
        <v>79</v>
      </c>
      <c r="C1024" s="54" t="s">
        <v>137</v>
      </c>
      <c r="D1024" s="54" t="s">
        <v>138</v>
      </c>
      <c r="E1024" s="54" t="s">
        <v>139</v>
      </c>
      <c r="F1024" s="22" t="s">
        <v>151</v>
      </c>
      <c r="G1024" s="17">
        <v>44326</v>
      </c>
      <c r="H1024" s="17"/>
      <c r="I1024" s="1"/>
      <c r="L1024" s="23"/>
      <c r="P1024" s="13"/>
      <c r="V1024" s="20"/>
      <c r="W1024" s="20"/>
      <c r="X1024" s="20"/>
      <c r="Y1024" s="20"/>
      <c r="Z1024" s="20"/>
      <c r="AB1024" s="20"/>
      <c r="AI1024" s="20"/>
      <c r="AL1024">
        <v>0.25412499999999999</v>
      </c>
      <c r="AM1024">
        <v>0.30449999999999999</v>
      </c>
      <c r="AN1024">
        <v>0.29399999999999998</v>
      </c>
      <c r="AO1024">
        <v>0.24875</v>
      </c>
      <c r="AP1024">
        <v>0.2545</v>
      </c>
      <c r="AQ1024">
        <v>0.25875000000000004</v>
      </c>
      <c r="AR1024">
        <v>0.182</v>
      </c>
      <c r="AS1024">
        <v>0.28375</v>
      </c>
      <c r="AU1024">
        <f t="shared" si="36"/>
        <v>50.824999999999996</v>
      </c>
      <c r="AV1024">
        <f t="shared" si="36"/>
        <v>60.9</v>
      </c>
      <c r="AW1024">
        <f t="shared" si="36"/>
        <v>58.8</v>
      </c>
      <c r="AX1024">
        <f t="shared" si="37"/>
        <v>170.52499999999998</v>
      </c>
    </row>
    <row r="1025" spans="1:50" x14ac:dyDescent="0.25">
      <c r="A1025" s="54" t="s">
        <v>136</v>
      </c>
      <c r="B1025" s="54" t="s">
        <v>79</v>
      </c>
      <c r="C1025" s="54" t="s">
        <v>137</v>
      </c>
      <c r="D1025" s="54" t="s">
        <v>138</v>
      </c>
      <c r="E1025" s="54" t="s">
        <v>139</v>
      </c>
      <c r="F1025" s="22" t="s">
        <v>151</v>
      </c>
      <c r="G1025" s="17">
        <v>44334</v>
      </c>
      <c r="H1025" s="17"/>
      <c r="I1025" s="1"/>
      <c r="L1025" s="23"/>
      <c r="P1025" s="13"/>
      <c r="V1025" s="20"/>
      <c r="W1025" s="20"/>
      <c r="X1025" s="20"/>
      <c r="Y1025" s="20"/>
      <c r="Z1025" s="20"/>
      <c r="AB1025" s="20"/>
      <c r="AI1025" s="20"/>
      <c r="AL1025">
        <v>0.29325000000000001</v>
      </c>
      <c r="AM1025">
        <v>0.29875000000000002</v>
      </c>
      <c r="AN1025">
        <v>0.28225</v>
      </c>
      <c r="AO1025">
        <v>0.23725000000000002</v>
      </c>
      <c r="AP1025">
        <v>0.2505</v>
      </c>
      <c r="AQ1025">
        <v>0.25175000000000003</v>
      </c>
      <c r="AR1025">
        <v>0.18074999999999999</v>
      </c>
      <c r="AS1025">
        <v>0.28050000000000003</v>
      </c>
      <c r="AU1025">
        <f t="shared" si="36"/>
        <v>58.650000000000006</v>
      </c>
      <c r="AV1025">
        <f t="shared" si="36"/>
        <v>59.75</v>
      </c>
      <c r="AW1025">
        <f t="shared" si="36"/>
        <v>56.45</v>
      </c>
      <c r="AX1025">
        <f t="shared" si="37"/>
        <v>174.85000000000002</v>
      </c>
    </row>
    <row r="1026" spans="1:50" x14ac:dyDescent="0.25">
      <c r="A1026" s="54" t="s">
        <v>136</v>
      </c>
      <c r="B1026" s="54" t="s">
        <v>79</v>
      </c>
      <c r="C1026" s="54" t="s">
        <v>137</v>
      </c>
      <c r="D1026" s="54" t="s">
        <v>138</v>
      </c>
      <c r="E1026" s="54" t="s">
        <v>139</v>
      </c>
      <c r="F1026" s="22" t="s">
        <v>151</v>
      </c>
      <c r="G1026" s="17">
        <v>44341</v>
      </c>
      <c r="H1026" s="17"/>
      <c r="I1026" s="1"/>
      <c r="L1026" s="23"/>
      <c r="P1026" s="13"/>
      <c r="V1026" s="20"/>
      <c r="W1026" s="20"/>
      <c r="X1026" s="20"/>
      <c r="Y1026" s="20"/>
      <c r="Z1026" s="20"/>
      <c r="AB1026" s="20"/>
      <c r="AI1026" s="20"/>
      <c r="AL1026">
        <v>0.30237500000000006</v>
      </c>
      <c r="AM1026">
        <v>0.30775000000000002</v>
      </c>
      <c r="AN1026">
        <v>0.29825000000000002</v>
      </c>
      <c r="AO1026">
        <v>0.23450000000000004</v>
      </c>
      <c r="AP1026">
        <v>0.24974999999999997</v>
      </c>
      <c r="AQ1026">
        <v>0.2545</v>
      </c>
      <c r="AR1026">
        <v>0.17650000000000002</v>
      </c>
      <c r="AS1026">
        <v>0.28425</v>
      </c>
      <c r="AU1026">
        <f t="shared" si="36"/>
        <v>60.475000000000009</v>
      </c>
      <c r="AV1026">
        <f t="shared" si="36"/>
        <v>61.550000000000004</v>
      </c>
      <c r="AW1026">
        <f t="shared" si="36"/>
        <v>59.650000000000006</v>
      </c>
      <c r="AX1026">
        <f t="shared" si="37"/>
        <v>181.67500000000001</v>
      </c>
    </row>
    <row r="1027" spans="1:50" x14ac:dyDescent="0.25">
      <c r="A1027" s="54" t="s">
        <v>136</v>
      </c>
      <c r="B1027" s="54" t="s">
        <v>79</v>
      </c>
      <c r="C1027" s="54" t="s">
        <v>137</v>
      </c>
      <c r="D1027" s="54" t="s">
        <v>138</v>
      </c>
      <c r="E1027" s="54" t="s">
        <v>139</v>
      </c>
      <c r="F1027" s="22" t="s">
        <v>151</v>
      </c>
      <c r="G1027" s="17">
        <v>44350</v>
      </c>
      <c r="H1027" s="17"/>
      <c r="I1027" s="1"/>
      <c r="L1027" s="23"/>
      <c r="P1027" s="13"/>
      <c r="V1027" s="20"/>
      <c r="W1027" s="20"/>
      <c r="X1027" s="20"/>
      <c r="Y1027" s="20"/>
      <c r="Z1027" s="20"/>
      <c r="AB1027" s="20"/>
      <c r="AI1027" s="20"/>
      <c r="AL1027">
        <v>0.34762500000000002</v>
      </c>
      <c r="AM1027">
        <v>0.34450000000000003</v>
      </c>
      <c r="AN1027">
        <v>0.316</v>
      </c>
      <c r="AO1027">
        <v>0.33724999999999999</v>
      </c>
      <c r="AP1027">
        <v>0.35100000000000003</v>
      </c>
      <c r="AQ1027">
        <v>0.32800000000000007</v>
      </c>
      <c r="AR1027">
        <v>0.29475000000000001</v>
      </c>
      <c r="AS1027">
        <v>0.37624999999999997</v>
      </c>
      <c r="AU1027">
        <f t="shared" si="36"/>
        <v>69.525000000000006</v>
      </c>
      <c r="AV1027">
        <f t="shared" si="36"/>
        <v>68.900000000000006</v>
      </c>
      <c r="AW1027">
        <f t="shared" si="36"/>
        <v>63.2</v>
      </c>
      <c r="AX1027">
        <f t="shared" si="37"/>
        <v>201.625</v>
      </c>
    </row>
    <row r="1028" spans="1:50" x14ac:dyDescent="0.25">
      <c r="A1028" s="54" t="s">
        <v>136</v>
      </c>
      <c r="B1028" s="54" t="s">
        <v>79</v>
      </c>
      <c r="C1028" s="54" t="s">
        <v>137</v>
      </c>
      <c r="D1028" s="54" t="s">
        <v>138</v>
      </c>
      <c r="E1028" s="54" t="s">
        <v>139</v>
      </c>
      <c r="F1028" s="22" t="s">
        <v>151</v>
      </c>
      <c r="G1028" s="17">
        <v>44375</v>
      </c>
      <c r="H1028" s="17"/>
      <c r="I1028" s="1"/>
      <c r="L1028" s="23"/>
      <c r="P1028" s="13"/>
      <c r="V1028" s="20"/>
      <c r="W1028" s="20"/>
      <c r="X1028" s="20"/>
      <c r="Y1028" s="20"/>
      <c r="Z1028" s="20"/>
      <c r="AB1028" s="20"/>
      <c r="AI1028" s="20"/>
      <c r="AL1028">
        <v>0.33950000000000002</v>
      </c>
      <c r="AM1028">
        <v>0.34825</v>
      </c>
      <c r="AN1028">
        <v>0.31974999999999998</v>
      </c>
      <c r="AO1028">
        <v>0.32049999999999995</v>
      </c>
      <c r="AP1028">
        <v>0.35</v>
      </c>
      <c r="AQ1028">
        <v>0.34499999999999997</v>
      </c>
      <c r="AR1028">
        <v>0.30375000000000002</v>
      </c>
      <c r="AS1028">
        <v>0.39874999999999999</v>
      </c>
      <c r="AU1028">
        <f t="shared" si="36"/>
        <v>67.900000000000006</v>
      </c>
      <c r="AV1028">
        <f t="shared" si="36"/>
        <v>69.650000000000006</v>
      </c>
      <c r="AW1028">
        <f t="shared" si="36"/>
        <v>63.949999999999996</v>
      </c>
      <c r="AX1028">
        <f t="shared" si="37"/>
        <v>201.5</v>
      </c>
    </row>
    <row r="1029" spans="1:50" x14ac:dyDescent="0.25">
      <c r="A1029" s="76" t="s">
        <v>141</v>
      </c>
      <c r="B1029" s="76" t="s">
        <v>84</v>
      </c>
      <c r="C1029" s="76" t="s">
        <v>137</v>
      </c>
      <c r="D1029" s="76" t="s">
        <v>138</v>
      </c>
      <c r="E1029" s="76" t="s">
        <v>139</v>
      </c>
      <c r="F1029" s="22" t="s">
        <v>151</v>
      </c>
      <c r="G1029" s="17">
        <v>44260</v>
      </c>
      <c r="H1029" s="17"/>
      <c r="I1029" s="1"/>
      <c r="L1029" s="23"/>
      <c r="P1029" s="13"/>
      <c r="V1029" s="20"/>
      <c r="W1029" s="20"/>
      <c r="X1029" s="20"/>
      <c r="Y1029" s="20"/>
      <c r="Z1029" s="20"/>
      <c r="AB1029" s="20"/>
      <c r="AI1029" s="20"/>
      <c r="AL1029">
        <v>0.30225000000000002</v>
      </c>
      <c r="AM1029">
        <v>0.32450000000000001</v>
      </c>
      <c r="AN1029">
        <v>0.31299999999999994</v>
      </c>
      <c r="AO1029">
        <v>0.29474999999999996</v>
      </c>
      <c r="AP1029">
        <v>0.28475</v>
      </c>
      <c r="AQ1029">
        <v>0.22899999999999998</v>
      </c>
      <c r="AR1029">
        <v>0.21024999999999999</v>
      </c>
      <c r="AS1029">
        <v>0.33349999999999996</v>
      </c>
      <c r="AU1029">
        <f t="shared" si="36"/>
        <v>60.45</v>
      </c>
      <c r="AV1029">
        <f t="shared" si="36"/>
        <v>64.900000000000006</v>
      </c>
      <c r="AW1029">
        <f t="shared" si="36"/>
        <v>62.599999999999987</v>
      </c>
      <c r="AX1029">
        <f t="shared" si="37"/>
        <v>187.95</v>
      </c>
    </row>
    <row r="1030" spans="1:50" x14ac:dyDescent="0.25">
      <c r="A1030" s="76" t="s">
        <v>141</v>
      </c>
      <c r="B1030" s="76" t="s">
        <v>84</v>
      </c>
      <c r="C1030" s="76" t="s">
        <v>137</v>
      </c>
      <c r="D1030" s="76" t="s">
        <v>138</v>
      </c>
      <c r="E1030" s="76" t="s">
        <v>139</v>
      </c>
      <c r="F1030" s="22" t="s">
        <v>151</v>
      </c>
      <c r="G1030" s="17">
        <v>44266</v>
      </c>
      <c r="H1030" s="17"/>
      <c r="I1030" s="1"/>
      <c r="L1030" s="23"/>
      <c r="P1030" s="13"/>
      <c r="V1030" s="20"/>
      <c r="W1030" s="20"/>
      <c r="X1030" s="20"/>
      <c r="Y1030" s="20"/>
      <c r="Z1030" s="20"/>
      <c r="AB1030" s="20"/>
      <c r="AI1030" s="20"/>
      <c r="AL1030">
        <v>0.31337500000000001</v>
      </c>
      <c r="AM1030">
        <v>0.32624999999999998</v>
      </c>
      <c r="AN1030">
        <v>0.3145</v>
      </c>
      <c r="AO1030">
        <v>0.29625000000000001</v>
      </c>
      <c r="AP1030">
        <v>0.28700000000000003</v>
      </c>
      <c r="AQ1030">
        <v>0.22899999999999998</v>
      </c>
      <c r="AR1030">
        <v>0.21</v>
      </c>
      <c r="AS1030">
        <v>0.33674999999999999</v>
      </c>
      <c r="AU1030">
        <f t="shared" si="36"/>
        <v>62.675000000000004</v>
      </c>
      <c r="AV1030">
        <f t="shared" si="36"/>
        <v>65.25</v>
      </c>
      <c r="AW1030">
        <f t="shared" si="36"/>
        <v>62.9</v>
      </c>
      <c r="AX1030">
        <f t="shared" si="37"/>
        <v>190.82500000000002</v>
      </c>
    </row>
    <row r="1031" spans="1:50" x14ac:dyDescent="0.25">
      <c r="A1031" s="76" t="s">
        <v>141</v>
      </c>
      <c r="B1031" s="76" t="s">
        <v>84</v>
      </c>
      <c r="C1031" s="76" t="s">
        <v>137</v>
      </c>
      <c r="D1031" s="76" t="s">
        <v>138</v>
      </c>
      <c r="E1031" s="76" t="s">
        <v>139</v>
      </c>
      <c r="F1031" s="22" t="s">
        <v>151</v>
      </c>
      <c r="G1031" s="17">
        <v>44270</v>
      </c>
      <c r="H1031" s="17"/>
      <c r="I1031" s="1"/>
      <c r="L1031" s="23"/>
      <c r="P1031" s="13"/>
      <c r="V1031" s="20"/>
      <c r="W1031" s="20"/>
      <c r="X1031" s="20"/>
      <c r="Y1031" s="20"/>
      <c r="Z1031" s="20"/>
      <c r="AB1031" s="20"/>
      <c r="AI1031" s="20"/>
      <c r="AL1031">
        <v>0.26862500000000006</v>
      </c>
      <c r="AM1031">
        <v>0.32349999999999995</v>
      </c>
      <c r="AN1031">
        <v>0.31475000000000003</v>
      </c>
      <c r="AO1031">
        <v>0.29875000000000002</v>
      </c>
      <c r="AP1031">
        <v>0.28699999999999998</v>
      </c>
      <c r="AQ1031">
        <v>0.23050000000000001</v>
      </c>
      <c r="AR1031">
        <v>0.21074999999999999</v>
      </c>
      <c r="AS1031">
        <v>0.33775000000000005</v>
      </c>
      <c r="AU1031">
        <f t="shared" si="36"/>
        <v>53.725000000000009</v>
      </c>
      <c r="AV1031">
        <f t="shared" si="36"/>
        <v>64.699999999999989</v>
      </c>
      <c r="AW1031">
        <f t="shared" si="36"/>
        <v>62.95</v>
      </c>
      <c r="AX1031">
        <f t="shared" si="37"/>
        <v>181.375</v>
      </c>
    </row>
    <row r="1032" spans="1:50" x14ac:dyDescent="0.25">
      <c r="A1032" s="76" t="s">
        <v>141</v>
      </c>
      <c r="B1032" s="76" t="s">
        <v>84</v>
      </c>
      <c r="C1032" s="76" t="s">
        <v>137</v>
      </c>
      <c r="D1032" s="76" t="s">
        <v>138</v>
      </c>
      <c r="E1032" s="76" t="s">
        <v>139</v>
      </c>
      <c r="F1032" s="22" t="s">
        <v>151</v>
      </c>
      <c r="G1032" s="17">
        <v>44278</v>
      </c>
      <c r="H1032" s="17"/>
      <c r="I1032" s="1"/>
      <c r="L1032" s="23"/>
      <c r="P1032" s="13"/>
      <c r="V1032" s="20"/>
      <c r="W1032" s="20"/>
      <c r="X1032" s="20"/>
      <c r="Y1032" s="20"/>
      <c r="Z1032" s="20"/>
      <c r="AB1032" s="20"/>
      <c r="AI1032" s="20"/>
      <c r="AL1032">
        <v>0.29112499999999997</v>
      </c>
      <c r="AM1032">
        <v>0.31900000000000001</v>
      </c>
      <c r="AN1032">
        <v>0.31674999999999998</v>
      </c>
      <c r="AO1032">
        <v>0.30149999999999993</v>
      </c>
      <c r="AP1032">
        <v>0.28900000000000003</v>
      </c>
      <c r="AQ1032">
        <v>0.23274999999999998</v>
      </c>
      <c r="AR1032">
        <v>0.21124999999999999</v>
      </c>
      <c r="AS1032">
        <v>0.34199999999999997</v>
      </c>
      <c r="AU1032">
        <f t="shared" si="36"/>
        <v>58.224999999999994</v>
      </c>
      <c r="AV1032">
        <f t="shared" si="36"/>
        <v>63.800000000000004</v>
      </c>
      <c r="AW1032">
        <f t="shared" si="36"/>
        <v>63.349999999999994</v>
      </c>
      <c r="AX1032">
        <f t="shared" si="37"/>
        <v>185.375</v>
      </c>
    </row>
    <row r="1033" spans="1:50" x14ac:dyDescent="0.25">
      <c r="A1033" s="76" t="s">
        <v>141</v>
      </c>
      <c r="B1033" s="76" t="s">
        <v>84</v>
      </c>
      <c r="C1033" s="76" t="s">
        <v>137</v>
      </c>
      <c r="D1033" s="76" t="s">
        <v>138</v>
      </c>
      <c r="E1033" s="76" t="s">
        <v>139</v>
      </c>
      <c r="F1033" s="22" t="s">
        <v>151</v>
      </c>
      <c r="G1033" s="17">
        <v>44286</v>
      </c>
      <c r="H1033" s="17"/>
      <c r="I1033" s="1"/>
      <c r="L1033" s="23"/>
      <c r="P1033" s="13"/>
      <c r="V1033" s="20"/>
      <c r="W1033" s="20"/>
      <c r="X1033" s="20"/>
      <c r="Y1033" s="20"/>
      <c r="Z1033" s="20"/>
      <c r="AB1033" s="20"/>
      <c r="AI1033" s="20"/>
      <c r="AL1033">
        <v>0.23499999999999999</v>
      </c>
      <c r="AM1033">
        <v>0.31024999999999997</v>
      </c>
      <c r="AN1033">
        <v>0.31324999999999997</v>
      </c>
      <c r="AO1033">
        <v>0.29799999999999999</v>
      </c>
      <c r="AP1033">
        <v>0.28475</v>
      </c>
      <c r="AQ1033">
        <v>0.23</v>
      </c>
      <c r="AR1033">
        <v>0.20975000000000002</v>
      </c>
      <c r="AS1033">
        <v>0.33899999999999997</v>
      </c>
      <c r="AU1033">
        <f t="shared" si="36"/>
        <v>47</v>
      </c>
      <c r="AV1033">
        <f t="shared" si="36"/>
        <v>62.05</v>
      </c>
      <c r="AW1033">
        <f t="shared" si="36"/>
        <v>62.649999999999991</v>
      </c>
      <c r="AX1033">
        <f t="shared" si="37"/>
        <v>171.7</v>
      </c>
    </row>
    <row r="1034" spans="1:50" x14ac:dyDescent="0.25">
      <c r="A1034" s="76" t="s">
        <v>141</v>
      </c>
      <c r="B1034" s="76" t="s">
        <v>84</v>
      </c>
      <c r="C1034" s="76" t="s">
        <v>137</v>
      </c>
      <c r="D1034" s="76" t="s">
        <v>138</v>
      </c>
      <c r="E1034" s="76" t="s">
        <v>139</v>
      </c>
      <c r="F1034" s="22" t="s">
        <v>151</v>
      </c>
      <c r="G1034" s="17">
        <v>44292</v>
      </c>
      <c r="H1034" s="17"/>
      <c r="I1034" s="1"/>
      <c r="L1034" s="23"/>
      <c r="P1034" s="13"/>
      <c r="V1034" s="20"/>
      <c r="W1034" s="20"/>
      <c r="X1034" s="20"/>
      <c r="Y1034" s="20"/>
      <c r="Z1034" s="20"/>
      <c r="AB1034" s="20"/>
      <c r="AI1034" s="20"/>
      <c r="AL1034">
        <v>0.23962499999999998</v>
      </c>
      <c r="AM1034">
        <v>0.30675000000000002</v>
      </c>
      <c r="AN1034">
        <v>0.30649999999999999</v>
      </c>
      <c r="AO1034">
        <v>0.29275000000000001</v>
      </c>
      <c r="AP1034">
        <v>0.28225</v>
      </c>
      <c r="AQ1034">
        <v>0.22625000000000001</v>
      </c>
      <c r="AR1034">
        <v>0.20675000000000002</v>
      </c>
      <c r="AS1034">
        <v>0.33649999999999997</v>
      </c>
      <c r="AU1034">
        <f t="shared" si="36"/>
        <v>47.924999999999997</v>
      </c>
      <c r="AV1034">
        <f t="shared" si="36"/>
        <v>61.35</v>
      </c>
      <c r="AW1034">
        <f t="shared" si="36"/>
        <v>61.3</v>
      </c>
      <c r="AX1034">
        <f t="shared" si="37"/>
        <v>170.57499999999999</v>
      </c>
    </row>
    <row r="1035" spans="1:50" x14ac:dyDescent="0.25">
      <c r="A1035" s="76" t="s">
        <v>141</v>
      </c>
      <c r="B1035" s="76" t="s">
        <v>84</v>
      </c>
      <c r="C1035" s="76" t="s">
        <v>137</v>
      </c>
      <c r="D1035" s="76" t="s">
        <v>138</v>
      </c>
      <c r="E1035" s="76" t="s">
        <v>139</v>
      </c>
      <c r="F1035" s="22" t="s">
        <v>151</v>
      </c>
      <c r="G1035" s="17">
        <v>44298</v>
      </c>
      <c r="H1035" s="17"/>
      <c r="I1035" s="1"/>
      <c r="L1035" s="23"/>
      <c r="P1035" s="13"/>
      <c r="V1035" s="20"/>
      <c r="W1035" s="20"/>
      <c r="X1035" s="20"/>
      <c r="Y1035" s="20"/>
      <c r="Z1035" s="20"/>
      <c r="AB1035" s="20"/>
      <c r="AI1035" s="20"/>
      <c r="AL1035">
        <v>0.25075000000000003</v>
      </c>
      <c r="AM1035">
        <v>0.30299999999999999</v>
      </c>
      <c r="AN1035">
        <v>0.307</v>
      </c>
      <c r="AO1035">
        <v>0.29350000000000004</v>
      </c>
      <c r="AP1035">
        <v>0.28025</v>
      </c>
      <c r="AQ1035">
        <v>0.22649999999999998</v>
      </c>
      <c r="AR1035">
        <v>0.20749999999999999</v>
      </c>
      <c r="AS1035">
        <v>0.33549999999999996</v>
      </c>
      <c r="AU1035">
        <f t="shared" si="36"/>
        <v>50.150000000000006</v>
      </c>
      <c r="AV1035">
        <f t="shared" si="36"/>
        <v>60.6</v>
      </c>
      <c r="AW1035">
        <f t="shared" si="36"/>
        <v>61.4</v>
      </c>
      <c r="AX1035">
        <f t="shared" si="37"/>
        <v>172.15</v>
      </c>
    </row>
    <row r="1036" spans="1:50" x14ac:dyDescent="0.25">
      <c r="A1036" s="76" t="s">
        <v>141</v>
      </c>
      <c r="B1036" s="76" t="s">
        <v>84</v>
      </c>
      <c r="C1036" s="76" t="s">
        <v>137</v>
      </c>
      <c r="D1036" s="76" t="s">
        <v>138</v>
      </c>
      <c r="E1036" s="76" t="s">
        <v>139</v>
      </c>
      <c r="F1036" s="22" t="s">
        <v>151</v>
      </c>
      <c r="G1036" s="17">
        <v>44305</v>
      </c>
      <c r="H1036" s="17"/>
      <c r="I1036" s="1"/>
      <c r="L1036" s="23"/>
      <c r="P1036" s="13"/>
      <c r="V1036" s="20"/>
      <c r="W1036" s="20"/>
      <c r="X1036" s="20"/>
      <c r="Y1036" s="20"/>
      <c r="Z1036" s="20"/>
      <c r="AB1036" s="20"/>
      <c r="AI1036" s="20"/>
      <c r="AL1036">
        <v>0.30612499999999998</v>
      </c>
      <c r="AM1036">
        <v>0.30925000000000002</v>
      </c>
      <c r="AN1036">
        <v>0.3075</v>
      </c>
      <c r="AO1036">
        <v>0.29224999999999995</v>
      </c>
      <c r="AP1036">
        <v>0.28249999999999997</v>
      </c>
      <c r="AQ1036">
        <v>0.22824999999999998</v>
      </c>
      <c r="AR1036">
        <v>0.20924999999999996</v>
      </c>
      <c r="AS1036">
        <v>0.33675000000000005</v>
      </c>
      <c r="AU1036">
        <f t="shared" si="36"/>
        <v>61.224999999999994</v>
      </c>
      <c r="AV1036">
        <f t="shared" si="36"/>
        <v>61.850000000000009</v>
      </c>
      <c r="AW1036">
        <f t="shared" si="36"/>
        <v>61.5</v>
      </c>
      <c r="AX1036">
        <f t="shared" si="37"/>
        <v>184.57499999999999</v>
      </c>
    </row>
    <row r="1037" spans="1:50" x14ac:dyDescent="0.25">
      <c r="A1037" s="76" t="s">
        <v>141</v>
      </c>
      <c r="B1037" s="76" t="s">
        <v>84</v>
      </c>
      <c r="C1037" s="76" t="s">
        <v>137</v>
      </c>
      <c r="D1037" s="76" t="s">
        <v>138</v>
      </c>
      <c r="E1037" s="76" t="s">
        <v>139</v>
      </c>
      <c r="F1037" s="22" t="s">
        <v>151</v>
      </c>
      <c r="G1037" s="17">
        <v>44315</v>
      </c>
      <c r="H1037" s="17"/>
      <c r="I1037" s="1"/>
      <c r="L1037" s="23"/>
      <c r="P1037" s="13"/>
      <c r="V1037" s="20"/>
      <c r="W1037" s="20"/>
      <c r="X1037" s="20"/>
      <c r="Y1037" s="20"/>
      <c r="Z1037" s="20"/>
      <c r="AB1037" s="20"/>
      <c r="AI1037" s="20"/>
      <c r="AL1037">
        <v>0.28100000000000003</v>
      </c>
      <c r="AM1037">
        <v>0.30649999999999999</v>
      </c>
      <c r="AN1037">
        <v>0.3085</v>
      </c>
      <c r="AO1037">
        <v>0.29100000000000004</v>
      </c>
      <c r="AP1037">
        <v>0.27925</v>
      </c>
      <c r="AQ1037">
        <v>0.22824999999999998</v>
      </c>
      <c r="AR1037">
        <v>0.20874999999999999</v>
      </c>
      <c r="AS1037">
        <v>0.33549999999999996</v>
      </c>
      <c r="AU1037">
        <f t="shared" si="36"/>
        <v>56.2</v>
      </c>
      <c r="AV1037">
        <f t="shared" si="36"/>
        <v>61.3</v>
      </c>
      <c r="AW1037">
        <f t="shared" si="36"/>
        <v>61.7</v>
      </c>
      <c r="AX1037">
        <f t="shared" si="37"/>
        <v>179.2</v>
      </c>
    </row>
    <row r="1038" spans="1:50" x14ac:dyDescent="0.25">
      <c r="A1038" s="76" t="s">
        <v>141</v>
      </c>
      <c r="B1038" s="76" t="s">
        <v>84</v>
      </c>
      <c r="C1038" s="76" t="s">
        <v>137</v>
      </c>
      <c r="D1038" s="76" t="s">
        <v>138</v>
      </c>
      <c r="E1038" s="76" t="s">
        <v>139</v>
      </c>
      <c r="F1038" s="22" t="s">
        <v>151</v>
      </c>
      <c r="G1038" s="17">
        <v>44319</v>
      </c>
      <c r="H1038" s="17"/>
      <c r="I1038" s="1"/>
      <c r="L1038" s="23"/>
      <c r="P1038" s="13"/>
      <c r="V1038" s="20"/>
      <c r="W1038" s="20"/>
      <c r="X1038" s="20"/>
      <c r="Y1038" s="20"/>
      <c r="Z1038" s="20"/>
      <c r="AB1038" s="20"/>
      <c r="AI1038" s="20"/>
      <c r="AL1038">
        <v>0.26537500000000003</v>
      </c>
      <c r="AM1038">
        <v>0.30875000000000002</v>
      </c>
      <c r="AN1038">
        <v>0.30700000000000005</v>
      </c>
      <c r="AO1038">
        <v>0.29449999999999998</v>
      </c>
      <c r="AP1038">
        <v>0.28600000000000003</v>
      </c>
      <c r="AQ1038">
        <v>0.23300000000000001</v>
      </c>
      <c r="AR1038">
        <v>0.21050000000000002</v>
      </c>
      <c r="AS1038">
        <v>0.33525000000000005</v>
      </c>
      <c r="AU1038">
        <f t="shared" si="36"/>
        <v>53.075000000000003</v>
      </c>
      <c r="AV1038">
        <f t="shared" si="36"/>
        <v>61.750000000000007</v>
      </c>
      <c r="AW1038">
        <f t="shared" si="36"/>
        <v>61.400000000000013</v>
      </c>
      <c r="AX1038">
        <f t="shared" si="37"/>
        <v>176.22500000000002</v>
      </c>
    </row>
    <row r="1039" spans="1:50" x14ac:dyDescent="0.25">
      <c r="A1039" s="76" t="s">
        <v>141</v>
      </c>
      <c r="B1039" s="76" t="s">
        <v>84</v>
      </c>
      <c r="C1039" s="76" t="s">
        <v>137</v>
      </c>
      <c r="D1039" s="76" t="s">
        <v>138</v>
      </c>
      <c r="E1039" s="76" t="s">
        <v>139</v>
      </c>
      <c r="F1039" s="22" t="s">
        <v>151</v>
      </c>
      <c r="G1039" s="17">
        <v>44326</v>
      </c>
      <c r="H1039" s="17"/>
      <c r="I1039" s="1"/>
      <c r="L1039" s="23"/>
      <c r="P1039" s="13"/>
      <c r="V1039" s="20"/>
      <c r="W1039" s="20"/>
      <c r="X1039" s="20"/>
      <c r="Y1039" s="20"/>
      <c r="Z1039" s="20"/>
      <c r="AB1039" s="20"/>
      <c r="AI1039" s="20"/>
      <c r="AL1039">
        <v>0.22949999999999998</v>
      </c>
      <c r="AM1039">
        <v>0.29674999999999996</v>
      </c>
      <c r="AN1039">
        <v>0.31125000000000003</v>
      </c>
      <c r="AO1039">
        <v>0.29275000000000001</v>
      </c>
      <c r="AP1039">
        <v>0.28975000000000001</v>
      </c>
      <c r="AQ1039">
        <v>0.23325000000000004</v>
      </c>
      <c r="AR1039">
        <v>0.21</v>
      </c>
      <c r="AS1039">
        <v>0.33700000000000002</v>
      </c>
      <c r="AU1039">
        <f t="shared" si="36"/>
        <v>45.9</v>
      </c>
      <c r="AV1039">
        <f t="shared" si="36"/>
        <v>59.349999999999994</v>
      </c>
      <c r="AW1039">
        <f t="shared" si="36"/>
        <v>62.250000000000007</v>
      </c>
      <c r="AX1039">
        <f t="shared" si="37"/>
        <v>167.5</v>
      </c>
    </row>
    <row r="1040" spans="1:50" x14ac:dyDescent="0.25">
      <c r="A1040" s="76" t="s">
        <v>141</v>
      </c>
      <c r="B1040" s="76" t="s">
        <v>84</v>
      </c>
      <c r="C1040" s="76" t="s">
        <v>137</v>
      </c>
      <c r="D1040" s="76" t="s">
        <v>138</v>
      </c>
      <c r="E1040" s="76" t="s">
        <v>139</v>
      </c>
      <c r="F1040" s="22" t="s">
        <v>151</v>
      </c>
      <c r="G1040" s="17">
        <v>44334</v>
      </c>
      <c r="H1040" s="17"/>
      <c r="I1040" s="1"/>
      <c r="L1040" s="23"/>
      <c r="P1040" s="13"/>
      <c r="V1040" s="20"/>
      <c r="W1040" s="20"/>
      <c r="X1040" s="20"/>
      <c r="Y1040" s="20"/>
      <c r="Z1040" s="20"/>
      <c r="AB1040" s="20"/>
      <c r="AI1040" s="20"/>
      <c r="AL1040">
        <v>0.26900000000000002</v>
      </c>
      <c r="AM1040">
        <v>0.29025000000000001</v>
      </c>
      <c r="AN1040">
        <v>0.29825000000000002</v>
      </c>
      <c r="AO1040">
        <v>0.28249999999999997</v>
      </c>
      <c r="AP1040">
        <v>0.27725</v>
      </c>
      <c r="AQ1040">
        <v>0.22149999999999997</v>
      </c>
      <c r="AR1040">
        <v>0.20399999999999999</v>
      </c>
      <c r="AS1040">
        <v>0.33200000000000002</v>
      </c>
      <c r="AU1040">
        <f t="shared" si="36"/>
        <v>53.800000000000004</v>
      </c>
      <c r="AV1040">
        <f t="shared" si="36"/>
        <v>58.050000000000004</v>
      </c>
      <c r="AW1040">
        <f t="shared" si="36"/>
        <v>59.650000000000006</v>
      </c>
      <c r="AX1040">
        <f t="shared" si="37"/>
        <v>171.5</v>
      </c>
    </row>
    <row r="1041" spans="1:50" x14ac:dyDescent="0.25">
      <c r="A1041" s="76" t="s">
        <v>141</v>
      </c>
      <c r="B1041" s="76" t="s">
        <v>84</v>
      </c>
      <c r="C1041" s="76" t="s">
        <v>137</v>
      </c>
      <c r="D1041" s="76" t="s">
        <v>138</v>
      </c>
      <c r="E1041" s="76" t="s">
        <v>139</v>
      </c>
      <c r="F1041" s="22" t="s">
        <v>151</v>
      </c>
      <c r="G1041" s="17">
        <v>44341</v>
      </c>
      <c r="H1041" s="17"/>
      <c r="I1041" s="1"/>
      <c r="L1041" s="23"/>
      <c r="P1041" s="13"/>
      <c r="V1041" s="20"/>
      <c r="W1041" s="20"/>
      <c r="X1041" s="20"/>
      <c r="Y1041" s="20"/>
      <c r="Z1041" s="20"/>
      <c r="AB1041" s="20"/>
      <c r="AI1041" s="20"/>
      <c r="AL1041">
        <v>0.27787499999999998</v>
      </c>
      <c r="AM1041">
        <v>0.29825000000000002</v>
      </c>
      <c r="AN1041">
        <v>0.30099999999999999</v>
      </c>
      <c r="AO1041">
        <v>0.29475000000000001</v>
      </c>
      <c r="AP1041">
        <v>0.28225</v>
      </c>
      <c r="AQ1041">
        <v>0.24299999999999999</v>
      </c>
      <c r="AR1041">
        <v>0.22024999999999997</v>
      </c>
      <c r="AS1041">
        <v>0.33424999999999999</v>
      </c>
      <c r="AU1041">
        <f t="shared" si="36"/>
        <v>55.574999999999996</v>
      </c>
      <c r="AV1041">
        <f t="shared" si="36"/>
        <v>59.650000000000006</v>
      </c>
      <c r="AW1041">
        <f t="shared" si="36"/>
        <v>60.199999999999996</v>
      </c>
      <c r="AX1041">
        <f t="shared" si="37"/>
        <v>175.42499999999998</v>
      </c>
    </row>
    <row r="1042" spans="1:50" x14ac:dyDescent="0.25">
      <c r="A1042" s="76" t="s">
        <v>141</v>
      </c>
      <c r="B1042" s="76" t="s">
        <v>84</v>
      </c>
      <c r="C1042" s="76" t="s">
        <v>137</v>
      </c>
      <c r="D1042" s="76" t="s">
        <v>138</v>
      </c>
      <c r="E1042" s="76" t="s">
        <v>139</v>
      </c>
      <c r="F1042" s="22" t="s">
        <v>151</v>
      </c>
      <c r="G1042" s="17">
        <v>44350</v>
      </c>
      <c r="H1042" s="17"/>
      <c r="I1042" s="1"/>
      <c r="L1042" s="23"/>
      <c r="P1042" s="13"/>
      <c r="V1042" s="20"/>
      <c r="W1042" s="20"/>
      <c r="X1042" s="20"/>
      <c r="Y1042" s="20"/>
      <c r="Z1042" s="20"/>
      <c r="AB1042" s="20"/>
      <c r="AI1042" s="20"/>
      <c r="AL1042">
        <v>0.300875</v>
      </c>
      <c r="AM1042">
        <v>0.34075000000000005</v>
      </c>
      <c r="AN1042">
        <v>0.32550000000000007</v>
      </c>
      <c r="AO1042">
        <v>0.35499999999999998</v>
      </c>
      <c r="AP1042">
        <v>0.37125000000000002</v>
      </c>
      <c r="AQ1042">
        <v>0.29674999999999996</v>
      </c>
      <c r="AR1042">
        <v>0.22925000000000001</v>
      </c>
      <c r="AS1042">
        <v>0.32849999999999996</v>
      </c>
      <c r="AU1042">
        <f t="shared" si="36"/>
        <v>60.174999999999997</v>
      </c>
      <c r="AV1042">
        <f t="shared" si="36"/>
        <v>68.150000000000006</v>
      </c>
      <c r="AW1042">
        <f t="shared" si="36"/>
        <v>65.100000000000009</v>
      </c>
      <c r="AX1042">
        <f t="shared" si="37"/>
        <v>193.42500000000001</v>
      </c>
    </row>
    <row r="1043" spans="1:50" x14ac:dyDescent="0.25">
      <c r="A1043" s="76" t="s">
        <v>141</v>
      </c>
      <c r="B1043" s="76" t="s">
        <v>84</v>
      </c>
      <c r="C1043" s="76" t="s">
        <v>137</v>
      </c>
      <c r="D1043" s="76" t="s">
        <v>138</v>
      </c>
      <c r="E1043" s="76" t="s">
        <v>139</v>
      </c>
      <c r="F1043" s="22" t="s">
        <v>151</v>
      </c>
      <c r="G1043" s="17">
        <v>44375</v>
      </c>
      <c r="H1043" s="17"/>
      <c r="I1043" s="1"/>
      <c r="L1043" s="23"/>
      <c r="P1043" s="13"/>
      <c r="V1043" s="20"/>
      <c r="W1043" s="20"/>
      <c r="X1043" s="20"/>
      <c r="Y1043" s="20"/>
      <c r="Z1043" s="20"/>
      <c r="AB1043" s="20"/>
      <c r="AI1043" s="20"/>
      <c r="AL1043">
        <v>0.33049999999999996</v>
      </c>
      <c r="AM1043">
        <v>0.33549999999999996</v>
      </c>
      <c r="AN1043">
        <v>0.32449999999999996</v>
      </c>
      <c r="AO1043">
        <v>0.33299999999999996</v>
      </c>
      <c r="AP1043">
        <v>0.34025</v>
      </c>
      <c r="AQ1043">
        <v>0.34250000000000003</v>
      </c>
      <c r="AR1043">
        <v>0.315</v>
      </c>
      <c r="AS1043">
        <v>0.39549999999999996</v>
      </c>
      <c r="AU1043">
        <f t="shared" si="36"/>
        <v>66.099999999999994</v>
      </c>
      <c r="AV1043">
        <f t="shared" si="36"/>
        <v>67.099999999999994</v>
      </c>
      <c r="AW1043">
        <f t="shared" si="36"/>
        <v>64.899999999999991</v>
      </c>
      <c r="AX1043">
        <f t="shared" si="37"/>
        <v>198.09999999999997</v>
      </c>
    </row>
    <row r="1044" spans="1:50" x14ac:dyDescent="0.25">
      <c r="A1044" s="54" t="s">
        <v>136</v>
      </c>
      <c r="B1044" s="54" t="s">
        <v>79</v>
      </c>
      <c r="C1044" s="54" t="s">
        <v>137</v>
      </c>
      <c r="D1044" s="54" t="s">
        <v>138</v>
      </c>
      <c r="E1044" s="54" t="s">
        <v>139</v>
      </c>
      <c r="F1044" s="22" t="s">
        <v>152</v>
      </c>
      <c r="G1044" s="17">
        <v>44448</v>
      </c>
      <c r="H1044" s="17"/>
      <c r="I1044" s="1"/>
      <c r="L1044" s="23"/>
      <c r="P1044" s="13"/>
      <c r="V1044" s="20"/>
      <c r="W1044" s="20"/>
      <c r="X1044" s="20"/>
      <c r="Y1044" s="20"/>
      <c r="Z1044" s="20"/>
      <c r="AB1044" s="20"/>
      <c r="AI1044" s="20"/>
      <c r="AL1044">
        <v>0.261125</v>
      </c>
      <c r="AM1044">
        <v>0.32532499999999998</v>
      </c>
      <c r="AN1044">
        <v>0.31307499999999999</v>
      </c>
      <c r="AO1044">
        <v>0.33122500000000005</v>
      </c>
      <c r="AP1044">
        <v>0.31469999999999998</v>
      </c>
      <c r="AQ1044">
        <v>0.32369999999999999</v>
      </c>
      <c r="AR1044">
        <v>0.28460000000000002</v>
      </c>
      <c r="AS1044">
        <v>0.31655</v>
      </c>
      <c r="AU1044">
        <f t="shared" si="36"/>
        <v>52.225000000000001</v>
      </c>
      <c r="AV1044">
        <f t="shared" si="36"/>
        <v>65.064999999999998</v>
      </c>
      <c r="AW1044">
        <f t="shared" si="36"/>
        <v>62.614999999999995</v>
      </c>
      <c r="AX1044">
        <f t="shared" si="37"/>
        <v>179.90499999999997</v>
      </c>
    </row>
    <row r="1045" spans="1:50" x14ac:dyDescent="0.25">
      <c r="A1045" s="54" t="s">
        <v>136</v>
      </c>
      <c r="B1045" s="54" t="s">
        <v>79</v>
      </c>
      <c r="C1045" s="54" t="s">
        <v>137</v>
      </c>
      <c r="D1045" s="54" t="s">
        <v>138</v>
      </c>
      <c r="E1045" s="54" t="s">
        <v>139</v>
      </c>
      <c r="F1045" s="22" t="s">
        <v>152</v>
      </c>
      <c r="G1045" s="17">
        <v>44455</v>
      </c>
      <c r="H1045" s="17"/>
      <c r="I1045" s="1"/>
      <c r="L1045" s="23"/>
      <c r="P1045" s="13"/>
      <c r="V1045" s="20"/>
      <c r="W1045" s="20"/>
      <c r="X1045" s="20"/>
      <c r="Y1045" s="20"/>
      <c r="Z1045" s="20"/>
      <c r="AB1045" s="20"/>
      <c r="AI1045" s="20"/>
      <c r="AL1045">
        <v>0.29050000000000004</v>
      </c>
      <c r="AM1045">
        <v>0.33195000000000002</v>
      </c>
      <c r="AN1045">
        <v>0.30885000000000001</v>
      </c>
      <c r="AO1045">
        <v>0.32590000000000002</v>
      </c>
      <c r="AP1045">
        <v>0.311025</v>
      </c>
      <c r="AQ1045">
        <v>0.32299999999999995</v>
      </c>
      <c r="AR1045">
        <v>0.28175</v>
      </c>
      <c r="AS1045">
        <v>0.31472499999999998</v>
      </c>
      <c r="AU1045">
        <f t="shared" si="36"/>
        <v>58.100000000000009</v>
      </c>
      <c r="AV1045">
        <f t="shared" si="36"/>
        <v>66.39</v>
      </c>
      <c r="AW1045">
        <f t="shared" si="36"/>
        <v>61.77</v>
      </c>
      <c r="AX1045">
        <f t="shared" si="37"/>
        <v>186.26000000000002</v>
      </c>
    </row>
    <row r="1046" spans="1:50" x14ac:dyDescent="0.25">
      <c r="A1046" s="54" t="s">
        <v>136</v>
      </c>
      <c r="B1046" s="54" t="s">
        <v>79</v>
      </c>
      <c r="C1046" s="54" t="s">
        <v>137</v>
      </c>
      <c r="D1046" s="54" t="s">
        <v>138</v>
      </c>
      <c r="E1046" s="54" t="s">
        <v>139</v>
      </c>
      <c r="F1046" s="22" t="s">
        <v>152</v>
      </c>
      <c r="G1046" s="17">
        <v>44466</v>
      </c>
      <c r="H1046" s="17"/>
      <c r="I1046" s="1"/>
      <c r="L1046" s="23"/>
      <c r="P1046" s="13"/>
      <c r="V1046" s="20"/>
      <c r="W1046" s="20"/>
      <c r="X1046" s="20"/>
      <c r="Y1046" s="20"/>
      <c r="Z1046" s="20"/>
      <c r="AB1046" s="20"/>
      <c r="AI1046" s="20"/>
      <c r="AL1046">
        <v>0.23750000000000004</v>
      </c>
      <c r="AM1046">
        <v>0.324625</v>
      </c>
      <c r="AN1046">
        <v>0.31192500000000001</v>
      </c>
      <c r="AO1046">
        <v>0.33157500000000001</v>
      </c>
      <c r="AP1046">
        <v>0.31272500000000003</v>
      </c>
      <c r="AQ1046">
        <v>0.32142499999999996</v>
      </c>
      <c r="AR1046">
        <v>0.283725</v>
      </c>
      <c r="AS1046">
        <v>0.31372500000000003</v>
      </c>
      <c r="AU1046">
        <f t="shared" si="36"/>
        <v>47.500000000000007</v>
      </c>
      <c r="AV1046">
        <f t="shared" si="36"/>
        <v>64.924999999999997</v>
      </c>
      <c r="AW1046">
        <f t="shared" si="36"/>
        <v>62.385000000000005</v>
      </c>
      <c r="AX1046">
        <f t="shared" si="37"/>
        <v>174.81</v>
      </c>
    </row>
    <row r="1047" spans="1:50" x14ac:dyDescent="0.25">
      <c r="A1047" s="54" t="s">
        <v>136</v>
      </c>
      <c r="B1047" s="54" t="s">
        <v>79</v>
      </c>
      <c r="C1047" s="54" t="s">
        <v>137</v>
      </c>
      <c r="D1047" s="54" t="s">
        <v>138</v>
      </c>
      <c r="E1047" s="54" t="s">
        <v>139</v>
      </c>
      <c r="F1047" s="22" t="s">
        <v>152</v>
      </c>
      <c r="G1047" s="17">
        <v>44474</v>
      </c>
      <c r="H1047" s="17"/>
      <c r="I1047" s="1"/>
      <c r="L1047" s="23"/>
      <c r="P1047" s="13"/>
      <c r="V1047" s="20"/>
      <c r="W1047" s="20"/>
      <c r="X1047" s="20"/>
      <c r="Y1047" s="20"/>
      <c r="Z1047" s="20"/>
      <c r="AB1047" s="20"/>
      <c r="AI1047" s="20"/>
      <c r="AL1047">
        <v>0.29862500000000003</v>
      </c>
      <c r="AM1047">
        <v>0.31845000000000001</v>
      </c>
      <c r="AN1047">
        <v>0.29962500000000003</v>
      </c>
      <c r="AO1047">
        <v>0.32285000000000003</v>
      </c>
      <c r="AP1047">
        <v>0.30140000000000006</v>
      </c>
      <c r="AQ1047">
        <v>0.314475</v>
      </c>
      <c r="AR1047">
        <v>0.27632499999999999</v>
      </c>
      <c r="AS1047">
        <v>0.30530000000000002</v>
      </c>
      <c r="AU1047">
        <f t="shared" si="36"/>
        <v>59.725000000000009</v>
      </c>
      <c r="AV1047">
        <f t="shared" si="36"/>
        <v>63.690000000000005</v>
      </c>
      <c r="AW1047">
        <f t="shared" si="36"/>
        <v>59.925000000000004</v>
      </c>
      <c r="AX1047">
        <f t="shared" si="37"/>
        <v>183.34000000000003</v>
      </c>
    </row>
    <row r="1048" spans="1:50" x14ac:dyDescent="0.25">
      <c r="A1048" s="54" t="s">
        <v>136</v>
      </c>
      <c r="B1048" s="54" t="s">
        <v>79</v>
      </c>
      <c r="C1048" s="54" t="s">
        <v>137</v>
      </c>
      <c r="D1048" s="54" t="s">
        <v>138</v>
      </c>
      <c r="E1048" s="54" t="s">
        <v>139</v>
      </c>
      <c r="F1048" s="22" t="s">
        <v>152</v>
      </c>
      <c r="G1048" s="17">
        <v>44484</v>
      </c>
      <c r="H1048" s="17"/>
      <c r="I1048" s="1"/>
      <c r="L1048" s="23"/>
      <c r="P1048" s="13"/>
      <c r="V1048" s="20"/>
      <c r="W1048" s="20"/>
      <c r="X1048" s="20"/>
      <c r="Y1048" s="20"/>
      <c r="Z1048" s="20"/>
      <c r="AB1048" s="20"/>
      <c r="AI1048" s="20"/>
      <c r="AL1048">
        <v>0.29812499999999997</v>
      </c>
      <c r="AM1048">
        <v>0.34155000000000002</v>
      </c>
      <c r="AN1048">
        <v>0.30875000000000002</v>
      </c>
      <c r="AO1048">
        <v>0.32322499999999998</v>
      </c>
      <c r="AP1048">
        <v>0.299375</v>
      </c>
      <c r="AQ1048">
        <v>0.31597500000000001</v>
      </c>
      <c r="AR1048">
        <v>0.27637499999999998</v>
      </c>
      <c r="AS1048">
        <v>0.30670000000000003</v>
      </c>
      <c r="AU1048">
        <f t="shared" ref="AU1048:AW1132" si="38">AL1048*200</f>
        <v>59.624999999999993</v>
      </c>
      <c r="AV1048">
        <f t="shared" si="38"/>
        <v>68.31</v>
      </c>
      <c r="AW1048">
        <f t="shared" si="38"/>
        <v>61.750000000000007</v>
      </c>
      <c r="AX1048">
        <f t="shared" si="37"/>
        <v>189.685</v>
      </c>
    </row>
    <row r="1049" spans="1:50" x14ac:dyDescent="0.25">
      <c r="A1049" s="54" t="s">
        <v>136</v>
      </c>
      <c r="B1049" s="54" t="s">
        <v>79</v>
      </c>
      <c r="C1049" s="54" t="s">
        <v>137</v>
      </c>
      <c r="D1049" s="54" t="s">
        <v>138</v>
      </c>
      <c r="E1049" s="54" t="s">
        <v>139</v>
      </c>
      <c r="F1049" s="22" t="s">
        <v>152</v>
      </c>
      <c r="G1049" s="17">
        <v>44490</v>
      </c>
      <c r="H1049" s="17"/>
      <c r="I1049" s="1"/>
      <c r="L1049" s="23"/>
      <c r="P1049" s="13"/>
      <c r="V1049" s="20"/>
      <c r="W1049" s="20"/>
      <c r="X1049" s="20"/>
      <c r="Y1049" s="20"/>
      <c r="Z1049" s="20"/>
      <c r="AB1049" s="20"/>
      <c r="AI1049" s="20"/>
      <c r="AL1049">
        <v>0.26012500000000005</v>
      </c>
      <c r="AM1049">
        <v>0.33245000000000002</v>
      </c>
      <c r="AN1049">
        <v>0.307475</v>
      </c>
      <c r="AO1049">
        <v>0.32374999999999998</v>
      </c>
      <c r="AP1049">
        <v>0.29812499999999997</v>
      </c>
      <c r="AQ1049">
        <v>0.31477500000000003</v>
      </c>
      <c r="AR1049">
        <v>0.27305000000000001</v>
      </c>
      <c r="AS1049">
        <v>0.30485000000000001</v>
      </c>
      <c r="AU1049">
        <f t="shared" si="38"/>
        <v>52.025000000000013</v>
      </c>
      <c r="AV1049">
        <f t="shared" si="38"/>
        <v>66.490000000000009</v>
      </c>
      <c r="AW1049">
        <f t="shared" si="38"/>
        <v>61.494999999999997</v>
      </c>
      <c r="AX1049">
        <f t="shared" si="37"/>
        <v>180.01000000000002</v>
      </c>
    </row>
    <row r="1050" spans="1:50" x14ac:dyDescent="0.25">
      <c r="A1050" s="54" t="s">
        <v>136</v>
      </c>
      <c r="B1050" s="54" t="s">
        <v>79</v>
      </c>
      <c r="C1050" s="54" t="s">
        <v>137</v>
      </c>
      <c r="D1050" s="54" t="s">
        <v>138</v>
      </c>
      <c r="E1050" s="54" t="s">
        <v>139</v>
      </c>
      <c r="F1050" s="22" t="s">
        <v>152</v>
      </c>
      <c r="G1050" s="17">
        <v>44504</v>
      </c>
      <c r="H1050" s="17"/>
      <c r="I1050" s="1"/>
      <c r="L1050" s="23"/>
      <c r="P1050" s="13"/>
      <c r="V1050" s="20"/>
      <c r="W1050" s="20"/>
      <c r="X1050" s="20"/>
      <c r="Y1050" s="20"/>
      <c r="Z1050" s="20"/>
      <c r="AB1050" s="20"/>
      <c r="AI1050" s="20"/>
      <c r="AL1050">
        <v>0.22925000000000001</v>
      </c>
      <c r="AM1050">
        <v>0.31175000000000003</v>
      </c>
      <c r="AN1050">
        <v>0.30574999999999997</v>
      </c>
      <c r="AO1050">
        <v>0.32900000000000007</v>
      </c>
      <c r="AP1050">
        <v>0.29799999999999999</v>
      </c>
      <c r="AQ1050">
        <v>0.31824999999999998</v>
      </c>
      <c r="AR1050">
        <v>0.27275000000000005</v>
      </c>
      <c r="AS1050">
        <v>0.30475000000000002</v>
      </c>
      <c r="AU1050">
        <f t="shared" si="38"/>
        <v>45.85</v>
      </c>
      <c r="AV1050">
        <f t="shared" si="38"/>
        <v>62.350000000000009</v>
      </c>
      <c r="AW1050">
        <f t="shared" si="38"/>
        <v>61.149999999999991</v>
      </c>
      <c r="AX1050">
        <f t="shared" si="37"/>
        <v>169.35000000000002</v>
      </c>
    </row>
    <row r="1051" spans="1:50" x14ac:dyDescent="0.25">
      <c r="A1051" s="54" t="s">
        <v>136</v>
      </c>
      <c r="B1051" s="54" t="s">
        <v>79</v>
      </c>
      <c r="C1051" s="54" t="s">
        <v>137</v>
      </c>
      <c r="D1051" s="54" t="s">
        <v>138</v>
      </c>
      <c r="E1051" s="54" t="s">
        <v>139</v>
      </c>
      <c r="F1051" s="22" t="s">
        <v>152</v>
      </c>
      <c r="G1051" s="17">
        <v>44509</v>
      </c>
      <c r="H1051" s="17"/>
      <c r="I1051" s="1"/>
      <c r="L1051" s="23"/>
      <c r="P1051" s="13"/>
      <c r="V1051" s="20"/>
      <c r="W1051" s="20"/>
      <c r="X1051" s="20"/>
      <c r="Y1051" s="20"/>
      <c r="Z1051" s="20"/>
      <c r="AB1051" s="20"/>
      <c r="AI1051" s="20"/>
      <c r="AL1051">
        <v>0.20725000000000002</v>
      </c>
      <c r="AM1051">
        <v>0.30225000000000002</v>
      </c>
      <c r="AN1051">
        <v>0.30349999999999999</v>
      </c>
      <c r="AO1051">
        <v>0.32799999999999996</v>
      </c>
      <c r="AP1051">
        <v>0.29825000000000002</v>
      </c>
      <c r="AQ1051">
        <v>0.31424999999999997</v>
      </c>
      <c r="AR1051">
        <v>0.27299999999999996</v>
      </c>
      <c r="AS1051">
        <v>0.30175000000000002</v>
      </c>
      <c r="AU1051">
        <f t="shared" si="38"/>
        <v>41.45</v>
      </c>
      <c r="AV1051">
        <f t="shared" si="38"/>
        <v>60.45</v>
      </c>
      <c r="AW1051">
        <f t="shared" si="38"/>
        <v>60.699999999999996</v>
      </c>
      <c r="AX1051">
        <f t="shared" si="37"/>
        <v>162.6</v>
      </c>
    </row>
    <row r="1052" spans="1:50" x14ac:dyDescent="0.25">
      <c r="A1052" s="54" t="s">
        <v>136</v>
      </c>
      <c r="B1052" s="54" t="s">
        <v>79</v>
      </c>
      <c r="C1052" s="54" t="s">
        <v>137</v>
      </c>
      <c r="D1052" s="54" t="s">
        <v>138</v>
      </c>
      <c r="E1052" s="54" t="s">
        <v>139</v>
      </c>
      <c r="F1052" s="22" t="s">
        <v>152</v>
      </c>
      <c r="G1052" s="17">
        <v>44516</v>
      </c>
      <c r="H1052" s="17"/>
      <c r="I1052" s="1"/>
      <c r="L1052" s="23"/>
      <c r="P1052" s="13"/>
      <c r="V1052" s="20"/>
      <c r="W1052" s="20"/>
      <c r="X1052" s="20"/>
      <c r="Y1052" s="20"/>
      <c r="Z1052" s="20"/>
      <c r="AB1052" s="20"/>
      <c r="AI1052" s="20"/>
      <c r="AL1052">
        <v>0.21887499999999999</v>
      </c>
      <c r="AM1052">
        <v>0.30725000000000002</v>
      </c>
      <c r="AN1052">
        <v>0.30475000000000002</v>
      </c>
      <c r="AO1052">
        <v>0.32450000000000001</v>
      </c>
      <c r="AP1052">
        <v>0.29499999999999998</v>
      </c>
      <c r="AQ1052">
        <v>0.316</v>
      </c>
      <c r="AR1052">
        <v>0.27124999999999999</v>
      </c>
      <c r="AS1052">
        <v>0.30099999999999999</v>
      </c>
      <c r="AU1052">
        <f t="shared" si="38"/>
        <v>43.774999999999999</v>
      </c>
      <c r="AV1052">
        <f t="shared" si="38"/>
        <v>61.45</v>
      </c>
      <c r="AW1052">
        <f t="shared" si="38"/>
        <v>60.95</v>
      </c>
      <c r="AX1052">
        <f t="shared" si="37"/>
        <v>166.17500000000001</v>
      </c>
    </row>
    <row r="1053" spans="1:50" x14ac:dyDescent="0.25">
      <c r="A1053" s="54" t="s">
        <v>136</v>
      </c>
      <c r="B1053" s="54" t="s">
        <v>79</v>
      </c>
      <c r="C1053" s="54" t="s">
        <v>137</v>
      </c>
      <c r="D1053" s="54" t="s">
        <v>138</v>
      </c>
      <c r="E1053" s="54" t="s">
        <v>139</v>
      </c>
      <c r="F1053" s="22" t="s">
        <v>152</v>
      </c>
      <c r="G1053" s="17">
        <v>44523</v>
      </c>
      <c r="H1053" s="17"/>
      <c r="I1053" s="1"/>
      <c r="L1053" s="23"/>
      <c r="P1053" s="13"/>
      <c r="V1053" s="20"/>
      <c r="W1053" s="20"/>
      <c r="X1053" s="20"/>
      <c r="Y1053" s="20"/>
      <c r="Z1053" s="20"/>
      <c r="AB1053" s="20"/>
      <c r="AI1053" s="20"/>
      <c r="AL1053">
        <v>0.21162499999999998</v>
      </c>
      <c r="AM1053">
        <v>0.30174999999999996</v>
      </c>
      <c r="AN1053">
        <v>0.30175000000000002</v>
      </c>
      <c r="AO1053">
        <v>0.32474999999999993</v>
      </c>
      <c r="AP1053">
        <v>0.29299999999999998</v>
      </c>
      <c r="AQ1053">
        <v>0.3115</v>
      </c>
      <c r="AR1053">
        <v>0.26624999999999999</v>
      </c>
      <c r="AS1053">
        <v>0.29975000000000002</v>
      </c>
      <c r="AU1053">
        <f t="shared" si="38"/>
        <v>42.324999999999996</v>
      </c>
      <c r="AV1053">
        <f t="shared" si="38"/>
        <v>60.349999999999994</v>
      </c>
      <c r="AW1053">
        <f t="shared" si="38"/>
        <v>60.35</v>
      </c>
      <c r="AX1053">
        <f t="shared" si="37"/>
        <v>163.02499999999998</v>
      </c>
    </row>
    <row r="1054" spans="1:50" x14ac:dyDescent="0.25">
      <c r="A1054" s="54" t="s">
        <v>136</v>
      </c>
      <c r="B1054" s="54" t="s">
        <v>79</v>
      </c>
      <c r="C1054" s="54" t="s">
        <v>137</v>
      </c>
      <c r="D1054" s="54" t="s">
        <v>138</v>
      </c>
      <c r="E1054" s="54" t="s">
        <v>139</v>
      </c>
      <c r="F1054" s="22" t="s">
        <v>152</v>
      </c>
      <c r="G1054" s="17">
        <v>44530</v>
      </c>
      <c r="H1054" s="17"/>
      <c r="I1054" s="1"/>
      <c r="L1054" s="23"/>
      <c r="P1054" s="13"/>
      <c r="V1054" s="20"/>
      <c r="W1054" s="20"/>
      <c r="X1054" s="20"/>
      <c r="Y1054" s="20"/>
      <c r="Z1054" s="20"/>
      <c r="AB1054" s="20"/>
      <c r="AI1054" s="20"/>
      <c r="AL1054">
        <v>0.23799999999999996</v>
      </c>
      <c r="AM1054">
        <v>0.30425000000000002</v>
      </c>
      <c r="AN1054">
        <v>0.30049999999999999</v>
      </c>
      <c r="AO1054">
        <v>0.32049999999999995</v>
      </c>
      <c r="AP1054">
        <v>0.29025000000000001</v>
      </c>
      <c r="AQ1054">
        <v>0.3105</v>
      </c>
      <c r="AR1054">
        <v>0.26524999999999999</v>
      </c>
      <c r="AS1054">
        <v>0.29849999999999999</v>
      </c>
      <c r="AU1054">
        <f t="shared" si="38"/>
        <v>47.599999999999994</v>
      </c>
      <c r="AV1054">
        <f t="shared" si="38"/>
        <v>60.85</v>
      </c>
      <c r="AW1054">
        <f t="shared" si="38"/>
        <v>60.099999999999994</v>
      </c>
      <c r="AX1054">
        <f t="shared" si="37"/>
        <v>168.54999999999998</v>
      </c>
    </row>
    <row r="1055" spans="1:50" x14ac:dyDescent="0.25">
      <c r="A1055" s="54" t="s">
        <v>136</v>
      </c>
      <c r="B1055" s="54" t="s">
        <v>79</v>
      </c>
      <c r="C1055" s="54" t="s">
        <v>137</v>
      </c>
      <c r="D1055" s="54" t="s">
        <v>138</v>
      </c>
      <c r="E1055" s="54" t="s">
        <v>139</v>
      </c>
      <c r="F1055" s="22" t="s">
        <v>152</v>
      </c>
      <c r="G1055" s="17">
        <v>44539</v>
      </c>
      <c r="H1055" s="17"/>
      <c r="I1055" s="1"/>
      <c r="L1055" s="23"/>
      <c r="P1055" s="13"/>
      <c r="V1055" s="20"/>
      <c r="W1055" s="20"/>
      <c r="X1055" s="20"/>
      <c r="Y1055" s="20"/>
      <c r="Z1055" s="20"/>
      <c r="AB1055" s="20"/>
      <c r="AI1055" s="20"/>
      <c r="AL1055">
        <v>0.270625</v>
      </c>
      <c r="AM1055">
        <v>0.31525000000000003</v>
      </c>
      <c r="AN1055">
        <v>0.30274999999999996</v>
      </c>
      <c r="AO1055">
        <v>0.32150000000000001</v>
      </c>
      <c r="AP1055">
        <v>0.29474999999999996</v>
      </c>
      <c r="AQ1055">
        <v>0.31675000000000003</v>
      </c>
      <c r="AR1055">
        <v>0.26649999999999996</v>
      </c>
      <c r="AS1055">
        <v>0.29974999999999996</v>
      </c>
      <c r="AU1055">
        <f t="shared" si="38"/>
        <v>54.125</v>
      </c>
      <c r="AV1055">
        <f t="shared" si="38"/>
        <v>63.050000000000004</v>
      </c>
      <c r="AW1055">
        <f t="shared" si="38"/>
        <v>60.54999999999999</v>
      </c>
      <c r="AX1055">
        <f t="shared" si="37"/>
        <v>177.72499999999999</v>
      </c>
    </row>
    <row r="1056" spans="1:50" x14ac:dyDescent="0.25">
      <c r="A1056" s="54" t="s">
        <v>136</v>
      </c>
      <c r="B1056" s="54" t="s">
        <v>79</v>
      </c>
      <c r="C1056" s="54" t="s">
        <v>137</v>
      </c>
      <c r="D1056" s="54" t="s">
        <v>138</v>
      </c>
      <c r="E1056" s="54" t="s">
        <v>139</v>
      </c>
      <c r="F1056" s="22" t="s">
        <v>152</v>
      </c>
      <c r="G1056" s="17">
        <v>44544</v>
      </c>
      <c r="H1056" s="17"/>
      <c r="I1056" s="1"/>
      <c r="L1056" s="23"/>
      <c r="P1056" s="13"/>
      <c r="V1056" s="20"/>
      <c r="W1056" s="20"/>
      <c r="X1056" s="20"/>
      <c r="Y1056" s="20"/>
      <c r="Z1056" s="20"/>
      <c r="AB1056" s="20"/>
      <c r="AI1056" s="20"/>
      <c r="AL1056">
        <v>0.24737500000000001</v>
      </c>
      <c r="AM1056">
        <v>0.3175</v>
      </c>
      <c r="AN1056">
        <v>0.30574999999999997</v>
      </c>
      <c r="AO1056">
        <v>0.32300000000000006</v>
      </c>
      <c r="AP1056">
        <v>0.29125000000000001</v>
      </c>
      <c r="AQ1056">
        <v>0.31425000000000003</v>
      </c>
      <c r="AR1056">
        <v>0.26724999999999999</v>
      </c>
      <c r="AS1056">
        <v>0.30024999999999996</v>
      </c>
      <c r="AU1056">
        <f t="shared" si="38"/>
        <v>49.475000000000001</v>
      </c>
      <c r="AV1056">
        <f t="shared" si="38"/>
        <v>63.5</v>
      </c>
      <c r="AW1056">
        <f t="shared" si="38"/>
        <v>61.149999999999991</v>
      </c>
      <c r="AX1056">
        <f t="shared" si="37"/>
        <v>174.125</v>
      </c>
    </row>
    <row r="1057" spans="1:50" x14ac:dyDescent="0.25">
      <c r="A1057" s="54" t="s">
        <v>136</v>
      </c>
      <c r="B1057" s="54" t="s">
        <v>79</v>
      </c>
      <c r="C1057" s="54" t="s">
        <v>137</v>
      </c>
      <c r="D1057" s="54" t="s">
        <v>138</v>
      </c>
      <c r="E1057" s="54" t="s">
        <v>139</v>
      </c>
      <c r="F1057" s="22" t="s">
        <v>152</v>
      </c>
      <c r="G1057" s="17">
        <v>44550</v>
      </c>
      <c r="H1057" s="17"/>
      <c r="I1057" s="1"/>
      <c r="L1057" s="23"/>
      <c r="P1057" s="13"/>
      <c r="V1057" s="20"/>
      <c r="W1057" s="20"/>
      <c r="X1057" s="20"/>
      <c r="Y1057" s="20"/>
      <c r="Z1057" s="20"/>
      <c r="AB1057" s="20"/>
      <c r="AI1057" s="20"/>
      <c r="AL1057">
        <v>0.24737499999999998</v>
      </c>
      <c r="AM1057">
        <v>0.34349999999999992</v>
      </c>
      <c r="AN1057">
        <v>0.32475000000000004</v>
      </c>
      <c r="AO1057">
        <v>0.34549999999999997</v>
      </c>
      <c r="AP1057">
        <v>0.34525000000000006</v>
      </c>
      <c r="AQ1057">
        <v>0.34125</v>
      </c>
      <c r="AR1057">
        <v>0.29249999999999998</v>
      </c>
      <c r="AS1057">
        <v>0.33700000000000002</v>
      </c>
      <c r="AU1057">
        <f t="shared" si="38"/>
        <v>49.474999999999994</v>
      </c>
      <c r="AV1057">
        <f t="shared" si="38"/>
        <v>68.699999999999989</v>
      </c>
      <c r="AW1057">
        <f t="shared" si="38"/>
        <v>64.95</v>
      </c>
      <c r="AX1057">
        <f t="shared" si="37"/>
        <v>183.125</v>
      </c>
    </row>
    <row r="1058" spans="1:50" x14ac:dyDescent="0.25">
      <c r="A1058" s="54" t="s">
        <v>136</v>
      </c>
      <c r="B1058" s="54" t="s">
        <v>79</v>
      </c>
      <c r="C1058" s="54" t="s">
        <v>137</v>
      </c>
      <c r="D1058" s="54" t="s">
        <v>138</v>
      </c>
      <c r="E1058" s="54" t="s">
        <v>139</v>
      </c>
      <c r="F1058" s="22" t="s">
        <v>152</v>
      </c>
      <c r="G1058" s="17">
        <v>44572</v>
      </c>
      <c r="H1058" s="17"/>
      <c r="I1058" s="1"/>
      <c r="L1058" s="23"/>
      <c r="P1058" s="13"/>
      <c r="V1058" s="20"/>
      <c r="W1058" s="20"/>
      <c r="X1058" s="20"/>
      <c r="Y1058" s="20"/>
      <c r="Z1058" s="20"/>
      <c r="AB1058" s="20"/>
      <c r="AI1058" s="20"/>
      <c r="AL1058">
        <v>0.15900000000000003</v>
      </c>
      <c r="AM1058">
        <v>0.27025000000000005</v>
      </c>
      <c r="AN1058">
        <v>0.30225000000000002</v>
      </c>
      <c r="AO1058">
        <v>0.33124999999999999</v>
      </c>
      <c r="AP1058">
        <v>0.31475000000000003</v>
      </c>
      <c r="AQ1058">
        <v>0.32549999999999996</v>
      </c>
      <c r="AR1058">
        <v>0.28300000000000003</v>
      </c>
      <c r="AS1058">
        <v>0.32450000000000001</v>
      </c>
      <c r="AU1058">
        <f t="shared" si="38"/>
        <v>31.800000000000004</v>
      </c>
      <c r="AV1058">
        <f t="shared" si="38"/>
        <v>54.050000000000011</v>
      </c>
      <c r="AW1058">
        <f t="shared" si="38"/>
        <v>60.45</v>
      </c>
      <c r="AX1058">
        <f t="shared" si="37"/>
        <v>146.30000000000001</v>
      </c>
    </row>
    <row r="1059" spans="1:50" x14ac:dyDescent="0.25">
      <c r="A1059" s="54" t="s">
        <v>136</v>
      </c>
      <c r="B1059" s="54" t="s">
        <v>79</v>
      </c>
      <c r="C1059" s="54" t="s">
        <v>137</v>
      </c>
      <c r="D1059" s="54" t="s">
        <v>138</v>
      </c>
      <c r="E1059" s="54" t="s">
        <v>139</v>
      </c>
      <c r="F1059" s="22" t="s">
        <v>152</v>
      </c>
      <c r="G1059" s="17">
        <v>44579</v>
      </c>
      <c r="H1059" s="17"/>
      <c r="I1059" s="1"/>
      <c r="L1059" s="23"/>
      <c r="P1059" s="13"/>
      <c r="V1059" s="20"/>
      <c r="W1059" s="20"/>
      <c r="X1059" s="20"/>
      <c r="Y1059" s="20"/>
      <c r="Z1059" s="20"/>
      <c r="AB1059" s="20"/>
      <c r="AI1059" s="20"/>
      <c r="AL1059">
        <v>0.1585</v>
      </c>
      <c r="AM1059">
        <v>0.25024999999999997</v>
      </c>
      <c r="AN1059">
        <v>0.29049999999999998</v>
      </c>
      <c r="AO1059">
        <v>0.32674999999999998</v>
      </c>
      <c r="AP1059">
        <v>0.30375000000000002</v>
      </c>
      <c r="AQ1059">
        <v>0.32250000000000001</v>
      </c>
      <c r="AR1059">
        <v>0.27875</v>
      </c>
      <c r="AS1059">
        <v>0.3135</v>
      </c>
      <c r="AU1059">
        <f t="shared" si="38"/>
        <v>31.7</v>
      </c>
      <c r="AV1059">
        <f t="shared" si="38"/>
        <v>50.05</v>
      </c>
      <c r="AW1059">
        <f t="shared" si="38"/>
        <v>58.099999999999994</v>
      </c>
      <c r="AX1059">
        <f t="shared" si="37"/>
        <v>139.85</v>
      </c>
    </row>
    <row r="1060" spans="1:50" x14ac:dyDescent="0.25">
      <c r="A1060" s="54" t="s">
        <v>136</v>
      </c>
      <c r="B1060" s="54" t="s">
        <v>79</v>
      </c>
      <c r="C1060" s="54" t="s">
        <v>137</v>
      </c>
      <c r="D1060" s="54" t="s">
        <v>138</v>
      </c>
      <c r="E1060" s="54" t="s">
        <v>139</v>
      </c>
      <c r="F1060" s="22" t="s">
        <v>152</v>
      </c>
      <c r="G1060" s="17">
        <v>44586</v>
      </c>
      <c r="H1060" s="17"/>
      <c r="I1060" s="1"/>
      <c r="L1060" s="23"/>
      <c r="P1060" s="13"/>
      <c r="V1060" s="20"/>
      <c r="W1060" s="20"/>
      <c r="X1060" s="20"/>
      <c r="Y1060" s="20"/>
      <c r="Z1060" s="20"/>
      <c r="AB1060" s="20"/>
      <c r="AI1060" s="20"/>
      <c r="AL1060">
        <v>0.18674999999999997</v>
      </c>
      <c r="AM1060">
        <v>0.255</v>
      </c>
      <c r="AN1060">
        <v>0.28850000000000003</v>
      </c>
      <c r="AO1060">
        <v>0.32150000000000001</v>
      </c>
      <c r="AP1060">
        <v>0.29649999999999999</v>
      </c>
      <c r="AQ1060">
        <v>0.3165</v>
      </c>
      <c r="AR1060">
        <v>0.27699999999999997</v>
      </c>
      <c r="AS1060">
        <v>0.31524999999999997</v>
      </c>
      <c r="AU1060">
        <f t="shared" si="38"/>
        <v>37.349999999999994</v>
      </c>
      <c r="AV1060">
        <f t="shared" si="38"/>
        <v>51</v>
      </c>
      <c r="AW1060">
        <f t="shared" si="38"/>
        <v>57.70000000000001</v>
      </c>
      <c r="AX1060">
        <f t="shared" si="37"/>
        <v>146.05000000000001</v>
      </c>
    </row>
    <row r="1061" spans="1:50" x14ac:dyDescent="0.25">
      <c r="A1061" s="54" t="s">
        <v>136</v>
      </c>
      <c r="B1061" s="54" t="s">
        <v>79</v>
      </c>
      <c r="C1061" s="54" t="s">
        <v>137</v>
      </c>
      <c r="D1061" s="54" t="s">
        <v>138</v>
      </c>
      <c r="E1061" s="54" t="s">
        <v>139</v>
      </c>
      <c r="F1061" s="22" t="s">
        <v>152</v>
      </c>
      <c r="G1061" s="17">
        <v>44594</v>
      </c>
      <c r="H1061" s="17"/>
      <c r="I1061" s="1"/>
      <c r="L1061" s="23"/>
      <c r="P1061" s="13"/>
      <c r="V1061" s="20"/>
      <c r="W1061" s="20"/>
      <c r="X1061" s="20"/>
      <c r="Y1061" s="20"/>
      <c r="Z1061" s="20"/>
      <c r="AB1061" s="20"/>
      <c r="AI1061" s="20"/>
      <c r="AL1061">
        <v>0.18437500000000001</v>
      </c>
      <c r="AM1061">
        <v>0.25725000000000003</v>
      </c>
      <c r="AN1061">
        <v>0.28825000000000001</v>
      </c>
      <c r="AO1061">
        <v>0.31474999999999997</v>
      </c>
      <c r="AP1061">
        <v>0.29075000000000001</v>
      </c>
      <c r="AQ1061">
        <v>0.31300000000000006</v>
      </c>
      <c r="AR1061">
        <v>0.27449999999999997</v>
      </c>
      <c r="AS1061">
        <v>0.3095</v>
      </c>
      <c r="AU1061">
        <f t="shared" si="38"/>
        <v>36.875</v>
      </c>
      <c r="AV1061">
        <f t="shared" si="38"/>
        <v>51.45000000000001</v>
      </c>
      <c r="AW1061">
        <f t="shared" si="38"/>
        <v>57.65</v>
      </c>
      <c r="AX1061">
        <f t="shared" si="37"/>
        <v>145.97500000000002</v>
      </c>
    </row>
    <row r="1062" spans="1:50" x14ac:dyDescent="0.25">
      <c r="A1062" s="54" t="s">
        <v>136</v>
      </c>
      <c r="B1062" s="54" t="s">
        <v>79</v>
      </c>
      <c r="C1062" s="54" t="s">
        <v>137</v>
      </c>
      <c r="D1062" s="54" t="s">
        <v>138</v>
      </c>
      <c r="E1062" s="54" t="s">
        <v>139</v>
      </c>
      <c r="F1062" s="22" t="s">
        <v>152</v>
      </c>
      <c r="G1062" s="17">
        <v>44601</v>
      </c>
      <c r="H1062" s="17"/>
      <c r="I1062" s="1"/>
      <c r="L1062" s="23"/>
      <c r="P1062" s="13"/>
      <c r="V1062" s="20"/>
      <c r="W1062" s="20"/>
      <c r="X1062" s="20"/>
      <c r="Y1062" s="20"/>
      <c r="Z1062" s="20"/>
      <c r="AB1062" s="20"/>
      <c r="AI1062" s="20"/>
      <c r="AL1062">
        <v>0.27087499999999998</v>
      </c>
      <c r="AM1062">
        <v>0.31075000000000003</v>
      </c>
      <c r="AN1062">
        <v>0.29399999999999998</v>
      </c>
      <c r="AO1062">
        <v>0.31275000000000003</v>
      </c>
      <c r="AP1062">
        <v>0.28999999999999998</v>
      </c>
      <c r="AQ1062">
        <v>0.314</v>
      </c>
      <c r="AR1062">
        <v>0.27324999999999999</v>
      </c>
      <c r="AS1062">
        <v>0.30675000000000002</v>
      </c>
      <c r="AU1062">
        <f t="shared" si="38"/>
        <v>54.174999999999997</v>
      </c>
      <c r="AV1062">
        <f t="shared" si="38"/>
        <v>62.150000000000006</v>
      </c>
      <c r="AW1062">
        <f t="shared" si="38"/>
        <v>58.8</v>
      </c>
      <c r="AX1062">
        <f t="shared" si="37"/>
        <v>175.125</v>
      </c>
    </row>
    <row r="1063" spans="1:50" x14ac:dyDescent="0.25">
      <c r="A1063" s="54" t="s">
        <v>136</v>
      </c>
      <c r="B1063" s="54" t="s">
        <v>79</v>
      </c>
      <c r="C1063" s="54" t="s">
        <v>137</v>
      </c>
      <c r="D1063" s="54" t="s">
        <v>138</v>
      </c>
      <c r="E1063" s="54" t="s">
        <v>139</v>
      </c>
      <c r="F1063" s="22" t="s">
        <v>152</v>
      </c>
      <c r="G1063" s="17">
        <v>44603</v>
      </c>
      <c r="H1063" s="17"/>
      <c r="I1063" s="1"/>
      <c r="L1063" s="23"/>
      <c r="P1063" s="13"/>
      <c r="V1063" s="20"/>
      <c r="W1063" s="20"/>
      <c r="X1063" s="20"/>
      <c r="Y1063" s="20"/>
      <c r="Z1063" s="20"/>
      <c r="AB1063" s="20"/>
      <c r="AI1063" s="20"/>
      <c r="AL1063">
        <v>0.294375</v>
      </c>
      <c r="AM1063">
        <v>0.33424999999999999</v>
      </c>
      <c r="AN1063">
        <v>0.30125000000000002</v>
      </c>
      <c r="AO1063">
        <v>0.3165</v>
      </c>
      <c r="AP1063">
        <v>0.28950000000000004</v>
      </c>
      <c r="AQ1063">
        <v>0.30974999999999997</v>
      </c>
      <c r="AR1063">
        <v>0.26774999999999999</v>
      </c>
      <c r="AS1063">
        <v>0.29725000000000001</v>
      </c>
      <c r="AU1063">
        <f t="shared" si="38"/>
        <v>58.875</v>
      </c>
      <c r="AV1063">
        <f t="shared" si="38"/>
        <v>66.849999999999994</v>
      </c>
      <c r="AW1063">
        <f t="shared" si="38"/>
        <v>60.25</v>
      </c>
      <c r="AX1063">
        <f t="shared" si="37"/>
        <v>185.97499999999999</v>
      </c>
    </row>
    <row r="1064" spans="1:50" x14ac:dyDescent="0.25">
      <c r="A1064" s="54" t="s">
        <v>136</v>
      </c>
      <c r="B1064" s="54" t="s">
        <v>79</v>
      </c>
      <c r="C1064" s="54" t="s">
        <v>137</v>
      </c>
      <c r="D1064" s="54" t="s">
        <v>138</v>
      </c>
      <c r="E1064" s="54" t="s">
        <v>139</v>
      </c>
      <c r="F1064" s="22" t="s">
        <v>152</v>
      </c>
      <c r="G1064" s="17">
        <v>44608</v>
      </c>
      <c r="H1064" s="17"/>
      <c r="I1064" s="1"/>
      <c r="L1064" s="23"/>
      <c r="P1064" s="13"/>
      <c r="V1064" s="20"/>
      <c r="W1064" s="20"/>
      <c r="X1064" s="20"/>
      <c r="Y1064" s="20"/>
      <c r="Z1064" s="20"/>
      <c r="AB1064" s="20"/>
      <c r="AI1064" s="20"/>
      <c r="AL1064">
        <v>0.28612500000000002</v>
      </c>
      <c r="AM1064">
        <v>0.33325000000000005</v>
      </c>
      <c r="AN1064">
        <v>0.31825000000000003</v>
      </c>
      <c r="AO1064">
        <v>0.33650000000000008</v>
      </c>
      <c r="AP1064">
        <v>0.34075000000000005</v>
      </c>
      <c r="AQ1064">
        <v>0.34025</v>
      </c>
      <c r="AR1064">
        <v>0.29499999999999998</v>
      </c>
      <c r="AS1064">
        <v>0.33900000000000008</v>
      </c>
      <c r="AU1064">
        <f t="shared" si="38"/>
        <v>57.225000000000001</v>
      </c>
      <c r="AV1064">
        <f t="shared" si="38"/>
        <v>66.650000000000006</v>
      </c>
      <c r="AW1064">
        <f t="shared" si="38"/>
        <v>63.650000000000006</v>
      </c>
      <c r="AX1064">
        <f t="shared" si="37"/>
        <v>187.52500000000001</v>
      </c>
    </row>
    <row r="1065" spans="1:50" x14ac:dyDescent="0.25">
      <c r="A1065" s="54" t="s">
        <v>136</v>
      </c>
      <c r="B1065" s="54" t="s">
        <v>79</v>
      </c>
      <c r="C1065" s="54" t="s">
        <v>137</v>
      </c>
      <c r="D1065" s="54" t="s">
        <v>138</v>
      </c>
      <c r="E1065" s="54" t="s">
        <v>139</v>
      </c>
      <c r="F1065" s="22" t="s">
        <v>152</v>
      </c>
      <c r="G1065" s="17">
        <v>44615</v>
      </c>
      <c r="H1065" s="17"/>
      <c r="I1065" s="1"/>
      <c r="L1065" s="23"/>
      <c r="P1065" s="13"/>
      <c r="V1065" s="20"/>
      <c r="W1065" s="20"/>
      <c r="X1065" s="20"/>
      <c r="Y1065" s="20"/>
      <c r="Z1065" s="20"/>
      <c r="AB1065" s="20"/>
      <c r="AI1065" s="20"/>
      <c r="AL1065">
        <v>0.25137500000000002</v>
      </c>
      <c r="AM1065">
        <v>0.33025000000000004</v>
      </c>
      <c r="AN1065">
        <v>0.31524999999999997</v>
      </c>
      <c r="AO1065">
        <v>0.33624999999999999</v>
      </c>
      <c r="AP1065">
        <v>0.33100000000000002</v>
      </c>
      <c r="AQ1065">
        <v>0.33174999999999999</v>
      </c>
      <c r="AR1065">
        <v>0.29050000000000004</v>
      </c>
      <c r="AS1065">
        <v>0.33374999999999999</v>
      </c>
      <c r="AU1065">
        <f t="shared" si="38"/>
        <v>50.275000000000006</v>
      </c>
      <c r="AV1065">
        <f t="shared" si="38"/>
        <v>66.050000000000011</v>
      </c>
      <c r="AW1065">
        <f t="shared" si="38"/>
        <v>63.05</v>
      </c>
      <c r="AX1065">
        <f t="shared" si="37"/>
        <v>179.375</v>
      </c>
    </row>
    <row r="1066" spans="1:50" x14ac:dyDescent="0.25">
      <c r="A1066" s="54" t="s">
        <v>136</v>
      </c>
      <c r="B1066" s="54" t="s">
        <v>79</v>
      </c>
      <c r="C1066" s="54" t="s">
        <v>137</v>
      </c>
      <c r="D1066" s="54" t="s">
        <v>138</v>
      </c>
      <c r="E1066" s="54" t="s">
        <v>139</v>
      </c>
      <c r="F1066" s="22" t="s">
        <v>152</v>
      </c>
      <c r="G1066" s="17">
        <v>44620</v>
      </c>
      <c r="H1066" s="17"/>
      <c r="I1066" s="1"/>
      <c r="L1066" s="23"/>
      <c r="P1066" s="13"/>
      <c r="V1066" s="20"/>
      <c r="W1066" s="20"/>
      <c r="X1066" s="20"/>
      <c r="Y1066" s="20"/>
      <c r="Z1066" s="20"/>
      <c r="AB1066" s="20"/>
      <c r="AI1066" s="20"/>
      <c r="AL1066">
        <v>0.235375</v>
      </c>
      <c r="AM1066">
        <v>0.32025000000000003</v>
      </c>
      <c r="AN1066">
        <v>0.3135</v>
      </c>
      <c r="AO1066">
        <v>0.33200000000000002</v>
      </c>
      <c r="AP1066">
        <v>0.32799999999999996</v>
      </c>
      <c r="AQ1066">
        <v>0.33124999999999999</v>
      </c>
      <c r="AR1066">
        <v>0.28875000000000001</v>
      </c>
      <c r="AS1066">
        <v>0.32900000000000007</v>
      </c>
      <c r="AU1066">
        <f t="shared" si="38"/>
        <v>47.075000000000003</v>
      </c>
      <c r="AV1066">
        <f t="shared" si="38"/>
        <v>64.050000000000011</v>
      </c>
      <c r="AW1066">
        <f t="shared" si="38"/>
        <v>62.7</v>
      </c>
      <c r="AX1066">
        <f t="shared" si="37"/>
        <v>173.82500000000002</v>
      </c>
    </row>
    <row r="1067" spans="1:50" x14ac:dyDescent="0.25">
      <c r="A1067" s="76" t="s">
        <v>141</v>
      </c>
      <c r="B1067" s="76" t="s">
        <v>84</v>
      </c>
      <c r="C1067" s="76" t="s">
        <v>137</v>
      </c>
      <c r="D1067" s="76" t="s">
        <v>138</v>
      </c>
      <c r="E1067" s="76" t="s">
        <v>139</v>
      </c>
      <c r="F1067" s="22" t="s">
        <v>152</v>
      </c>
      <c r="G1067" s="17">
        <v>44448</v>
      </c>
      <c r="H1067" s="17"/>
      <c r="I1067" s="1"/>
      <c r="L1067" s="23"/>
      <c r="P1067" s="13"/>
      <c r="V1067" s="20"/>
      <c r="W1067" s="20"/>
      <c r="X1067" s="20"/>
      <c r="Y1067" s="20"/>
      <c r="Z1067" s="20"/>
      <c r="AB1067" s="20"/>
      <c r="AI1067" s="20"/>
      <c r="AL1067">
        <v>0.24837500000000001</v>
      </c>
      <c r="AM1067">
        <v>0.31129999999999997</v>
      </c>
      <c r="AN1067">
        <v>0.31409999999999999</v>
      </c>
      <c r="AO1067">
        <v>0.31957499999999994</v>
      </c>
      <c r="AP1067">
        <v>0.30430000000000001</v>
      </c>
      <c r="AQ1067">
        <v>0.32602500000000001</v>
      </c>
      <c r="AR1067">
        <v>0.33227499999999999</v>
      </c>
      <c r="AS1067">
        <v>0.38689999999999997</v>
      </c>
      <c r="AU1067">
        <f t="shared" si="38"/>
        <v>49.675000000000004</v>
      </c>
      <c r="AV1067">
        <f t="shared" si="38"/>
        <v>62.259999999999991</v>
      </c>
      <c r="AW1067">
        <f t="shared" si="38"/>
        <v>62.82</v>
      </c>
      <c r="AX1067">
        <f t="shared" ref="AX1067:AX1130" si="39">AU1067+AV1067+AW1067</f>
        <v>174.755</v>
      </c>
    </row>
    <row r="1068" spans="1:50" x14ac:dyDescent="0.25">
      <c r="A1068" s="76" t="s">
        <v>141</v>
      </c>
      <c r="B1068" s="76" t="s">
        <v>84</v>
      </c>
      <c r="C1068" s="76" t="s">
        <v>137</v>
      </c>
      <c r="D1068" s="76" t="s">
        <v>138</v>
      </c>
      <c r="E1068" s="76" t="s">
        <v>139</v>
      </c>
      <c r="F1068" s="22" t="s">
        <v>152</v>
      </c>
      <c r="G1068" s="17">
        <v>44455</v>
      </c>
      <c r="H1068" s="17"/>
      <c r="I1068" s="1"/>
      <c r="L1068" s="23"/>
      <c r="P1068" s="13"/>
      <c r="V1068" s="20"/>
      <c r="W1068" s="20"/>
      <c r="X1068" s="20"/>
      <c r="Y1068" s="20"/>
      <c r="Z1068" s="20"/>
      <c r="AB1068" s="20"/>
      <c r="AI1068" s="20"/>
      <c r="AL1068">
        <v>0.26337499999999997</v>
      </c>
      <c r="AM1068">
        <v>0.31965000000000005</v>
      </c>
      <c r="AN1068">
        <v>0.30820000000000003</v>
      </c>
      <c r="AO1068">
        <v>0.31927500000000003</v>
      </c>
      <c r="AP1068">
        <v>0.29754999999999998</v>
      </c>
      <c r="AQ1068">
        <v>0.32275000000000004</v>
      </c>
      <c r="AR1068">
        <v>0.32887499999999997</v>
      </c>
      <c r="AS1068">
        <v>0.38880000000000003</v>
      </c>
      <c r="AU1068">
        <f t="shared" si="38"/>
        <v>52.674999999999997</v>
      </c>
      <c r="AV1068">
        <f t="shared" si="38"/>
        <v>63.930000000000007</v>
      </c>
      <c r="AW1068">
        <f t="shared" si="38"/>
        <v>61.640000000000008</v>
      </c>
      <c r="AX1068">
        <f t="shared" si="39"/>
        <v>178.245</v>
      </c>
    </row>
    <row r="1069" spans="1:50" x14ac:dyDescent="0.25">
      <c r="A1069" s="76" t="s">
        <v>141</v>
      </c>
      <c r="B1069" s="76" t="s">
        <v>84</v>
      </c>
      <c r="C1069" s="76" t="s">
        <v>137</v>
      </c>
      <c r="D1069" s="76" t="s">
        <v>138</v>
      </c>
      <c r="E1069" s="76" t="s">
        <v>139</v>
      </c>
      <c r="F1069" s="22" t="s">
        <v>152</v>
      </c>
      <c r="G1069" s="17">
        <v>44466</v>
      </c>
      <c r="H1069" s="17"/>
      <c r="I1069" s="1"/>
      <c r="L1069" s="23"/>
      <c r="P1069" s="13"/>
      <c r="V1069" s="20"/>
      <c r="W1069" s="20"/>
      <c r="X1069" s="20"/>
      <c r="Y1069" s="20"/>
      <c r="Z1069" s="20"/>
      <c r="AB1069" s="20"/>
      <c r="AI1069" s="20"/>
      <c r="AL1069">
        <v>0.22225</v>
      </c>
      <c r="AM1069">
        <v>0.31087500000000001</v>
      </c>
      <c r="AN1069">
        <v>0.30774999999999997</v>
      </c>
      <c r="AO1069">
        <v>0.32185000000000002</v>
      </c>
      <c r="AP1069">
        <v>0.30097500000000005</v>
      </c>
      <c r="AQ1069">
        <v>0.31925000000000003</v>
      </c>
      <c r="AR1069">
        <v>0.32905000000000001</v>
      </c>
      <c r="AS1069">
        <v>0.39074999999999993</v>
      </c>
      <c r="AU1069">
        <f t="shared" si="38"/>
        <v>44.45</v>
      </c>
      <c r="AV1069">
        <f t="shared" si="38"/>
        <v>62.175000000000004</v>
      </c>
      <c r="AW1069">
        <f t="shared" si="38"/>
        <v>61.55</v>
      </c>
      <c r="AX1069">
        <f t="shared" si="39"/>
        <v>168.17500000000001</v>
      </c>
    </row>
    <row r="1070" spans="1:50" x14ac:dyDescent="0.25">
      <c r="A1070" s="76" t="s">
        <v>141</v>
      </c>
      <c r="B1070" s="76" t="s">
        <v>84</v>
      </c>
      <c r="C1070" s="76" t="s">
        <v>137</v>
      </c>
      <c r="D1070" s="76" t="s">
        <v>138</v>
      </c>
      <c r="E1070" s="76" t="s">
        <v>139</v>
      </c>
      <c r="F1070" s="22" t="s">
        <v>152</v>
      </c>
      <c r="G1070" s="17">
        <v>44474</v>
      </c>
      <c r="H1070" s="17"/>
      <c r="I1070" s="1"/>
      <c r="L1070" s="23"/>
      <c r="P1070" s="13"/>
      <c r="V1070" s="20"/>
      <c r="W1070" s="20"/>
      <c r="X1070" s="20"/>
      <c r="Y1070" s="20"/>
      <c r="Z1070" s="20"/>
      <c r="AB1070" s="20"/>
      <c r="AI1070" s="20"/>
      <c r="AL1070">
        <v>0.29012499999999997</v>
      </c>
      <c r="AM1070">
        <v>0.302925</v>
      </c>
      <c r="AN1070">
        <v>0.30054999999999998</v>
      </c>
      <c r="AO1070">
        <v>0.31535000000000002</v>
      </c>
      <c r="AP1070">
        <v>0.29197499999999998</v>
      </c>
      <c r="AQ1070">
        <v>0.31175000000000003</v>
      </c>
      <c r="AR1070">
        <v>0.32209999999999994</v>
      </c>
      <c r="AS1070">
        <v>0.38312499999999999</v>
      </c>
      <c r="AU1070">
        <f t="shared" si="38"/>
        <v>58.024999999999991</v>
      </c>
      <c r="AV1070">
        <f t="shared" si="38"/>
        <v>60.585000000000001</v>
      </c>
      <c r="AW1070">
        <f t="shared" si="38"/>
        <v>60.11</v>
      </c>
      <c r="AX1070">
        <f t="shared" si="39"/>
        <v>178.71999999999997</v>
      </c>
    </row>
    <row r="1071" spans="1:50" x14ac:dyDescent="0.25">
      <c r="A1071" s="76" t="s">
        <v>141</v>
      </c>
      <c r="B1071" s="76" t="s">
        <v>84</v>
      </c>
      <c r="C1071" s="76" t="s">
        <v>137</v>
      </c>
      <c r="D1071" s="76" t="s">
        <v>138</v>
      </c>
      <c r="E1071" s="76" t="s">
        <v>139</v>
      </c>
      <c r="F1071" s="22" t="s">
        <v>152</v>
      </c>
      <c r="G1071" s="17">
        <v>44484</v>
      </c>
      <c r="H1071" s="17"/>
      <c r="I1071" s="1"/>
      <c r="L1071" s="23"/>
      <c r="P1071" s="13"/>
      <c r="V1071" s="20"/>
      <c r="W1071" s="20"/>
      <c r="X1071" s="20"/>
      <c r="Y1071" s="20"/>
      <c r="Z1071" s="20"/>
      <c r="AB1071" s="20"/>
      <c r="AI1071" s="20"/>
      <c r="AL1071">
        <v>0.29275000000000001</v>
      </c>
      <c r="AM1071">
        <v>0.32620000000000005</v>
      </c>
      <c r="AN1071">
        <v>0.30590000000000001</v>
      </c>
      <c r="AO1071">
        <v>0.31540000000000001</v>
      </c>
      <c r="AP1071">
        <v>0.29062499999999997</v>
      </c>
      <c r="AQ1071">
        <v>0.30877500000000002</v>
      </c>
      <c r="AR1071">
        <v>0.32245000000000007</v>
      </c>
      <c r="AS1071">
        <v>0.38987499999999997</v>
      </c>
      <c r="AU1071">
        <f t="shared" si="38"/>
        <v>58.550000000000004</v>
      </c>
      <c r="AV1071">
        <f t="shared" si="38"/>
        <v>65.240000000000009</v>
      </c>
      <c r="AW1071">
        <f t="shared" si="38"/>
        <v>61.18</v>
      </c>
      <c r="AX1071">
        <f t="shared" si="39"/>
        <v>184.97000000000003</v>
      </c>
    </row>
    <row r="1072" spans="1:50" x14ac:dyDescent="0.25">
      <c r="A1072" s="76" t="s">
        <v>141</v>
      </c>
      <c r="B1072" s="76" t="s">
        <v>84</v>
      </c>
      <c r="C1072" s="76" t="s">
        <v>137</v>
      </c>
      <c r="D1072" s="76" t="s">
        <v>138</v>
      </c>
      <c r="E1072" s="76" t="s">
        <v>139</v>
      </c>
      <c r="F1072" s="22" t="s">
        <v>152</v>
      </c>
      <c r="G1072" s="17">
        <v>44490</v>
      </c>
      <c r="H1072" s="17"/>
      <c r="I1072" s="1"/>
      <c r="L1072" s="23"/>
      <c r="P1072" s="13"/>
      <c r="V1072" s="20"/>
      <c r="W1072" s="20"/>
      <c r="X1072" s="20"/>
      <c r="Y1072" s="20"/>
      <c r="Z1072" s="20"/>
      <c r="AB1072" s="20"/>
      <c r="AI1072" s="20"/>
      <c r="AL1072">
        <v>0.24362499999999998</v>
      </c>
      <c r="AM1072">
        <v>0.31514999999999999</v>
      </c>
      <c r="AN1072">
        <v>0.30827500000000002</v>
      </c>
      <c r="AO1072">
        <v>0.31740000000000002</v>
      </c>
      <c r="AP1072">
        <v>0.29197499999999998</v>
      </c>
      <c r="AQ1072">
        <v>0.30912499999999998</v>
      </c>
      <c r="AR1072">
        <v>0.32162499999999999</v>
      </c>
      <c r="AS1072">
        <v>0.39015</v>
      </c>
      <c r="AU1072">
        <f t="shared" si="38"/>
        <v>48.724999999999994</v>
      </c>
      <c r="AV1072">
        <f t="shared" si="38"/>
        <v>63.029999999999994</v>
      </c>
      <c r="AW1072">
        <f t="shared" si="38"/>
        <v>61.655000000000001</v>
      </c>
      <c r="AX1072">
        <f t="shared" si="39"/>
        <v>173.41</v>
      </c>
    </row>
    <row r="1073" spans="1:50" x14ac:dyDescent="0.25">
      <c r="A1073" s="76" t="s">
        <v>141</v>
      </c>
      <c r="B1073" s="76" t="s">
        <v>84</v>
      </c>
      <c r="C1073" s="76" t="s">
        <v>137</v>
      </c>
      <c r="D1073" s="76" t="s">
        <v>138</v>
      </c>
      <c r="E1073" s="76" t="s">
        <v>139</v>
      </c>
      <c r="F1073" s="22" t="s">
        <v>152</v>
      </c>
      <c r="G1073" s="17">
        <v>44504</v>
      </c>
      <c r="H1073" s="17"/>
      <c r="I1073" s="1"/>
      <c r="L1073" s="23"/>
      <c r="P1073" s="13"/>
      <c r="V1073" s="20"/>
      <c r="W1073" s="20"/>
      <c r="X1073" s="20"/>
      <c r="Y1073" s="20"/>
      <c r="Z1073" s="20"/>
      <c r="AB1073" s="20"/>
      <c r="AI1073" s="20"/>
      <c r="AL1073">
        <v>0.20712499999999998</v>
      </c>
      <c r="AM1073">
        <v>0.29674999999999996</v>
      </c>
      <c r="AN1073">
        <v>0.30399999999999999</v>
      </c>
      <c r="AO1073">
        <v>0.317</v>
      </c>
      <c r="AP1073">
        <v>0.29049999999999998</v>
      </c>
      <c r="AQ1073">
        <v>0.308</v>
      </c>
      <c r="AR1073">
        <v>0.31850000000000001</v>
      </c>
      <c r="AS1073">
        <v>0.39274999999999999</v>
      </c>
      <c r="AU1073">
        <f t="shared" si="38"/>
        <v>41.424999999999997</v>
      </c>
      <c r="AV1073">
        <f t="shared" si="38"/>
        <v>59.349999999999994</v>
      </c>
      <c r="AW1073">
        <f t="shared" si="38"/>
        <v>60.8</v>
      </c>
      <c r="AX1073">
        <f t="shared" si="39"/>
        <v>161.57499999999999</v>
      </c>
    </row>
    <row r="1074" spans="1:50" x14ac:dyDescent="0.25">
      <c r="A1074" s="76" t="s">
        <v>141</v>
      </c>
      <c r="B1074" s="76" t="s">
        <v>84</v>
      </c>
      <c r="C1074" s="76" t="s">
        <v>137</v>
      </c>
      <c r="D1074" s="76" t="s">
        <v>138</v>
      </c>
      <c r="E1074" s="76" t="s">
        <v>139</v>
      </c>
      <c r="F1074" s="22" t="s">
        <v>152</v>
      </c>
      <c r="G1074" s="17">
        <v>44509</v>
      </c>
      <c r="H1074" s="17"/>
      <c r="I1074" s="1"/>
      <c r="L1074" s="23"/>
      <c r="P1074" s="13"/>
      <c r="V1074" s="20"/>
      <c r="W1074" s="20"/>
      <c r="X1074" s="20"/>
      <c r="Y1074" s="20"/>
      <c r="Z1074" s="20"/>
      <c r="AB1074" s="20"/>
      <c r="AI1074" s="20"/>
      <c r="AL1074">
        <v>0.18987500000000002</v>
      </c>
      <c r="AM1074">
        <v>0.29075000000000001</v>
      </c>
      <c r="AN1074">
        <v>0.30449999999999999</v>
      </c>
      <c r="AO1074">
        <v>0.3155</v>
      </c>
      <c r="AP1074">
        <v>0.28625</v>
      </c>
      <c r="AQ1074">
        <v>0.30500000000000005</v>
      </c>
      <c r="AR1074">
        <v>0.31774999999999998</v>
      </c>
      <c r="AS1074">
        <v>0.38924999999999998</v>
      </c>
      <c r="AU1074">
        <f t="shared" si="38"/>
        <v>37.975000000000001</v>
      </c>
      <c r="AV1074">
        <f t="shared" si="38"/>
        <v>58.15</v>
      </c>
      <c r="AW1074">
        <f t="shared" si="38"/>
        <v>60.9</v>
      </c>
      <c r="AX1074">
        <f t="shared" si="39"/>
        <v>157.02500000000001</v>
      </c>
    </row>
    <row r="1075" spans="1:50" x14ac:dyDescent="0.25">
      <c r="A1075" s="76" t="s">
        <v>141</v>
      </c>
      <c r="B1075" s="76" t="s">
        <v>84</v>
      </c>
      <c r="C1075" s="76" t="s">
        <v>137</v>
      </c>
      <c r="D1075" s="76" t="s">
        <v>138</v>
      </c>
      <c r="E1075" s="76" t="s">
        <v>139</v>
      </c>
      <c r="F1075" s="22" t="s">
        <v>152</v>
      </c>
      <c r="G1075" s="17">
        <v>44516</v>
      </c>
      <c r="H1075" s="17"/>
      <c r="I1075" s="1"/>
      <c r="L1075" s="23"/>
      <c r="P1075" s="13"/>
      <c r="V1075" s="20"/>
      <c r="W1075" s="20"/>
      <c r="X1075" s="20"/>
      <c r="Y1075" s="20"/>
      <c r="Z1075" s="20"/>
      <c r="AB1075" s="20"/>
      <c r="AI1075" s="20"/>
      <c r="AL1075">
        <v>0.20700000000000002</v>
      </c>
      <c r="AM1075">
        <v>0.28925000000000001</v>
      </c>
      <c r="AN1075">
        <v>0.30399999999999999</v>
      </c>
      <c r="AO1075">
        <v>0.31475000000000003</v>
      </c>
      <c r="AP1075">
        <v>0.28499999999999998</v>
      </c>
      <c r="AQ1075">
        <v>0.30225000000000002</v>
      </c>
      <c r="AR1075">
        <v>0.31950000000000001</v>
      </c>
      <c r="AS1075">
        <v>0.39075000000000004</v>
      </c>
      <c r="AU1075">
        <f t="shared" si="38"/>
        <v>41.400000000000006</v>
      </c>
      <c r="AV1075">
        <f t="shared" si="38"/>
        <v>57.85</v>
      </c>
      <c r="AW1075">
        <f t="shared" si="38"/>
        <v>60.8</v>
      </c>
      <c r="AX1075">
        <f t="shared" si="39"/>
        <v>160.05000000000001</v>
      </c>
    </row>
    <row r="1076" spans="1:50" x14ac:dyDescent="0.25">
      <c r="A1076" s="76" t="s">
        <v>141</v>
      </c>
      <c r="B1076" s="76" t="s">
        <v>84</v>
      </c>
      <c r="C1076" s="76" t="s">
        <v>137</v>
      </c>
      <c r="D1076" s="76" t="s">
        <v>138</v>
      </c>
      <c r="E1076" s="76" t="s">
        <v>139</v>
      </c>
      <c r="F1076" s="22" t="s">
        <v>152</v>
      </c>
      <c r="G1076" s="17">
        <v>44523</v>
      </c>
      <c r="H1076" s="17"/>
      <c r="I1076" s="1"/>
      <c r="L1076" s="23"/>
      <c r="P1076" s="13"/>
      <c r="V1076" s="20"/>
      <c r="W1076" s="20"/>
      <c r="X1076" s="20"/>
      <c r="Y1076" s="20"/>
      <c r="Z1076" s="20"/>
      <c r="AB1076" s="20"/>
      <c r="AI1076" s="20"/>
      <c r="AL1076">
        <v>0.21049999999999996</v>
      </c>
      <c r="AM1076">
        <v>0.29375000000000001</v>
      </c>
      <c r="AN1076">
        <v>0.30424999999999996</v>
      </c>
      <c r="AO1076">
        <v>0.31599999999999995</v>
      </c>
      <c r="AP1076">
        <v>0.28425</v>
      </c>
      <c r="AQ1076">
        <v>0.30024999999999996</v>
      </c>
      <c r="AR1076">
        <v>0.31775000000000003</v>
      </c>
      <c r="AS1076">
        <v>0.39150000000000007</v>
      </c>
      <c r="AU1076">
        <f t="shared" si="38"/>
        <v>42.099999999999994</v>
      </c>
      <c r="AV1076">
        <f t="shared" si="38"/>
        <v>58.75</v>
      </c>
      <c r="AW1076">
        <f t="shared" si="38"/>
        <v>60.849999999999994</v>
      </c>
      <c r="AX1076">
        <f t="shared" si="39"/>
        <v>161.69999999999999</v>
      </c>
    </row>
    <row r="1077" spans="1:50" x14ac:dyDescent="0.25">
      <c r="A1077" s="76" t="s">
        <v>141</v>
      </c>
      <c r="B1077" s="76" t="s">
        <v>84</v>
      </c>
      <c r="C1077" s="76" t="s">
        <v>137</v>
      </c>
      <c r="D1077" s="76" t="s">
        <v>138</v>
      </c>
      <c r="E1077" s="76" t="s">
        <v>139</v>
      </c>
      <c r="F1077" s="22" t="s">
        <v>152</v>
      </c>
      <c r="G1077" s="17">
        <v>44530</v>
      </c>
      <c r="H1077" s="17"/>
      <c r="I1077" s="1"/>
      <c r="L1077" s="23"/>
      <c r="P1077" s="13"/>
      <c r="V1077" s="20"/>
      <c r="W1077" s="20"/>
      <c r="X1077" s="20"/>
      <c r="Y1077" s="20"/>
      <c r="Z1077" s="20"/>
      <c r="AB1077" s="20"/>
      <c r="AI1077" s="20"/>
      <c r="AL1077">
        <v>0.22675000000000001</v>
      </c>
      <c r="AM1077">
        <v>0.29649999999999999</v>
      </c>
      <c r="AN1077">
        <v>0.30549999999999999</v>
      </c>
      <c r="AO1077">
        <v>0.3145</v>
      </c>
      <c r="AP1077">
        <v>0.27949999999999997</v>
      </c>
      <c r="AQ1077">
        <v>0.29749999999999999</v>
      </c>
      <c r="AR1077">
        <v>0.31525000000000003</v>
      </c>
      <c r="AS1077">
        <v>0.39325000000000004</v>
      </c>
      <c r="AU1077">
        <f t="shared" si="38"/>
        <v>45.35</v>
      </c>
      <c r="AV1077">
        <f t="shared" si="38"/>
        <v>59.3</v>
      </c>
      <c r="AW1077">
        <f t="shared" si="38"/>
        <v>61.1</v>
      </c>
      <c r="AX1077">
        <f t="shared" si="39"/>
        <v>165.75</v>
      </c>
    </row>
    <row r="1078" spans="1:50" x14ac:dyDescent="0.25">
      <c r="A1078" s="76" t="s">
        <v>141</v>
      </c>
      <c r="B1078" s="76" t="s">
        <v>84</v>
      </c>
      <c r="C1078" s="76" t="s">
        <v>137</v>
      </c>
      <c r="D1078" s="76" t="s">
        <v>138</v>
      </c>
      <c r="E1078" s="76" t="s">
        <v>139</v>
      </c>
      <c r="F1078" s="22" t="s">
        <v>152</v>
      </c>
      <c r="G1078" s="17">
        <v>44539</v>
      </c>
      <c r="H1078" s="17"/>
      <c r="I1078" s="1"/>
      <c r="L1078" s="23"/>
      <c r="P1078" s="13"/>
      <c r="V1078" s="20"/>
      <c r="W1078" s="20"/>
      <c r="X1078" s="20"/>
      <c r="Y1078" s="20"/>
      <c r="Z1078" s="20"/>
      <c r="AB1078" s="20"/>
      <c r="AI1078" s="20"/>
      <c r="AL1078">
        <v>0.26800000000000002</v>
      </c>
      <c r="AM1078">
        <v>0.3095</v>
      </c>
      <c r="AN1078">
        <v>0.31074999999999997</v>
      </c>
      <c r="AO1078">
        <v>0.314</v>
      </c>
      <c r="AP1078">
        <v>0.28375</v>
      </c>
      <c r="AQ1078">
        <v>0.30024999999999996</v>
      </c>
      <c r="AR1078">
        <v>0.31675000000000003</v>
      </c>
      <c r="AS1078">
        <v>0.39700000000000002</v>
      </c>
      <c r="AU1078">
        <f t="shared" si="38"/>
        <v>53.6</v>
      </c>
      <c r="AV1078">
        <f t="shared" si="38"/>
        <v>61.9</v>
      </c>
      <c r="AW1078">
        <f t="shared" si="38"/>
        <v>62.149999999999991</v>
      </c>
      <c r="AX1078">
        <f t="shared" si="39"/>
        <v>177.64999999999998</v>
      </c>
    </row>
    <row r="1079" spans="1:50" x14ac:dyDescent="0.25">
      <c r="A1079" s="76" t="s">
        <v>141</v>
      </c>
      <c r="B1079" s="76" t="s">
        <v>84</v>
      </c>
      <c r="C1079" s="76" t="s">
        <v>137</v>
      </c>
      <c r="D1079" s="76" t="s">
        <v>138</v>
      </c>
      <c r="E1079" s="76" t="s">
        <v>139</v>
      </c>
      <c r="F1079" s="22" t="s">
        <v>152</v>
      </c>
      <c r="G1079" s="17">
        <v>44544</v>
      </c>
      <c r="H1079" s="17"/>
      <c r="I1079" s="1"/>
      <c r="L1079" s="23"/>
      <c r="P1079" s="13"/>
      <c r="V1079" s="20"/>
      <c r="W1079" s="20"/>
      <c r="X1079" s="20"/>
      <c r="Y1079" s="20"/>
      <c r="Z1079" s="20"/>
      <c r="AB1079" s="20"/>
      <c r="AI1079" s="20"/>
      <c r="AL1079">
        <v>0.2475</v>
      </c>
      <c r="AM1079">
        <v>0.308</v>
      </c>
      <c r="AN1079">
        <v>0.31175000000000003</v>
      </c>
      <c r="AO1079">
        <v>0.3145</v>
      </c>
      <c r="AP1079">
        <v>0.27925</v>
      </c>
      <c r="AQ1079">
        <v>0.29975000000000002</v>
      </c>
      <c r="AR1079">
        <v>0.31575000000000003</v>
      </c>
      <c r="AS1079">
        <v>0.39700000000000002</v>
      </c>
      <c r="AU1079">
        <f t="shared" si="38"/>
        <v>49.5</v>
      </c>
      <c r="AV1079">
        <f t="shared" si="38"/>
        <v>61.6</v>
      </c>
      <c r="AW1079">
        <f t="shared" si="38"/>
        <v>62.350000000000009</v>
      </c>
      <c r="AX1079">
        <f t="shared" si="39"/>
        <v>173.45</v>
      </c>
    </row>
    <row r="1080" spans="1:50" x14ac:dyDescent="0.25">
      <c r="A1080" s="76" t="s">
        <v>141</v>
      </c>
      <c r="B1080" s="76" t="s">
        <v>84</v>
      </c>
      <c r="C1080" s="76" t="s">
        <v>137</v>
      </c>
      <c r="D1080" s="76" t="s">
        <v>138</v>
      </c>
      <c r="E1080" s="76" t="s">
        <v>139</v>
      </c>
      <c r="F1080" s="22" t="s">
        <v>152</v>
      </c>
      <c r="G1080" s="17">
        <v>44550</v>
      </c>
      <c r="H1080" s="17"/>
      <c r="I1080" s="1"/>
      <c r="L1080" s="23"/>
      <c r="P1080" s="13"/>
      <c r="V1080" s="20"/>
      <c r="W1080" s="20"/>
      <c r="X1080" s="20"/>
      <c r="Y1080" s="20"/>
      <c r="Z1080" s="20"/>
      <c r="AB1080" s="20"/>
      <c r="AI1080" s="20"/>
      <c r="AL1080">
        <v>0.23987499999999998</v>
      </c>
      <c r="AM1080">
        <v>0.32950000000000002</v>
      </c>
      <c r="AN1080">
        <v>0.32424999999999998</v>
      </c>
      <c r="AO1080">
        <v>0.33750000000000002</v>
      </c>
      <c r="AP1080">
        <v>0.32174999999999998</v>
      </c>
      <c r="AQ1080">
        <v>0.33399999999999996</v>
      </c>
      <c r="AR1080">
        <v>0.33150000000000007</v>
      </c>
      <c r="AS1080">
        <v>0.40100000000000002</v>
      </c>
      <c r="AU1080">
        <f t="shared" si="38"/>
        <v>47.974999999999994</v>
      </c>
      <c r="AV1080">
        <f t="shared" si="38"/>
        <v>65.900000000000006</v>
      </c>
      <c r="AW1080">
        <f t="shared" si="38"/>
        <v>64.849999999999994</v>
      </c>
      <c r="AX1080">
        <f t="shared" si="39"/>
        <v>178.72499999999999</v>
      </c>
    </row>
    <row r="1081" spans="1:50" x14ac:dyDescent="0.25">
      <c r="A1081" s="76" t="s">
        <v>141</v>
      </c>
      <c r="B1081" s="76" t="s">
        <v>84</v>
      </c>
      <c r="C1081" s="76" t="s">
        <v>137</v>
      </c>
      <c r="D1081" s="76" t="s">
        <v>138</v>
      </c>
      <c r="E1081" s="76" t="s">
        <v>139</v>
      </c>
      <c r="F1081" s="22" t="s">
        <v>152</v>
      </c>
      <c r="G1081" s="17">
        <v>44572</v>
      </c>
      <c r="H1081" s="17"/>
      <c r="I1081" s="1"/>
      <c r="L1081" s="23"/>
      <c r="P1081" s="13"/>
      <c r="V1081" s="20"/>
      <c r="W1081" s="20"/>
      <c r="X1081" s="20"/>
      <c r="Y1081" s="20"/>
      <c r="Z1081" s="20"/>
      <c r="AB1081" s="20"/>
      <c r="AI1081" s="20"/>
      <c r="AL1081">
        <v>0.15612499999999999</v>
      </c>
      <c r="AM1081">
        <v>0.26325000000000004</v>
      </c>
      <c r="AN1081">
        <v>0.30649999999999999</v>
      </c>
      <c r="AO1081">
        <v>0.31975000000000003</v>
      </c>
      <c r="AP1081">
        <v>0.3</v>
      </c>
      <c r="AQ1081">
        <v>0.32850000000000001</v>
      </c>
      <c r="AR1081">
        <v>0.33299999999999996</v>
      </c>
      <c r="AS1081">
        <v>0.40149999999999997</v>
      </c>
      <c r="AU1081">
        <f t="shared" si="38"/>
        <v>31.224999999999998</v>
      </c>
      <c r="AV1081">
        <f t="shared" si="38"/>
        <v>52.650000000000006</v>
      </c>
      <c r="AW1081">
        <f t="shared" si="38"/>
        <v>61.3</v>
      </c>
      <c r="AX1081">
        <f t="shared" si="39"/>
        <v>145.17500000000001</v>
      </c>
    </row>
    <row r="1082" spans="1:50" x14ac:dyDescent="0.25">
      <c r="A1082" s="76" t="s">
        <v>141</v>
      </c>
      <c r="B1082" s="76" t="s">
        <v>84</v>
      </c>
      <c r="C1082" s="76" t="s">
        <v>137</v>
      </c>
      <c r="D1082" s="76" t="s">
        <v>138</v>
      </c>
      <c r="E1082" s="76" t="s">
        <v>139</v>
      </c>
      <c r="F1082" s="22" t="s">
        <v>152</v>
      </c>
      <c r="G1082" s="17">
        <v>44579</v>
      </c>
      <c r="H1082" s="17"/>
      <c r="I1082" s="1"/>
      <c r="L1082" s="23"/>
      <c r="P1082" s="13"/>
      <c r="V1082" s="20"/>
      <c r="W1082" s="20"/>
      <c r="X1082" s="20"/>
      <c r="Y1082" s="20"/>
      <c r="Z1082" s="20"/>
      <c r="AB1082" s="20"/>
      <c r="AI1082" s="20"/>
      <c r="AL1082">
        <v>0.13462499999999999</v>
      </c>
      <c r="AM1082">
        <v>0.2455</v>
      </c>
      <c r="AN1082">
        <v>0.29475000000000001</v>
      </c>
      <c r="AO1082">
        <v>0.31225000000000003</v>
      </c>
      <c r="AP1082">
        <v>0.29774999999999996</v>
      </c>
      <c r="AQ1082">
        <v>0.31900000000000001</v>
      </c>
      <c r="AR1082">
        <v>0.32850000000000001</v>
      </c>
      <c r="AS1082">
        <v>0.40275</v>
      </c>
      <c r="AU1082">
        <f t="shared" si="38"/>
        <v>26.924999999999997</v>
      </c>
      <c r="AV1082">
        <f t="shared" si="38"/>
        <v>49.1</v>
      </c>
      <c r="AW1082">
        <f t="shared" si="38"/>
        <v>58.95</v>
      </c>
      <c r="AX1082">
        <f t="shared" si="39"/>
        <v>134.97500000000002</v>
      </c>
    </row>
    <row r="1083" spans="1:50" x14ac:dyDescent="0.25">
      <c r="A1083" s="76" t="s">
        <v>141</v>
      </c>
      <c r="B1083" s="76" t="s">
        <v>84</v>
      </c>
      <c r="C1083" s="76" t="s">
        <v>137</v>
      </c>
      <c r="D1083" s="76" t="s">
        <v>138</v>
      </c>
      <c r="E1083" s="76" t="s">
        <v>139</v>
      </c>
      <c r="F1083" s="22" t="s">
        <v>152</v>
      </c>
      <c r="G1083" s="17">
        <v>44586</v>
      </c>
      <c r="H1083" s="17"/>
      <c r="I1083" s="1"/>
      <c r="L1083" s="23"/>
      <c r="P1083" s="13"/>
      <c r="V1083" s="20"/>
      <c r="W1083" s="20"/>
      <c r="X1083" s="20"/>
      <c r="Y1083" s="20"/>
      <c r="Z1083" s="20"/>
      <c r="AB1083" s="20"/>
      <c r="AI1083" s="20"/>
      <c r="AL1083">
        <v>0.16949999999999998</v>
      </c>
      <c r="AM1083">
        <v>0.25024999999999997</v>
      </c>
      <c r="AN1083">
        <v>0.29449999999999998</v>
      </c>
      <c r="AO1083">
        <v>0.3075</v>
      </c>
      <c r="AP1083">
        <v>0.29075000000000001</v>
      </c>
      <c r="AQ1083">
        <v>0.31425000000000003</v>
      </c>
      <c r="AR1083">
        <v>0.32500000000000001</v>
      </c>
      <c r="AS1083">
        <v>0.39949999999999997</v>
      </c>
      <c r="AU1083">
        <f t="shared" si="38"/>
        <v>33.9</v>
      </c>
      <c r="AV1083">
        <f t="shared" si="38"/>
        <v>50.05</v>
      </c>
      <c r="AW1083">
        <f t="shared" si="38"/>
        <v>58.9</v>
      </c>
      <c r="AX1083">
        <f t="shared" si="39"/>
        <v>142.85</v>
      </c>
    </row>
    <row r="1084" spans="1:50" x14ac:dyDescent="0.25">
      <c r="A1084" s="76" t="s">
        <v>141</v>
      </c>
      <c r="B1084" s="76" t="s">
        <v>84</v>
      </c>
      <c r="C1084" s="76" t="s">
        <v>137</v>
      </c>
      <c r="D1084" s="76" t="s">
        <v>138</v>
      </c>
      <c r="E1084" s="76" t="s">
        <v>139</v>
      </c>
      <c r="F1084" s="22" t="s">
        <v>152</v>
      </c>
      <c r="G1084" s="17">
        <v>44594</v>
      </c>
      <c r="H1084" s="17"/>
      <c r="I1084" s="1"/>
      <c r="L1084" s="23"/>
      <c r="P1084" s="13"/>
      <c r="V1084" s="20"/>
      <c r="W1084" s="20"/>
      <c r="X1084" s="20"/>
      <c r="Y1084" s="20"/>
      <c r="Z1084" s="20"/>
      <c r="AB1084" s="20"/>
      <c r="AI1084" s="20"/>
      <c r="AL1084">
        <v>0.170625</v>
      </c>
      <c r="AM1084">
        <v>0.25325000000000003</v>
      </c>
      <c r="AN1084">
        <v>0.29325000000000001</v>
      </c>
      <c r="AO1084">
        <v>0.30649999999999999</v>
      </c>
      <c r="AP1084">
        <v>0.28525</v>
      </c>
      <c r="AQ1084">
        <v>0.30525000000000002</v>
      </c>
      <c r="AR1084">
        <v>0.32250000000000001</v>
      </c>
      <c r="AS1084">
        <v>0.39899999999999997</v>
      </c>
      <c r="AU1084">
        <f t="shared" si="38"/>
        <v>34.125</v>
      </c>
      <c r="AV1084">
        <f t="shared" si="38"/>
        <v>50.650000000000006</v>
      </c>
      <c r="AW1084">
        <f t="shared" si="38"/>
        <v>58.650000000000006</v>
      </c>
      <c r="AX1084">
        <f t="shared" si="39"/>
        <v>143.42500000000001</v>
      </c>
    </row>
    <row r="1085" spans="1:50" x14ac:dyDescent="0.25">
      <c r="A1085" s="76" t="s">
        <v>141</v>
      </c>
      <c r="B1085" s="76" t="s">
        <v>84</v>
      </c>
      <c r="C1085" s="76" t="s">
        <v>137</v>
      </c>
      <c r="D1085" s="76" t="s">
        <v>138</v>
      </c>
      <c r="E1085" s="76" t="s">
        <v>139</v>
      </c>
      <c r="F1085" s="22" t="s">
        <v>152</v>
      </c>
      <c r="G1085" s="17">
        <v>44601</v>
      </c>
      <c r="H1085" s="17"/>
      <c r="I1085" s="1"/>
      <c r="L1085" s="23"/>
      <c r="P1085" s="13"/>
      <c r="V1085" s="20"/>
      <c r="W1085" s="20"/>
      <c r="X1085" s="20"/>
      <c r="Y1085" s="20"/>
      <c r="Z1085" s="20"/>
      <c r="AB1085" s="20"/>
      <c r="AI1085" s="20"/>
      <c r="AL1085">
        <v>0.26037499999999997</v>
      </c>
      <c r="AM1085">
        <v>0.30200000000000005</v>
      </c>
      <c r="AN1085">
        <v>0.30125000000000002</v>
      </c>
      <c r="AO1085">
        <v>0.31024999999999997</v>
      </c>
      <c r="AP1085">
        <v>0.28275</v>
      </c>
      <c r="AQ1085">
        <v>0.30599999999999999</v>
      </c>
      <c r="AR1085">
        <v>0.32024999999999998</v>
      </c>
      <c r="AS1085">
        <v>0.39699999999999996</v>
      </c>
      <c r="AU1085">
        <f t="shared" si="38"/>
        <v>52.074999999999996</v>
      </c>
      <c r="AV1085">
        <f t="shared" si="38"/>
        <v>60.400000000000006</v>
      </c>
      <c r="AW1085">
        <f t="shared" si="38"/>
        <v>60.25</v>
      </c>
      <c r="AX1085">
        <f t="shared" si="39"/>
        <v>172.72499999999999</v>
      </c>
    </row>
    <row r="1086" spans="1:50" x14ac:dyDescent="0.25">
      <c r="A1086" s="76" t="s">
        <v>141</v>
      </c>
      <c r="B1086" s="76" t="s">
        <v>84</v>
      </c>
      <c r="C1086" s="76" t="s">
        <v>137</v>
      </c>
      <c r="D1086" s="76" t="s">
        <v>138</v>
      </c>
      <c r="E1086" s="76" t="s">
        <v>139</v>
      </c>
      <c r="F1086" s="22" t="s">
        <v>152</v>
      </c>
      <c r="G1086" s="17">
        <v>44603</v>
      </c>
      <c r="H1086" s="17"/>
      <c r="I1086" s="1"/>
      <c r="L1086" s="23"/>
      <c r="P1086" s="13"/>
      <c r="V1086" s="20"/>
      <c r="W1086" s="20"/>
      <c r="X1086" s="20"/>
      <c r="Y1086" s="20"/>
      <c r="Z1086" s="20"/>
      <c r="AB1086" s="20"/>
      <c r="AI1086" s="20"/>
      <c r="AL1086">
        <v>0.28925000000000001</v>
      </c>
      <c r="AM1086">
        <v>0.32275000000000004</v>
      </c>
      <c r="AN1086">
        <v>0.30625000000000002</v>
      </c>
      <c r="AO1086">
        <v>0.31699999999999995</v>
      </c>
      <c r="AP1086">
        <v>0.28850000000000003</v>
      </c>
      <c r="AQ1086">
        <v>0.30674999999999997</v>
      </c>
      <c r="AR1086">
        <v>0.3135</v>
      </c>
      <c r="AS1086">
        <v>0.38624999999999998</v>
      </c>
      <c r="AU1086">
        <f t="shared" si="38"/>
        <v>57.85</v>
      </c>
      <c r="AV1086">
        <f t="shared" si="38"/>
        <v>64.550000000000011</v>
      </c>
      <c r="AW1086">
        <f t="shared" si="38"/>
        <v>61.250000000000007</v>
      </c>
      <c r="AX1086">
        <f t="shared" si="39"/>
        <v>183.65</v>
      </c>
    </row>
    <row r="1087" spans="1:50" x14ac:dyDescent="0.25">
      <c r="A1087" s="76" t="s">
        <v>141</v>
      </c>
      <c r="B1087" s="76" t="s">
        <v>84</v>
      </c>
      <c r="C1087" s="76" t="s">
        <v>137</v>
      </c>
      <c r="D1087" s="76" t="s">
        <v>138</v>
      </c>
      <c r="E1087" s="76" t="s">
        <v>139</v>
      </c>
      <c r="F1087" s="22" t="s">
        <v>152</v>
      </c>
      <c r="G1087" s="17">
        <v>44608</v>
      </c>
      <c r="H1087" s="17"/>
      <c r="I1087" s="1"/>
      <c r="L1087" s="23"/>
      <c r="P1087" s="13"/>
      <c r="V1087" s="20"/>
      <c r="W1087" s="20"/>
      <c r="X1087" s="20"/>
      <c r="Y1087" s="20"/>
      <c r="Z1087" s="20"/>
      <c r="AB1087" s="20"/>
      <c r="AI1087" s="20"/>
      <c r="AL1087">
        <v>0.27862500000000001</v>
      </c>
      <c r="AM1087">
        <v>0.32374999999999998</v>
      </c>
      <c r="AN1087">
        <v>0.31874999999999998</v>
      </c>
      <c r="AO1087">
        <v>0.33099999999999996</v>
      </c>
      <c r="AP1087">
        <v>0.32624999999999998</v>
      </c>
      <c r="AQ1087">
        <v>0.34275</v>
      </c>
      <c r="AR1087">
        <v>0.33149999999999996</v>
      </c>
      <c r="AS1087">
        <v>0.39724999999999994</v>
      </c>
      <c r="AU1087">
        <f t="shared" si="38"/>
        <v>55.725000000000001</v>
      </c>
      <c r="AV1087">
        <f t="shared" si="38"/>
        <v>64.75</v>
      </c>
      <c r="AW1087">
        <f t="shared" si="38"/>
        <v>63.749999999999993</v>
      </c>
      <c r="AX1087">
        <f t="shared" si="39"/>
        <v>184.22499999999999</v>
      </c>
    </row>
    <row r="1088" spans="1:50" x14ac:dyDescent="0.25">
      <c r="A1088" s="76" t="s">
        <v>141</v>
      </c>
      <c r="B1088" s="76" t="s">
        <v>84</v>
      </c>
      <c r="C1088" s="76" t="s">
        <v>137</v>
      </c>
      <c r="D1088" s="76" t="s">
        <v>138</v>
      </c>
      <c r="E1088" s="76" t="s">
        <v>139</v>
      </c>
      <c r="F1088" s="22" t="s">
        <v>152</v>
      </c>
      <c r="G1088" s="17">
        <v>44615</v>
      </c>
      <c r="H1088" s="17"/>
      <c r="I1088" s="1"/>
      <c r="L1088" s="23"/>
      <c r="P1088" s="13"/>
      <c r="V1088" s="20"/>
      <c r="W1088" s="20"/>
      <c r="X1088" s="20"/>
      <c r="Y1088" s="20"/>
      <c r="Z1088" s="20"/>
      <c r="AB1088" s="20"/>
      <c r="AI1088" s="20"/>
      <c r="AL1088">
        <v>0.23537499999999997</v>
      </c>
      <c r="AM1088">
        <v>0.31125000000000003</v>
      </c>
      <c r="AN1088">
        <v>0.317</v>
      </c>
      <c r="AO1088">
        <v>0.32899999999999996</v>
      </c>
      <c r="AP1088">
        <v>0.31799999999999995</v>
      </c>
      <c r="AQ1088">
        <v>0.33850000000000002</v>
      </c>
      <c r="AR1088">
        <v>0.33325000000000005</v>
      </c>
      <c r="AS1088">
        <v>0.39874999999999999</v>
      </c>
      <c r="AU1088">
        <f t="shared" si="38"/>
        <v>47.074999999999996</v>
      </c>
      <c r="AV1088">
        <f t="shared" si="38"/>
        <v>62.250000000000007</v>
      </c>
      <c r="AW1088">
        <f t="shared" si="38"/>
        <v>63.4</v>
      </c>
      <c r="AX1088">
        <f t="shared" si="39"/>
        <v>172.72499999999999</v>
      </c>
    </row>
    <row r="1089" spans="1:50" x14ac:dyDescent="0.25">
      <c r="A1089" s="76" t="s">
        <v>141</v>
      </c>
      <c r="B1089" s="76" t="s">
        <v>84</v>
      </c>
      <c r="C1089" s="76" t="s">
        <v>137</v>
      </c>
      <c r="D1089" s="76" t="s">
        <v>138</v>
      </c>
      <c r="E1089" s="76" t="s">
        <v>139</v>
      </c>
      <c r="F1089" s="22" t="s">
        <v>152</v>
      </c>
      <c r="G1089" s="17">
        <v>44620</v>
      </c>
      <c r="H1089" s="17"/>
      <c r="I1089" s="1"/>
      <c r="L1089" s="23"/>
      <c r="P1089" s="13"/>
      <c r="V1089" s="20"/>
      <c r="W1089" s="20"/>
      <c r="X1089" s="20"/>
      <c r="Y1089" s="20"/>
      <c r="Z1089" s="20"/>
      <c r="AB1089" s="20"/>
      <c r="AI1089" s="20"/>
      <c r="AL1089">
        <v>0.21924999999999997</v>
      </c>
      <c r="AM1089">
        <v>0.30199999999999999</v>
      </c>
      <c r="AN1089">
        <v>0.313</v>
      </c>
      <c r="AO1089">
        <v>0.32624999999999998</v>
      </c>
      <c r="AP1089">
        <v>0.3125</v>
      </c>
      <c r="AQ1089">
        <v>0.33399999999999991</v>
      </c>
      <c r="AR1089">
        <v>0.33374999999999999</v>
      </c>
      <c r="AS1089">
        <v>0.39599999999999996</v>
      </c>
      <c r="AU1089">
        <f t="shared" si="38"/>
        <v>43.849999999999994</v>
      </c>
      <c r="AV1089">
        <f t="shared" si="38"/>
        <v>60.4</v>
      </c>
      <c r="AW1089">
        <f t="shared" si="38"/>
        <v>62.6</v>
      </c>
      <c r="AX1089">
        <f t="shared" si="39"/>
        <v>166.85</v>
      </c>
    </row>
    <row r="1090" spans="1:50" x14ac:dyDescent="0.25">
      <c r="A1090" s="65" t="s">
        <v>142</v>
      </c>
      <c r="B1090" s="65" t="s">
        <v>143</v>
      </c>
      <c r="C1090" s="65" t="s">
        <v>137</v>
      </c>
      <c r="D1090" s="65" t="s">
        <v>138</v>
      </c>
      <c r="E1090" s="65" t="s">
        <v>139</v>
      </c>
      <c r="F1090" s="58" t="s">
        <v>140</v>
      </c>
      <c r="G1090" s="17">
        <v>43994</v>
      </c>
      <c r="H1090" s="17"/>
      <c r="I1090" s="1"/>
      <c r="L1090" s="23"/>
      <c r="P1090" s="13"/>
      <c r="V1090" s="20"/>
      <c r="W1090" s="20"/>
      <c r="X1090" s="20"/>
      <c r="Y1090" s="20"/>
      <c r="Z1090" s="20"/>
      <c r="AB1090" s="20"/>
      <c r="AI1090" s="20"/>
      <c r="AL1090">
        <v>0.28975000000000001</v>
      </c>
      <c r="AM1090">
        <v>0.31549999999999995</v>
      </c>
      <c r="AN1090">
        <v>0.27975</v>
      </c>
      <c r="AO1090">
        <v>0.29149999999999998</v>
      </c>
      <c r="AP1090">
        <v>0.23799999999999996</v>
      </c>
      <c r="AQ1090">
        <v>0.22774999999999998</v>
      </c>
      <c r="AR1090">
        <v>0.25750000000000001</v>
      </c>
      <c r="AS1090">
        <v>0.35350000000000004</v>
      </c>
      <c r="AU1090">
        <f t="shared" si="38"/>
        <v>57.95</v>
      </c>
      <c r="AV1090">
        <f t="shared" si="38"/>
        <v>63.099999999999987</v>
      </c>
      <c r="AW1090">
        <f t="shared" si="38"/>
        <v>55.95</v>
      </c>
      <c r="AX1090">
        <f t="shared" si="39"/>
        <v>177</v>
      </c>
    </row>
    <row r="1091" spans="1:50" x14ac:dyDescent="0.25">
      <c r="A1091" s="65" t="s">
        <v>142</v>
      </c>
      <c r="B1091" s="65" t="s">
        <v>143</v>
      </c>
      <c r="C1091" s="65" t="s">
        <v>137</v>
      </c>
      <c r="D1091" s="65" t="s">
        <v>138</v>
      </c>
      <c r="E1091" s="65" t="s">
        <v>139</v>
      </c>
      <c r="F1091" s="58" t="s">
        <v>140</v>
      </c>
      <c r="G1091" s="17">
        <v>44004</v>
      </c>
      <c r="H1091" s="17"/>
      <c r="I1091" s="1"/>
      <c r="L1091" s="23"/>
      <c r="P1091" s="13"/>
      <c r="V1091" s="20"/>
      <c r="W1091" s="20"/>
      <c r="X1091" s="20"/>
      <c r="Y1091" s="20"/>
      <c r="Z1091" s="20"/>
      <c r="AB1091" s="20"/>
      <c r="AI1091" s="20"/>
      <c r="AL1091">
        <v>0.30062499999999998</v>
      </c>
      <c r="AM1091">
        <v>0.32675000000000004</v>
      </c>
      <c r="AN1091">
        <v>0.29975000000000002</v>
      </c>
      <c r="AO1091">
        <v>0.29600000000000004</v>
      </c>
      <c r="AP1091">
        <v>0.24</v>
      </c>
      <c r="AQ1091">
        <v>0.22549999999999998</v>
      </c>
      <c r="AR1091">
        <v>0.2525</v>
      </c>
      <c r="AS1091">
        <v>0.35375000000000001</v>
      </c>
      <c r="AU1091">
        <f t="shared" si="38"/>
        <v>60.124999999999993</v>
      </c>
      <c r="AV1091">
        <f t="shared" si="38"/>
        <v>65.350000000000009</v>
      </c>
      <c r="AW1091">
        <f t="shared" si="38"/>
        <v>59.95</v>
      </c>
      <c r="AX1091">
        <f t="shared" si="39"/>
        <v>185.42500000000001</v>
      </c>
    </row>
    <row r="1092" spans="1:50" x14ac:dyDescent="0.25">
      <c r="A1092" s="65" t="s">
        <v>142</v>
      </c>
      <c r="B1092" s="65" t="s">
        <v>143</v>
      </c>
      <c r="C1092" s="65" t="s">
        <v>137</v>
      </c>
      <c r="D1092" s="65" t="s">
        <v>138</v>
      </c>
      <c r="E1092" s="65" t="s">
        <v>139</v>
      </c>
      <c r="F1092" s="58" t="s">
        <v>140</v>
      </c>
      <c r="G1092" s="17">
        <v>44015</v>
      </c>
      <c r="H1092" s="17"/>
      <c r="I1092" s="1"/>
      <c r="L1092" s="23"/>
      <c r="P1092" s="13"/>
      <c r="V1092" s="20"/>
      <c r="W1092" s="20"/>
      <c r="X1092" s="20"/>
      <c r="Y1092" s="20"/>
      <c r="Z1092" s="20"/>
      <c r="AB1092" s="20"/>
      <c r="AI1092" s="20"/>
      <c r="AL1092">
        <v>0.32262500000000005</v>
      </c>
      <c r="AM1092">
        <v>0.33700000000000002</v>
      </c>
      <c r="AN1092">
        <v>0.32924999999999999</v>
      </c>
      <c r="AO1092">
        <v>0.33025000000000004</v>
      </c>
      <c r="AP1092">
        <v>0.33</v>
      </c>
      <c r="AQ1092">
        <v>0.35474999999999995</v>
      </c>
      <c r="AR1092">
        <v>0.33</v>
      </c>
      <c r="AS1092">
        <v>0.36899999999999999</v>
      </c>
      <c r="AU1092">
        <f t="shared" si="38"/>
        <v>64.525000000000006</v>
      </c>
      <c r="AV1092">
        <f t="shared" si="38"/>
        <v>67.400000000000006</v>
      </c>
      <c r="AW1092">
        <f t="shared" si="38"/>
        <v>65.849999999999994</v>
      </c>
      <c r="AX1092">
        <f t="shared" si="39"/>
        <v>197.77500000000001</v>
      </c>
    </row>
    <row r="1093" spans="1:50" x14ac:dyDescent="0.25">
      <c r="A1093" s="65" t="s">
        <v>142</v>
      </c>
      <c r="B1093" s="65" t="s">
        <v>143</v>
      </c>
      <c r="C1093" s="65" t="s">
        <v>137</v>
      </c>
      <c r="D1093" s="65" t="s">
        <v>138</v>
      </c>
      <c r="E1093" s="65" t="s">
        <v>139</v>
      </c>
      <c r="F1093" s="58" t="s">
        <v>140</v>
      </c>
      <c r="G1093" s="17">
        <v>44022</v>
      </c>
      <c r="H1093" s="17"/>
      <c r="I1093" s="1"/>
      <c r="L1093" s="23"/>
      <c r="P1093" s="13"/>
      <c r="V1093" s="20"/>
      <c r="W1093" s="20"/>
      <c r="X1093" s="20"/>
      <c r="Y1093" s="20"/>
      <c r="Z1093" s="20"/>
      <c r="AB1093" s="20"/>
      <c r="AI1093" s="20"/>
      <c r="AL1093">
        <v>0.33024999999999999</v>
      </c>
      <c r="AM1093">
        <v>0.34949999999999998</v>
      </c>
      <c r="AN1093">
        <v>0.33325000000000005</v>
      </c>
      <c r="AO1093">
        <v>0.33799999999999997</v>
      </c>
      <c r="AP1093">
        <v>0.34075000000000005</v>
      </c>
      <c r="AQ1093">
        <v>0.36399999999999999</v>
      </c>
      <c r="AR1093">
        <v>0.35300000000000004</v>
      </c>
      <c r="AS1093">
        <v>0.37925000000000003</v>
      </c>
      <c r="AU1093">
        <f t="shared" si="38"/>
        <v>66.05</v>
      </c>
      <c r="AV1093">
        <f t="shared" si="38"/>
        <v>69.899999999999991</v>
      </c>
      <c r="AW1093">
        <f t="shared" si="38"/>
        <v>66.650000000000006</v>
      </c>
      <c r="AX1093">
        <f t="shared" si="39"/>
        <v>202.6</v>
      </c>
    </row>
    <row r="1094" spans="1:50" x14ac:dyDescent="0.25">
      <c r="A1094" s="65" t="s">
        <v>142</v>
      </c>
      <c r="B1094" s="65" t="s">
        <v>143</v>
      </c>
      <c r="C1094" s="65" t="s">
        <v>137</v>
      </c>
      <c r="D1094" s="65" t="s">
        <v>138</v>
      </c>
      <c r="E1094" s="65" t="s">
        <v>139</v>
      </c>
      <c r="F1094" s="58" t="s">
        <v>140</v>
      </c>
      <c r="G1094" s="17">
        <v>44040</v>
      </c>
      <c r="H1094" s="17"/>
      <c r="I1094" s="1"/>
      <c r="L1094" s="23"/>
      <c r="P1094" s="13"/>
      <c r="V1094" s="20"/>
      <c r="W1094" s="20"/>
      <c r="X1094" s="20"/>
      <c r="Y1094" s="20"/>
      <c r="Z1094" s="20"/>
      <c r="AB1094" s="20"/>
      <c r="AI1094" s="20"/>
      <c r="AL1094">
        <v>0.30637499999999995</v>
      </c>
      <c r="AM1094">
        <v>0.35025000000000006</v>
      </c>
      <c r="AN1094">
        <v>0.32200000000000001</v>
      </c>
      <c r="AO1094">
        <v>0.32775000000000004</v>
      </c>
      <c r="AP1094">
        <v>0.33</v>
      </c>
      <c r="AQ1094">
        <v>0.35600000000000004</v>
      </c>
      <c r="AR1094">
        <v>0.35424999999999995</v>
      </c>
      <c r="AS1094">
        <v>0.38025000000000003</v>
      </c>
      <c r="AU1094">
        <f t="shared" si="38"/>
        <v>61.274999999999991</v>
      </c>
      <c r="AV1094">
        <f t="shared" si="38"/>
        <v>70.050000000000011</v>
      </c>
      <c r="AW1094">
        <f t="shared" si="38"/>
        <v>64.400000000000006</v>
      </c>
      <c r="AX1094">
        <f t="shared" si="39"/>
        <v>195.72499999999999</v>
      </c>
    </row>
    <row r="1095" spans="1:50" x14ac:dyDescent="0.25">
      <c r="A1095" s="65" t="s">
        <v>142</v>
      </c>
      <c r="B1095" s="65" t="s">
        <v>143</v>
      </c>
      <c r="C1095" s="65" t="s">
        <v>137</v>
      </c>
      <c r="D1095" s="65" t="s">
        <v>138</v>
      </c>
      <c r="E1095" s="65" t="s">
        <v>139</v>
      </c>
      <c r="F1095" s="58" t="s">
        <v>140</v>
      </c>
      <c r="G1095" s="17">
        <v>44060</v>
      </c>
      <c r="H1095" s="17"/>
      <c r="I1095" s="1"/>
      <c r="L1095" s="23"/>
      <c r="P1095" s="13"/>
      <c r="V1095" s="20"/>
      <c r="W1095" s="20"/>
      <c r="X1095" s="20"/>
      <c r="Y1095" s="20"/>
      <c r="Z1095" s="20"/>
      <c r="AB1095" s="20"/>
      <c r="AI1095" s="20"/>
      <c r="AL1095">
        <v>0.26299999999999996</v>
      </c>
      <c r="AM1095">
        <v>0.32950000000000002</v>
      </c>
      <c r="AN1095">
        <v>0.3105</v>
      </c>
      <c r="AO1095">
        <v>0.32074999999999998</v>
      </c>
      <c r="AP1095">
        <v>0.31799999999999995</v>
      </c>
      <c r="AQ1095">
        <v>0.34450000000000003</v>
      </c>
      <c r="AR1095">
        <v>0.35149999999999998</v>
      </c>
      <c r="AS1095">
        <v>0.38174999999999998</v>
      </c>
      <c r="AU1095">
        <f t="shared" si="38"/>
        <v>52.599999999999994</v>
      </c>
      <c r="AV1095">
        <f t="shared" si="38"/>
        <v>65.900000000000006</v>
      </c>
      <c r="AW1095">
        <f t="shared" si="38"/>
        <v>62.1</v>
      </c>
      <c r="AX1095">
        <f t="shared" si="39"/>
        <v>180.6</v>
      </c>
    </row>
    <row r="1096" spans="1:50" x14ac:dyDescent="0.25">
      <c r="A1096" s="65" t="s">
        <v>142</v>
      </c>
      <c r="B1096" s="65" t="s">
        <v>143</v>
      </c>
      <c r="C1096" s="65" t="s">
        <v>137</v>
      </c>
      <c r="D1096" s="65" t="s">
        <v>138</v>
      </c>
      <c r="E1096" s="65" t="s">
        <v>139</v>
      </c>
      <c r="F1096" s="58" t="s">
        <v>140</v>
      </c>
      <c r="G1096" s="17">
        <v>44074</v>
      </c>
      <c r="H1096" s="17"/>
      <c r="I1096" s="1"/>
      <c r="L1096" s="23"/>
      <c r="P1096" s="13"/>
      <c r="V1096" s="20"/>
      <c r="W1096" s="20"/>
      <c r="X1096" s="20"/>
      <c r="Y1096" s="20"/>
      <c r="Z1096" s="20"/>
      <c r="AB1096" s="20"/>
      <c r="AI1096" s="20"/>
      <c r="AL1096">
        <v>0.23862499999999998</v>
      </c>
      <c r="AM1096">
        <v>0.31775000000000003</v>
      </c>
      <c r="AN1096">
        <v>0.30050000000000004</v>
      </c>
      <c r="AO1096">
        <v>0.3165</v>
      </c>
      <c r="AP1096">
        <v>0.3085</v>
      </c>
      <c r="AQ1096">
        <v>0.33149999999999996</v>
      </c>
      <c r="AR1096">
        <v>0.34625</v>
      </c>
      <c r="AS1096">
        <v>0.379</v>
      </c>
      <c r="AU1096">
        <f t="shared" si="38"/>
        <v>47.724999999999994</v>
      </c>
      <c r="AV1096">
        <f t="shared" si="38"/>
        <v>63.550000000000004</v>
      </c>
      <c r="AW1096">
        <f t="shared" si="38"/>
        <v>60.100000000000009</v>
      </c>
      <c r="AX1096">
        <f t="shared" si="39"/>
        <v>171.375</v>
      </c>
    </row>
    <row r="1097" spans="1:50" x14ac:dyDescent="0.25">
      <c r="A1097" s="65" t="s">
        <v>142</v>
      </c>
      <c r="B1097" s="65" t="s">
        <v>143</v>
      </c>
      <c r="C1097" s="65" t="s">
        <v>137</v>
      </c>
      <c r="D1097" s="65" t="s">
        <v>138</v>
      </c>
      <c r="E1097" s="65" t="s">
        <v>139</v>
      </c>
      <c r="F1097" s="58" t="s">
        <v>140</v>
      </c>
      <c r="G1097" s="17">
        <v>44082</v>
      </c>
      <c r="H1097" s="17"/>
      <c r="I1097" s="1"/>
      <c r="L1097" s="23"/>
      <c r="P1097" s="13"/>
      <c r="V1097" s="20"/>
      <c r="W1097" s="20"/>
      <c r="X1097" s="20"/>
      <c r="Y1097" s="20"/>
      <c r="Z1097" s="20"/>
      <c r="AB1097" s="20"/>
      <c r="AI1097" s="20"/>
      <c r="AL1097">
        <v>0.24924999999999997</v>
      </c>
      <c r="AM1097">
        <v>0.31274999999999997</v>
      </c>
      <c r="AN1097">
        <v>0.29299999999999998</v>
      </c>
      <c r="AO1097">
        <v>0.31299999999999994</v>
      </c>
      <c r="AP1097">
        <v>0.29825000000000002</v>
      </c>
      <c r="AQ1097">
        <v>0.32</v>
      </c>
      <c r="AR1097">
        <v>0.34050000000000002</v>
      </c>
      <c r="AS1097">
        <v>0.3785</v>
      </c>
      <c r="AU1097">
        <f t="shared" si="38"/>
        <v>49.849999999999994</v>
      </c>
      <c r="AV1097">
        <f t="shared" si="38"/>
        <v>62.55</v>
      </c>
      <c r="AW1097">
        <f t="shared" si="38"/>
        <v>58.599999999999994</v>
      </c>
      <c r="AX1097">
        <f t="shared" si="39"/>
        <v>171</v>
      </c>
    </row>
    <row r="1098" spans="1:50" x14ac:dyDescent="0.25">
      <c r="A1098" s="65" t="s">
        <v>142</v>
      </c>
      <c r="B1098" s="65" t="s">
        <v>143</v>
      </c>
      <c r="C1098" s="65" t="s">
        <v>137</v>
      </c>
      <c r="D1098" s="65" t="s">
        <v>138</v>
      </c>
      <c r="E1098" s="65" t="s">
        <v>139</v>
      </c>
      <c r="F1098" s="58" t="s">
        <v>140</v>
      </c>
      <c r="G1098" s="17">
        <v>44088</v>
      </c>
      <c r="H1098" s="17"/>
      <c r="I1098" s="1"/>
      <c r="L1098" s="23"/>
      <c r="P1098" s="13"/>
      <c r="V1098" s="20"/>
      <c r="W1098" s="20"/>
      <c r="X1098" s="20"/>
      <c r="Y1098" s="20"/>
      <c r="Z1098" s="20"/>
      <c r="AB1098" s="20"/>
      <c r="AI1098" s="20"/>
      <c r="AL1098">
        <v>0.26324999999999998</v>
      </c>
      <c r="AM1098">
        <v>0.317</v>
      </c>
      <c r="AN1098">
        <v>0.29150000000000004</v>
      </c>
      <c r="AO1098">
        <v>0.31024999999999997</v>
      </c>
      <c r="AP1098">
        <v>0.29575000000000001</v>
      </c>
      <c r="AQ1098">
        <v>0.31475000000000003</v>
      </c>
      <c r="AR1098">
        <v>0.33549999999999996</v>
      </c>
      <c r="AS1098">
        <v>0.38450000000000001</v>
      </c>
      <c r="AU1098">
        <f t="shared" si="38"/>
        <v>52.65</v>
      </c>
      <c r="AV1098">
        <f t="shared" si="38"/>
        <v>63.4</v>
      </c>
      <c r="AW1098">
        <f t="shared" si="38"/>
        <v>58.300000000000004</v>
      </c>
      <c r="AX1098">
        <f t="shared" si="39"/>
        <v>174.35</v>
      </c>
    </row>
    <row r="1099" spans="1:50" x14ac:dyDescent="0.25">
      <c r="A1099" s="65" t="s">
        <v>142</v>
      </c>
      <c r="B1099" s="65" t="s">
        <v>143</v>
      </c>
      <c r="C1099" s="65" t="s">
        <v>137</v>
      </c>
      <c r="D1099" s="65" t="s">
        <v>138</v>
      </c>
      <c r="E1099" s="65" t="s">
        <v>139</v>
      </c>
      <c r="F1099" s="58" t="s">
        <v>140</v>
      </c>
      <c r="G1099" s="17">
        <v>44102</v>
      </c>
      <c r="H1099" s="17"/>
      <c r="I1099" s="1"/>
      <c r="L1099" s="23"/>
      <c r="P1099" s="13"/>
      <c r="V1099" s="20"/>
      <c r="W1099" s="20"/>
      <c r="X1099" s="20"/>
      <c r="Y1099" s="20"/>
      <c r="Z1099" s="20"/>
      <c r="AB1099" s="20"/>
      <c r="AI1099" s="20"/>
      <c r="AL1099">
        <v>0.16612499999999997</v>
      </c>
      <c r="AM1099">
        <v>0.27250000000000002</v>
      </c>
      <c r="AN1099">
        <v>0.26024999999999998</v>
      </c>
      <c r="AO1099">
        <v>0.29425000000000001</v>
      </c>
      <c r="AP1099">
        <v>0.27474999999999999</v>
      </c>
      <c r="AQ1099">
        <v>0.28725000000000001</v>
      </c>
      <c r="AR1099">
        <v>0.32599999999999996</v>
      </c>
      <c r="AS1099">
        <v>0.38075000000000003</v>
      </c>
      <c r="AU1099">
        <f t="shared" si="38"/>
        <v>33.224999999999994</v>
      </c>
      <c r="AV1099">
        <f t="shared" si="38"/>
        <v>54.500000000000007</v>
      </c>
      <c r="AW1099">
        <f t="shared" si="38"/>
        <v>52.05</v>
      </c>
      <c r="AX1099">
        <f t="shared" si="39"/>
        <v>139.77499999999998</v>
      </c>
    </row>
    <row r="1100" spans="1:50" x14ac:dyDescent="0.25">
      <c r="A1100" s="65" t="s">
        <v>142</v>
      </c>
      <c r="B1100" s="65" t="s">
        <v>143</v>
      </c>
      <c r="C1100" s="65" t="s">
        <v>137</v>
      </c>
      <c r="D1100" s="65" t="s">
        <v>138</v>
      </c>
      <c r="E1100" s="65" t="s">
        <v>139</v>
      </c>
      <c r="F1100" s="58" t="s">
        <v>140</v>
      </c>
      <c r="G1100" s="17">
        <v>44109</v>
      </c>
      <c r="H1100" s="17"/>
      <c r="I1100" s="1"/>
      <c r="L1100" s="23"/>
      <c r="P1100" s="13"/>
      <c r="V1100" s="20"/>
      <c r="W1100" s="20"/>
      <c r="X1100" s="20"/>
      <c r="Y1100" s="20"/>
      <c r="Z1100" s="20"/>
      <c r="AB1100" s="20"/>
      <c r="AI1100" s="20"/>
      <c r="AL1100">
        <v>0.233375</v>
      </c>
      <c r="AM1100">
        <v>0.27875</v>
      </c>
      <c r="AN1100">
        <v>0.24850000000000003</v>
      </c>
      <c r="AO1100">
        <v>0.28499999999999998</v>
      </c>
      <c r="AP1100">
        <v>0.25824999999999998</v>
      </c>
      <c r="AQ1100">
        <v>0.26825000000000004</v>
      </c>
      <c r="AR1100">
        <v>0.31725000000000003</v>
      </c>
      <c r="AS1100">
        <v>0.37725000000000003</v>
      </c>
      <c r="AU1100">
        <f t="shared" si="38"/>
        <v>46.674999999999997</v>
      </c>
      <c r="AV1100">
        <f t="shared" si="38"/>
        <v>55.75</v>
      </c>
      <c r="AW1100">
        <f t="shared" si="38"/>
        <v>49.7</v>
      </c>
      <c r="AX1100">
        <f t="shared" si="39"/>
        <v>152.125</v>
      </c>
    </row>
    <row r="1101" spans="1:50" x14ac:dyDescent="0.25">
      <c r="A1101" s="65" t="s">
        <v>142</v>
      </c>
      <c r="B1101" s="65" t="s">
        <v>143</v>
      </c>
      <c r="C1101" s="65" t="s">
        <v>137</v>
      </c>
      <c r="D1101" s="65" t="s">
        <v>138</v>
      </c>
      <c r="E1101" s="65" t="s">
        <v>139</v>
      </c>
      <c r="F1101" s="58" t="s">
        <v>140</v>
      </c>
      <c r="G1101" s="17">
        <v>44116</v>
      </c>
      <c r="H1101" s="17"/>
      <c r="I1101" s="1"/>
      <c r="L1101" s="23"/>
      <c r="P1101" s="13"/>
      <c r="V1101" s="20"/>
      <c r="W1101" s="20"/>
      <c r="X1101" s="20"/>
      <c r="Y1101" s="20"/>
      <c r="Z1101" s="20"/>
      <c r="AB1101" s="20"/>
      <c r="AI1101" s="20"/>
      <c r="AL1101">
        <v>0.29325000000000001</v>
      </c>
      <c r="AM1101">
        <v>0.33925</v>
      </c>
      <c r="AN1101">
        <v>0.28150000000000003</v>
      </c>
      <c r="AO1101">
        <v>0.29674999999999996</v>
      </c>
      <c r="AP1101">
        <v>0.25175000000000003</v>
      </c>
      <c r="AQ1101">
        <v>0.251</v>
      </c>
      <c r="AR1101">
        <v>0.30549999999999999</v>
      </c>
      <c r="AS1101">
        <v>0.37549999999999994</v>
      </c>
      <c r="AU1101">
        <f t="shared" si="38"/>
        <v>58.650000000000006</v>
      </c>
      <c r="AV1101">
        <f t="shared" si="38"/>
        <v>67.849999999999994</v>
      </c>
      <c r="AW1101">
        <f t="shared" si="38"/>
        <v>56.300000000000004</v>
      </c>
      <c r="AX1101">
        <f t="shared" si="39"/>
        <v>182.8</v>
      </c>
    </row>
    <row r="1102" spans="1:50" x14ac:dyDescent="0.25">
      <c r="A1102" s="65" t="s">
        <v>142</v>
      </c>
      <c r="B1102" s="65" t="s">
        <v>143</v>
      </c>
      <c r="C1102" s="65" t="s">
        <v>137</v>
      </c>
      <c r="D1102" s="65" t="s">
        <v>138</v>
      </c>
      <c r="E1102" s="65" t="s">
        <v>139</v>
      </c>
      <c r="F1102" s="58" t="s">
        <v>140</v>
      </c>
      <c r="G1102" s="17">
        <v>44123</v>
      </c>
      <c r="H1102" s="17"/>
      <c r="I1102" s="1"/>
      <c r="L1102" s="23"/>
      <c r="P1102" s="13"/>
      <c r="V1102" s="20"/>
      <c r="W1102" s="20"/>
      <c r="X1102" s="20"/>
      <c r="Y1102" s="20"/>
      <c r="Z1102" s="20"/>
      <c r="AB1102" s="20"/>
      <c r="AI1102" s="20"/>
      <c r="AL1102">
        <v>0.30487500000000001</v>
      </c>
      <c r="AM1102">
        <v>0.34125</v>
      </c>
      <c r="AN1102">
        <v>0.28825000000000001</v>
      </c>
      <c r="AO1102">
        <v>0.30249999999999999</v>
      </c>
      <c r="AP1102">
        <v>0.2555</v>
      </c>
      <c r="AQ1102">
        <v>0.24100000000000002</v>
      </c>
      <c r="AR1102">
        <v>0.29875000000000002</v>
      </c>
      <c r="AS1102">
        <v>0.36975000000000002</v>
      </c>
      <c r="AU1102">
        <f t="shared" si="38"/>
        <v>60.975000000000001</v>
      </c>
      <c r="AV1102">
        <f t="shared" si="38"/>
        <v>68.25</v>
      </c>
      <c r="AW1102">
        <f t="shared" si="38"/>
        <v>57.65</v>
      </c>
      <c r="AX1102">
        <f t="shared" si="39"/>
        <v>186.875</v>
      </c>
    </row>
    <row r="1103" spans="1:50" x14ac:dyDescent="0.25">
      <c r="A1103" s="65" t="s">
        <v>142</v>
      </c>
      <c r="B1103" s="65" t="s">
        <v>143</v>
      </c>
      <c r="C1103" s="65" t="s">
        <v>137</v>
      </c>
      <c r="D1103" s="65" t="s">
        <v>138</v>
      </c>
      <c r="E1103" s="65" t="s">
        <v>139</v>
      </c>
      <c r="F1103" s="58" t="s">
        <v>140</v>
      </c>
      <c r="G1103" s="17">
        <v>44127</v>
      </c>
      <c r="H1103" s="17"/>
      <c r="I1103" s="1"/>
      <c r="L1103" s="23"/>
      <c r="P1103" s="13"/>
      <c r="V1103" s="20"/>
      <c r="W1103" s="20"/>
      <c r="X1103" s="20"/>
      <c r="Y1103" s="20"/>
      <c r="Z1103" s="20"/>
      <c r="AB1103" s="20"/>
      <c r="AI1103" s="20"/>
      <c r="AL1103">
        <v>0.25662499999999999</v>
      </c>
      <c r="AM1103">
        <v>0.32424999999999998</v>
      </c>
      <c r="AN1103">
        <v>0.28200000000000003</v>
      </c>
      <c r="AO1103">
        <v>0.30150000000000005</v>
      </c>
      <c r="AP1103">
        <v>0.25524999999999998</v>
      </c>
      <c r="AQ1103">
        <v>0.19850000000000001</v>
      </c>
      <c r="AR1103">
        <v>0.28950000000000004</v>
      </c>
      <c r="AS1103">
        <v>0.36924999999999997</v>
      </c>
      <c r="AU1103">
        <f t="shared" si="38"/>
        <v>51.324999999999996</v>
      </c>
      <c r="AV1103">
        <f t="shared" si="38"/>
        <v>64.849999999999994</v>
      </c>
      <c r="AW1103">
        <f t="shared" si="38"/>
        <v>56.400000000000006</v>
      </c>
      <c r="AX1103">
        <f t="shared" si="39"/>
        <v>172.57499999999999</v>
      </c>
    </row>
    <row r="1104" spans="1:50" x14ac:dyDescent="0.25">
      <c r="A1104" s="65" t="s">
        <v>142</v>
      </c>
      <c r="B1104" s="65" t="s">
        <v>143</v>
      </c>
      <c r="C1104" s="65" t="s">
        <v>137</v>
      </c>
      <c r="D1104" s="65" t="s">
        <v>138</v>
      </c>
      <c r="E1104" s="65" t="s">
        <v>139</v>
      </c>
      <c r="F1104" s="58" t="s">
        <v>140</v>
      </c>
      <c r="G1104" s="17">
        <v>44139</v>
      </c>
      <c r="H1104" s="17"/>
      <c r="I1104" s="1"/>
      <c r="L1104" s="23"/>
      <c r="P1104" s="13"/>
      <c r="V1104" s="20"/>
      <c r="W1104" s="20"/>
      <c r="X1104" s="20"/>
      <c r="Y1104" s="20"/>
      <c r="Z1104" s="20"/>
      <c r="AB1104" s="20"/>
      <c r="AI1104" s="20"/>
      <c r="AL1104">
        <v>0.26699999999999996</v>
      </c>
      <c r="AM1104">
        <v>0.31174999999999997</v>
      </c>
      <c r="AN1104">
        <v>0.27074999999999999</v>
      </c>
      <c r="AO1104">
        <v>0.29500000000000004</v>
      </c>
      <c r="AP1104">
        <v>0.24600000000000002</v>
      </c>
      <c r="AQ1104">
        <v>0.22225</v>
      </c>
      <c r="AR1104">
        <v>0.27799999999999997</v>
      </c>
      <c r="AS1104">
        <v>0.36475000000000002</v>
      </c>
      <c r="AU1104">
        <f t="shared" si="38"/>
        <v>53.399999999999991</v>
      </c>
      <c r="AV1104">
        <f t="shared" si="38"/>
        <v>62.349999999999994</v>
      </c>
      <c r="AW1104">
        <f t="shared" si="38"/>
        <v>54.15</v>
      </c>
      <c r="AX1104">
        <f t="shared" si="39"/>
        <v>169.89999999999998</v>
      </c>
    </row>
    <row r="1105" spans="1:50" x14ac:dyDescent="0.25">
      <c r="A1105" s="65" t="s">
        <v>142</v>
      </c>
      <c r="B1105" s="65" t="s">
        <v>143</v>
      </c>
      <c r="C1105" s="65" t="s">
        <v>137</v>
      </c>
      <c r="D1105" s="65" t="s">
        <v>138</v>
      </c>
      <c r="E1105" s="65" t="s">
        <v>139</v>
      </c>
      <c r="F1105" s="58" t="s">
        <v>140</v>
      </c>
      <c r="G1105" s="17">
        <v>44144</v>
      </c>
      <c r="H1105" s="17"/>
      <c r="I1105" s="1"/>
      <c r="L1105" s="23"/>
      <c r="P1105" s="13"/>
      <c r="V1105" s="20"/>
      <c r="W1105" s="20"/>
      <c r="X1105" s="20"/>
      <c r="Y1105" s="20"/>
      <c r="Z1105" s="20"/>
      <c r="AB1105" s="20"/>
      <c r="AI1105" s="20"/>
      <c r="AL1105">
        <v>0.32974999999999993</v>
      </c>
      <c r="AM1105">
        <v>0.35849999999999993</v>
      </c>
      <c r="AN1105">
        <v>0.32250000000000001</v>
      </c>
      <c r="AO1105">
        <v>0.33125000000000004</v>
      </c>
      <c r="AP1105">
        <v>0.28549999999999998</v>
      </c>
      <c r="AQ1105">
        <v>0.24249999999999999</v>
      </c>
      <c r="AR1105">
        <v>0.28850000000000003</v>
      </c>
      <c r="AS1105">
        <v>0.36749999999999999</v>
      </c>
      <c r="AU1105">
        <f t="shared" si="38"/>
        <v>65.949999999999989</v>
      </c>
      <c r="AV1105">
        <f t="shared" si="38"/>
        <v>71.699999999999989</v>
      </c>
      <c r="AW1105">
        <f t="shared" si="38"/>
        <v>64.5</v>
      </c>
      <c r="AX1105">
        <f t="shared" si="39"/>
        <v>202.14999999999998</v>
      </c>
    </row>
    <row r="1106" spans="1:50" x14ac:dyDescent="0.25">
      <c r="A1106" s="65" t="s">
        <v>142</v>
      </c>
      <c r="B1106" s="65" t="s">
        <v>143</v>
      </c>
      <c r="C1106" s="65" t="s">
        <v>137</v>
      </c>
      <c r="D1106" s="65" t="s">
        <v>138</v>
      </c>
      <c r="E1106" s="65" t="s">
        <v>139</v>
      </c>
      <c r="F1106" s="58" t="s">
        <v>140</v>
      </c>
      <c r="G1106" s="17">
        <v>44151</v>
      </c>
      <c r="H1106" s="17"/>
      <c r="I1106" s="1"/>
      <c r="L1106" s="23"/>
      <c r="P1106" s="13"/>
      <c r="V1106" s="20"/>
      <c r="W1106" s="20"/>
      <c r="X1106" s="20"/>
      <c r="Y1106" s="20"/>
      <c r="Z1106" s="20"/>
      <c r="AB1106" s="20"/>
      <c r="AI1106" s="20"/>
      <c r="AL1106">
        <v>0.22262499999999999</v>
      </c>
      <c r="AM1106">
        <v>0.31324999999999997</v>
      </c>
      <c r="AN1106">
        <v>0.3115</v>
      </c>
      <c r="AO1106">
        <v>0.32</v>
      </c>
      <c r="AP1106">
        <v>0.28050000000000003</v>
      </c>
      <c r="AQ1106">
        <v>0.25650000000000001</v>
      </c>
      <c r="AR1106">
        <v>0.3</v>
      </c>
      <c r="AS1106">
        <v>0.36975000000000002</v>
      </c>
      <c r="AU1106">
        <f t="shared" si="38"/>
        <v>44.524999999999999</v>
      </c>
      <c r="AV1106">
        <f t="shared" si="38"/>
        <v>62.649999999999991</v>
      </c>
      <c r="AW1106">
        <f t="shared" si="38"/>
        <v>62.3</v>
      </c>
      <c r="AX1106">
        <f t="shared" si="39"/>
        <v>169.47499999999997</v>
      </c>
    </row>
    <row r="1107" spans="1:50" x14ac:dyDescent="0.25">
      <c r="A1107" s="65" t="s">
        <v>142</v>
      </c>
      <c r="B1107" s="65" t="s">
        <v>143</v>
      </c>
      <c r="C1107" s="65" t="s">
        <v>137</v>
      </c>
      <c r="D1107" s="65" t="s">
        <v>138</v>
      </c>
      <c r="E1107" s="65" t="s">
        <v>139</v>
      </c>
      <c r="F1107" s="58" t="s">
        <v>140</v>
      </c>
      <c r="G1107" s="17">
        <v>44158</v>
      </c>
      <c r="H1107" s="17"/>
      <c r="I1107" s="1"/>
      <c r="L1107" s="23"/>
      <c r="P1107" s="13"/>
      <c r="V1107" s="20"/>
      <c r="W1107" s="20"/>
      <c r="X1107" s="20"/>
      <c r="Y1107" s="20"/>
      <c r="Z1107" s="20"/>
      <c r="AB1107" s="20"/>
      <c r="AI1107" s="20"/>
      <c r="AL1107">
        <v>0.23612499999999997</v>
      </c>
      <c r="AM1107">
        <v>0.30150000000000005</v>
      </c>
      <c r="AN1107">
        <v>0.29875000000000002</v>
      </c>
      <c r="AO1107">
        <v>0.3105</v>
      </c>
      <c r="AP1107">
        <v>0.27274999999999999</v>
      </c>
      <c r="AQ1107">
        <v>0.2525</v>
      </c>
      <c r="AR1107">
        <v>0.29499999999999998</v>
      </c>
      <c r="AS1107">
        <v>0.37</v>
      </c>
      <c r="AU1107">
        <f t="shared" si="38"/>
        <v>47.224999999999994</v>
      </c>
      <c r="AV1107">
        <f t="shared" si="38"/>
        <v>60.300000000000011</v>
      </c>
      <c r="AW1107">
        <f t="shared" si="38"/>
        <v>59.75</v>
      </c>
      <c r="AX1107">
        <f t="shared" si="39"/>
        <v>167.27500000000001</v>
      </c>
    </row>
    <row r="1108" spans="1:50" x14ac:dyDescent="0.25">
      <c r="A1108" s="65" t="s">
        <v>142</v>
      </c>
      <c r="B1108" s="65" t="s">
        <v>143</v>
      </c>
      <c r="C1108" s="65" t="s">
        <v>137</v>
      </c>
      <c r="D1108" s="65" t="s">
        <v>138</v>
      </c>
      <c r="E1108" s="65" t="s">
        <v>139</v>
      </c>
      <c r="F1108" s="58" t="s">
        <v>140</v>
      </c>
      <c r="G1108" s="17">
        <v>44165</v>
      </c>
      <c r="H1108" s="17"/>
      <c r="I1108" s="1"/>
      <c r="L1108" s="23"/>
      <c r="P1108" s="13"/>
      <c r="V1108" s="20"/>
      <c r="W1108" s="20"/>
      <c r="X1108" s="20"/>
      <c r="Y1108" s="20"/>
      <c r="Z1108" s="20"/>
      <c r="AB1108" s="20"/>
      <c r="AI1108" s="20"/>
      <c r="AL1108">
        <v>0.27462500000000001</v>
      </c>
      <c r="AM1108">
        <v>0.30275000000000002</v>
      </c>
      <c r="AN1108">
        <v>0.29125000000000001</v>
      </c>
      <c r="AO1108">
        <v>0.30649999999999999</v>
      </c>
      <c r="AP1108">
        <v>0.26800000000000002</v>
      </c>
      <c r="AQ1108">
        <v>0.2455</v>
      </c>
      <c r="AR1108">
        <v>0.29049999999999998</v>
      </c>
      <c r="AS1108">
        <v>0.36849999999999999</v>
      </c>
      <c r="AU1108">
        <f t="shared" si="38"/>
        <v>54.925000000000004</v>
      </c>
      <c r="AV1108">
        <f t="shared" si="38"/>
        <v>60.550000000000004</v>
      </c>
      <c r="AW1108">
        <f t="shared" si="38"/>
        <v>58.25</v>
      </c>
      <c r="AX1108">
        <f t="shared" si="39"/>
        <v>173.72500000000002</v>
      </c>
    </row>
    <row r="1109" spans="1:50" x14ac:dyDescent="0.25">
      <c r="A1109" s="65" t="s">
        <v>142</v>
      </c>
      <c r="B1109" s="65" t="s">
        <v>143</v>
      </c>
      <c r="C1109" s="65" t="s">
        <v>137</v>
      </c>
      <c r="D1109" s="65" t="s">
        <v>138</v>
      </c>
      <c r="E1109" s="65" t="s">
        <v>139</v>
      </c>
      <c r="F1109" s="58" t="s">
        <v>140</v>
      </c>
      <c r="G1109" s="17">
        <v>44168</v>
      </c>
      <c r="H1109" s="17"/>
      <c r="I1109" s="1"/>
      <c r="L1109" s="23"/>
      <c r="P1109" s="13"/>
      <c r="V1109" s="20"/>
      <c r="W1109" s="20"/>
      <c r="X1109" s="20"/>
      <c r="Y1109" s="20"/>
      <c r="Z1109" s="20"/>
      <c r="AB1109" s="20"/>
      <c r="AI1109" s="20"/>
      <c r="AL1109">
        <v>0.23324999999999999</v>
      </c>
      <c r="AM1109">
        <v>0.29650000000000004</v>
      </c>
      <c r="AN1109">
        <v>0.28975000000000001</v>
      </c>
      <c r="AO1109">
        <v>0.30574999999999997</v>
      </c>
      <c r="AP1109">
        <v>0.26625000000000004</v>
      </c>
      <c r="AQ1109">
        <v>0.24374999999999997</v>
      </c>
      <c r="AR1109">
        <v>0.28975000000000001</v>
      </c>
      <c r="AS1109">
        <v>0.36924999999999997</v>
      </c>
      <c r="AU1109">
        <f t="shared" si="38"/>
        <v>46.65</v>
      </c>
      <c r="AV1109">
        <f t="shared" si="38"/>
        <v>59.300000000000011</v>
      </c>
      <c r="AW1109">
        <f t="shared" si="38"/>
        <v>57.95</v>
      </c>
      <c r="AX1109">
        <f t="shared" si="39"/>
        <v>163.90000000000003</v>
      </c>
    </row>
    <row r="1110" spans="1:50" x14ac:dyDescent="0.25">
      <c r="A1110" s="65" t="s">
        <v>142</v>
      </c>
      <c r="B1110" s="65" t="s">
        <v>143</v>
      </c>
      <c r="C1110" s="65" t="s">
        <v>137</v>
      </c>
      <c r="D1110" s="65" t="s">
        <v>138</v>
      </c>
      <c r="E1110" s="65" t="s">
        <v>139</v>
      </c>
      <c r="F1110" s="58" t="s">
        <v>140</v>
      </c>
      <c r="G1110" s="17">
        <v>44172</v>
      </c>
      <c r="H1110" s="17"/>
      <c r="I1110" s="1"/>
      <c r="L1110" s="23"/>
      <c r="P1110" s="13"/>
      <c r="V1110" s="20"/>
      <c r="W1110" s="20"/>
      <c r="X1110" s="20"/>
      <c r="Y1110" s="20"/>
      <c r="Z1110" s="20"/>
      <c r="AB1110" s="20"/>
      <c r="AI1110" s="20"/>
      <c r="AL1110">
        <v>0.26612499999999994</v>
      </c>
      <c r="AM1110">
        <v>0.30424999999999996</v>
      </c>
      <c r="AN1110">
        <v>0.28425</v>
      </c>
      <c r="AO1110">
        <v>0.30050000000000004</v>
      </c>
      <c r="AP1110">
        <v>0.25924999999999998</v>
      </c>
      <c r="AQ1110">
        <v>0.23949999999999999</v>
      </c>
      <c r="AR1110">
        <v>0.28375</v>
      </c>
      <c r="AS1110">
        <v>0.36774999999999997</v>
      </c>
      <c r="AU1110">
        <f t="shared" si="38"/>
        <v>53.224999999999987</v>
      </c>
      <c r="AV1110">
        <f t="shared" si="38"/>
        <v>60.849999999999994</v>
      </c>
      <c r="AW1110">
        <f t="shared" si="38"/>
        <v>56.85</v>
      </c>
      <c r="AX1110">
        <f t="shared" si="39"/>
        <v>170.92499999999998</v>
      </c>
    </row>
    <row r="1111" spans="1:50" x14ac:dyDescent="0.25">
      <c r="A1111" s="65" t="s">
        <v>142</v>
      </c>
      <c r="B1111" s="65" t="s">
        <v>143</v>
      </c>
      <c r="C1111" s="65" t="s">
        <v>137</v>
      </c>
      <c r="D1111" s="65" t="s">
        <v>138</v>
      </c>
      <c r="E1111" s="65" t="s">
        <v>139</v>
      </c>
      <c r="F1111" s="58" t="s">
        <v>140</v>
      </c>
      <c r="G1111" s="17">
        <v>44179</v>
      </c>
      <c r="H1111" s="17"/>
      <c r="I1111" s="1"/>
      <c r="L1111" s="23"/>
      <c r="P1111" s="13"/>
      <c r="V1111" s="20"/>
      <c r="W1111" s="20"/>
      <c r="X1111" s="20"/>
      <c r="Y1111" s="20"/>
      <c r="Z1111" s="20"/>
      <c r="AB1111" s="20"/>
      <c r="AI1111" s="20"/>
      <c r="AL1111">
        <v>0.21137500000000004</v>
      </c>
      <c r="AM1111">
        <v>0.29849999999999999</v>
      </c>
      <c r="AN1111">
        <v>0.28475</v>
      </c>
      <c r="AO1111">
        <v>0.30125000000000002</v>
      </c>
      <c r="AP1111">
        <v>0.2545</v>
      </c>
      <c r="AQ1111">
        <v>0.23024999999999998</v>
      </c>
      <c r="AR1111">
        <v>0.27650000000000002</v>
      </c>
      <c r="AS1111">
        <v>0.36375000000000002</v>
      </c>
      <c r="AU1111">
        <f t="shared" si="38"/>
        <v>42.275000000000006</v>
      </c>
      <c r="AV1111">
        <f t="shared" si="38"/>
        <v>59.699999999999996</v>
      </c>
      <c r="AW1111">
        <f t="shared" si="38"/>
        <v>56.95</v>
      </c>
      <c r="AX1111">
        <f t="shared" si="39"/>
        <v>158.92500000000001</v>
      </c>
    </row>
    <row r="1112" spans="1:50" x14ac:dyDescent="0.25">
      <c r="A1112" s="65" t="s">
        <v>142</v>
      </c>
      <c r="B1112" s="65" t="s">
        <v>143</v>
      </c>
      <c r="C1112" s="65" t="s">
        <v>137</v>
      </c>
      <c r="D1112" s="65" t="s">
        <v>138</v>
      </c>
      <c r="E1112" s="65" t="s">
        <v>139</v>
      </c>
      <c r="F1112" s="58" t="s">
        <v>140</v>
      </c>
      <c r="G1112" s="17">
        <v>44186</v>
      </c>
      <c r="H1112" s="17"/>
      <c r="I1112" s="1"/>
      <c r="L1112" s="23"/>
      <c r="P1112" s="13"/>
      <c r="V1112" s="20"/>
      <c r="W1112" s="20"/>
      <c r="X1112" s="20"/>
      <c r="Y1112" s="20"/>
      <c r="Z1112" s="20"/>
      <c r="AB1112" s="20"/>
      <c r="AI1112" s="20"/>
      <c r="AL1112">
        <v>0.20862499999999998</v>
      </c>
      <c r="AM1112">
        <v>0.28975000000000001</v>
      </c>
      <c r="AN1112">
        <v>0.27949999999999997</v>
      </c>
      <c r="AO1112">
        <v>0.29675000000000001</v>
      </c>
      <c r="AP1112">
        <v>0.24775000000000003</v>
      </c>
      <c r="AQ1112">
        <v>0.22349999999999998</v>
      </c>
      <c r="AR1112">
        <v>0.26974999999999999</v>
      </c>
      <c r="AS1112">
        <v>0.36599999999999999</v>
      </c>
      <c r="AU1112">
        <f t="shared" si="38"/>
        <v>41.724999999999994</v>
      </c>
      <c r="AV1112">
        <f t="shared" si="38"/>
        <v>57.95</v>
      </c>
      <c r="AW1112">
        <f t="shared" si="38"/>
        <v>55.899999999999991</v>
      </c>
      <c r="AX1112">
        <f t="shared" si="39"/>
        <v>155.57499999999999</v>
      </c>
    </row>
    <row r="1113" spans="1:50" x14ac:dyDescent="0.25">
      <c r="A1113" s="65" t="s">
        <v>142</v>
      </c>
      <c r="B1113" s="65" t="s">
        <v>143</v>
      </c>
      <c r="C1113" s="65" t="s">
        <v>137</v>
      </c>
      <c r="D1113" s="65" t="s">
        <v>138</v>
      </c>
      <c r="E1113" s="65" t="s">
        <v>139</v>
      </c>
      <c r="F1113" s="58" t="s">
        <v>140</v>
      </c>
      <c r="G1113" s="17">
        <v>44202</v>
      </c>
      <c r="H1113" s="17"/>
      <c r="I1113" s="1"/>
      <c r="L1113" s="23"/>
      <c r="P1113" s="13"/>
      <c r="V1113" s="20"/>
      <c r="W1113" s="20"/>
      <c r="X1113" s="20"/>
      <c r="Y1113" s="20"/>
      <c r="Z1113" s="20"/>
      <c r="AB1113" s="20"/>
      <c r="AI1113" s="20"/>
      <c r="AL1113">
        <v>0.31112499999999998</v>
      </c>
      <c r="AM1113">
        <v>0.34150000000000008</v>
      </c>
      <c r="AN1113">
        <v>0.31950000000000001</v>
      </c>
      <c r="AO1113">
        <v>0.313</v>
      </c>
      <c r="AP1113">
        <v>0.26100000000000001</v>
      </c>
      <c r="AQ1113">
        <v>0.22174999999999997</v>
      </c>
      <c r="AR1113">
        <v>0.26075000000000004</v>
      </c>
      <c r="AS1113">
        <v>0.36200000000000004</v>
      </c>
      <c r="AU1113">
        <f t="shared" si="38"/>
        <v>62.224999999999994</v>
      </c>
      <c r="AV1113">
        <f t="shared" si="38"/>
        <v>68.300000000000011</v>
      </c>
      <c r="AW1113">
        <f t="shared" si="38"/>
        <v>63.9</v>
      </c>
      <c r="AX1113">
        <f t="shared" si="39"/>
        <v>194.42500000000001</v>
      </c>
    </row>
    <row r="1114" spans="1:50" x14ac:dyDescent="0.25">
      <c r="A1114" s="65" t="s">
        <v>142</v>
      </c>
      <c r="B1114" s="65" t="s">
        <v>143</v>
      </c>
      <c r="C1114" s="65" t="s">
        <v>137</v>
      </c>
      <c r="D1114" s="65" t="s">
        <v>138</v>
      </c>
      <c r="E1114" s="65" t="s">
        <v>139</v>
      </c>
      <c r="F1114" s="58" t="s">
        <v>140</v>
      </c>
      <c r="G1114" s="17">
        <v>44207</v>
      </c>
      <c r="H1114" s="17"/>
      <c r="I1114" s="1"/>
      <c r="L1114" s="23"/>
      <c r="P1114" s="13"/>
      <c r="V1114" s="20"/>
      <c r="W1114" s="20"/>
      <c r="X1114" s="20"/>
      <c r="Y1114" s="20"/>
      <c r="Z1114" s="20"/>
      <c r="AB1114" s="20"/>
      <c r="AI1114" s="20"/>
      <c r="AL1114">
        <v>0.27750000000000002</v>
      </c>
      <c r="AM1114">
        <v>0.33524999999999999</v>
      </c>
      <c r="AN1114">
        <v>0.31425000000000003</v>
      </c>
      <c r="AO1114">
        <v>0.309</v>
      </c>
      <c r="AP1114">
        <v>0.25950000000000001</v>
      </c>
      <c r="AQ1114">
        <v>0.22500000000000003</v>
      </c>
      <c r="AR1114">
        <v>0.26</v>
      </c>
      <c r="AS1114">
        <v>0.36049999999999999</v>
      </c>
      <c r="AU1114">
        <f t="shared" si="38"/>
        <v>55.500000000000007</v>
      </c>
      <c r="AV1114">
        <f t="shared" si="38"/>
        <v>67.05</v>
      </c>
      <c r="AW1114">
        <f t="shared" si="38"/>
        <v>62.850000000000009</v>
      </c>
      <c r="AX1114">
        <f t="shared" si="39"/>
        <v>185.40000000000003</v>
      </c>
    </row>
    <row r="1115" spans="1:50" x14ac:dyDescent="0.25">
      <c r="A1115" s="65" t="s">
        <v>142</v>
      </c>
      <c r="B1115" s="65" t="s">
        <v>143</v>
      </c>
      <c r="C1115" s="65" t="s">
        <v>137</v>
      </c>
      <c r="D1115" s="65" t="s">
        <v>138</v>
      </c>
      <c r="E1115" s="65" t="s">
        <v>139</v>
      </c>
      <c r="F1115" s="58" t="s">
        <v>140</v>
      </c>
      <c r="G1115" s="17">
        <v>44218</v>
      </c>
      <c r="H1115" s="17"/>
      <c r="I1115" s="1"/>
      <c r="L1115" s="23"/>
      <c r="P1115" s="13"/>
      <c r="V1115" s="20"/>
      <c r="W1115" s="20"/>
      <c r="X1115" s="20"/>
      <c r="Y1115" s="20"/>
      <c r="Z1115" s="20"/>
      <c r="AB1115" s="20"/>
      <c r="AI1115" s="20"/>
      <c r="AL1115">
        <v>0.23399999999999999</v>
      </c>
      <c r="AM1115">
        <v>0.32350000000000001</v>
      </c>
      <c r="AN1115">
        <v>0.31175000000000003</v>
      </c>
      <c r="AO1115">
        <v>0.30999999999999994</v>
      </c>
      <c r="AP1115">
        <v>0.25924999999999998</v>
      </c>
      <c r="AQ1115">
        <v>0.22875000000000001</v>
      </c>
      <c r="AR1115">
        <v>0.26500000000000001</v>
      </c>
      <c r="AS1115">
        <v>0.36700000000000005</v>
      </c>
      <c r="AU1115">
        <f t="shared" si="38"/>
        <v>46.8</v>
      </c>
      <c r="AV1115">
        <f t="shared" si="38"/>
        <v>64.7</v>
      </c>
      <c r="AW1115">
        <f t="shared" si="38"/>
        <v>62.350000000000009</v>
      </c>
      <c r="AX1115">
        <f t="shared" si="39"/>
        <v>173.85000000000002</v>
      </c>
    </row>
    <row r="1116" spans="1:50" x14ac:dyDescent="0.25">
      <c r="A1116" s="65" t="s">
        <v>142</v>
      </c>
      <c r="B1116" s="65" t="s">
        <v>143</v>
      </c>
      <c r="C1116" s="65" t="s">
        <v>137</v>
      </c>
      <c r="D1116" s="65" t="s">
        <v>138</v>
      </c>
      <c r="E1116" s="65" t="s">
        <v>139</v>
      </c>
      <c r="F1116" s="22" t="s">
        <v>151</v>
      </c>
      <c r="G1116" s="17">
        <v>44260</v>
      </c>
      <c r="H1116" s="17"/>
      <c r="I1116" s="1"/>
      <c r="L1116" s="23"/>
      <c r="P1116" s="13"/>
      <c r="V1116" s="20"/>
      <c r="W1116" s="20"/>
      <c r="X1116" s="20"/>
      <c r="Y1116" s="20"/>
      <c r="Z1116" s="20"/>
      <c r="AB1116" s="20"/>
      <c r="AI1116" s="20"/>
      <c r="AL1116">
        <v>0.3</v>
      </c>
      <c r="AM1116">
        <v>0.33</v>
      </c>
      <c r="AN1116">
        <v>0.31174999999999997</v>
      </c>
      <c r="AO1116">
        <v>0.32799999999999996</v>
      </c>
      <c r="AP1116">
        <v>0.29649999999999999</v>
      </c>
      <c r="AQ1116">
        <v>0.27975</v>
      </c>
      <c r="AR1116">
        <v>0.23549999999999996</v>
      </c>
      <c r="AS1116">
        <v>0.28575</v>
      </c>
      <c r="AU1116">
        <f t="shared" si="38"/>
        <v>60</v>
      </c>
      <c r="AV1116">
        <f t="shared" si="38"/>
        <v>66</v>
      </c>
      <c r="AW1116">
        <f t="shared" si="38"/>
        <v>62.349999999999994</v>
      </c>
      <c r="AX1116">
        <f t="shared" si="39"/>
        <v>188.35</v>
      </c>
    </row>
    <row r="1117" spans="1:50" x14ac:dyDescent="0.25">
      <c r="A1117" s="65" t="s">
        <v>142</v>
      </c>
      <c r="B1117" s="65" t="s">
        <v>143</v>
      </c>
      <c r="C1117" s="65" t="s">
        <v>137</v>
      </c>
      <c r="D1117" s="65" t="s">
        <v>138</v>
      </c>
      <c r="E1117" s="65" t="s">
        <v>139</v>
      </c>
      <c r="F1117" s="22" t="s">
        <v>151</v>
      </c>
      <c r="G1117" s="17">
        <v>44266</v>
      </c>
      <c r="H1117" s="17"/>
      <c r="I1117" s="1"/>
      <c r="L1117" s="23"/>
      <c r="P1117" s="13"/>
      <c r="V1117" s="20"/>
      <c r="W1117" s="20"/>
      <c r="X1117" s="20"/>
      <c r="Y1117" s="20"/>
      <c r="Z1117" s="20"/>
      <c r="AB1117" s="20"/>
      <c r="AI1117" s="20"/>
      <c r="AL1117">
        <v>0.30999999999999994</v>
      </c>
      <c r="AM1117">
        <v>0.32924999999999999</v>
      </c>
      <c r="AN1117">
        <v>0.316</v>
      </c>
      <c r="AO1117">
        <v>0.32800000000000007</v>
      </c>
      <c r="AP1117">
        <v>0.29700000000000004</v>
      </c>
      <c r="AQ1117">
        <v>0.27999999999999997</v>
      </c>
      <c r="AR1117">
        <v>0.23575000000000002</v>
      </c>
      <c r="AS1117">
        <v>0.28725000000000001</v>
      </c>
      <c r="AU1117">
        <f t="shared" si="38"/>
        <v>61.999999999999986</v>
      </c>
      <c r="AV1117">
        <f t="shared" si="38"/>
        <v>65.849999999999994</v>
      </c>
      <c r="AW1117">
        <f t="shared" si="38"/>
        <v>63.2</v>
      </c>
      <c r="AX1117">
        <f t="shared" si="39"/>
        <v>191.04999999999998</v>
      </c>
    </row>
    <row r="1118" spans="1:50" x14ac:dyDescent="0.25">
      <c r="A1118" s="65" t="s">
        <v>142</v>
      </c>
      <c r="B1118" s="65" t="s">
        <v>143</v>
      </c>
      <c r="C1118" s="65" t="s">
        <v>137</v>
      </c>
      <c r="D1118" s="65" t="s">
        <v>138</v>
      </c>
      <c r="E1118" s="65" t="s">
        <v>139</v>
      </c>
      <c r="F1118" s="22" t="s">
        <v>151</v>
      </c>
      <c r="G1118" s="17">
        <v>44270</v>
      </c>
      <c r="H1118" s="17"/>
      <c r="I1118" s="1"/>
      <c r="L1118" s="23"/>
      <c r="P1118" s="13"/>
      <c r="V1118" s="20"/>
      <c r="W1118" s="20"/>
      <c r="X1118" s="20"/>
      <c r="Y1118" s="20"/>
      <c r="Z1118" s="20"/>
      <c r="AB1118" s="20"/>
      <c r="AI1118" s="20"/>
      <c r="AL1118">
        <v>0.24799999999999997</v>
      </c>
      <c r="AM1118">
        <v>0.33124999999999999</v>
      </c>
      <c r="AN1118">
        <v>0.31525000000000003</v>
      </c>
      <c r="AO1118">
        <v>0.32799999999999996</v>
      </c>
      <c r="AP1118">
        <v>0.29799999999999999</v>
      </c>
      <c r="AQ1118">
        <v>0.28150000000000003</v>
      </c>
      <c r="AR1118">
        <v>0.23825000000000002</v>
      </c>
      <c r="AS1118">
        <v>0.28974999999999995</v>
      </c>
      <c r="AU1118">
        <f t="shared" si="38"/>
        <v>49.599999999999994</v>
      </c>
      <c r="AV1118">
        <f t="shared" si="38"/>
        <v>66.25</v>
      </c>
      <c r="AW1118">
        <f t="shared" si="38"/>
        <v>63.050000000000004</v>
      </c>
      <c r="AX1118">
        <f t="shared" si="39"/>
        <v>178.9</v>
      </c>
    </row>
    <row r="1119" spans="1:50" x14ac:dyDescent="0.25">
      <c r="A1119" s="65" t="s">
        <v>142</v>
      </c>
      <c r="B1119" s="65" t="s">
        <v>143</v>
      </c>
      <c r="C1119" s="65" t="s">
        <v>137</v>
      </c>
      <c r="D1119" s="65" t="s">
        <v>138</v>
      </c>
      <c r="E1119" s="65" t="s">
        <v>139</v>
      </c>
      <c r="F1119" s="22" t="s">
        <v>151</v>
      </c>
      <c r="G1119" s="17">
        <v>44278</v>
      </c>
      <c r="H1119" s="17"/>
      <c r="I1119" s="1"/>
      <c r="L1119" s="23"/>
      <c r="P1119" s="13"/>
      <c r="V1119" s="20"/>
      <c r="W1119" s="20"/>
      <c r="X1119" s="20"/>
      <c r="Y1119" s="20"/>
      <c r="Z1119" s="20"/>
      <c r="AB1119" s="20"/>
      <c r="AI1119" s="20"/>
      <c r="AL1119">
        <v>0.28437499999999999</v>
      </c>
      <c r="AM1119">
        <v>0.32400000000000001</v>
      </c>
      <c r="AN1119">
        <v>0.31550000000000006</v>
      </c>
      <c r="AO1119">
        <v>0.33325000000000005</v>
      </c>
      <c r="AP1119">
        <v>0.30024999999999996</v>
      </c>
      <c r="AQ1119">
        <v>0.28425</v>
      </c>
      <c r="AR1119">
        <v>0.23874999999999999</v>
      </c>
      <c r="AS1119">
        <v>0.29125000000000001</v>
      </c>
      <c r="AU1119">
        <f t="shared" si="38"/>
        <v>56.875</v>
      </c>
      <c r="AV1119">
        <f t="shared" si="38"/>
        <v>64.8</v>
      </c>
      <c r="AW1119">
        <f t="shared" si="38"/>
        <v>63.100000000000009</v>
      </c>
      <c r="AX1119">
        <f t="shared" si="39"/>
        <v>184.77500000000001</v>
      </c>
    </row>
    <row r="1120" spans="1:50" x14ac:dyDescent="0.25">
      <c r="A1120" s="65" t="s">
        <v>142</v>
      </c>
      <c r="B1120" s="65" t="s">
        <v>143</v>
      </c>
      <c r="C1120" s="65" t="s">
        <v>137</v>
      </c>
      <c r="D1120" s="65" t="s">
        <v>138</v>
      </c>
      <c r="E1120" s="65" t="s">
        <v>139</v>
      </c>
      <c r="F1120" s="22" t="s">
        <v>151</v>
      </c>
      <c r="G1120" s="17">
        <v>44286</v>
      </c>
      <c r="H1120" s="17"/>
      <c r="I1120" s="1"/>
      <c r="L1120" s="23"/>
      <c r="P1120" s="13"/>
      <c r="V1120" s="20"/>
      <c r="W1120" s="20"/>
      <c r="X1120" s="20"/>
      <c r="Y1120" s="20"/>
      <c r="Z1120" s="20"/>
      <c r="AB1120" s="20"/>
      <c r="AI1120" s="20"/>
      <c r="AL1120">
        <v>0.23675000000000002</v>
      </c>
      <c r="AM1120">
        <v>0.31075000000000003</v>
      </c>
      <c r="AN1120">
        <v>0.30975000000000003</v>
      </c>
      <c r="AO1120">
        <v>0.32949999999999996</v>
      </c>
      <c r="AP1120">
        <v>0.29399999999999998</v>
      </c>
      <c r="AQ1120">
        <v>0.28050000000000003</v>
      </c>
      <c r="AR1120">
        <v>0.23524999999999999</v>
      </c>
      <c r="AS1120">
        <v>0.28699999999999998</v>
      </c>
      <c r="AU1120">
        <f t="shared" si="38"/>
        <v>47.35</v>
      </c>
      <c r="AV1120">
        <f t="shared" si="38"/>
        <v>62.150000000000006</v>
      </c>
      <c r="AW1120">
        <f t="shared" si="38"/>
        <v>61.95</v>
      </c>
      <c r="AX1120">
        <f t="shared" si="39"/>
        <v>171.45</v>
      </c>
    </row>
    <row r="1121" spans="1:50" x14ac:dyDescent="0.25">
      <c r="A1121" s="65" t="s">
        <v>142</v>
      </c>
      <c r="B1121" s="65" t="s">
        <v>143</v>
      </c>
      <c r="C1121" s="65" t="s">
        <v>137</v>
      </c>
      <c r="D1121" s="65" t="s">
        <v>138</v>
      </c>
      <c r="E1121" s="65" t="s">
        <v>139</v>
      </c>
      <c r="F1121" s="22" t="s">
        <v>151</v>
      </c>
      <c r="G1121" s="17">
        <v>44292</v>
      </c>
      <c r="H1121" s="17"/>
      <c r="I1121" s="1"/>
      <c r="L1121" s="23"/>
      <c r="P1121" s="13"/>
      <c r="V1121" s="20"/>
      <c r="W1121" s="20"/>
      <c r="X1121" s="20"/>
      <c r="Y1121" s="20"/>
      <c r="Z1121" s="20"/>
      <c r="AB1121" s="20"/>
      <c r="AI1121" s="20"/>
      <c r="AL1121">
        <v>0.23962499999999998</v>
      </c>
      <c r="AM1121">
        <v>0.30874999999999997</v>
      </c>
      <c r="AN1121">
        <v>0.30200000000000005</v>
      </c>
      <c r="AO1121">
        <v>0.32400000000000007</v>
      </c>
      <c r="AP1121">
        <v>0.29225000000000001</v>
      </c>
      <c r="AQ1121">
        <v>0.27850000000000003</v>
      </c>
      <c r="AR1121">
        <v>0.23250000000000001</v>
      </c>
      <c r="AS1121">
        <v>0.28699999999999998</v>
      </c>
      <c r="AU1121">
        <f t="shared" si="38"/>
        <v>47.924999999999997</v>
      </c>
      <c r="AV1121">
        <f t="shared" si="38"/>
        <v>61.749999999999993</v>
      </c>
      <c r="AW1121">
        <f t="shared" si="38"/>
        <v>60.400000000000006</v>
      </c>
      <c r="AX1121">
        <f t="shared" si="39"/>
        <v>170.07499999999999</v>
      </c>
    </row>
    <row r="1122" spans="1:50" x14ac:dyDescent="0.25">
      <c r="A1122" s="65" t="s">
        <v>142</v>
      </c>
      <c r="B1122" s="65" t="s">
        <v>143</v>
      </c>
      <c r="C1122" s="65" t="s">
        <v>137</v>
      </c>
      <c r="D1122" s="65" t="s">
        <v>138</v>
      </c>
      <c r="E1122" s="65" t="s">
        <v>139</v>
      </c>
      <c r="F1122" s="22" t="s">
        <v>151</v>
      </c>
      <c r="G1122" s="17">
        <v>44298</v>
      </c>
      <c r="H1122" s="17"/>
      <c r="I1122" s="1"/>
      <c r="L1122" s="23"/>
      <c r="P1122" s="13"/>
      <c r="V1122" s="20"/>
      <c r="W1122" s="20"/>
      <c r="X1122" s="20"/>
      <c r="Y1122" s="20"/>
      <c r="Z1122" s="20"/>
      <c r="AB1122" s="20"/>
      <c r="AI1122" s="20"/>
      <c r="AL1122">
        <v>0.25487500000000002</v>
      </c>
      <c r="AM1122">
        <v>0.30700000000000005</v>
      </c>
      <c r="AN1122">
        <v>0.29875000000000002</v>
      </c>
      <c r="AO1122">
        <v>0.32549999999999996</v>
      </c>
      <c r="AP1122">
        <v>0.29125000000000001</v>
      </c>
      <c r="AQ1122">
        <v>0.27625</v>
      </c>
      <c r="AR1122">
        <v>0.23175000000000001</v>
      </c>
      <c r="AS1122">
        <v>0.28575</v>
      </c>
      <c r="AU1122">
        <f t="shared" si="38"/>
        <v>50.975000000000001</v>
      </c>
      <c r="AV1122">
        <f t="shared" si="38"/>
        <v>61.400000000000013</v>
      </c>
      <c r="AW1122">
        <f t="shared" si="38"/>
        <v>59.75</v>
      </c>
      <c r="AX1122">
        <f t="shared" si="39"/>
        <v>172.125</v>
      </c>
    </row>
    <row r="1123" spans="1:50" x14ac:dyDescent="0.25">
      <c r="A1123" s="65" t="s">
        <v>142</v>
      </c>
      <c r="B1123" s="65" t="s">
        <v>143</v>
      </c>
      <c r="C1123" s="65" t="s">
        <v>137</v>
      </c>
      <c r="D1123" s="65" t="s">
        <v>138</v>
      </c>
      <c r="E1123" s="65" t="s">
        <v>139</v>
      </c>
      <c r="F1123" s="22" t="s">
        <v>151</v>
      </c>
      <c r="G1123" s="17">
        <v>44305</v>
      </c>
      <c r="H1123" s="17"/>
      <c r="I1123" s="1"/>
      <c r="L1123" s="23"/>
      <c r="P1123" s="13"/>
      <c r="V1123" s="20"/>
      <c r="W1123" s="20"/>
      <c r="X1123" s="20"/>
      <c r="Y1123" s="20"/>
      <c r="Z1123" s="20"/>
      <c r="AB1123" s="20"/>
      <c r="AI1123" s="20"/>
      <c r="AL1123">
        <v>0.30362500000000003</v>
      </c>
      <c r="AM1123">
        <v>0.30774999999999997</v>
      </c>
      <c r="AN1123">
        <v>0.30399999999999999</v>
      </c>
      <c r="AO1123">
        <v>0.32425000000000004</v>
      </c>
      <c r="AP1123">
        <v>0.29049999999999998</v>
      </c>
      <c r="AQ1123">
        <v>0.27699999999999997</v>
      </c>
      <c r="AR1123">
        <v>0.23024999999999998</v>
      </c>
      <c r="AS1123">
        <v>0.28450000000000003</v>
      </c>
      <c r="AU1123">
        <f t="shared" si="38"/>
        <v>60.725000000000009</v>
      </c>
      <c r="AV1123">
        <f t="shared" si="38"/>
        <v>61.55</v>
      </c>
      <c r="AW1123">
        <f t="shared" si="38"/>
        <v>60.8</v>
      </c>
      <c r="AX1123">
        <f t="shared" si="39"/>
        <v>183.07499999999999</v>
      </c>
    </row>
    <row r="1124" spans="1:50" x14ac:dyDescent="0.25">
      <c r="A1124" s="65" t="s">
        <v>142</v>
      </c>
      <c r="B1124" s="65" t="s">
        <v>143</v>
      </c>
      <c r="C1124" s="65" t="s">
        <v>137</v>
      </c>
      <c r="D1124" s="65" t="s">
        <v>138</v>
      </c>
      <c r="E1124" s="65" t="s">
        <v>139</v>
      </c>
      <c r="F1124" s="22" t="s">
        <v>151</v>
      </c>
      <c r="G1124" s="17">
        <v>44315</v>
      </c>
      <c r="H1124" s="17"/>
      <c r="I1124" s="1"/>
      <c r="L1124" s="23"/>
      <c r="P1124" s="13"/>
      <c r="V1124" s="20"/>
      <c r="W1124" s="20"/>
      <c r="X1124" s="20"/>
      <c r="Y1124" s="20"/>
      <c r="Z1124" s="20"/>
      <c r="AB1124" s="20"/>
      <c r="AI1124" s="20"/>
      <c r="AL1124">
        <v>0.25162499999999999</v>
      </c>
      <c r="AM1124">
        <v>0.3085</v>
      </c>
      <c r="AN1124">
        <v>0.30375000000000002</v>
      </c>
      <c r="AO1124">
        <v>0.32274999999999998</v>
      </c>
      <c r="AP1124">
        <v>0.28899999999999998</v>
      </c>
      <c r="AQ1124">
        <v>0.27424999999999999</v>
      </c>
      <c r="AR1124">
        <v>0.23225000000000001</v>
      </c>
      <c r="AS1124">
        <v>0.28249999999999997</v>
      </c>
      <c r="AU1124">
        <f t="shared" si="38"/>
        <v>50.324999999999996</v>
      </c>
      <c r="AV1124">
        <f t="shared" si="38"/>
        <v>61.7</v>
      </c>
      <c r="AW1124">
        <f t="shared" si="38"/>
        <v>60.750000000000007</v>
      </c>
      <c r="AX1124">
        <f t="shared" si="39"/>
        <v>172.77500000000001</v>
      </c>
    </row>
    <row r="1125" spans="1:50" x14ac:dyDescent="0.25">
      <c r="A1125" s="65" t="s">
        <v>142</v>
      </c>
      <c r="B1125" s="65" t="s">
        <v>143</v>
      </c>
      <c r="C1125" s="65" t="s">
        <v>137</v>
      </c>
      <c r="D1125" s="65" t="s">
        <v>138</v>
      </c>
      <c r="E1125" s="65" t="s">
        <v>139</v>
      </c>
      <c r="F1125" s="22" t="s">
        <v>151</v>
      </c>
      <c r="G1125" s="17">
        <v>44319</v>
      </c>
      <c r="H1125" s="17"/>
      <c r="I1125" s="1"/>
      <c r="L1125" s="23"/>
      <c r="P1125" s="13"/>
      <c r="V1125" s="20"/>
      <c r="W1125" s="20"/>
      <c r="X1125" s="20"/>
      <c r="Y1125" s="20"/>
      <c r="Z1125" s="20"/>
      <c r="AB1125" s="20"/>
      <c r="AI1125" s="20"/>
      <c r="AL1125">
        <v>0.26699999999999996</v>
      </c>
      <c r="AM1125">
        <v>0.30875000000000002</v>
      </c>
      <c r="AN1125">
        <v>0.30075000000000002</v>
      </c>
      <c r="AO1125">
        <v>0.32600000000000001</v>
      </c>
      <c r="AP1125">
        <v>0.29399999999999998</v>
      </c>
      <c r="AQ1125">
        <v>0.27975</v>
      </c>
      <c r="AR1125">
        <v>0.23074999999999998</v>
      </c>
      <c r="AS1125">
        <v>0.28499999999999998</v>
      </c>
      <c r="AU1125">
        <f t="shared" si="38"/>
        <v>53.399999999999991</v>
      </c>
      <c r="AV1125">
        <f t="shared" si="38"/>
        <v>61.750000000000007</v>
      </c>
      <c r="AW1125">
        <f t="shared" si="38"/>
        <v>60.150000000000006</v>
      </c>
      <c r="AX1125">
        <f t="shared" si="39"/>
        <v>175.3</v>
      </c>
    </row>
    <row r="1126" spans="1:50" x14ac:dyDescent="0.25">
      <c r="A1126" s="65" t="s">
        <v>142</v>
      </c>
      <c r="B1126" s="65" t="s">
        <v>143</v>
      </c>
      <c r="C1126" s="65" t="s">
        <v>137</v>
      </c>
      <c r="D1126" s="65" t="s">
        <v>138</v>
      </c>
      <c r="E1126" s="65" t="s">
        <v>139</v>
      </c>
      <c r="F1126" s="22" t="s">
        <v>151</v>
      </c>
      <c r="G1126" s="17">
        <v>44326</v>
      </c>
      <c r="H1126" s="17"/>
      <c r="I1126" s="1"/>
      <c r="L1126" s="23"/>
      <c r="P1126" s="13"/>
      <c r="V1126" s="20"/>
      <c r="W1126" s="20"/>
      <c r="X1126" s="20"/>
      <c r="Y1126" s="20"/>
      <c r="Z1126" s="20"/>
      <c r="AB1126" s="20"/>
      <c r="AI1126" s="20"/>
      <c r="AL1126">
        <v>0.23225000000000001</v>
      </c>
      <c r="AM1126">
        <v>0.29949999999999999</v>
      </c>
      <c r="AN1126">
        <v>0.3</v>
      </c>
      <c r="AO1126">
        <v>0.32549999999999996</v>
      </c>
      <c r="AP1126">
        <v>0.29400000000000004</v>
      </c>
      <c r="AQ1126">
        <v>0.28899999999999998</v>
      </c>
      <c r="AR1126">
        <v>0.2475</v>
      </c>
      <c r="AS1126">
        <v>0.28550000000000003</v>
      </c>
      <c r="AU1126">
        <f t="shared" si="38"/>
        <v>46.45</v>
      </c>
      <c r="AV1126">
        <f t="shared" si="38"/>
        <v>59.9</v>
      </c>
      <c r="AW1126">
        <f t="shared" si="38"/>
        <v>60</v>
      </c>
      <c r="AX1126">
        <f t="shared" si="39"/>
        <v>166.35</v>
      </c>
    </row>
    <row r="1127" spans="1:50" x14ac:dyDescent="0.25">
      <c r="A1127" s="65" t="s">
        <v>142</v>
      </c>
      <c r="B1127" s="65" t="s">
        <v>143</v>
      </c>
      <c r="C1127" s="65" t="s">
        <v>137</v>
      </c>
      <c r="D1127" s="65" t="s">
        <v>138</v>
      </c>
      <c r="E1127" s="65" t="s">
        <v>139</v>
      </c>
      <c r="F1127" s="22" t="s">
        <v>151</v>
      </c>
      <c r="G1127" s="17">
        <v>44334</v>
      </c>
      <c r="H1127" s="17"/>
      <c r="I1127" s="1"/>
      <c r="L1127" s="23"/>
      <c r="P1127" s="13"/>
      <c r="V1127" s="20"/>
      <c r="W1127" s="20"/>
      <c r="X1127" s="20"/>
      <c r="Y1127" s="20"/>
      <c r="Z1127" s="20"/>
      <c r="AB1127" s="20"/>
      <c r="AI1127" s="20"/>
      <c r="AL1127">
        <v>0.27237499999999998</v>
      </c>
      <c r="AM1127">
        <v>0.29100000000000004</v>
      </c>
      <c r="AN1127">
        <v>0.28699999999999998</v>
      </c>
      <c r="AO1127">
        <v>0.316</v>
      </c>
      <c r="AP1127">
        <v>0.28300000000000003</v>
      </c>
      <c r="AQ1127">
        <v>0.27174999999999999</v>
      </c>
      <c r="AR1127">
        <v>0.22750000000000001</v>
      </c>
      <c r="AS1127">
        <v>0.28749999999999998</v>
      </c>
      <c r="AU1127">
        <f t="shared" si="38"/>
        <v>54.474999999999994</v>
      </c>
      <c r="AV1127">
        <f t="shared" si="38"/>
        <v>58.20000000000001</v>
      </c>
      <c r="AW1127">
        <f t="shared" si="38"/>
        <v>57.4</v>
      </c>
      <c r="AX1127">
        <f t="shared" si="39"/>
        <v>170.07500000000002</v>
      </c>
    </row>
    <row r="1128" spans="1:50" x14ac:dyDescent="0.25">
      <c r="A1128" s="65" t="s">
        <v>142</v>
      </c>
      <c r="B1128" s="65" t="s">
        <v>143</v>
      </c>
      <c r="C1128" s="65" t="s">
        <v>137</v>
      </c>
      <c r="D1128" s="65" t="s">
        <v>138</v>
      </c>
      <c r="E1128" s="65" t="s">
        <v>139</v>
      </c>
      <c r="F1128" s="22" t="s">
        <v>151</v>
      </c>
      <c r="G1128" s="17">
        <v>44341</v>
      </c>
      <c r="H1128" s="17"/>
      <c r="I1128" s="1"/>
      <c r="L1128" s="23"/>
      <c r="P1128" s="13"/>
      <c r="V1128" s="20"/>
      <c r="W1128" s="20"/>
      <c r="X1128" s="20"/>
      <c r="Y1128" s="20"/>
      <c r="Z1128" s="20"/>
      <c r="AB1128" s="20"/>
      <c r="AI1128" s="20"/>
      <c r="AL1128">
        <v>0.28612499999999996</v>
      </c>
      <c r="AM1128">
        <v>0.32750000000000001</v>
      </c>
      <c r="AN1128">
        <v>0.29475000000000001</v>
      </c>
      <c r="AO1128">
        <v>0.32124999999999998</v>
      </c>
      <c r="AP1128">
        <v>0.28899999999999998</v>
      </c>
      <c r="AQ1128">
        <v>0.29199999999999998</v>
      </c>
      <c r="AR1128">
        <v>0.23074999999999998</v>
      </c>
      <c r="AS1128">
        <v>0.29075000000000001</v>
      </c>
      <c r="AU1128">
        <f t="shared" si="38"/>
        <v>57.224999999999994</v>
      </c>
      <c r="AV1128">
        <f t="shared" si="38"/>
        <v>65.5</v>
      </c>
      <c r="AW1128">
        <f t="shared" si="38"/>
        <v>58.95</v>
      </c>
      <c r="AX1128">
        <f t="shared" si="39"/>
        <v>181.67500000000001</v>
      </c>
    </row>
    <row r="1129" spans="1:50" x14ac:dyDescent="0.25">
      <c r="A1129" s="65" t="s">
        <v>142</v>
      </c>
      <c r="B1129" s="65" t="s">
        <v>143</v>
      </c>
      <c r="C1129" s="65" t="s">
        <v>137</v>
      </c>
      <c r="D1129" s="65" t="s">
        <v>138</v>
      </c>
      <c r="E1129" s="65" t="s">
        <v>139</v>
      </c>
      <c r="F1129" s="22" t="s">
        <v>151</v>
      </c>
      <c r="G1129" s="17">
        <v>44350</v>
      </c>
      <c r="H1129" s="17"/>
      <c r="I1129" s="1"/>
      <c r="L1129" s="23"/>
      <c r="P1129" s="13"/>
      <c r="V1129" s="20"/>
      <c r="W1129" s="20"/>
      <c r="X1129" s="20"/>
      <c r="Y1129" s="20"/>
      <c r="Z1129" s="20"/>
      <c r="AB1129" s="20"/>
      <c r="AI1129" s="20"/>
      <c r="AL1129">
        <v>0.32775000000000004</v>
      </c>
      <c r="AM1129">
        <v>0.36175000000000002</v>
      </c>
      <c r="AN1129">
        <v>0.34674999999999995</v>
      </c>
      <c r="AO1129">
        <v>0.33500000000000002</v>
      </c>
      <c r="AP1129">
        <v>0.35649999999999998</v>
      </c>
      <c r="AQ1129">
        <v>0.36025000000000007</v>
      </c>
      <c r="AR1129">
        <v>0.33250000000000002</v>
      </c>
      <c r="AS1129">
        <v>0.39049999999999996</v>
      </c>
      <c r="AU1129">
        <f t="shared" si="38"/>
        <v>65.550000000000011</v>
      </c>
      <c r="AV1129">
        <f t="shared" si="38"/>
        <v>72.350000000000009</v>
      </c>
      <c r="AW1129">
        <f t="shared" si="38"/>
        <v>69.349999999999994</v>
      </c>
      <c r="AX1129">
        <f t="shared" si="39"/>
        <v>207.25000000000003</v>
      </c>
    </row>
    <row r="1130" spans="1:50" x14ac:dyDescent="0.25">
      <c r="A1130" s="65" t="s">
        <v>142</v>
      </c>
      <c r="B1130" s="65" t="s">
        <v>143</v>
      </c>
      <c r="C1130" s="65" t="s">
        <v>137</v>
      </c>
      <c r="D1130" s="65" t="s">
        <v>138</v>
      </c>
      <c r="E1130" s="65" t="s">
        <v>139</v>
      </c>
      <c r="F1130" s="22" t="s">
        <v>151</v>
      </c>
      <c r="G1130" s="17">
        <v>44375</v>
      </c>
      <c r="H1130" s="17"/>
      <c r="I1130" s="1"/>
      <c r="L1130" s="23"/>
      <c r="P1130" s="13"/>
      <c r="V1130" s="20"/>
      <c r="W1130" s="20"/>
      <c r="X1130" s="20"/>
      <c r="Y1130" s="20"/>
      <c r="Z1130" s="20"/>
      <c r="AB1130" s="20"/>
      <c r="AI1130" s="20"/>
      <c r="AL1130">
        <v>0.31637500000000002</v>
      </c>
      <c r="AM1130">
        <v>0.34450000000000003</v>
      </c>
      <c r="AN1130">
        <v>0.33049999999999996</v>
      </c>
      <c r="AO1130">
        <v>0.34199999999999997</v>
      </c>
      <c r="AP1130">
        <v>0.35549999999999998</v>
      </c>
      <c r="AQ1130">
        <v>0.35275000000000006</v>
      </c>
      <c r="AR1130">
        <v>0.33374999999999999</v>
      </c>
      <c r="AS1130">
        <v>0.37525000000000008</v>
      </c>
      <c r="AU1130">
        <f t="shared" si="38"/>
        <v>63.275000000000006</v>
      </c>
      <c r="AV1130">
        <f t="shared" si="38"/>
        <v>68.900000000000006</v>
      </c>
      <c r="AW1130">
        <f t="shared" si="38"/>
        <v>66.099999999999994</v>
      </c>
      <c r="AX1130">
        <f t="shared" si="39"/>
        <v>198.27500000000001</v>
      </c>
    </row>
    <row r="1131" spans="1:50" x14ac:dyDescent="0.25">
      <c r="A1131" s="65" t="s">
        <v>142</v>
      </c>
      <c r="B1131" s="65" t="s">
        <v>143</v>
      </c>
      <c r="C1131" s="65" t="s">
        <v>137</v>
      </c>
      <c r="D1131" s="65" t="s">
        <v>138</v>
      </c>
      <c r="E1131" s="65" t="s">
        <v>139</v>
      </c>
      <c r="F1131" s="22" t="s">
        <v>152</v>
      </c>
      <c r="G1131" s="17">
        <v>44448</v>
      </c>
      <c r="H1131" s="17"/>
      <c r="I1131" s="1"/>
      <c r="L1131" s="23"/>
      <c r="P1131" s="13"/>
      <c r="V1131" s="20"/>
      <c r="W1131" s="20"/>
      <c r="X1131" s="20"/>
      <c r="Y1131" s="20"/>
      <c r="Z1131" s="20"/>
      <c r="AB1131" s="20"/>
      <c r="AI1131" s="20"/>
      <c r="AL1131">
        <v>0.25037499999999996</v>
      </c>
      <c r="AM1131">
        <v>0.31880000000000003</v>
      </c>
      <c r="AN1131">
        <v>0.31939999999999996</v>
      </c>
      <c r="AO1131">
        <v>0.32355000000000006</v>
      </c>
      <c r="AP1131">
        <v>0.32955000000000001</v>
      </c>
      <c r="AQ1131">
        <v>0.33019999999999994</v>
      </c>
      <c r="AR1131">
        <v>0.31290000000000001</v>
      </c>
      <c r="AS1131">
        <v>0.36035000000000006</v>
      </c>
      <c r="AU1131">
        <f t="shared" si="38"/>
        <v>50.074999999999989</v>
      </c>
      <c r="AV1131">
        <f t="shared" si="38"/>
        <v>63.760000000000005</v>
      </c>
      <c r="AW1131">
        <f t="shared" si="38"/>
        <v>63.879999999999995</v>
      </c>
      <c r="AX1131">
        <f t="shared" ref="AX1131:AX1194" si="40">AU1131+AV1131+AW1131</f>
        <v>177.71499999999997</v>
      </c>
    </row>
    <row r="1132" spans="1:50" x14ac:dyDescent="0.25">
      <c r="A1132" s="65" t="s">
        <v>142</v>
      </c>
      <c r="B1132" s="65" t="s">
        <v>143</v>
      </c>
      <c r="C1132" s="65" t="s">
        <v>137</v>
      </c>
      <c r="D1132" s="65" t="s">
        <v>138</v>
      </c>
      <c r="E1132" s="65" t="s">
        <v>139</v>
      </c>
      <c r="F1132" s="22" t="s">
        <v>152</v>
      </c>
      <c r="G1132" s="17">
        <v>44455</v>
      </c>
      <c r="H1132" s="17"/>
      <c r="I1132" s="1"/>
      <c r="L1132" s="23"/>
      <c r="P1132" s="13"/>
      <c r="V1132" s="20"/>
      <c r="W1132" s="20"/>
      <c r="X1132" s="20"/>
      <c r="Y1132" s="20"/>
      <c r="Z1132" s="20"/>
      <c r="AB1132" s="20"/>
      <c r="AI1132" s="20"/>
      <c r="AL1132">
        <v>0.27387500000000004</v>
      </c>
      <c r="AM1132">
        <v>0.32465000000000005</v>
      </c>
      <c r="AN1132">
        <v>0.31522499999999998</v>
      </c>
      <c r="AO1132">
        <v>0.32239999999999996</v>
      </c>
      <c r="AP1132">
        <v>0.32805000000000001</v>
      </c>
      <c r="AQ1132">
        <v>0.32737500000000003</v>
      </c>
      <c r="AR1132">
        <v>0.30927499999999997</v>
      </c>
      <c r="AS1132">
        <v>0.36282500000000001</v>
      </c>
      <c r="AU1132">
        <f t="shared" si="38"/>
        <v>54.775000000000006</v>
      </c>
      <c r="AV1132">
        <f t="shared" si="38"/>
        <v>64.930000000000007</v>
      </c>
      <c r="AW1132">
        <f t="shared" si="38"/>
        <v>63.044999999999995</v>
      </c>
      <c r="AX1132">
        <f t="shared" si="40"/>
        <v>182.75</v>
      </c>
    </row>
    <row r="1133" spans="1:50" x14ac:dyDescent="0.25">
      <c r="A1133" s="65" t="s">
        <v>142</v>
      </c>
      <c r="B1133" s="65" t="s">
        <v>143</v>
      </c>
      <c r="C1133" s="65" t="s">
        <v>137</v>
      </c>
      <c r="D1133" s="65" t="s">
        <v>138</v>
      </c>
      <c r="E1133" s="65" t="s">
        <v>139</v>
      </c>
      <c r="F1133" s="22" t="s">
        <v>152</v>
      </c>
      <c r="G1133" s="17">
        <v>44466</v>
      </c>
      <c r="H1133" s="17"/>
      <c r="I1133" s="1"/>
      <c r="L1133" s="23"/>
      <c r="P1133" s="13"/>
      <c r="V1133" s="20"/>
      <c r="W1133" s="20"/>
      <c r="X1133" s="20"/>
      <c r="Y1133" s="20"/>
      <c r="Z1133" s="20"/>
      <c r="AB1133" s="20"/>
      <c r="AI1133" s="20"/>
      <c r="AL1133">
        <v>0.22612500000000002</v>
      </c>
      <c r="AM1133">
        <v>0.31617499999999998</v>
      </c>
      <c r="AN1133">
        <v>0.31427499999999997</v>
      </c>
      <c r="AO1133">
        <v>0.32747500000000002</v>
      </c>
      <c r="AP1133">
        <v>0.32532499999999998</v>
      </c>
      <c r="AQ1133">
        <v>0.326075</v>
      </c>
      <c r="AR1133">
        <v>0.30764999999999998</v>
      </c>
      <c r="AS1133">
        <v>0.36530000000000001</v>
      </c>
      <c r="AU1133">
        <f t="shared" ref="AU1133:AW1196" si="41">AL1133*200</f>
        <v>45.225000000000001</v>
      </c>
      <c r="AV1133">
        <f t="shared" si="41"/>
        <v>63.234999999999999</v>
      </c>
      <c r="AW1133">
        <f t="shared" si="41"/>
        <v>62.854999999999997</v>
      </c>
      <c r="AX1133">
        <f t="shared" si="40"/>
        <v>171.315</v>
      </c>
    </row>
    <row r="1134" spans="1:50" x14ac:dyDescent="0.25">
      <c r="A1134" s="65" t="s">
        <v>142</v>
      </c>
      <c r="B1134" s="65" t="s">
        <v>143</v>
      </c>
      <c r="C1134" s="65" t="s">
        <v>137</v>
      </c>
      <c r="D1134" s="65" t="s">
        <v>138</v>
      </c>
      <c r="E1134" s="65" t="s">
        <v>139</v>
      </c>
      <c r="F1134" s="22" t="s">
        <v>152</v>
      </c>
      <c r="G1134" s="17">
        <v>44474</v>
      </c>
      <c r="H1134" s="17"/>
      <c r="I1134" s="1"/>
      <c r="L1134" s="23"/>
      <c r="P1134" s="13"/>
      <c r="V1134" s="20"/>
      <c r="W1134" s="20"/>
      <c r="X1134" s="20"/>
      <c r="Y1134" s="20"/>
      <c r="Z1134" s="20"/>
      <c r="AB1134" s="20"/>
      <c r="AI1134" s="20"/>
      <c r="AL1134">
        <v>0.28699999999999998</v>
      </c>
      <c r="AM1134">
        <v>0.30867499999999998</v>
      </c>
      <c r="AN1134">
        <v>0.30302500000000004</v>
      </c>
      <c r="AO1134">
        <v>0.32137500000000002</v>
      </c>
      <c r="AP1134">
        <v>0.32030000000000003</v>
      </c>
      <c r="AQ1134">
        <v>0.324125</v>
      </c>
      <c r="AR1134">
        <v>0.30199999999999994</v>
      </c>
      <c r="AS1134">
        <v>0.35814999999999997</v>
      </c>
      <c r="AU1134">
        <f t="shared" si="41"/>
        <v>57.4</v>
      </c>
      <c r="AV1134">
        <f t="shared" si="41"/>
        <v>61.734999999999992</v>
      </c>
      <c r="AW1134">
        <f t="shared" si="41"/>
        <v>60.605000000000011</v>
      </c>
      <c r="AX1134">
        <f t="shared" si="40"/>
        <v>179.74</v>
      </c>
    </row>
    <row r="1135" spans="1:50" x14ac:dyDescent="0.25">
      <c r="A1135" s="65" t="s">
        <v>142</v>
      </c>
      <c r="B1135" s="65" t="s">
        <v>143</v>
      </c>
      <c r="C1135" s="65" t="s">
        <v>137</v>
      </c>
      <c r="D1135" s="65" t="s">
        <v>138</v>
      </c>
      <c r="E1135" s="65" t="s">
        <v>139</v>
      </c>
      <c r="F1135" s="22" t="s">
        <v>152</v>
      </c>
      <c r="G1135" s="17">
        <v>44484</v>
      </c>
      <c r="H1135" s="17"/>
      <c r="I1135" s="1"/>
      <c r="L1135" s="23"/>
      <c r="P1135" s="13"/>
      <c r="V1135" s="20"/>
      <c r="W1135" s="20"/>
      <c r="X1135" s="20"/>
      <c r="Y1135" s="20"/>
      <c r="Z1135" s="20"/>
      <c r="AB1135" s="20"/>
      <c r="AI1135" s="20"/>
      <c r="AL1135">
        <v>0.29200000000000004</v>
      </c>
      <c r="AM1135">
        <v>0.32995000000000002</v>
      </c>
      <c r="AN1135">
        <v>0.31082500000000002</v>
      </c>
      <c r="AO1135">
        <v>0.32142499999999996</v>
      </c>
      <c r="AP1135">
        <v>0.31847500000000006</v>
      </c>
      <c r="AQ1135">
        <v>0.31964999999999999</v>
      </c>
      <c r="AR1135">
        <v>0.29970000000000002</v>
      </c>
      <c r="AS1135">
        <v>0.36012500000000003</v>
      </c>
      <c r="AU1135">
        <f t="shared" si="41"/>
        <v>58.400000000000006</v>
      </c>
      <c r="AV1135">
        <f t="shared" si="41"/>
        <v>65.990000000000009</v>
      </c>
      <c r="AW1135">
        <f t="shared" si="41"/>
        <v>62.165000000000006</v>
      </c>
      <c r="AX1135">
        <f t="shared" si="40"/>
        <v>186.55500000000001</v>
      </c>
    </row>
    <row r="1136" spans="1:50" x14ac:dyDescent="0.25">
      <c r="A1136" s="65" t="s">
        <v>142</v>
      </c>
      <c r="B1136" s="65" t="s">
        <v>143</v>
      </c>
      <c r="C1136" s="65" t="s">
        <v>137</v>
      </c>
      <c r="D1136" s="65" t="s">
        <v>138</v>
      </c>
      <c r="E1136" s="65" t="s">
        <v>139</v>
      </c>
      <c r="F1136" s="22" t="s">
        <v>152</v>
      </c>
      <c r="G1136" s="17">
        <v>44490</v>
      </c>
      <c r="H1136" s="17"/>
      <c r="I1136" s="1"/>
      <c r="L1136" s="23"/>
      <c r="P1136" s="13"/>
      <c r="V1136" s="20"/>
      <c r="W1136" s="20"/>
      <c r="X1136" s="20"/>
      <c r="Y1136" s="20"/>
      <c r="Z1136" s="20"/>
      <c r="AB1136" s="20"/>
      <c r="AI1136" s="20"/>
      <c r="AL1136">
        <v>0.25337499999999996</v>
      </c>
      <c r="AM1136">
        <v>0.32197500000000007</v>
      </c>
      <c r="AN1136">
        <v>0.31127500000000002</v>
      </c>
      <c r="AO1136">
        <v>0.31829999999999997</v>
      </c>
      <c r="AP1136">
        <v>0.31774999999999998</v>
      </c>
      <c r="AQ1136">
        <v>0.31709999999999999</v>
      </c>
      <c r="AR1136">
        <v>0.29712499999999997</v>
      </c>
      <c r="AS1136">
        <v>0.36180000000000001</v>
      </c>
      <c r="AU1136">
        <f t="shared" si="41"/>
        <v>50.67499999999999</v>
      </c>
      <c r="AV1136">
        <f t="shared" si="41"/>
        <v>64.39500000000001</v>
      </c>
      <c r="AW1136">
        <f t="shared" si="41"/>
        <v>62.255000000000003</v>
      </c>
      <c r="AX1136">
        <f t="shared" si="40"/>
        <v>177.32499999999999</v>
      </c>
    </row>
    <row r="1137" spans="1:50" x14ac:dyDescent="0.25">
      <c r="A1137" s="65" t="s">
        <v>142</v>
      </c>
      <c r="B1137" s="65" t="s">
        <v>143</v>
      </c>
      <c r="C1137" s="65" t="s">
        <v>137</v>
      </c>
      <c r="D1137" s="65" t="s">
        <v>138</v>
      </c>
      <c r="E1137" s="65" t="s">
        <v>139</v>
      </c>
      <c r="F1137" s="22" t="s">
        <v>152</v>
      </c>
      <c r="G1137" s="17">
        <v>44504</v>
      </c>
      <c r="H1137" s="17"/>
      <c r="I1137" s="1"/>
      <c r="L1137" s="23"/>
      <c r="P1137" s="13"/>
      <c r="V1137" s="20"/>
      <c r="W1137" s="20"/>
      <c r="X1137" s="20"/>
      <c r="Y1137" s="20"/>
      <c r="Z1137" s="20"/>
      <c r="AB1137" s="20"/>
      <c r="AI1137" s="20"/>
      <c r="AL1137">
        <v>0.21762499999999999</v>
      </c>
      <c r="AM1137">
        <v>0.30524999999999997</v>
      </c>
      <c r="AN1137">
        <v>0.30649999999999999</v>
      </c>
      <c r="AO1137">
        <v>0.32124999999999998</v>
      </c>
      <c r="AP1137">
        <v>0.31900000000000001</v>
      </c>
      <c r="AQ1137">
        <v>0.32124999999999998</v>
      </c>
      <c r="AR1137">
        <v>0.29799999999999999</v>
      </c>
      <c r="AS1137">
        <v>0.36424999999999996</v>
      </c>
      <c r="AU1137">
        <f t="shared" si="41"/>
        <v>43.524999999999999</v>
      </c>
      <c r="AV1137">
        <f t="shared" si="41"/>
        <v>61.04999999999999</v>
      </c>
      <c r="AW1137">
        <f t="shared" si="41"/>
        <v>61.3</v>
      </c>
      <c r="AX1137">
        <f t="shared" si="40"/>
        <v>165.875</v>
      </c>
    </row>
    <row r="1138" spans="1:50" x14ac:dyDescent="0.25">
      <c r="A1138" s="65" t="s">
        <v>142</v>
      </c>
      <c r="B1138" s="65" t="s">
        <v>143</v>
      </c>
      <c r="C1138" s="65" t="s">
        <v>137</v>
      </c>
      <c r="D1138" s="65" t="s">
        <v>138</v>
      </c>
      <c r="E1138" s="65" t="s">
        <v>139</v>
      </c>
      <c r="F1138" s="22" t="s">
        <v>152</v>
      </c>
      <c r="G1138" s="17">
        <v>44509</v>
      </c>
      <c r="H1138" s="17"/>
      <c r="I1138" s="1"/>
      <c r="L1138" s="23"/>
      <c r="P1138" s="13"/>
      <c r="V1138" s="20"/>
      <c r="W1138" s="20"/>
      <c r="X1138" s="20"/>
      <c r="Y1138" s="20"/>
      <c r="Z1138" s="20"/>
      <c r="AB1138" s="20"/>
      <c r="AI1138" s="20"/>
      <c r="AL1138">
        <v>0.19400000000000003</v>
      </c>
      <c r="AM1138">
        <v>0.29449999999999998</v>
      </c>
      <c r="AN1138">
        <v>0.30024999999999996</v>
      </c>
      <c r="AO1138">
        <v>0.31874999999999998</v>
      </c>
      <c r="AP1138">
        <v>0.31425000000000003</v>
      </c>
      <c r="AQ1138">
        <v>0.31825000000000003</v>
      </c>
      <c r="AR1138">
        <v>0.29749999999999999</v>
      </c>
      <c r="AS1138">
        <v>0.36674999999999996</v>
      </c>
      <c r="AU1138">
        <f t="shared" si="41"/>
        <v>38.800000000000004</v>
      </c>
      <c r="AV1138">
        <f t="shared" si="41"/>
        <v>58.9</v>
      </c>
      <c r="AW1138">
        <f t="shared" si="41"/>
        <v>60.04999999999999</v>
      </c>
      <c r="AX1138">
        <f t="shared" si="40"/>
        <v>157.75</v>
      </c>
    </row>
    <row r="1139" spans="1:50" x14ac:dyDescent="0.25">
      <c r="A1139" s="65" t="s">
        <v>142</v>
      </c>
      <c r="B1139" s="65" t="s">
        <v>143</v>
      </c>
      <c r="C1139" s="65" t="s">
        <v>137</v>
      </c>
      <c r="D1139" s="65" t="s">
        <v>138</v>
      </c>
      <c r="E1139" s="65" t="s">
        <v>139</v>
      </c>
      <c r="F1139" s="22" t="s">
        <v>152</v>
      </c>
      <c r="G1139" s="17">
        <v>44516</v>
      </c>
      <c r="H1139" s="17"/>
      <c r="I1139" s="1"/>
      <c r="L1139" s="23"/>
      <c r="P1139" s="13"/>
      <c r="V1139" s="20"/>
      <c r="W1139" s="20"/>
      <c r="X1139" s="20"/>
      <c r="Y1139" s="20"/>
      <c r="Z1139" s="20"/>
      <c r="AB1139" s="20"/>
      <c r="AI1139" s="20"/>
      <c r="AL1139">
        <v>0.21050000000000002</v>
      </c>
      <c r="AM1139">
        <v>0.29674999999999996</v>
      </c>
      <c r="AN1139">
        <v>0.29925000000000002</v>
      </c>
      <c r="AO1139">
        <v>0.31825000000000003</v>
      </c>
      <c r="AP1139">
        <v>0.3125</v>
      </c>
      <c r="AQ1139">
        <v>0.31850000000000001</v>
      </c>
      <c r="AR1139">
        <v>0.29849999999999999</v>
      </c>
      <c r="AS1139">
        <v>0.36200000000000004</v>
      </c>
      <c r="AU1139">
        <f t="shared" si="41"/>
        <v>42.1</v>
      </c>
      <c r="AV1139">
        <f t="shared" si="41"/>
        <v>59.349999999999994</v>
      </c>
      <c r="AW1139">
        <f t="shared" si="41"/>
        <v>59.85</v>
      </c>
      <c r="AX1139">
        <f t="shared" si="40"/>
        <v>161.29999999999998</v>
      </c>
    </row>
    <row r="1140" spans="1:50" x14ac:dyDescent="0.25">
      <c r="A1140" s="65" t="s">
        <v>142</v>
      </c>
      <c r="B1140" s="65" t="s">
        <v>143</v>
      </c>
      <c r="C1140" s="65" t="s">
        <v>137</v>
      </c>
      <c r="D1140" s="65" t="s">
        <v>138</v>
      </c>
      <c r="E1140" s="65" t="s">
        <v>139</v>
      </c>
      <c r="F1140" s="22" t="s">
        <v>152</v>
      </c>
      <c r="G1140" s="17">
        <v>44523</v>
      </c>
      <c r="H1140" s="17"/>
      <c r="I1140" s="1"/>
      <c r="L1140" s="23"/>
      <c r="P1140" s="13"/>
      <c r="V1140" s="20"/>
      <c r="W1140" s="20"/>
      <c r="X1140" s="20"/>
      <c r="Y1140" s="20"/>
      <c r="Z1140" s="20"/>
      <c r="AB1140" s="20"/>
      <c r="AI1140" s="20"/>
      <c r="AL1140">
        <v>0.20525000000000002</v>
      </c>
      <c r="AM1140">
        <v>0.29249999999999998</v>
      </c>
      <c r="AN1140">
        <v>0.29724999999999996</v>
      </c>
      <c r="AO1140">
        <v>0.31950000000000001</v>
      </c>
      <c r="AP1140">
        <v>0.31299999999999994</v>
      </c>
      <c r="AQ1140">
        <v>0.31524999999999997</v>
      </c>
      <c r="AR1140">
        <v>0.29249999999999998</v>
      </c>
      <c r="AS1140">
        <v>0.36099999999999999</v>
      </c>
      <c r="AU1140">
        <f t="shared" si="41"/>
        <v>41.050000000000004</v>
      </c>
      <c r="AV1140">
        <f t="shared" si="41"/>
        <v>58.5</v>
      </c>
      <c r="AW1140">
        <f t="shared" si="41"/>
        <v>59.449999999999989</v>
      </c>
      <c r="AX1140">
        <f t="shared" si="40"/>
        <v>159</v>
      </c>
    </row>
    <row r="1141" spans="1:50" x14ac:dyDescent="0.25">
      <c r="A1141" s="65" t="s">
        <v>142</v>
      </c>
      <c r="B1141" s="65" t="s">
        <v>143</v>
      </c>
      <c r="C1141" s="65" t="s">
        <v>137</v>
      </c>
      <c r="D1141" s="65" t="s">
        <v>138</v>
      </c>
      <c r="E1141" s="65" t="s">
        <v>139</v>
      </c>
      <c r="F1141" s="22" t="s">
        <v>152</v>
      </c>
      <c r="G1141" s="17">
        <v>44530</v>
      </c>
      <c r="H1141" s="17"/>
      <c r="I1141" s="1"/>
      <c r="L1141" s="23"/>
      <c r="P1141" s="13"/>
      <c r="V1141" s="20"/>
      <c r="W1141" s="20"/>
      <c r="X1141" s="20"/>
      <c r="Y1141" s="20"/>
      <c r="Z1141" s="20"/>
      <c r="AB1141" s="20"/>
      <c r="AI1141" s="20"/>
      <c r="AL1141">
        <v>0.23600000000000002</v>
      </c>
      <c r="AM1141">
        <v>0.29549999999999998</v>
      </c>
      <c r="AN1141">
        <v>0.29275000000000001</v>
      </c>
      <c r="AO1141">
        <v>0.31574999999999998</v>
      </c>
      <c r="AP1141">
        <v>0.307</v>
      </c>
      <c r="AQ1141">
        <v>0.31524999999999997</v>
      </c>
      <c r="AR1141">
        <v>0.29150000000000004</v>
      </c>
      <c r="AS1141">
        <v>0.35950000000000004</v>
      </c>
      <c r="AU1141">
        <f t="shared" si="41"/>
        <v>47.2</v>
      </c>
      <c r="AV1141">
        <f t="shared" si="41"/>
        <v>59.099999999999994</v>
      </c>
      <c r="AW1141">
        <f t="shared" si="41"/>
        <v>58.550000000000004</v>
      </c>
      <c r="AX1141">
        <f t="shared" si="40"/>
        <v>164.85</v>
      </c>
    </row>
    <row r="1142" spans="1:50" x14ac:dyDescent="0.25">
      <c r="A1142" s="65" t="s">
        <v>142</v>
      </c>
      <c r="B1142" s="65" t="s">
        <v>143</v>
      </c>
      <c r="C1142" s="65" t="s">
        <v>137</v>
      </c>
      <c r="D1142" s="65" t="s">
        <v>138</v>
      </c>
      <c r="E1142" s="65" t="s">
        <v>139</v>
      </c>
      <c r="F1142" s="22" t="s">
        <v>152</v>
      </c>
      <c r="G1142" s="17">
        <v>44539</v>
      </c>
      <c r="H1142" s="17"/>
      <c r="I1142" s="1"/>
      <c r="L1142" s="23"/>
      <c r="P1142" s="13"/>
      <c r="V1142" s="20"/>
      <c r="W1142" s="20"/>
      <c r="X1142" s="20"/>
      <c r="Y1142" s="20"/>
      <c r="Z1142" s="20"/>
      <c r="AB1142" s="20"/>
      <c r="AI1142" s="20"/>
      <c r="AL1142">
        <v>0.26899999999999996</v>
      </c>
      <c r="AM1142">
        <v>0.30625000000000002</v>
      </c>
      <c r="AN1142">
        <v>0.30349999999999999</v>
      </c>
      <c r="AO1142">
        <v>0.31874999999999998</v>
      </c>
      <c r="AP1142">
        <v>0.31075000000000003</v>
      </c>
      <c r="AQ1142">
        <v>0.32024999999999998</v>
      </c>
      <c r="AR1142">
        <v>0.29725000000000001</v>
      </c>
      <c r="AS1142">
        <v>0.36325000000000002</v>
      </c>
      <c r="AU1142">
        <f t="shared" si="41"/>
        <v>53.79999999999999</v>
      </c>
      <c r="AV1142">
        <f t="shared" si="41"/>
        <v>61.250000000000007</v>
      </c>
      <c r="AW1142">
        <f t="shared" si="41"/>
        <v>60.699999999999996</v>
      </c>
      <c r="AX1142">
        <f t="shared" si="40"/>
        <v>175.75</v>
      </c>
    </row>
    <row r="1143" spans="1:50" x14ac:dyDescent="0.25">
      <c r="A1143" s="65" t="s">
        <v>142</v>
      </c>
      <c r="B1143" s="65" t="s">
        <v>143</v>
      </c>
      <c r="C1143" s="65" t="s">
        <v>137</v>
      </c>
      <c r="D1143" s="65" t="s">
        <v>138</v>
      </c>
      <c r="E1143" s="65" t="s">
        <v>139</v>
      </c>
      <c r="F1143" s="22" t="s">
        <v>152</v>
      </c>
      <c r="G1143" s="17">
        <v>44544</v>
      </c>
      <c r="H1143" s="17"/>
      <c r="I1143" s="1"/>
      <c r="L1143" s="23"/>
      <c r="P1143" s="13"/>
      <c r="V1143" s="20"/>
      <c r="W1143" s="20"/>
      <c r="X1143" s="20"/>
      <c r="Y1143" s="20"/>
      <c r="Z1143" s="20"/>
      <c r="AB1143" s="20"/>
      <c r="AI1143" s="20"/>
      <c r="AL1143">
        <v>0.249</v>
      </c>
      <c r="AM1143">
        <v>0.309</v>
      </c>
      <c r="AN1143">
        <v>0.308</v>
      </c>
      <c r="AO1143">
        <v>0.31874999999999998</v>
      </c>
      <c r="AP1143">
        <v>0.31125000000000003</v>
      </c>
      <c r="AQ1143">
        <v>0.31774999999999998</v>
      </c>
      <c r="AR1143">
        <v>0.29674999999999996</v>
      </c>
      <c r="AS1143">
        <v>0.36899999999999999</v>
      </c>
      <c r="AU1143">
        <f t="shared" si="41"/>
        <v>49.8</v>
      </c>
      <c r="AV1143">
        <f t="shared" si="41"/>
        <v>61.8</v>
      </c>
      <c r="AW1143">
        <f t="shared" si="41"/>
        <v>61.6</v>
      </c>
      <c r="AX1143">
        <f t="shared" si="40"/>
        <v>173.2</v>
      </c>
    </row>
    <row r="1144" spans="1:50" x14ac:dyDescent="0.25">
      <c r="A1144" s="65" t="s">
        <v>142</v>
      </c>
      <c r="B1144" s="65" t="s">
        <v>143</v>
      </c>
      <c r="C1144" s="65" t="s">
        <v>137</v>
      </c>
      <c r="D1144" s="65" t="s">
        <v>138</v>
      </c>
      <c r="E1144" s="65" t="s">
        <v>139</v>
      </c>
      <c r="F1144" s="22" t="s">
        <v>152</v>
      </c>
      <c r="G1144" s="17">
        <v>44550</v>
      </c>
      <c r="H1144" s="17"/>
      <c r="I1144" s="1"/>
      <c r="L1144" s="23"/>
      <c r="P1144" s="13"/>
      <c r="V1144" s="20"/>
      <c r="W1144" s="20"/>
      <c r="X1144" s="20"/>
      <c r="Y1144" s="20"/>
      <c r="Z1144" s="20"/>
      <c r="AB1144" s="20"/>
      <c r="AI1144" s="20"/>
      <c r="AL1144">
        <v>0.24075000000000002</v>
      </c>
      <c r="AM1144">
        <v>0.33525000000000005</v>
      </c>
      <c r="AN1144">
        <v>0.3322500000000001</v>
      </c>
      <c r="AO1144">
        <v>0.34049999999999997</v>
      </c>
      <c r="AP1144">
        <v>0.35125000000000001</v>
      </c>
      <c r="AQ1144">
        <v>0.34224999999999994</v>
      </c>
      <c r="AR1144">
        <v>0.32024999999999998</v>
      </c>
      <c r="AS1144">
        <v>0.38424999999999998</v>
      </c>
      <c r="AU1144">
        <f t="shared" si="41"/>
        <v>48.150000000000006</v>
      </c>
      <c r="AV1144">
        <f t="shared" si="41"/>
        <v>67.050000000000011</v>
      </c>
      <c r="AW1144">
        <f t="shared" si="41"/>
        <v>66.450000000000017</v>
      </c>
      <c r="AX1144">
        <f t="shared" si="40"/>
        <v>181.65000000000003</v>
      </c>
    </row>
    <row r="1145" spans="1:50" x14ac:dyDescent="0.25">
      <c r="A1145" s="65" t="s">
        <v>142</v>
      </c>
      <c r="B1145" s="65" t="s">
        <v>143</v>
      </c>
      <c r="C1145" s="65" t="s">
        <v>137</v>
      </c>
      <c r="D1145" s="65" t="s">
        <v>138</v>
      </c>
      <c r="E1145" s="65" t="s">
        <v>139</v>
      </c>
      <c r="F1145" s="22" t="s">
        <v>152</v>
      </c>
      <c r="G1145" s="17">
        <v>44572</v>
      </c>
      <c r="H1145" s="17"/>
      <c r="I1145" s="1"/>
      <c r="L1145" s="23"/>
      <c r="P1145" s="13"/>
      <c r="V1145" s="20"/>
      <c r="W1145" s="20"/>
      <c r="X1145" s="20"/>
      <c r="Y1145" s="20"/>
      <c r="Z1145" s="20"/>
      <c r="AB1145" s="20"/>
      <c r="AI1145" s="20"/>
      <c r="AL1145">
        <v>0.15987500000000002</v>
      </c>
      <c r="AM1145">
        <v>0.26624999999999999</v>
      </c>
      <c r="AN1145">
        <v>0.29799999999999999</v>
      </c>
      <c r="AO1145">
        <v>0.32624999999999998</v>
      </c>
      <c r="AP1145">
        <v>0.33399999999999996</v>
      </c>
      <c r="AQ1145">
        <v>0.33200000000000002</v>
      </c>
      <c r="AR1145">
        <v>0.31225000000000003</v>
      </c>
      <c r="AS1145">
        <v>0.3785</v>
      </c>
      <c r="AU1145">
        <f t="shared" si="41"/>
        <v>31.975000000000005</v>
      </c>
      <c r="AV1145">
        <f t="shared" si="41"/>
        <v>53.25</v>
      </c>
      <c r="AW1145">
        <f t="shared" si="41"/>
        <v>59.599999999999994</v>
      </c>
      <c r="AX1145">
        <f t="shared" si="40"/>
        <v>144.82499999999999</v>
      </c>
    </row>
    <row r="1146" spans="1:50" x14ac:dyDescent="0.25">
      <c r="A1146" s="65" t="s">
        <v>142</v>
      </c>
      <c r="B1146" s="65" t="s">
        <v>143</v>
      </c>
      <c r="C1146" s="65" t="s">
        <v>137</v>
      </c>
      <c r="D1146" s="65" t="s">
        <v>138</v>
      </c>
      <c r="E1146" s="65" t="s">
        <v>139</v>
      </c>
      <c r="F1146" s="22" t="s">
        <v>152</v>
      </c>
      <c r="G1146" s="17">
        <v>44579</v>
      </c>
      <c r="H1146" s="17"/>
      <c r="I1146" s="1"/>
      <c r="L1146" s="23"/>
      <c r="P1146" s="13"/>
      <c r="V1146" s="20"/>
      <c r="W1146" s="20"/>
      <c r="X1146" s="20"/>
      <c r="Y1146" s="20"/>
      <c r="Z1146" s="20"/>
      <c r="AB1146" s="20"/>
      <c r="AI1146" s="20"/>
      <c r="AL1146">
        <v>0.143875</v>
      </c>
      <c r="AM1146">
        <v>0.245</v>
      </c>
      <c r="AN1146">
        <v>0.27950000000000003</v>
      </c>
      <c r="AO1146">
        <v>0.32100000000000001</v>
      </c>
      <c r="AP1146">
        <v>0.32525000000000004</v>
      </c>
      <c r="AQ1146">
        <v>0.32850000000000001</v>
      </c>
      <c r="AR1146">
        <v>0.31025000000000003</v>
      </c>
      <c r="AS1146">
        <v>0.37475000000000003</v>
      </c>
      <c r="AU1146">
        <f t="shared" si="41"/>
        <v>28.775000000000002</v>
      </c>
      <c r="AV1146">
        <f t="shared" si="41"/>
        <v>49</v>
      </c>
      <c r="AW1146">
        <f t="shared" si="41"/>
        <v>55.900000000000006</v>
      </c>
      <c r="AX1146">
        <f t="shared" si="40"/>
        <v>133.67500000000001</v>
      </c>
    </row>
    <row r="1147" spans="1:50" x14ac:dyDescent="0.25">
      <c r="A1147" s="65" t="s">
        <v>142</v>
      </c>
      <c r="B1147" s="65" t="s">
        <v>143</v>
      </c>
      <c r="C1147" s="65" t="s">
        <v>137</v>
      </c>
      <c r="D1147" s="65" t="s">
        <v>138</v>
      </c>
      <c r="E1147" s="65" t="s">
        <v>139</v>
      </c>
      <c r="F1147" s="22" t="s">
        <v>152</v>
      </c>
      <c r="G1147" s="17">
        <v>44586</v>
      </c>
      <c r="H1147" s="17"/>
      <c r="I1147" s="1"/>
      <c r="L1147" s="23"/>
      <c r="P1147" s="13"/>
      <c r="V1147" s="20"/>
      <c r="W1147" s="20"/>
      <c r="X1147" s="20"/>
      <c r="Y1147" s="20"/>
      <c r="Z1147" s="20"/>
      <c r="AB1147" s="20"/>
      <c r="AI1147" s="20"/>
      <c r="AL1147">
        <v>0.17212499999999997</v>
      </c>
      <c r="AM1147">
        <v>0.25074999999999997</v>
      </c>
      <c r="AN1147">
        <v>0.27800000000000002</v>
      </c>
      <c r="AO1147">
        <v>0.32</v>
      </c>
      <c r="AP1147">
        <v>0.32200000000000001</v>
      </c>
      <c r="AQ1147">
        <v>0.32450000000000001</v>
      </c>
      <c r="AR1147">
        <v>0.30875000000000002</v>
      </c>
      <c r="AS1147">
        <v>0.37324999999999997</v>
      </c>
      <c r="AU1147">
        <f t="shared" si="41"/>
        <v>34.424999999999997</v>
      </c>
      <c r="AV1147">
        <f t="shared" si="41"/>
        <v>50.149999999999991</v>
      </c>
      <c r="AW1147">
        <f t="shared" si="41"/>
        <v>55.600000000000009</v>
      </c>
      <c r="AX1147">
        <f t="shared" si="40"/>
        <v>140.17500000000001</v>
      </c>
    </row>
    <row r="1148" spans="1:50" x14ac:dyDescent="0.25">
      <c r="A1148" s="65" t="s">
        <v>142</v>
      </c>
      <c r="B1148" s="65" t="s">
        <v>143</v>
      </c>
      <c r="C1148" s="65" t="s">
        <v>137</v>
      </c>
      <c r="D1148" s="65" t="s">
        <v>138</v>
      </c>
      <c r="E1148" s="65" t="s">
        <v>139</v>
      </c>
      <c r="F1148" s="22" t="s">
        <v>152</v>
      </c>
      <c r="G1148" s="17">
        <v>44594</v>
      </c>
      <c r="H1148" s="17"/>
      <c r="I1148" s="1"/>
      <c r="L1148" s="23"/>
      <c r="P1148" s="13"/>
      <c r="V1148" s="20"/>
      <c r="W1148" s="20"/>
      <c r="X1148" s="20"/>
      <c r="Y1148" s="20"/>
      <c r="Z1148" s="20"/>
      <c r="AB1148" s="20"/>
      <c r="AI1148" s="20"/>
      <c r="AL1148">
        <v>0.168375</v>
      </c>
      <c r="AM1148">
        <v>0.25024999999999997</v>
      </c>
      <c r="AN1148">
        <v>0.27625</v>
      </c>
      <c r="AO1148">
        <v>0.31725000000000003</v>
      </c>
      <c r="AP1148">
        <v>0.31950000000000001</v>
      </c>
      <c r="AQ1148">
        <v>0.32374999999999998</v>
      </c>
      <c r="AR1148">
        <v>0.30625000000000002</v>
      </c>
      <c r="AS1148">
        <v>0.3705</v>
      </c>
      <c r="AU1148">
        <f t="shared" si="41"/>
        <v>33.674999999999997</v>
      </c>
      <c r="AV1148">
        <f t="shared" si="41"/>
        <v>50.05</v>
      </c>
      <c r="AW1148">
        <f t="shared" si="41"/>
        <v>55.25</v>
      </c>
      <c r="AX1148">
        <f t="shared" si="40"/>
        <v>138.97499999999999</v>
      </c>
    </row>
    <row r="1149" spans="1:50" x14ac:dyDescent="0.25">
      <c r="A1149" s="65" t="s">
        <v>142</v>
      </c>
      <c r="B1149" s="65" t="s">
        <v>143</v>
      </c>
      <c r="C1149" s="65" t="s">
        <v>137</v>
      </c>
      <c r="D1149" s="65" t="s">
        <v>138</v>
      </c>
      <c r="E1149" s="65" t="s">
        <v>139</v>
      </c>
      <c r="F1149" s="22" t="s">
        <v>152</v>
      </c>
      <c r="G1149" s="17">
        <v>44601</v>
      </c>
      <c r="H1149" s="17"/>
      <c r="I1149" s="1"/>
      <c r="L1149" s="23"/>
      <c r="P1149" s="13"/>
      <c r="V1149" s="20"/>
      <c r="W1149" s="20"/>
      <c r="X1149" s="20"/>
      <c r="Y1149" s="20"/>
      <c r="Z1149" s="20"/>
      <c r="AB1149" s="20"/>
      <c r="AI1149" s="20"/>
      <c r="AL1149">
        <v>0.262125</v>
      </c>
      <c r="AM1149">
        <v>0.29950000000000004</v>
      </c>
      <c r="AN1149">
        <v>0.28825000000000001</v>
      </c>
      <c r="AO1149">
        <v>0.31850000000000001</v>
      </c>
      <c r="AP1149">
        <v>0.31900000000000001</v>
      </c>
      <c r="AQ1149">
        <v>0.32200000000000001</v>
      </c>
      <c r="AR1149">
        <v>0.30399999999999999</v>
      </c>
      <c r="AS1149">
        <v>0.36975000000000002</v>
      </c>
      <c r="AU1149">
        <f t="shared" si="41"/>
        <v>52.424999999999997</v>
      </c>
      <c r="AV1149">
        <f t="shared" si="41"/>
        <v>59.900000000000006</v>
      </c>
      <c r="AW1149">
        <f t="shared" si="41"/>
        <v>57.65</v>
      </c>
      <c r="AX1149">
        <f t="shared" si="40"/>
        <v>169.97499999999999</v>
      </c>
    </row>
    <row r="1150" spans="1:50" x14ac:dyDescent="0.25">
      <c r="A1150" s="65" t="s">
        <v>142</v>
      </c>
      <c r="B1150" s="65" t="s">
        <v>143</v>
      </c>
      <c r="C1150" s="65" t="s">
        <v>137</v>
      </c>
      <c r="D1150" s="65" t="s">
        <v>138</v>
      </c>
      <c r="E1150" s="65" t="s">
        <v>139</v>
      </c>
      <c r="F1150" s="22" t="s">
        <v>152</v>
      </c>
      <c r="G1150" s="17">
        <v>44603</v>
      </c>
      <c r="H1150" s="17"/>
      <c r="I1150" s="1"/>
      <c r="L1150" s="23"/>
      <c r="P1150" s="13"/>
      <c r="V1150" s="20"/>
      <c r="W1150" s="20"/>
      <c r="X1150" s="20"/>
      <c r="Y1150" s="20"/>
      <c r="Z1150" s="20"/>
      <c r="AB1150" s="20"/>
      <c r="AI1150" s="20"/>
      <c r="AL1150">
        <v>0.28999999999999998</v>
      </c>
      <c r="AM1150">
        <v>0.32450000000000001</v>
      </c>
      <c r="AN1150">
        <v>0.30099999999999999</v>
      </c>
      <c r="AO1150">
        <v>0.31824999999999998</v>
      </c>
      <c r="AP1150">
        <v>0.32200000000000001</v>
      </c>
      <c r="AQ1150">
        <v>0.32650000000000007</v>
      </c>
      <c r="AR1150">
        <v>0.30125000000000002</v>
      </c>
      <c r="AS1150">
        <v>0.35724999999999996</v>
      </c>
      <c r="AU1150">
        <f t="shared" si="41"/>
        <v>57.999999999999993</v>
      </c>
      <c r="AV1150">
        <f t="shared" si="41"/>
        <v>64.900000000000006</v>
      </c>
      <c r="AW1150">
        <f t="shared" si="41"/>
        <v>60.199999999999996</v>
      </c>
      <c r="AX1150">
        <f t="shared" si="40"/>
        <v>183.1</v>
      </c>
    </row>
    <row r="1151" spans="1:50" x14ac:dyDescent="0.25">
      <c r="A1151" s="65" t="s">
        <v>142</v>
      </c>
      <c r="B1151" s="65" t="s">
        <v>143</v>
      </c>
      <c r="C1151" s="65" t="s">
        <v>137</v>
      </c>
      <c r="D1151" s="65" t="s">
        <v>138</v>
      </c>
      <c r="E1151" s="65" t="s">
        <v>139</v>
      </c>
      <c r="F1151" s="22" t="s">
        <v>152</v>
      </c>
      <c r="G1151" s="17">
        <v>44608</v>
      </c>
      <c r="H1151" s="17"/>
      <c r="I1151" s="1"/>
      <c r="L1151" s="23"/>
      <c r="P1151" s="13"/>
      <c r="V1151" s="20"/>
      <c r="W1151" s="20"/>
      <c r="X1151" s="20"/>
      <c r="Y1151" s="20"/>
      <c r="Z1151" s="20"/>
      <c r="AB1151" s="20"/>
      <c r="AI1151" s="20"/>
      <c r="AL1151">
        <v>0.28087499999999999</v>
      </c>
      <c r="AM1151">
        <v>0.32899999999999996</v>
      </c>
      <c r="AN1151">
        <v>0.32500000000000001</v>
      </c>
      <c r="AO1151">
        <v>0.33549999999999996</v>
      </c>
      <c r="AP1151">
        <v>0.34775</v>
      </c>
      <c r="AQ1151">
        <v>0.34399999999999992</v>
      </c>
      <c r="AR1151">
        <v>0.33049999999999996</v>
      </c>
      <c r="AS1151">
        <v>0.38049999999999995</v>
      </c>
      <c r="AU1151">
        <f t="shared" si="41"/>
        <v>56.174999999999997</v>
      </c>
      <c r="AV1151">
        <f t="shared" si="41"/>
        <v>65.8</v>
      </c>
      <c r="AW1151">
        <f t="shared" si="41"/>
        <v>65</v>
      </c>
      <c r="AX1151">
        <f t="shared" si="40"/>
        <v>186.97499999999999</v>
      </c>
    </row>
    <row r="1152" spans="1:50" x14ac:dyDescent="0.25">
      <c r="A1152" s="65" t="s">
        <v>142</v>
      </c>
      <c r="B1152" s="65" t="s">
        <v>143</v>
      </c>
      <c r="C1152" s="65" t="s">
        <v>137</v>
      </c>
      <c r="D1152" s="65" t="s">
        <v>138</v>
      </c>
      <c r="E1152" s="65" t="s">
        <v>139</v>
      </c>
      <c r="F1152" s="22" t="s">
        <v>152</v>
      </c>
      <c r="G1152" s="17">
        <v>44615</v>
      </c>
      <c r="H1152" s="17"/>
      <c r="I1152" s="1"/>
      <c r="L1152" s="23"/>
      <c r="P1152" s="13"/>
      <c r="V1152" s="20"/>
      <c r="W1152" s="20"/>
      <c r="X1152" s="20"/>
      <c r="Y1152" s="20"/>
      <c r="Z1152" s="20"/>
      <c r="AB1152" s="20"/>
      <c r="AI1152" s="20"/>
      <c r="AL1152">
        <v>0.23675000000000002</v>
      </c>
      <c r="AM1152">
        <v>0.31524999999999997</v>
      </c>
      <c r="AN1152">
        <v>0.32374999999999998</v>
      </c>
      <c r="AO1152">
        <v>0.33174999999999999</v>
      </c>
      <c r="AP1152">
        <v>0.34275</v>
      </c>
      <c r="AQ1152">
        <v>0.34300000000000003</v>
      </c>
      <c r="AR1152">
        <v>0.32400000000000001</v>
      </c>
      <c r="AS1152">
        <v>0.37624999999999997</v>
      </c>
      <c r="AU1152">
        <f t="shared" si="41"/>
        <v>47.35</v>
      </c>
      <c r="AV1152">
        <f t="shared" si="41"/>
        <v>63.05</v>
      </c>
      <c r="AW1152">
        <f t="shared" si="41"/>
        <v>64.75</v>
      </c>
      <c r="AX1152">
        <f t="shared" si="40"/>
        <v>175.15</v>
      </c>
    </row>
    <row r="1153" spans="1:50" x14ac:dyDescent="0.25">
      <c r="A1153" s="65" t="s">
        <v>142</v>
      </c>
      <c r="B1153" s="65" t="s">
        <v>143</v>
      </c>
      <c r="C1153" s="65" t="s">
        <v>137</v>
      </c>
      <c r="D1153" s="65" t="s">
        <v>138</v>
      </c>
      <c r="E1153" s="65" t="s">
        <v>139</v>
      </c>
      <c r="F1153" s="22" t="s">
        <v>152</v>
      </c>
      <c r="G1153" s="17">
        <v>44620</v>
      </c>
      <c r="H1153" s="17"/>
      <c r="I1153" s="1"/>
      <c r="L1153" s="23"/>
      <c r="P1153" s="13"/>
      <c r="V1153" s="20"/>
      <c r="W1153" s="20"/>
      <c r="X1153" s="20"/>
      <c r="Y1153" s="20"/>
      <c r="Z1153" s="20"/>
      <c r="AB1153" s="20"/>
      <c r="AI1153" s="20"/>
      <c r="AL1153">
        <v>0.22075000000000003</v>
      </c>
      <c r="AM1153">
        <v>0.308</v>
      </c>
      <c r="AN1153">
        <v>0.31924999999999998</v>
      </c>
      <c r="AO1153">
        <v>0.32850000000000001</v>
      </c>
      <c r="AP1153">
        <v>0.33925000000000005</v>
      </c>
      <c r="AQ1153">
        <v>0.33774999999999999</v>
      </c>
      <c r="AR1153">
        <v>0.32049999999999995</v>
      </c>
      <c r="AS1153">
        <v>0.37849999999999995</v>
      </c>
      <c r="AU1153">
        <f t="shared" si="41"/>
        <v>44.150000000000006</v>
      </c>
      <c r="AV1153">
        <f t="shared" si="41"/>
        <v>61.6</v>
      </c>
      <c r="AW1153">
        <f t="shared" si="41"/>
        <v>63.849999999999994</v>
      </c>
      <c r="AX1153">
        <f t="shared" si="40"/>
        <v>169.6</v>
      </c>
    </row>
    <row r="1154" spans="1:50" x14ac:dyDescent="0.25">
      <c r="A1154" s="55" t="s">
        <v>144</v>
      </c>
      <c r="B1154" s="55" t="s">
        <v>145</v>
      </c>
      <c r="C1154" s="55" t="s">
        <v>137</v>
      </c>
      <c r="D1154" s="55" t="s">
        <v>138</v>
      </c>
      <c r="E1154" s="55" t="s">
        <v>139</v>
      </c>
      <c r="F1154" s="58" t="s">
        <v>140</v>
      </c>
      <c r="G1154" s="17">
        <v>43994</v>
      </c>
      <c r="H1154" s="17"/>
      <c r="I1154" s="1"/>
      <c r="L1154" s="23"/>
      <c r="P1154" s="13"/>
      <c r="V1154" s="20"/>
      <c r="W1154" s="20"/>
      <c r="X1154" s="20"/>
      <c r="Y1154" s="20"/>
      <c r="Z1154" s="20"/>
      <c r="AB1154" s="20"/>
      <c r="AI1154" s="20"/>
      <c r="AL1154">
        <v>0.28649999999999998</v>
      </c>
      <c r="AM1154">
        <v>0.314</v>
      </c>
      <c r="AN1154">
        <v>0.28599999999999998</v>
      </c>
      <c r="AO1154">
        <v>0.25675000000000003</v>
      </c>
      <c r="AP1154">
        <v>0.253</v>
      </c>
      <c r="AQ1154">
        <v>0.21725000000000003</v>
      </c>
      <c r="AR1154">
        <v>0.22850000000000001</v>
      </c>
      <c r="AS1154">
        <v>0.25325000000000003</v>
      </c>
      <c r="AU1154">
        <f t="shared" si="41"/>
        <v>57.3</v>
      </c>
      <c r="AV1154">
        <f t="shared" si="41"/>
        <v>62.8</v>
      </c>
      <c r="AW1154">
        <f t="shared" si="41"/>
        <v>57.199999999999996</v>
      </c>
      <c r="AX1154">
        <f t="shared" si="40"/>
        <v>177.29999999999998</v>
      </c>
    </row>
    <row r="1155" spans="1:50" x14ac:dyDescent="0.25">
      <c r="A1155" s="55" t="s">
        <v>144</v>
      </c>
      <c r="B1155" s="55" t="s">
        <v>145</v>
      </c>
      <c r="C1155" s="55" t="s">
        <v>137</v>
      </c>
      <c r="D1155" s="55" t="s">
        <v>138</v>
      </c>
      <c r="E1155" s="55" t="s">
        <v>139</v>
      </c>
      <c r="F1155" s="58" t="s">
        <v>140</v>
      </c>
      <c r="G1155" s="17">
        <v>44004</v>
      </c>
      <c r="H1155" s="17"/>
      <c r="I1155" s="1"/>
      <c r="L1155" s="23"/>
      <c r="P1155" s="13"/>
      <c r="V1155" s="20"/>
      <c r="W1155" s="20"/>
      <c r="X1155" s="20"/>
      <c r="Y1155" s="20"/>
      <c r="Z1155" s="20"/>
      <c r="AB1155" s="20"/>
      <c r="AI1155" s="20"/>
      <c r="AL1155">
        <v>0.31175000000000003</v>
      </c>
      <c r="AM1155">
        <v>0.32374999999999998</v>
      </c>
      <c r="AN1155">
        <v>0.29924999999999996</v>
      </c>
      <c r="AO1155">
        <v>0.25750000000000001</v>
      </c>
      <c r="AP1155">
        <v>0.25274999999999997</v>
      </c>
      <c r="AQ1155">
        <v>0.21650000000000003</v>
      </c>
      <c r="AR1155">
        <v>0.22699999999999998</v>
      </c>
      <c r="AS1155">
        <v>0.252</v>
      </c>
      <c r="AU1155">
        <f t="shared" si="41"/>
        <v>62.350000000000009</v>
      </c>
      <c r="AV1155">
        <f t="shared" si="41"/>
        <v>64.75</v>
      </c>
      <c r="AW1155">
        <f t="shared" si="41"/>
        <v>59.849999999999994</v>
      </c>
      <c r="AX1155">
        <f t="shared" si="40"/>
        <v>186.95</v>
      </c>
    </row>
    <row r="1156" spans="1:50" x14ac:dyDescent="0.25">
      <c r="A1156" s="55" t="s">
        <v>144</v>
      </c>
      <c r="B1156" s="55" t="s">
        <v>145</v>
      </c>
      <c r="C1156" s="55" t="s">
        <v>137</v>
      </c>
      <c r="D1156" s="55" t="s">
        <v>138</v>
      </c>
      <c r="E1156" s="55" t="s">
        <v>139</v>
      </c>
      <c r="F1156" s="58" t="s">
        <v>140</v>
      </c>
      <c r="G1156" s="17">
        <v>44015</v>
      </c>
      <c r="H1156" s="17"/>
      <c r="I1156" s="1"/>
      <c r="L1156" s="23"/>
      <c r="P1156" s="13"/>
      <c r="V1156" s="20"/>
      <c r="W1156" s="20"/>
      <c r="X1156" s="20"/>
      <c r="Y1156" s="20"/>
      <c r="Z1156" s="20"/>
      <c r="AB1156" s="20"/>
      <c r="AI1156" s="20"/>
      <c r="AL1156">
        <v>0.33187499999999998</v>
      </c>
      <c r="AM1156">
        <v>0.34125</v>
      </c>
      <c r="AN1156">
        <v>0.32950000000000002</v>
      </c>
      <c r="AO1156">
        <v>0.33474999999999994</v>
      </c>
      <c r="AP1156">
        <v>0.33400000000000007</v>
      </c>
      <c r="AQ1156">
        <v>0.29600000000000004</v>
      </c>
      <c r="AR1156">
        <v>0.23800000000000002</v>
      </c>
      <c r="AS1156">
        <v>0.25624999999999998</v>
      </c>
      <c r="AU1156">
        <f t="shared" si="41"/>
        <v>66.375</v>
      </c>
      <c r="AV1156">
        <f t="shared" si="41"/>
        <v>68.25</v>
      </c>
      <c r="AW1156">
        <f t="shared" si="41"/>
        <v>65.900000000000006</v>
      </c>
      <c r="AX1156">
        <f t="shared" si="40"/>
        <v>200.52500000000001</v>
      </c>
    </row>
    <row r="1157" spans="1:50" x14ac:dyDescent="0.25">
      <c r="A1157" s="55" t="s">
        <v>144</v>
      </c>
      <c r="B1157" s="55" t="s">
        <v>145</v>
      </c>
      <c r="C1157" s="55" t="s">
        <v>137</v>
      </c>
      <c r="D1157" s="55" t="s">
        <v>138</v>
      </c>
      <c r="E1157" s="55" t="s">
        <v>139</v>
      </c>
      <c r="F1157" s="58" t="s">
        <v>140</v>
      </c>
      <c r="G1157" s="17">
        <v>44022</v>
      </c>
      <c r="H1157" s="17"/>
      <c r="I1157" s="1"/>
      <c r="L1157" s="23"/>
      <c r="P1157" s="13"/>
      <c r="V1157" s="20"/>
      <c r="W1157" s="20"/>
      <c r="X1157" s="20"/>
      <c r="Y1157" s="20"/>
      <c r="Z1157" s="20"/>
      <c r="AB1157" s="20"/>
      <c r="AI1157" s="20"/>
      <c r="AL1157">
        <v>0.33362499999999995</v>
      </c>
      <c r="AM1157">
        <v>0.35375000000000001</v>
      </c>
      <c r="AN1157">
        <v>0.33049999999999996</v>
      </c>
      <c r="AO1157">
        <v>0.33950000000000002</v>
      </c>
      <c r="AP1157">
        <v>0.34549999999999997</v>
      </c>
      <c r="AQ1157">
        <v>0.33449999999999996</v>
      </c>
      <c r="AR1157">
        <v>0.27649999999999997</v>
      </c>
      <c r="AS1157">
        <v>0.29049999999999998</v>
      </c>
      <c r="AU1157">
        <f t="shared" si="41"/>
        <v>66.724999999999994</v>
      </c>
      <c r="AV1157">
        <f t="shared" si="41"/>
        <v>70.75</v>
      </c>
      <c r="AW1157">
        <f t="shared" si="41"/>
        <v>66.099999999999994</v>
      </c>
      <c r="AX1157">
        <f t="shared" si="40"/>
        <v>203.57499999999999</v>
      </c>
    </row>
    <row r="1158" spans="1:50" x14ac:dyDescent="0.25">
      <c r="A1158" s="55" t="s">
        <v>144</v>
      </c>
      <c r="B1158" s="55" t="s">
        <v>145</v>
      </c>
      <c r="C1158" s="55" t="s">
        <v>137</v>
      </c>
      <c r="D1158" s="55" t="s">
        <v>138</v>
      </c>
      <c r="E1158" s="55" t="s">
        <v>139</v>
      </c>
      <c r="F1158" s="58" t="s">
        <v>140</v>
      </c>
      <c r="G1158" s="17">
        <v>44040</v>
      </c>
      <c r="H1158" s="17"/>
      <c r="I1158" s="1"/>
      <c r="L1158" s="23"/>
      <c r="P1158" s="13"/>
      <c r="V1158" s="20"/>
      <c r="W1158" s="20"/>
      <c r="X1158" s="20"/>
      <c r="Y1158" s="20"/>
      <c r="Z1158" s="20"/>
      <c r="AB1158" s="20"/>
      <c r="AI1158" s="20"/>
      <c r="AL1158">
        <v>0.30649999999999999</v>
      </c>
      <c r="AM1158">
        <v>0.35424999999999995</v>
      </c>
      <c r="AN1158">
        <v>0.32374999999999998</v>
      </c>
      <c r="AO1158">
        <v>0.318</v>
      </c>
      <c r="AP1158">
        <v>0.34100000000000003</v>
      </c>
      <c r="AQ1158">
        <v>0.34725</v>
      </c>
      <c r="AR1158">
        <v>0.30099999999999999</v>
      </c>
      <c r="AS1158">
        <v>0.32725000000000004</v>
      </c>
      <c r="AU1158">
        <f t="shared" si="41"/>
        <v>61.3</v>
      </c>
      <c r="AV1158">
        <f t="shared" si="41"/>
        <v>70.849999999999994</v>
      </c>
      <c r="AW1158">
        <f t="shared" si="41"/>
        <v>64.75</v>
      </c>
      <c r="AX1158">
        <f t="shared" si="40"/>
        <v>196.89999999999998</v>
      </c>
    </row>
    <row r="1159" spans="1:50" x14ac:dyDescent="0.25">
      <c r="A1159" s="55" t="s">
        <v>144</v>
      </c>
      <c r="B1159" s="55" t="s">
        <v>145</v>
      </c>
      <c r="C1159" s="55" t="s">
        <v>137</v>
      </c>
      <c r="D1159" s="55" t="s">
        <v>138</v>
      </c>
      <c r="E1159" s="55" t="s">
        <v>139</v>
      </c>
      <c r="F1159" s="58" t="s">
        <v>140</v>
      </c>
      <c r="G1159" s="17">
        <v>44060</v>
      </c>
      <c r="H1159" s="17"/>
      <c r="I1159" s="1"/>
      <c r="L1159" s="23"/>
      <c r="P1159" s="13"/>
      <c r="V1159" s="20"/>
      <c r="W1159" s="20"/>
      <c r="X1159" s="20"/>
      <c r="Y1159" s="20"/>
      <c r="Z1159" s="20"/>
      <c r="AB1159" s="20"/>
      <c r="AI1159" s="20"/>
      <c r="AL1159">
        <v>0.26374999999999998</v>
      </c>
      <c r="AM1159">
        <v>0.33099999999999996</v>
      </c>
      <c r="AN1159">
        <v>0.313</v>
      </c>
      <c r="AO1159">
        <v>0.30500000000000005</v>
      </c>
      <c r="AP1159">
        <v>0.33274999999999999</v>
      </c>
      <c r="AQ1159">
        <v>0.33549999999999996</v>
      </c>
      <c r="AR1159">
        <v>0.29875000000000002</v>
      </c>
      <c r="AS1159">
        <v>0.33474999999999994</v>
      </c>
      <c r="AU1159">
        <f t="shared" si="41"/>
        <v>52.75</v>
      </c>
      <c r="AV1159">
        <f t="shared" si="41"/>
        <v>66.199999999999989</v>
      </c>
      <c r="AW1159">
        <f t="shared" si="41"/>
        <v>62.6</v>
      </c>
      <c r="AX1159">
        <f t="shared" si="40"/>
        <v>181.54999999999998</v>
      </c>
    </row>
    <row r="1160" spans="1:50" x14ac:dyDescent="0.25">
      <c r="A1160" s="55" t="s">
        <v>144</v>
      </c>
      <c r="B1160" s="55" t="s">
        <v>145</v>
      </c>
      <c r="C1160" s="55" t="s">
        <v>137</v>
      </c>
      <c r="D1160" s="55" t="s">
        <v>138</v>
      </c>
      <c r="E1160" s="55" t="s">
        <v>139</v>
      </c>
      <c r="F1160" s="58" t="s">
        <v>140</v>
      </c>
      <c r="G1160" s="17">
        <v>44074</v>
      </c>
      <c r="H1160" s="17"/>
      <c r="I1160" s="1"/>
      <c r="L1160" s="23"/>
      <c r="P1160" s="13"/>
      <c r="V1160" s="20"/>
      <c r="W1160" s="20"/>
      <c r="X1160" s="20"/>
      <c r="Y1160" s="20"/>
      <c r="Z1160" s="20"/>
      <c r="AB1160" s="20"/>
      <c r="AI1160" s="20"/>
      <c r="AL1160">
        <v>0.24325000000000002</v>
      </c>
      <c r="AM1160">
        <v>0.31775000000000003</v>
      </c>
      <c r="AN1160">
        <v>0.30199999999999999</v>
      </c>
      <c r="AO1160">
        <v>0.29725000000000001</v>
      </c>
      <c r="AP1160">
        <v>0.32400000000000001</v>
      </c>
      <c r="AQ1160">
        <v>0.32599999999999996</v>
      </c>
      <c r="AR1160">
        <v>0.29499999999999998</v>
      </c>
      <c r="AS1160">
        <v>0.33374999999999999</v>
      </c>
      <c r="AU1160">
        <f t="shared" si="41"/>
        <v>48.650000000000006</v>
      </c>
      <c r="AV1160">
        <f t="shared" si="41"/>
        <v>63.550000000000004</v>
      </c>
      <c r="AW1160">
        <f t="shared" si="41"/>
        <v>60.4</v>
      </c>
      <c r="AX1160">
        <f t="shared" si="40"/>
        <v>172.60000000000002</v>
      </c>
    </row>
    <row r="1161" spans="1:50" x14ac:dyDescent="0.25">
      <c r="A1161" s="55" t="s">
        <v>144</v>
      </c>
      <c r="B1161" s="55" t="s">
        <v>145</v>
      </c>
      <c r="C1161" s="55" t="s">
        <v>137</v>
      </c>
      <c r="D1161" s="55" t="s">
        <v>138</v>
      </c>
      <c r="E1161" s="55" t="s">
        <v>139</v>
      </c>
      <c r="F1161" s="58" t="s">
        <v>140</v>
      </c>
      <c r="G1161" s="17">
        <v>44082</v>
      </c>
      <c r="H1161" s="17"/>
      <c r="I1161" s="1"/>
      <c r="L1161" s="23"/>
      <c r="P1161" s="13"/>
      <c r="V1161" s="20"/>
      <c r="W1161" s="20"/>
      <c r="X1161" s="20"/>
      <c r="Y1161" s="20"/>
      <c r="Z1161" s="20"/>
      <c r="AB1161" s="20"/>
      <c r="AI1161" s="20"/>
      <c r="AL1161">
        <v>0.25287499999999996</v>
      </c>
      <c r="AM1161">
        <v>0.31275000000000003</v>
      </c>
      <c r="AN1161">
        <v>0.29749999999999999</v>
      </c>
      <c r="AO1161">
        <v>0.28725000000000001</v>
      </c>
      <c r="AP1161">
        <v>0.31549999999999995</v>
      </c>
      <c r="AQ1161">
        <v>0.31475000000000003</v>
      </c>
      <c r="AR1161">
        <v>0.29049999999999998</v>
      </c>
      <c r="AS1161">
        <v>0.32624999999999998</v>
      </c>
      <c r="AU1161">
        <f t="shared" si="41"/>
        <v>50.574999999999989</v>
      </c>
      <c r="AV1161">
        <f t="shared" si="41"/>
        <v>62.550000000000004</v>
      </c>
      <c r="AW1161">
        <f t="shared" si="41"/>
        <v>59.5</v>
      </c>
      <c r="AX1161">
        <f t="shared" si="40"/>
        <v>172.625</v>
      </c>
    </row>
    <row r="1162" spans="1:50" x14ac:dyDescent="0.25">
      <c r="A1162" s="55" t="s">
        <v>144</v>
      </c>
      <c r="B1162" s="55" t="s">
        <v>145</v>
      </c>
      <c r="C1162" s="55" t="s">
        <v>137</v>
      </c>
      <c r="D1162" s="55" t="s">
        <v>138</v>
      </c>
      <c r="E1162" s="55" t="s">
        <v>139</v>
      </c>
      <c r="F1162" s="58" t="s">
        <v>140</v>
      </c>
      <c r="G1162" s="17">
        <v>44088</v>
      </c>
      <c r="H1162" s="17"/>
      <c r="I1162" s="1"/>
      <c r="L1162" s="23"/>
      <c r="P1162" s="13"/>
      <c r="V1162" s="20"/>
      <c r="W1162" s="20"/>
      <c r="X1162" s="20"/>
      <c r="Y1162" s="20"/>
      <c r="Z1162" s="20"/>
      <c r="AB1162" s="20"/>
      <c r="AI1162" s="20"/>
      <c r="AL1162">
        <v>0.268625</v>
      </c>
      <c r="AM1162">
        <v>0.31475000000000003</v>
      </c>
      <c r="AN1162">
        <v>0.29650000000000004</v>
      </c>
      <c r="AO1162">
        <v>0.28625</v>
      </c>
      <c r="AP1162">
        <v>0.3135</v>
      </c>
      <c r="AQ1162">
        <v>0.31499999999999995</v>
      </c>
      <c r="AR1162">
        <v>0.28999999999999998</v>
      </c>
      <c r="AS1162">
        <v>0.32974999999999999</v>
      </c>
      <c r="AU1162">
        <f t="shared" si="41"/>
        <v>53.725000000000001</v>
      </c>
      <c r="AV1162">
        <f t="shared" si="41"/>
        <v>62.95</v>
      </c>
      <c r="AW1162">
        <f t="shared" si="41"/>
        <v>59.300000000000011</v>
      </c>
      <c r="AX1162">
        <f t="shared" si="40"/>
        <v>175.97500000000002</v>
      </c>
    </row>
    <row r="1163" spans="1:50" x14ac:dyDescent="0.25">
      <c r="A1163" s="55" t="s">
        <v>144</v>
      </c>
      <c r="B1163" s="55" t="s">
        <v>145</v>
      </c>
      <c r="C1163" s="55" t="s">
        <v>137</v>
      </c>
      <c r="D1163" s="55" t="s">
        <v>138</v>
      </c>
      <c r="E1163" s="55" t="s">
        <v>139</v>
      </c>
      <c r="F1163" s="58" t="s">
        <v>140</v>
      </c>
      <c r="G1163" s="17">
        <v>44102</v>
      </c>
      <c r="H1163" s="17"/>
      <c r="I1163" s="1"/>
      <c r="L1163" s="23"/>
      <c r="P1163" s="13"/>
      <c r="V1163" s="20"/>
      <c r="W1163" s="20"/>
      <c r="X1163" s="20"/>
      <c r="Y1163" s="20"/>
      <c r="Z1163" s="20"/>
      <c r="AB1163" s="20"/>
      <c r="AI1163" s="20"/>
      <c r="AL1163">
        <v>0.170625</v>
      </c>
      <c r="AM1163">
        <v>0.26074999999999998</v>
      </c>
      <c r="AN1163">
        <v>0.26749999999999996</v>
      </c>
      <c r="AO1163">
        <v>0.26599999999999996</v>
      </c>
      <c r="AP1163">
        <v>0.29449999999999998</v>
      </c>
      <c r="AQ1163">
        <v>0.29400000000000004</v>
      </c>
      <c r="AR1163">
        <v>0.28275</v>
      </c>
      <c r="AS1163">
        <v>0.32124999999999998</v>
      </c>
      <c r="AU1163">
        <f t="shared" si="41"/>
        <v>34.125</v>
      </c>
      <c r="AV1163">
        <f t="shared" si="41"/>
        <v>52.15</v>
      </c>
      <c r="AW1163">
        <f t="shared" si="41"/>
        <v>53.499999999999993</v>
      </c>
      <c r="AX1163">
        <f t="shared" si="40"/>
        <v>139.77500000000001</v>
      </c>
    </row>
    <row r="1164" spans="1:50" x14ac:dyDescent="0.25">
      <c r="A1164" s="55" t="s">
        <v>144</v>
      </c>
      <c r="B1164" s="55" t="s">
        <v>145</v>
      </c>
      <c r="C1164" s="55" t="s">
        <v>137</v>
      </c>
      <c r="D1164" s="55" t="s">
        <v>138</v>
      </c>
      <c r="E1164" s="55" t="s">
        <v>139</v>
      </c>
      <c r="F1164" s="58" t="s">
        <v>140</v>
      </c>
      <c r="G1164" s="17">
        <v>44109</v>
      </c>
      <c r="H1164" s="17"/>
      <c r="I1164" s="1"/>
      <c r="L1164" s="23"/>
      <c r="P1164" s="13"/>
      <c r="V1164" s="20"/>
      <c r="W1164" s="20"/>
      <c r="X1164" s="20"/>
      <c r="Y1164" s="20"/>
      <c r="Z1164" s="20"/>
      <c r="AB1164" s="20"/>
      <c r="AI1164" s="20"/>
      <c r="AL1164">
        <v>0.205125</v>
      </c>
      <c r="AM1164">
        <v>0.26400000000000001</v>
      </c>
      <c r="AN1164">
        <v>0.25650000000000001</v>
      </c>
      <c r="AO1164">
        <v>0.25524999999999998</v>
      </c>
      <c r="AP1164">
        <v>0.27675</v>
      </c>
      <c r="AQ1164">
        <v>0.27649999999999997</v>
      </c>
      <c r="AR1164">
        <v>0.27474999999999999</v>
      </c>
      <c r="AS1164">
        <v>0.3145</v>
      </c>
      <c r="AU1164">
        <f t="shared" si="41"/>
        <v>41.024999999999999</v>
      </c>
      <c r="AV1164">
        <f t="shared" si="41"/>
        <v>52.800000000000004</v>
      </c>
      <c r="AW1164">
        <f t="shared" si="41"/>
        <v>51.300000000000004</v>
      </c>
      <c r="AX1164">
        <f t="shared" si="40"/>
        <v>145.125</v>
      </c>
    </row>
    <row r="1165" spans="1:50" x14ac:dyDescent="0.25">
      <c r="A1165" s="55" t="s">
        <v>144</v>
      </c>
      <c r="B1165" s="55" t="s">
        <v>145</v>
      </c>
      <c r="C1165" s="55" t="s">
        <v>137</v>
      </c>
      <c r="D1165" s="55" t="s">
        <v>138</v>
      </c>
      <c r="E1165" s="55" t="s">
        <v>139</v>
      </c>
      <c r="F1165" s="58" t="s">
        <v>140</v>
      </c>
      <c r="G1165" s="17">
        <v>44116</v>
      </c>
      <c r="H1165" s="17"/>
      <c r="I1165" s="1"/>
      <c r="L1165" s="23"/>
      <c r="P1165" s="13"/>
      <c r="V1165" s="20"/>
      <c r="W1165" s="20"/>
      <c r="X1165" s="20"/>
      <c r="Y1165" s="20"/>
      <c r="Z1165" s="20"/>
      <c r="AB1165" s="20"/>
      <c r="AI1165" s="20"/>
      <c r="AL1165">
        <v>0.27850000000000003</v>
      </c>
      <c r="AM1165">
        <v>0.32725000000000004</v>
      </c>
      <c r="AN1165">
        <v>0.28875000000000001</v>
      </c>
      <c r="AO1165">
        <v>0.25774999999999998</v>
      </c>
      <c r="AP1165">
        <v>0.27524999999999999</v>
      </c>
      <c r="AQ1165">
        <v>0.26374999999999998</v>
      </c>
      <c r="AR1165">
        <v>0.27025000000000005</v>
      </c>
      <c r="AS1165">
        <v>0.30974999999999997</v>
      </c>
      <c r="AU1165">
        <f t="shared" si="41"/>
        <v>55.7</v>
      </c>
      <c r="AV1165">
        <f t="shared" si="41"/>
        <v>65.45</v>
      </c>
      <c r="AW1165">
        <f t="shared" si="41"/>
        <v>57.75</v>
      </c>
      <c r="AX1165">
        <f t="shared" si="40"/>
        <v>178.9</v>
      </c>
    </row>
    <row r="1166" spans="1:50" x14ac:dyDescent="0.25">
      <c r="A1166" s="55" t="s">
        <v>144</v>
      </c>
      <c r="B1166" s="55" t="s">
        <v>145</v>
      </c>
      <c r="C1166" s="55" t="s">
        <v>137</v>
      </c>
      <c r="D1166" s="55" t="s">
        <v>138</v>
      </c>
      <c r="E1166" s="55" t="s">
        <v>139</v>
      </c>
      <c r="F1166" s="58" t="s">
        <v>140</v>
      </c>
      <c r="G1166" s="17">
        <v>44123</v>
      </c>
      <c r="H1166" s="17"/>
      <c r="I1166" s="1"/>
      <c r="L1166" s="23"/>
      <c r="P1166" s="13"/>
      <c r="V1166" s="20"/>
      <c r="W1166" s="20"/>
      <c r="X1166" s="20"/>
      <c r="Y1166" s="20"/>
      <c r="Z1166" s="20"/>
      <c r="AB1166" s="20"/>
      <c r="AI1166" s="20"/>
      <c r="AL1166">
        <v>0.28499999999999998</v>
      </c>
      <c r="AM1166">
        <v>0.32174999999999998</v>
      </c>
      <c r="AN1166">
        <v>0.29149999999999998</v>
      </c>
      <c r="AO1166">
        <v>0.26124999999999998</v>
      </c>
      <c r="AP1166">
        <v>0.27575000000000005</v>
      </c>
      <c r="AQ1166">
        <v>0.25575000000000003</v>
      </c>
      <c r="AR1166">
        <v>0.26524999999999999</v>
      </c>
      <c r="AS1166">
        <v>0.30325000000000002</v>
      </c>
      <c r="AU1166">
        <f t="shared" si="41"/>
        <v>56.999999999999993</v>
      </c>
      <c r="AV1166">
        <f t="shared" si="41"/>
        <v>64.349999999999994</v>
      </c>
      <c r="AW1166">
        <f t="shared" si="41"/>
        <v>58.3</v>
      </c>
      <c r="AX1166">
        <f t="shared" si="40"/>
        <v>179.64999999999998</v>
      </c>
    </row>
    <row r="1167" spans="1:50" x14ac:dyDescent="0.25">
      <c r="A1167" s="55" t="s">
        <v>144</v>
      </c>
      <c r="B1167" s="55" t="s">
        <v>145</v>
      </c>
      <c r="C1167" s="55" t="s">
        <v>137</v>
      </c>
      <c r="D1167" s="55" t="s">
        <v>138</v>
      </c>
      <c r="E1167" s="55" t="s">
        <v>139</v>
      </c>
      <c r="F1167" s="58" t="s">
        <v>140</v>
      </c>
      <c r="G1167" s="17">
        <v>44127</v>
      </c>
      <c r="H1167" s="17"/>
      <c r="I1167" s="1"/>
      <c r="L1167" s="23"/>
      <c r="P1167" s="13"/>
      <c r="V1167" s="20"/>
      <c r="W1167" s="20"/>
      <c r="X1167" s="20"/>
      <c r="Y1167" s="20"/>
      <c r="Z1167" s="20"/>
      <c r="AB1167" s="20"/>
      <c r="AI1167" s="20"/>
      <c r="AL1167">
        <v>0.23600000000000002</v>
      </c>
      <c r="AM1167">
        <v>0.28475</v>
      </c>
      <c r="AN1167">
        <v>0.28450000000000003</v>
      </c>
      <c r="AO1167">
        <v>0.25700000000000001</v>
      </c>
      <c r="AP1167">
        <v>0.27399999999999997</v>
      </c>
      <c r="AQ1167">
        <v>0.25299999999999995</v>
      </c>
      <c r="AR1167">
        <v>0.26300000000000001</v>
      </c>
      <c r="AS1167">
        <v>0.29325000000000001</v>
      </c>
      <c r="AU1167">
        <f t="shared" si="41"/>
        <v>47.2</v>
      </c>
      <c r="AV1167">
        <f t="shared" si="41"/>
        <v>56.95</v>
      </c>
      <c r="AW1167">
        <f t="shared" si="41"/>
        <v>56.900000000000006</v>
      </c>
      <c r="AX1167">
        <f t="shared" si="40"/>
        <v>161.05000000000001</v>
      </c>
    </row>
    <row r="1168" spans="1:50" x14ac:dyDescent="0.25">
      <c r="A1168" s="55" t="s">
        <v>144</v>
      </c>
      <c r="B1168" s="55" t="s">
        <v>145</v>
      </c>
      <c r="C1168" s="55" t="s">
        <v>137</v>
      </c>
      <c r="D1168" s="55" t="s">
        <v>138</v>
      </c>
      <c r="E1168" s="55" t="s">
        <v>139</v>
      </c>
      <c r="F1168" s="58" t="s">
        <v>140</v>
      </c>
      <c r="G1168" s="17">
        <v>44139</v>
      </c>
      <c r="H1168" s="17"/>
      <c r="I1168" s="1"/>
      <c r="L1168" s="23"/>
      <c r="P1168" s="13"/>
      <c r="V1168" s="20"/>
      <c r="W1168" s="20"/>
      <c r="X1168" s="20"/>
      <c r="Y1168" s="20"/>
      <c r="Z1168" s="20"/>
      <c r="AB1168" s="20"/>
      <c r="AI1168" s="20"/>
      <c r="AL1168">
        <v>0.23975000000000002</v>
      </c>
      <c r="AM1168">
        <v>0.29299999999999998</v>
      </c>
      <c r="AN1168">
        <v>0.27299999999999996</v>
      </c>
      <c r="AO1168">
        <v>0.24799999999999997</v>
      </c>
      <c r="AP1168">
        <v>0.25650000000000001</v>
      </c>
      <c r="AQ1168">
        <v>0.23050000000000001</v>
      </c>
      <c r="AR1168">
        <v>0.2515</v>
      </c>
      <c r="AS1168">
        <v>0.28049999999999997</v>
      </c>
      <c r="AU1168">
        <f t="shared" si="41"/>
        <v>47.95</v>
      </c>
      <c r="AV1168">
        <f t="shared" si="41"/>
        <v>58.599999999999994</v>
      </c>
      <c r="AW1168">
        <f t="shared" si="41"/>
        <v>54.599999999999994</v>
      </c>
      <c r="AX1168">
        <f t="shared" si="40"/>
        <v>161.14999999999998</v>
      </c>
    </row>
    <row r="1169" spans="1:50" x14ac:dyDescent="0.25">
      <c r="A1169" s="55" t="s">
        <v>144</v>
      </c>
      <c r="B1169" s="55" t="s">
        <v>145</v>
      </c>
      <c r="C1169" s="55" t="s">
        <v>137</v>
      </c>
      <c r="D1169" s="55" t="s">
        <v>138</v>
      </c>
      <c r="E1169" s="55" t="s">
        <v>139</v>
      </c>
      <c r="F1169" s="58" t="s">
        <v>140</v>
      </c>
      <c r="G1169" s="17">
        <v>44144</v>
      </c>
      <c r="H1169" s="17"/>
      <c r="I1169" s="1"/>
      <c r="L1169" s="23"/>
      <c r="P1169" s="13"/>
      <c r="V1169" s="20"/>
      <c r="W1169" s="20"/>
      <c r="X1169" s="20"/>
      <c r="Y1169" s="20"/>
      <c r="Z1169" s="20"/>
      <c r="AB1169" s="20"/>
      <c r="AI1169" s="20"/>
      <c r="AL1169">
        <v>0.32674999999999998</v>
      </c>
      <c r="AM1169">
        <v>0.35825000000000001</v>
      </c>
      <c r="AN1169">
        <v>0.31175000000000003</v>
      </c>
      <c r="AO1169">
        <v>0.27149999999999996</v>
      </c>
      <c r="AP1169">
        <v>0.27324999999999999</v>
      </c>
      <c r="AQ1169">
        <v>0.23200000000000004</v>
      </c>
      <c r="AR1169">
        <v>0.24975000000000003</v>
      </c>
      <c r="AS1169">
        <v>0.27975</v>
      </c>
      <c r="AU1169">
        <f t="shared" si="41"/>
        <v>65.349999999999994</v>
      </c>
      <c r="AV1169">
        <f t="shared" si="41"/>
        <v>71.650000000000006</v>
      </c>
      <c r="AW1169">
        <f t="shared" si="41"/>
        <v>62.350000000000009</v>
      </c>
      <c r="AX1169">
        <f t="shared" si="40"/>
        <v>199.35000000000002</v>
      </c>
    </row>
    <row r="1170" spans="1:50" x14ac:dyDescent="0.25">
      <c r="A1170" s="55" t="s">
        <v>144</v>
      </c>
      <c r="B1170" s="55" t="s">
        <v>145</v>
      </c>
      <c r="C1170" s="55" t="s">
        <v>137</v>
      </c>
      <c r="D1170" s="55" t="s">
        <v>138</v>
      </c>
      <c r="E1170" s="55" t="s">
        <v>139</v>
      </c>
      <c r="F1170" s="58" t="s">
        <v>140</v>
      </c>
      <c r="G1170" s="17">
        <v>44151</v>
      </c>
      <c r="H1170" s="17"/>
      <c r="I1170" s="1"/>
      <c r="L1170" s="23"/>
      <c r="P1170" s="13"/>
      <c r="V1170" s="20"/>
      <c r="W1170" s="20"/>
      <c r="X1170" s="20"/>
      <c r="Y1170" s="20"/>
      <c r="Z1170" s="20"/>
      <c r="AB1170" s="20"/>
      <c r="AI1170" s="20"/>
      <c r="AL1170">
        <v>0.22162499999999999</v>
      </c>
      <c r="AM1170">
        <v>0.31275000000000003</v>
      </c>
      <c r="AN1170">
        <v>0.30125000000000002</v>
      </c>
      <c r="AO1170">
        <v>0.26750000000000002</v>
      </c>
      <c r="AP1170">
        <v>0.25774999999999998</v>
      </c>
      <c r="AQ1170">
        <v>0.23599999999999999</v>
      </c>
      <c r="AR1170">
        <v>0.27424999999999999</v>
      </c>
      <c r="AS1170">
        <v>0.26075000000000004</v>
      </c>
      <c r="AU1170">
        <f t="shared" si="41"/>
        <v>44.324999999999996</v>
      </c>
      <c r="AV1170">
        <f t="shared" si="41"/>
        <v>62.550000000000004</v>
      </c>
      <c r="AW1170">
        <f t="shared" si="41"/>
        <v>60.25</v>
      </c>
      <c r="AX1170">
        <f t="shared" si="40"/>
        <v>167.125</v>
      </c>
    </row>
    <row r="1171" spans="1:50" x14ac:dyDescent="0.25">
      <c r="A1171" s="55" t="s">
        <v>144</v>
      </c>
      <c r="B1171" s="55" t="s">
        <v>145</v>
      </c>
      <c r="C1171" s="55" t="s">
        <v>137</v>
      </c>
      <c r="D1171" s="55" t="s">
        <v>138</v>
      </c>
      <c r="E1171" s="55" t="s">
        <v>139</v>
      </c>
      <c r="F1171" s="58" t="s">
        <v>140</v>
      </c>
      <c r="G1171" s="17">
        <v>44158</v>
      </c>
      <c r="H1171" s="17"/>
      <c r="I1171" s="1"/>
      <c r="L1171" s="23"/>
      <c r="P1171" s="13"/>
      <c r="V1171" s="20"/>
      <c r="W1171" s="20"/>
      <c r="X1171" s="20"/>
      <c r="Y1171" s="20"/>
      <c r="Z1171" s="20"/>
      <c r="AB1171" s="20"/>
      <c r="AI1171" s="20"/>
      <c r="AL1171">
        <v>0.22575000000000001</v>
      </c>
      <c r="AM1171">
        <v>0.29375000000000001</v>
      </c>
      <c r="AN1171">
        <v>0.28749999999999998</v>
      </c>
      <c r="AO1171">
        <v>0.25824999999999998</v>
      </c>
      <c r="AP1171">
        <v>0.26225000000000004</v>
      </c>
      <c r="AQ1171">
        <v>0.22325000000000003</v>
      </c>
      <c r="AR1171">
        <v>0.24350000000000002</v>
      </c>
      <c r="AS1171">
        <v>0.27175000000000005</v>
      </c>
      <c r="AU1171">
        <f t="shared" si="41"/>
        <v>45.15</v>
      </c>
      <c r="AV1171">
        <f t="shared" si="41"/>
        <v>58.75</v>
      </c>
      <c r="AW1171">
        <f t="shared" si="41"/>
        <v>57.499999999999993</v>
      </c>
      <c r="AX1171">
        <f t="shared" si="40"/>
        <v>161.4</v>
      </c>
    </row>
    <row r="1172" spans="1:50" x14ac:dyDescent="0.25">
      <c r="A1172" s="55" t="s">
        <v>144</v>
      </c>
      <c r="B1172" s="55" t="s">
        <v>145</v>
      </c>
      <c r="C1172" s="55" t="s">
        <v>137</v>
      </c>
      <c r="D1172" s="55" t="s">
        <v>138</v>
      </c>
      <c r="E1172" s="55" t="s">
        <v>139</v>
      </c>
      <c r="F1172" s="58" t="s">
        <v>140</v>
      </c>
      <c r="G1172" s="17">
        <v>44165</v>
      </c>
      <c r="H1172" s="17"/>
      <c r="I1172" s="1"/>
      <c r="L1172" s="23"/>
      <c r="P1172" s="13"/>
      <c r="V1172" s="20"/>
      <c r="W1172" s="20"/>
      <c r="X1172" s="20"/>
      <c r="Y1172" s="20"/>
      <c r="Z1172" s="20"/>
      <c r="AB1172" s="20"/>
      <c r="AI1172" s="20"/>
      <c r="AL1172">
        <v>0.25624999999999998</v>
      </c>
      <c r="AM1172">
        <v>0.29299999999999998</v>
      </c>
      <c r="AN1172">
        <v>0.28249999999999997</v>
      </c>
      <c r="AO1172">
        <v>0.254</v>
      </c>
      <c r="AP1172">
        <v>0.26024999999999998</v>
      </c>
      <c r="AQ1172">
        <v>0.22224999999999998</v>
      </c>
      <c r="AR1172">
        <v>0.24274999999999999</v>
      </c>
      <c r="AS1172">
        <v>0.26800000000000002</v>
      </c>
      <c r="AU1172">
        <f t="shared" si="41"/>
        <v>51.249999999999993</v>
      </c>
      <c r="AV1172">
        <f t="shared" si="41"/>
        <v>58.599999999999994</v>
      </c>
      <c r="AW1172">
        <f t="shared" si="41"/>
        <v>56.499999999999993</v>
      </c>
      <c r="AX1172">
        <f t="shared" si="40"/>
        <v>166.35</v>
      </c>
    </row>
    <row r="1173" spans="1:50" x14ac:dyDescent="0.25">
      <c r="A1173" s="55" t="s">
        <v>144</v>
      </c>
      <c r="B1173" s="55" t="s">
        <v>145</v>
      </c>
      <c r="C1173" s="55" t="s">
        <v>137</v>
      </c>
      <c r="D1173" s="55" t="s">
        <v>138</v>
      </c>
      <c r="E1173" s="55" t="s">
        <v>139</v>
      </c>
      <c r="F1173" s="58" t="s">
        <v>140</v>
      </c>
      <c r="G1173" s="17">
        <v>44168</v>
      </c>
      <c r="H1173" s="17"/>
      <c r="I1173" s="1"/>
      <c r="L1173" s="23"/>
      <c r="P1173" s="13"/>
      <c r="V1173" s="20"/>
      <c r="W1173" s="20"/>
      <c r="X1173" s="20"/>
      <c r="Y1173" s="20"/>
      <c r="Z1173" s="20"/>
      <c r="AB1173" s="20"/>
      <c r="AI1173" s="20"/>
      <c r="AL1173">
        <v>0.21850000000000003</v>
      </c>
      <c r="AM1173">
        <v>0.28475</v>
      </c>
      <c r="AN1173">
        <v>0.27925</v>
      </c>
      <c r="AO1173">
        <v>0.251</v>
      </c>
      <c r="AP1173">
        <v>0.25650000000000001</v>
      </c>
      <c r="AQ1173">
        <v>0.22049999999999997</v>
      </c>
      <c r="AR1173">
        <v>0.24074999999999999</v>
      </c>
      <c r="AS1173">
        <v>0.26525000000000004</v>
      </c>
      <c r="AU1173">
        <f t="shared" si="41"/>
        <v>43.7</v>
      </c>
      <c r="AV1173">
        <f t="shared" si="41"/>
        <v>56.95</v>
      </c>
      <c r="AW1173">
        <f t="shared" si="41"/>
        <v>55.85</v>
      </c>
      <c r="AX1173">
        <f t="shared" si="40"/>
        <v>156.5</v>
      </c>
    </row>
    <row r="1174" spans="1:50" x14ac:dyDescent="0.25">
      <c r="A1174" s="55" t="s">
        <v>144</v>
      </c>
      <c r="B1174" s="55" t="s">
        <v>145</v>
      </c>
      <c r="C1174" s="55" t="s">
        <v>137</v>
      </c>
      <c r="D1174" s="55" t="s">
        <v>138</v>
      </c>
      <c r="E1174" s="55" t="s">
        <v>139</v>
      </c>
      <c r="F1174" s="58" t="s">
        <v>140</v>
      </c>
      <c r="G1174" s="17">
        <v>44172</v>
      </c>
      <c r="H1174" s="17"/>
      <c r="I1174" s="1"/>
      <c r="L1174" s="23"/>
      <c r="P1174" s="13"/>
      <c r="V1174" s="20"/>
      <c r="W1174" s="20"/>
      <c r="X1174" s="20"/>
      <c r="Y1174" s="20"/>
      <c r="Z1174" s="20"/>
      <c r="AB1174" s="20"/>
      <c r="AI1174" s="20"/>
      <c r="AL1174">
        <v>0.24062500000000001</v>
      </c>
      <c r="AM1174">
        <v>0.28749999999999998</v>
      </c>
      <c r="AN1174">
        <v>0.27324999999999999</v>
      </c>
      <c r="AO1174">
        <v>0.24775</v>
      </c>
      <c r="AP1174">
        <v>0.2515</v>
      </c>
      <c r="AQ1174">
        <v>0.21525</v>
      </c>
      <c r="AR1174">
        <v>0.23824999999999999</v>
      </c>
      <c r="AS1174">
        <v>0.26324999999999998</v>
      </c>
      <c r="AU1174">
        <f t="shared" si="41"/>
        <v>48.125</v>
      </c>
      <c r="AV1174">
        <f t="shared" si="41"/>
        <v>57.499999999999993</v>
      </c>
      <c r="AW1174">
        <f t="shared" si="41"/>
        <v>54.65</v>
      </c>
      <c r="AX1174">
        <f t="shared" si="40"/>
        <v>160.27500000000001</v>
      </c>
    </row>
    <row r="1175" spans="1:50" x14ac:dyDescent="0.25">
      <c r="A1175" s="55" t="s">
        <v>144</v>
      </c>
      <c r="B1175" s="55" t="s">
        <v>145</v>
      </c>
      <c r="C1175" s="55" t="s">
        <v>137</v>
      </c>
      <c r="D1175" s="55" t="s">
        <v>138</v>
      </c>
      <c r="E1175" s="55" t="s">
        <v>139</v>
      </c>
      <c r="F1175" s="58" t="s">
        <v>140</v>
      </c>
      <c r="G1175" s="17">
        <v>44179</v>
      </c>
      <c r="H1175" s="17"/>
      <c r="I1175" s="1"/>
      <c r="L1175" s="23"/>
      <c r="P1175" s="13"/>
      <c r="V1175" s="20"/>
      <c r="W1175" s="20"/>
      <c r="X1175" s="20"/>
      <c r="Y1175" s="20"/>
      <c r="Z1175" s="20"/>
      <c r="AB1175" s="20"/>
      <c r="AI1175" s="20"/>
      <c r="AL1175">
        <v>0.19549999999999998</v>
      </c>
      <c r="AM1175">
        <v>0.28125</v>
      </c>
      <c r="AN1175">
        <v>0.27124999999999999</v>
      </c>
      <c r="AO1175">
        <v>0.24350000000000002</v>
      </c>
      <c r="AP1175">
        <v>0.2475</v>
      </c>
      <c r="AQ1175">
        <v>0.21074999999999999</v>
      </c>
      <c r="AR1175">
        <v>0.23549999999999996</v>
      </c>
      <c r="AS1175">
        <v>0.26150000000000001</v>
      </c>
      <c r="AU1175">
        <f t="shared" si="41"/>
        <v>39.099999999999994</v>
      </c>
      <c r="AV1175">
        <f t="shared" si="41"/>
        <v>56.25</v>
      </c>
      <c r="AW1175">
        <f t="shared" si="41"/>
        <v>54.25</v>
      </c>
      <c r="AX1175">
        <f t="shared" si="40"/>
        <v>149.6</v>
      </c>
    </row>
    <row r="1176" spans="1:50" x14ac:dyDescent="0.25">
      <c r="A1176" s="55" t="s">
        <v>144</v>
      </c>
      <c r="B1176" s="55" t="s">
        <v>145</v>
      </c>
      <c r="C1176" s="55" t="s">
        <v>137</v>
      </c>
      <c r="D1176" s="55" t="s">
        <v>138</v>
      </c>
      <c r="E1176" s="55" t="s">
        <v>139</v>
      </c>
      <c r="F1176" s="58" t="s">
        <v>140</v>
      </c>
      <c r="G1176" s="17">
        <v>44186</v>
      </c>
      <c r="H1176" s="17"/>
      <c r="I1176" s="1"/>
      <c r="L1176" s="23"/>
      <c r="P1176" s="13"/>
      <c r="V1176" s="20"/>
      <c r="W1176" s="20"/>
      <c r="X1176" s="20"/>
      <c r="Y1176" s="20"/>
      <c r="Z1176" s="20"/>
      <c r="AB1176" s="20"/>
      <c r="AI1176" s="20"/>
      <c r="AL1176">
        <v>0.18487499999999998</v>
      </c>
      <c r="AM1176">
        <v>0.26174999999999998</v>
      </c>
      <c r="AN1176">
        <v>0.26250000000000001</v>
      </c>
      <c r="AO1176">
        <v>0.23824999999999999</v>
      </c>
      <c r="AP1176">
        <v>0.23575000000000002</v>
      </c>
      <c r="AQ1176">
        <v>0.20175000000000001</v>
      </c>
      <c r="AR1176">
        <v>0.23399999999999999</v>
      </c>
      <c r="AS1176">
        <v>0.25749999999999995</v>
      </c>
      <c r="AU1176">
        <f t="shared" si="41"/>
        <v>36.974999999999994</v>
      </c>
      <c r="AV1176">
        <f t="shared" si="41"/>
        <v>52.349999999999994</v>
      </c>
      <c r="AW1176">
        <f t="shared" si="41"/>
        <v>52.5</v>
      </c>
      <c r="AX1176">
        <f t="shared" si="40"/>
        <v>141.82499999999999</v>
      </c>
    </row>
    <row r="1177" spans="1:50" x14ac:dyDescent="0.25">
      <c r="A1177" s="55" t="s">
        <v>144</v>
      </c>
      <c r="B1177" s="55" t="s">
        <v>145</v>
      </c>
      <c r="C1177" s="55" t="s">
        <v>137</v>
      </c>
      <c r="D1177" s="55" t="s">
        <v>138</v>
      </c>
      <c r="E1177" s="55" t="s">
        <v>139</v>
      </c>
      <c r="F1177" s="58" t="s">
        <v>140</v>
      </c>
      <c r="G1177" s="17">
        <v>44202</v>
      </c>
      <c r="H1177" s="17"/>
      <c r="I1177" s="1"/>
      <c r="L1177" s="23"/>
      <c r="P1177" s="13"/>
      <c r="V1177" s="20"/>
      <c r="W1177" s="20"/>
      <c r="X1177" s="20"/>
      <c r="Y1177" s="20"/>
      <c r="Z1177" s="20"/>
      <c r="AB1177" s="20"/>
      <c r="AI1177" s="20"/>
      <c r="AL1177">
        <v>0.28875000000000001</v>
      </c>
      <c r="AM1177">
        <v>0.32</v>
      </c>
      <c r="AN1177">
        <v>0.28199999999999997</v>
      </c>
      <c r="AO1177">
        <v>0.24274999999999999</v>
      </c>
      <c r="AP1177">
        <v>0.24050000000000002</v>
      </c>
      <c r="AQ1177">
        <v>0.19274999999999998</v>
      </c>
      <c r="AR1177">
        <v>0.22425</v>
      </c>
      <c r="AS1177">
        <v>0.24925</v>
      </c>
      <c r="AU1177">
        <f t="shared" si="41"/>
        <v>57.75</v>
      </c>
      <c r="AV1177">
        <f t="shared" si="41"/>
        <v>64</v>
      </c>
      <c r="AW1177">
        <f t="shared" si="41"/>
        <v>56.399999999999991</v>
      </c>
      <c r="AX1177">
        <f t="shared" si="40"/>
        <v>178.14999999999998</v>
      </c>
    </row>
    <row r="1178" spans="1:50" x14ac:dyDescent="0.25">
      <c r="A1178" s="55" t="s">
        <v>144</v>
      </c>
      <c r="B1178" s="55" t="s">
        <v>145</v>
      </c>
      <c r="C1178" s="55" t="s">
        <v>137</v>
      </c>
      <c r="D1178" s="55" t="s">
        <v>138</v>
      </c>
      <c r="E1178" s="55" t="s">
        <v>139</v>
      </c>
      <c r="F1178" s="58" t="s">
        <v>140</v>
      </c>
      <c r="G1178" s="17">
        <v>44207</v>
      </c>
      <c r="H1178" s="17"/>
      <c r="I1178" s="1"/>
      <c r="L1178" s="23"/>
      <c r="P1178" s="13"/>
      <c r="V1178" s="20"/>
      <c r="W1178" s="20"/>
      <c r="X1178" s="20"/>
      <c r="Y1178" s="20"/>
      <c r="Z1178" s="20"/>
      <c r="AB1178" s="20"/>
      <c r="AI1178" s="20"/>
      <c r="AL1178">
        <v>0.25862499999999999</v>
      </c>
      <c r="AM1178">
        <v>0.31425000000000003</v>
      </c>
      <c r="AN1178">
        <v>0.28174999999999994</v>
      </c>
      <c r="AO1178">
        <v>0.2445</v>
      </c>
      <c r="AP1178">
        <v>0.23599999999999999</v>
      </c>
      <c r="AQ1178">
        <v>0.1925</v>
      </c>
      <c r="AR1178">
        <v>0.22125</v>
      </c>
      <c r="AS1178">
        <v>0.2505</v>
      </c>
      <c r="AU1178">
        <f t="shared" si="41"/>
        <v>51.725000000000001</v>
      </c>
      <c r="AV1178">
        <f t="shared" si="41"/>
        <v>62.850000000000009</v>
      </c>
      <c r="AW1178">
        <f t="shared" si="41"/>
        <v>56.349999999999987</v>
      </c>
      <c r="AX1178">
        <f t="shared" si="40"/>
        <v>170.92500000000001</v>
      </c>
    </row>
    <row r="1179" spans="1:50" x14ac:dyDescent="0.25">
      <c r="A1179" s="55" t="s">
        <v>144</v>
      </c>
      <c r="B1179" s="55" t="s">
        <v>145</v>
      </c>
      <c r="C1179" s="55" t="s">
        <v>137</v>
      </c>
      <c r="D1179" s="55" t="s">
        <v>138</v>
      </c>
      <c r="E1179" s="55" t="s">
        <v>139</v>
      </c>
      <c r="F1179" s="58" t="s">
        <v>140</v>
      </c>
      <c r="G1179" s="17">
        <v>44218</v>
      </c>
      <c r="H1179" s="17"/>
      <c r="I1179" s="1"/>
      <c r="L1179" s="23"/>
      <c r="P1179" s="13"/>
      <c r="V1179" s="20"/>
      <c r="W1179" s="20"/>
      <c r="X1179" s="20"/>
      <c r="Y1179" s="20"/>
      <c r="Z1179" s="20"/>
      <c r="AB1179" s="20"/>
      <c r="AI1179" s="20"/>
      <c r="AL1179">
        <v>0.21924999999999997</v>
      </c>
      <c r="AM1179">
        <v>0.29549999999999998</v>
      </c>
      <c r="AN1179">
        <v>0.28200000000000003</v>
      </c>
      <c r="AO1179">
        <v>0.247</v>
      </c>
      <c r="AP1179">
        <v>0.23875000000000005</v>
      </c>
      <c r="AQ1179">
        <v>0.19375000000000001</v>
      </c>
      <c r="AR1179">
        <v>0.22549999999999998</v>
      </c>
      <c r="AS1179">
        <v>0.25199999999999995</v>
      </c>
      <c r="AU1179">
        <f t="shared" si="41"/>
        <v>43.849999999999994</v>
      </c>
      <c r="AV1179">
        <f t="shared" si="41"/>
        <v>59.099999999999994</v>
      </c>
      <c r="AW1179">
        <f t="shared" si="41"/>
        <v>56.400000000000006</v>
      </c>
      <c r="AX1179">
        <f t="shared" si="40"/>
        <v>159.35</v>
      </c>
    </row>
    <row r="1180" spans="1:50" x14ac:dyDescent="0.25">
      <c r="A1180" s="55" t="s">
        <v>144</v>
      </c>
      <c r="B1180" s="55" t="s">
        <v>145</v>
      </c>
      <c r="C1180" s="55" t="s">
        <v>137</v>
      </c>
      <c r="D1180" s="55" t="s">
        <v>138</v>
      </c>
      <c r="E1180" s="55" t="s">
        <v>139</v>
      </c>
      <c r="F1180" s="22" t="s">
        <v>151</v>
      </c>
      <c r="G1180" s="17">
        <v>44260</v>
      </c>
      <c r="H1180" s="17"/>
      <c r="I1180" s="1"/>
      <c r="L1180" s="23"/>
      <c r="P1180" s="13"/>
      <c r="V1180" s="20"/>
      <c r="W1180" s="20"/>
      <c r="X1180" s="20"/>
      <c r="Y1180" s="20"/>
      <c r="Z1180" s="20"/>
      <c r="AB1180" s="20"/>
      <c r="AI1180" s="20"/>
      <c r="AL1180">
        <v>0.28987499999999999</v>
      </c>
      <c r="AM1180">
        <v>0.32225000000000004</v>
      </c>
      <c r="AN1180">
        <v>0.30449999999999999</v>
      </c>
      <c r="AO1180">
        <v>0.29175000000000006</v>
      </c>
      <c r="AP1180">
        <v>0.27050000000000002</v>
      </c>
      <c r="AQ1180">
        <v>0.29699999999999999</v>
      </c>
      <c r="AR1180">
        <v>0.24424999999999997</v>
      </c>
      <c r="AS1180">
        <v>0.30200000000000005</v>
      </c>
      <c r="AU1180">
        <f t="shared" si="41"/>
        <v>57.975000000000001</v>
      </c>
      <c r="AV1180">
        <f t="shared" si="41"/>
        <v>64.45</v>
      </c>
      <c r="AW1180">
        <f t="shared" si="41"/>
        <v>60.9</v>
      </c>
      <c r="AX1180">
        <f t="shared" si="40"/>
        <v>183.32500000000002</v>
      </c>
    </row>
    <row r="1181" spans="1:50" x14ac:dyDescent="0.25">
      <c r="A1181" s="55" t="s">
        <v>144</v>
      </c>
      <c r="B1181" s="55" t="s">
        <v>145</v>
      </c>
      <c r="C1181" s="55" t="s">
        <v>137</v>
      </c>
      <c r="D1181" s="55" t="s">
        <v>138</v>
      </c>
      <c r="E1181" s="55" t="s">
        <v>139</v>
      </c>
      <c r="F1181" s="22" t="s">
        <v>151</v>
      </c>
      <c r="G1181" s="17">
        <v>44266</v>
      </c>
      <c r="H1181" s="17"/>
      <c r="I1181" s="1"/>
      <c r="L1181" s="23"/>
      <c r="P1181" s="13"/>
      <c r="V1181" s="20"/>
      <c r="W1181" s="20"/>
      <c r="X1181" s="20"/>
      <c r="Y1181" s="20"/>
      <c r="Z1181" s="20"/>
      <c r="AB1181" s="20"/>
      <c r="AI1181" s="20"/>
      <c r="AL1181">
        <v>0.29674999999999996</v>
      </c>
      <c r="AM1181">
        <v>0.32124999999999998</v>
      </c>
      <c r="AN1181">
        <v>0.30625000000000002</v>
      </c>
      <c r="AO1181">
        <v>0.29475000000000001</v>
      </c>
      <c r="AP1181">
        <v>0.27575000000000005</v>
      </c>
      <c r="AQ1181">
        <v>0.29825000000000002</v>
      </c>
      <c r="AR1181">
        <v>0.24475000000000002</v>
      </c>
      <c r="AS1181">
        <v>0.30449999999999999</v>
      </c>
      <c r="AU1181">
        <f t="shared" si="41"/>
        <v>59.349999999999994</v>
      </c>
      <c r="AV1181">
        <f t="shared" si="41"/>
        <v>64.25</v>
      </c>
      <c r="AW1181">
        <f t="shared" si="41"/>
        <v>61.250000000000007</v>
      </c>
      <c r="AX1181">
        <f t="shared" si="40"/>
        <v>184.85</v>
      </c>
    </row>
    <row r="1182" spans="1:50" x14ac:dyDescent="0.25">
      <c r="A1182" s="55" t="s">
        <v>144</v>
      </c>
      <c r="B1182" s="55" t="s">
        <v>145</v>
      </c>
      <c r="C1182" s="55" t="s">
        <v>137</v>
      </c>
      <c r="D1182" s="55" t="s">
        <v>138</v>
      </c>
      <c r="E1182" s="55" t="s">
        <v>139</v>
      </c>
      <c r="F1182" s="22" t="s">
        <v>151</v>
      </c>
      <c r="G1182" s="17">
        <v>44270</v>
      </c>
      <c r="H1182" s="17"/>
      <c r="I1182" s="1"/>
      <c r="L1182" s="23"/>
      <c r="P1182" s="13"/>
      <c r="V1182" s="20"/>
      <c r="W1182" s="20"/>
      <c r="X1182" s="20"/>
      <c r="Y1182" s="20"/>
      <c r="Z1182" s="20"/>
      <c r="AB1182" s="20"/>
      <c r="AI1182" s="20"/>
      <c r="AL1182">
        <v>0.26237500000000002</v>
      </c>
      <c r="AM1182">
        <v>0.32174999999999998</v>
      </c>
      <c r="AN1182">
        <v>0.309</v>
      </c>
      <c r="AO1182">
        <v>0.29575000000000001</v>
      </c>
      <c r="AP1182">
        <v>0.27424999999999999</v>
      </c>
      <c r="AQ1182">
        <v>0.30200000000000005</v>
      </c>
      <c r="AR1182">
        <v>0.24575</v>
      </c>
      <c r="AS1182">
        <v>0.30375000000000002</v>
      </c>
      <c r="AU1182">
        <f t="shared" si="41"/>
        <v>52.475000000000009</v>
      </c>
      <c r="AV1182">
        <f t="shared" si="41"/>
        <v>64.349999999999994</v>
      </c>
      <c r="AW1182">
        <f t="shared" si="41"/>
        <v>61.8</v>
      </c>
      <c r="AX1182">
        <f t="shared" si="40"/>
        <v>178.625</v>
      </c>
    </row>
    <row r="1183" spans="1:50" x14ac:dyDescent="0.25">
      <c r="A1183" s="55" t="s">
        <v>144</v>
      </c>
      <c r="B1183" s="55" t="s">
        <v>145</v>
      </c>
      <c r="C1183" s="55" t="s">
        <v>137</v>
      </c>
      <c r="D1183" s="55" t="s">
        <v>138</v>
      </c>
      <c r="E1183" s="55" t="s">
        <v>139</v>
      </c>
      <c r="F1183" s="22" t="s">
        <v>151</v>
      </c>
      <c r="G1183" s="17">
        <v>44278</v>
      </c>
      <c r="H1183" s="17"/>
      <c r="I1183" s="1"/>
      <c r="L1183" s="23"/>
      <c r="P1183" s="13"/>
      <c r="V1183" s="20"/>
      <c r="W1183" s="20"/>
      <c r="X1183" s="20"/>
      <c r="Y1183" s="20"/>
      <c r="Z1183" s="20"/>
      <c r="AB1183" s="20"/>
      <c r="AI1183" s="20"/>
      <c r="AL1183">
        <v>0.28299999999999997</v>
      </c>
      <c r="AM1183">
        <v>0.31799999999999995</v>
      </c>
      <c r="AN1183">
        <v>0.309</v>
      </c>
      <c r="AO1183">
        <v>0.29749999999999999</v>
      </c>
      <c r="AP1183">
        <v>0.27850000000000003</v>
      </c>
      <c r="AQ1183">
        <v>0.30450000000000005</v>
      </c>
      <c r="AR1183">
        <v>0.24825000000000003</v>
      </c>
      <c r="AS1183">
        <v>0.30824999999999997</v>
      </c>
      <c r="AU1183">
        <f t="shared" si="41"/>
        <v>56.599999999999994</v>
      </c>
      <c r="AV1183">
        <f t="shared" si="41"/>
        <v>63.599999999999987</v>
      </c>
      <c r="AW1183">
        <f t="shared" si="41"/>
        <v>61.8</v>
      </c>
      <c r="AX1183">
        <f t="shared" si="40"/>
        <v>182</v>
      </c>
    </row>
    <row r="1184" spans="1:50" x14ac:dyDescent="0.25">
      <c r="A1184" s="55" t="s">
        <v>144</v>
      </c>
      <c r="B1184" s="55" t="s">
        <v>145</v>
      </c>
      <c r="C1184" s="55" t="s">
        <v>137</v>
      </c>
      <c r="D1184" s="55" t="s">
        <v>138</v>
      </c>
      <c r="E1184" s="55" t="s">
        <v>139</v>
      </c>
      <c r="F1184" s="22" t="s">
        <v>151</v>
      </c>
      <c r="G1184" s="17">
        <v>44286</v>
      </c>
      <c r="H1184" s="17"/>
      <c r="I1184" s="1"/>
      <c r="L1184" s="23"/>
      <c r="P1184" s="13"/>
      <c r="V1184" s="20"/>
      <c r="W1184" s="20"/>
      <c r="X1184" s="20"/>
      <c r="Y1184" s="20"/>
      <c r="Z1184" s="20"/>
      <c r="AB1184" s="20"/>
      <c r="AI1184" s="20"/>
      <c r="AL1184">
        <v>0.235625</v>
      </c>
      <c r="AM1184">
        <v>0.309</v>
      </c>
      <c r="AN1184">
        <v>0.30525000000000002</v>
      </c>
      <c r="AO1184">
        <v>0.29600000000000004</v>
      </c>
      <c r="AP1184">
        <v>0.27649999999999997</v>
      </c>
      <c r="AQ1184">
        <v>0.30150000000000005</v>
      </c>
      <c r="AR1184">
        <v>0.247</v>
      </c>
      <c r="AS1184">
        <v>0.30274999999999996</v>
      </c>
      <c r="AU1184">
        <f t="shared" si="41"/>
        <v>47.125</v>
      </c>
      <c r="AV1184">
        <f t="shared" si="41"/>
        <v>61.8</v>
      </c>
      <c r="AW1184">
        <f t="shared" si="41"/>
        <v>61.050000000000004</v>
      </c>
      <c r="AX1184">
        <f t="shared" si="40"/>
        <v>169.97499999999999</v>
      </c>
    </row>
    <row r="1185" spans="1:50" x14ac:dyDescent="0.25">
      <c r="A1185" s="55" t="s">
        <v>144</v>
      </c>
      <c r="B1185" s="55" t="s">
        <v>145</v>
      </c>
      <c r="C1185" s="55" t="s">
        <v>137</v>
      </c>
      <c r="D1185" s="55" t="s">
        <v>138</v>
      </c>
      <c r="E1185" s="55" t="s">
        <v>139</v>
      </c>
      <c r="F1185" s="22" t="s">
        <v>151</v>
      </c>
      <c r="G1185" s="17">
        <v>44292</v>
      </c>
      <c r="H1185" s="17"/>
      <c r="I1185" s="1"/>
      <c r="L1185" s="23"/>
      <c r="P1185" s="13"/>
      <c r="V1185" s="20"/>
      <c r="W1185" s="20"/>
      <c r="X1185" s="20"/>
      <c r="Y1185" s="20"/>
      <c r="Z1185" s="20"/>
      <c r="AB1185" s="20"/>
      <c r="AI1185" s="20"/>
      <c r="AL1185">
        <v>0.23962500000000003</v>
      </c>
      <c r="AM1185">
        <v>0.30399999999999999</v>
      </c>
      <c r="AN1185">
        <v>0.30225000000000002</v>
      </c>
      <c r="AO1185">
        <v>0.29299999999999998</v>
      </c>
      <c r="AP1185">
        <v>0.27050000000000002</v>
      </c>
      <c r="AQ1185">
        <v>0.29749999999999999</v>
      </c>
      <c r="AR1185">
        <v>0.24525</v>
      </c>
      <c r="AS1185">
        <v>0.30574999999999997</v>
      </c>
      <c r="AU1185">
        <f t="shared" si="41"/>
        <v>47.925000000000004</v>
      </c>
      <c r="AV1185">
        <f t="shared" si="41"/>
        <v>60.8</v>
      </c>
      <c r="AW1185">
        <f t="shared" si="41"/>
        <v>60.45</v>
      </c>
      <c r="AX1185">
        <f t="shared" si="40"/>
        <v>169.17500000000001</v>
      </c>
    </row>
    <row r="1186" spans="1:50" x14ac:dyDescent="0.25">
      <c r="A1186" s="55" t="s">
        <v>144</v>
      </c>
      <c r="B1186" s="55" t="s">
        <v>145</v>
      </c>
      <c r="C1186" s="55" t="s">
        <v>137</v>
      </c>
      <c r="D1186" s="55" t="s">
        <v>138</v>
      </c>
      <c r="E1186" s="55" t="s">
        <v>139</v>
      </c>
      <c r="F1186" s="22" t="s">
        <v>151</v>
      </c>
      <c r="G1186" s="17">
        <v>44298</v>
      </c>
      <c r="H1186" s="17"/>
      <c r="I1186" s="1"/>
      <c r="L1186" s="23"/>
      <c r="P1186" s="13"/>
      <c r="V1186" s="20"/>
      <c r="W1186" s="20"/>
      <c r="X1186" s="20"/>
      <c r="Y1186" s="20"/>
      <c r="Z1186" s="20"/>
      <c r="AB1186" s="20"/>
      <c r="AI1186" s="20"/>
      <c r="AL1186">
        <v>0.24887499999999999</v>
      </c>
      <c r="AM1186">
        <v>0.30599999999999999</v>
      </c>
      <c r="AN1186">
        <v>0.30475000000000002</v>
      </c>
      <c r="AO1186">
        <v>0.29199999999999998</v>
      </c>
      <c r="AP1186">
        <v>0.27325000000000005</v>
      </c>
      <c r="AQ1186">
        <v>0.29749999999999999</v>
      </c>
      <c r="AR1186">
        <v>0.24399999999999999</v>
      </c>
      <c r="AS1186">
        <v>0.30599999999999999</v>
      </c>
      <c r="AU1186">
        <f t="shared" si="41"/>
        <v>49.774999999999999</v>
      </c>
      <c r="AV1186">
        <f t="shared" si="41"/>
        <v>61.199999999999996</v>
      </c>
      <c r="AW1186">
        <f t="shared" si="41"/>
        <v>60.95</v>
      </c>
      <c r="AX1186">
        <f t="shared" si="40"/>
        <v>171.92500000000001</v>
      </c>
    </row>
    <row r="1187" spans="1:50" x14ac:dyDescent="0.25">
      <c r="A1187" s="55" t="s">
        <v>144</v>
      </c>
      <c r="B1187" s="55" t="s">
        <v>145</v>
      </c>
      <c r="C1187" s="55" t="s">
        <v>137</v>
      </c>
      <c r="D1187" s="55" t="s">
        <v>138</v>
      </c>
      <c r="E1187" s="55" t="s">
        <v>139</v>
      </c>
      <c r="F1187" s="22" t="s">
        <v>151</v>
      </c>
      <c r="G1187" s="17">
        <v>44305</v>
      </c>
      <c r="H1187" s="17"/>
      <c r="I1187" s="1"/>
      <c r="L1187" s="23"/>
      <c r="P1187" s="13"/>
      <c r="V1187" s="20"/>
      <c r="W1187" s="20"/>
      <c r="X1187" s="20"/>
      <c r="Y1187" s="20"/>
      <c r="Z1187" s="20"/>
      <c r="AB1187" s="20"/>
      <c r="AI1187" s="20"/>
      <c r="AL1187">
        <v>0.30562500000000004</v>
      </c>
      <c r="AM1187">
        <v>0.3115</v>
      </c>
      <c r="AN1187">
        <v>0.30349999999999999</v>
      </c>
      <c r="AO1187">
        <v>0.29725000000000001</v>
      </c>
      <c r="AP1187">
        <v>0.27299999999999996</v>
      </c>
      <c r="AQ1187">
        <v>0.29749999999999999</v>
      </c>
      <c r="AR1187">
        <v>0.24525</v>
      </c>
      <c r="AS1187">
        <v>0.30475000000000002</v>
      </c>
      <c r="AU1187">
        <f t="shared" si="41"/>
        <v>61.125000000000007</v>
      </c>
      <c r="AV1187">
        <f t="shared" si="41"/>
        <v>62.3</v>
      </c>
      <c r="AW1187">
        <f t="shared" si="41"/>
        <v>60.699999999999996</v>
      </c>
      <c r="AX1187">
        <f t="shared" si="40"/>
        <v>184.125</v>
      </c>
    </row>
    <row r="1188" spans="1:50" x14ac:dyDescent="0.25">
      <c r="A1188" s="55" t="s">
        <v>144</v>
      </c>
      <c r="B1188" s="55" t="s">
        <v>145</v>
      </c>
      <c r="C1188" s="55" t="s">
        <v>137</v>
      </c>
      <c r="D1188" s="55" t="s">
        <v>138</v>
      </c>
      <c r="E1188" s="55" t="s">
        <v>139</v>
      </c>
      <c r="F1188" s="22" t="s">
        <v>151</v>
      </c>
      <c r="G1188" s="17">
        <v>44315</v>
      </c>
      <c r="H1188" s="17"/>
      <c r="I1188" s="1"/>
      <c r="L1188" s="23"/>
      <c r="P1188" s="13"/>
      <c r="V1188" s="20"/>
      <c r="W1188" s="20"/>
      <c r="X1188" s="20"/>
      <c r="Y1188" s="20"/>
      <c r="Z1188" s="20"/>
      <c r="AB1188" s="20"/>
      <c r="AI1188" s="20"/>
      <c r="AL1188">
        <v>0.28325</v>
      </c>
      <c r="AM1188">
        <v>0.32174999999999998</v>
      </c>
      <c r="AN1188">
        <v>0.30225000000000002</v>
      </c>
      <c r="AO1188">
        <v>0.29974999999999996</v>
      </c>
      <c r="AP1188">
        <v>0.27600000000000002</v>
      </c>
      <c r="AQ1188">
        <v>0.29350000000000004</v>
      </c>
      <c r="AR1188">
        <v>0.24025000000000002</v>
      </c>
      <c r="AS1188">
        <v>0.30425000000000002</v>
      </c>
      <c r="AU1188">
        <f t="shared" si="41"/>
        <v>56.65</v>
      </c>
      <c r="AV1188">
        <f t="shared" si="41"/>
        <v>64.349999999999994</v>
      </c>
      <c r="AW1188">
        <f t="shared" si="41"/>
        <v>60.45</v>
      </c>
      <c r="AX1188">
        <f t="shared" si="40"/>
        <v>181.45</v>
      </c>
    </row>
    <row r="1189" spans="1:50" x14ac:dyDescent="0.25">
      <c r="A1189" s="55" t="s">
        <v>144</v>
      </c>
      <c r="B1189" s="55" t="s">
        <v>145</v>
      </c>
      <c r="C1189" s="55" t="s">
        <v>137</v>
      </c>
      <c r="D1189" s="55" t="s">
        <v>138</v>
      </c>
      <c r="E1189" s="55" t="s">
        <v>139</v>
      </c>
      <c r="F1189" s="22" t="s">
        <v>151</v>
      </c>
      <c r="G1189" s="17">
        <v>44319</v>
      </c>
      <c r="H1189" s="17"/>
      <c r="I1189" s="1"/>
      <c r="L1189" s="23"/>
      <c r="P1189" s="13"/>
      <c r="V1189" s="20"/>
      <c r="W1189" s="20"/>
      <c r="X1189" s="20"/>
      <c r="Y1189" s="20"/>
      <c r="Z1189" s="20"/>
      <c r="AB1189" s="20"/>
      <c r="AI1189" s="20"/>
      <c r="AL1189">
        <v>0.26700000000000002</v>
      </c>
      <c r="AM1189">
        <v>0.31125000000000003</v>
      </c>
      <c r="AN1189">
        <v>0.30275000000000002</v>
      </c>
      <c r="AO1189">
        <v>0.30274999999999996</v>
      </c>
      <c r="AP1189">
        <v>0.27800000000000002</v>
      </c>
      <c r="AQ1189">
        <v>0.29849999999999999</v>
      </c>
      <c r="AR1189">
        <v>0.2465</v>
      </c>
      <c r="AS1189">
        <v>0.307</v>
      </c>
      <c r="AU1189">
        <f t="shared" si="41"/>
        <v>53.400000000000006</v>
      </c>
      <c r="AV1189">
        <f t="shared" si="41"/>
        <v>62.250000000000007</v>
      </c>
      <c r="AW1189">
        <f t="shared" si="41"/>
        <v>60.550000000000004</v>
      </c>
      <c r="AX1189">
        <f t="shared" si="40"/>
        <v>176.20000000000002</v>
      </c>
    </row>
    <row r="1190" spans="1:50" x14ac:dyDescent="0.25">
      <c r="A1190" s="55" t="s">
        <v>144</v>
      </c>
      <c r="B1190" s="55" t="s">
        <v>145</v>
      </c>
      <c r="C1190" s="55" t="s">
        <v>137</v>
      </c>
      <c r="D1190" s="55" t="s">
        <v>138</v>
      </c>
      <c r="E1190" s="55" t="s">
        <v>139</v>
      </c>
      <c r="F1190" s="22" t="s">
        <v>151</v>
      </c>
      <c r="G1190" s="17">
        <v>44326</v>
      </c>
      <c r="H1190" s="17"/>
      <c r="I1190" s="1"/>
      <c r="L1190" s="23"/>
      <c r="P1190" s="13"/>
      <c r="V1190" s="20"/>
      <c r="W1190" s="20"/>
      <c r="X1190" s="20"/>
      <c r="Y1190" s="20"/>
      <c r="Z1190" s="20"/>
      <c r="AB1190" s="20"/>
      <c r="AI1190" s="20"/>
      <c r="AL1190">
        <v>0.23287499999999997</v>
      </c>
      <c r="AM1190">
        <v>0.30599999999999999</v>
      </c>
      <c r="AN1190">
        <v>0.30475000000000002</v>
      </c>
      <c r="AO1190">
        <v>0.30475000000000002</v>
      </c>
      <c r="AP1190">
        <v>0.27950000000000003</v>
      </c>
      <c r="AQ1190">
        <v>0.30125000000000002</v>
      </c>
      <c r="AR1190">
        <v>0.24825</v>
      </c>
      <c r="AS1190">
        <v>0.30700000000000005</v>
      </c>
      <c r="AU1190">
        <f t="shared" si="41"/>
        <v>46.574999999999996</v>
      </c>
      <c r="AV1190">
        <f t="shared" si="41"/>
        <v>61.199999999999996</v>
      </c>
      <c r="AW1190">
        <f t="shared" si="41"/>
        <v>60.95</v>
      </c>
      <c r="AX1190">
        <f t="shared" si="40"/>
        <v>168.72499999999999</v>
      </c>
    </row>
    <row r="1191" spans="1:50" x14ac:dyDescent="0.25">
      <c r="A1191" s="55" t="s">
        <v>144</v>
      </c>
      <c r="B1191" s="55" t="s">
        <v>145</v>
      </c>
      <c r="C1191" s="55" t="s">
        <v>137</v>
      </c>
      <c r="D1191" s="55" t="s">
        <v>138</v>
      </c>
      <c r="E1191" s="55" t="s">
        <v>139</v>
      </c>
      <c r="F1191" s="22" t="s">
        <v>151</v>
      </c>
      <c r="G1191" s="17">
        <v>44334</v>
      </c>
      <c r="H1191" s="17"/>
      <c r="I1191" s="1"/>
      <c r="L1191" s="23"/>
      <c r="P1191" s="13"/>
      <c r="V1191" s="20"/>
      <c r="W1191" s="20"/>
      <c r="X1191" s="20"/>
      <c r="Y1191" s="20"/>
      <c r="Z1191" s="20"/>
      <c r="AB1191" s="20"/>
      <c r="AI1191" s="20"/>
      <c r="AL1191">
        <v>0.26374999999999998</v>
      </c>
      <c r="AM1191">
        <v>0.29549999999999998</v>
      </c>
      <c r="AN1191">
        <v>0.29375000000000001</v>
      </c>
      <c r="AO1191">
        <v>0.29125000000000001</v>
      </c>
      <c r="AP1191">
        <v>0.26899999999999996</v>
      </c>
      <c r="AQ1191">
        <v>0.29249999999999998</v>
      </c>
      <c r="AR1191">
        <v>0.24200000000000002</v>
      </c>
      <c r="AS1191">
        <v>0.30099999999999999</v>
      </c>
      <c r="AU1191">
        <f t="shared" si="41"/>
        <v>52.75</v>
      </c>
      <c r="AV1191">
        <f t="shared" si="41"/>
        <v>59.099999999999994</v>
      </c>
      <c r="AW1191">
        <f t="shared" si="41"/>
        <v>58.75</v>
      </c>
      <c r="AX1191">
        <f t="shared" si="40"/>
        <v>170.6</v>
      </c>
    </row>
    <row r="1192" spans="1:50" x14ac:dyDescent="0.25">
      <c r="A1192" s="55" t="s">
        <v>144</v>
      </c>
      <c r="B1192" s="55" t="s">
        <v>145</v>
      </c>
      <c r="C1192" s="55" t="s">
        <v>137</v>
      </c>
      <c r="D1192" s="55" t="s">
        <v>138</v>
      </c>
      <c r="E1192" s="55" t="s">
        <v>139</v>
      </c>
      <c r="F1192" s="22" t="s">
        <v>151</v>
      </c>
      <c r="G1192" s="17">
        <v>44341</v>
      </c>
      <c r="H1192" s="17"/>
      <c r="I1192" s="1"/>
      <c r="L1192" s="23"/>
      <c r="P1192" s="13"/>
      <c r="V1192" s="20"/>
      <c r="W1192" s="20"/>
      <c r="X1192" s="20"/>
      <c r="Y1192" s="20"/>
      <c r="Z1192" s="20"/>
      <c r="AB1192" s="20"/>
      <c r="AI1192" s="20"/>
      <c r="AL1192">
        <v>0.27412500000000001</v>
      </c>
      <c r="AM1192">
        <v>0.30274999999999996</v>
      </c>
      <c r="AN1192">
        <v>0.30575000000000002</v>
      </c>
      <c r="AO1192">
        <v>0.29624999999999996</v>
      </c>
      <c r="AP1192">
        <v>0.27150000000000002</v>
      </c>
      <c r="AQ1192">
        <v>0.33374999999999999</v>
      </c>
      <c r="AR1192">
        <v>0.24399999999999999</v>
      </c>
      <c r="AS1192">
        <v>0.30700000000000005</v>
      </c>
      <c r="AU1192">
        <f t="shared" si="41"/>
        <v>54.825000000000003</v>
      </c>
      <c r="AV1192">
        <f t="shared" si="41"/>
        <v>60.54999999999999</v>
      </c>
      <c r="AW1192">
        <f t="shared" si="41"/>
        <v>61.150000000000006</v>
      </c>
      <c r="AX1192">
        <f t="shared" si="40"/>
        <v>176.52500000000001</v>
      </c>
    </row>
    <row r="1193" spans="1:50" x14ac:dyDescent="0.25">
      <c r="A1193" s="55" t="s">
        <v>144</v>
      </c>
      <c r="B1193" s="55" t="s">
        <v>145</v>
      </c>
      <c r="C1193" s="55" t="s">
        <v>137</v>
      </c>
      <c r="D1193" s="55" t="s">
        <v>138</v>
      </c>
      <c r="E1193" s="55" t="s">
        <v>139</v>
      </c>
      <c r="F1193" s="22" t="s">
        <v>151</v>
      </c>
      <c r="G1193" s="17">
        <v>44350</v>
      </c>
      <c r="H1193" s="17"/>
      <c r="I1193" s="1"/>
      <c r="L1193" s="23"/>
      <c r="P1193" s="13"/>
      <c r="V1193" s="20"/>
      <c r="W1193" s="20"/>
      <c r="X1193" s="20"/>
      <c r="Y1193" s="20"/>
      <c r="Z1193" s="20"/>
      <c r="AB1193" s="20"/>
      <c r="AI1193" s="20"/>
      <c r="AL1193">
        <v>0.31912499999999999</v>
      </c>
      <c r="AM1193">
        <v>0.34700000000000003</v>
      </c>
      <c r="AN1193">
        <v>0.33649999999999997</v>
      </c>
      <c r="AO1193">
        <v>0.35150000000000003</v>
      </c>
      <c r="AP1193">
        <v>0.34700000000000003</v>
      </c>
      <c r="AQ1193">
        <v>0.37024999999999997</v>
      </c>
      <c r="AR1193">
        <v>0.33474999999999999</v>
      </c>
      <c r="AS1193">
        <v>0.37874999999999998</v>
      </c>
      <c r="AU1193">
        <f t="shared" si="41"/>
        <v>63.824999999999996</v>
      </c>
      <c r="AV1193">
        <f t="shared" si="41"/>
        <v>69.400000000000006</v>
      </c>
      <c r="AW1193">
        <f t="shared" si="41"/>
        <v>67.3</v>
      </c>
      <c r="AX1193">
        <f t="shared" si="40"/>
        <v>200.52499999999998</v>
      </c>
    </row>
    <row r="1194" spans="1:50" x14ac:dyDescent="0.25">
      <c r="A1194" s="55" t="s">
        <v>144</v>
      </c>
      <c r="B1194" s="55" t="s">
        <v>145</v>
      </c>
      <c r="C1194" s="55" t="s">
        <v>137</v>
      </c>
      <c r="D1194" s="55" t="s">
        <v>138</v>
      </c>
      <c r="E1194" s="55" t="s">
        <v>139</v>
      </c>
      <c r="F1194" s="22" t="s">
        <v>151</v>
      </c>
      <c r="G1194" s="17">
        <v>44375</v>
      </c>
      <c r="H1194" s="17"/>
      <c r="I1194" s="1"/>
      <c r="L1194" s="23"/>
      <c r="P1194" s="13"/>
      <c r="V1194" s="20"/>
      <c r="W1194" s="20"/>
      <c r="X1194" s="20"/>
      <c r="Y1194" s="20"/>
      <c r="Z1194" s="20"/>
      <c r="AB1194" s="20"/>
      <c r="AI1194" s="20"/>
      <c r="AL1194">
        <v>0.32437500000000002</v>
      </c>
      <c r="AM1194">
        <v>0.33799999999999997</v>
      </c>
      <c r="AN1194">
        <v>0.33324999999999994</v>
      </c>
      <c r="AO1194">
        <v>0.34349999999999992</v>
      </c>
      <c r="AP1194">
        <v>0.34899999999999992</v>
      </c>
      <c r="AQ1194">
        <v>0.36924999999999997</v>
      </c>
      <c r="AR1194">
        <v>0.312</v>
      </c>
      <c r="AS1194">
        <v>0.34399999999999997</v>
      </c>
      <c r="AU1194">
        <f t="shared" si="41"/>
        <v>64.875</v>
      </c>
      <c r="AV1194">
        <f t="shared" si="41"/>
        <v>67.599999999999994</v>
      </c>
      <c r="AW1194">
        <f t="shared" si="41"/>
        <v>66.649999999999991</v>
      </c>
      <c r="AX1194">
        <f t="shared" si="40"/>
        <v>199.125</v>
      </c>
    </row>
    <row r="1195" spans="1:50" x14ac:dyDescent="0.25">
      <c r="A1195" s="55" t="s">
        <v>144</v>
      </c>
      <c r="B1195" s="55" t="s">
        <v>145</v>
      </c>
      <c r="C1195" s="55" t="s">
        <v>137</v>
      </c>
      <c r="D1195" s="55" t="s">
        <v>138</v>
      </c>
      <c r="E1195" s="55" t="s">
        <v>139</v>
      </c>
      <c r="F1195" s="22" t="s">
        <v>152</v>
      </c>
      <c r="G1195" s="17">
        <v>44448</v>
      </c>
      <c r="H1195" s="17"/>
      <c r="I1195" s="1"/>
      <c r="L1195" s="23"/>
      <c r="P1195" s="13"/>
      <c r="V1195" s="20"/>
      <c r="W1195" s="20"/>
      <c r="X1195" s="20"/>
      <c r="Y1195" s="20"/>
      <c r="Z1195" s="20"/>
      <c r="AB1195" s="20"/>
      <c r="AI1195" s="20"/>
      <c r="AL1195">
        <v>0.25637500000000002</v>
      </c>
      <c r="AM1195">
        <v>0.32517499999999999</v>
      </c>
      <c r="AN1195">
        <v>0.32322499999999998</v>
      </c>
      <c r="AO1195">
        <v>0.33305000000000001</v>
      </c>
      <c r="AP1195">
        <v>0.33207499999999995</v>
      </c>
      <c r="AQ1195">
        <v>0.33409999999999995</v>
      </c>
      <c r="AR1195">
        <v>0.29770000000000002</v>
      </c>
      <c r="AS1195">
        <v>0.36617499999999997</v>
      </c>
      <c r="AU1195">
        <f t="shared" si="41"/>
        <v>51.275000000000006</v>
      </c>
      <c r="AV1195">
        <f t="shared" si="41"/>
        <v>65.034999999999997</v>
      </c>
      <c r="AW1195">
        <f t="shared" si="41"/>
        <v>64.644999999999996</v>
      </c>
      <c r="AX1195">
        <f t="shared" ref="AX1195:AX1258" si="42">AU1195+AV1195+AW1195</f>
        <v>180.95499999999998</v>
      </c>
    </row>
    <row r="1196" spans="1:50" x14ac:dyDescent="0.25">
      <c r="A1196" s="55" t="s">
        <v>144</v>
      </c>
      <c r="B1196" s="55" t="s">
        <v>145</v>
      </c>
      <c r="C1196" s="55" t="s">
        <v>137</v>
      </c>
      <c r="D1196" s="55" t="s">
        <v>138</v>
      </c>
      <c r="E1196" s="55" t="s">
        <v>139</v>
      </c>
      <c r="F1196" s="22" t="s">
        <v>152</v>
      </c>
      <c r="G1196" s="17">
        <v>44455</v>
      </c>
      <c r="H1196" s="17"/>
      <c r="I1196" s="1"/>
      <c r="L1196" s="23"/>
      <c r="P1196" s="13"/>
      <c r="V1196" s="20"/>
      <c r="W1196" s="20"/>
      <c r="X1196" s="20"/>
      <c r="Y1196" s="20"/>
      <c r="Z1196" s="20"/>
      <c r="AB1196" s="20"/>
      <c r="AI1196" s="20"/>
      <c r="AL1196">
        <v>0.28700000000000003</v>
      </c>
      <c r="AM1196">
        <v>0.33224999999999999</v>
      </c>
      <c r="AN1196">
        <v>0.31689999999999996</v>
      </c>
      <c r="AO1196">
        <v>0.33010000000000006</v>
      </c>
      <c r="AP1196">
        <v>0.33045000000000002</v>
      </c>
      <c r="AQ1196">
        <v>0.3322</v>
      </c>
      <c r="AR1196">
        <v>0.29735</v>
      </c>
      <c r="AS1196">
        <v>0.36627499999999996</v>
      </c>
      <c r="AU1196">
        <f t="shared" si="41"/>
        <v>57.400000000000006</v>
      </c>
      <c r="AV1196">
        <f t="shared" si="41"/>
        <v>66.45</v>
      </c>
      <c r="AW1196">
        <f t="shared" si="41"/>
        <v>63.379999999999995</v>
      </c>
      <c r="AX1196">
        <f t="shared" si="42"/>
        <v>187.23000000000002</v>
      </c>
    </row>
    <row r="1197" spans="1:50" x14ac:dyDescent="0.25">
      <c r="A1197" s="55" t="s">
        <v>144</v>
      </c>
      <c r="B1197" s="55" t="s">
        <v>145</v>
      </c>
      <c r="C1197" s="55" t="s">
        <v>137</v>
      </c>
      <c r="D1197" s="55" t="s">
        <v>138</v>
      </c>
      <c r="E1197" s="55" t="s">
        <v>139</v>
      </c>
      <c r="F1197" s="22" t="s">
        <v>152</v>
      </c>
      <c r="G1197" s="17">
        <v>44466</v>
      </c>
      <c r="H1197" s="17"/>
      <c r="I1197" s="1"/>
      <c r="L1197" s="23"/>
      <c r="P1197" s="13"/>
      <c r="V1197" s="20"/>
      <c r="W1197" s="20"/>
      <c r="X1197" s="20"/>
      <c r="Y1197" s="20"/>
      <c r="Z1197" s="20"/>
      <c r="AB1197" s="20"/>
      <c r="AI1197" s="20"/>
      <c r="AL1197">
        <v>0.22612500000000005</v>
      </c>
      <c r="AM1197">
        <v>0.31902500000000006</v>
      </c>
      <c r="AN1197">
        <v>0.31709999999999999</v>
      </c>
      <c r="AO1197">
        <v>0.33344999999999997</v>
      </c>
      <c r="AP1197">
        <v>0.33149999999999996</v>
      </c>
      <c r="AQ1197">
        <v>0.33437500000000009</v>
      </c>
      <c r="AR1197">
        <v>0.29550000000000004</v>
      </c>
      <c r="AS1197">
        <v>0.37242500000000001</v>
      </c>
      <c r="AU1197">
        <f t="shared" ref="AU1197:AW1260" si="43">AL1197*200</f>
        <v>45.225000000000009</v>
      </c>
      <c r="AV1197">
        <f t="shared" si="43"/>
        <v>63.805000000000014</v>
      </c>
      <c r="AW1197">
        <f t="shared" si="43"/>
        <v>63.42</v>
      </c>
      <c r="AX1197">
        <f t="shared" si="42"/>
        <v>172.45000000000005</v>
      </c>
    </row>
    <row r="1198" spans="1:50" x14ac:dyDescent="0.25">
      <c r="A1198" s="55" t="s">
        <v>144</v>
      </c>
      <c r="B1198" s="55" t="s">
        <v>145</v>
      </c>
      <c r="C1198" s="55" t="s">
        <v>137</v>
      </c>
      <c r="D1198" s="55" t="s">
        <v>138</v>
      </c>
      <c r="E1198" s="55" t="s">
        <v>139</v>
      </c>
      <c r="F1198" s="22" t="s">
        <v>152</v>
      </c>
      <c r="G1198" s="17">
        <v>44474</v>
      </c>
      <c r="H1198" s="17"/>
      <c r="I1198" s="1"/>
      <c r="L1198" s="23"/>
      <c r="P1198" s="13"/>
      <c r="V1198" s="20"/>
      <c r="W1198" s="20"/>
      <c r="X1198" s="20"/>
      <c r="Y1198" s="20"/>
      <c r="Z1198" s="20"/>
      <c r="AB1198" s="20"/>
      <c r="AI1198" s="20"/>
      <c r="AL1198">
        <v>0.29062500000000002</v>
      </c>
      <c r="AM1198">
        <v>0.31609999999999994</v>
      </c>
      <c r="AN1198">
        <v>0.30672499999999997</v>
      </c>
      <c r="AO1198">
        <v>0.32650000000000001</v>
      </c>
      <c r="AP1198">
        <v>0.32495000000000007</v>
      </c>
      <c r="AQ1198">
        <v>0.32740000000000002</v>
      </c>
      <c r="AR1198">
        <v>0.28762500000000002</v>
      </c>
      <c r="AS1198">
        <v>0.36417499999999997</v>
      </c>
      <c r="AU1198">
        <f t="shared" si="43"/>
        <v>58.125000000000007</v>
      </c>
      <c r="AV1198">
        <f t="shared" si="43"/>
        <v>63.219999999999985</v>
      </c>
      <c r="AW1198">
        <f t="shared" si="43"/>
        <v>61.344999999999992</v>
      </c>
      <c r="AX1198">
        <f t="shared" si="42"/>
        <v>182.69</v>
      </c>
    </row>
    <row r="1199" spans="1:50" x14ac:dyDescent="0.25">
      <c r="A1199" s="55" t="s">
        <v>144</v>
      </c>
      <c r="B1199" s="55" t="s">
        <v>145</v>
      </c>
      <c r="C1199" s="55" t="s">
        <v>137</v>
      </c>
      <c r="D1199" s="55" t="s">
        <v>138</v>
      </c>
      <c r="E1199" s="55" t="s">
        <v>139</v>
      </c>
      <c r="F1199" s="22" t="s">
        <v>152</v>
      </c>
      <c r="G1199" s="17">
        <v>44484</v>
      </c>
      <c r="H1199" s="17"/>
      <c r="I1199" s="1"/>
      <c r="L1199" s="23"/>
      <c r="P1199" s="13"/>
      <c r="V1199" s="20"/>
      <c r="W1199" s="20"/>
      <c r="X1199" s="20"/>
      <c r="Y1199" s="20"/>
      <c r="Z1199" s="20"/>
      <c r="AB1199" s="20"/>
      <c r="AI1199" s="20"/>
      <c r="AL1199">
        <v>0.299375</v>
      </c>
      <c r="AM1199">
        <v>0.34082500000000004</v>
      </c>
      <c r="AN1199">
        <v>0.31547499999999995</v>
      </c>
      <c r="AO1199">
        <v>0.32929999999999998</v>
      </c>
      <c r="AP1199">
        <v>0.32370000000000004</v>
      </c>
      <c r="AQ1199">
        <v>0.3256</v>
      </c>
      <c r="AR1199">
        <v>0.288325</v>
      </c>
      <c r="AS1199">
        <v>0.36870000000000003</v>
      </c>
      <c r="AU1199">
        <f t="shared" si="43"/>
        <v>59.875</v>
      </c>
      <c r="AV1199">
        <f t="shared" si="43"/>
        <v>68.165000000000006</v>
      </c>
      <c r="AW1199">
        <f t="shared" si="43"/>
        <v>63.094999999999992</v>
      </c>
      <c r="AX1199">
        <f t="shared" si="42"/>
        <v>191.13500000000002</v>
      </c>
    </row>
    <row r="1200" spans="1:50" x14ac:dyDescent="0.25">
      <c r="A1200" s="55" t="s">
        <v>144</v>
      </c>
      <c r="B1200" s="55" t="s">
        <v>145</v>
      </c>
      <c r="C1200" s="55" t="s">
        <v>137</v>
      </c>
      <c r="D1200" s="55" t="s">
        <v>138</v>
      </c>
      <c r="E1200" s="55" t="s">
        <v>139</v>
      </c>
      <c r="F1200" s="22" t="s">
        <v>152</v>
      </c>
      <c r="G1200" s="17">
        <v>44490</v>
      </c>
      <c r="H1200" s="17"/>
      <c r="I1200" s="1"/>
      <c r="L1200" s="23"/>
      <c r="P1200" s="13"/>
      <c r="V1200" s="20"/>
      <c r="W1200" s="20"/>
      <c r="X1200" s="20"/>
      <c r="Y1200" s="20"/>
      <c r="Z1200" s="20"/>
      <c r="AB1200" s="20"/>
      <c r="AI1200" s="20"/>
      <c r="AL1200">
        <v>0.25074999999999997</v>
      </c>
      <c r="AM1200">
        <v>0.33105000000000007</v>
      </c>
      <c r="AN1200">
        <v>0.31615000000000004</v>
      </c>
      <c r="AO1200">
        <v>0.32984999999999998</v>
      </c>
      <c r="AP1200">
        <v>0.32422499999999999</v>
      </c>
      <c r="AQ1200">
        <v>0.32487499999999997</v>
      </c>
      <c r="AR1200">
        <v>0.28600000000000003</v>
      </c>
      <c r="AS1200">
        <v>0.36964999999999998</v>
      </c>
      <c r="AU1200">
        <f t="shared" si="43"/>
        <v>50.149999999999991</v>
      </c>
      <c r="AV1200">
        <f t="shared" si="43"/>
        <v>66.210000000000008</v>
      </c>
      <c r="AW1200">
        <f t="shared" si="43"/>
        <v>63.230000000000011</v>
      </c>
      <c r="AX1200">
        <f t="shared" si="42"/>
        <v>179.59</v>
      </c>
    </row>
    <row r="1201" spans="1:50" x14ac:dyDescent="0.25">
      <c r="A1201" s="55" t="s">
        <v>144</v>
      </c>
      <c r="B1201" s="55" t="s">
        <v>145</v>
      </c>
      <c r="C1201" s="55" t="s">
        <v>137</v>
      </c>
      <c r="D1201" s="55" t="s">
        <v>138</v>
      </c>
      <c r="E1201" s="55" t="s">
        <v>139</v>
      </c>
      <c r="F1201" s="22" t="s">
        <v>152</v>
      </c>
      <c r="G1201" s="17">
        <v>44504</v>
      </c>
      <c r="H1201" s="17"/>
      <c r="I1201" s="1"/>
      <c r="L1201" s="23"/>
      <c r="P1201" s="13"/>
      <c r="V1201" s="20"/>
      <c r="W1201" s="20"/>
      <c r="X1201" s="20"/>
      <c r="Y1201" s="20"/>
      <c r="Z1201" s="20"/>
      <c r="AB1201" s="20"/>
      <c r="AI1201" s="20"/>
      <c r="AL1201">
        <v>0.21337499999999998</v>
      </c>
      <c r="AM1201">
        <v>0.31125000000000003</v>
      </c>
      <c r="AN1201">
        <v>0.30999999999999994</v>
      </c>
      <c r="AO1201">
        <v>0.33100000000000002</v>
      </c>
      <c r="AP1201">
        <v>0.32799999999999996</v>
      </c>
      <c r="AQ1201">
        <v>0.32475000000000004</v>
      </c>
      <c r="AR1201">
        <v>0.28725000000000001</v>
      </c>
      <c r="AS1201">
        <v>0.37275000000000008</v>
      </c>
      <c r="AU1201">
        <f t="shared" si="43"/>
        <v>42.674999999999997</v>
      </c>
      <c r="AV1201">
        <f t="shared" si="43"/>
        <v>62.250000000000007</v>
      </c>
      <c r="AW1201">
        <f t="shared" si="43"/>
        <v>61.999999999999986</v>
      </c>
      <c r="AX1201">
        <f t="shared" si="42"/>
        <v>166.92500000000001</v>
      </c>
    </row>
    <row r="1202" spans="1:50" x14ac:dyDescent="0.25">
      <c r="A1202" s="55" t="s">
        <v>144</v>
      </c>
      <c r="B1202" s="55" t="s">
        <v>145</v>
      </c>
      <c r="C1202" s="55" t="s">
        <v>137</v>
      </c>
      <c r="D1202" s="55" t="s">
        <v>138</v>
      </c>
      <c r="E1202" s="55" t="s">
        <v>139</v>
      </c>
      <c r="F1202" s="22" t="s">
        <v>152</v>
      </c>
      <c r="G1202" s="17">
        <v>44509</v>
      </c>
      <c r="H1202" s="17"/>
      <c r="I1202" s="1"/>
      <c r="L1202" s="23"/>
      <c r="P1202" s="13"/>
      <c r="V1202" s="20"/>
      <c r="W1202" s="20"/>
      <c r="X1202" s="20"/>
      <c r="Y1202" s="20"/>
      <c r="Z1202" s="20"/>
      <c r="AB1202" s="20"/>
      <c r="AI1202" s="20"/>
      <c r="AL1202">
        <v>0.199375</v>
      </c>
      <c r="AM1202">
        <v>0.30424999999999996</v>
      </c>
      <c r="AN1202">
        <v>0.30824999999999997</v>
      </c>
      <c r="AO1202">
        <v>0.33325000000000005</v>
      </c>
      <c r="AP1202">
        <v>0.32575000000000004</v>
      </c>
      <c r="AQ1202">
        <v>0.32450000000000001</v>
      </c>
      <c r="AR1202">
        <v>0.28275</v>
      </c>
      <c r="AS1202">
        <v>0.373</v>
      </c>
      <c r="AU1202">
        <f t="shared" si="43"/>
        <v>39.875</v>
      </c>
      <c r="AV1202">
        <f t="shared" si="43"/>
        <v>60.849999999999994</v>
      </c>
      <c r="AW1202">
        <f t="shared" si="43"/>
        <v>61.649999999999991</v>
      </c>
      <c r="AX1202">
        <f t="shared" si="42"/>
        <v>162.375</v>
      </c>
    </row>
    <row r="1203" spans="1:50" x14ac:dyDescent="0.25">
      <c r="A1203" s="55" t="s">
        <v>144</v>
      </c>
      <c r="B1203" s="55" t="s">
        <v>145</v>
      </c>
      <c r="C1203" s="55" t="s">
        <v>137</v>
      </c>
      <c r="D1203" s="55" t="s">
        <v>138</v>
      </c>
      <c r="E1203" s="55" t="s">
        <v>139</v>
      </c>
      <c r="F1203" s="22" t="s">
        <v>152</v>
      </c>
      <c r="G1203" s="17">
        <v>44516</v>
      </c>
      <c r="H1203" s="17"/>
      <c r="I1203" s="1"/>
      <c r="L1203" s="23"/>
      <c r="P1203" s="13"/>
      <c r="V1203" s="20"/>
      <c r="W1203" s="20"/>
      <c r="X1203" s="20"/>
      <c r="Y1203" s="20"/>
      <c r="Z1203" s="20"/>
      <c r="AB1203" s="20"/>
      <c r="AI1203" s="20"/>
      <c r="AL1203">
        <v>0.21587499999999998</v>
      </c>
      <c r="AM1203">
        <v>0.309</v>
      </c>
      <c r="AN1203">
        <v>0.30774999999999997</v>
      </c>
      <c r="AO1203">
        <v>0.33100000000000002</v>
      </c>
      <c r="AP1203">
        <v>0.32299999999999995</v>
      </c>
      <c r="AQ1203">
        <v>0.32700000000000001</v>
      </c>
      <c r="AR1203">
        <v>0.28575</v>
      </c>
      <c r="AS1203">
        <v>0.375</v>
      </c>
      <c r="AU1203">
        <f t="shared" si="43"/>
        <v>43.174999999999997</v>
      </c>
      <c r="AV1203">
        <f t="shared" si="43"/>
        <v>61.8</v>
      </c>
      <c r="AW1203">
        <f t="shared" si="43"/>
        <v>61.55</v>
      </c>
      <c r="AX1203">
        <f t="shared" si="42"/>
        <v>166.52499999999998</v>
      </c>
    </row>
    <row r="1204" spans="1:50" x14ac:dyDescent="0.25">
      <c r="A1204" s="55" t="s">
        <v>144</v>
      </c>
      <c r="B1204" s="55" t="s">
        <v>145</v>
      </c>
      <c r="C1204" s="55" t="s">
        <v>137</v>
      </c>
      <c r="D1204" s="55" t="s">
        <v>138</v>
      </c>
      <c r="E1204" s="55" t="s">
        <v>139</v>
      </c>
      <c r="F1204" s="22" t="s">
        <v>152</v>
      </c>
      <c r="G1204" s="17">
        <v>44523</v>
      </c>
      <c r="H1204" s="17"/>
      <c r="I1204" s="1"/>
      <c r="L1204" s="23"/>
      <c r="P1204" s="13"/>
      <c r="V1204" s="20"/>
      <c r="W1204" s="20"/>
      <c r="X1204" s="20"/>
      <c r="Y1204" s="20"/>
      <c r="Z1204" s="20"/>
      <c r="AB1204" s="20"/>
      <c r="AI1204" s="20"/>
      <c r="AL1204">
        <v>0.20824999999999999</v>
      </c>
      <c r="AM1204">
        <v>0.30875000000000002</v>
      </c>
      <c r="AN1204">
        <v>0.30399999999999999</v>
      </c>
      <c r="AO1204">
        <v>0.33075000000000004</v>
      </c>
      <c r="AP1204">
        <v>0.32349999999999995</v>
      </c>
      <c r="AQ1204">
        <v>0.32324999999999998</v>
      </c>
      <c r="AR1204">
        <v>0.28275</v>
      </c>
      <c r="AS1204">
        <v>0.373</v>
      </c>
      <c r="AU1204">
        <f t="shared" si="43"/>
        <v>41.65</v>
      </c>
      <c r="AV1204">
        <f t="shared" si="43"/>
        <v>61.750000000000007</v>
      </c>
      <c r="AW1204">
        <f t="shared" si="43"/>
        <v>60.8</v>
      </c>
      <c r="AX1204">
        <f t="shared" si="42"/>
        <v>164.2</v>
      </c>
    </row>
    <row r="1205" spans="1:50" x14ac:dyDescent="0.25">
      <c r="A1205" s="55" t="s">
        <v>144</v>
      </c>
      <c r="B1205" s="55" t="s">
        <v>145</v>
      </c>
      <c r="C1205" s="55" t="s">
        <v>137</v>
      </c>
      <c r="D1205" s="55" t="s">
        <v>138</v>
      </c>
      <c r="E1205" s="55" t="s">
        <v>139</v>
      </c>
      <c r="F1205" s="22" t="s">
        <v>152</v>
      </c>
      <c r="G1205" s="17">
        <v>44530</v>
      </c>
      <c r="H1205" s="17"/>
      <c r="I1205" s="1"/>
      <c r="L1205" s="23"/>
      <c r="P1205" s="13"/>
      <c r="V1205" s="20"/>
      <c r="W1205" s="20"/>
      <c r="X1205" s="20"/>
      <c r="Y1205" s="20"/>
      <c r="Z1205" s="20"/>
      <c r="AB1205" s="20"/>
      <c r="AI1205" s="20"/>
      <c r="AL1205">
        <v>0.23900000000000002</v>
      </c>
      <c r="AM1205">
        <v>0.30925000000000002</v>
      </c>
      <c r="AN1205">
        <v>0.30399999999999999</v>
      </c>
      <c r="AO1205">
        <v>0.32674999999999998</v>
      </c>
      <c r="AP1205">
        <v>0.32150000000000001</v>
      </c>
      <c r="AQ1205">
        <v>0.32274999999999998</v>
      </c>
      <c r="AR1205">
        <v>0.28000000000000003</v>
      </c>
      <c r="AS1205">
        <v>0.37325000000000003</v>
      </c>
      <c r="AU1205">
        <f t="shared" si="43"/>
        <v>47.800000000000004</v>
      </c>
      <c r="AV1205">
        <f t="shared" si="43"/>
        <v>61.850000000000009</v>
      </c>
      <c r="AW1205">
        <f t="shared" si="43"/>
        <v>60.8</v>
      </c>
      <c r="AX1205">
        <f t="shared" si="42"/>
        <v>170.45</v>
      </c>
    </row>
    <row r="1206" spans="1:50" x14ac:dyDescent="0.25">
      <c r="A1206" s="55" t="s">
        <v>144</v>
      </c>
      <c r="B1206" s="55" t="s">
        <v>145</v>
      </c>
      <c r="C1206" s="55" t="s">
        <v>137</v>
      </c>
      <c r="D1206" s="55" t="s">
        <v>138</v>
      </c>
      <c r="E1206" s="55" t="s">
        <v>139</v>
      </c>
      <c r="F1206" s="22" t="s">
        <v>152</v>
      </c>
      <c r="G1206" s="17">
        <v>44539</v>
      </c>
      <c r="H1206" s="17"/>
      <c r="I1206" s="1"/>
      <c r="L1206" s="23"/>
      <c r="P1206" s="13"/>
      <c r="V1206" s="20"/>
      <c r="W1206" s="20"/>
      <c r="X1206" s="20"/>
      <c r="Y1206" s="20"/>
      <c r="Z1206" s="20"/>
      <c r="AB1206" s="20"/>
      <c r="AI1206" s="20"/>
      <c r="AL1206">
        <v>0.26649999999999996</v>
      </c>
      <c r="AM1206">
        <v>0.32600000000000001</v>
      </c>
      <c r="AN1206">
        <v>0.30649999999999999</v>
      </c>
      <c r="AO1206">
        <v>0.33124999999999999</v>
      </c>
      <c r="AP1206">
        <v>0.32550000000000007</v>
      </c>
      <c r="AQ1206">
        <v>0.32150000000000001</v>
      </c>
      <c r="AR1206">
        <v>0.28399999999999997</v>
      </c>
      <c r="AS1206">
        <v>0.37150000000000005</v>
      </c>
      <c r="AU1206">
        <f t="shared" si="43"/>
        <v>53.29999999999999</v>
      </c>
      <c r="AV1206">
        <f t="shared" si="43"/>
        <v>65.2</v>
      </c>
      <c r="AW1206">
        <f t="shared" si="43"/>
        <v>61.3</v>
      </c>
      <c r="AX1206">
        <f t="shared" si="42"/>
        <v>179.8</v>
      </c>
    </row>
    <row r="1207" spans="1:50" x14ac:dyDescent="0.25">
      <c r="A1207" s="55" t="s">
        <v>144</v>
      </c>
      <c r="B1207" s="55" t="s">
        <v>145</v>
      </c>
      <c r="C1207" s="55" t="s">
        <v>137</v>
      </c>
      <c r="D1207" s="55" t="s">
        <v>138</v>
      </c>
      <c r="E1207" s="55" t="s">
        <v>139</v>
      </c>
      <c r="F1207" s="22" t="s">
        <v>152</v>
      </c>
      <c r="G1207" s="17">
        <v>44544</v>
      </c>
      <c r="H1207" s="17"/>
      <c r="I1207" s="1"/>
      <c r="L1207" s="23"/>
      <c r="P1207" s="13"/>
      <c r="V1207" s="20"/>
      <c r="W1207" s="20"/>
      <c r="X1207" s="20"/>
      <c r="Y1207" s="20"/>
      <c r="Z1207" s="20"/>
      <c r="AB1207" s="20"/>
      <c r="AI1207" s="20"/>
      <c r="AL1207">
        <v>0.25287500000000002</v>
      </c>
      <c r="AM1207">
        <v>0.32400000000000001</v>
      </c>
      <c r="AN1207">
        <v>0.3145</v>
      </c>
      <c r="AO1207">
        <v>0.33299999999999996</v>
      </c>
      <c r="AP1207">
        <v>0.32774999999999999</v>
      </c>
      <c r="AQ1207">
        <v>0.32350000000000001</v>
      </c>
      <c r="AR1207">
        <v>0.28499999999999998</v>
      </c>
      <c r="AS1207">
        <v>0.37975000000000003</v>
      </c>
      <c r="AU1207">
        <f t="shared" si="43"/>
        <v>50.575000000000003</v>
      </c>
      <c r="AV1207">
        <f t="shared" si="43"/>
        <v>64.8</v>
      </c>
      <c r="AW1207">
        <f t="shared" si="43"/>
        <v>62.9</v>
      </c>
      <c r="AX1207">
        <f t="shared" si="42"/>
        <v>178.27500000000001</v>
      </c>
    </row>
    <row r="1208" spans="1:50" x14ac:dyDescent="0.25">
      <c r="A1208" s="55" t="s">
        <v>144</v>
      </c>
      <c r="B1208" s="55" t="s">
        <v>145</v>
      </c>
      <c r="C1208" s="55" t="s">
        <v>137</v>
      </c>
      <c r="D1208" s="55" t="s">
        <v>138</v>
      </c>
      <c r="E1208" s="55" t="s">
        <v>139</v>
      </c>
      <c r="F1208" s="22" t="s">
        <v>152</v>
      </c>
      <c r="G1208" s="17">
        <v>44550</v>
      </c>
      <c r="H1208" s="17"/>
      <c r="I1208" s="1"/>
      <c r="L1208" s="23"/>
      <c r="P1208" s="13"/>
      <c r="V1208" s="20"/>
      <c r="W1208" s="20"/>
      <c r="X1208" s="20"/>
      <c r="Y1208" s="20"/>
      <c r="Z1208" s="20"/>
      <c r="AB1208" s="20"/>
      <c r="AI1208" s="20"/>
      <c r="AL1208">
        <v>0.24825</v>
      </c>
      <c r="AM1208">
        <v>0.34375</v>
      </c>
      <c r="AN1208">
        <v>0.33824999999999994</v>
      </c>
      <c r="AO1208">
        <v>0.34700000000000003</v>
      </c>
      <c r="AP1208">
        <v>0.35549999999999998</v>
      </c>
      <c r="AQ1208">
        <v>0.35049999999999998</v>
      </c>
      <c r="AR1208">
        <v>0.3125</v>
      </c>
      <c r="AS1208">
        <v>0.38475000000000004</v>
      </c>
      <c r="AU1208">
        <f t="shared" si="43"/>
        <v>49.65</v>
      </c>
      <c r="AV1208">
        <f t="shared" si="43"/>
        <v>68.75</v>
      </c>
      <c r="AW1208">
        <f t="shared" si="43"/>
        <v>67.649999999999991</v>
      </c>
      <c r="AX1208">
        <f t="shared" si="42"/>
        <v>186.05</v>
      </c>
    </row>
    <row r="1209" spans="1:50" x14ac:dyDescent="0.25">
      <c r="A1209" s="55" t="s">
        <v>144</v>
      </c>
      <c r="B1209" s="55" t="s">
        <v>145</v>
      </c>
      <c r="C1209" s="55" t="s">
        <v>137</v>
      </c>
      <c r="D1209" s="55" t="s">
        <v>138</v>
      </c>
      <c r="E1209" s="55" t="s">
        <v>139</v>
      </c>
      <c r="F1209" s="22" t="s">
        <v>152</v>
      </c>
      <c r="G1209" s="17">
        <v>44572</v>
      </c>
      <c r="H1209" s="17"/>
      <c r="I1209" s="1"/>
      <c r="L1209" s="23"/>
      <c r="P1209" s="13"/>
      <c r="V1209" s="20"/>
      <c r="W1209" s="20"/>
      <c r="X1209" s="20"/>
      <c r="Y1209" s="20"/>
      <c r="Z1209" s="20"/>
      <c r="AB1209" s="20"/>
      <c r="AI1209" s="20"/>
      <c r="AL1209">
        <v>0.161</v>
      </c>
      <c r="AM1209">
        <v>0.28775000000000001</v>
      </c>
      <c r="AN1209">
        <v>0.314</v>
      </c>
      <c r="AO1209">
        <v>0.33550000000000002</v>
      </c>
      <c r="AP1209">
        <v>0.34</v>
      </c>
      <c r="AQ1209">
        <v>0.33849999999999997</v>
      </c>
      <c r="AR1209">
        <v>0.30300000000000005</v>
      </c>
      <c r="AS1209">
        <v>0.38549999999999995</v>
      </c>
      <c r="AU1209">
        <f t="shared" si="43"/>
        <v>32.200000000000003</v>
      </c>
      <c r="AV1209">
        <f t="shared" si="43"/>
        <v>57.550000000000004</v>
      </c>
      <c r="AW1209">
        <f t="shared" si="43"/>
        <v>62.8</v>
      </c>
      <c r="AX1209">
        <f t="shared" si="42"/>
        <v>152.55000000000001</v>
      </c>
    </row>
    <row r="1210" spans="1:50" x14ac:dyDescent="0.25">
      <c r="A1210" s="55" t="s">
        <v>144</v>
      </c>
      <c r="B1210" s="55" t="s">
        <v>145</v>
      </c>
      <c r="C1210" s="55" t="s">
        <v>137</v>
      </c>
      <c r="D1210" s="55" t="s">
        <v>138</v>
      </c>
      <c r="E1210" s="55" t="s">
        <v>139</v>
      </c>
      <c r="F1210" s="22" t="s">
        <v>152</v>
      </c>
      <c r="G1210" s="17">
        <v>44579</v>
      </c>
      <c r="H1210" s="17"/>
      <c r="I1210" s="1"/>
      <c r="L1210" s="23"/>
      <c r="P1210" s="13"/>
      <c r="V1210" s="20"/>
      <c r="W1210" s="20"/>
      <c r="X1210" s="20"/>
      <c r="Y1210" s="20"/>
      <c r="Z1210" s="20"/>
      <c r="AB1210" s="20"/>
      <c r="AI1210" s="20"/>
      <c r="AL1210">
        <v>0.139125</v>
      </c>
      <c r="AM1210">
        <v>0.26799999999999996</v>
      </c>
      <c r="AN1210">
        <v>0.30099999999999999</v>
      </c>
      <c r="AO1210">
        <v>0.33224999999999999</v>
      </c>
      <c r="AP1210">
        <v>0.33424999999999999</v>
      </c>
      <c r="AQ1210">
        <v>0.33100000000000002</v>
      </c>
      <c r="AR1210">
        <v>0.29849999999999999</v>
      </c>
      <c r="AS1210">
        <v>0.38250000000000001</v>
      </c>
      <c r="AU1210">
        <f t="shared" si="43"/>
        <v>27.824999999999999</v>
      </c>
      <c r="AV1210">
        <f t="shared" si="43"/>
        <v>53.599999999999994</v>
      </c>
      <c r="AW1210">
        <f t="shared" si="43"/>
        <v>60.199999999999996</v>
      </c>
      <c r="AX1210">
        <f t="shared" si="42"/>
        <v>141.625</v>
      </c>
    </row>
    <row r="1211" spans="1:50" x14ac:dyDescent="0.25">
      <c r="A1211" s="55" t="s">
        <v>144</v>
      </c>
      <c r="B1211" s="55" t="s">
        <v>145</v>
      </c>
      <c r="C1211" s="55" t="s">
        <v>137</v>
      </c>
      <c r="D1211" s="55" t="s">
        <v>138</v>
      </c>
      <c r="E1211" s="55" t="s">
        <v>139</v>
      </c>
      <c r="F1211" s="22" t="s">
        <v>152</v>
      </c>
      <c r="G1211" s="17">
        <v>44586</v>
      </c>
      <c r="H1211" s="17"/>
      <c r="I1211" s="1"/>
      <c r="L1211" s="23"/>
      <c r="P1211" s="13"/>
      <c r="V1211" s="20"/>
      <c r="W1211" s="20"/>
      <c r="X1211" s="20"/>
      <c r="Y1211" s="20"/>
      <c r="Z1211" s="20"/>
      <c r="AB1211" s="20"/>
      <c r="AI1211" s="20"/>
      <c r="AL1211">
        <v>0.16400000000000003</v>
      </c>
      <c r="AM1211">
        <v>0.27299999999999996</v>
      </c>
      <c r="AN1211">
        <v>0.29749999999999999</v>
      </c>
      <c r="AO1211">
        <v>0.33050000000000002</v>
      </c>
      <c r="AP1211">
        <v>0.33124999999999999</v>
      </c>
      <c r="AQ1211">
        <v>0.33200000000000002</v>
      </c>
      <c r="AR1211">
        <v>0.29549999999999998</v>
      </c>
      <c r="AS1211">
        <v>0.38324999999999998</v>
      </c>
      <c r="AU1211">
        <f t="shared" si="43"/>
        <v>32.800000000000004</v>
      </c>
      <c r="AV1211">
        <f t="shared" si="43"/>
        <v>54.599999999999994</v>
      </c>
      <c r="AW1211">
        <f t="shared" si="43"/>
        <v>59.5</v>
      </c>
      <c r="AX1211">
        <f t="shared" si="42"/>
        <v>146.9</v>
      </c>
    </row>
    <row r="1212" spans="1:50" x14ac:dyDescent="0.25">
      <c r="A1212" s="55" t="s">
        <v>144</v>
      </c>
      <c r="B1212" s="55" t="s">
        <v>145</v>
      </c>
      <c r="C1212" s="55" t="s">
        <v>137</v>
      </c>
      <c r="D1212" s="55" t="s">
        <v>138</v>
      </c>
      <c r="E1212" s="55" t="s">
        <v>139</v>
      </c>
      <c r="F1212" s="22" t="s">
        <v>152</v>
      </c>
      <c r="G1212" s="17">
        <v>44594</v>
      </c>
      <c r="H1212" s="17"/>
      <c r="I1212" s="1"/>
      <c r="L1212" s="23"/>
      <c r="P1212" s="13"/>
      <c r="V1212" s="20"/>
      <c r="W1212" s="20"/>
      <c r="X1212" s="20"/>
      <c r="Y1212" s="20"/>
      <c r="Z1212" s="20"/>
      <c r="AB1212" s="20"/>
      <c r="AI1212" s="20"/>
      <c r="AL1212">
        <v>0.15912500000000002</v>
      </c>
      <c r="AM1212">
        <v>0.27400000000000002</v>
      </c>
      <c r="AN1212">
        <v>0.29450000000000004</v>
      </c>
      <c r="AO1212">
        <v>0.33025000000000004</v>
      </c>
      <c r="AP1212">
        <v>0.33149999999999996</v>
      </c>
      <c r="AQ1212">
        <v>0.32675000000000004</v>
      </c>
      <c r="AR1212">
        <v>0.29674999999999996</v>
      </c>
      <c r="AS1212">
        <v>0.38150000000000001</v>
      </c>
      <c r="AU1212">
        <f t="shared" si="43"/>
        <v>31.825000000000003</v>
      </c>
      <c r="AV1212">
        <f t="shared" si="43"/>
        <v>54.800000000000004</v>
      </c>
      <c r="AW1212">
        <f t="shared" si="43"/>
        <v>58.900000000000006</v>
      </c>
      <c r="AX1212">
        <f t="shared" si="42"/>
        <v>145.52500000000001</v>
      </c>
    </row>
    <row r="1213" spans="1:50" x14ac:dyDescent="0.25">
      <c r="A1213" s="55" t="s">
        <v>144</v>
      </c>
      <c r="B1213" s="55" t="s">
        <v>145</v>
      </c>
      <c r="C1213" s="55" t="s">
        <v>137</v>
      </c>
      <c r="D1213" s="55" t="s">
        <v>138</v>
      </c>
      <c r="E1213" s="55" t="s">
        <v>139</v>
      </c>
      <c r="F1213" s="22" t="s">
        <v>152</v>
      </c>
      <c r="G1213" s="17">
        <v>44601</v>
      </c>
      <c r="H1213" s="17"/>
      <c r="I1213" s="1"/>
      <c r="L1213" s="23"/>
      <c r="P1213" s="13"/>
      <c r="V1213" s="20"/>
      <c r="W1213" s="20"/>
      <c r="X1213" s="20"/>
      <c r="Y1213" s="20"/>
      <c r="Z1213" s="20"/>
      <c r="AB1213" s="20"/>
      <c r="AI1213" s="20"/>
      <c r="AL1213">
        <v>0.25074999999999997</v>
      </c>
      <c r="AM1213">
        <v>0.316</v>
      </c>
      <c r="AN1213">
        <v>0.30249999999999999</v>
      </c>
      <c r="AO1213">
        <v>0.33025000000000004</v>
      </c>
      <c r="AP1213">
        <v>0.33174999999999999</v>
      </c>
      <c r="AQ1213">
        <v>0.32724999999999993</v>
      </c>
      <c r="AR1213">
        <v>0.29449999999999998</v>
      </c>
      <c r="AS1213">
        <v>0.37825000000000003</v>
      </c>
      <c r="AU1213">
        <f t="shared" si="43"/>
        <v>50.149999999999991</v>
      </c>
      <c r="AV1213">
        <f t="shared" si="43"/>
        <v>63.2</v>
      </c>
      <c r="AW1213">
        <f t="shared" si="43"/>
        <v>60.5</v>
      </c>
      <c r="AX1213">
        <f t="shared" si="42"/>
        <v>173.85</v>
      </c>
    </row>
    <row r="1214" spans="1:50" x14ac:dyDescent="0.25">
      <c r="A1214" s="55" t="s">
        <v>144</v>
      </c>
      <c r="B1214" s="55" t="s">
        <v>145</v>
      </c>
      <c r="C1214" s="55" t="s">
        <v>137</v>
      </c>
      <c r="D1214" s="55" t="s">
        <v>138</v>
      </c>
      <c r="E1214" s="55" t="s">
        <v>139</v>
      </c>
      <c r="F1214" s="22" t="s">
        <v>152</v>
      </c>
      <c r="G1214" s="17">
        <v>44603</v>
      </c>
      <c r="H1214" s="17"/>
      <c r="I1214" s="1"/>
      <c r="L1214" s="23"/>
      <c r="P1214" s="13"/>
      <c r="V1214" s="20"/>
      <c r="W1214" s="20"/>
      <c r="X1214" s="20"/>
      <c r="Y1214" s="20"/>
      <c r="Z1214" s="20"/>
      <c r="AB1214" s="20"/>
      <c r="AI1214" s="20"/>
      <c r="AL1214">
        <v>0.28525</v>
      </c>
      <c r="AM1214">
        <v>0.33424999999999999</v>
      </c>
      <c r="AN1214">
        <v>0.3145</v>
      </c>
      <c r="AO1214">
        <v>0.33200000000000002</v>
      </c>
      <c r="AP1214">
        <v>0.33025000000000004</v>
      </c>
      <c r="AQ1214">
        <v>0.33</v>
      </c>
      <c r="AR1214">
        <v>0.29025000000000001</v>
      </c>
      <c r="AS1214">
        <v>0.36700000000000005</v>
      </c>
      <c r="AU1214">
        <f t="shared" si="43"/>
        <v>57.05</v>
      </c>
      <c r="AV1214">
        <f t="shared" si="43"/>
        <v>66.849999999999994</v>
      </c>
      <c r="AW1214">
        <f t="shared" si="43"/>
        <v>62.9</v>
      </c>
      <c r="AX1214">
        <f t="shared" si="42"/>
        <v>186.79999999999998</v>
      </c>
    </row>
    <row r="1215" spans="1:50" x14ac:dyDescent="0.25">
      <c r="A1215" s="55" t="s">
        <v>144</v>
      </c>
      <c r="B1215" s="55" t="s">
        <v>145</v>
      </c>
      <c r="C1215" s="55" t="s">
        <v>137</v>
      </c>
      <c r="D1215" s="55" t="s">
        <v>138</v>
      </c>
      <c r="E1215" s="55" t="s">
        <v>139</v>
      </c>
      <c r="F1215" s="22" t="s">
        <v>152</v>
      </c>
      <c r="G1215" s="17">
        <v>44608</v>
      </c>
      <c r="H1215" s="17"/>
      <c r="I1215" s="1"/>
      <c r="L1215" s="23"/>
      <c r="P1215" s="13"/>
      <c r="V1215" s="20"/>
      <c r="W1215" s="20"/>
      <c r="X1215" s="20"/>
      <c r="Y1215" s="20"/>
      <c r="Z1215" s="20"/>
      <c r="AB1215" s="20"/>
      <c r="AI1215" s="20"/>
      <c r="AL1215">
        <v>0.27512500000000001</v>
      </c>
      <c r="AM1215">
        <v>0.33974999999999994</v>
      </c>
      <c r="AN1215">
        <v>0.33149999999999996</v>
      </c>
      <c r="AO1215">
        <v>0.34424999999999994</v>
      </c>
      <c r="AP1215">
        <v>0.35224999999999995</v>
      </c>
      <c r="AQ1215">
        <v>0.34950000000000003</v>
      </c>
      <c r="AR1215">
        <v>0.318</v>
      </c>
      <c r="AS1215">
        <v>0.37900000000000006</v>
      </c>
      <c r="AU1215">
        <f t="shared" si="43"/>
        <v>55.024999999999999</v>
      </c>
      <c r="AV1215">
        <f t="shared" si="43"/>
        <v>67.949999999999989</v>
      </c>
      <c r="AW1215">
        <f t="shared" si="43"/>
        <v>66.3</v>
      </c>
      <c r="AX1215">
        <f t="shared" si="42"/>
        <v>189.27499999999998</v>
      </c>
    </row>
    <row r="1216" spans="1:50" x14ac:dyDescent="0.25">
      <c r="A1216" s="55" t="s">
        <v>144</v>
      </c>
      <c r="B1216" s="55" t="s">
        <v>145</v>
      </c>
      <c r="C1216" s="55" t="s">
        <v>137</v>
      </c>
      <c r="D1216" s="55" t="s">
        <v>138</v>
      </c>
      <c r="E1216" s="55" t="s">
        <v>139</v>
      </c>
      <c r="F1216" s="22" t="s">
        <v>152</v>
      </c>
      <c r="G1216" s="17">
        <v>44615</v>
      </c>
      <c r="H1216" s="17"/>
      <c r="I1216" s="1"/>
      <c r="L1216" s="23"/>
      <c r="P1216" s="13"/>
      <c r="V1216" s="20"/>
      <c r="W1216" s="20"/>
      <c r="X1216" s="20"/>
      <c r="Y1216" s="20"/>
      <c r="Z1216" s="20"/>
      <c r="AB1216" s="20"/>
      <c r="AI1216" s="20"/>
      <c r="AL1216">
        <v>0.205375</v>
      </c>
      <c r="AM1216">
        <v>0.317</v>
      </c>
      <c r="AN1216">
        <v>0.32799999999999996</v>
      </c>
      <c r="AO1216">
        <v>0.33800000000000002</v>
      </c>
      <c r="AP1216">
        <v>0.34375</v>
      </c>
      <c r="AQ1216">
        <v>0.34549999999999997</v>
      </c>
      <c r="AR1216">
        <v>0.30975000000000003</v>
      </c>
      <c r="AS1216">
        <v>0.38</v>
      </c>
      <c r="AU1216">
        <f t="shared" si="43"/>
        <v>41.075000000000003</v>
      </c>
      <c r="AV1216">
        <f t="shared" si="43"/>
        <v>63.4</v>
      </c>
      <c r="AW1216">
        <f t="shared" si="43"/>
        <v>65.599999999999994</v>
      </c>
      <c r="AX1216">
        <f t="shared" si="42"/>
        <v>170.07499999999999</v>
      </c>
    </row>
    <row r="1217" spans="1:50" x14ac:dyDescent="0.25">
      <c r="A1217" s="55" t="s">
        <v>144</v>
      </c>
      <c r="B1217" s="55" t="s">
        <v>145</v>
      </c>
      <c r="C1217" s="55" t="s">
        <v>137</v>
      </c>
      <c r="D1217" s="55" t="s">
        <v>138</v>
      </c>
      <c r="E1217" s="55" t="s">
        <v>139</v>
      </c>
      <c r="F1217" s="22" t="s">
        <v>152</v>
      </c>
      <c r="G1217" s="17">
        <v>44620</v>
      </c>
      <c r="H1217" s="17"/>
      <c r="I1217" s="1"/>
      <c r="L1217" s="23"/>
      <c r="P1217" s="13"/>
      <c r="V1217" s="20"/>
      <c r="W1217" s="20"/>
      <c r="X1217" s="20"/>
      <c r="Y1217" s="20"/>
      <c r="Z1217" s="20"/>
      <c r="AB1217" s="20"/>
      <c r="AI1217" s="20"/>
      <c r="AL1217">
        <v>0.19225</v>
      </c>
      <c r="AM1217">
        <v>0.30399999999999999</v>
      </c>
      <c r="AN1217">
        <v>0.31850000000000001</v>
      </c>
      <c r="AO1217">
        <v>0.33700000000000002</v>
      </c>
      <c r="AP1217">
        <v>0.34099999999999997</v>
      </c>
      <c r="AQ1217">
        <v>0.34149999999999997</v>
      </c>
      <c r="AR1217">
        <v>0.30474999999999997</v>
      </c>
      <c r="AS1217">
        <v>0.37974999999999992</v>
      </c>
      <c r="AU1217">
        <f t="shared" si="43"/>
        <v>38.450000000000003</v>
      </c>
      <c r="AV1217">
        <f t="shared" si="43"/>
        <v>60.8</v>
      </c>
      <c r="AW1217">
        <f t="shared" si="43"/>
        <v>63.7</v>
      </c>
      <c r="AX1217">
        <f t="shared" si="42"/>
        <v>162.94999999999999</v>
      </c>
    </row>
    <row r="1218" spans="1:50" x14ac:dyDescent="0.25">
      <c r="A1218" s="54" t="s">
        <v>146</v>
      </c>
      <c r="B1218" s="54" t="s">
        <v>79</v>
      </c>
      <c r="C1218" s="54" t="s">
        <v>147</v>
      </c>
      <c r="D1218" s="54" t="s">
        <v>138</v>
      </c>
      <c r="E1218" s="54" t="s">
        <v>139</v>
      </c>
      <c r="F1218" s="58" t="s">
        <v>140</v>
      </c>
      <c r="G1218" s="17">
        <v>43994</v>
      </c>
      <c r="H1218" s="17"/>
      <c r="I1218" s="1"/>
      <c r="L1218" s="23"/>
      <c r="P1218" s="13"/>
      <c r="V1218" s="20"/>
      <c r="W1218" s="20"/>
      <c r="X1218" s="20"/>
      <c r="Y1218" s="20"/>
      <c r="Z1218" s="20"/>
      <c r="AB1218" s="20"/>
      <c r="AI1218" s="20"/>
      <c r="AL1218">
        <v>0.29162500000000002</v>
      </c>
      <c r="AM1218">
        <v>0.31799999999999995</v>
      </c>
      <c r="AN1218">
        <v>0.29774999999999996</v>
      </c>
      <c r="AO1218">
        <v>0.30549999999999999</v>
      </c>
      <c r="AP1218">
        <v>0.23925000000000005</v>
      </c>
      <c r="AQ1218">
        <v>0.26300000000000001</v>
      </c>
      <c r="AR1218">
        <v>0.28175</v>
      </c>
      <c r="AS1218">
        <v>0.30750000000000005</v>
      </c>
      <c r="AU1218">
        <f t="shared" si="43"/>
        <v>58.325000000000003</v>
      </c>
      <c r="AV1218">
        <f t="shared" si="43"/>
        <v>63.599999999999987</v>
      </c>
      <c r="AW1218">
        <f t="shared" si="43"/>
        <v>59.54999999999999</v>
      </c>
      <c r="AX1218">
        <f t="shared" si="42"/>
        <v>181.47499999999997</v>
      </c>
    </row>
    <row r="1219" spans="1:50" x14ac:dyDescent="0.25">
      <c r="A1219" s="54" t="s">
        <v>146</v>
      </c>
      <c r="B1219" s="54" t="s">
        <v>79</v>
      </c>
      <c r="C1219" s="54" t="s">
        <v>147</v>
      </c>
      <c r="D1219" s="54" t="s">
        <v>138</v>
      </c>
      <c r="E1219" s="54" t="s">
        <v>139</v>
      </c>
      <c r="F1219" s="58" t="s">
        <v>140</v>
      </c>
      <c r="G1219" s="17">
        <v>44004</v>
      </c>
      <c r="H1219" s="17"/>
      <c r="I1219" s="1"/>
      <c r="L1219" s="23"/>
      <c r="P1219" s="13"/>
      <c r="V1219" s="20"/>
      <c r="W1219" s="20"/>
      <c r="X1219" s="20"/>
      <c r="Y1219" s="20"/>
      <c r="Z1219" s="20"/>
      <c r="AB1219" s="20"/>
      <c r="AI1219" s="20"/>
      <c r="AL1219">
        <v>0.33712500000000001</v>
      </c>
      <c r="AM1219">
        <v>0.32624999999999998</v>
      </c>
      <c r="AN1219">
        <v>0.313</v>
      </c>
      <c r="AO1219">
        <v>0.26649999999999996</v>
      </c>
      <c r="AP1219">
        <v>0.26700000000000002</v>
      </c>
      <c r="AQ1219">
        <v>0.27075000000000005</v>
      </c>
      <c r="AR1219">
        <v>0.29074999999999995</v>
      </c>
      <c r="AS1219">
        <v>0.31774999999999998</v>
      </c>
      <c r="AU1219">
        <f t="shared" si="43"/>
        <v>67.424999999999997</v>
      </c>
      <c r="AV1219">
        <f t="shared" si="43"/>
        <v>65.25</v>
      </c>
      <c r="AW1219">
        <f t="shared" si="43"/>
        <v>62.6</v>
      </c>
      <c r="AX1219">
        <f t="shared" si="42"/>
        <v>195.27500000000001</v>
      </c>
    </row>
    <row r="1220" spans="1:50" x14ac:dyDescent="0.25">
      <c r="A1220" s="54" t="s">
        <v>146</v>
      </c>
      <c r="B1220" s="54" t="s">
        <v>79</v>
      </c>
      <c r="C1220" s="54" t="s">
        <v>147</v>
      </c>
      <c r="D1220" s="54" t="s">
        <v>138</v>
      </c>
      <c r="E1220" s="54" t="s">
        <v>139</v>
      </c>
      <c r="F1220" s="58" t="s">
        <v>140</v>
      </c>
      <c r="G1220" s="17">
        <v>44015</v>
      </c>
      <c r="H1220" s="17"/>
      <c r="I1220" s="1"/>
      <c r="L1220" s="23"/>
      <c r="P1220" s="13"/>
      <c r="V1220" s="20"/>
      <c r="W1220" s="20"/>
      <c r="X1220" s="20"/>
      <c r="Y1220" s="20"/>
      <c r="Z1220" s="20"/>
      <c r="AB1220" s="20"/>
      <c r="AI1220" s="20"/>
      <c r="AL1220">
        <v>0.32887499999999997</v>
      </c>
      <c r="AM1220">
        <v>0.33424999999999999</v>
      </c>
      <c r="AN1220">
        <v>0.32524999999999998</v>
      </c>
      <c r="AO1220">
        <v>0.33</v>
      </c>
      <c r="AP1220">
        <v>0.33674999999999999</v>
      </c>
      <c r="AQ1220">
        <v>0.34850000000000003</v>
      </c>
      <c r="AR1220">
        <v>0.33975</v>
      </c>
      <c r="AS1220">
        <v>0.34575</v>
      </c>
      <c r="AU1220">
        <f t="shared" si="43"/>
        <v>65.774999999999991</v>
      </c>
      <c r="AV1220">
        <f t="shared" si="43"/>
        <v>66.849999999999994</v>
      </c>
      <c r="AW1220">
        <f t="shared" si="43"/>
        <v>65.05</v>
      </c>
      <c r="AX1220">
        <f t="shared" si="42"/>
        <v>197.67500000000001</v>
      </c>
    </row>
    <row r="1221" spans="1:50" x14ac:dyDescent="0.25">
      <c r="A1221" s="54" t="s">
        <v>146</v>
      </c>
      <c r="B1221" s="54" t="s">
        <v>79</v>
      </c>
      <c r="C1221" s="54" t="s">
        <v>147</v>
      </c>
      <c r="D1221" s="54" t="s">
        <v>138</v>
      </c>
      <c r="E1221" s="54" t="s">
        <v>139</v>
      </c>
      <c r="F1221" s="58" t="s">
        <v>140</v>
      </c>
      <c r="G1221" s="17">
        <v>44022</v>
      </c>
      <c r="H1221" s="17"/>
      <c r="I1221" s="1"/>
      <c r="L1221" s="23"/>
      <c r="P1221" s="13"/>
      <c r="V1221" s="20"/>
      <c r="W1221" s="20"/>
      <c r="X1221" s="20"/>
      <c r="Y1221" s="20"/>
      <c r="Z1221" s="20"/>
      <c r="AB1221" s="20"/>
      <c r="AI1221" s="20"/>
      <c r="AL1221">
        <v>0.34</v>
      </c>
      <c r="AM1221">
        <v>0.34499999999999997</v>
      </c>
      <c r="AN1221">
        <v>0.32750000000000001</v>
      </c>
      <c r="AO1221">
        <v>0.33424999999999999</v>
      </c>
      <c r="AP1221">
        <v>0.34275</v>
      </c>
      <c r="AQ1221">
        <v>0.36599999999999999</v>
      </c>
      <c r="AR1221">
        <v>0.36099999999999999</v>
      </c>
      <c r="AS1221">
        <v>0.35850000000000004</v>
      </c>
      <c r="AU1221">
        <f t="shared" si="43"/>
        <v>68</v>
      </c>
      <c r="AV1221">
        <f t="shared" si="43"/>
        <v>69</v>
      </c>
      <c r="AW1221">
        <f t="shared" si="43"/>
        <v>65.5</v>
      </c>
      <c r="AX1221">
        <f t="shared" si="42"/>
        <v>202.5</v>
      </c>
    </row>
    <row r="1222" spans="1:50" x14ac:dyDescent="0.25">
      <c r="A1222" s="54" t="s">
        <v>146</v>
      </c>
      <c r="B1222" s="54" t="s">
        <v>79</v>
      </c>
      <c r="C1222" s="54" t="s">
        <v>147</v>
      </c>
      <c r="D1222" s="54" t="s">
        <v>138</v>
      </c>
      <c r="E1222" s="54" t="s">
        <v>139</v>
      </c>
      <c r="F1222" s="58" t="s">
        <v>140</v>
      </c>
      <c r="G1222" s="17">
        <v>44040</v>
      </c>
      <c r="H1222" s="17"/>
      <c r="I1222" s="1"/>
      <c r="L1222" s="23"/>
      <c r="P1222" s="13"/>
      <c r="V1222" s="20"/>
      <c r="W1222" s="20"/>
      <c r="X1222" s="20"/>
      <c r="Y1222" s="20"/>
      <c r="Z1222" s="20"/>
      <c r="AB1222" s="20"/>
      <c r="AI1222" s="20"/>
      <c r="AL1222">
        <v>0.31387500000000002</v>
      </c>
      <c r="AM1222">
        <v>0.34924999999999995</v>
      </c>
      <c r="AN1222">
        <v>0.31774999999999998</v>
      </c>
      <c r="AO1222">
        <v>0.314</v>
      </c>
      <c r="AP1222">
        <v>0.33124999999999999</v>
      </c>
      <c r="AQ1222">
        <v>0.34975000000000001</v>
      </c>
      <c r="AR1222">
        <v>0.36</v>
      </c>
      <c r="AS1222">
        <v>0.36225000000000002</v>
      </c>
      <c r="AU1222">
        <f t="shared" si="43"/>
        <v>62.775000000000006</v>
      </c>
      <c r="AV1222">
        <f t="shared" si="43"/>
        <v>69.849999999999994</v>
      </c>
      <c r="AW1222">
        <f t="shared" si="43"/>
        <v>63.55</v>
      </c>
      <c r="AX1222">
        <f t="shared" si="42"/>
        <v>196.17500000000001</v>
      </c>
    </row>
    <row r="1223" spans="1:50" x14ac:dyDescent="0.25">
      <c r="A1223" s="54" t="s">
        <v>146</v>
      </c>
      <c r="B1223" s="54" t="s">
        <v>79</v>
      </c>
      <c r="C1223" s="54" t="s">
        <v>147</v>
      </c>
      <c r="D1223" s="54" t="s">
        <v>138</v>
      </c>
      <c r="E1223" s="54" t="s">
        <v>139</v>
      </c>
      <c r="F1223" s="58" t="s">
        <v>140</v>
      </c>
      <c r="G1223" s="17">
        <v>44060</v>
      </c>
      <c r="H1223" s="17"/>
      <c r="I1223" s="1"/>
      <c r="L1223" s="23"/>
      <c r="P1223" s="13"/>
      <c r="V1223" s="20"/>
      <c r="W1223" s="20"/>
      <c r="X1223" s="20"/>
      <c r="Y1223" s="20"/>
      <c r="Z1223" s="20"/>
      <c r="AB1223" s="20"/>
      <c r="AI1223" s="20"/>
      <c r="AL1223">
        <v>0.25074999999999997</v>
      </c>
      <c r="AM1223">
        <v>0.33674999999999999</v>
      </c>
      <c r="AN1223">
        <v>0.31075000000000003</v>
      </c>
      <c r="AO1223">
        <v>0.30099999999999999</v>
      </c>
      <c r="AP1223">
        <v>0.31925000000000003</v>
      </c>
      <c r="AQ1223">
        <v>0.33900000000000008</v>
      </c>
      <c r="AR1223">
        <v>0.35325000000000001</v>
      </c>
      <c r="AS1223">
        <v>0.36024999999999996</v>
      </c>
      <c r="AU1223">
        <f t="shared" si="43"/>
        <v>50.149999999999991</v>
      </c>
      <c r="AV1223">
        <f t="shared" si="43"/>
        <v>67.349999999999994</v>
      </c>
      <c r="AW1223">
        <f t="shared" si="43"/>
        <v>62.150000000000006</v>
      </c>
      <c r="AX1223">
        <f t="shared" si="42"/>
        <v>179.64999999999998</v>
      </c>
    </row>
    <row r="1224" spans="1:50" x14ac:dyDescent="0.25">
      <c r="A1224" s="54" t="s">
        <v>146</v>
      </c>
      <c r="B1224" s="54" t="s">
        <v>79</v>
      </c>
      <c r="C1224" s="54" t="s">
        <v>147</v>
      </c>
      <c r="D1224" s="54" t="s">
        <v>138</v>
      </c>
      <c r="E1224" s="54" t="s">
        <v>139</v>
      </c>
      <c r="F1224" s="58" t="s">
        <v>140</v>
      </c>
      <c r="G1224" s="17">
        <v>44074</v>
      </c>
      <c r="H1224" s="17"/>
      <c r="I1224" s="1"/>
      <c r="L1224" s="23"/>
      <c r="P1224" s="13"/>
      <c r="V1224" s="20"/>
      <c r="W1224" s="20"/>
      <c r="X1224" s="20"/>
      <c r="Y1224" s="20"/>
      <c r="Z1224" s="20"/>
      <c r="AB1224" s="20"/>
      <c r="AI1224" s="20"/>
      <c r="AL1224">
        <v>0.24725000000000003</v>
      </c>
      <c r="AM1224">
        <v>0.32524999999999998</v>
      </c>
      <c r="AN1224">
        <v>0.30099999999999999</v>
      </c>
      <c r="AO1224">
        <v>0.29075000000000001</v>
      </c>
      <c r="AP1224">
        <v>0.30824999999999997</v>
      </c>
      <c r="AQ1224">
        <v>0.33074999999999993</v>
      </c>
      <c r="AR1224">
        <v>0.34775</v>
      </c>
      <c r="AS1224">
        <v>0.35749999999999998</v>
      </c>
      <c r="AU1224">
        <f t="shared" si="43"/>
        <v>49.45</v>
      </c>
      <c r="AV1224">
        <f t="shared" si="43"/>
        <v>65.05</v>
      </c>
      <c r="AW1224">
        <f t="shared" si="43"/>
        <v>60.199999999999996</v>
      </c>
      <c r="AX1224">
        <f t="shared" si="42"/>
        <v>174.7</v>
      </c>
    </row>
    <row r="1225" spans="1:50" x14ac:dyDescent="0.25">
      <c r="A1225" s="54" t="s">
        <v>146</v>
      </c>
      <c r="B1225" s="54" t="s">
        <v>79</v>
      </c>
      <c r="C1225" s="54" t="s">
        <v>147</v>
      </c>
      <c r="D1225" s="54" t="s">
        <v>138</v>
      </c>
      <c r="E1225" s="54" t="s">
        <v>139</v>
      </c>
      <c r="F1225" s="58" t="s">
        <v>140</v>
      </c>
      <c r="G1225" s="17">
        <v>44082</v>
      </c>
      <c r="H1225" s="17"/>
      <c r="I1225" s="1"/>
      <c r="L1225" s="23"/>
      <c r="P1225" s="13"/>
      <c r="V1225" s="20"/>
      <c r="W1225" s="20"/>
      <c r="X1225" s="20"/>
      <c r="Y1225" s="20"/>
      <c r="Z1225" s="20"/>
      <c r="AB1225" s="20"/>
      <c r="AI1225" s="20"/>
      <c r="AL1225">
        <v>0.25287500000000002</v>
      </c>
      <c r="AM1225">
        <v>0.31925000000000003</v>
      </c>
      <c r="AN1225">
        <v>0.29349999999999998</v>
      </c>
      <c r="AO1225">
        <v>0.28575</v>
      </c>
      <c r="AP1225">
        <v>0.30174999999999996</v>
      </c>
      <c r="AQ1225">
        <v>0.32450000000000001</v>
      </c>
      <c r="AR1225">
        <v>0.34250000000000003</v>
      </c>
      <c r="AS1225">
        <v>0.35549999999999998</v>
      </c>
      <c r="AU1225">
        <f t="shared" si="43"/>
        <v>50.575000000000003</v>
      </c>
      <c r="AV1225">
        <f t="shared" si="43"/>
        <v>63.850000000000009</v>
      </c>
      <c r="AW1225">
        <f t="shared" si="43"/>
        <v>58.699999999999996</v>
      </c>
      <c r="AX1225">
        <f t="shared" si="42"/>
        <v>173.125</v>
      </c>
    </row>
    <row r="1226" spans="1:50" x14ac:dyDescent="0.25">
      <c r="A1226" s="54" t="s">
        <v>146</v>
      </c>
      <c r="B1226" s="54" t="s">
        <v>79</v>
      </c>
      <c r="C1226" s="54" t="s">
        <v>147</v>
      </c>
      <c r="D1226" s="54" t="s">
        <v>138</v>
      </c>
      <c r="E1226" s="54" t="s">
        <v>139</v>
      </c>
      <c r="F1226" s="58" t="s">
        <v>140</v>
      </c>
      <c r="G1226" s="17">
        <v>44088</v>
      </c>
      <c r="H1226" s="17"/>
      <c r="I1226" s="1"/>
      <c r="L1226" s="23"/>
      <c r="P1226" s="13"/>
      <c r="V1226" s="20"/>
      <c r="W1226" s="20"/>
      <c r="X1226" s="20"/>
      <c r="Y1226" s="20"/>
      <c r="Z1226" s="20"/>
      <c r="AB1226" s="20"/>
      <c r="AI1226" s="20"/>
      <c r="AL1226">
        <v>0.266625</v>
      </c>
      <c r="AM1226">
        <v>0.32174999999999998</v>
      </c>
      <c r="AN1226">
        <v>0.29475000000000001</v>
      </c>
      <c r="AO1226">
        <v>0.28625</v>
      </c>
      <c r="AP1226">
        <v>0.30024999999999996</v>
      </c>
      <c r="AQ1226">
        <v>0.32299999999999995</v>
      </c>
      <c r="AR1226">
        <v>0.34449999999999997</v>
      </c>
      <c r="AS1226">
        <v>0.35575000000000001</v>
      </c>
      <c r="AU1226">
        <f t="shared" si="43"/>
        <v>53.325000000000003</v>
      </c>
      <c r="AV1226">
        <f t="shared" si="43"/>
        <v>64.349999999999994</v>
      </c>
      <c r="AW1226">
        <f t="shared" si="43"/>
        <v>58.95</v>
      </c>
      <c r="AX1226">
        <f t="shared" si="42"/>
        <v>176.625</v>
      </c>
    </row>
    <row r="1227" spans="1:50" x14ac:dyDescent="0.25">
      <c r="A1227" s="54" t="s">
        <v>146</v>
      </c>
      <c r="B1227" s="54" t="s">
        <v>79</v>
      </c>
      <c r="C1227" s="54" t="s">
        <v>147</v>
      </c>
      <c r="D1227" s="54" t="s">
        <v>138</v>
      </c>
      <c r="E1227" s="54" t="s">
        <v>139</v>
      </c>
      <c r="F1227" s="58" t="s">
        <v>140</v>
      </c>
      <c r="G1227" s="17">
        <v>44102</v>
      </c>
      <c r="H1227" s="17"/>
      <c r="I1227" s="1"/>
      <c r="L1227" s="23"/>
      <c r="P1227" s="13"/>
      <c r="V1227" s="20"/>
      <c r="W1227" s="20"/>
      <c r="X1227" s="20"/>
      <c r="Y1227" s="20"/>
      <c r="Z1227" s="20"/>
      <c r="AB1227" s="20"/>
      <c r="AI1227" s="20"/>
      <c r="AL1227">
        <v>0.17149999999999999</v>
      </c>
      <c r="AM1227">
        <v>0.27699999999999997</v>
      </c>
      <c r="AN1227">
        <v>0.26899999999999996</v>
      </c>
      <c r="AO1227">
        <v>0.27474999999999999</v>
      </c>
      <c r="AP1227">
        <v>0.28725000000000001</v>
      </c>
      <c r="AQ1227">
        <v>0.30749999999999994</v>
      </c>
      <c r="AR1227">
        <v>0.33450000000000002</v>
      </c>
      <c r="AS1227">
        <v>0.35350000000000004</v>
      </c>
      <c r="AU1227">
        <f t="shared" si="43"/>
        <v>34.299999999999997</v>
      </c>
      <c r="AV1227">
        <f t="shared" si="43"/>
        <v>55.399999999999991</v>
      </c>
      <c r="AW1227">
        <f t="shared" si="43"/>
        <v>53.79999999999999</v>
      </c>
      <c r="AX1227">
        <f t="shared" si="42"/>
        <v>143.49999999999997</v>
      </c>
    </row>
    <row r="1228" spans="1:50" x14ac:dyDescent="0.25">
      <c r="A1228" s="54" t="s">
        <v>146</v>
      </c>
      <c r="B1228" s="54" t="s">
        <v>79</v>
      </c>
      <c r="C1228" s="54" t="s">
        <v>147</v>
      </c>
      <c r="D1228" s="54" t="s">
        <v>138</v>
      </c>
      <c r="E1228" s="54" t="s">
        <v>139</v>
      </c>
      <c r="F1228" s="58" t="s">
        <v>140</v>
      </c>
      <c r="G1228" s="17">
        <v>44109</v>
      </c>
      <c r="H1228" s="17"/>
      <c r="I1228" s="1"/>
      <c r="L1228" s="23"/>
      <c r="P1228" s="13"/>
      <c r="V1228" s="20"/>
      <c r="W1228" s="20"/>
      <c r="X1228" s="20"/>
      <c r="Y1228" s="20"/>
      <c r="Z1228" s="20"/>
      <c r="AB1228" s="20"/>
      <c r="AI1228" s="20"/>
      <c r="AL1228">
        <v>0.21325</v>
      </c>
      <c r="AM1228">
        <v>0.27149999999999996</v>
      </c>
      <c r="AN1228">
        <v>0.25475000000000003</v>
      </c>
      <c r="AO1228">
        <v>0.26350000000000001</v>
      </c>
      <c r="AP1228">
        <v>0.27550000000000002</v>
      </c>
      <c r="AQ1228">
        <v>0.29625000000000001</v>
      </c>
      <c r="AR1228">
        <v>0.32700000000000001</v>
      </c>
      <c r="AS1228">
        <v>0.34924999999999995</v>
      </c>
      <c r="AU1228">
        <f t="shared" si="43"/>
        <v>42.65</v>
      </c>
      <c r="AV1228">
        <f t="shared" si="43"/>
        <v>54.29999999999999</v>
      </c>
      <c r="AW1228">
        <f t="shared" si="43"/>
        <v>50.95</v>
      </c>
      <c r="AX1228">
        <f t="shared" si="42"/>
        <v>147.89999999999998</v>
      </c>
    </row>
    <row r="1229" spans="1:50" x14ac:dyDescent="0.25">
      <c r="A1229" s="54" t="s">
        <v>146</v>
      </c>
      <c r="B1229" s="54" t="s">
        <v>79</v>
      </c>
      <c r="C1229" s="54" t="s">
        <v>147</v>
      </c>
      <c r="D1229" s="54" t="s">
        <v>138</v>
      </c>
      <c r="E1229" s="54" t="s">
        <v>139</v>
      </c>
      <c r="F1229" s="58" t="s">
        <v>140</v>
      </c>
      <c r="G1229" s="17">
        <v>44116</v>
      </c>
      <c r="H1229" s="17"/>
      <c r="I1229" s="1"/>
      <c r="L1229" s="23"/>
      <c r="P1229" s="13"/>
      <c r="V1229" s="20"/>
      <c r="W1229" s="20"/>
      <c r="X1229" s="20"/>
      <c r="Y1229" s="20"/>
      <c r="Z1229" s="20"/>
      <c r="AB1229" s="20"/>
      <c r="AI1229" s="20"/>
      <c r="AL1229">
        <v>0.28362500000000002</v>
      </c>
      <c r="AM1229">
        <v>0.32400000000000007</v>
      </c>
      <c r="AN1229">
        <v>0.27324999999999999</v>
      </c>
      <c r="AO1229">
        <v>0.26074999999999998</v>
      </c>
      <c r="AP1229">
        <v>0.27025000000000005</v>
      </c>
      <c r="AQ1229">
        <v>0.28974999999999995</v>
      </c>
      <c r="AR1229">
        <v>0.31924999999999998</v>
      </c>
      <c r="AS1229">
        <v>0.34575</v>
      </c>
      <c r="AU1229">
        <f t="shared" si="43"/>
        <v>56.725000000000001</v>
      </c>
      <c r="AV1229">
        <f t="shared" si="43"/>
        <v>64.800000000000011</v>
      </c>
      <c r="AW1229">
        <f t="shared" si="43"/>
        <v>54.65</v>
      </c>
      <c r="AX1229">
        <f t="shared" si="42"/>
        <v>176.17500000000001</v>
      </c>
    </row>
    <row r="1230" spans="1:50" x14ac:dyDescent="0.25">
      <c r="A1230" s="54" t="s">
        <v>146</v>
      </c>
      <c r="B1230" s="54" t="s">
        <v>79</v>
      </c>
      <c r="C1230" s="54" t="s">
        <v>147</v>
      </c>
      <c r="D1230" s="54" t="s">
        <v>138</v>
      </c>
      <c r="E1230" s="54" t="s">
        <v>139</v>
      </c>
      <c r="F1230" s="58" t="s">
        <v>140</v>
      </c>
      <c r="G1230" s="17">
        <v>44123</v>
      </c>
      <c r="H1230" s="17"/>
      <c r="I1230" s="1"/>
      <c r="L1230" s="23"/>
      <c r="P1230" s="13"/>
      <c r="V1230" s="20"/>
      <c r="W1230" s="20"/>
      <c r="X1230" s="20"/>
      <c r="Y1230" s="20"/>
      <c r="Z1230" s="20"/>
      <c r="AB1230" s="20"/>
      <c r="AI1230" s="20"/>
      <c r="AL1230">
        <v>0.29662500000000003</v>
      </c>
      <c r="AM1230">
        <v>0.32200000000000001</v>
      </c>
      <c r="AN1230">
        <v>0.27750000000000002</v>
      </c>
      <c r="AO1230">
        <v>0.26124999999999998</v>
      </c>
      <c r="AP1230">
        <v>0.26624999999999999</v>
      </c>
      <c r="AQ1230">
        <v>0.28199999999999997</v>
      </c>
      <c r="AR1230">
        <v>0.3145</v>
      </c>
      <c r="AS1230">
        <v>0.33500000000000002</v>
      </c>
      <c r="AU1230">
        <f t="shared" si="43"/>
        <v>59.325000000000003</v>
      </c>
      <c r="AV1230">
        <f t="shared" si="43"/>
        <v>64.400000000000006</v>
      </c>
      <c r="AW1230">
        <f t="shared" si="43"/>
        <v>55.500000000000007</v>
      </c>
      <c r="AX1230">
        <f t="shared" si="42"/>
        <v>179.22500000000002</v>
      </c>
    </row>
    <row r="1231" spans="1:50" x14ac:dyDescent="0.25">
      <c r="A1231" s="54" t="s">
        <v>146</v>
      </c>
      <c r="B1231" s="54" t="s">
        <v>79</v>
      </c>
      <c r="C1231" s="54" t="s">
        <v>147</v>
      </c>
      <c r="D1231" s="54" t="s">
        <v>138</v>
      </c>
      <c r="E1231" s="54" t="s">
        <v>139</v>
      </c>
      <c r="F1231" s="58" t="s">
        <v>140</v>
      </c>
      <c r="G1231" s="17">
        <v>44127</v>
      </c>
      <c r="H1231" s="17"/>
      <c r="I1231" s="1"/>
      <c r="L1231" s="23"/>
      <c r="P1231" s="13"/>
      <c r="V1231" s="20"/>
      <c r="W1231" s="20"/>
      <c r="X1231" s="20"/>
      <c r="Y1231" s="20"/>
      <c r="Z1231" s="20"/>
      <c r="AB1231" s="20"/>
      <c r="AI1231" s="20"/>
      <c r="AL1231">
        <v>0.29824999999999996</v>
      </c>
      <c r="AM1231">
        <v>0.33650000000000008</v>
      </c>
      <c r="AN1231">
        <v>0.28825000000000001</v>
      </c>
      <c r="AO1231">
        <v>0.26475000000000004</v>
      </c>
      <c r="AP1231">
        <v>0.27099999999999996</v>
      </c>
      <c r="AQ1231">
        <v>0.27675</v>
      </c>
      <c r="AR1231">
        <v>0.31125000000000003</v>
      </c>
      <c r="AS1231">
        <v>0.28450000000000003</v>
      </c>
      <c r="AU1231">
        <f t="shared" si="43"/>
        <v>59.649999999999991</v>
      </c>
      <c r="AV1231">
        <f t="shared" si="43"/>
        <v>67.300000000000011</v>
      </c>
      <c r="AW1231">
        <f t="shared" si="43"/>
        <v>57.65</v>
      </c>
      <c r="AX1231">
        <f t="shared" si="42"/>
        <v>184.6</v>
      </c>
    </row>
    <row r="1232" spans="1:50" x14ac:dyDescent="0.25">
      <c r="A1232" s="54" t="s">
        <v>146</v>
      </c>
      <c r="B1232" s="54" t="s">
        <v>79</v>
      </c>
      <c r="C1232" s="54" t="s">
        <v>147</v>
      </c>
      <c r="D1232" s="54" t="s">
        <v>138</v>
      </c>
      <c r="E1232" s="54" t="s">
        <v>139</v>
      </c>
      <c r="F1232" s="58" t="s">
        <v>140</v>
      </c>
      <c r="G1232" s="17">
        <v>44139</v>
      </c>
      <c r="H1232" s="17"/>
      <c r="I1232" s="1"/>
      <c r="L1232" s="23"/>
      <c r="P1232" s="13"/>
      <c r="V1232" s="20"/>
      <c r="W1232" s="20"/>
      <c r="X1232" s="20"/>
      <c r="Y1232" s="20"/>
      <c r="Z1232" s="20"/>
      <c r="AB1232" s="20"/>
      <c r="AI1232" s="20"/>
      <c r="AL1232">
        <v>0.27649999999999997</v>
      </c>
      <c r="AM1232">
        <v>0.32225000000000004</v>
      </c>
      <c r="AN1232">
        <v>0.27875000000000005</v>
      </c>
      <c r="AO1232">
        <v>0.26500000000000001</v>
      </c>
      <c r="AP1232">
        <v>0.26274999999999998</v>
      </c>
      <c r="AQ1232">
        <v>0.26874999999999999</v>
      </c>
      <c r="AR1232">
        <v>0.30400000000000005</v>
      </c>
      <c r="AS1232">
        <v>0.33525000000000005</v>
      </c>
      <c r="AU1232">
        <f t="shared" si="43"/>
        <v>55.3</v>
      </c>
      <c r="AV1232">
        <f t="shared" si="43"/>
        <v>64.45</v>
      </c>
      <c r="AW1232">
        <f t="shared" si="43"/>
        <v>55.750000000000014</v>
      </c>
      <c r="AX1232">
        <f t="shared" si="42"/>
        <v>175.5</v>
      </c>
    </row>
    <row r="1233" spans="1:50" x14ac:dyDescent="0.25">
      <c r="A1233" s="54" t="s">
        <v>146</v>
      </c>
      <c r="B1233" s="54" t="s">
        <v>79</v>
      </c>
      <c r="C1233" s="54" t="s">
        <v>147</v>
      </c>
      <c r="D1233" s="54" t="s">
        <v>138</v>
      </c>
      <c r="E1233" s="54" t="s">
        <v>139</v>
      </c>
      <c r="F1233" s="58" t="s">
        <v>140</v>
      </c>
      <c r="G1233" s="17">
        <v>44144</v>
      </c>
      <c r="H1233" s="17"/>
      <c r="I1233" s="1"/>
      <c r="L1233" s="23"/>
      <c r="P1233" s="13"/>
      <c r="V1233" s="20"/>
      <c r="W1233" s="20"/>
      <c r="X1233" s="20"/>
      <c r="Y1233" s="20"/>
      <c r="Z1233" s="20"/>
      <c r="AB1233" s="20"/>
      <c r="AI1233" s="20"/>
      <c r="AL1233">
        <v>0.33687499999999998</v>
      </c>
      <c r="AM1233">
        <v>0.35674999999999996</v>
      </c>
      <c r="AN1233">
        <v>0.31874999999999998</v>
      </c>
      <c r="AO1233">
        <v>0.28999999999999998</v>
      </c>
      <c r="AP1233">
        <v>0.28850000000000003</v>
      </c>
      <c r="AQ1233">
        <v>0.27274999999999999</v>
      </c>
      <c r="AR1233">
        <v>0.30099999999999999</v>
      </c>
      <c r="AS1233">
        <v>0.34100000000000003</v>
      </c>
      <c r="AU1233">
        <f t="shared" si="43"/>
        <v>67.375</v>
      </c>
      <c r="AV1233">
        <f t="shared" si="43"/>
        <v>71.349999999999994</v>
      </c>
      <c r="AW1233">
        <f t="shared" si="43"/>
        <v>63.749999999999993</v>
      </c>
      <c r="AX1233">
        <f t="shared" si="42"/>
        <v>202.47499999999999</v>
      </c>
    </row>
    <row r="1234" spans="1:50" x14ac:dyDescent="0.25">
      <c r="A1234" s="54" t="s">
        <v>146</v>
      </c>
      <c r="B1234" s="54" t="s">
        <v>79</v>
      </c>
      <c r="C1234" s="54" t="s">
        <v>147</v>
      </c>
      <c r="D1234" s="54" t="s">
        <v>138</v>
      </c>
      <c r="E1234" s="54" t="s">
        <v>139</v>
      </c>
      <c r="F1234" s="58" t="s">
        <v>140</v>
      </c>
      <c r="G1234" s="17">
        <v>44151</v>
      </c>
      <c r="H1234" s="17"/>
      <c r="I1234" s="1"/>
      <c r="L1234" s="23"/>
      <c r="P1234" s="13"/>
      <c r="V1234" s="20"/>
      <c r="W1234" s="20"/>
      <c r="X1234" s="20"/>
      <c r="Y1234" s="20"/>
      <c r="Z1234" s="20"/>
      <c r="AB1234" s="20"/>
      <c r="AI1234" s="20"/>
      <c r="AL1234">
        <v>0.22637499999999999</v>
      </c>
      <c r="AM1234">
        <v>0.32199999999999995</v>
      </c>
      <c r="AN1234">
        <v>0.30599999999999999</v>
      </c>
      <c r="AO1234">
        <v>0.28749999999999998</v>
      </c>
      <c r="AP1234">
        <v>0.29374999999999996</v>
      </c>
      <c r="AQ1234">
        <v>0.28299999999999997</v>
      </c>
      <c r="AR1234">
        <v>0.3135</v>
      </c>
      <c r="AS1234">
        <v>0.34350000000000003</v>
      </c>
      <c r="AU1234">
        <f t="shared" si="43"/>
        <v>45.274999999999999</v>
      </c>
      <c r="AV1234">
        <f t="shared" si="43"/>
        <v>64.399999999999991</v>
      </c>
      <c r="AW1234">
        <f t="shared" si="43"/>
        <v>61.199999999999996</v>
      </c>
      <c r="AX1234">
        <f t="shared" si="42"/>
        <v>170.87499999999997</v>
      </c>
    </row>
    <row r="1235" spans="1:50" x14ac:dyDescent="0.25">
      <c r="A1235" s="54" t="s">
        <v>146</v>
      </c>
      <c r="B1235" s="54" t="s">
        <v>79</v>
      </c>
      <c r="C1235" s="54" t="s">
        <v>147</v>
      </c>
      <c r="D1235" s="54" t="s">
        <v>138</v>
      </c>
      <c r="E1235" s="54" t="s">
        <v>139</v>
      </c>
      <c r="F1235" s="58" t="s">
        <v>140</v>
      </c>
      <c r="G1235" s="17">
        <v>44158</v>
      </c>
      <c r="H1235" s="17"/>
      <c r="I1235" s="1"/>
      <c r="L1235" s="23"/>
      <c r="P1235" s="13"/>
      <c r="V1235" s="20"/>
      <c r="W1235" s="20"/>
      <c r="X1235" s="20"/>
      <c r="Y1235" s="20"/>
      <c r="Z1235" s="20"/>
      <c r="AB1235" s="20"/>
      <c r="AI1235" s="20"/>
      <c r="AL1235">
        <v>0.23550000000000001</v>
      </c>
      <c r="AM1235">
        <v>0.30674999999999997</v>
      </c>
      <c r="AN1235">
        <v>0.29224999999999995</v>
      </c>
      <c r="AO1235">
        <v>0.28125</v>
      </c>
      <c r="AP1235">
        <v>0.28475</v>
      </c>
      <c r="AQ1235">
        <v>0.27725</v>
      </c>
      <c r="AR1235">
        <v>0.30549999999999999</v>
      </c>
      <c r="AS1235">
        <v>0.34175</v>
      </c>
      <c r="AU1235">
        <f t="shared" si="43"/>
        <v>47.1</v>
      </c>
      <c r="AV1235">
        <f t="shared" si="43"/>
        <v>61.349999999999994</v>
      </c>
      <c r="AW1235">
        <f t="shared" si="43"/>
        <v>58.449999999999989</v>
      </c>
      <c r="AX1235">
        <f t="shared" si="42"/>
        <v>166.89999999999998</v>
      </c>
    </row>
    <row r="1236" spans="1:50" x14ac:dyDescent="0.25">
      <c r="A1236" s="54" t="s">
        <v>146</v>
      </c>
      <c r="B1236" s="54" t="s">
        <v>79</v>
      </c>
      <c r="C1236" s="54" t="s">
        <v>147</v>
      </c>
      <c r="D1236" s="54" t="s">
        <v>138</v>
      </c>
      <c r="E1236" s="54" t="s">
        <v>139</v>
      </c>
      <c r="F1236" s="58" t="s">
        <v>140</v>
      </c>
      <c r="G1236" s="17">
        <v>44165</v>
      </c>
      <c r="H1236" s="17"/>
      <c r="I1236" s="1"/>
      <c r="L1236" s="23"/>
      <c r="P1236" s="13"/>
      <c r="V1236" s="20"/>
      <c r="W1236" s="20"/>
      <c r="X1236" s="20"/>
      <c r="Y1236" s="20"/>
      <c r="Z1236" s="20"/>
      <c r="AB1236" s="20"/>
      <c r="AI1236" s="20"/>
      <c r="AL1236">
        <v>0.29212500000000002</v>
      </c>
      <c r="AM1236">
        <v>0.31575000000000003</v>
      </c>
      <c r="AN1236">
        <v>0.29075000000000001</v>
      </c>
      <c r="AO1236">
        <v>0.27750000000000002</v>
      </c>
      <c r="AP1236">
        <v>0.28125</v>
      </c>
      <c r="AQ1236">
        <v>0.27575</v>
      </c>
      <c r="AR1236">
        <v>0.30450000000000005</v>
      </c>
      <c r="AS1236">
        <v>0.33950000000000002</v>
      </c>
      <c r="AU1236">
        <f t="shared" si="43"/>
        <v>58.425000000000004</v>
      </c>
      <c r="AV1236">
        <f t="shared" si="43"/>
        <v>63.150000000000006</v>
      </c>
      <c r="AW1236">
        <f t="shared" si="43"/>
        <v>58.15</v>
      </c>
      <c r="AX1236">
        <f t="shared" si="42"/>
        <v>179.72500000000002</v>
      </c>
    </row>
    <row r="1237" spans="1:50" x14ac:dyDescent="0.25">
      <c r="A1237" s="54" t="s">
        <v>146</v>
      </c>
      <c r="B1237" s="54" t="s">
        <v>79</v>
      </c>
      <c r="C1237" s="54" t="s">
        <v>147</v>
      </c>
      <c r="D1237" s="54" t="s">
        <v>138</v>
      </c>
      <c r="E1237" s="54" t="s">
        <v>139</v>
      </c>
      <c r="F1237" s="58" t="s">
        <v>140</v>
      </c>
      <c r="G1237" s="17">
        <v>44168</v>
      </c>
      <c r="H1237" s="17"/>
      <c r="I1237" s="1"/>
      <c r="L1237" s="23"/>
      <c r="P1237" s="13"/>
      <c r="V1237" s="20"/>
      <c r="W1237" s="20"/>
      <c r="X1237" s="20"/>
      <c r="Y1237" s="20"/>
      <c r="Z1237" s="20"/>
      <c r="AB1237" s="20"/>
      <c r="AI1237" s="20"/>
      <c r="AL1237">
        <v>0.26024999999999998</v>
      </c>
      <c r="AM1237">
        <v>0.30825000000000002</v>
      </c>
      <c r="AN1237">
        <v>0.28849999999999998</v>
      </c>
      <c r="AO1237">
        <v>0.27200000000000002</v>
      </c>
      <c r="AP1237">
        <v>0.27900000000000003</v>
      </c>
      <c r="AQ1237">
        <v>0.27399999999999997</v>
      </c>
      <c r="AR1237">
        <v>0.30499999999999999</v>
      </c>
      <c r="AS1237">
        <v>0.33799999999999997</v>
      </c>
      <c r="AU1237">
        <f t="shared" si="43"/>
        <v>52.05</v>
      </c>
      <c r="AV1237">
        <f t="shared" si="43"/>
        <v>61.650000000000006</v>
      </c>
      <c r="AW1237">
        <f t="shared" si="43"/>
        <v>57.699999999999996</v>
      </c>
      <c r="AX1237">
        <f t="shared" si="42"/>
        <v>171.4</v>
      </c>
    </row>
    <row r="1238" spans="1:50" x14ac:dyDescent="0.25">
      <c r="A1238" s="54" t="s">
        <v>146</v>
      </c>
      <c r="B1238" s="54" t="s">
        <v>79</v>
      </c>
      <c r="C1238" s="54" t="s">
        <v>147</v>
      </c>
      <c r="D1238" s="54" t="s">
        <v>138</v>
      </c>
      <c r="E1238" s="54" t="s">
        <v>139</v>
      </c>
      <c r="F1238" s="58" t="s">
        <v>140</v>
      </c>
      <c r="G1238" s="17">
        <v>44172</v>
      </c>
      <c r="H1238" s="17"/>
      <c r="I1238" s="1"/>
      <c r="L1238" s="23"/>
      <c r="P1238" s="13"/>
      <c r="V1238" s="20"/>
      <c r="W1238" s="20"/>
      <c r="X1238" s="20"/>
      <c r="Y1238" s="20"/>
      <c r="Z1238" s="20"/>
      <c r="AB1238" s="20"/>
      <c r="AI1238" s="20"/>
      <c r="AL1238">
        <v>0.27649999999999997</v>
      </c>
      <c r="AM1238">
        <v>0.31</v>
      </c>
      <c r="AN1238">
        <v>0.28475</v>
      </c>
      <c r="AO1238">
        <v>0.27024999999999999</v>
      </c>
      <c r="AP1238">
        <v>0.27500000000000002</v>
      </c>
      <c r="AQ1238">
        <v>0.27024999999999999</v>
      </c>
      <c r="AR1238">
        <v>0.30275000000000002</v>
      </c>
      <c r="AS1238">
        <v>0.33724999999999994</v>
      </c>
      <c r="AU1238">
        <f t="shared" si="43"/>
        <v>55.3</v>
      </c>
      <c r="AV1238">
        <f t="shared" si="43"/>
        <v>62</v>
      </c>
      <c r="AW1238">
        <f t="shared" si="43"/>
        <v>56.95</v>
      </c>
      <c r="AX1238">
        <f t="shared" si="42"/>
        <v>174.25</v>
      </c>
    </row>
    <row r="1239" spans="1:50" x14ac:dyDescent="0.25">
      <c r="A1239" s="54" t="s">
        <v>146</v>
      </c>
      <c r="B1239" s="54" t="s">
        <v>79</v>
      </c>
      <c r="C1239" s="54" t="s">
        <v>147</v>
      </c>
      <c r="D1239" s="54" t="s">
        <v>138</v>
      </c>
      <c r="E1239" s="54" t="s">
        <v>139</v>
      </c>
      <c r="F1239" s="58" t="s">
        <v>140</v>
      </c>
      <c r="G1239" s="17">
        <v>44179</v>
      </c>
      <c r="H1239" s="17"/>
      <c r="I1239" s="1"/>
      <c r="L1239" s="23"/>
      <c r="P1239" s="13"/>
      <c r="V1239" s="20"/>
      <c r="W1239" s="20"/>
      <c r="X1239" s="20"/>
      <c r="Y1239" s="20"/>
      <c r="Z1239" s="20"/>
      <c r="AB1239" s="20"/>
      <c r="AI1239" s="20"/>
      <c r="AL1239">
        <v>0.22237499999999996</v>
      </c>
      <c r="AM1239">
        <v>0.29525000000000001</v>
      </c>
      <c r="AN1239">
        <v>0.28100000000000003</v>
      </c>
      <c r="AO1239">
        <v>0.26825000000000004</v>
      </c>
      <c r="AP1239">
        <v>0.26850000000000002</v>
      </c>
      <c r="AQ1239">
        <v>0.26874999999999999</v>
      </c>
      <c r="AR1239">
        <v>0.29774999999999996</v>
      </c>
      <c r="AS1239">
        <v>0.33650000000000008</v>
      </c>
      <c r="AU1239">
        <f t="shared" si="43"/>
        <v>44.474999999999994</v>
      </c>
      <c r="AV1239">
        <f t="shared" si="43"/>
        <v>59.050000000000004</v>
      </c>
      <c r="AW1239">
        <f t="shared" si="43"/>
        <v>56.2</v>
      </c>
      <c r="AX1239">
        <f t="shared" si="42"/>
        <v>159.72500000000002</v>
      </c>
    </row>
    <row r="1240" spans="1:50" x14ac:dyDescent="0.25">
      <c r="A1240" s="54" t="s">
        <v>146</v>
      </c>
      <c r="B1240" s="54" t="s">
        <v>79</v>
      </c>
      <c r="C1240" s="54" t="s">
        <v>147</v>
      </c>
      <c r="D1240" s="54" t="s">
        <v>138</v>
      </c>
      <c r="E1240" s="54" t="s">
        <v>139</v>
      </c>
      <c r="F1240" s="58" t="s">
        <v>140</v>
      </c>
      <c r="G1240" s="17">
        <v>44186</v>
      </c>
      <c r="H1240" s="17"/>
      <c r="I1240" s="1"/>
      <c r="L1240" s="23"/>
      <c r="P1240" s="13"/>
      <c r="V1240" s="20"/>
      <c r="W1240" s="20"/>
      <c r="X1240" s="20"/>
      <c r="Y1240" s="20"/>
      <c r="Z1240" s="20"/>
      <c r="AB1240" s="20"/>
      <c r="AI1240" s="20"/>
      <c r="AL1240">
        <v>0.21575000000000003</v>
      </c>
      <c r="AM1240">
        <v>0.28100000000000003</v>
      </c>
      <c r="AN1240">
        <v>0.27200000000000002</v>
      </c>
      <c r="AO1240">
        <v>0.26050000000000001</v>
      </c>
      <c r="AP1240">
        <v>0.26124999999999998</v>
      </c>
      <c r="AQ1240">
        <v>0.26025000000000004</v>
      </c>
      <c r="AR1240">
        <v>0.29300000000000004</v>
      </c>
      <c r="AS1240">
        <v>0.33474999999999999</v>
      </c>
      <c r="AU1240">
        <f t="shared" si="43"/>
        <v>43.150000000000006</v>
      </c>
      <c r="AV1240">
        <f t="shared" si="43"/>
        <v>56.2</v>
      </c>
      <c r="AW1240">
        <f t="shared" si="43"/>
        <v>54.400000000000006</v>
      </c>
      <c r="AX1240">
        <f t="shared" si="42"/>
        <v>153.75</v>
      </c>
    </row>
    <row r="1241" spans="1:50" x14ac:dyDescent="0.25">
      <c r="A1241" s="54" t="s">
        <v>146</v>
      </c>
      <c r="B1241" s="54" t="s">
        <v>79</v>
      </c>
      <c r="C1241" s="54" t="s">
        <v>147</v>
      </c>
      <c r="D1241" s="54" t="s">
        <v>138</v>
      </c>
      <c r="E1241" s="54" t="s">
        <v>139</v>
      </c>
      <c r="F1241" s="58" t="s">
        <v>140</v>
      </c>
      <c r="G1241" s="17">
        <v>44202</v>
      </c>
      <c r="H1241" s="17"/>
      <c r="I1241" s="1"/>
      <c r="L1241" s="23"/>
      <c r="P1241" s="13"/>
      <c r="V1241" s="20"/>
      <c r="W1241" s="20"/>
      <c r="X1241" s="20"/>
      <c r="Y1241" s="20"/>
      <c r="Z1241" s="20"/>
      <c r="AB1241" s="20"/>
      <c r="AI1241" s="20"/>
      <c r="AL1241">
        <v>0.31299999999999994</v>
      </c>
      <c r="AM1241">
        <v>0.34450000000000003</v>
      </c>
      <c r="AN1241">
        <v>0.3085</v>
      </c>
      <c r="AO1241">
        <v>0.27175000000000005</v>
      </c>
      <c r="AP1241">
        <v>0.26450000000000001</v>
      </c>
      <c r="AQ1241">
        <v>0.253</v>
      </c>
      <c r="AR1241">
        <v>0.28200000000000003</v>
      </c>
      <c r="AS1241">
        <v>0.31225000000000003</v>
      </c>
      <c r="AU1241">
        <f t="shared" si="43"/>
        <v>62.599999999999987</v>
      </c>
      <c r="AV1241">
        <f t="shared" si="43"/>
        <v>68.900000000000006</v>
      </c>
      <c r="AW1241">
        <f t="shared" si="43"/>
        <v>61.7</v>
      </c>
      <c r="AX1241">
        <f t="shared" si="42"/>
        <v>193.2</v>
      </c>
    </row>
    <row r="1242" spans="1:50" x14ac:dyDescent="0.25">
      <c r="A1242" s="54" t="s">
        <v>146</v>
      </c>
      <c r="B1242" s="54" t="s">
        <v>79</v>
      </c>
      <c r="C1242" s="54" t="s">
        <v>147</v>
      </c>
      <c r="D1242" s="54" t="s">
        <v>138</v>
      </c>
      <c r="E1242" s="54" t="s">
        <v>139</v>
      </c>
      <c r="F1242" s="58" t="s">
        <v>140</v>
      </c>
      <c r="G1242" s="17">
        <v>44207</v>
      </c>
      <c r="H1242" s="17"/>
      <c r="I1242" s="1"/>
      <c r="L1242" s="23"/>
      <c r="P1242" s="13"/>
      <c r="V1242" s="20"/>
      <c r="W1242" s="20"/>
      <c r="X1242" s="20"/>
      <c r="Y1242" s="20"/>
      <c r="Z1242" s="20"/>
      <c r="AB1242" s="20"/>
      <c r="AI1242" s="20"/>
      <c r="AL1242">
        <v>0.28375</v>
      </c>
      <c r="AM1242">
        <v>0.33674999999999999</v>
      </c>
      <c r="AN1242">
        <v>0.30375000000000002</v>
      </c>
      <c r="AO1242">
        <v>0.26950000000000002</v>
      </c>
      <c r="AP1242">
        <v>0.26224999999999998</v>
      </c>
      <c r="AQ1242">
        <v>0.24999999999999997</v>
      </c>
      <c r="AR1242">
        <v>0.28025</v>
      </c>
      <c r="AS1242">
        <v>0.32874999999999999</v>
      </c>
      <c r="AU1242">
        <f t="shared" si="43"/>
        <v>56.75</v>
      </c>
      <c r="AV1242">
        <f t="shared" si="43"/>
        <v>67.349999999999994</v>
      </c>
      <c r="AW1242">
        <f t="shared" si="43"/>
        <v>60.750000000000007</v>
      </c>
      <c r="AX1242">
        <f t="shared" si="42"/>
        <v>184.85</v>
      </c>
    </row>
    <row r="1243" spans="1:50" x14ac:dyDescent="0.25">
      <c r="A1243" s="54" t="s">
        <v>146</v>
      </c>
      <c r="B1243" s="54" t="s">
        <v>79</v>
      </c>
      <c r="C1243" s="54" t="s">
        <v>147</v>
      </c>
      <c r="D1243" s="54" t="s">
        <v>138</v>
      </c>
      <c r="E1243" s="54" t="s">
        <v>139</v>
      </c>
      <c r="F1243" s="58" t="s">
        <v>140</v>
      </c>
      <c r="G1243" s="17">
        <v>44218</v>
      </c>
      <c r="H1243" s="17"/>
      <c r="I1243" s="1"/>
      <c r="L1243" s="23"/>
      <c r="P1243" s="13"/>
      <c r="V1243" s="20"/>
      <c r="W1243" s="20"/>
      <c r="X1243" s="20"/>
      <c r="Y1243" s="20"/>
      <c r="Z1243" s="20"/>
      <c r="AB1243" s="20"/>
      <c r="AI1243" s="20"/>
      <c r="AL1243">
        <v>0.23550000000000004</v>
      </c>
      <c r="AM1243">
        <v>0.32624999999999998</v>
      </c>
      <c r="AN1243">
        <v>0.30425000000000002</v>
      </c>
      <c r="AO1243">
        <v>0.27</v>
      </c>
      <c r="AP1243">
        <v>0.26674999999999999</v>
      </c>
      <c r="AQ1243">
        <v>0.2535</v>
      </c>
      <c r="AR1243">
        <v>0.28475</v>
      </c>
      <c r="AS1243">
        <v>0.33</v>
      </c>
      <c r="AU1243">
        <f t="shared" si="43"/>
        <v>47.100000000000009</v>
      </c>
      <c r="AV1243">
        <f t="shared" si="43"/>
        <v>65.25</v>
      </c>
      <c r="AW1243">
        <f t="shared" si="43"/>
        <v>60.85</v>
      </c>
      <c r="AX1243">
        <f t="shared" si="42"/>
        <v>173.20000000000002</v>
      </c>
    </row>
    <row r="1244" spans="1:50" x14ac:dyDescent="0.25">
      <c r="A1244" s="54" t="s">
        <v>146</v>
      </c>
      <c r="B1244" s="54" t="s">
        <v>79</v>
      </c>
      <c r="C1244" s="54" t="s">
        <v>147</v>
      </c>
      <c r="D1244" s="54" t="s">
        <v>138</v>
      </c>
      <c r="E1244" s="54" t="s">
        <v>139</v>
      </c>
      <c r="F1244" s="22" t="s">
        <v>151</v>
      </c>
      <c r="G1244" s="17">
        <v>44260</v>
      </c>
      <c r="H1244" s="17"/>
      <c r="I1244" s="1"/>
      <c r="L1244" s="23"/>
      <c r="P1244" s="13"/>
      <c r="V1244" s="20"/>
      <c r="W1244" s="20"/>
      <c r="X1244" s="20"/>
      <c r="Y1244" s="20"/>
      <c r="Z1244" s="20"/>
      <c r="AB1244" s="20"/>
      <c r="AI1244" s="20"/>
      <c r="AL1244">
        <v>0.31837499999999996</v>
      </c>
      <c r="AM1244">
        <v>0.32674999999999998</v>
      </c>
      <c r="AN1244">
        <v>0.29474999999999996</v>
      </c>
      <c r="AO1244">
        <v>0.25825000000000004</v>
      </c>
      <c r="AP1244">
        <v>0.25774999999999998</v>
      </c>
      <c r="AQ1244">
        <v>0.18825</v>
      </c>
      <c r="AR1244">
        <v>0.16174999999999998</v>
      </c>
      <c r="AS1244">
        <v>0.28725000000000001</v>
      </c>
      <c r="AU1244">
        <f t="shared" si="43"/>
        <v>63.67499999999999</v>
      </c>
      <c r="AV1244">
        <f t="shared" si="43"/>
        <v>65.349999999999994</v>
      </c>
      <c r="AW1244">
        <f t="shared" si="43"/>
        <v>58.949999999999989</v>
      </c>
      <c r="AX1244">
        <f t="shared" si="42"/>
        <v>187.97499999999997</v>
      </c>
    </row>
    <row r="1245" spans="1:50" x14ac:dyDescent="0.25">
      <c r="A1245" s="54" t="s">
        <v>146</v>
      </c>
      <c r="B1245" s="54" t="s">
        <v>79</v>
      </c>
      <c r="C1245" s="54" t="s">
        <v>147</v>
      </c>
      <c r="D1245" s="54" t="s">
        <v>138</v>
      </c>
      <c r="E1245" s="54" t="s">
        <v>139</v>
      </c>
      <c r="F1245" s="22" t="s">
        <v>151</v>
      </c>
      <c r="G1245" s="17">
        <v>44266</v>
      </c>
      <c r="H1245" s="17"/>
      <c r="I1245" s="1"/>
      <c r="L1245" s="23"/>
      <c r="P1245" s="13"/>
      <c r="V1245" s="20"/>
      <c r="W1245" s="20"/>
      <c r="X1245" s="20"/>
      <c r="Y1245" s="20"/>
      <c r="Z1245" s="20"/>
      <c r="AB1245" s="20"/>
      <c r="AI1245" s="20"/>
      <c r="AL1245">
        <v>0.30612500000000004</v>
      </c>
      <c r="AM1245">
        <v>0.32349999999999995</v>
      </c>
      <c r="AN1245">
        <v>0.29725000000000001</v>
      </c>
      <c r="AO1245">
        <v>0.25924999999999998</v>
      </c>
      <c r="AP1245">
        <v>0.25975000000000004</v>
      </c>
      <c r="AQ1245">
        <v>0.19024999999999997</v>
      </c>
      <c r="AR1245">
        <v>0.16350000000000001</v>
      </c>
      <c r="AS1245">
        <v>0.28725000000000001</v>
      </c>
      <c r="AU1245">
        <f t="shared" si="43"/>
        <v>61.225000000000009</v>
      </c>
      <c r="AV1245">
        <f t="shared" si="43"/>
        <v>64.699999999999989</v>
      </c>
      <c r="AW1245">
        <f t="shared" si="43"/>
        <v>59.45</v>
      </c>
      <c r="AX1245">
        <f t="shared" si="42"/>
        <v>185.375</v>
      </c>
    </row>
    <row r="1246" spans="1:50" x14ac:dyDescent="0.25">
      <c r="A1246" s="54" t="s">
        <v>146</v>
      </c>
      <c r="B1246" s="54" t="s">
        <v>79</v>
      </c>
      <c r="C1246" s="54" t="s">
        <v>147</v>
      </c>
      <c r="D1246" s="54" t="s">
        <v>138</v>
      </c>
      <c r="E1246" s="54" t="s">
        <v>139</v>
      </c>
      <c r="F1246" s="22" t="s">
        <v>151</v>
      </c>
      <c r="G1246" s="17">
        <v>44270</v>
      </c>
      <c r="H1246" s="17"/>
      <c r="I1246" s="1"/>
      <c r="L1246" s="23"/>
      <c r="P1246" s="13"/>
      <c r="V1246" s="20"/>
      <c r="W1246" s="20"/>
      <c r="X1246" s="20"/>
      <c r="Y1246" s="20"/>
      <c r="Z1246" s="20"/>
      <c r="AB1246" s="20"/>
      <c r="AI1246" s="20"/>
      <c r="AL1246">
        <v>0.26824999999999999</v>
      </c>
      <c r="AM1246">
        <v>0.32075000000000004</v>
      </c>
      <c r="AN1246">
        <v>0.29625000000000001</v>
      </c>
      <c r="AO1246">
        <v>0.25875000000000004</v>
      </c>
      <c r="AP1246">
        <v>0.25824999999999998</v>
      </c>
      <c r="AQ1246">
        <v>0.18774999999999997</v>
      </c>
      <c r="AR1246">
        <v>0.16274999999999998</v>
      </c>
      <c r="AS1246">
        <v>0.28749999999999998</v>
      </c>
      <c r="AU1246">
        <f t="shared" si="43"/>
        <v>53.65</v>
      </c>
      <c r="AV1246">
        <f t="shared" si="43"/>
        <v>64.150000000000006</v>
      </c>
      <c r="AW1246">
        <f t="shared" si="43"/>
        <v>59.25</v>
      </c>
      <c r="AX1246">
        <f t="shared" si="42"/>
        <v>177.05</v>
      </c>
    </row>
    <row r="1247" spans="1:50" x14ac:dyDescent="0.25">
      <c r="A1247" s="54" t="s">
        <v>146</v>
      </c>
      <c r="B1247" s="54" t="s">
        <v>79</v>
      </c>
      <c r="C1247" s="54" t="s">
        <v>147</v>
      </c>
      <c r="D1247" s="54" t="s">
        <v>138</v>
      </c>
      <c r="E1247" s="54" t="s">
        <v>139</v>
      </c>
      <c r="F1247" s="22" t="s">
        <v>151</v>
      </c>
      <c r="G1247" s="17">
        <v>44278</v>
      </c>
      <c r="H1247" s="17"/>
      <c r="I1247" s="1"/>
      <c r="L1247" s="23"/>
      <c r="P1247" s="13"/>
      <c r="V1247" s="20"/>
      <c r="W1247" s="20"/>
      <c r="X1247" s="20"/>
      <c r="Y1247" s="20"/>
      <c r="Z1247" s="20"/>
      <c r="AB1247" s="20"/>
      <c r="AI1247" s="20"/>
      <c r="AL1247">
        <v>0.28149999999999997</v>
      </c>
      <c r="AM1247">
        <v>0.31850000000000001</v>
      </c>
      <c r="AN1247">
        <v>0.29725000000000001</v>
      </c>
      <c r="AO1247">
        <v>0.25900000000000001</v>
      </c>
      <c r="AP1247">
        <v>0.26024999999999998</v>
      </c>
      <c r="AQ1247">
        <v>0.18925</v>
      </c>
      <c r="AR1247">
        <v>0.16449999999999998</v>
      </c>
      <c r="AS1247">
        <v>0.28975000000000001</v>
      </c>
      <c r="AU1247">
        <f t="shared" si="43"/>
        <v>56.3</v>
      </c>
      <c r="AV1247">
        <f t="shared" si="43"/>
        <v>63.7</v>
      </c>
      <c r="AW1247">
        <f t="shared" si="43"/>
        <v>59.45</v>
      </c>
      <c r="AX1247">
        <f t="shared" si="42"/>
        <v>179.45</v>
      </c>
    </row>
    <row r="1248" spans="1:50" x14ac:dyDescent="0.25">
      <c r="A1248" s="54" t="s">
        <v>146</v>
      </c>
      <c r="B1248" s="54" t="s">
        <v>79</v>
      </c>
      <c r="C1248" s="54" t="s">
        <v>147</v>
      </c>
      <c r="D1248" s="54" t="s">
        <v>138</v>
      </c>
      <c r="E1248" s="54" t="s">
        <v>139</v>
      </c>
      <c r="F1248" s="22" t="s">
        <v>151</v>
      </c>
      <c r="G1248" s="17">
        <v>44286</v>
      </c>
      <c r="H1248" s="17"/>
      <c r="I1248" s="1"/>
      <c r="L1248" s="23"/>
      <c r="P1248" s="13"/>
      <c r="AL1248">
        <v>0.24237500000000001</v>
      </c>
      <c r="AM1248">
        <v>0.30599999999999999</v>
      </c>
      <c r="AN1248">
        <v>0.29249999999999998</v>
      </c>
      <c r="AO1248">
        <v>0.25624999999999998</v>
      </c>
      <c r="AP1248">
        <v>0.25475000000000003</v>
      </c>
      <c r="AQ1248">
        <v>0.185</v>
      </c>
      <c r="AR1248">
        <v>0.16250000000000001</v>
      </c>
      <c r="AS1248">
        <v>0.28525</v>
      </c>
      <c r="AU1248">
        <f t="shared" si="43"/>
        <v>48.475000000000001</v>
      </c>
      <c r="AV1248">
        <f t="shared" si="43"/>
        <v>61.199999999999996</v>
      </c>
      <c r="AW1248">
        <f t="shared" si="43"/>
        <v>58.5</v>
      </c>
      <c r="AX1248">
        <f t="shared" si="42"/>
        <v>168.17500000000001</v>
      </c>
    </row>
    <row r="1249" spans="1:50" x14ac:dyDescent="0.25">
      <c r="A1249" s="54" t="s">
        <v>146</v>
      </c>
      <c r="B1249" s="54" t="s">
        <v>79</v>
      </c>
      <c r="C1249" s="54" t="s">
        <v>147</v>
      </c>
      <c r="D1249" s="54" t="s">
        <v>138</v>
      </c>
      <c r="E1249" s="54" t="s">
        <v>139</v>
      </c>
      <c r="F1249" s="22" t="s">
        <v>151</v>
      </c>
      <c r="G1249" s="17">
        <v>44292</v>
      </c>
      <c r="H1249" s="17"/>
      <c r="I1249" s="1"/>
      <c r="L1249" s="23"/>
      <c r="P1249" s="13"/>
      <c r="AL1249">
        <v>0.24112500000000001</v>
      </c>
      <c r="AM1249">
        <v>0.30325000000000002</v>
      </c>
      <c r="AN1249">
        <v>0.28725000000000001</v>
      </c>
      <c r="AO1249">
        <v>0.24725000000000003</v>
      </c>
      <c r="AP1249">
        <v>0.25274999999999997</v>
      </c>
      <c r="AQ1249">
        <v>0.182</v>
      </c>
      <c r="AR1249">
        <v>0.15975</v>
      </c>
      <c r="AS1249">
        <v>0.28599999999999998</v>
      </c>
      <c r="AU1249">
        <f t="shared" si="43"/>
        <v>48.225000000000001</v>
      </c>
      <c r="AV1249">
        <f t="shared" si="43"/>
        <v>60.650000000000006</v>
      </c>
      <c r="AW1249">
        <f t="shared" si="43"/>
        <v>57.45</v>
      </c>
      <c r="AX1249">
        <f t="shared" si="42"/>
        <v>166.32499999999999</v>
      </c>
    </row>
    <row r="1250" spans="1:50" x14ac:dyDescent="0.25">
      <c r="A1250" s="54" t="s">
        <v>146</v>
      </c>
      <c r="B1250" s="54" t="s">
        <v>79</v>
      </c>
      <c r="C1250" s="54" t="s">
        <v>147</v>
      </c>
      <c r="D1250" s="54" t="s">
        <v>138</v>
      </c>
      <c r="E1250" s="54" t="s">
        <v>139</v>
      </c>
      <c r="F1250" s="22" t="s">
        <v>151</v>
      </c>
      <c r="G1250" s="17">
        <v>44298</v>
      </c>
      <c r="H1250" s="17"/>
      <c r="I1250" s="1"/>
      <c r="L1250" s="23"/>
      <c r="P1250" s="13"/>
      <c r="AL1250">
        <v>0.2465</v>
      </c>
      <c r="AM1250">
        <v>0.29749999999999999</v>
      </c>
      <c r="AN1250">
        <v>0.28850000000000003</v>
      </c>
      <c r="AO1250">
        <v>0.2495</v>
      </c>
      <c r="AP1250">
        <v>0.2515</v>
      </c>
      <c r="AQ1250">
        <v>0.18074999999999999</v>
      </c>
      <c r="AR1250">
        <v>0.15825</v>
      </c>
      <c r="AS1250">
        <v>0.28300000000000003</v>
      </c>
      <c r="AU1250">
        <f t="shared" si="43"/>
        <v>49.3</v>
      </c>
      <c r="AV1250">
        <f t="shared" si="43"/>
        <v>59.5</v>
      </c>
      <c r="AW1250">
        <f t="shared" si="43"/>
        <v>57.70000000000001</v>
      </c>
      <c r="AX1250">
        <f t="shared" si="42"/>
        <v>166.5</v>
      </c>
    </row>
    <row r="1251" spans="1:50" x14ac:dyDescent="0.25">
      <c r="A1251" s="54" t="s">
        <v>146</v>
      </c>
      <c r="B1251" s="54" t="s">
        <v>79</v>
      </c>
      <c r="C1251" s="54" t="s">
        <v>147</v>
      </c>
      <c r="D1251" s="54" t="s">
        <v>138</v>
      </c>
      <c r="E1251" s="54" t="s">
        <v>139</v>
      </c>
      <c r="F1251" s="22" t="s">
        <v>151</v>
      </c>
      <c r="G1251" s="17">
        <v>44305</v>
      </c>
      <c r="H1251" s="17"/>
      <c r="I1251" s="1"/>
      <c r="L1251" s="23"/>
      <c r="P1251" s="13"/>
      <c r="AL1251">
        <v>0.298875</v>
      </c>
      <c r="AM1251">
        <v>0.30375000000000002</v>
      </c>
      <c r="AN1251">
        <v>0.28525</v>
      </c>
      <c r="AO1251">
        <v>0.24599999999999997</v>
      </c>
      <c r="AP1251">
        <v>0.245</v>
      </c>
      <c r="AQ1251">
        <v>0.17850000000000002</v>
      </c>
      <c r="AR1251">
        <v>0.15675</v>
      </c>
      <c r="AS1251">
        <v>0.28299999999999997</v>
      </c>
      <c r="AU1251">
        <f t="shared" si="43"/>
        <v>59.774999999999999</v>
      </c>
      <c r="AV1251">
        <f t="shared" si="43"/>
        <v>60.750000000000007</v>
      </c>
      <c r="AW1251">
        <f t="shared" si="43"/>
        <v>57.05</v>
      </c>
      <c r="AX1251">
        <f t="shared" si="42"/>
        <v>177.57499999999999</v>
      </c>
    </row>
    <row r="1252" spans="1:50" x14ac:dyDescent="0.25">
      <c r="A1252" s="54" t="s">
        <v>146</v>
      </c>
      <c r="B1252" s="54" t="s">
        <v>79</v>
      </c>
      <c r="C1252" s="54" t="s">
        <v>147</v>
      </c>
      <c r="D1252" s="54" t="s">
        <v>138</v>
      </c>
      <c r="E1252" s="54" t="s">
        <v>139</v>
      </c>
      <c r="F1252" s="22" t="s">
        <v>151</v>
      </c>
      <c r="G1252" s="17">
        <v>44315</v>
      </c>
      <c r="H1252" s="17"/>
      <c r="I1252" s="1"/>
      <c r="L1252" s="23"/>
      <c r="P1252" s="13"/>
      <c r="AL1252">
        <v>0.26037499999999997</v>
      </c>
      <c r="AM1252">
        <v>0.29949999999999993</v>
      </c>
      <c r="AN1252">
        <v>0.28199999999999997</v>
      </c>
      <c r="AO1252">
        <v>0.24224999999999997</v>
      </c>
      <c r="AP1252">
        <v>0.24525000000000002</v>
      </c>
      <c r="AQ1252">
        <v>0.17300000000000001</v>
      </c>
      <c r="AR1252">
        <v>0.1525</v>
      </c>
      <c r="AS1252">
        <v>0.27799999999999997</v>
      </c>
      <c r="AU1252">
        <f t="shared" si="43"/>
        <v>52.074999999999996</v>
      </c>
      <c r="AV1252">
        <f t="shared" si="43"/>
        <v>59.899999999999984</v>
      </c>
      <c r="AW1252">
        <f t="shared" si="43"/>
        <v>56.399999999999991</v>
      </c>
      <c r="AX1252">
        <f t="shared" si="42"/>
        <v>168.37499999999997</v>
      </c>
    </row>
    <row r="1253" spans="1:50" x14ac:dyDescent="0.25">
      <c r="A1253" s="54" t="s">
        <v>146</v>
      </c>
      <c r="B1253" s="54" t="s">
        <v>79</v>
      </c>
      <c r="C1253" s="54" t="s">
        <v>147</v>
      </c>
      <c r="D1253" s="54" t="s">
        <v>138</v>
      </c>
      <c r="E1253" s="54" t="s">
        <v>139</v>
      </c>
      <c r="F1253" s="22" t="s">
        <v>151</v>
      </c>
      <c r="G1253" s="17">
        <v>44319</v>
      </c>
      <c r="H1253" s="17"/>
      <c r="I1253" s="1"/>
      <c r="L1253" s="23"/>
      <c r="P1253" s="13"/>
      <c r="AL1253">
        <v>0.255</v>
      </c>
      <c r="AM1253">
        <v>0.30149999999999999</v>
      </c>
      <c r="AN1253">
        <v>0.28675</v>
      </c>
      <c r="AO1253">
        <v>0.24474999999999997</v>
      </c>
      <c r="AP1253">
        <v>0.24475000000000002</v>
      </c>
      <c r="AQ1253">
        <v>0.17899999999999999</v>
      </c>
      <c r="AR1253">
        <v>0.15475</v>
      </c>
      <c r="AS1253">
        <v>0.28200000000000003</v>
      </c>
      <c r="AU1253">
        <f t="shared" si="43"/>
        <v>51</v>
      </c>
      <c r="AV1253">
        <f t="shared" si="43"/>
        <v>60.3</v>
      </c>
      <c r="AW1253">
        <f t="shared" si="43"/>
        <v>57.35</v>
      </c>
      <c r="AX1253">
        <f t="shared" si="42"/>
        <v>168.65</v>
      </c>
    </row>
    <row r="1254" spans="1:50" x14ac:dyDescent="0.25">
      <c r="A1254" s="54" t="s">
        <v>146</v>
      </c>
      <c r="B1254" s="54" t="s">
        <v>79</v>
      </c>
      <c r="C1254" s="54" t="s">
        <v>147</v>
      </c>
      <c r="D1254" s="54" t="s">
        <v>138</v>
      </c>
      <c r="E1254" s="54" t="s">
        <v>139</v>
      </c>
      <c r="F1254" s="22" t="s">
        <v>151</v>
      </c>
      <c r="G1254" s="17">
        <v>44326</v>
      </c>
      <c r="H1254" s="17"/>
      <c r="I1254" s="1"/>
      <c r="L1254" s="23"/>
      <c r="P1254" s="13"/>
      <c r="AL1254">
        <v>0.22562499999999999</v>
      </c>
      <c r="AM1254">
        <v>0.29025000000000001</v>
      </c>
      <c r="AN1254">
        <v>0.28350000000000003</v>
      </c>
      <c r="AO1254">
        <v>0.24525000000000002</v>
      </c>
      <c r="AP1254">
        <v>0.24525</v>
      </c>
      <c r="AQ1254">
        <v>0.17949999999999999</v>
      </c>
      <c r="AR1254">
        <v>0.15375</v>
      </c>
      <c r="AS1254">
        <v>0.28249999999999997</v>
      </c>
      <c r="AU1254">
        <f t="shared" si="43"/>
        <v>45.125</v>
      </c>
      <c r="AV1254">
        <f t="shared" si="43"/>
        <v>58.050000000000004</v>
      </c>
      <c r="AW1254">
        <f t="shared" si="43"/>
        <v>56.7</v>
      </c>
      <c r="AX1254">
        <f t="shared" si="42"/>
        <v>159.875</v>
      </c>
    </row>
    <row r="1255" spans="1:50" x14ac:dyDescent="0.25">
      <c r="A1255" s="54" t="s">
        <v>146</v>
      </c>
      <c r="B1255" s="54" t="s">
        <v>79</v>
      </c>
      <c r="C1255" s="54" t="s">
        <v>147</v>
      </c>
      <c r="D1255" s="54" t="s">
        <v>138</v>
      </c>
      <c r="E1255" s="54" t="s">
        <v>139</v>
      </c>
      <c r="F1255" s="22" t="s">
        <v>151</v>
      </c>
      <c r="G1255" s="17">
        <v>44334</v>
      </c>
      <c r="H1255" s="17"/>
      <c r="I1255" s="1"/>
      <c r="L1255" s="23"/>
      <c r="P1255" s="13"/>
      <c r="AL1255">
        <v>0.26687499999999997</v>
      </c>
      <c r="AM1255">
        <v>0.28475</v>
      </c>
      <c r="AN1255">
        <v>0.27450000000000002</v>
      </c>
      <c r="AO1255">
        <v>0.23699999999999999</v>
      </c>
      <c r="AP1255">
        <v>0.23825000000000002</v>
      </c>
      <c r="AQ1255">
        <v>0.17049999999999998</v>
      </c>
      <c r="AR1255">
        <v>0.14899999999999999</v>
      </c>
      <c r="AS1255">
        <v>0.27949999999999997</v>
      </c>
      <c r="AU1255">
        <f t="shared" si="43"/>
        <v>53.374999999999993</v>
      </c>
      <c r="AV1255">
        <f t="shared" si="43"/>
        <v>56.95</v>
      </c>
      <c r="AW1255">
        <f t="shared" si="43"/>
        <v>54.900000000000006</v>
      </c>
      <c r="AX1255">
        <f t="shared" si="42"/>
        <v>165.22499999999999</v>
      </c>
    </row>
    <row r="1256" spans="1:50" x14ac:dyDescent="0.25">
      <c r="A1256" s="54" t="s">
        <v>146</v>
      </c>
      <c r="B1256" s="54" t="s">
        <v>79</v>
      </c>
      <c r="C1256" s="54" t="s">
        <v>147</v>
      </c>
      <c r="D1256" s="54" t="s">
        <v>138</v>
      </c>
      <c r="E1256" s="54" t="s">
        <v>139</v>
      </c>
      <c r="F1256" s="22" t="s">
        <v>151</v>
      </c>
      <c r="G1256" s="17">
        <v>44341</v>
      </c>
      <c r="H1256" s="17"/>
      <c r="I1256" s="1"/>
      <c r="L1256" s="23"/>
      <c r="P1256" s="13"/>
      <c r="AL1256">
        <v>0.27412500000000001</v>
      </c>
      <c r="AM1256">
        <v>0.29150000000000004</v>
      </c>
      <c r="AN1256">
        <v>0.27975</v>
      </c>
      <c r="AO1256">
        <v>0.23799999999999996</v>
      </c>
      <c r="AP1256">
        <v>0.23924999999999996</v>
      </c>
      <c r="AQ1256">
        <v>0.17125000000000001</v>
      </c>
      <c r="AR1256">
        <v>0.15125</v>
      </c>
      <c r="AS1256">
        <v>0.28575</v>
      </c>
      <c r="AU1256">
        <f t="shared" si="43"/>
        <v>54.825000000000003</v>
      </c>
      <c r="AV1256">
        <f t="shared" si="43"/>
        <v>58.300000000000004</v>
      </c>
      <c r="AW1256">
        <f t="shared" si="43"/>
        <v>55.95</v>
      </c>
      <c r="AX1256">
        <f t="shared" si="42"/>
        <v>169.07499999999999</v>
      </c>
    </row>
    <row r="1257" spans="1:50" x14ac:dyDescent="0.25">
      <c r="A1257" s="54" t="s">
        <v>146</v>
      </c>
      <c r="B1257" s="54" t="s">
        <v>79</v>
      </c>
      <c r="C1257" s="54" t="s">
        <v>147</v>
      </c>
      <c r="D1257" s="54" t="s">
        <v>138</v>
      </c>
      <c r="E1257" s="54" t="s">
        <v>139</v>
      </c>
      <c r="F1257" s="22" t="s">
        <v>151</v>
      </c>
      <c r="G1257" s="17">
        <v>44350</v>
      </c>
      <c r="H1257" s="17"/>
      <c r="I1257" s="1"/>
      <c r="L1257" s="23"/>
      <c r="P1257" s="13"/>
      <c r="AL1257">
        <v>0.33887500000000004</v>
      </c>
      <c r="AM1257">
        <v>0.34525000000000006</v>
      </c>
      <c r="AN1257">
        <v>0.32374999999999998</v>
      </c>
      <c r="AO1257">
        <v>0.34725</v>
      </c>
      <c r="AP1257">
        <v>0.34825</v>
      </c>
      <c r="AQ1257">
        <v>0.29150000000000004</v>
      </c>
      <c r="AR1257">
        <v>0.215</v>
      </c>
      <c r="AS1257">
        <v>0.29849999999999999</v>
      </c>
      <c r="AU1257">
        <f t="shared" si="43"/>
        <v>67.775000000000006</v>
      </c>
      <c r="AV1257">
        <f t="shared" si="43"/>
        <v>69.050000000000011</v>
      </c>
      <c r="AW1257">
        <f t="shared" si="43"/>
        <v>64.75</v>
      </c>
      <c r="AX1257">
        <f t="shared" si="42"/>
        <v>201.57500000000002</v>
      </c>
    </row>
    <row r="1258" spans="1:50" x14ac:dyDescent="0.25">
      <c r="A1258" s="54" t="s">
        <v>146</v>
      </c>
      <c r="B1258" s="54" t="s">
        <v>79</v>
      </c>
      <c r="C1258" s="54" t="s">
        <v>147</v>
      </c>
      <c r="D1258" s="54" t="s">
        <v>138</v>
      </c>
      <c r="E1258" s="54" t="s">
        <v>139</v>
      </c>
      <c r="F1258" s="22" t="s">
        <v>151</v>
      </c>
      <c r="G1258" s="17">
        <v>44375</v>
      </c>
      <c r="H1258" s="17"/>
      <c r="I1258" s="1"/>
      <c r="L1258" s="23"/>
      <c r="P1258" s="13"/>
      <c r="AL1258">
        <v>0.33250000000000002</v>
      </c>
      <c r="AM1258">
        <v>0.33700000000000002</v>
      </c>
      <c r="AN1258">
        <v>0.31724999999999998</v>
      </c>
      <c r="AO1258">
        <v>0.33325000000000005</v>
      </c>
      <c r="AP1258">
        <v>0.34825</v>
      </c>
      <c r="AQ1258">
        <v>0.29649999999999999</v>
      </c>
      <c r="AR1258">
        <v>0.23600000000000002</v>
      </c>
      <c r="AS1258">
        <v>0.32450000000000001</v>
      </c>
      <c r="AU1258">
        <f t="shared" si="43"/>
        <v>66.5</v>
      </c>
      <c r="AV1258">
        <f t="shared" si="43"/>
        <v>67.400000000000006</v>
      </c>
      <c r="AW1258">
        <f t="shared" si="43"/>
        <v>63.449999999999996</v>
      </c>
      <c r="AX1258">
        <f t="shared" si="42"/>
        <v>197.35</v>
      </c>
    </row>
    <row r="1259" spans="1:50" x14ac:dyDescent="0.25">
      <c r="A1259" s="54" t="s">
        <v>146</v>
      </c>
      <c r="B1259" s="54" t="s">
        <v>79</v>
      </c>
      <c r="C1259" s="54" t="s">
        <v>147</v>
      </c>
      <c r="D1259" s="54" t="s">
        <v>138</v>
      </c>
      <c r="E1259" s="54" t="s">
        <v>139</v>
      </c>
      <c r="F1259" s="22" t="s">
        <v>152</v>
      </c>
      <c r="G1259" s="17">
        <v>44448</v>
      </c>
      <c r="H1259" s="17"/>
      <c r="I1259" s="1"/>
      <c r="L1259" s="23"/>
      <c r="P1259" s="13"/>
      <c r="AL1259">
        <v>0.25737499999999996</v>
      </c>
      <c r="AM1259">
        <v>0.32062499999999999</v>
      </c>
      <c r="AN1259">
        <v>0.31335000000000002</v>
      </c>
      <c r="AO1259">
        <v>0.3347</v>
      </c>
      <c r="AP1259">
        <v>0.31180000000000002</v>
      </c>
      <c r="AQ1259">
        <v>0.30780000000000002</v>
      </c>
      <c r="AR1259">
        <v>0.24487500000000001</v>
      </c>
      <c r="AS1259">
        <v>0.33494999999999997</v>
      </c>
      <c r="AU1259">
        <f t="shared" si="43"/>
        <v>51.474999999999994</v>
      </c>
      <c r="AV1259">
        <f t="shared" si="43"/>
        <v>64.125</v>
      </c>
      <c r="AW1259">
        <f t="shared" si="43"/>
        <v>62.67</v>
      </c>
      <c r="AX1259">
        <f t="shared" ref="AX1259:AX1322" si="44">AU1259+AV1259+AW1259</f>
        <v>178.26999999999998</v>
      </c>
    </row>
    <row r="1260" spans="1:50" x14ac:dyDescent="0.25">
      <c r="A1260" s="54" t="s">
        <v>146</v>
      </c>
      <c r="B1260" s="54" t="s">
        <v>79</v>
      </c>
      <c r="C1260" s="54" t="s">
        <v>147</v>
      </c>
      <c r="D1260" s="54" t="s">
        <v>138</v>
      </c>
      <c r="E1260" s="54" t="s">
        <v>139</v>
      </c>
      <c r="F1260" s="22" t="s">
        <v>152</v>
      </c>
      <c r="G1260" s="17">
        <v>44455</v>
      </c>
      <c r="H1260" s="17"/>
      <c r="I1260" s="1"/>
      <c r="L1260" s="23"/>
      <c r="P1260" s="13"/>
      <c r="AL1260">
        <v>0.29149999999999998</v>
      </c>
      <c r="AM1260">
        <v>0.32659999999999995</v>
      </c>
      <c r="AN1260">
        <v>0.30914999999999998</v>
      </c>
      <c r="AO1260">
        <v>0.33529999999999999</v>
      </c>
      <c r="AP1260">
        <v>0.30562499999999998</v>
      </c>
      <c r="AQ1260">
        <v>0.30822499999999997</v>
      </c>
      <c r="AR1260">
        <v>0.24390000000000001</v>
      </c>
      <c r="AS1260">
        <v>0.33465000000000006</v>
      </c>
      <c r="AU1260">
        <f t="shared" si="43"/>
        <v>58.3</v>
      </c>
      <c r="AV1260">
        <f t="shared" si="43"/>
        <v>65.319999999999993</v>
      </c>
      <c r="AW1260">
        <f t="shared" si="43"/>
        <v>61.83</v>
      </c>
      <c r="AX1260">
        <f t="shared" si="44"/>
        <v>185.45</v>
      </c>
    </row>
    <row r="1261" spans="1:50" x14ac:dyDescent="0.25">
      <c r="A1261" s="54" t="s">
        <v>146</v>
      </c>
      <c r="B1261" s="54" t="s">
        <v>79</v>
      </c>
      <c r="C1261" s="54" t="s">
        <v>147</v>
      </c>
      <c r="D1261" s="54" t="s">
        <v>138</v>
      </c>
      <c r="E1261" s="54" t="s">
        <v>139</v>
      </c>
      <c r="F1261" s="22" t="s">
        <v>152</v>
      </c>
      <c r="G1261" s="17">
        <v>44466</v>
      </c>
      <c r="H1261" s="17"/>
      <c r="I1261" s="1"/>
      <c r="L1261" s="23"/>
      <c r="P1261" s="13"/>
      <c r="AL1261">
        <v>0.24099999999999999</v>
      </c>
      <c r="AM1261">
        <v>0.32092500000000002</v>
      </c>
      <c r="AN1261">
        <v>0.30880000000000002</v>
      </c>
      <c r="AO1261">
        <v>0.33572500000000005</v>
      </c>
      <c r="AP1261">
        <v>0.30067499999999997</v>
      </c>
      <c r="AQ1261">
        <v>0.30727499999999996</v>
      </c>
      <c r="AR1261">
        <v>0.24189999999999998</v>
      </c>
      <c r="AS1261">
        <v>0.33879999999999993</v>
      </c>
      <c r="AU1261">
        <f t="shared" ref="AU1261:AW1324" si="45">AL1261*200</f>
        <v>48.199999999999996</v>
      </c>
      <c r="AV1261">
        <f t="shared" si="45"/>
        <v>64.185000000000002</v>
      </c>
      <c r="AW1261">
        <f t="shared" si="45"/>
        <v>61.760000000000005</v>
      </c>
      <c r="AX1261">
        <f t="shared" si="44"/>
        <v>174.14499999999998</v>
      </c>
    </row>
    <row r="1262" spans="1:50" x14ac:dyDescent="0.25">
      <c r="A1262" s="54" t="s">
        <v>146</v>
      </c>
      <c r="B1262" s="54" t="s">
        <v>79</v>
      </c>
      <c r="C1262" s="54" t="s">
        <v>147</v>
      </c>
      <c r="D1262" s="54" t="s">
        <v>138</v>
      </c>
      <c r="E1262" s="54" t="s">
        <v>139</v>
      </c>
      <c r="F1262" s="22" t="s">
        <v>152</v>
      </c>
      <c r="G1262" s="17">
        <v>44474</v>
      </c>
      <c r="H1262" s="17"/>
      <c r="I1262" s="1"/>
      <c r="L1262" s="23"/>
      <c r="P1262" s="13"/>
      <c r="AL1262">
        <v>0.30125000000000002</v>
      </c>
      <c r="AM1262">
        <v>0.31257499999999999</v>
      </c>
      <c r="AN1262">
        <v>0.30022500000000002</v>
      </c>
      <c r="AO1262">
        <v>0.32602500000000001</v>
      </c>
      <c r="AP1262">
        <v>0.28985000000000005</v>
      </c>
      <c r="AQ1262">
        <v>0.29799999999999999</v>
      </c>
      <c r="AR1262">
        <v>0.23535</v>
      </c>
      <c r="AS1262">
        <v>0.33057499999999995</v>
      </c>
      <c r="AU1262">
        <f t="shared" si="45"/>
        <v>60.25</v>
      </c>
      <c r="AV1262">
        <f t="shared" si="45"/>
        <v>62.515000000000001</v>
      </c>
      <c r="AW1262">
        <f t="shared" si="45"/>
        <v>60.045000000000002</v>
      </c>
      <c r="AX1262">
        <f t="shared" si="44"/>
        <v>182.81</v>
      </c>
    </row>
    <row r="1263" spans="1:50" x14ac:dyDescent="0.25">
      <c r="A1263" s="54" t="s">
        <v>146</v>
      </c>
      <c r="B1263" s="54" t="s">
        <v>79</v>
      </c>
      <c r="C1263" s="54" t="s">
        <v>147</v>
      </c>
      <c r="D1263" s="54" t="s">
        <v>138</v>
      </c>
      <c r="E1263" s="54" t="s">
        <v>139</v>
      </c>
      <c r="F1263" s="22" t="s">
        <v>152</v>
      </c>
      <c r="G1263" s="17">
        <v>44484</v>
      </c>
      <c r="H1263" s="17"/>
      <c r="I1263" s="1"/>
      <c r="L1263" s="23"/>
      <c r="P1263" s="13"/>
      <c r="AL1263">
        <v>0.30487499999999995</v>
      </c>
      <c r="AM1263">
        <v>0.33382499999999998</v>
      </c>
      <c r="AN1263">
        <v>0.30654999999999999</v>
      </c>
      <c r="AO1263">
        <v>0.32884999999999998</v>
      </c>
      <c r="AP1263">
        <v>0.28490000000000004</v>
      </c>
      <c r="AQ1263">
        <v>0.29777500000000001</v>
      </c>
      <c r="AR1263">
        <v>0.23444999999999999</v>
      </c>
      <c r="AS1263">
        <v>0.335675</v>
      </c>
      <c r="AU1263">
        <f t="shared" si="45"/>
        <v>60.974999999999987</v>
      </c>
      <c r="AV1263">
        <f t="shared" si="45"/>
        <v>66.765000000000001</v>
      </c>
      <c r="AW1263">
        <f t="shared" si="45"/>
        <v>61.309999999999995</v>
      </c>
      <c r="AX1263">
        <f t="shared" si="44"/>
        <v>189.04999999999998</v>
      </c>
    </row>
    <row r="1264" spans="1:50" x14ac:dyDescent="0.25">
      <c r="A1264" s="54" t="s">
        <v>146</v>
      </c>
      <c r="B1264" s="54" t="s">
        <v>79</v>
      </c>
      <c r="C1264" s="54" t="s">
        <v>147</v>
      </c>
      <c r="D1264" s="54" t="s">
        <v>138</v>
      </c>
      <c r="E1264" s="54" t="s">
        <v>139</v>
      </c>
      <c r="F1264" s="22" t="s">
        <v>152</v>
      </c>
      <c r="G1264" s="17">
        <v>44490</v>
      </c>
      <c r="H1264" s="17"/>
      <c r="I1264" s="1"/>
      <c r="L1264" s="23"/>
      <c r="P1264" s="13"/>
      <c r="AL1264">
        <v>0.25700000000000001</v>
      </c>
      <c r="AM1264">
        <v>0.33300000000000002</v>
      </c>
      <c r="AN1264">
        <v>0.31070000000000003</v>
      </c>
      <c r="AO1264">
        <v>0.3337</v>
      </c>
      <c r="AP1264">
        <v>0.26229999999999998</v>
      </c>
      <c r="AQ1264">
        <v>0.30823333333333336</v>
      </c>
      <c r="AR1264">
        <v>0.27686666666666665</v>
      </c>
      <c r="AS1264">
        <v>0.3546333333333333</v>
      </c>
      <c r="AU1264">
        <f t="shared" si="45"/>
        <v>51.4</v>
      </c>
      <c r="AV1264">
        <f t="shared" si="45"/>
        <v>66.600000000000009</v>
      </c>
      <c r="AW1264">
        <f t="shared" si="45"/>
        <v>62.140000000000008</v>
      </c>
      <c r="AX1264">
        <f t="shared" si="44"/>
        <v>180.14000000000001</v>
      </c>
    </row>
    <row r="1265" spans="1:50" x14ac:dyDescent="0.25">
      <c r="A1265" s="54" t="s">
        <v>146</v>
      </c>
      <c r="B1265" s="54" t="s">
        <v>79</v>
      </c>
      <c r="C1265" s="54" t="s">
        <v>147</v>
      </c>
      <c r="D1265" s="54" t="s">
        <v>138</v>
      </c>
      <c r="E1265" s="54" t="s">
        <v>139</v>
      </c>
      <c r="F1265" s="22" t="s">
        <v>152</v>
      </c>
      <c r="G1265" s="17">
        <v>44504</v>
      </c>
      <c r="H1265" s="17"/>
      <c r="I1265" s="1"/>
      <c r="L1265" s="23"/>
      <c r="P1265" s="13"/>
      <c r="AL1265">
        <v>0.22412500000000002</v>
      </c>
      <c r="AM1265">
        <v>0.30675000000000002</v>
      </c>
      <c r="AN1265">
        <v>0.30475000000000002</v>
      </c>
      <c r="AO1265">
        <v>0.32849999999999996</v>
      </c>
      <c r="AP1265">
        <v>0.28150000000000003</v>
      </c>
      <c r="AQ1265">
        <v>0.29124999999999995</v>
      </c>
      <c r="AR1265">
        <v>0.23125000000000001</v>
      </c>
      <c r="AS1265">
        <v>0.33524999999999999</v>
      </c>
      <c r="AU1265">
        <f t="shared" si="45"/>
        <v>44.825000000000003</v>
      </c>
      <c r="AV1265">
        <f t="shared" si="45"/>
        <v>61.35</v>
      </c>
      <c r="AW1265">
        <f t="shared" si="45"/>
        <v>60.95</v>
      </c>
      <c r="AX1265">
        <f t="shared" si="44"/>
        <v>167.125</v>
      </c>
    </row>
    <row r="1266" spans="1:50" x14ac:dyDescent="0.25">
      <c r="A1266" s="54" t="s">
        <v>146</v>
      </c>
      <c r="B1266" s="54" t="s">
        <v>79</v>
      </c>
      <c r="C1266" s="54" t="s">
        <v>147</v>
      </c>
      <c r="D1266" s="54" t="s">
        <v>138</v>
      </c>
      <c r="E1266" s="54" t="s">
        <v>139</v>
      </c>
      <c r="F1266" s="22" t="s">
        <v>152</v>
      </c>
      <c r="G1266" s="17">
        <v>44509</v>
      </c>
      <c r="H1266" s="17"/>
      <c r="I1266" s="1"/>
      <c r="L1266" s="23"/>
      <c r="P1266" s="13"/>
      <c r="AL1266">
        <v>0.20887500000000001</v>
      </c>
      <c r="AM1266">
        <v>0.29849999999999999</v>
      </c>
      <c r="AN1266">
        <v>0.30049999999999999</v>
      </c>
      <c r="AO1266">
        <v>0.32774999999999999</v>
      </c>
      <c r="AP1266">
        <v>0.27899999999999997</v>
      </c>
      <c r="AQ1266">
        <v>0.29100000000000004</v>
      </c>
      <c r="AR1266">
        <v>0.23100000000000001</v>
      </c>
      <c r="AS1266">
        <v>0.33549999999999996</v>
      </c>
      <c r="AU1266">
        <f t="shared" si="45"/>
        <v>41.774999999999999</v>
      </c>
      <c r="AV1266">
        <f t="shared" si="45"/>
        <v>59.699999999999996</v>
      </c>
      <c r="AW1266">
        <f t="shared" si="45"/>
        <v>60.099999999999994</v>
      </c>
      <c r="AX1266">
        <f t="shared" si="44"/>
        <v>161.57499999999999</v>
      </c>
    </row>
    <row r="1267" spans="1:50" x14ac:dyDescent="0.25">
      <c r="A1267" s="54" t="s">
        <v>146</v>
      </c>
      <c r="B1267" s="54" t="s">
        <v>79</v>
      </c>
      <c r="C1267" s="54" t="s">
        <v>147</v>
      </c>
      <c r="D1267" s="54" t="s">
        <v>138</v>
      </c>
      <c r="E1267" s="54" t="s">
        <v>139</v>
      </c>
      <c r="F1267" s="22" t="s">
        <v>152</v>
      </c>
      <c r="G1267" s="17">
        <v>44516</v>
      </c>
      <c r="H1267" s="17"/>
      <c r="I1267" s="1"/>
      <c r="L1267" s="23"/>
      <c r="P1267" s="13"/>
      <c r="AL1267">
        <v>0.22087499999999999</v>
      </c>
      <c r="AM1267">
        <v>0.3</v>
      </c>
      <c r="AN1267">
        <v>0.30274999999999996</v>
      </c>
      <c r="AO1267">
        <v>0.32674999999999998</v>
      </c>
      <c r="AP1267">
        <v>0.27450000000000002</v>
      </c>
      <c r="AQ1267">
        <v>0.28725000000000001</v>
      </c>
      <c r="AR1267">
        <v>0.22899999999999998</v>
      </c>
      <c r="AS1267">
        <v>0.33350000000000002</v>
      </c>
      <c r="AU1267">
        <f t="shared" si="45"/>
        <v>44.174999999999997</v>
      </c>
      <c r="AV1267">
        <f t="shared" si="45"/>
        <v>60</v>
      </c>
      <c r="AW1267">
        <f t="shared" si="45"/>
        <v>60.54999999999999</v>
      </c>
      <c r="AX1267">
        <f t="shared" si="44"/>
        <v>164.72499999999999</v>
      </c>
    </row>
    <row r="1268" spans="1:50" x14ac:dyDescent="0.25">
      <c r="A1268" s="54" t="s">
        <v>146</v>
      </c>
      <c r="B1268" s="54" t="s">
        <v>79</v>
      </c>
      <c r="C1268" s="54" t="s">
        <v>147</v>
      </c>
      <c r="D1268" s="54" t="s">
        <v>138</v>
      </c>
      <c r="E1268" s="54" t="s">
        <v>139</v>
      </c>
      <c r="F1268" s="22" t="s">
        <v>152</v>
      </c>
      <c r="G1268" s="17">
        <v>44523</v>
      </c>
      <c r="H1268" s="17"/>
      <c r="I1268" s="1"/>
      <c r="L1268" s="23"/>
      <c r="P1268" s="13"/>
      <c r="AL1268">
        <v>0.21012500000000001</v>
      </c>
      <c r="AM1268">
        <v>0.29199999999999998</v>
      </c>
      <c r="AN1268">
        <v>0.29825000000000002</v>
      </c>
      <c r="AO1268">
        <v>0.32299999999999995</v>
      </c>
      <c r="AP1268">
        <v>0.26874999999999999</v>
      </c>
      <c r="AQ1268">
        <v>0.28249999999999997</v>
      </c>
      <c r="AR1268">
        <v>0.22800000000000001</v>
      </c>
      <c r="AS1268">
        <v>0.33174999999999999</v>
      </c>
      <c r="AU1268">
        <f t="shared" si="45"/>
        <v>42.024999999999999</v>
      </c>
      <c r="AV1268">
        <f t="shared" si="45"/>
        <v>58.4</v>
      </c>
      <c r="AW1268">
        <f t="shared" si="45"/>
        <v>59.650000000000006</v>
      </c>
      <c r="AX1268">
        <f t="shared" si="44"/>
        <v>160.07499999999999</v>
      </c>
    </row>
    <row r="1269" spans="1:50" x14ac:dyDescent="0.25">
      <c r="A1269" s="54" t="s">
        <v>146</v>
      </c>
      <c r="B1269" s="54" t="s">
        <v>79</v>
      </c>
      <c r="C1269" s="54" t="s">
        <v>147</v>
      </c>
      <c r="D1269" s="54" t="s">
        <v>138</v>
      </c>
      <c r="E1269" s="54" t="s">
        <v>139</v>
      </c>
      <c r="F1269" s="22" t="s">
        <v>152</v>
      </c>
      <c r="G1269" s="17">
        <v>44530</v>
      </c>
      <c r="H1269" s="17"/>
      <c r="I1269" s="1"/>
      <c r="L1269" s="23"/>
      <c r="P1269" s="13"/>
      <c r="AL1269">
        <v>0.23674999999999996</v>
      </c>
      <c r="AM1269">
        <v>0.29575000000000001</v>
      </c>
      <c r="AN1269">
        <v>0.29799999999999999</v>
      </c>
      <c r="AO1269">
        <v>0.31925000000000003</v>
      </c>
      <c r="AP1269">
        <v>0.26424999999999998</v>
      </c>
      <c r="AQ1269">
        <v>0.27900000000000003</v>
      </c>
      <c r="AR1269">
        <v>0.22424999999999998</v>
      </c>
      <c r="AS1269">
        <v>0.33124999999999999</v>
      </c>
      <c r="AU1269">
        <f t="shared" si="45"/>
        <v>47.349999999999994</v>
      </c>
      <c r="AV1269">
        <f t="shared" si="45"/>
        <v>59.150000000000006</v>
      </c>
      <c r="AW1269">
        <f t="shared" si="45"/>
        <v>59.599999999999994</v>
      </c>
      <c r="AX1269">
        <f t="shared" si="44"/>
        <v>166.1</v>
      </c>
    </row>
    <row r="1270" spans="1:50" x14ac:dyDescent="0.25">
      <c r="A1270" s="54" t="s">
        <v>146</v>
      </c>
      <c r="B1270" s="54" t="s">
        <v>79</v>
      </c>
      <c r="C1270" s="54" t="s">
        <v>147</v>
      </c>
      <c r="D1270" s="54" t="s">
        <v>138</v>
      </c>
      <c r="E1270" s="54" t="s">
        <v>139</v>
      </c>
      <c r="F1270" s="22" t="s">
        <v>152</v>
      </c>
      <c r="G1270" s="17">
        <v>44539</v>
      </c>
      <c r="H1270" s="17"/>
      <c r="I1270" s="1"/>
      <c r="L1270" s="23"/>
      <c r="P1270" s="13"/>
      <c r="AL1270">
        <v>0.26899999999999996</v>
      </c>
      <c r="AM1270">
        <v>0.31174999999999997</v>
      </c>
      <c r="AN1270">
        <v>0.30175000000000002</v>
      </c>
      <c r="AO1270">
        <v>0.31874999999999998</v>
      </c>
      <c r="AP1270">
        <v>0.26024999999999998</v>
      </c>
      <c r="AQ1270">
        <v>0.27725</v>
      </c>
      <c r="AR1270">
        <v>0.2205</v>
      </c>
      <c r="AS1270">
        <v>0.33325000000000005</v>
      </c>
      <c r="AU1270">
        <f t="shared" si="45"/>
        <v>53.79999999999999</v>
      </c>
      <c r="AV1270">
        <f t="shared" si="45"/>
        <v>62.349999999999994</v>
      </c>
      <c r="AW1270">
        <f t="shared" si="45"/>
        <v>60.35</v>
      </c>
      <c r="AX1270">
        <f t="shared" si="44"/>
        <v>176.49999999999997</v>
      </c>
    </row>
    <row r="1271" spans="1:50" x14ac:dyDescent="0.25">
      <c r="A1271" s="54" t="s">
        <v>146</v>
      </c>
      <c r="B1271" s="54" t="s">
        <v>79</v>
      </c>
      <c r="C1271" s="54" t="s">
        <v>147</v>
      </c>
      <c r="D1271" s="54" t="s">
        <v>138</v>
      </c>
      <c r="E1271" s="54" t="s">
        <v>139</v>
      </c>
      <c r="F1271" s="22" t="s">
        <v>152</v>
      </c>
      <c r="G1271" s="17">
        <v>44544</v>
      </c>
      <c r="H1271" s="17"/>
      <c r="I1271" s="1"/>
      <c r="L1271" s="23"/>
      <c r="P1271" s="13"/>
      <c r="AL1271">
        <v>0.24937500000000001</v>
      </c>
      <c r="AM1271">
        <v>0.31224999999999997</v>
      </c>
      <c r="AN1271">
        <v>0.30475000000000002</v>
      </c>
      <c r="AO1271">
        <v>0.32100000000000001</v>
      </c>
      <c r="AP1271">
        <v>0.26150000000000001</v>
      </c>
      <c r="AQ1271">
        <v>0.27325000000000005</v>
      </c>
      <c r="AR1271">
        <v>0.22174999999999997</v>
      </c>
      <c r="AS1271">
        <v>0.33200000000000002</v>
      </c>
      <c r="AU1271">
        <f t="shared" si="45"/>
        <v>49.875</v>
      </c>
      <c r="AV1271">
        <f t="shared" si="45"/>
        <v>62.449999999999996</v>
      </c>
      <c r="AW1271">
        <f t="shared" si="45"/>
        <v>60.95</v>
      </c>
      <c r="AX1271">
        <f t="shared" si="44"/>
        <v>173.27499999999998</v>
      </c>
    </row>
    <row r="1272" spans="1:50" x14ac:dyDescent="0.25">
      <c r="A1272" s="54" t="s">
        <v>146</v>
      </c>
      <c r="B1272" s="54" t="s">
        <v>79</v>
      </c>
      <c r="C1272" s="54" t="s">
        <v>147</v>
      </c>
      <c r="D1272" s="54" t="s">
        <v>138</v>
      </c>
      <c r="E1272" s="54" t="s">
        <v>139</v>
      </c>
      <c r="F1272" s="22" t="s">
        <v>152</v>
      </c>
      <c r="G1272" s="17">
        <v>44550</v>
      </c>
      <c r="H1272" s="17"/>
      <c r="I1272" s="1"/>
      <c r="L1272" s="23"/>
      <c r="P1272" s="13"/>
      <c r="AL1272">
        <v>0.2535</v>
      </c>
      <c r="AM1272">
        <v>0.33700000000000002</v>
      </c>
      <c r="AN1272">
        <v>0.32174999999999998</v>
      </c>
      <c r="AO1272">
        <v>0.35225000000000001</v>
      </c>
      <c r="AP1272">
        <v>0.32774999999999999</v>
      </c>
      <c r="AQ1272">
        <v>0.32</v>
      </c>
      <c r="AR1272">
        <v>0.24424999999999997</v>
      </c>
      <c r="AS1272">
        <v>0.34125</v>
      </c>
      <c r="AU1272">
        <f t="shared" si="45"/>
        <v>50.7</v>
      </c>
      <c r="AV1272">
        <f t="shared" si="45"/>
        <v>67.400000000000006</v>
      </c>
      <c r="AW1272">
        <f t="shared" si="45"/>
        <v>64.349999999999994</v>
      </c>
      <c r="AX1272">
        <f t="shared" si="44"/>
        <v>182.45</v>
      </c>
    </row>
    <row r="1273" spans="1:50" x14ac:dyDescent="0.25">
      <c r="A1273" s="54" t="s">
        <v>146</v>
      </c>
      <c r="B1273" s="54" t="s">
        <v>79</v>
      </c>
      <c r="C1273" s="54" t="s">
        <v>147</v>
      </c>
      <c r="D1273" s="54" t="s">
        <v>138</v>
      </c>
      <c r="E1273" s="54" t="s">
        <v>139</v>
      </c>
      <c r="F1273" s="22" t="s">
        <v>152</v>
      </c>
      <c r="G1273" s="17">
        <v>44572</v>
      </c>
      <c r="H1273" s="17"/>
      <c r="I1273" s="1"/>
      <c r="L1273" s="23"/>
      <c r="P1273" s="13"/>
      <c r="AL1273">
        <v>0.16412500000000002</v>
      </c>
      <c r="AM1273">
        <v>0.26600000000000001</v>
      </c>
      <c r="AN1273">
        <v>0.30149999999999999</v>
      </c>
      <c r="AO1273">
        <v>0.33200000000000002</v>
      </c>
      <c r="AP1273">
        <v>0.29875000000000002</v>
      </c>
      <c r="AQ1273">
        <v>0.30599999999999999</v>
      </c>
      <c r="AR1273">
        <v>0.24299999999999997</v>
      </c>
      <c r="AS1273">
        <v>0.35</v>
      </c>
      <c r="AU1273">
        <f t="shared" si="45"/>
        <v>32.825000000000003</v>
      </c>
      <c r="AV1273">
        <f t="shared" si="45"/>
        <v>53.2</v>
      </c>
      <c r="AW1273">
        <f t="shared" si="45"/>
        <v>60.3</v>
      </c>
      <c r="AX1273">
        <f t="shared" si="44"/>
        <v>146.32499999999999</v>
      </c>
    </row>
    <row r="1274" spans="1:50" x14ac:dyDescent="0.25">
      <c r="A1274" s="54" t="s">
        <v>146</v>
      </c>
      <c r="B1274" s="54" t="s">
        <v>79</v>
      </c>
      <c r="C1274" s="54" t="s">
        <v>147</v>
      </c>
      <c r="D1274" s="54" t="s">
        <v>138</v>
      </c>
      <c r="E1274" s="54" t="s">
        <v>139</v>
      </c>
      <c r="F1274" s="22" t="s">
        <v>152</v>
      </c>
      <c r="G1274" s="17">
        <v>44579</v>
      </c>
      <c r="H1274" s="17"/>
      <c r="I1274" s="1"/>
      <c r="L1274" s="23"/>
      <c r="P1274" s="13"/>
      <c r="AL1274">
        <v>0.15187500000000001</v>
      </c>
      <c r="AM1274">
        <v>0.2535</v>
      </c>
      <c r="AN1274">
        <v>0.29299999999999998</v>
      </c>
      <c r="AO1274">
        <v>0.32450000000000001</v>
      </c>
      <c r="AP1274">
        <v>0.28825000000000001</v>
      </c>
      <c r="AQ1274">
        <v>0.29749999999999999</v>
      </c>
      <c r="AR1274">
        <v>0.23749999999999999</v>
      </c>
      <c r="AS1274">
        <v>0.34225</v>
      </c>
      <c r="AU1274">
        <f t="shared" si="45"/>
        <v>30.375000000000004</v>
      </c>
      <c r="AV1274">
        <f t="shared" si="45"/>
        <v>50.7</v>
      </c>
      <c r="AW1274">
        <f t="shared" si="45"/>
        <v>58.599999999999994</v>
      </c>
      <c r="AX1274">
        <f t="shared" si="44"/>
        <v>139.67500000000001</v>
      </c>
    </row>
    <row r="1275" spans="1:50" x14ac:dyDescent="0.25">
      <c r="A1275" s="54" t="s">
        <v>146</v>
      </c>
      <c r="B1275" s="54" t="s">
        <v>79</v>
      </c>
      <c r="C1275" s="54" t="s">
        <v>147</v>
      </c>
      <c r="D1275" s="54" t="s">
        <v>138</v>
      </c>
      <c r="E1275" s="54" t="s">
        <v>139</v>
      </c>
      <c r="F1275" s="22" t="s">
        <v>152</v>
      </c>
      <c r="G1275" s="17">
        <v>44586</v>
      </c>
      <c r="H1275" s="17"/>
      <c r="I1275" s="1"/>
      <c r="L1275" s="23"/>
      <c r="P1275" s="13"/>
      <c r="AL1275">
        <v>0.19649999999999998</v>
      </c>
      <c r="AM1275">
        <v>0.26100000000000001</v>
      </c>
      <c r="AN1275">
        <v>0.29125000000000001</v>
      </c>
      <c r="AO1275">
        <v>0.31849999999999995</v>
      </c>
      <c r="AP1275">
        <v>0.27875</v>
      </c>
      <c r="AQ1275">
        <v>0.29325000000000001</v>
      </c>
      <c r="AR1275">
        <v>0.23574999999999999</v>
      </c>
      <c r="AS1275">
        <v>0.34175</v>
      </c>
      <c r="AU1275">
        <f t="shared" si="45"/>
        <v>39.299999999999997</v>
      </c>
      <c r="AV1275">
        <f t="shared" si="45"/>
        <v>52.2</v>
      </c>
      <c r="AW1275">
        <f t="shared" si="45"/>
        <v>58.25</v>
      </c>
      <c r="AX1275">
        <f t="shared" si="44"/>
        <v>149.75</v>
      </c>
    </row>
    <row r="1276" spans="1:50" x14ac:dyDescent="0.25">
      <c r="A1276" s="54" t="s">
        <v>146</v>
      </c>
      <c r="B1276" s="54" t="s">
        <v>79</v>
      </c>
      <c r="C1276" s="54" t="s">
        <v>147</v>
      </c>
      <c r="D1276" s="54" t="s">
        <v>138</v>
      </c>
      <c r="E1276" s="54" t="s">
        <v>139</v>
      </c>
      <c r="F1276" s="22" t="s">
        <v>152</v>
      </c>
      <c r="G1276" s="17">
        <v>44594</v>
      </c>
      <c r="H1276" s="17"/>
      <c r="I1276" s="1"/>
      <c r="L1276" s="23"/>
      <c r="P1276" s="13"/>
      <c r="AL1276">
        <v>0.19649999999999998</v>
      </c>
      <c r="AM1276">
        <v>0.26474999999999999</v>
      </c>
      <c r="AN1276">
        <v>0.28950000000000004</v>
      </c>
      <c r="AO1276">
        <v>0.3165</v>
      </c>
      <c r="AP1276">
        <v>0.27374999999999999</v>
      </c>
      <c r="AQ1276">
        <v>0.28800000000000003</v>
      </c>
      <c r="AR1276">
        <v>0.23324999999999999</v>
      </c>
      <c r="AS1276">
        <v>0.34075000000000005</v>
      </c>
      <c r="AU1276">
        <f t="shared" si="45"/>
        <v>39.299999999999997</v>
      </c>
      <c r="AV1276">
        <f t="shared" si="45"/>
        <v>52.949999999999996</v>
      </c>
      <c r="AW1276">
        <f t="shared" si="45"/>
        <v>57.900000000000006</v>
      </c>
      <c r="AX1276">
        <f t="shared" si="44"/>
        <v>150.15</v>
      </c>
    </row>
    <row r="1277" spans="1:50" x14ac:dyDescent="0.25">
      <c r="A1277" s="54" t="s">
        <v>146</v>
      </c>
      <c r="B1277" s="54" t="s">
        <v>79</v>
      </c>
      <c r="C1277" s="54" t="s">
        <v>147</v>
      </c>
      <c r="D1277" s="54" t="s">
        <v>138</v>
      </c>
      <c r="E1277" s="54" t="s">
        <v>139</v>
      </c>
      <c r="F1277" s="22" t="s">
        <v>152</v>
      </c>
      <c r="G1277" s="17">
        <v>44601</v>
      </c>
      <c r="H1277" s="17"/>
      <c r="I1277" s="1"/>
      <c r="L1277" s="23"/>
      <c r="P1277" s="13"/>
      <c r="AL1277">
        <v>0.27249999999999996</v>
      </c>
      <c r="AM1277">
        <v>0.308</v>
      </c>
      <c r="AN1277">
        <v>0.3</v>
      </c>
      <c r="AO1277">
        <v>0.32800000000000007</v>
      </c>
      <c r="AP1277">
        <v>0.28025</v>
      </c>
      <c r="AQ1277">
        <v>0.28475</v>
      </c>
      <c r="AR1277">
        <v>0.23125000000000001</v>
      </c>
      <c r="AS1277">
        <v>0.33774999999999999</v>
      </c>
      <c r="AU1277">
        <f t="shared" si="45"/>
        <v>54.499999999999993</v>
      </c>
      <c r="AV1277">
        <f t="shared" si="45"/>
        <v>61.6</v>
      </c>
      <c r="AW1277">
        <f t="shared" si="45"/>
        <v>60</v>
      </c>
      <c r="AX1277">
        <f t="shared" si="44"/>
        <v>176.1</v>
      </c>
    </row>
    <row r="1278" spans="1:50" x14ac:dyDescent="0.25">
      <c r="A1278" s="54" t="s">
        <v>146</v>
      </c>
      <c r="B1278" s="54" t="s">
        <v>79</v>
      </c>
      <c r="C1278" s="54" t="s">
        <v>147</v>
      </c>
      <c r="D1278" s="54" t="s">
        <v>138</v>
      </c>
      <c r="E1278" s="54" t="s">
        <v>139</v>
      </c>
      <c r="F1278" s="22" t="s">
        <v>152</v>
      </c>
      <c r="G1278" s="17">
        <v>44603</v>
      </c>
      <c r="H1278" s="17"/>
      <c r="I1278" s="1"/>
      <c r="L1278" s="23"/>
      <c r="P1278" s="13"/>
      <c r="AL1278">
        <v>0.28312499999999996</v>
      </c>
      <c r="AM1278">
        <v>0.32750000000000001</v>
      </c>
      <c r="AN1278">
        <v>0.30625000000000002</v>
      </c>
      <c r="AO1278">
        <v>0.33300000000000002</v>
      </c>
      <c r="AP1278">
        <v>0.28575</v>
      </c>
      <c r="AQ1278">
        <v>0.28799999999999998</v>
      </c>
      <c r="AR1278">
        <v>0.22850000000000001</v>
      </c>
      <c r="AS1278">
        <v>0.32774999999999999</v>
      </c>
      <c r="AU1278">
        <f t="shared" si="45"/>
        <v>56.624999999999993</v>
      </c>
      <c r="AV1278">
        <f t="shared" si="45"/>
        <v>65.5</v>
      </c>
      <c r="AW1278">
        <f t="shared" si="45"/>
        <v>61.250000000000007</v>
      </c>
      <c r="AX1278">
        <f t="shared" si="44"/>
        <v>183.375</v>
      </c>
    </row>
    <row r="1279" spans="1:50" x14ac:dyDescent="0.25">
      <c r="A1279" s="54" t="s">
        <v>146</v>
      </c>
      <c r="B1279" s="54" t="s">
        <v>79</v>
      </c>
      <c r="C1279" s="54" t="s">
        <v>147</v>
      </c>
      <c r="D1279" s="54" t="s">
        <v>138</v>
      </c>
      <c r="E1279" s="54" t="s">
        <v>139</v>
      </c>
      <c r="F1279" s="22" t="s">
        <v>152</v>
      </c>
      <c r="G1279" s="17">
        <v>44608</v>
      </c>
      <c r="H1279" s="17"/>
      <c r="I1279" s="1"/>
      <c r="L1279" s="23"/>
      <c r="P1279" s="13"/>
      <c r="AL1279">
        <v>0.28399999999999997</v>
      </c>
      <c r="AM1279">
        <v>0.33299999999999996</v>
      </c>
      <c r="AN1279">
        <v>0.32250000000000001</v>
      </c>
      <c r="AO1279">
        <v>0.35224999999999995</v>
      </c>
      <c r="AP1279">
        <v>0.34125</v>
      </c>
      <c r="AQ1279">
        <v>0.32824999999999993</v>
      </c>
      <c r="AR1279">
        <v>0.25650000000000001</v>
      </c>
      <c r="AS1279">
        <v>0.35125000000000001</v>
      </c>
      <c r="AU1279">
        <f t="shared" si="45"/>
        <v>56.8</v>
      </c>
      <c r="AV1279">
        <f t="shared" si="45"/>
        <v>66.599999999999994</v>
      </c>
      <c r="AW1279">
        <f t="shared" si="45"/>
        <v>64.5</v>
      </c>
      <c r="AX1279">
        <f t="shared" si="44"/>
        <v>187.89999999999998</v>
      </c>
    </row>
    <row r="1280" spans="1:50" x14ac:dyDescent="0.25">
      <c r="A1280" s="54" t="s">
        <v>146</v>
      </c>
      <c r="B1280" s="54" t="s">
        <v>79</v>
      </c>
      <c r="C1280" s="54" t="s">
        <v>147</v>
      </c>
      <c r="D1280" s="54" t="s">
        <v>138</v>
      </c>
      <c r="E1280" s="54" t="s">
        <v>139</v>
      </c>
      <c r="F1280" s="22" t="s">
        <v>152</v>
      </c>
      <c r="G1280" s="17">
        <v>44615</v>
      </c>
      <c r="H1280" s="17"/>
      <c r="I1280" s="1"/>
      <c r="L1280" s="23"/>
      <c r="P1280" s="13"/>
      <c r="AL1280">
        <v>0.24462499999999998</v>
      </c>
      <c r="AM1280">
        <v>0.31975000000000003</v>
      </c>
      <c r="AN1280">
        <v>0.31674999999999998</v>
      </c>
      <c r="AO1280">
        <v>0.34525000000000006</v>
      </c>
      <c r="AP1280">
        <v>0.32899999999999996</v>
      </c>
      <c r="AQ1280">
        <v>0.32525000000000004</v>
      </c>
      <c r="AR1280">
        <v>0.252</v>
      </c>
      <c r="AS1280">
        <v>0.33500000000000002</v>
      </c>
      <c r="AU1280">
        <f t="shared" si="45"/>
        <v>48.924999999999997</v>
      </c>
      <c r="AV1280">
        <f t="shared" si="45"/>
        <v>63.95000000000001</v>
      </c>
      <c r="AW1280">
        <f t="shared" si="45"/>
        <v>63.349999999999994</v>
      </c>
      <c r="AX1280">
        <f t="shared" si="44"/>
        <v>176.22499999999999</v>
      </c>
    </row>
    <row r="1281" spans="1:50" x14ac:dyDescent="0.25">
      <c r="A1281" s="54" t="s">
        <v>146</v>
      </c>
      <c r="B1281" s="54" t="s">
        <v>79</v>
      </c>
      <c r="C1281" s="54" t="s">
        <v>147</v>
      </c>
      <c r="D1281" s="54" t="s">
        <v>138</v>
      </c>
      <c r="E1281" s="54" t="s">
        <v>139</v>
      </c>
      <c r="F1281" s="22" t="s">
        <v>152</v>
      </c>
      <c r="G1281" s="17">
        <v>44620</v>
      </c>
      <c r="H1281" s="17"/>
      <c r="I1281" s="1"/>
      <c r="L1281" s="23"/>
      <c r="P1281" s="13"/>
      <c r="AL1281">
        <v>0.23137499999999997</v>
      </c>
      <c r="AM1281">
        <v>0.31</v>
      </c>
      <c r="AN1281">
        <v>0.313</v>
      </c>
      <c r="AO1281">
        <v>0.34250000000000003</v>
      </c>
      <c r="AP1281">
        <v>0.32124999999999998</v>
      </c>
      <c r="AQ1281">
        <v>0.32174999999999998</v>
      </c>
      <c r="AR1281">
        <v>0.251</v>
      </c>
      <c r="AS1281">
        <v>0.35049999999999998</v>
      </c>
      <c r="AU1281">
        <f t="shared" si="45"/>
        <v>46.274999999999991</v>
      </c>
      <c r="AV1281">
        <f t="shared" si="45"/>
        <v>62</v>
      </c>
      <c r="AW1281">
        <f t="shared" si="45"/>
        <v>62.6</v>
      </c>
      <c r="AX1281">
        <f t="shared" si="44"/>
        <v>170.875</v>
      </c>
    </row>
    <row r="1282" spans="1:50" x14ac:dyDescent="0.25">
      <c r="A1282" s="76" t="s">
        <v>148</v>
      </c>
      <c r="B1282" s="76" t="s">
        <v>84</v>
      </c>
      <c r="C1282" s="76" t="s">
        <v>147</v>
      </c>
      <c r="D1282" s="76" t="s">
        <v>138</v>
      </c>
      <c r="E1282" s="76" t="s">
        <v>139</v>
      </c>
      <c r="F1282" s="58" t="s">
        <v>140</v>
      </c>
      <c r="G1282" s="17">
        <v>43994</v>
      </c>
      <c r="H1282" s="17"/>
      <c r="I1282" s="1"/>
      <c r="L1282" s="23"/>
      <c r="P1282" s="13"/>
      <c r="AL1282">
        <v>0.29100000000000004</v>
      </c>
      <c r="AM1282">
        <v>0.31900000000000001</v>
      </c>
      <c r="AN1282">
        <v>0.30299999999999999</v>
      </c>
      <c r="AO1282">
        <v>0.29475000000000001</v>
      </c>
      <c r="AP1282">
        <v>0.2555</v>
      </c>
      <c r="AQ1282">
        <v>0.23874999999999999</v>
      </c>
      <c r="AR1282">
        <v>0.218</v>
      </c>
      <c r="AS1282">
        <v>0.34025</v>
      </c>
      <c r="AU1282">
        <f t="shared" si="45"/>
        <v>58.20000000000001</v>
      </c>
      <c r="AV1282">
        <f t="shared" si="45"/>
        <v>63.800000000000004</v>
      </c>
      <c r="AW1282">
        <f t="shared" si="45"/>
        <v>60.6</v>
      </c>
      <c r="AX1282">
        <f t="shared" si="44"/>
        <v>182.60000000000002</v>
      </c>
    </row>
    <row r="1283" spans="1:50" x14ac:dyDescent="0.25">
      <c r="A1283" s="76" t="s">
        <v>148</v>
      </c>
      <c r="B1283" s="76" t="s">
        <v>84</v>
      </c>
      <c r="C1283" s="76" t="s">
        <v>147</v>
      </c>
      <c r="D1283" s="76" t="s">
        <v>138</v>
      </c>
      <c r="E1283" s="76" t="s">
        <v>139</v>
      </c>
      <c r="F1283" s="58" t="s">
        <v>140</v>
      </c>
      <c r="G1283" s="17">
        <v>44004</v>
      </c>
      <c r="H1283" s="17"/>
      <c r="I1283" s="1"/>
      <c r="L1283" s="23"/>
      <c r="P1283" s="13"/>
      <c r="AL1283">
        <v>0.30375000000000002</v>
      </c>
      <c r="AM1283">
        <v>0.32549999999999996</v>
      </c>
      <c r="AN1283">
        <v>0.32049999999999995</v>
      </c>
      <c r="AO1283">
        <v>0.29650000000000004</v>
      </c>
      <c r="AP1283">
        <v>0.254</v>
      </c>
      <c r="AQ1283">
        <v>0.23674999999999996</v>
      </c>
      <c r="AR1283">
        <v>0.21425</v>
      </c>
      <c r="AS1283">
        <v>0.33724999999999994</v>
      </c>
      <c r="AU1283">
        <f t="shared" si="45"/>
        <v>60.750000000000007</v>
      </c>
      <c r="AV1283">
        <f t="shared" si="45"/>
        <v>65.099999999999994</v>
      </c>
      <c r="AW1283">
        <f t="shared" si="45"/>
        <v>64.099999999999994</v>
      </c>
      <c r="AX1283">
        <f t="shared" si="44"/>
        <v>189.95</v>
      </c>
    </row>
    <row r="1284" spans="1:50" x14ac:dyDescent="0.25">
      <c r="A1284" s="76" t="s">
        <v>148</v>
      </c>
      <c r="B1284" s="76" t="s">
        <v>84</v>
      </c>
      <c r="C1284" s="76" t="s">
        <v>147</v>
      </c>
      <c r="D1284" s="76" t="s">
        <v>138</v>
      </c>
      <c r="E1284" s="76" t="s">
        <v>139</v>
      </c>
      <c r="F1284" s="58" t="s">
        <v>140</v>
      </c>
      <c r="G1284" s="17">
        <v>44015</v>
      </c>
      <c r="H1284" s="17"/>
      <c r="I1284" s="1"/>
      <c r="L1284" s="23"/>
      <c r="P1284" s="13"/>
      <c r="AL1284">
        <v>0.31637500000000002</v>
      </c>
      <c r="AM1284">
        <v>0.33224999999999999</v>
      </c>
      <c r="AN1284">
        <v>0.32700000000000001</v>
      </c>
      <c r="AO1284">
        <v>0.33549999999999996</v>
      </c>
      <c r="AP1284">
        <v>0.33274999999999999</v>
      </c>
      <c r="AQ1284">
        <v>0.32950000000000002</v>
      </c>
      <c r="AR1284">
        <v>0.27524999999999999</v>
      </c>
      <c r="AS1284">
        <v>0.36599999999999994</v>
      </c>
      <c r="AU1284">
        <f t="shared" si="45"/>
        <v>63.275000000000006</v>
      </c>
      <c r="AV1284">
        <f t="shared" si="45"/>
        <v>66.45</v>
      </c>
      <c r="AW1284">
        <f t="shared" si="45"/>
        <v>65.400000000000006</v>
      </c>
      <c r="AX1284">
        <f t="shared" si="44"/>
        <v>195.12500000000003</v>
      </c>
    </row>
    <row r="1285" spans="1:50" x14ac:dyDescent="0.25">
      <c r="A1285" s="76" t="s">
        <v>148</v>
      </c>
      <c r="B1285" s="76" t="s">
        <v>84</v>
      </c>
      <c r="C1285" s="76" t="s">
        <v>147</v>
      </c>
      <c r="D1285" s="76" t="s">
        <v>138</v>
      </c>
      <c r="E1285" s="76" t="s">
        <v>139</v>
      </c>
      <c r="F1285" s="58" t="s">
        <v>140</v>
      </c>
      <c r="G1285" s="17">
        <v>44022</v>
      </c>
      <c r="H1285" s="17"/>
      <c r="I1285" s="1"/>
      <c r="L1285" s="23"/>
      <c r="P1285" s="13"/>
      <c r="AL1285">
        <v>0.32775000000000004</v>
      </c>
      <c r="AM1285">
        <v>0.35049999999999998</v>
      </c>
      <c r="AN1285">
        <v>0.33049999999999996</v>
      </c>
      <c r="AO1285">
        <v>0.33925</v>
      </c>
      <c r="AP1285">
        <v>0.34549999999999997</v>
      </c>
      <c r="AQ1285">
        <v>0.34100000000000003</v>
      </c>
      <c r="AR1285">
        <v>0.30524999999999997</v>
      </c>
      <c r="AS1285">
        <v>0.37800000000000006</v>
      </c>
      <c r="AU1285">
        <f t="shared" si="45"/>
        <v>65.550000000000011</v>
      </c>
      <c r="AV1285">
        <f t="shared" si="45"/>
        <v>70.099999999999994</v>
      </c>
      <c r="AW1285">
        <f t="shared" si="45"/>
        <v>66.099999999999994</v>
      </c>
      <c r="AX1285">
        <f t="shared" si="44"/>
        <v>201.75</v>
      </c>
    </row>
    <row r="1286" spans="1:50" x14ac:dyDescent="0.25">
      <c r="A1286" s="76" t="s">
        <v>148</v>
      </c>
      <c r="B1286" s="76" t="s">
        <v>84</v>
      </c>
      <c r="C1286" s="76" t="s">
        <v>147</v>
      </c>
      <c r="D1286" s="76" t="s">
        <v>138</v>
      </c>
      <c r="E1286" s="76" t="s">
        <v>139</v>
      </c>
      <c r="F1286" s="58" t="s">
        <v>140</v>
      </c>
      <c r="G1286" s="17">
        <v>44040</v>
      </c>
      <c r="H1286" s="17"/>
      <c r="I1286" s="1"/>
      <c r="L1286" s="23"/>
      <c r="P1286" s="13"/>
      <c r="AL1286">
        <v>0.300875</v>
      </c>
      <c r="AM1286">
        <v>0.35275000000000006</v>
      </c>
      <c r="AN1286">
        <v>0.32200000000000001</v>
      </c>
      <c r="AO1286">
        <v>0.32950000000000002</v>
      </c>
      <c r="AP1286">
        <v>0.33124999999999999</v>
      </c>
      <c r="AQ1286">
        <v>0.33624999999999999</v>
      </c>
      <c r="AR1286">
        <v>0.29499999999999998</v>
      </c>
      <c r="AS1286">
        <v>0.37524999999999997</v>
      </c>
      <c r="AU1286">
        <f t="shared" si="45"/>
        <v>60.174999999999997</v>
      </c>
      <c r="AV1286">
        <f t="shared" si="45"/>
        <v>70.550000000000011</v>
      </c>
      <c r="AW1286">
        <f t="shared" si="45"/>
        <v>64.400000000000006</v>
      </c>
      <c r="AX1286">
        <f t="shared" si="44"/>
        <v>195.12500000000003</v>
      </c>
    </row>
    <row r="1287" spans="1:50" x14ac:dyDescent="0.25">
      <c r="A1287" s="76" t="s">
        <v>148</v>
      </c>
      <c r="B1287" s="76" t="s">
        <v>84</v>
      </c>
      <c r="C1287" s="76" t="s">
        <v>147</v>
      </c>
      <c r="D1287" s="76" t="s">
        <v>138</v>
      </c>
      <c r="E1287" s="76" t="s">
        <v>139</v>
      </c>
      <c r="F1287" s="58" t="s">
        <v>140</v>
      </c>
      <c r="G1287" s="17">
        <v>44060</v>
      </c>
      <c r="H1287" s="17"/>
      <c r="I1287" s="1"/>
      <c r="L1287" s="23"/>
      <c r="P1287" s="13"/>
      <c r="AL1287">
        <v>0.25537500000000002</v>
      </c>
      <c r="AM1287">
        <v>0.33374999999999999</v>
      </c>
      <c r="AN1287">
        <v>0.31074999999999997</v>
      </c>
      <c r="AO1287">
        <v>0.32124999999999998</v>
      </c>
      <c r="AP1287">
        <v>0.31725000000000003</v>
      </c>
      <c r="AQ1287">
        <v>0.32724999999999993</v>
      </c>
      <c r="AR1287">
        <v>0.28349999999999997</v>
      </c>
      <c r="AS1287">
        <v>0.37174999999999997</v>
      </c>
      <c r="AU1287">
        <f t="shared" si="45"/>
        <v>51.075000000000003</v>
      </c>
      <c r="AV1287">
        <f t="shared" si="45"/>
        <v>66.75</v>
      </c>
      <c r="AW1287">
        <f t="shared" si="45"/>
        <v>62.149999999999991</v>
      </c>
      <c r="AX1287">
        <f t="shared" si="44"/>
        <v>179.97499999999999</v>
      </c>
    </row>
    <row r="1288" spans="1:50" x14ac:dyDescent="0.25">
      <c r="A1288" s="76" t="s">
        <v>148</v>
      </c>
      <c r="B1288" s="76" t="s">
        <v>84</v>
      </c>
      <c r="C1288" s="76" t="s">
        <v>147</v>
      </c>
      <c r="D1288" s="76" t="s">
        <v>138</v>
      </c>
      <c r="E1288" s="76" t="s">
        <v>139</v>
      </c>
      <c r="F1288" s="58" t="s">
        <v>140</v>
      </c>
      <c r="G1288" s="17">
        <v>44074</v>
      </c>
      <c r="H1288" s="17"/>
      <c r="I1288" s="1"/>
      <c r="L1288" s="23"/>
      <c r="P1288" s="13"/>
      <c r="AL1288">
        <v>0.23475000000000001</v>
      </c>
      <c r="AM1288">
        <v>0.32024999999999998</v>
      </c>
      <c r="AN1288">
        <v>0.30249999999999999</v>
      </c>
      <c r="AO1288">
        <v>0.31774999999999998</v>
      </c>
      <c r="AP1288">
        <v>0.309</v>
      </c>
      <c r="AQ1288">
        <v>0.31750000000000006</v>
      </c>
      <c r="AR1288">
        <v>0.27725</v>
      </c>
      <c r="AS1288">
        <v>0.37125000000000002</v>
      </c>
      <c r="AU1288">
        <f t="shared" si="45"/>
        <v>46.95</v>
      </c>
      <c r="AV1288">
        <f t="shared" si="45"/>
        <v>64.05</v>
      </c>
      <c r="AW1288">
        <f t="shared" si="45"/>
        <v>60.5</v>
      </c>
      <c r="AX1288">
        <f t="shared" si="44"/>
        <v>171.5</v>
      </c>
    </row>
    <row r="1289" spans="1:50" x14ac:dyDescent="0.25">
      <c r="A1289" s="76" t="s">
        <v>148</v>
      </c>
      <c r="B1289" s="76" t="s">
        <v>84</v>
      </c>
      <c r="C1289" s="76" t="s">
        <v>147</v>
      </c>
      <c r="D1289" s="76" t="s">
        <v>138</v>
      </c>
      <c r="E1289" s="76" t="s">
        <v>139</v>
      </c>
      <c r="F1289" s="58" t="s">
        <v>140</v>
      </c>
      <c r="G1289" s="17">
        <v>44082</v>
      </c>
      <c r="H1289" s="17"/>
      <c r="I1289" s="1"/>
      <c r="L1289" s="23"/>
      <c r="P1289" s="13"/>
      <c r="AL1289">
        <v>0.24212500000000003</v>
      </c>
      <c r="AM1289">
        <v>0.31125000000000003</v>
      </c>
      <c r="AN1289">
        <v>0.30199999999999999</v>
      </c>
      <c r="AO1289">
        <v>0.31174999999999997</v>
      </c>
      <c r="AP1289">
        <v>0.30099999999999999</v>
      </c>
      <c r="AQ1289">
        <v>0.307</v>
      </c>
      <c r="AR1289">
        <v>0.27149999999999996</v>
      </c>
      <c r="AS1289">
        <v>0.36574999999999996</v>
      </c>
      <c r="AU1289">
        <f t="shared" si="45"/>
        <v>48.425000000000004</v>
      </c>
      <c r="AV1289">
        <f t="shared" si="45"/>
        <v>62.250000000000007</v>
      </c>
      <c r="AW1289">
        <f t="shared" si="45"/>
        <v>60.4</v>
      </c>
      <c r="AX1289">
        <f t="shared" si="44"/>
        <v>171.07500000000002</v>
      </c>
    </row>
    <row r="1290" spans="1:50" x14ac:dyDescent="0.25">
      <c r="A1290" s="76" t="s">
        <v>148</v>
      </c>
      <c r="B1290" s="76" t="s">
        <v>84</v>
      </c>
      <c r="C1290" s="76" t="s">
        <v>147</v>
      </c>
      <c r="D1290" s="76" t="s">
        <v>138</v>
      </c>
      <c r="E1290" s="76" t="s">
        <v>139</v>
      </c>
      <c r="F1290" s="58" t="s">
        <v>140</v>
      </c>
      <c r="G1290" s="17">
        <v>44088</v>
      </c>
      <c r="H1290" s="17"/>
      <c r="I1290" s="1"/>
      <c r="L1290" s="23"/>
      <c r="P1290" s="13"/>
      <c r="AL1290">
        <v>0.25674999999999998</v>
      </c>
      <c r="AM1290">
        <v>0.32</v>
      </c>
      <c r="AN1290">
        <v>0.29700000000000004</v>
      </c>
      <c r="AO1290">
        <v>0.31574999999999998</v>
      </c>
      <c r="AP1290">
        <v>0.29899999999999999</v>
      </c>
      <c r="AQ1290">
        <v>0.32475000000000004</v>
      </c>
      <c r="AR1290">
        <v>0.28925000000000001</v>
      </c>
      <c r="AS1290">
        <v>0.36099999999999999</v>
      </c>
      <c r="AU1290">
        <f t="shared" si="45"/>
        <v>51.349999999999994</v>
      </c>
      <c r="AV1290">
        <f t="shared" si="45"/>
        <v>64</v>
      </c>
      <c r="AW1290">
        <f t="shared" si="45"/>
        <v>59.400000000000006</v>
      </c>
      <c r="AX1290">
        <f t="shared" si="44"/>
        <v>174.75</v>
      </c>
    </row>
    <row r="1291" spans="1:50" x14ac:dyDescent="0.25">
      <c r="A1291" s="76" t="s">
        <v>148</v>
      </c>
      <c r="B1291" s="76" t="s">
        <v>84</v>
      </c>
      <c r="C1291" s="76" t="s">
        <v>147</v>
      </c>
      <c r="D1291" s="76" t="s">
        <v>138</v>
      </c>
      <c r="E1291" s="76" t="s">
        <v>139</v>
      </c>
      <c r="F1291" s="58" t="s">
        <v>140</v>
      </c>
      <c r="G1291" s="17">
        <v>44102</v>
      </c>
      <c r="H1291" s="17"/>
      <c r="I1291" s="1"/>
      <c r="L1291" s="23"/>
      <c r="P1291" s="13"/>
      <c r="AL1291">
        <v>0.16987499999999997</v>
      </c>
      <c r="AM1291">
        <v>0.26624999999999999</v>
      </c>
      <c r="AN1291">
        <v>0.26450000000000001</v>
      </c>
      <c r="AO1291">
        <v>0.30599999999999999</v>
      </c>
      <c r="AP1291">
        <v>0.29599999999999999</v>
      </c>
      <c r="AQ1291">
        <v>0.30274999999999996</v>
      </c>
      <c r="AR1291">
        <v>0.26075000000000004</v>
      </c>
      <c r="AS1291">
        <v>0.36649999999999999</v>
      </c>
      <c r="AU1291">
        <f t="shared" si="45"/>
        <v>33.974999999999994</v>
      </c>
      <c r="AV1291">
        <f t="shared" si="45"/>
        <v>53.25</v>
      </c>
      <c r="AW1291">
        <f t="shared" si="45"/>
        <v>52.900000000000006</v>
      </c>
      <c r="AX1291">
        <f t="shared" si="44"/>
        <v>140.125</v>
      </c>
    </row>
    <row r="1292" spans="1:50" x14ac:dyDescent="0.25">
      <c r="A1292" s="76" t="s">
        <v>148</v>
      </c>
      <c r="B1292" s="76" t="s">
        <v>84</v>
      </c>
      <c r="C1292" s="76" t="s">
        <v>147</v>
      </c>
      <c r="D1292" s="76" t="s">
        <v>138</v>
      </c>
      <c r="E1292" s="76" t="s">
        <v>139</v>
      </c>
      <c r="F1292" s="58" t="s">
        <v>140</v>
      </c>
      <c r="G1292" s="17">
        <v>44109</v>
      </c>
      <c r="H1292" s="17"/>
      <c r="I1292" s="1"/>
      <c r="L1292" s="23"/>
      <c r="P1292" s="13"/>
      <c r="AL1292">
        <v>0.21862500000000001</v>
      </c>
      <c r="AM1292">
        <v>0.27825</v>
      </c>
      <c r="AN1292">
        <v>0.26350000000000001</v>
      </c>
      <c r="AO1292">
        <v>0.28974999999999995</v>
      </c>
      <c r="AP1292">
        <v>0.26700000000000002</v>
      </c>
      <c r="AQ1292">
        <v>0.27474999999999999</v>
      </c>
      <c r="AR1292">
        <v>0.25475000000000003</v>
      </c>
      <c r="AS1292">
        <v>0.36125000000000002</v>
      </c>
      <c r="AU1292">
        <f t="shared" si="45"/>
        <v>43.725000000000001</v>
      </c>
      <c r="AV1292">
        <f t="shared" si="45"/>
        <v>55.65</v>
      </c>
      <c r="AW1292">
        <f t="shared" si="45"/>
        <v>52.7</v>
      </c>
      <c r="AX1292">
        <f t="shared" si="44"/>
        <v>152.07499999999999</v>
      </c>
    </row>
    <row r="1293" spans="1:50" x14ac:dyDescent="0.25">
      <c r="A1293" s="76" t="s">
        <v>148</v>
      </c>
      <c r="B1293" s="76" t="s">
        <v>84</v>
      </c>
      <c r="C1293" s="76" t="s">
        <v>147</v>
      </c>
      <c r="D1293" s="76" t="s">
        <v>138</v>
      </c>
      <c r="E1293" s="76" t="s">
        <v>139</v>
      </c>
      <c r="F1293" s="58" t="s">
        <v>140</v>
      </c>
      <c r="G1293" s="17">
        <v>44116</v>
      </c>
      <c r="H1293" s="17"/>
      <c r="I1293" s="1"/>
      <c r="L1293" s="23"/>
      <c r="P1293" s="13"/>
      <c r="AL1293">
        <v>0.29137499999999994</v>
      </c>
      <c r="AM1293">
        <v>0.33574999999999994</v>
      </c>
      <c r="AN1293">
        <v>0.28800000000000003</v>
      </c>
      <c r="AO1293">
        <v>0.29375000000000001</v>
      </c>
      <c r="AP1293">
        <v>0.26050000000000006</v>
      </c>
      <c r="AQ1293">
        <v>0.26874999999999999</v>
      </c>
      <c r="AR1293">
        <v>0.24724999999999997</v>
      </c>
      <c r="AS1293">
        <v>0.36099999999999999</v>
      </c>
      <c r="AU1293">
        <f t="shared" si="45"/>
        <v>58.274999999999991</v>
      </c>
      <c r="AV1293">
        <f t="shared" si="45"/>
        <v>67.149999999999991</v>
      </c>
      <c r="AW1293">
        <f t="shared" si="45"/>
        <v>57.600000000000009</v>
      </c>
      <c r="AX1293">
        <f t="shared" si="44"/>
        <v>183.02499999999998</v>
      </c>
    </row>
    <row r="1294" spans="1:50" x14ac:dyDescent="0.25">
      <c r="A1294" s="76" t="s">
        <v>148</v>
      </c>
      <c r="B1294" s="76" t="s">
        <v>84</v>
      </c>
      <c r="C1294" s="76" t="s">
        <v>147</v>
      </c>
      <c r="D1294" s="76" t="s">
        <v>138</v>
      </c>
      <c r="E1294" s="76" t="s">
        <v>139</v>
      </c>
      <c r="F1294" s="58" t="s">
        <v>140</v>
      </c>
      <c r="G1294" s="17">
        <v>44123</v>
      </c>
      <c r="H1294" s="17"/>
      <c r="I1294" s="1"/>
      <c r="L1294" s="23"/>
      <c r="P1294" s="13"/>
      <c r="AL1294">
        <v>0.29325000000000001</v>
      </c>
      <c r="AM1294">
        <v>0.33474999999999994</v>
      </c>
      <c r="AN1294">
        <v>0.29100000000000004</v>
      </c>
      <c r="AO1294">
        <v>0.29424999999999996</v>
      </c>
      <c r="AP1294">
        <v>0.25799999999999995</v>
      </c>
      <c r="AQ1294">
        <v>0.26024999999999998</v>
      </c>
      <c r="AR1294">
        <v>0.24225000000000002</v>
      </c>
      <c r="AS1294">
        <v>0.35725000000000001</v>
      </c>
      <c r="AU1294">
        <f t="shared" si="45"/>
        <v>58.650000000000006</v>
      </c>
      <c r="AV1294">
        <f t="shared" si="45"/>
        <v>66.949999999999989</v>
      </c>
      <c r="AW1294">
        <f t="shared" si="45"/>
        <v>58.20000000000001</v>
      </c>
      <c r="AX1294">
        <f t="shared" si="44"/>
        <v>183.8</v>
      </c>
    </row>
    <row r="1295" spans="1:50" x14ac:dyDescent="0.25">
      <c r="A1295" s="76" t="s">
        <v>148</v>
      </c>
      <c r="B1295" s="76" t="s">
        <v>84</v>
      </c>
      <c r="C1295" s="76" t="s">
        <v>147</v>
      </c>
      <c r="D1295" s="76" t="s">
        <v>138</v>
      </c>
      <c r="E1295" s="76" t="s">
        <v>139</v>
      </c>
      <c r="F1295" s="58" t="s">
        <v>140</v>
      </c>
      <c r="G1295" s="17">
        <v>44127</v>
      </c>
      <c r="H1295" s="17"/>
      <c r="I1295" s="1"/>
      <c r="L1295" s="23"/>
      <c r="P1295" s="13"/>
      <c r="AL1295">
        <v>0.27625</v>
      </c>
      <c r="AM1295">
        <v>0.34675000000000006</v>
      </c>
      <c r="AN1295">
        <v>0.29574999999999996</v>
      </c>
      <c r="AO1295">
        <v>0.30649999999999999</v>
      </c>
      <c r="AP1295">
        <v>0.26024999999999998</v>
      </c>
      <c r="AQ1295">
        <v>0.25950000000000001</v>
      </c>
      <c r="AR1295">
        <v>0.19800000000000001</v>
      </c>
      <c r="AS1295">
        <v>0.35849999999999993</v>
      </c>
      <c r="AU1295">
        <f t="shared" si="45"/>
        <v>55.25</v>
      </c>
      <c r="AV1295">
        <f t="shared" si="45"/>
        <v>69.350000000000009</v>
      </c>
      <c r="AW1295">
        <f t="shared" si="45"/>
        <v>59.149999999999991</v>
      </c>
      <c r="AX1295">
        <f t="shared" si="44"/>
        <v>183.75</v>
      </c>
    </row>
    <row r="1296" spans="1:50" x14ac:dyDescent="0.25">
      <c r="A1296" s="76" t="s">
        <v>148</v>
      </c>
      <c r="B1296" s="76" t="s">
        <v>84</v>
      </c>
      <c r="C1296" s="76" t="s">
        <v>147</v>
      </c>
      <c r="D1296" s="76" t="s">
        <v>138</v>
      </c>
      <c r="E1296" s="76" t="s">
        <v>139</v>
      </c>
      <c r="F1296" s="58" t="s">
        <v>140</v>
      </c>
      <c r="G1296" s="17">
        <v>44139</v>
      </c>
      <c r="H1296" s="17"/>
      <c r="I1296" s="1"/>
      <c r="L1296" s="23"/>
      <c r="P1296" s="13"/>
      <c r="AL1296">
        <v>0.28050000000000003</v>
      </c>
      <c r="AM1296">
        <v>0.33600000000000002</v>
      </c>
      <c r="AN1296">
        <v>0.30649999999999999</v>
      </c>
      <c r="AO1296">
        <v>0.30274999999999996</v>
      </c>
      <c r="AP1296">
        <v>0.25624999999999998</v>
      </c>
      <c r="AQ1296">
        <v>0.251</v>
      </c>
      <c r="AR1296">
        <v>0.22825000000000004</v>
      </c>
      <c r="AS1296">
        <v>0.35225000000000001</v>
      </c>
      <c r="AU1296">
        <f t="shared" si="45"/>
        <v>56.100000000000009</v>
      </c>
      <c r="AV1296">
        <f t="shared" si="45"/>
        <v>67.2</v>
      </c>
      <c r="AW1296">
        <f t="shared" si="45"/>
        <v>61.3</v>
      </c>
      <c r="AX1296">
        <f t="shared" si="44"/>
        <v>184.60000000000002</v>
      </c>
    </row>
    <row r="1297" spans="1:50" x14ac:dyDescent="0.25">
      <c r="A1297" s="76" t="s">
        <v>148</v>
      </c>
      <c r="B1297" s="76" t="s">
        <v>84</v>
      </c>
      <c r="C1297" s="76" t="s">
        <v>147</v>
      </c>
      <c r="D1297" s="76" t="s">
        <v>138</v>
      </c>
      <c r="E1297" s="76" t="s">
        <v>139</v>
      </c>
      <c r="F1297" s="58" t="s">
        <v>140</v>
      </c>
      <c r="G1297" s="17">
        <v>44144</v>
      </c>
      <c r="H1297" s="17"/>
      <c r="I1297" s="1"/>
      <c r="L1297" s="23"/>
      <c r="P1297" s="13"/>
      <c r="AL1297">
        <v>0.332625</v>
      </c>
      <c r="AM1297">
        <v>0.36249999999999999</v>
      </c>
      <c r="AN1297">
        <v>0.32350000000000001</v>
      </c>
      <c r="AO1297">
        <v>0.33100000000000002</v>
      </c>
      <c r="AP1297">
        <v>0.28950000000000004</v>
      </c>
      <c r="AQ1297">
        <v>0.26774999999999999</v>
      </c>
      <c r="AR1297">
        <v>0.23550000000000001</v>
      </c>
      <c r="AS1297">
        <v>0.35649999999999998</v>
      </c>
      <c r="AU1297">
        <f t="shared" si="45"/>
        <v>66.525000000000006</v>
      </c>
      <c r="AV1297">
        <f t="shared" si="45"/>
        <v>72.5</v>
      </c>
      <c r="AW1297">
        <f t="shared" si="45"/>
        <v>64.7</v>
      </c>
      <c r="AX1297">
        <f t="shared" si="44"/>
        <v>203.72500000000002</v>
      </c>
    </row>
    <row r="1298" spans="1:50" x14ac:dyDescent="0.25">
      <c r="A1298" s="76" t="s">
        <v>148</v>
      </c>
      <c r="B1298" s="76" t="s">
        <v>84</v>
      </c>
      <c r="C1298" s="76" t="s">
        <v>147</v>
      </c>
      <c r="D1298" s="76" t="s">
        <v>138</v>
      </c>
      <c r="E1298" s="76" t="s">
        <v>139</v>
      </c>
      <c r="F1298" s="58" t="s">
        <v>140</v>
      </c>
      <c r="G1298" s="17">
        <v>44151</v>
      </c>
      <c r="H1298" s="17"/>
      <c r="I1298" s="1"/>
      <c r="L1298" s="23"/>
      <c r="P1298" s="13"/>
      <c r="AL1298">
        <v>0.22925000000000001</v>
      </c>
      <c r="AM1298">
        <v>0.32374999999999998</v>
      </c>
      <c r="AN1298">
        <v>0.31075000000000003</v>
      </c>
      <c r="AO1298">
        <v>0.32424999999999998</v>
      </c>
      <c r="AP1298">
        <v>0.29025000000000001</v>
      </c>
      <c r="AQ1298">
        <v>0.27524999999999999</v>
      </c>
      <c r="AR1298">
        <v>0.23899999999999999</v>
      </c>
      <c r="AS1298">
        <v>0.35924999999999996</v>
      </c>
      <c r="AU1298">
        <f t="shared" si="45"/>
        <v>45.85</v>
      </c>
      <c r="AV1298">
        <f t="shared" si="45"/>
        <v>64.75</v>
      </c>
      <c r="AW1298">
        <f t="shared" si="45"/>
        <v>62.150000000000006</v>
      </c>
      <c r="AX1298">
        <f t="shared" si="44"/>
        <v>172.75</v>
      </c>
    </row>
    <row r="1299" spans="1:50" x14ac:dyDescent="0.25">
      <c r="A1299" s="76" t="s">
        <v>148</v>
      </c>
      <c r="B1299" s="76" t="s">
        <v>84</v>
      </c>
      <c r="C1299" s="76" t="s">
        <v>147</v>
      </c>
      <c r="D1299" s="76" t="s">
        <v>138</v>
      </c>
      <c r="E1299" s="76" t="s">
        <v>139</v>
      </c>
      <c r="F1299" s="58" t="s">
        <v>140</v>
      </c>
      <c r="G1299" s="17">
        <v>44158</v>
      </c>
      <c r="H1299" s="17"/>
      <c r="I1299" s="1"/>
      <c r="L1299" s="23"/>
      <c r="P1299" s="13"/>
      <c r="AL1299">
        <v>0.24399999999999999</v>
      </c>
      <c r="AM1299">
        <v>0.31225000000000003</v>
      </c>
      <c r="AN1299">
        <v>0.29625000000000001</v>
      </c>
      <c r="AO1299">
        <v>0.31125000000000003</v>
      </c>
      <c r="AP1299">
        <v>0.28300000000000003</v>
      </c>
      <c r="AQ1299">
        <v>0.27124999999999999</v>
      </c>
      <c r="AR1299">
        <v>0.23549999999999996</v>
      </c>
      <c r="AS1299">
        <v>0.35749999999999998</v>
      </c>
      <c r="AU1299">
        <f t="shared" si="45"/>
        <v>48.8</v>
      </c>
      <c r="AV1299">
        <f t="shared" si="45"/>
        <v>62.45</v>
      </c>
      <c r="AW1299">
        <f t="shared" si="45"/>
        <v>59.25</v>
      </c>
      <c r="AX1299">
        <f t="shared" si="44"/>
        <v>170.5</v>
      </c>
    </row>
    <row r="1300" spans="1:50" x14ac:dyDescent="0.25">
      <c r="A1300" s="76" t="s">
        <v>148</v>
      </c>
      <c r="B1300" s="76" t="s">
        <v>84</v>
      </c>
      <c r="C1300" s="76" t="s">
        <v>147</v>
      </c>
      <c r="D1300" s="76" t="s">
        <v>138</v>
      </c>
      <c r="E1300" s="76" t="s">
        <v>139</v>
      </c>
      <c r="F1300" s="58" t="s">
        <v>140</v>
      </c>
      <c r="G1300" s="17">
        <v>44165</v>
      </c>
      <c r="H1300" s="17"/>
      <c r="I1300" s="1"/>
      <c r="L1300" s="23"/>
      <c r="P1300" s="13"/>
      <c r="AL1300">
        <v>0.29200000000000004</v>
      </c>
      <c r="AM1300">
        <v>0.33100000000000002</v>
      </c>
      <c r="AN1300">
        <v>0.29799999999999999</v>
      </c>
      <c r="AO1300">
        <v>0.31074999999999997</v>
      </c>
      <c r="AP1300">
        <v>0.27649999999999997</v>
      </c>
      <c r="AQ1300">
        <v>0.26324999999999998</v>
      </c>
      <c r="AR1300">
        <v>0.23475000000000001</v>
      </c>
      <c r="AS1300">
        <v>0.36099999999999999</v>
      </c>
      <c r="AU1300">
        <f t="shared" si="45"/>
        <v>58.400000000000006</v>
      </c>
      <c r="AV1300">
        <f t="shared" si="45"/>
        <v>66.2</v>
      </c>
      <c r="AW1300">
        <f t="shared" si="45"/>
        <v>59.599999999999994</v>
      </c>
      <c r="AX1300">
        <f t="shared" si="44"/>
        <v>184.2</v>
      </c>
    </row>
    <row r="1301" spans="1:50" x14ac:dyDescent="0.25">
      <c r="A1301" s="76" t="s">
        <v>148</v>
      </c>
      <c r="B1301" s="76" t="s">
        <v>84</v>
      </c>
      <c r="C1301" s="76" t="s">
        <v>147</v>
      </c>
      <c r="D1301" s="76" t="s">
        <v>138</v>
      </c>
      <c r="E1301" s="76" t="s">
        <v>139</v>
      </c>
      <c r="F1301" s="58" t="s">
        <v>140</v>
      </c>
      <c r="G1301" s="17">
        <v>44168</v>
      </c>
      <c r="H1301" s="17"/>
      <c r="I1301" s="1"/>
      <c r="L1301" s="23"/>
      <c r="P1301" s="13"/>
      <c r="AL1301">
        <v>0.265625</v>
      </c>
      <c r="AM1301">
        <v>0.32400000000000001</v>
      </c>
      <c r="AN1301">
        <v>0.29825000000000002</v>
      </c>
      <c r="AO1301">
        <v>0.31</v>
      </c>
      <c r="AP1301">
        <v>0.27675</v>
      </c>
      <c r="AQ1301">
        <v>0.26100000000000001</v>
      </c>
      <c r="AR1301">
        <v>0.23175000000000001</v>
      </c>
      <c r="AS1301">
        <v>0.36125000000000002</v>
      </c>
      <c r="AU1301">
        <f t="shared" si="45"/>
        <v>53.125</v>
      </c>
      <c r="AV1301">
        <f t="shared" si="45"/>
        <v>64.8</v>
      </c>
      <c r="AW1301">
        <f t="shared" si="45"/>
        <v>59.650000000000006</v>
      </c>
      <c r="AX1301">
        <f t="shared" si="44"/>
        <v>177.57499999999999</v>
      </c>
    </row>
    <row r="1302" spans="1:50" x14ac:dyDescent="0.25">
      <c r="A1302" s="76" t="s">
        <v>148</v>
      </c>
      <c r="B1302" s="76" t="s">
        <v>84</v>
      </c>
      <c r="C1302" s="76" t="s">
        <v>147</v>
      </c>
      <c r="D1302" s="76" t="s">
        <v>138</v>
      </c>
      <c r="E1302" s="76" t="s">
        <v>139</v>
      </c>
      <c r="F1302" s="58" t="s">
        <v>140</v>
      </c>
      <c r="G1302" s="17">
        <v>44172</v>
      </c>
      <c r="H1302" s="17"/>
      <c r="I1302" s="1"/>
      <c r="L1302" s="23"/>
      <c r="P1302" s="13"/>
      <c r="AL1302">
        <v>0.28012500000000001</v>
      </c>
      <c r="AM1302">
        <v>0.32600000000000001</v>
      </c>
      <c r="AN1302">
        <v>0.29849999999999999</v>
      </c>
      <c r="AO1302">
        <v>0.30349999999999999</v>
      </c>
      <c r="AP1302">
        <v>0.27099999999999996</v>
      </c>
      <c r="AQ1302">
        <v>0.25700000000000001</v>
      </c>
      <c r="AR1302">
        <v>0.23074999999999998</v>
      </c>
      <c r="AS1302">
        <v>0.35925000000000007</v>
      </c>
      <c r="AU1302">
        <f t="shared" si="45"/>
        <v>56.025000000000006</v>
      </c>
      <c r="AV1302">
        <f t="shared" si="45"/>
        <v>65.2</v>
      </c>
      <c r="AW1302">
        <f t="shared" si="45"/>
        <v>59.699999999999996</v>
      </c>
      <c r="AX1302">
        <f t="shared" si="44"/>
        <v>180.92500000000001</v>
      </c>
    </row>
    <row r="1303" spans="1:50" x14ac:dyDescent="0.25">
      <c r="A1303" s="76" t="s">
        <v>148</v>
      </c>
      <c r="B1303" s="76" t="s">
        <v>84</v>
      </c>
      <c r="C1303" s="76" t="s">
        <v>147</v>
      </c>
      <c r="D1303" s="76" t="s">
        <v>138</v>
      </c>
      <c r="E1303" s="76" t="s">
        <v>139</v>
      </c>
      <c r="F1303" s="58" t="s">
        <v>140</v>
      </c>
      <c r="G1303" s="17">
        <v>44179</v>
      </c>
      <c r="H1303" s="17"/>
      <c r="I1303" s="1"/>
      <c r="L1303" s="23"/>
      <c r="P1303" s="13"/>
      <c r="AL1303">
        <v>0.229375</v>
      </c>
      <c r="AM1303">
        <v>0.311</v>
      </c>
      <c r="AN1303">
        <v>0.29749999999999999</v>
      </c>
      <c r="AO1303">
        <v>0.30349999999999999</v>
      </c>
      <c r="AP1303">
        <v>0.26299999999999996</v>
      </c>
      <c r="AQ1303">
        <v>0.25174999999999997</v>
      </c>
      <c r="AR1303">
        <v>0.22625000000000001</v>
      </c>
      <c r="AS1303">
        <v>0.36175000000000002</v>
      </c>
      <c r="AU1303">
        <f t="shared" si="45"/>
        <v>45.875</v>
      </c>
      <c r="AV1303">
        <f t="shared" si="45"/>
        <v>62.2</v>
      </c>
      <c r="AW1303">
        <f t="shared" si="45"/>
        <v>59.5</v>
      </c>
      <c r="AX1303">
        <f t="shared" si="44"/>
        <v>167.57499999999999</v>
      </c>
    </row>
    <row r="1304" spans="1:50" x14ac:dyDescent="0.25">
      <c r="A1304" s="76" t="s">
        <v>148</v>
      </c>
      <c r="B1304" s="76" t="s">
        <v>84</v>
      </c>
      <c r="C1304" s="76" t="s">
        <v>147</v>
      </c>
      <c r="D1304" s="76" t="s">
        <v>138</v>
      </c>
      <c r="E1304" s="76" t="s">
        <v>139</v>
      </c>
      <c r="F1304" s="58" t="s">
        <v>140</v>
      </c>
      <c r="G1304" s="17">
        <v>44186</v>
      </c>
      <c r="H1304" s="17"/>
      <c r="I1304" s="1"/>
      <c r="L1304" s="23"/>
      <c r="P1304" s="13"/>
      <c r="AL1304">
        <v>0.22375</v>
      </c>
      <c r="AM1304">
        <v>0.29275000000000001</v>
      </c>
      <c r="AN1304">
        <v>0.28949999999999998</v>
      </c>
      <c r="AO1304">
        <v>0.29775000000000001</v>
      </c>
      <c r="AP1304">
        <v>0.25725000000000003</v>
      </c>
      <c r="AQ1304">
        <v>0.24725000000000003</v>
      </c>
      <c r="AR1304">
        <v>0.22149999999999997</v>
      </c>
      <c r="AS1304">
        <v>0.36249999999999999</v>
      </c>
      <c r="AU1304">
        <f t="shared" si="45"/>
        <v>44.75</v>
      </c>
      <c r="AV1304">
        <f t="shared" si="45"/>
        <v>58.550000000000004</v>
      </c>
      <c r="AW1304">
        <f t="shared" si="45"/>
        <v>57.9</v>
      </c>
      <c r="AX1304">
        <f t="shared" si="44"/>
        <v>161.20000000000002</v>
      </c>
    </row>
    <row r="1305" spans="1:50" x14ac:dyDescent="0.25">
      <c r="A1305" s="76" t="s">
        <v>148</v>
      </c>
      <c r="B1305" s="76" t="s">
        <v>84</v>
      </c>
      <c r="C1305" s="76" t="s">
        <v>147</v>
      </c>
      <c r="D1305" s="76" t="s">
        <v>138</v>
      </c>
      <c r="E1305" s="76" t="s">
        <v>139</v>
      </c>
      <c r="F1305" s="58" t="s">
        <v>140</v>
      </c>
      <c r="G1305" s="17">
        <v>44202</v>
      </c>
      <c r="H1305" s="17"/>
      <c r="I1305" s="1"/>
      <c r="L1305" s="23"/>
      <c r="P1305" s="13"/>
      <c r="AL1305">
        <v>0.30762499999999998</v>
      </c>
      <c r="AM1305">
        <v>0.34450000000000003</v>
      </c>
      <c r="AN1305">
        <v>0.31574999999999998</v>
      </c>
      <c r="AO1305">
        <v>0.31024999999999997</v>
      </c>
      <c r="AP1305">
        <v>0.26200000000000001</v>
      </c>
      <c r="AQ1305">
        <v>0.24374999999999999</v>
      </c>
      <c r="AR1305">
        <v>0.2145</v>
      </c>
      <c r="AS1305">
        <v>0.32024999999999998</v>
      </c>
      <c r="AU1305">
        <f t="shared" si="45"/>
        <v>61.524999999999999</v>
      </c>
      <c r="AV1305">
        <f t="shared" si="45"/>
        <v>68.900000000000006</v>
      </c>
      <c r="AW1305">
        <f t="shared" si="45"/>
        <v>63.149999999999991</v>
      </c>
      <c r="AX1305">
        <f t="shared" si="44"/>
        <v>193.57499999999999</v>
      </c>
    </row>
    <row r="1306" spans="1:50" x14ac:dyDescent="0.25">
      <c r="A1306" s="76" t="s">
        <v>148</v>
      </c>
      <c r="B1306" s="76" t="s">
        <v>84</v>
      </c>
      <c r="C1306" s="76" t="s">
        <v>147</v>
      </c>
      <c r="D1306" s="76" t="s">
        <v>138</v>
      </c>
      <c r="E1306" s="76" t="s">
        <v>139</v>
      </c>
      <c r="F1306" s="58" t="s">
        <v>140</v>
      </c>
      <c r="G1306" s="17">
        <v>44207</v>
      </c>
      <c r="H1306" s="17"/>
      <c r="I1306" s="1"/>
      <c r="L1306" s="23"/>
      <c r="P1306" s="13"/>
      <c r="AL1306">
        <v>0.28237499999999999</v>
      </c>
      <c r="AM1306">
        <v>0.34250000000000003</v>
      </c>
      <c r="AN1306">
        <v>0.3135</v>
      </c>
      <c r="AO1306">
        <v>0.309</v>
      </c>
      <c r="AP1306">
        <v>0.26250000000000001</v>
      </c>
      <c r="AQ1306">
        <v>0.24024999999999999</v>
      </c>
      <c r="AR1306">
        <v>0.21225000000000002</v>
      </c>
      <c r="AS1306">
        <v>0.35450000000000004</v>
      </c>
      <c r="AU1306">
        <f t="shared" si="45"/>
        <v>56.474999999999994</v>
      </c>
      <c r="AV1306">
        <f t="shared" si="45"/>
        <v>68.5</v>
      </c>
      <c r="AW1306">
        <f t="shared" si="45"/>
        <v>62.7</v>
      </c>
      <c r="AX1306">
        <f t="shared" si="44"/>
        <v>187.67500000000001</v>
      </c>
    </row>
    <row r="1307" spans="1:50" x14ac:dyDescent="0.25">
      <c r="A1307" s="76" t="s">
        <v>148</v>
      </c>
      <c r="B1307" s="76" t="s">
        <v>84</v>
      </c>
      <c r="C1307" s="76" t="s">
        <v>147</v>
      </c>
      <c r="D1307" s="76" t="s">
        <v>138</v>
      </c>
      <c r="E1307" s="76" t="s">
        <v>139</v>
      </c>
      <c r="F1307" s="58" t="s">
        <v>140</v>
      </c>
      <c r="G1307" s="17">
        <v>44218</v>
      </c>
      <c r="H1307" s="17"/>
      <c r="I1307" s="1"/>
      <c r="L1307" s="23"/>
      <c r="P1307" s="13"/>
      <c r="AL1307">
        <v>0.25874999999999998</v>
      </c>
      <c r="AM1307">
        <v>0.32575000000000004</v>
      </c>
      <c r="AN1307">
        <v>0.31624999999999998</v>
      </c>
      <c r="AO1307">
        <v>0.31</v>
      </c>
      <c r="AP1307">
        <v>0.26424999999999998</v>
      </c>
      <c r="AQ1307">
        <v>0.24175000000000002</v>
      </c>
      <c r="AR1307">
        <v>0.23466666666666669</v>
      </c>
      <c r="AS1307">
        <v>0.35725000000000001</v>
      </c>
      <c r="AU1307">
        <f t="shared" si="45"/>
        <v>51.749999999999993</v>
      </c>
      <c r="AV1307">
        <f t="shared" si="45"/>
        <v>65.150000000000006</v>
      </c>
      <c r="AW1307">
        <f t="shared" si="45"/>
        <v>63.249999999999993</v>
      </c>
      <c r="AX1307">
        <f t="shared" si="44"/>
        <v>180.15</v>
      </c>
    </row>
    <row r="1308" spans="1:50" x14ac:dyDescent="0.25">
      <c r="A1308" s="76" t="s">
        <v>148</v>
      </c>
      <c r="B1308" s="76" t="s">
        <v>84</v>
      </c>
      <c r="C1308" s="76" t="s">
        <v>147</v>
      </c>
      <c r="D1308" s="76" t="s">
        <v>138</v>
      </c>
      <c r="E1308" s="76" t="s">
        <v>139</v>
      </c>
      <c r="F1308" s="22" t="s">
        <v>151</v>
      </c>
      <c r="G1308" s="17">
        <v>44260</v>
      </c>
      <c r="H1308" s="17"/>
      <c r="I1308" s="1"/>
      <c r="L1308" s="23"/>
      <c r="P1308" s="13"/>
      <c r="AL1308">
        <v>0.31187500000000001</v>
      </c>
      <c r="AM1308">
        <v>0.32299999999999995</v>
      </c>
      <c r="AN1308">
        <v>0.30499999999999999</v>
      </c>
      <c r="AO1308">
        <v>0.32150000000000001</v>
      </c>
      <c r="AP1308">
        <v>0.28550000000000003</v>
      </c>
      <c r="AQ1308">
        <v>0.24924999999999997</v>
      </c>
      <c r="AR1308">
        <v>0.22925000000000001</v>
      </c>
      <c r="AS1308">
        <v>0.35400000000000004</v>
      </c>
      <c r="AU1308">
        <f t="shared" si="45"/>
        <v>62.375</v>
      </c>
      <c r="AV1308">
        <f t="shared" si="45"/>
        <v>64.599999999999994</v>
      </c>
      <c r="AW1308">
        <f t="shared" si="45"/>
        <v>61</v>
      </c>
      <c r="AX1308">
        <f t="shared" si="44"/>
        <v>187.97499999999999</v>
      </c>
    </row>
    <row r="1309" spans="1:50" x14ac:dyDescent="0.25">
      <c r="A1309" s="76" t="s">
        <v>148</v>
      </c>
      <c r="B1309" s="76" t="s">
        <v>84</v>
      </c>
      <c r="C1309" s="76" t="s">
        <v>147</v>
      </c>
      <c r="D1309" s="76" t="s">
        <v>138</v>
      </c>
      <c r="E1309" s="76" t="s">
        <v>139</v>
      </c>
      <c r="F1309" s="22" t="s">
        <v>151</v>
      </c>
      <c r="G1309" s="17">
        <v>44266</v>
      </c>
      <c r="H1309" s="17"/>
      <c r="I1309" s="1"/>
      <c r="L1309" s="23"/>
      <c r="P1309" s="13"/>
      <c r="AL1309">
        <v>0.28200000000000003</v>
      </c>
      <c r="AM1309">
        <v>0.32225000000000004</v>
      </c>
      <c r="AN1309">
        <v>0.30549999999999999</v>
      </c>
      <c r="AO1309">
        <v>0.32350000000000001</v>
      </c>
      <c r="AP1309">
        <v>0.28799999999999998</v>
      </c>
      <c r="AQ1309">
        <v>0.24674999999999997</v>
      </c>
      <c r="AR1309">
        <v>0.23274999999999998</v>
      </c>
      <c r="AS1309">
        <v>0.35724999999999996</v>
      </c>
      <c r="AU1309">
        <f t="shared" si="45"/>
        <v>56.400000000000006</v>
      </c>
      <c r="AV1309">
        <f t="shared" si="45"/>
        <v>64.45</v>
      </c>
      <c r="AW1309">
        <f t="shared" si="45"/>
        <v>61.1</v>
      </c>
      <c r="AX1309">
        <f t="shared" si="44"/>
        <v>181.95000000000002</v>
      </c>
    </row>
    <row r="1310" spans="1:50" x14ac:dyDescent="0.25">
      <c r="A1310" s="76" t="s">
        <v>148</v>
      </c>
      <c r="B1310" s="76" t="s">
        <v>84</v>
      </c>
      <c r="C1310" s="76" t="s">
        <v>147</v>
      </c>
      <c r="D1310" s="76" t="s">
        <v>138</v>
      </c>
      <c r="E1310" s="76" t="s">
        <v>139</v>
      </c>
      <c r="F1310" s="22" t="s">
        <v>151</v>
      </c>
      <c r="G1310" s="17">
        <v>44270</v>
      </c>
      <c r="H1310" s="17"/>
      <c r="I1310" s="1"/>
      <c r="L1310" s="23"/>
      <c r="P1310" s="13"/>
      <c r="AL1310">
        <v>0.24575000000000002</v>
      </c>
      <c r="AM1310">
        <v>0.31900000000000001</v>
      </c>
      <c r="AN1310">
        <v>0.30574999999999997</v>
      </c>
      <c r="AO1310">
        <v>0.32274999999999998</v>
      </c>
      <c r="AP1310">
        <v>0.28949999999999998</v>
      </c>
      <c r="AQ1310">
        <v>0.24875</v>
      </c>
      <c r="AR1310">
        <v>0.23350000000000001</v>
      </c>
      <c r="AS1310">
        <v>0.35625000000000001</v>
      </c>
      <c r="AU1310">
        <f t="shared" si="45"/>
        <v>49.150000000000006</v>
      </c>
      <c r="AV1310">
        <f t="shared" si="45"/>
        <v>63.800000000000004</v>
      </c>
      <c r="AW1310">
        <f t="shared" si="45"/>
        <v>61.149999999999991</v>
      </c>
      <c r="AX1310">
        <f t="shared" si="44"/>
        <v>174.10000000000002</v>
      </c>
    </row>
    <row r="1311" spans="1:50" x14ac:dyDescent="0.25">
      <c r="A1311" s="76" t="s">
        <v>148</v>
      </c>
      <c r="B1311" s="76" t="s">
        <v>84</v>
      </c>
      <c r="C1311" s="76" t="s">
        <v>147</v>
      </c>
      <c r="D1311" s="76" t="s">
        <v>138</v>
      </c>
      <c r="E1311" s="76" t="s">
        <v>139</v>
      </c>
      <c r="F1311" s="22" t="s">
        <v>151</v>
      </c>
      <c r="G1311" s="17">
        <v>44278</v>
      </c>
      <c r="H1311" s="17"/>
      <c r="I1311" s="1"/>
      <c r="L1311" s="23"/>
      <c r="P1311" s="13"/>
      <c r="AL1311">
        <v>0.28112499999999996</v>
      </c>
      <c r="AM1311">
        <v>0.31125000000000003</v>
      </c>
      <c r="AN1311">
        <v>0.30249999999999999</v>
      </c>
      <c r="AO1311">
        <v>0.32300000000000006</v>
      </c>
      <c r="AP1311">
        <v>0.29149999999999998</v>
      </c>
      <c r="AQ1311">
        <v>0.25</v>
      </c>
      <c r="AR1311">
        <v>0.22149999999999997</v>
      </c>
      <c r="AS1311">
        <v>0.35275000000000001</v>
      </c>
      <c r="AU1311">
        <f t="shared" si="45"/>
        <v>56.224999999999994</v>
      </c>
      <c r="AV1311">
        <f t="shared" si="45"/>
        <v>62.250000000000007</v>
      </c>
      <c r="AW1311">
        <f t="shared" si="45"/>
        <v>60.5</v>
      </c>
      <c r="AX1311">
        <f t="shared" si="44"/>
        <v>178.97499999999999</v>
      </c>
    </row>
    <row r="1312" spans="1:50" x14ac:dyDescent="0.25">
      <c r="A1312" s="76" t="s">
        <v>148</v>
      </c>
      <c r="B1312" s="76" t="s">
        <v>84</v>
      </c>
      <c r="C1312" s="76" t="s">
        <v>147</v>
      </c>
      <c r="D1312" s="76" t="s">
        <v>138</v>
      </c>
      <c r="E1312" s="76" t="s">
        <v>139</v>
      </c>
      <c r="F1312" s="22" t="s">
        <v>151</v>
      </c>
      <c r="G1312" s="17">
        <v>44286</v>
      </c>
      <c r="H1312" s="17"/>
      <c r="I1312" s="1"/>
      <c r="L1312" s="23"/>
      <c r="P1312" s="13"/>
      <c r="AL1312">
        <v>0.22625000000000001</v>
      </c>
      <c r="AM1312">
        <v>0.30249999999999999</v>
      </c>
      <c r="AN1312">
        <v>0.29900000000000004</v>
      </c>
      <c r="AO1312">
        <v>0.32124999999999998</v>
      </c>
      <c r="AP1312">
        <v>0.28575</v>
      </c>
      <c r="AQ1312">
        <v>0.24525</v>
      </c>
      <c r="AR1312">
        <v>0.22850000000000001</v>
      </c>
      <c r="AS1312">
        <v>0.35625000000000001</v>
      </c>
      <c r="AU1312">
        <f t="shared" si="45"/>
        <v>45.25</v>
      </c>
      <c r="AV1312">
        <f t="shared" si="45"/>
        <v>60.5</v>
      </c>
      <c r="AW1312">
        <f t="shared" si="45"/>
        <v>59.800000000000011</v>
      </c>
      <c r="AX1312">
        <f t="shared" si="44"/>
        <v>165.55</v>
      </c>
    </row>
    <row r="1313" spans="1:50" x14ac:dyDescent="0.25">
      <c r="A1313" s="76" t="s">
        <v>148</v>
      </c>
      <c r="B1313" s="76" t="s">
        <v>84</v>
      </c>
      <c r="C1313" s="76" t="s">
        <v>147</v>
      </c>
      <c r="D1313" s="76" t="s">
        <v>138</v>
      </c>
      <c r="E1313" s="76" t="s">
        <v>139</v>
      </c>
      <c r="F1313" s="22" t="s">
        <v>151</v>
      </c>
      <c r="G1313" s="17">
        <v>44292</v>
      </c>
      <c r="H1313" s="17"/>
      <c r="I1313" s="1"/>
      <c r="L1313" s="23"/>
      <c r="P1313" s="13"/>
      <c r="AL1313">
        <v>0.23499999999999999</v>
      </c>
      <c r="AM1313">
        <v>0.29975000000000002</v>
      </c>
      <c r="AN1313">
        <v>0.29450000000000004</v>
      </c>
      <c r="AO1313">
        <v>0.31374999999999997</v>
      </c>
      <c r="AP1313">
        <v>0.27899999999999997</v>
      </c>
      <c r="AQ1313">
        <v>0.24124999999999999</v>
      </c>
      <c r="AR1313">
        <v>0.22450000000000003</v>
      </c>
      <c r="AS1313">
        <v>0.35549999999999998</v>
      </c>
      <c r="AU1313">
        <f t="shared" si="45"/>
        <v>47</v>
      </c>
      <c r="AV1313">
        <f t="shared" si="45"/>
        <v>59.95</v>
      </c>
      <c r="AW1313">
        <f t="shared" si="45"/>
        <v>58.900000000000006</v>
      </c>
      <c r="AX1313">
        <f t="shared" si="44"/>
        <v>165.85000000000002</v>
      </c>
    </row>
    <row r="1314" spans="1:50" x14ac:dyDescent="0.25">
      <c r="A1314" s="76" t="s">
        <v>148</v>
      </c>
      <c r="B1314" s="76" t="s">
        <v>84</v>
      </c>
      <c r="C1314" s="76" t="s">
        <v>147</v>
      </c>
      <c r="D1314" s="76" t="s">
        <v>138</v>
      </c>
      <c r="E1314" s="76" t="s">
        <v>139</v>
      </c>
      <c r="F1314" s="22" t="s">
        <v>151</v>
      </c>
      <c r="G1314" s="17">
        <v>44298</v>
      </c>
      <c r="H1314" s="17"/>
      <c r="I1314" s="1"/>
      <c r="L1314" s="23"/>
      <c r="P1314" s="13"/>
      <c r="AL1314">
        <v>0.24937500000000001</v>
      </c>
      <c r="AM1314">
        <v>0.29525000000000001</v>
      </c>
      <c r="AN1314">
        <v>0.28850000000000003</v>
      </c>
      <c r="AO1314">
        <v>0.314</v>
      </c>
      <c r="AP1314">
        <v>0.28049999999999997</v>
      </c>
      <c r="AQ1314">
        <v>0.23949999999999999</v>
      </c>
      <c r="AR1314">
        <v>0.22425</v>
      </c>
      <c r="AS1314">
        <v>0.35249999999999998</v>
      </c>
      <c r="AU1314">
        <f t="shared" si="45"/>
        <v>49.875</v>
      </c>
      <c r="AV1314">
        <f t="shared" si="45"/>
        <v>59.050000000000004</v>
      </c>
      <c r="AW1314">
        <f t="shared" si="45"/>
        <v>57.70000000000001</v>
      </c>
      <c r="AX1314">
        <f t="shared" si="44"/>
        <v>166.62500000000003</v>
      </c>
    </row>
    <row r="1315" spans="1:50" x14ac:dyDescent="0.25">
      <c r="A1315" s="76" t="s">
        <v>148</v>
      </c>
      <c r="B1315" s="76" t="s">
        <v>84</v>
      </c>
      <c r="C1315" s="76" t="s">
        <v>147</v>
      </c>
      <c r="D1315" s="76" t="s">
        <v>138</v>
      </c>
      <c r="E1315" s="76" t="s">
        <v>139</v>
      </c>
      <c r="F1315" s="22" t="s">
        <v>151</v>
      </c>
      <c r="G1315" s="17">
        <v>44305</v>
      </c>
      <c r="H1315" s="17"/>
      <c r="I1315" s="1"/>
      <c r="L1315" s="23"/>
      <c r="P1315" s="13"/>
      <c r="AL1315">
        <v>0.3075</v>
      </c>
      <c r="AM1315">
        <v>0.29949999999999999</v>
      </c>
      <c r="AN1315">
        <v>0.28799999999999998</v>
      </c>
      <c r="AO1315">
        <v>0.30924999999999997</v>
      </c>
      <c r="AP1315">
        <v>0.27575000000000005</v>
      </c>
      <c r="AQ1315">
        <v>0.23399999999999999</v>
      </c>
      <c r="AR1315">
        <v>0.2195</v>
      </c>
      <c r="AS1315">
        <v>0.34924999999999995</v>
      </c>
      <c r="AU1315">
        <f t="shared" si="45"/>
        <v>61.5</v>
      </c>
      <c r="AV1315">
        <f t="shared" si="45"/>
        <v>59.9</v>
      </c>
      <c r="AW1315">
        <f t="shared" si="45"/>
        <v>57.599999999999994</v>
      </c>
      <c r="AX1315">
        <f t="shared" si="44"/>
        <v>179</v>
      </c>
    </row>
    <row r="1316" spans="1:50" x14ac:dyDescent="0.25">
      <c r="A1316" s="76" t="s">
        <v>148</v>
      </c>
      <c r="B1316" s="76" t="s">
        <v>84</v>
      </c>
      <c r="C1316" s="76" t="s">
        <v>147</v>
      </c>
      <c r="D1316" s="76" t="s">
        <v>138</v>
      </c>
      <c r="E1316" s="76" t="s">
        <v>139</v>
      </c>
      <c r="F1316" s="22" t="s">
        <v>151</v>
      </c>
      <c r="G1316" s="17">
        <v>44315</v>
      </c>
      <c r="H1316" s="17"/>
      <c r="I1316" s="1"/>
      <c r="L1316" s="23"/>
      <c r="P1316" s="13"/>
      <c r="AL1316">
        <v>0.28562500000000002</v>
      </c>
      <c r="AM1316">
        <v>0.29725000000000001</v>
      </c>
      <c r="AN1316">
        <v>0.28600000000000003</v>
      </c>
      <c r="AO1316">
        <v>0.30699999999999994</v>
      </c>
      <c r="AP1316">
        <v>0.26874999999999999</v>
      </c>
      <c r="AQ1316">
        <v>0.23024999999999998</v>
      </c>
      <c r="AR1316">
        <v>0.21274999999999999</v>
      </c>
      <c r="AS1316">
        <v>0.34450000000000003</v>
      </c>
      <c r="AU1316">
        <f t="shared" si="45"/>
        <v>57.125</v>
      </c>
      <c r="AV1316">
        <f t="shared" si="45"/>
        <v>59.45</v>
      </c>
      <c r="AW1316">
        <f t="shared" si="45"/>
        <v>57.2</v>
      </c>
      <c r="AX1316">
        <f t="shared" si="44"/>
        <v>173.77500000000001</v>
      </c>
    </row>
    <row r="1317" spans="1:50" x14ac:dyDescent="0.25">
      <c r="A1317" s="76" t="s">
        <v>148</v>
      </c>
      <c r="B1317" s="76" t="s">
        <v>84</v>
      </c>
      <c r="C1317" s="76" t="s">
        <v>147</v>
      </c>
      <c r="D1317" s="76" t="s">
        <v>138</v>
      </c>
      <c r="E1317" s="76" t="s">
        <v>139</v>
      </c>
      <c r="F1317" s="22" t="s">
        <v>151</v>
      </c>
      <c r="G1317" s="17">
        <v>44319</v>
      </c>
      <c r="H1317" s="17"/>
      <c r="I1317" s="1"/>
      <c r="L1317" s="23"/>
      <c r="P1317" s="13"/>
      <c r="AL1317">
        <v>0.27137500000000003</v>
      </c>
      <c r="AM1317">
        <v>0.30049999999999999</v>
      </c>
      <c r="AN1317">
        <v>0.28749999999999998</v>
      </c>
      <c r="AO1317">
        <v>0.31</v>
      </c>
      <c r="AP1317">
        <v>0.27825</v>
      </c>
      <c r="AQ1317">
        <v>0.23149999999999998</v>
      </c>
      <c r="AR1317">
        <v>0.21075000000000002</v>
      </c>
      <c r="AS1317">
        <v>0.34799999999999998</v>
      </c>
      <c r="AU1317">
        <f t="shared" si="45"/>
        <v>54.275000000000006</v>
      </c>
      <c r="AV1317">
        <f t="shared" si="45"/>
        <v>60.099999999999994</v>
      </c>
      <c r="AW1317">
        <f t="shared" si="45"/>
        <v>57.499999999999993</v>
      </c>
      <c r="AX1317">
        <f t="shared" si="44"/>
        <v>171.875</v>
      </c>
    </row>
    <row r="1318" spans="1:50" x14ac:dyDescent="0.25">
      <c r="A1318" s="76" t="s">
        <v>148</v>
      </c>
      <c r="B1318" s="76" t="s">
        <v>84</v>
      </c>
      <c r="C1318" s="76" t="s">
        <v>147</v>
      </c>
      <c r="D1318" s="76" t="s">
        <v>138</v>
      </c>
      <c r="E1318" s="76" t="s">
        <v>139</v>
      </c>
      <c r="F1318" s="22" t="s">
        <v>151</v>
      </c>
      <c r="G1318" s="17">
        <v>44326</v>
      </c>
      <c r="H1318" s="17"/>
      <c r="I1318" s="1"/>
      <c r="L1318" s="23"/>
      <c r="P1318" s="13"/>
      <c r="AL1318">
        <v>0.23549999999999996</v>
      </c>
      <c r="AM1318">
        <v>0.29149999999999998</v>
      </c>
      <c r="AN1318">
        <v>0.28899999999999998</v>
      </c>
      <c r="AO1318">
        <v>0.32350000000000001</v>
      </c>
      <c r="AP1318">
        <v>0.27625</v>
      </c>
      <c r="AQ1318">
        <v>0.23325000000000004</v>
      </c>
      <c r="AR1318">
        <v>0.21274999999999999</v>
      </c>
      <c r="AS1318">
        <v>0.34974999999999995</v>
      </c>
      <c r="AU1318">
        <f t="shared" si="45"/>
        <v>47.099999999999994</v>
      </c>
      <c r="AV1318">
        <f t="shared" si="45"/>
        <v>58.3</v>
      </c>
      <c r="AW1318">
        <f t="shared" si="45"/>
        <v>57.8</v>
      </c>
      <c r="AX1318">
        <f t="shared" si="44"/>
        <v>163.19999999999999</v>
      </c>
    </row>
    <row r="1319" spans="1:50" x14ac:dyDescent="0.25">
      <c r="A1319" s="76" t="s">
        <v>148</v>
      </c>
      <c r="B1319" s="76" t="s">
        <v>84</v>
      </c>
      <c r="C1319" s="76" t="s">
        <v>147</v>
      </c>
      <c r="D1319" s="76" t="s">
        <v>138</v>
      </c>
      <c r="E1319" s="76" t="s">
        <v>139</v>
      </c>
      <c r="F1319" s="22" t="s">
        <v>151</v>
      </c>
      <c r="G1319" s="17">
        <v>44334</v>
      </c>
      <c r="H1319" s="17"/>
      <c r="I1319" s="1"/>
      <c r="L1319" s="23"/>
      <c r="P1319" s="13"/>
      <c r="AL1319">
        <v>0.28562500000000002</v>
      </c>
      <c r="AM1319">
        <v>0.28699999999999998</v>
      </c>
      <c r="AN1319">
        <v>0.28075</v>
      </c>
      <c r="AO1319">
        <v>0.29950000000000004</v>
      </c>
      <c r="AP1319">
        <v>0.26400000000000001</v>
      </c>
      <c r="AQ1319">
        <v>0.22700000000000004</v>
      </c>
      <c r="AR1319">
        <v>0.20599999999999999</v>
      </c>
      <c r="AS1319">
        <v>0.34649999999999997</v>
      </c>
      <c r="AU1319">
        <f t="shared" si="45"/>
        <v>57.125</v>
      </c>
      <c r="AV1319">
        <f t="shared" si="45"/>
        <v>57.4</v>
      </c>
      <c r="AW1319">
        <f t="shared" si="45"/>
        <v>56.15</v>
      </c>
      <c r="AX1319">
        <f t="shared" si="44"/>
        <v>170.67500000000001</v>
      </c>
    </row>
    <row r="1320" spans="1:50" x14ac:dyDescent="0.25">
      <c r="A1320" s="76" t="s">
        <v>148</v>
      </c>
      <c r="B1320" s="76" t="s">
        <v>84</v>
      </c>
      <c r="C1320" s="76" t="s">
        <v>147</v>
      </c>
      <c r="D1320" s="76" t="s">
        <v>138</v>
      </c>
      <c r="E1320" s="76" t="s">
        <v>139</v>
      </c>
      <c r="F1320" s="22" t="s">
        <v>151</v>
      </c>
      <c r="G1320" s="17">
        <v>44341</v>
      </c>
      <c r="H1320" s="17"/>
      <c r="I1320" s="1"/>
      <c r="L1320" s="23"/>
      <c r="P1320" s="13"/>
      <c r="AL1320">
        <v>0.29175000000000006</v>
      </c>
      <c r="AM1320">
        <v>0.31024999999999997</v>
      </c>
      <c r="AN1320">
        <v>0.28125</v>
      </c>
      <c r="AO1320">
        <v>0.30275000000000002</v>
      </c>
      <c r="AP1320">
        <v>0.26899999999999996</v>
      </c>
      <c r="AQ1320">
        <v>0.26750000000000002</v>
      </c>
      <c r="AR1320">
        <v>0.21050000000000002</v>
      </c>
      <c r="AS1320">
        <v>0.35224999999999995</v>
      </c>
      <c r="AU1320">
        <f t="shared" si="45"/>
        <v>58.350000000000016</v>
      </c>
      <c r="AV1320">
        <f t="shared" si="45"/>
        <v>62.05</v>
      </c>
      <c r="AW1320">
        <f t="shared" si="45"/>
        <v>56.25</v>
      </c>
      <c r="AX1320">
        <f t="shared" si="44"/>
        <v>176.65</v>
      </c>
    </row>
    <row r="1321" spans="1:50" x14ac:dyDescent="0.25">
      <c r="A1321" s="76" t="s">
        <v>148</v>
      </c>
      <c r="B1321" s="76" t="s">
        <v>84</v>
      </c>
      <c r="C1321" s="76" t="s">
        <v>147</v>
      </c>
      <c r="D1321" s="76" t="s">
        <v>138</v>
      </c>
      <c r="E1321" s="76" t="s">
        <v>139</v>
      </c>
      <c r="F1321" s="22" t="s">
        <v>151</v>
      </c>
      <c r="G1321" s="17">
        <v>44350</v>
      </c>
      <c r="H1321" s="17"/>
      <c r="I1321" s="1"/>
      <c r="L1321" s="23"/>
      <c r="P1321" s="13"/>
      <c r="AL1321">
        <v>0.33224999999999999</v>
      </c>
      <c r="AM1321">
        <v>0.37949999999999995</v>
      </c>
      <c r="AN1321">
        <v>0.33450000000000002</v>
      </c>
      <c r="AO1321">
        <v>0.35350000000000004</v>
      </c>
      <c r="AP1321">
        <v>0.36349999999999993</v>
      </c>
      <c r="AQ1321">
        <v>0.36275000000000007</v>
      </c>
      <c r="AR1321">
        <v>0.26350000000000001</v>
      </c>
      <c r="AS1321">
        <v>0.32774999999999999</v>
      </c>
      <c r="AU1321">
        <f t="shared" si="45"/>
        <v>66.45</v>
      </c>
      <c r="AV1321">
        <f t="shared" si="45"/>
        <v>75.899999999999991</v>
      </c>
      <c r="AW1321">
        <f t="shared" si="45"/>
        <v>66.900000000000006</v>
      </c>
      <c r="AX1321">
        <f t="shared" si="44"/>
        <v>209.25</v>
      </c>
    </row>
    <row r="1322" spans="1:50" x14ac:dyDescent="0.25">
      <c r="A1322" s="76" t="s">
        <v>148</v>
      </c>
      <c r="B1322" s="76" t="s">
        <v>84</v>
      </c>
      <c r="C1322" s="76" t="s">
        <v>147</v>
      </c>
      <c r="D1322" s="76" t="s">
        <v>138</v>
      </c>
      <c r="E1322" s="76" t="s">
        <v>139</v>
      </c>
      <c r="F1322" s="22" t="s">
        <v>151</v>
      </c>
      <c r="G1322" s="17">
        <v>44375</v>
      </c>
      <c r="H1322" s="17"/>
      <c r="I1322" s="1"/>
      <c r="L1322" s="23"/>
      <c r="P1322" s="13"/>
      <c r="AL1322">
        <v>0.32287500000000002</v>
      </c>
      <c r="AM1322">
        <v>0.33349999999999996</v>
      </c>
      <c r="AN1322">
        <v>0.31974999999999998</v>
      </c>
      <c r="AO1322">
        <v>0.34549999999999997</v>
      </c>
      <c r="AP1322">
        <v>0.34600000000000003</v>
      </c>
      <c r="AQ1322">
        <v>0.35549999999999998</v>
      </c>
      <c r="AR1322">
        <v>0.33400000000000007</v>
      </c>
      <c r="AS1322">
        <v>0.37874999999999998</v>
      </c>
      <c r="AU1322">
        <f t="shared" si="45"/>
        <v>64.575000000000003</v>
      </c>
      <c r="AV1322">
        <f t="shared" si="45"/>
        <v>66.699999999999989</v>
      </c>
      <c r="AW1322">
        <f t="shared" si="45"/>
        <v>63.949999999999996</v>
      </c>
      <c r="AX1322">
        <f t="shared" si="44"/>
        <v>195.22499999999997</v>
      </c>
    </row>
    <row r="1323" spans="1:50" x14ac:dyDescent="0.25">
      <c r="A1323" s="76" t="s">
        <v>148</v>
      </c>
      <c r="B1323" s="76" t="s">
        <v>84</v>
      </c>
      <c r="C1323" s="76" t="s">
        <v>147</v>
      </c>
      <c r="D1323" s="76" t="s">
        <v>138</v>
      </c>
      <c r="E1323" s="76" t="s">
        <v>139</v>
      </c>
      <c r="F1323" s="22" t="s">
        <v>152</v>
      </c>
      <c r="G1323" s="17">
        <v>44448</v>
      </c>
      <c r="H1323" s="17"/>
      <c r="I1323" s="1"/>
      <c r="L1323" s="23"/>
      <c r="P1323" s="13"/>
      <c r="AL1323">
        <v>0.24625</v>
      </c>
      <c r="AM1323">
        <v>0.31395000000000001</v>
      </c>
      <c r="AN1323">
        <v>0.31125000000000003</v>
      </c>
      <c r="AO1323">
        <v>0.33092500000000002</v>
      </c>
      <c r="AP1323">
        <v>0.31772499999999998</v>
      </c>
      <c r="AQ1323">
        <v>0.33792499999999998</v>
      </c>
      <c r="AR1323">
        <v>0.34607500000000002</v>
      </c>
      <c r="AS1323">
        <v>0.37677500000000003</v>
      </c>
      <c r="AU1323">
        <f t="shared" si="45"/>
        <v>49.25</v>
      </c>
      <c r="AV1323">
        <f t="shared" si="45"/>
        <v>62.79</v>
      </c>
      <c r="AW1323">
        <f t="shared" si="45"/>
        <v>62.250000000000007</v>
      </c>
      <c r="AX1323">
        <f t="shared" ref="AX1323:AX1386" si="46">AU1323+AV1323+AW1323</f>
        <v>174.29</v>
      </c>
    </row>
    <row r="1324" spans="1:50" x14ac:dyDescent="0.25">
      <c r="A1324" s="76" t="s">
        <v>148</v>
      </c>
      <c r="B1324" s="76" t="s">
        <v>84</v>
      </c>
      <c r="C1324" s="76" t="s">
        <v>147</v>
      </c>
      <c r="D1324" s="76" t="s">
        <v>138</v>
      </c>
      <c r="E1324" s="76" t="s">
        <v>139</v>
      </c>
      <c r="F1324" s="22" t="s">
        <v>152</v>
      </c>
      <c r="G1324" s="17">
        <v>44455</v>
      </c>
      <c r="H1324" s="17"/>
      <c r="I1324" s="1"/>
      <c r="L1324" s="23"/>
      <c r="P1324" s="13"/>
      <c r="AL1324">
        <v>0.27637499999999998</v>
      </c>
      <c r="AM1324">
        <v>0.324625</v>
      </c>
      <c r="AN1324">
        <v>0.30795</v>
      </c>
      <c r="AO1324">
        <v>0.32645000000000002</v>
      </c>
      <c r="AP1324">
        <v>0.31499999999999995</v>
      </c>
      <c r="AQ1324">
        <v>0.33079999999999998</v>
      </c>
      <c r="AR1324">
        <v>0.34365000000000001</v>
      </c>
      <c r="AS1324">
        <v>0.37887500000000002</v>
      </c>
      <c r="AU1324">
        <f t="shared" si="45"/>
        <v>55.274999999999999</v>
      </c>
      <c r="AV1324">
        <f t="shared" si="45"/>
        <v>64.924999999999997</v>
      </c>
      <c r="AW1324">
        <f t="shared" si="45"/>
        <v>61.59</v>
      </c>
      <c r="AX1324">
        <f t="shared" si="46"/>
        <v>181.79</v>
      </c>
    </row>
    <row r="1325" spans="1:50" x14ac:dyDescent="0.25">
      <c r="A1325" s="76" t="s">
        <v>148</v>
      </c>
      <c r="B1325" s="76" t="s">
        <v>84</v>
      </c>
      <c r="C1325" s="76" t="s">
        <v>147</v>
      </c>
      <c r="D1325" s="76" t="s">
        <v>138</v>
      </c>
      <c r="E1325" s="76" t="s">
        <v>139</v>
      </c>
      <c r="F1325" s="22" t="s">
        <v>152</v>
      </c>
      <c r="G1325" s="17">
        <v>44466</v>
      </c>
      <c r="H1325" s="17"/>
      <c r="I1325" s="1"/>
      <c r="L1325" s="23"/>
      <c r="P1325" s="13"/>
      <c r="AL1325">
        <v>0.22337500000000002</v>
      </c>
      <c r="AM1325">
        <v>0.31180000000000002</v>
      </c>
      <c r="AN1325">
        <v>0.310525</v>
      </c>
      <c r="AO1325">
        <v>0.32907500000000001</v>
      </c>
      <c r="AP1325">
        <v>0.31299999999999994</v>
      </c>
      <c r="AQ1325">
        <v>0.32980000000000004</v>
      </c>
      <c r="AR1325">
        <v>0.34412499999999996</v>
      </c>
      <c r="AS1325">
        <v>0.3826</v>
      </c>
      <c r="AU1325">
        <f t="shared" ref="AU1325:AW1388" si="47">AL1325*200</f>
        <v>44.675000000000004</v>
      </c>
      <c r="AV1325">
        <f t="shared" si="47"/>
        <v>62.360000000000007</v>
      </c>
      <c r="AW1325">
        <f t="shared" si="47"/>
        <v>62.104999999999997</v>
      </c>
      <c r="AX1325">
        <f t="shared" si="46"/>
        <v>169.14000000000001</v>
      </c>
    </row>
    <row r="1326" spans="1:50" x14ac:dyDescent="0.25">
      <c r="A1326" s="76" t="s">
        <v>148</v>
      </c>
      <c r="B1326" s="76" t="s">
        <v>84</v>
      </c>
      <c r="C1326" s="76" t="s">
        <v>147</v>
      </c>
      <c r="D1326" s="76" t="s">
        <v>138</v>
      </c>
      <c r="E1326" s="76" t="s">
        <v>139</v>
      </c>
      <c r="F1326" s="22" t="s">
        <v>152</v>
      </c>
      <c r="G1326" s="17">
        <v>44474</v>
      </c>
      <c r="H1326" s="17"/>
      <c r="I1326" s="1"/>
      <c r="L1326" s="23"/>
      <c r="P1326" s="13"/>
      <c r="AL1326">
        <v>0.28499999999999998</v>
      </c>
      <c r="AM1326">
        <v>0.30607500000000004</v>
      </c>
      <c r="AN1326">
        <v>0.30204999999999999</v>
      </c>
      <c r="AO1326">
        <v>0.32354999999999995</v>
      </c>
      <c r="AP1326">
        <v>0.306475</v>
      </c>
      <c r="AQ1326">
        <v>0.32147500000000001</v>
      </c>
      <c r="AR1326">
        <v>0.33777500000000005</v>
      </c>
      <c r="AS1326">
        <v>0.378525</v>
      </c>
      <c r="AU1326">
        <f t="shared" si="47"/>
        <v>56.999999999999993</v>
      </c>
      <c r="AV1326">
        <f t="shared" si="47"/>
        <v>61.215000000000011</v>
      </c>
      <c r="AW1326">
        <f t="shared" si="47"/>
        <v>60.41</v>
      </c>
      <c r="AX1326">
        <f t="shared" si="46"/>
        <v>178.625</v>
      </c>
    </row>
    <row r="1327" spans="1:50" x14ac:dyDescent="0.25">
      <c r="A1327" s="76" t="s">
        <v>148</v>
      </c>
      <c r="B1327" s="76" t="s">
        <v>84</v>
      </c>
      <c r="C1327" s="76" t="s">
        <v>147</v>
      </c>
      <c r="D1327" s="76" t="s">
        <v>138</v>
      </c>
      <c r="E1327" s="76" t="s">
        <v>139</v>
      </c>
      <c r="F1327" s="22" t="s">
        <v>152</v>
      </c>
      <c r="G1327" s="17">
        <v>44484</v>
      </c>
      <c r="H1327" s="17"/>
      <c r="I1327" s="1"/>
      <c r="L1327" s="23"/>
      <c r="P1327" s="13"/>
      <c r="AL1327">
        <v>0.29037499999999999</v>
      </c>
      <c r="AM1327">
        <v>0.32990000000000003</v>
      </c>
      <c r="AN1327">
        <v>0.30580000000000002</v>
      </c>
      <c r="AO1327">
        <v>0.32185000000000002</v>
      </c>
      <c r="AP1327">
        <v>0.30715000000000003</v>
      </c>
      <c r="AQ1327">
        <v>0.32074999999999998</v>
      </c>
      <c r="AR1327">
        <v>0.33464999999999995</v>
      </c>
      <c r="AS1327">
        <v>0.381075</v>
      </c>
      <c r="AU1327">
        <f t="shared" si="47"/>
        <v>58.074999999999996</v>
      </c>
      <c r="AV1327">
        <f t="shared" si="47"/>
        <v>65.98</v>
      </c>
      <c r="AW1327">
        <f t="shared" si="47"/>
        <v>61.160000000000004</v>
      </c>
      <c r="AX1327">
        <f t="shared" si="46"/>
        <v>185.215</v>
      </c>
    </row>
    <row r="1328" spans="1:50" x14ac:dyDescent="0.25">
      <c r="A1328" s="76" t="s">
        <v>148</v>
      </c>
      <c r="B1328" s="76" t="s">
        <v>84</v>
      </c>
      <c r="C1328" s="76" t="s">
        <v>147</v>
      </c>
      <c r="D1328" s="76" t="s">
        <v>138</v>
      </c>
      <c r="E1328" s="76" t="s">
        <v>139</v>
      </c>
      <c r="F1328" s="22" t="s">
        <v>152</v>
      </c>
      <c r="G1328" s="17">
        <v>44490</v>
      </c>
      <c r="H1328" s="17"/>
      <c r="I1328" s="1"/>
      <c r="L1328" s="23"/>
      <c r="P1328" s="13"/>
      <c r="AL1328">
        <v>0.24787500000000001</v>
      </c>
      <c r="AM1328">
        <v>0.31914999999999999</v>
      </c>
      <c r="AN1328">
        <v>0.303425</v>
      </c>
      <c r="AO1328">
        <v>0.32437500000000002</v>
      </c>
      <c r="AP1328">
        <v>0.30527500000000002</v>
      </c>
      <c r="AQ1328">
        <v>0.31832499999999997</v>
      </c>
      <c r="AR1328">
        <v>0.33692500000000003</v>
      </c>
      <c r="AS1328">
        <v>0.38049999999999995</v>
      </c>
      <c r="AU1328">
        <f t="shared" si="47"/>
        <v>49.575000000000003</v>
      </c>
      <c r="AV1328">
        <f t="shared" si="47"/>
        <v>63.83</v>
      </c>
      <c r="AW1328">
        <f t="shared" si="47"/>
        <v>60.685000000000002</v>
      </c>
      <c r="AX1328">
        <f t="shared" si="46"/>
        <v>174.09</v>
      </c>
    </row>
    <row r="1329" spans="1:50" x14ac:dyDescent="0.25">
      <c r="A1329" s="76" t="s">
        <v>148</v>
      </c>
      <c r="B1329" s="76" t="s">
        <v>84</v>
      </c>
      <c r="C1329" s="76" t="s">
        <v>147</v>
      </c>
      <c r="D1329" s="76" t="s">
        <v>138</v>
      </c>
      <c r="E1329" s="76" t="s">
        <v>139</v>
      </c>
      <c r="F1329" s="22" t="s">
        <v>152</v>
      </c>
      <c r="G1329" s="17">
        <v>44504</v>
      </c>
      <c r="H1329" s="17"/>
      <c r="I1329" s="1"/>
      <c r="L1329" s="23"/>
      <c r="P1329" s="13"/>
      <c r="AL1329">
        <v>0.20749999999999999</v>
      </c>
      <c r="AM1329">
        <v>0.30025000000000002</v>
      </c>
      <c r="AN1329">
        <v>0.30525000000000002</v>
      </c>
      <c r="AO1329">
        <v>0.32700000000000001</v>
      </c>
      <c r="AP1329">
        <v>0.30625000000000002</v>
      </c>
      <c r="AQ1329">
        <v>0.32024999999999998</v>
      </c>
      <c r="AR1329">
        <v>0.33775000000000005</v>
      </c>
      <c r="AS1329">
        <v>0.38575000000000004</v>
      </c>
      <c r="AU1329">
        <f t="shared" si="47"/>
        <v>41.5</v>
      </c>
      <c r="AV1329">
        <f t="shared" si="47"/>
        <v>60.050000000000004</v>
      </c>
      <c r="AW1329">
        <f t="shared" si="47"/>
        <v>61.050000000000004</v>
      </c>
      <c r="AX1329">
        <f t="shared" si="46"/>
        <v>162.60000000000002</v>
      </c>
    </row>
    <row r="1330" spans="1:50" x14ac:dyDescent="0.25">
      <c r="A1330" s="76" t="s">
        <v>148</v>
      </c>
      <c r="B1330" s="76" t="s">
        <v>84</v>
      </c>
      <c r="C1330" s="76" t="s">
        <v>147</v>
      </c>
      <c r="D1330" s="76" t="s">
        <v>138</v>
      </c>
      <c r="E1330" s="76" t="s">
        <v>139</v>
      </c>
      <c r="F1330" s="22" t="s">
        <v>152</v>
      </c>
      <c r="G1330" s="17">
        <v>44509</v>
      </c>
      <c r="H1330" s="17"/>
      <c r="I1330" s="1"/>
      <c r="L1330" s="23"/>
      <c r="P1330" s="13"/>
      <c r="AL1330">
        <v>0.19287499999999999</v>
      </c>
      <c r="AM1330">
        <v>0.29249999999999998</v>
      </c>
      <c r="AN1330">
        <v>0.30099999999999999</v>
      </c>
      <c r="AO1330">
        <v>0.32750000000000001</v>
      </c>
      <c r="AP1330">
        <v>0.30349999999999999</v>
      </c>
      <c r="AQ1330">
        <v>0.317</v>
      </c>
      <c r="AR1330">
        <v>0.33450000000000002</v>
      </c>
      <c r="AS1330">
        <v>0.38450000000000001</v>
      </c>
      <c r="AU1330">
        <f t="shared" si="47"/>
        <v>38.574999999999996</v>
      </c>
      <c r="AV1330">
        <f t="shared" si="47"/>
        <v>58.5</v>
      </c>
      <c r="AW1330">
        <f t="shared" si="47"/>
        <v>60.199999999999996</v>
      </c>
      <c r="AX1330">
        <f t="shared" si="46"/>
        <v>157.27499999999998</v>
      </c>
    </row>
    <row r="1331" spans="1:50" x14ac:dyDescent="0.25">
      <c r="A1331" s="76" t="s">
        <v>148</v>
      </c>
      <c r="B1331" s="76" t="s">
        <v>84</v>
      </c>
      <c r="C1331" s="76" t="s">
        <v>147</v>
      </c>
      <c r="D1331" s="76" t="s">
        <v>138</v>
      </c>
      <c r="E1331" s="76" t="s">
        <v>139</v>
      </c>
      <c r="F1331" s="22" t="s">
        <v>152</v>
      </c>
      <c r="G1331" s="17">
        <v>44516</v>
      </c>
      <c r="H1331" s="17"/>
      <c r="I1331" s="1"/>
      <c r="L1331" s="23"/>
      <c r="P1331" s="13"/>
      <c r="AL1331">
        <v>0.20675000000000002</v>
      </c>
      <c r="AM1331">
        <v>0.29899999999999999</v>
      </c>
      <c r="AN1331">
        <v>0.30249999999999999</v>
      </c>
      <c r="AO1331">
        <v>0.32650000000000007</v>
      </c>
      <c r="AP1331">
        <v>0.30099999999999999</v>
      </c>
      <c r="AQ1331">
        <v>0.31675000000000003</v>
      </c>
      <c r="AR1331">
        <v>0.33474999999999994</v>
      </c>
      <c r="AS1331">
        <v>0.38799999999999996</v>
      </c>
      <c r="AU1331">
        <f t="shared" si="47"/>
        <v>41.35</v>
      </c>
      <c r="AV1331">
        <f t="shared" si="47"/>
        <v>59.8</v>
      </c>
      <c r="AW1331">
        <f t="shared" si="47"/>
        <v>60.5</v>
      </c>
      <c r="AX1331">
        <f t="shared" si="46"/>
        <v>161.65</v>
      </c>
    </row>
    <row r="1332" spans="1:50" x14ac:dyDescent="0.25">
      <c r="A1332" s="76" t="s">
        <v>148</v>
      </c>
      <c r="B1332" s="76" t="s">
        <v>84</v>
      </c>
      <c r="C1332" s="76" t="s">
        <v>147</v>
      </c>
      <c r="D1332" s="76" t="s">
        <v>138</v>
      </c>
      <c r="E1332" s="76" t="s">
        <v>139</v>
      </c>
      <c r="F1332" s="22" t="s">
        <v>152</v>
      </c>
      <c r="G1332" s="17">
        <v>44523</v>
      </c>
      <c r="H1332" s="17"/>
      <c r="I1332" s="1"/>
      <c r="L1332" s="23"/>
      <c r="P1332" s="13"/>
      <c r="AL1332">
        <v>0.19924999999999998</v>
      </c>
      <c r="AM1332">
        <v>0.29199999999999998</v>
      </c>
      <c r="AN1332">
        <v>0.29674999999999996</v>
      </c>
      <c r="AO1332">
        <v>0.32525000000000004</v>
      </c>
      <c r="AP1332">
        <v>0.29849999999999999</v>
      </c>
      <c r="AQ1332">
        <v>0.31324999999999997</v>
      </c>
      <c r="AR1332">
        <v>0.33200000000000002</v>
      </c>
      <c r="AS1332">
        <v>0.38500000000000001</v>
      </c>
      <c r="AU1332">
        <f t="shared" si="47"/>
        <v>39.849999999999994</v>
      </c>
      <c r="AV1332">
        <f t="shared" si="47"/>
        <v>58.4</v>
      </c>
      <c r="AW1332">
        <f t="shared" si="47"/>
        <v>59.349999999999994</v>
      </c>
      <c r="AX1332">
        <f t="shared" si="46"/>
        <v>157.6</v>
      </c>
    </row>
    <row r="1333" spans="1:50" x14ac:dyDescent="0.25">
      <c r="A1333" s="76" t="s">
        <v>148</v>
      </c>
      <c r="B1333" s="76" t="s">
        <v>84</v>
      </c>
      <c r="C1333" s="76" t="s">
        <v>147</v>
      </c>
      <c r="D1333" s="76" t="s">
        <v>138</v>
      </c>
      <c r="E1333" s="76" t="s">
        <v>139</v>
      </c>
      <c r="F1333" s="22" t="s">
        <v>152</v>
      </c>
      <c r="G1333" s="17">
        <v>44530</v>
      </c>
      <c r="H1333" s="17"/>
      <c r="I1333" s="1"/>
      <c r="L1333" s="23"/>
      <c r="P1333" s="13"/>
      <c r="AL1333">
        <v>0.23100000000000001</v>
      </c>
      <c r="AM1333">
        <v>0.29700000000000004</v>
      </c>
      <c r="AN1333">
        <v>0.29725000000000001</v>
      </c>
      <c r="AO1333">
        <v>0.32150000000000001</v>
      </c>
      <c r="AP1333">
        <v>0.29600000000000004</v>
      </c>
      <c r="AQ1333">
        <v>0.30749999999999994</v>
      </c>
      <c r="AR1333">
        <v>0.33100000000000002</v>
      </c>
      <c r="AS1333">
        <v>0.38450000000000001</v>
      </c>
      <c r="AU1333">
        <f t="shared" si="47"/>
        <v>46.2</v>
      </c>
      <c r="AV1333">
        <f t="shared" si="47"/>
        <v>59.400000000000006</v>
      </c>
      <c r="AW1333">
        <f t="shared" si="47"/>
        <v>59.45</v>
      </c>
      <c r="AX1333">
        <f t="shared" si="46"/>
        <v>165.05</v>
      </c>
    </row>
    <row r="1334" spans="1:50" x14ac:dyDescent="0.25">
      <c r="A1334" s="76" t="s">
        <v>148</v>
      </c>
      <c r="B1334" s="76" t="s">
        <v>84</v>
      </c>
      <c r="C1334" s="76" t="s">
        <v>147</v>
      </c>
      <c r="D1334" s="76" t="s">
        <v>138</v>
      </c>
      <c r="E1334" s="76" t="s">
        <v>139</v>
      </c>
      <c r="F1334" s="22" t="s">
        <v>152</v>
      </c>
      <c r="G1334" s="17">
        <v>44539</v>
      </c>
      <c r="H1334" s="17"/>
      <c r="I1334" s="1"/>
      <c r="L1334" s="23"/>
      <c r="P1334" s="13"/>
      <c r="AL1334">
        <v>0.26287500000000003</v>
      </c>
      <c r="AM1334">
        <v>0.309</v>
      </c>
      <c r="AN1334">
        <v>0.30099999999999999</v>
      </c>
      <c r="AO1334">
        <v>0.32475000000000004</v>
      </c>
      <c r="AP1334">
        <v>0.29499999999999998</v>
      </c>
      <c r="AQ1334">
        <v>0.30774999999999997</v>
      </c>
      <c r="AR1334">
        <v>0.33025000000000004</v>
      </c>
      <c r="AS1334">
        <v>0.39149999999999996</v>
      </c>
      <c r="AU1334">
        <f t="shared" si="47"/>
        <v>52.575000000000003</v>
      </c>
      <c r="AV1334">
        <f t="shared" si="47"/>
        <v>61.8</v>
      </c>
      <c r="AW1334">
        <f t="shared" si="47"/>
        <v>60.199999999999996</v>
      </c>
      <c r="AX1334">
        <f t="shared" si="46"/>
        <v>174.57499999999999</v>
      </c>
    </row>
    <row r="1335" spans="1:50" x14ac:dyDescent="0.25">
      <c r="A1335" s="76" t="s">
        <v>148</v>
      </c>
      <c r="B1335" s="76" t="s">
        <v>84</v>
      </c>
      <c r="C1335" s="76" t="s">
        <v>147</v>
      </c>
      <c r="D1335" s="76" t="s">
        <v>138</v>
      </c>
      <c r="E1335" s="76" t="s">
        <v>139</v>
      </c>
      <c r="F1335" s="22" t="s">
        <v>152</v>
      </c>
      <c r="G1335" s="17">
        <v>44544</v>
      </c>
      <c r="H1335" s="17"/>
      <c r="I1335" s="1"/>
      <c r="L1335" s="23"/>
      <c r="P1335" s="13"/>
      <c r="AL1335">
        <v>0.24037499999999998</v>
      </c>
      <c r="AM1335">
        <v>0.30974999999999997</v>
      </c>
      <c r="AN1335">
        <v>0.30424999999999996</v>
      </c>
      <c r="AO1335">
        <v>0.32374999999999998</v>
      </c>
      <c r="AP1335">
        <v>0.29475000000000001</v>
      </c>
      <c r="AQ1335">
        <v>0.308</v>
      </c>
      <c r="AR1335">
        <v>0.33</v>
      </c>
      <c r="AS1335">
        <v>0.38924999999999998</v>
      </c>
      <c r="AU1335">
        <f t="shared" si="47"/>
        <v>48.074999999999996</v>
      </c>
      <c r="AV1335">
        <f t="shared" si="47"/>
        <v>61.949999999999996</v>
      </c>
      <c r="AW1335">
        <f t="shared" si="47"/>
        <v>60.849999999999994</v>
      </c>
      <c r="AX1335">
        <f t="shared" si="46"/>
        <v>170.875</v>
      </c>
    </row>
    <row r="1336" spans="1:50" x14ac:dyDescent="0.25">
      <c r="A1336" s="76" t="s">
        <v>148</v>
      </c>
      <c r="B1336" s="76" t="s">
        <v>84</v>
      </c>
      <c r="C1336" s="76" t="s">
        <v>147</v>
      </c>
      <c r="D1336" s="76" t="s">
        <v>138</v>
      </c>
      <c r="E1336" s="76" t="s">
        <v>139</v>
      </c>
      <c r="F1336" s="22" t="s">
        <v>152</v>
      </c>
      <c r="G1336" s="17">
        <v>44550</v>
      </c>
      <c r="H1336" s="17"/>
      <c r="I1336" s="1"/>
      <c r="L1336" s="23"/>
      <c r="P1336" s="13"/>
      <c r="AL1336">
        <v>0.22850000000000001</v>
      </c>
      <c r="AM1336">
        <v>0.33325000000000005</v>
      </c>
      <c r="AN1336">
        <v>0.31874999999999998</v>
      </c>
      <c r="AO1336">
        <v>0.33975</v>
      </c>
      <c r="AP1336">
        <v>0.33024999999999999</v>
      </c>
      <c r="AQ1336">
        <v>0.35399999999999998</v>
      </c>
      <c r="AR1336">
        <v>0.35599999999999993</v>
      </c>
      <c r="AS1336">
        <v>0.39750000000000002</v>
      </c>
      <c r="AU1336">
        <f t="shared" si="47"/>
        <v>45.7</v>
      </c>
      <c r="AV1336">
        <f t="shared" si="47"/>
        <v>66.650000000000006</v>
      </c>
      <c r="AW1336">
        <f t="shared" si="47"/>
        <v>63.749999999999993</v>
      </c>
      <c r="AX1336">
        <f t="shared" si="46"/>
        <v>176.1</v>
      </c>
    </row>
    <row r="1337" spans="1:50" x14ac:dyDescent="0.25">
      <c r="A1337" s="76" t="s">
        <v>148</v>
      </c>
      <c r="B1337" s="76" t="s">
        <v>84</v>
      </c>
      <c r="C1337" s="76" t="s">
        <v>147</v>
      </c>
      <c r="D1337" s="76" t="s">
        <v>138</v>
      </c>
      <c r="E1337" s="76" t="s">
        <v>139</v>
      </c>
      <c r="F1337" s="22" t="s">
        <v>152</v>
      </c>
      <c r="G1337" s="17">
        <v>44572</v>
      </c>
      <c r="H1337" s="17"/>
      <c r="I1337" s="1"/>
      <c r="L1337" s="23"/>
      <c r="P1337" s="13"/>
      <c r="AL1337">
        <v>0.14875000000000002</v>
      </c>
      <c r="AM1337">
        <v>0.26925000000000004</v>
      </c>
      <c r="AN1337">
        <v>0.29875000000000002</v>
      </c>
      <c r="AO1337">
        <v>0.33075000000000004</v>
      </c>
      <c r="AP1337">
        <v>0.31125000000000003</v>
      </c>
      <c r="AQ1337">
        <v>0.33799999999999997</v>
      </c>
      <c r="AR1337">
        <v>0.34899999999999998</v>
      </c>
      <c r="AS1337">
        <v>0.39474999999999999</v>
      </c>
      <c r="AU1337">
        <f t="shared" si="47"/>
        <v>29.750000000000004</v>
      </c>
      <c r="AV1337">
        <f t="shared" si="47"/>
        <v>53.850000000000009</v>
      </c>
      <c r="AW1337">
        <f t="shared" si="47"/>
        <v>59.75</v>
      </c>
      <c r="AX1337">
        <f t="shared" si="46"/>
        <v>143.35000000000002</v>
      </c>
    </row>
    <row r="1338" spans="1:50" x14ac:dyDescent="0.25">
      <c r="A1338" s="76" t="s">
        <v>148</v>
      </c>
      <c r="B1338" s="76" t="s">
        <v>84</v>
      </c>
      <c r="C1338" s="76" t="s">
        <v>147</v>
      </c>
      <c r="D1338" s="76" t="s">
        <v>138</v>
      </c>
      <c r="E1338" s="76" t="s">
        <v>139</v>
      </c>
      <c r="F1338" s="22" t="s">
        <v>152</v>
      </c>
      <c r="G1338" s="17">
        <v>44579</v>
      </c>
      <c r="H1338" s="17"/>
      <c r="I1338" s="1"/>
      <c r="L1338" s="23"/>
      <c r="P1338" s="13"/>
      <c r="AL1338">
        <v>0.13387500000000002</v>
      </c>
      <c r="AM1338">
        <v>0.25374999999999998</v>
      </c>
      <c r="AN1338">
        <v>0.28625</v>
      </c>
      <c r="AO1338">
        <v>0.32450000000000001</v>
      </c>
      <c r="AP1338">
        <v>0.30625000000000002</v>
      </c>
      <c r="AQ1338">
        <v>0.32974999999999993</v>
      </c>
      <c r="AR1338">
        <v>0.34425000000000006</v>
      </c>
      <c r="AS1338">
        <v>0.39299999999999996</v>
      </c>
      <c r="AU1338">
        <f t="shared" si="47"/>
        <v>26.775000000000006</v>
      </c>
      <c r="AV1338">
        <f t="shared" si="47"/>
        <v>50.749999999999993</v>
      </c>
      <c r="AW1338">
        <f t="shared" si="47"/>
        <v>57.25</v>
      </c>
      <c r="AX1338">
        <f t="shared" si="46"/>
        <v>134.77500000000001</v>
      </c>
    </row>
    <row r="1339" spans="1:50" x14ac:dyDescent="0.25">
      <c r="A1339" s="76" t="s">
        <v>148</v>
      </c>
      <c r="B1339" s="76" t="s">
        <v>84</v>
      </c>
      <c r="C1339" s="76" t="s">
        <v>147</v>
      </c>
      <c r="D1339" s="76" t="s">
        <v>138</v>
      </c>
      <c r="E1339" s="76" t="s">
        <v>139</v>
      </c>
      <c r="F1339" s="22" t="s">
        <v>152</v>
      </c>
      <c r="G1339" s="17">
        <v>44586</v>
      </c>
      <c r="H1339" s="17"/>
      <c r="I1339" s="1"/>
      <c r="L1339" s="23"/>
      <c r="P1339" s="13"/>
      <c r="AL1339">
        <v>0.1825</v>
      </c>
      <c r="AM1339">
        <v>0.26524999999999999</v>
      </c>
      <c r="AN1339">
        <v>0.28475</v>
      </c>
      <c r="AO1339">
        <v>0.32200000000000001</v>
      </c>
      <c r="AP1339">
        <v>0.30125000000000002</v>
      </c>
      <c r="AQ1339">
        <v>0.32424999999999998</v>
      </c>
      <c r="AR1339">
        <v>0.34125</v>
      </c>
      <c r="AS1339">
        <v>0.39350000000000002</v>
      </c>
      <c r="AU1339">
        <f t="shared" si="47"/>
        <v>36.5</v>
      </c>
      <c r="AV1339">
        <f t="shared" si="47"/>
        <v>53.05</v>
      </c>
      <c r="AW1339">
        <f t="shared" si="47"/>
        <v>56.95</v>
      </c>
      <c r="AX1339">
        <f t="shared" si="46"/>
        <v>146.5</v>
      </c>
    </row>
    <row r="1340" spans="1:50" x14ac:dyDescent="0.25">
      <c r="A1340" s="76" t="s">
        <v>148</v>
      </c>
      <c r="B1340" s="76" t="s">
        <v>84</v>
      </c>
      <c r="C1340" s="76" t="s">
        <v>147</v>
      </c>
      <c r="D1340" s="76" t="s">
        <v>138</v>
      </c>
      <c r="E1340" s="76" t="s">
        <v>139</v>
      </c>
      <c r="F1340" s="22" t="s">
        <v>152</v>
      </c>
      <c r="G1340" s="17">
        <v>44594</v>
      </c>
      <c r="H1340" s="17"/>
      <c r="I1340" s="1"/>
      <c r="L1340" s="23"/>
      <c r="P1340" s="13"/>
      <c r="AL1340">
        <v>0.17937500000000001</v>
      </c>
      <c r="AM1340">
        <v>0.26700000000000002</v>
      </c>
      <c r="AN1340">
        <v>0.28525</v>
      </c>
      <c r="AO1340">
        <v>0.32150000000000006</v>
      </c>
      <c r="AP1340">
        <v>0.29649999999999999</v>
      </c>
      <c r="AQ1340">
        <v>0.32175000000000004</v>
      </c>
      <c r="AR1340">
        <v>0.33899999999999997</v>
      </c>
      <c r="AS1340">
        <v>0.39274999999999999</v>
      </c>
      <c r="AU1340">
        <f t="shared" si="47"/>
        <v>35.875</v>
      </c>
      <c r="AV1340">
        <f t="shared" si="47"/>
        <v>53.400000000000006</v>
      </c>
      <c r="AW1340">
        <f t="shared" si="47"/>
        <v>57.05</v>
      </c>
      <c r="AX1340">
        <f t="shared" si="46"/>
        <v>146.32499999999999</v>
      </c>
    </row>
    <row r="1341" spans="1:50" x14ac:dyDescent="0.25">
      <c r="A1341" s="76" t="s">
        <v>148</v>
      </c>
      <c r="B1341" s="76" t="s">
        <v>84</v>
      </c>
      <c r="C1341" s="76" t="s">
        <v>147</v>
      </c>
      <c r="D1341" s="76" t="s">
        <v>138</v>
      </c>
      <c r="E1341" s="76" t="s">
        <v>139</v>
      </c>
      <c r="F1341" s="22" t="s">
        <v>152</v>
      </c>
      <c r="G1341" s="17">
        <v>44601</v>
      </c>
      <c r="H1341" s="17"/>
      <c r="I1341" s="1"/>
      <c r="L1341" s="23"/>
      <c r="P1341" s="13"/>
      <c r="AL1341">
        <v>0.26299999999999996</v>
      </c>
      <c r="AM1341">
        <v>0.314</v>
      </c>
      <c r="AN1341">
        <v>0.30099999999999999</v>
      </c>
      <c r="AO1341">
        <v>0.32549999999999996</v>
      </c>
      <c r="AP1341">
        <v>0.30150000000000005</v>
      </c>
      <c r="AQ1341">
        <v>0.32600000000000001</v>
      </c>
      <c r="AR1341">
        <v>0.34100000000000003</v>
      </c>
      <c r="AS1341">
        <v>0.39274999999999999</v>
      </c>
      <c r="AU1341">
        <f t="shared" si="47"/>
        <v>52.599999999999994</v>
      </c>
      <c r="AV1341">
        <f t="shared" si="47"/>
        <v>62.8</v>
      </c>
      <c r="AW1341">
        <f t="shared" si="47"/>
        <v>60.199999999999996</v>
      </c>
      <c r="AX1341">
        <f t="shared" si="46"/>
        <v>175.6</v>
      </c>
    </row>
    <row r="1342" spans="1:50" x14ac:dyDescent="0.25">
      <c r="A1342" s="76" t="s">
        <v>148</v>
      </c>
      <c r="B1342" s="76" t="s">
        <v>84</v>
      </c>
      <c r="C1342" s="76" t="s">
        <v>147</v>
      </c>
      <c r="D1342" s="76" t="s">
        <v>138</v>
      </c>
      <c r="E1342" s="76" t="s">
        <v>139</v>
      </c>
      <c r="F1342" s="22" t="s">
        <v>152</v>
      </c>
      <c r="G1342" s="17">
        <v>44603</v>
      </c>
      <c r="H1342" s="17"/>
      <c r="I1342" s="1"/>
      <c r="L1342" s="23"/>
      <c r="P1342" s="13"/>
      <c r="AL1342">
        <v>0.28787499999999999</v>
      </c>
      <c r="AM1342">
        <v>0.32450000000000001</v>
      </c>
      <c r="AN1342">
        <v>0.3115</v>
      </c>
      <c r="AO1342">
        <v>0.32624999999999998</v>
      </c>
      <c r="AP1342">
        <v>0.30975000000000003</v>
      </c>
      <c r="AQ1342">
        <v>0.32774999999999999</v>
      </c>
      <c r="AR1342">
        <v>0.33650000000000008</v>
      </c>
      <c r="AS1342">
        <v>0.38124999999999998</v>
      </c>
      <c r="AU1342">
        <f t="shared" si="47"/>
        <v>57.574999999999996</v>
      </c>
      <c r="AV1342">
        <f t="shared" si="47"/>
        <v>64.900000000000006</v>
      </c>
      <c r="AW1342">
        <f t="shared" si="47"/>
        <v>62.3</v>
      </c>
      <c r="AX1342">
        <f t="shared" si="46"/>
        <v>184.77499999999998</v>
      </c>
    </row>
    <row r="1343" spans="1:50" x14ac:dyDescent="0.25">
      <c r="A1343" s="76" t="s">
        <v>148</v>
      </c>
      <c r="B1343" s="76" t="s">
        <v>84</v>
      </c>
      <c r="C1343" s="76" t="s">
        <v>147</v>
      </c>
      <c r="D1343" s="76" t="s">
        <v>138</v>
      </c>
      <c r="E1343" s="76" t="s">
        <v>139</v>
      </c>
      <c r="F1343" s="22" t="s">
        <v>152</v>
      </c>
      <c r="G1343" s="17">
        <v>44608</v>
      </c>
      <c r="H1343" s="17"/>
      <c r="I1343" s="1"/>
      <c r="L1343" s="23"/>
      <c r="P1343" s="13"/>
      <c r="AL1343">
        <v>0.27750000000000002</v>
      </c>
      <c r="AM1343">
        <v>0.32924999999999999</v>
      </c>
      <c r="AN1343">
        <v>0.31800000000000006</v>
      </c>
      <c r="AO1343">
        <v>0.33875</v>
      </c>
      <c r="AP1343">
        <v>0.32950000000000002</v>
      </c>
      <c r="AQ1343">
        <v>0.35224999999999995</v>
      </c>
      <c r="AR1343">
        <v>0.36399999999999999</v>
      </c>
      <c r="AS1343">
        <v>0.39450000000000002</v>
      </c>
      <c r="AU1343">
        <f t="shared" si="47"/>
        <v>55.500000000000007</v>
      </c>
      <c r="AV1343">
        <f t="shared" si="47"/>
        <v>65.849999999999994</v>
      </c>
      <c r="AW1343">
        <f t="shared" si="47"/>
        <v>63.600000000000009</v>
      </c>
      <c r="AX1343">
        <f t="shared" si="46"/>
        <v>184.95</v>
      </c>
    </row>
    <row r="1344" spans="1:50" x14ac:dyDescent="0.25">
      <c r="A1344" s="76" t="s">
        <v>148</v>
      </c>
      <c r="B1344" s="76" t="s">
        <v>84</v>
      </c>
      <c r="C1344" s="76" t="s">
        <v>147</v>
      </c>
      <c r="D1344" s="76" t="s">
        <v>138</v>
      </c>
      <c r="E1344" s="76" t="s">
        <v>139</v>
      </c>
      <c r="F1344" s="22" t="s">
        <v>152</v>
      </c>
      <c r="G1344" s="17">
        <v>44615</v>
      </c>
      <c r="H1344" s="17"/>
      <c r="I1344" s="1"/>
      <c r="L1344" s="23"/>
      <c r="P1344" s="13"/>
      <c r="AL1344">
        <v>0.23699999999999999</v>
      </c>
      <c r="AM1344">
        <v>0.31524999999999997</v>
      </c>
      <c r="AN1344">
        <v>0.31674999999999998</v>
      </c>
      <c r="AO1344">
        <v>0.33624999999999999</v>
      </c>
      <c r="AP1344">
        <v>0.32899999999999996</v>
      </c>
      <c r="AQ1344">
        <v>0.34749999999999998</v>
      </c>
      <c r="AR1344">
        <v>0.36</v>
      </c>
      <c r="AS1344">
        <v>0.39550000000000002</v>
      </c>
      <c r="AU1344">
        <f t="shared" si="47"/>
        <v>47.4</v>
      </c>
      <c r="AV1344">
        <f t="shared" si="47"/>
        <v>63.05</v>
      </c>
      <c r="AW1344">
        <f t="shared" si="47"/>
        <v>63.349999999999994</v>
      </c>
      <c r="AX1344">
        <f t="shared" si="46"/>
        <v>173.79999999999998</v>
      </c>
    </row>
    <row r="1345" spans="1:50" x14ac:dyDescent="0.25">
      <c r="A1345" s="76" t="s">
        <v>148</v>
      </c>
      <c r="B1345" s="76" t="s">
        <v>84</v>
      </c>
      <c r="C1345" s="76" t="s">
        <v>147</v>
      </c>
      <c r="D1345" s="76" t="s">
        <v>138</v>
      </c>
      <c r="E1345" s="76" t="s">
        <v>139</v>
      </c>
      <c r="F1345" s="22" t="s">
        <v>152</v>
      </c>
      <c r="G1345" s="17">
        <v>44620</v>
      </c>
      <c r="H1345" s="17"/>
      <c r="I1345" s="1"/>
      <c r="L1345" s="23"/>
      <c r="P1345" s="13"/>
      <c r="AL1345">
        <v>0.22137500000000002</v>
      </c>
      <c r="AM1345">
        <v>0.30649999999999999</v>
      </c>
      <c r="AN1345">
        <v>0.31225000000000003</v>
      </c>
      <c r="AO1345">
        <v>0.33149999999999996</v>
      </c>
      <c r="AP1345">
        <v>0.32024999999999998</v>
      </c>
      <c r="AQ1345">
        <v>0.34275</v>
      </c>
      <c r="AR1345">
        <v>0.35424999999999995</v>
      </c>
      <c r="AS1345">
        <v>0.39199999999999996</v>
      </c>
      <c r="AU1345">
        <f t="shared" si="47"/>
        <v>44.275000000000006</v>
      </c>
      <c r="AV1345">
        <f t="shared" si="47"/>
        <v>61.3</v>
      </c>
      <c r="AW1345">
        <f t="shared" si="47"/>
        <v>62.45</v>
      </c>
      <c r="AX1345">
        <f t="shared" si="46"/>
        <v>168.02500000000001</v>
      </c>
    </row>
    <row r="1346" spans="1:50" x14ac:dyDescent="0.25">
      <c r="A1346" s="65" t="s">
        <v>149</v>
      </c>
      <c r="B1346" s="65" t="s">
        <v>143</v>
      </c>
      <c r="C1346" s="65" t="s">
        <v>147</v>
      </c>
      <c r="D1346" s="65" t="s">
        <v>138</v>
      </c>
      <c r="E1346" s="65" t="s">
        <v>139</v>
      </c>
      <c r="F1346" s="58" t="s">
        <v>140</v>
      </c>
      <c r="G1346" s="17">
        <v>43994</v>
      </c>
      <c r="H1346" s="17"/>
      <c r="I1346" s="1"/>
      <c r="L1346" s="23"/>
      <c r="P1346" s="13"/>
      <c r="AL1346">
        <v>0.30437500000000006</v>
      </c>
      <c r="AM1346">
        <v>0.314</v>
      </c>
      <c r="AN1346">
        <v>0.30024999999999996</v>
      </c>
      <c r="AO1346">
        <v>0.27374999999999999</v>
      </c>
      <c r="AP1346">
        <v>0.26800000000000002</v>
      </c>
      <c r="AQ1346">
        <v>0.25700000000000001</v>
      </c>
      <c r="AR1346">
        <v>0.22575000000000001</v>
      </c>
      <c r="AS1346">
        <v>0.3115</v>
      </c>
      <c r="AU1346">
        <f t="shared" si="47"/>
        <v>60.875000000000014</v>
      </c>
      <c r="AV1346">
        <f t="shared" si="47"/>
        <v>62.8</v>
      </c>
      <c r="AW1346">
        <f t="shared" si="47"/>
        <v>60.04999999999999</v>
      </c>
      <c r="AX1346">
        <f t="shared" si="46"/>
        <v>183.72499999999999</v>
      </c>
    </row>
    <row r="1347" spans="1:50" x14ac:dyDescent="0.25">
      <c r="A1347" s="65" t="s">
        <v>149</v>
      </c>
      <c r="B1347" s="65" t="s">
        <v>143</v>
      </c>
      <c r="C1347" s="65" t="s">
        <v>147</v>
      </c>
      <c r="D1347" s="65" t="s">
        <v>138</v>
      </c>
      <c r="E1347" s="65" t="s">
        <v>139</v>
      </c>
      <c r="F1347" s="58" t="s">
        <v>140</v>
      </c>
      <c r="G1347" s="17">
        <v>44004</v>
      </c>
      <c r="H1347" s="17"/>
      <c r="I1347" s="1"/>
      <c r="L1347" s="23"/>
      <c r="P1347" s="13"/>
      <c r="AL1347">
        <v>0.33662500000000001</v>
      </c>
      <c r="AM1347">
        <v>0.32549999999999996</v>
      </c>
      <c r="AN1347">
        <v>0.31725000000000003</v>
      </c>
      <c r="AO1347">
        <v>0.27575000000000005</v>
      </c>
      <c r="AP1347">
        <v>0.26649999999999996</v>
      </c>
      <c r="AQ1347">
        <v>0.254</v>
      </c>
      <c r="AR1347">
        <v>0.22175</v>
      </c>
      <c r="AS1347">
        <v>0.30975000000000003</v>
      </c>
      <c r="AU1347">
        <f t="shared" si="47"/>
        <v>67.325000000000003</v>
      </c>
      <c r="AV1347">
        <f t="shared" si="47"/>
        <v>65.099999999999994</v>
      </c>
      <c r="AW1347">
        <f t="shared" si="47"/>
        <v>63.45</v>
      </c>
      <c r="AX1347">
        <f t="shared" si="46"/>
        <v>195.875</v>
      </c>
    </row>
    <row r="1348" spans="1:50" x14ac:dyDescent="0.25">
      <c r="A1348" s="65" t="s">
        <v>149</v>
      </c>
      <c r="B1348" s="65" t="s">
        <v>143</v>
      </c>
      <c r="C1348" s="65" t="s">
        <v>147</v>
      </c>
      <c r="D1348" s="65" t="s">
        <v>138</v>
      </c>
      <c r="E1348" s="65" t="s">
        <v>139</v>
      </c>
      <c r="F1348" s="58" t="s">
        <v>140</v>
      </c>
      <c r="G1348" s="17">
        <v>44015</v>
      </c>
      <c r="H1348" s="17"/>
      <c r="I1348" s="1"/>
      <c r="L1348" s="23"/>
      <c r="P1348" s="13"/>
      <c r="AL1348">
        <v>0.34075000000000005</v>
      </c>
      <c r="AM1348">
        <v>0.33250000000000002</v>
      </c>
      <c r="AN1348">
        <v>0.33250000000000002</v>
      </c>
      <c r="AO1348">
        <v>0.32424999999999998</v>
      </c>
      <c r="AP1348">
        <v>0.33850000000000002</v>
      </c>
      <c r="AQ1348">
        <v>0.30625000000000002</v>
      </c>
      <c r="AR1348">
        <v>0.29025000000000001</v>
      </c>
      <c r="AS1348">
        <v>0.34875</v>
      </c>
      <c r="AU1348">
        <f t="shared" si="47"/>
        <v>68.150000000000006</v>
      </c>
      <c r="AV1348">
        <f t="shared" si="47"/>
        <v>66.5</v>
      </c>
      <c r="AW1348">
        <f t="shared" si="47"/>
        <v>66.5</v>
      </c>
      <c r="AX1348">
        <f t="shared" si="46"/>
        <v>201.15</v>
      </c>
    </row>
    <row r="1349" spans="1:50" x14ac:dyDescent="0.25">
      <c r="A1349" s="65" t="s">
        <v>149</v>
      </c>
      <c r="B1349" s="65" t="s">
        <v>143</v>
      </c>
      <c r="C1349" s="65" t="s">
        <v>147</v>
      </c>
      <c r="D1349" s="65" t="s">
        <v>138</v>
      </c>
      <c r="E1349" s="65" t="s">
        <v>139</v>
      </c>
      <c r="F1349" s="58" t="s">
        <v>140</v>
      </c>
      <c r="G1349" s="17">
        <v>44022</v>
      </c>
      <c r="H1349" s="17"/>
      <c r="I1349" s="1"/>
      <c r="L1349" s="23"/>
      <c r="P1349" s="13"/>
      <c r="AL1349">
        <v>0.34425000000000006</v>
      </c>
      <c r="AM1349">
        <v>0.34424999999999994</v>
      </c>
      <c r="AN1349">
        <v>0.33800000000000002</v>
      </c>
      <c r="AO1349">
        <v>0.32899999999999996</v>
      </c>
      <c r="AP1349">
        <v>0.34325000000000006</v>
      </c>
      <c r="AQ1349">
        <v>0.31824999999999998</v>
      </c>
      <c r="AR1349">
        <v>0.30175000000000002</v>
      </c>
      <c r="AS1349">
        <v>0.36549999999999999</v>
      </c>
      <c r="AU1349">
        <f t="shared" si="47"/>
        <v>68.850000000000009</v>
      </c>
      <c r="AV1349">
        <f t="shared" si="47"/>
        <v>68.849999999999994</v>
      </c>
      <c r="AW1349">
        <f t="shared" si="47"/>
        <v>67.600000000000009</v>
      </c>
      <c r="AX1349">
        <f t="shared" si="46"/>
        <v>205.3</v>
      </c>
    </row>
    <row r="1350" spans="1:50" x14ac:dyDescent="0.25">
      <c r="A1350" s="65" t="s">
        <v>149</v>
      </c>
      <c r="B1350" s="65" t="s">
        <v>143</v>
      </c>
      <c r="C1350" s="65" t="s">
        <v>147</v>
      </c>
      <c r="D1350" s="65" t="s">
        <v>138</v>
      </c>
      <c r="E1350" s="65" t="s">
        <v>139</v>
      </c>
      <c r="F1350" s="58" t="s">
        <v>140</v>
      </c>
      <c r="G1350" s="17">
        <v>44040</v>
      </c>
      <c r="H1350" s="17"/>
      <c r="I1350" s="1"/>
      <c r="L1350" s="23"/>
      <c r="P1350" s="13"/>
      <c r="AL1350">
        <v>0.31987500000000002</v>
      </c>
      <c r="AM1350">
        <v>0.34625</v>
      </c>
      <c r="AN1350">
        <v>0.32650000000000007</v>
      </c>
      <c r="AO1350">
        <v>0.31874999999999998</v>
      </c>
      <c r="AP1350">
        <v>0.33575000000000005</v>
      </c>
      <c r="AQ1350">
        <v>0.32774999999999999</v>
      </c>
      <c r="AR1350">
        <v>0.29275000000000001</v>
      </c>
      <c r="AS1350">
        <v>0.373</v>
      </c>
      <c r="AU1350">
        <f t="shared" si="47"/>
        <v>63.975000000000001</v>
      </c>
      <c r="AV1350">
        <f t="shared" si="47"/>
        <v>69.25</v>
      </c>
      <c r="AW1350">
        <f t="shared" si="47"/>
        <v>65.300000000000011</v>
      </c>
      <c r="AX1350">
        <f t="shared" si="46"/>
        <v>198.52500000000001</v>
      </c>
    </row>
    <row r="1351" spans="1:50" x14ac:dyDescent="0.25">
      <c r="A1351" s="65" t="s">
        <v>149</v>
      </c>
      <c r="B1351" s="65" t="s">
        <v>143</v>
      </c>
      <c r="C1351" s="65" t="s">
        <v>147</v>
      </c>
      <c r="D1351" s="65" t="s">
        <v>138</v>
      </c>
      <c r="E1351" s="65" t="s">
        <v>139</v>
      </c>
      <c r="F1351" s="58" t="s">
        <v>140</v>
      </c>
      <c r="G1351" s="17">
        <v>44060</v>
      </c>
      <c r="H1351" s="17"/>
      <c r="I1351" s="1"/>
      <c r="L1351" s="23"/>
      <c r="P1351" s="13"/>
      <c r="AL1351">
        <v>0.27649999999999997</v>
      </c>
      <c r="AM1351">
        <v>0.32624999999999998</v>
      </c>
      <c r="AN1351">
        <v>0.31725000000000003</v>
      </c>
      <c r="AO1351">
        <v>0.30875000000000002</v>
      </c>
      <c r="AP1351">
        <v>0.32049999999999995</v>
      </c>
      <c r="AQ1351">
        <v>0.31874999999999998</v>
      </c>
      <c r="AR1351">
        <v>0.28000000000000003</v>
      </c>
      <c r="AS1351">
        <v>0.36725000000000002</v>
      </c>
      <c r="AU1351">
        <f t="shared" si="47"/>
        <v>55.3</v>
      </c>
      <c r="AV1351">
        <f t="shared" si="47"/>
        <v>65.25</v>
      </c>
      <c r="AW1351">
        <f t="shared" si="47"/>
        <v>63.45</v>
      </c>
      <c r="AX1351">
        <f t="shared" si="46"/>
        <v>184</v>
      </c>
    </row>
    <row r="1352" spans="1:50" x14ac:dyDescent="0.25">
      <c r="A1352" s="65" t="s">
        <v>149</v>
      </c>
      <c r="B1352" s="65" t="s">
        <v>143</v>
      </c>
      <c r="C1352" s="65" t="s">
        <v>147</v>
      </c>
      <c r="D1352" s="65" t="s">
        <v>138</v>
      </c>
      <c r="E1352" s="65" t="s">
        <v>139</v>
      </c>
      <c r="F1352" s="58" t="s">
        <v>140</v>
      </c>
      <c r="G1352" s="17">
        <v>44074</v>
      </c>
      <c r="H1352" s="17"/>
      <c r="I1352" s="1"/>
      <c r="L1352" s="23"/>
      <c r="P1352" s="13"/>
      <c r="AL1352">
        <v>0.2515</v>
      </c>
      <c r="AM1352">
        <v>0.313</v>
      </c>
      <c r="AN1352">
        <v>0.31224999999999997</v>
      </c>
      <c r="AO1352">
        <v>0.30425000000000002</v>
      </c>
      <c r="AP1352">
        <v>0.30625000000000002</v>
      </c>
      <c r="AQ1352">
        <v>0.3175</v>
      </c>
      <c r="AR1352">
        <v>0.27650000000000002</v>
      </c>
      <c r="AS1352">
        <v>0.34950000000000003</v>
      </c>
      <c r="AU1352">
        <f t="shared" si="47"/>
        <v>50.3</v>
      </c>
      <c r="AV1352">
        <f t="shared" si="47"/>
        <v>62.6</v>
      </c>
      <c r="AW1352">
        <f t="shared" si="47"/>
        <v>62.449999999999996</v>
      </c>
      <c r="AX1352">
        <f t="shared" si="46"/>
        <v>175.35</v>
      </c>
    </row>
    <row r="1353" spans="1:50" x14ac:dyDescent="0.25">
      <c r="A1353" s="65" t="s">
        <v>149</v>
      </c>
      <c r="B1353" s="65" t="s">
        <v>143</v>
      </c>
      <c r="C1353" s="65" t="s">
        <v>147</v>
      </c>
      <c r="D1353" s="65" t="s">
        <v>138</v>
      </c>
      <c r="E1353" s="65" t="s">
        <v>139</v>
      </c>
      <c r="F1353" s="58" t="s">
        <v>140</v>
      </c>
      <c r="G1353" s="17">
        <v>44082</v>
      </c>
      <c r="H1353" s="17"/>
      <c r="I1353" s="1"/>
      <c r="L1353" s="23"/>
      <c r="P1353" s="13"/>
      <c r="AL1353">
        <v>0.25749999999999995</v>
      </c>
      <c r="AM1353">
        <v>0.30649999999999999</v>
      </c>
      <c r="AN1353">
        <v>0.29700000000000004</v>
      </c>
      <c r="AO1353">
        <v>0.29499999999999998</v>
      </c>
      <c r="AP1353">
        <v>0.30349999999999999</v>
      </c>
      <c r="AQ1353">
        <v>0.30825000000000002</v>
      </c>
      <c r="AR1353">
        <v>0.26474999999999999</v>
      </c>
      <c r="AS1353">
        <v>0.36050000000000004</v>
      </c>
      <c r="AU1353">
        <f t="shared" si="47"/>
        <v>51.499999999999993</v>
      </c>
      <c r="AV1353">
        <f t="shared" si="47"/>
        <v>61.3</v>
      </c>
      <c r="AW1353">
        <f t="shared" si="47"/>
        <v>59.400000000000006</v>
      </c>
      <c r="AX1353">
        <f t="shared" si="46"/>
        <v>172.2</v>
      </c>
    </row>
    <row r="1354" spans="1:50" x14ac:dyDescent="0.25">
      <c r="A1354" s="65" t="s">
        <v>149</v>
      </c>
      <c r="B1354" s="65" t="s">
        <v>143</v>
      </c>
      <c r="C1354" s="65" t="s">
        <v>147</v>
      </c>
      <c r="D1354" s="65" t="s">
        <v>138</v>
      </c>
      <c r="E1354" s="65" t="s">
        <v>139</v>
      </c>
      <c r="F1354" s="58" t="s">
        <v>140</v>
      </c>
      <c r="G1354" s="17">
        <v>44088</v>
      </c>
      <c r="H1354" s="17"/>
      <c r="I1354" s="1"/>
      <c r="L1354" s="23"/>
      <c r="P1354" s="13"/>
      <c r="AL1354">
        <v>0.27025000000000005</v>
      </c>
      <c r="AM1354">
        <v>0.30824999999999997</v>
      </c>
      <c r="AN1354">
        <v>0.29799999999999999</v>
      </c>
      <c r="AO1354">
        <v>0.29475000000000001</v>
      </c>
      <c r="AP1354">
        <v>0.29799999999999999</v>
      </c>
      <c r="AQ1354">
        <v>0.3115</v>
      </c>
      <c r="AR1354">
        <v>0.26424999999999998</v>
      </c>
      <c r="AS1354">
        <v>0.36200000000000004</v>
      </c>
      <c r="AU1354">
        <f t="shared" si="47"/>
        <v>54.050000000000011</v>
      </c>
      <c r="AV1354">
        <f t="shared" si="47"/>
        <v>61.649999999999991</v>
      </c>
      <c r="AW1354">
        <f t="shared" si="47"/>
        <v>59.599999999999994</v>
      </c>
      <c r="AX1354">
        <f t="shared" si="46"/>
        <v>175.3</v>
      </c>
    </row>
    <row r="1355" spans="1:50" x14ac:dyDescent="0.25">
      <c r="A1355" s="65" t="s">
        <v>149</v>
      </c>
      <c r="B1355" s="65" t="s">
        <v>143</v>
      </c>
      <c r="C1355" s="65" t="s">
        <v>147</v>
      </c>
      <c r="D1355" s="65" t="s">
        <v>138</v>
      </c>
      <c r="E1355" s="65" t="s">
        <v>139</v>
      </c>
      <c r="F1355" s="58" t="s">
        <v>140</v>
      </c>
      <c r="G1355" s="17">
        <v>44102</v>
      </c>
      <c r="H1355" s="17"/>
      <c r="I1355" s="1"/>
      <c r="L1355" s="23"/>
      <c r="P1355" s="13"/>
      <c r="AL1355">
        <v>0.175375</v>
      </c>
      <c r="AM1355">
        <v>0.2545</v>
      </c>
      <c r="AN1355">
        <v>0.26200000000000001</v>
      </c>
      <c r="AO1355">
        <v>0.27799999999999997</v>
      </c>
      <c r="AP1355">
        <v>0.28099999999999997</v>
      </c>
      <c r="AQ1355">
        <v>0.30274999999999996</v>
      </c>
      <c r="AR1355">
        <v>0.25225000000000003</v>
      </c>
      <c r="AS1355">
        <v>0.35625000000000001</v>
      </c>
      <c r="AU1355">
        <f t="shared" si="47"/>
        <v>35.075000000000003</v>
      </c>
      <c r="AV1355">
        <f t="shared" si="47"/>
        <v>50.9</v>
      </c>
      <c r="AW1355">
        <f t="shared" si="47"/>
        <v>52.400000000000006</v>
      </c>
      <c r="AX1355">
        <f t="shared" si="46"/>
        <v>138.375</v>
      </c>
    </row>
    <row r="1356" spans="1:50" x14ac:dyDescent="0.25">
      <c r="A1356" s="65" t="s">
        <v>149</v>
      </c>
      <c r="B1356" s="65" t="s">
        <v>143</v>
      </c>
      <c r="C1356" s="65" t="s">
        <v>147</v>
      </c>
      <c r="D1356" s="65" t="s">
        <v>138</v>
      </c>
      <c r="E1356" s="65" t="s">
        <v>139</v>
      </c>
      <c r="F1356" s="58" t="s">
        <v>140</v>
      </c>
      <c r="G1356" s="17">
        <v>44109</v>
      </c>
      <c r="H1356" s="17"/>
      <c r="I1356" s="1"/>
      <c r="L1356" s="23"/>
      <c r="P1356" s="13"/>
      <c r="AL1356">
        <v>0.20925000000000002</v>
      </c>
      <c r="AM1356">
        <v>0.25524999999999998</v>
      </c>
      <c r="AN1356">
        <v>0.24475000000000002</v>
      </c>
      <c r="AO1356">
        <v>0.26624999999999999</v>
      </c>
      <c r="AP1356">
        <v>0.26500000000000001</v>
      </c>
      <c r="AQ1356">
        <v>0.29074999999999995</v>
      </c>
      <c r="AR1356">
        <v>0.25174999999999997</v>
      </c>
      <c r="AS1356">
        <v>0.34900000000000003</v>
      </c>
      <c r="AU1356">
        <f t="shared" si="47"/>
        <v>41.85</v>
      </c>
      <c r="AV1356">
        <f t="shared" si="47"/>
        <v>51.05</v>
      </c>
      <c r="AW1356">
        <f t="shared" si="47"/>
        <v>48.95</v>
      </c>
      <c r="AX1356">
        <f t="shared" si="46"/>
        <v>141.85000000000002</v>
      </c>
    </row>
    <row r="1357" spans="1:50" x14ac:dyDescent="0.25">
      <c r="A1357" s="65" t="s">
        <v>149</v>
      </c>
      <c r="B1357" s="65" t="s">
        <v>143</v>
      </c>
      <c r="C1357" s="65" t="s">
        <v>147</v>
      </c>
      <c r="D1357" s="65" t="s">
        <v>138</v>
      </c>
      <c r="E1357" s="65" t="s">
        <v>139</v>
      </c>
      <c r="F1357" s="58" t="s">
        <v>140</v>
      </c>
      <c r="G1357" s="17">
        <v>44116</v>
      </c>
      <c r="H1357" s="17"/>
      <c r="I1357" s="1"/>
      <c r="L1357" s="23"/>
      <c r="P1357" s="13"/>
      <c r="AL1357">
        <v>0.27949999999999997</v>
      </c>
      <c r="AM1357">
        <v>0.30025000000000002</v>
      </c>
      <c r="AN1357">
        <v>0.25850000000000001</v>
      </c>
      <c r="AO1357">
        <v>0.27250000000000002</v>
      </c>
      <c r="AP1357">
        <v>0.2555</v>
      </c>
      <c r="AQ1357">
        <v>0.28775000000000001</v>
      </c>
      <c r="AR1357">
        <v>0.23649999999999999</v>
      </c>
      <c r="AS1357">
        <v>0.34600000000000003</v>
      </c>
      <c r="AU1357">
        <f t="shared" si="47"/>
        <v>55.899999999999991</v>
      </c>
      <c r="AV1357">
        <f t="shared" si="47"/>
        <v>60.050000000000004</v>
      </c>
      <c r="AW1357">
        <f t="shared" si="47"/>
        <v>51.7</v>
      </c>
      <c r="AX1357">
        <f t="shared" si="46"/>
        <v>167.64999999999998</v>
      </c>
    </row>
    <row r="1358" spans="1:50" x14ac:dyDescent="0.25">
      <c r="A1358" s="65" t="s">
        <v>149</v>
      </c>
      <c r="B1358" s="65" t="s">
        <v>143</v>
      </c>
      <c r="C1358" s="65" t="s">
        <v>147</v>
      </c>
      <c r="D1358" s="65" t="s">
        <v>138</v>
      </c>
      <c r="E1358" s="65" t="s">
        <v>139</v>
      </c>
      <c r="F1358" s="58" t="s">
        <v>140</v>
      </c>
      <c r="G1358" s="17">
        <v>44123</v>
      </c>
      <c r="H1358" s="17"/>
      <c r="I1358" s="1"/>
      <c r="L1358" s="23"/>
      <c r="P1358" s="13"/>
      <c r="AL1358">
        <v>0.30562499999999998</v>
      </c>
      <c r="AM1358">
        <v>0.30075000000000002</v>
      </c>
      <c r="AN1358">
        <v>0.26450000000000001</v>
      </c>
      <c r="AO1358">
        <v>0.27200000000000002</v>
      </c>
      <c r="AP1358">
        <v>0.2515</v>
      </c>
      <c r="AQ1358">
        <v>0.27925</v>
      </c>
      <c r="AR1358">
        <v>0.22875000000000001</v>
      </c>
      <c r="AS1358">
        <v>0.33724999999999999</v>
      </c>
      <c r="AU1358">
        <f t="shared" si="47"/>
        <v>61.124999999999993</v>
      </c>
      <c r="AV1358">
        <f t="shared" si="47"/>
        <v>60.150000000000006</v>
      </c>
      <c r="AW1358">
        <f t="shared" si="47"/>
        <v>52.900000000000006</v>
      </c>
      <c r="AX1358">
        <f t="shared" si="46"/>
        <v>174.17500000000001</v>
      </c>
    </row>
    <row r="1359" spans="1:50" x14ac:dyDescent="0.25">
      <c r="A1359" s="65" t="s">
        <v>149</v>
      </c>
      <c r="B1359" s="65" t="s">
        <v>143</v>
      </c>
      <c r="C1359" s="65" t="s">
        <v>147</v>
      </c>
      <c r="D1359" s="65" t="s">
        <v>138</v>
      </c>
      <c r="E1359" s="65" t="s">
        <v>139</v>
      </c>
      <c r="F1359" s="58" t="s">
        <v>140</v>
      </c>
      <c r="G1359" s="17">
        <v>44127</v>
      </c>
      <c r="H1359" s="17"/>
      <c r="I1359" s="1"/>
      <c r="L1359" s="23"/>
      <c r="P1359" s="13"/>
      <c r="AL1359">
        <v>0.31137500000000001</v>
      </c>
      <c r="AM1359">
        <v>0.31975000000000003</v>
      </c>
      <c r="AN1359">
        <v>0.28425000000000006</v>
      </c>
      <c r="AO1359">
        <v>0.27725</v>
      </c>
      <c r="AP1359">
        <v>0.26024999999999998</v>
      </c>
      <c r="AQ1359">
        <v>0.27875</v>
      </c>
      <c r="AR1359">
        <v>0.2235</v>
      </c>
      <c r="AS1359">
        <v>0.33875</v>
      </c>
      <c r="AU1359">
        <f t="shared" si="47"/>
        <v>62.275000000000006</v>
      </c>
      <c r="AV1359">
        <f t="shared" si="47"/>
        <v>63.95000000000001</v>
      </c>
      <c r="AW1359">
        <f t="shared" si="47"/>
        <v>56.850000000000009</v>
      </c>
      <c r="AX1359">
        <f t="shared" si="46"/>
        <v>183.07500000000005</v>
      </c>
    </row>
    <row r="1360" spans="1:50" x14ac:dyDescent="0.25">
      <c r="A1360" s="65" t="s">
        <v>149</v>
      </c>
      <c r="B1360" s="65" t="s">
        <v>143</v>
      </c>
      <c r="C1360" s="65" t="s">
        <v>147</v>
      </c>
      <c r="D1360" s="65" t="s">
        <v>138</v>
      </c>
      <c r="E1360" s="65" t="s">
        <v>139</v>
      </c>
      <c r="F1360" s="58" t="s">
        <v>140</v>
      </c>
      <c r="G1360" s="17">
        <v>44139</v>
      </c>
      <c r="H1360" s="17"/>
      <c r="I1360" s="1"/>
      <c r="L1360" s="23"/>
      <c r="P1360" s="13"/>
      <c r="AL1360">
        <v>0.26837499999999997</v>
      </c>
      <c r="AM1360">
        <v>0.30249999999999999</v>
      </c>
      <c r="AN1360">
        <v>0.28225</v>
      </c>
      <c r="AO1360">
        <v>0.27825</v>
      </c>
      <c r="AP1360">
        <v>0.25624999999999998</v>
      </c>
      <c r="AQ1360">
        <v>0.27349999999999997</v>
      </c>
      <c r="AR1360">
        <v>0.2155</v>
      </c>
      <c r="AS1360">
        <v>0.32524999999999998</v>
      </c>
      <c r="AU1360">
        <f t="shared" si="47"/>
        <v>53.674999999999997</v>
      </c>
      <c r="AV1360">
        <f t="shared" si="47"/>
        <v>60.5</v>
      </c>
      <c r="AW1360">
        <f t="shared" si="47"/>
        <v>56.45</v>
      </c>
      <c r="AX1360">
        <f t="shared" si="46"/>
        <v>170.625</v>
      </c>
    </row>
    <row r="1361" spans="1:50" x14ac:dyDescent="0.25">
      <c r="A1361" s="65" t="s">
        <v>149</v>
      </c>
      <c r="B1361" s="65" t="s">
        <v>143</v>
      </c>
      <c r="C1361" s="65" t="s">
        <v>147</v>
      </c>
      <c r="D1361" s="65" t="s">
        <v>138</v>
      </c>
      <c r="E1361" s="65" t="s">
        <v>139</v>
      </c>
      <c r="F1361" s="58" t="s">
        <v>140</v>
      </c>
      <c r="G1361" s="17">
        <v>44144</v>
      </c>
      <c r="H1361" s="17"/>
      <c r="I1361" s="1"/>
      <c r="L1361" s="23"/>
      <c r="P1361" s="13"/>
      <c r="AL1361">
        <v>0.34712500000000007</v>
      </c>
      <c r="AM1361">
        <v>0.35200000000000004</v>
      </c>
      <c r="AN1361">
        <v>0.32500000000000001</v>
      </c>
      <c r="AO1361">
        <v>0.31300000000000006</v>
      </c>
      <c r="AP1361">
        <v>0.30125000000000002</v>
      </c>
      <c r="AQ1361">
        <v>0.27775</v>
      </c>
      <c r="AR1361">
        <v>0.22274999999999998</v>
      </c>
      <c r="AS1361">
        <v>0.33849999999999997</v>
      </c>
      <c r="AU1361">
        <f t="shared" si="47"/>
        <v>69.425000000000011</v>
      </c>
      <c r="AV1361">
        <f t="shared" si="47"/>
        <v>70.400000000000006</v>
      </c>
      <c r="AW1361">
        <f t="shared" si="47"/>
        <v>65</v>
      </c>
      <c r="AX1361">
        <f t="shared" si="46"/>
        <v>204.82500000000002</v>
      </c>
    </row>
    <row r="1362" spans="1:50" x14ac:dyDescent="0.25">
      <c r="A1362" s="65" t="s">
        <v>149</v>
      </c>
      <c r="B1362" s="65" t="s">
        <v>143</v>
      </c>
      <c r="C1362" s="65" t="s">
        <v>147</v>
      </c>
      <c r="D1362" s="65" t="s">
        <v>138</v>
      </c>
      <c r="E1362" s="65" t="s">
        <v>139</v>
      </c>
      <c r="F1362" s="58" t="s">
        <v>140</v>
      </c>
      <c r="G1362" s="17">
        <v>44151</v>
      </c>
      <c r="H1362" s="17"/>
      <c r="I1362" s="1"/>
      <c r="L1362" s="23"/>
      <c r="P1362" s="13"/>
      <c r="AL1362">
        <v>0.24674999999999997</v>
      </c>
      <c r="AM1362">
        <v>0.30725000000000002</v>
      </c>
      <c r="AN1362">
        <v>0.31175000000000003</v>
      </c>
      <c r="AO1362">
        <v>0.30399999999999999</v>
      </c>
      <c r="AP1362">
        <v>0.30275000000000002</v>
      </c>
      <c r="AQ1362">
        <v>0.28475</v>
      </c>
      <c r="AR1362">
        <v>0.2235</v>
      </c>
      <c r="AS1362">
        <v>0.33500000000000002</v>
      </c>
      <c r="AU1362">
        <f t="shared" si="47"/>
        <v>49.349999999999994</v>
      </c>
      <c r="AV1362">
        <f t="shared" si="47"/>
        <v>61.45</v>
      </c>
      <c r="AW1362">
        <f t="shared" si="47"/>
        <v>62.350000000000009</v>
      </c>
      <c r="AX1362">
        <f t="shared" si="46"/>
        <v>173.15</v>
      </c>
    </row>
    <row r="1363" spans="1:50" x14ac:dyDescent="0.25">
      <c r="A1363" s="65" t="s">
        <v>149</v>
      </c>
      <c r="B1363" s="65" t="s">
        <v>143</v>
      </c>
      <c r="C1363" s="65" t="s">
        <v>147</v>
      </c>
      <c r="D1363" s="65" t="s">
        <v>138</v>
      </c>
      <c r="E1363" s="65" t="s">
        <v>139</v>
      </c>
      <c r="F1363" s="58" t="s">
        <v>140</v>
      </c>
      <c r="G1363" s="17">
        <v>44158</v>
      </c>
      <c r="H1363" s="17"/>
      <c r="I1363" s="1"/>
      <c r="L1363" s="23"/>
      <c r="P1363" s="13"/>
      <c r="AL1363">
        <v>0.23874999999999999</v>
      </c>
      <c r="AM1363">
        <v>0.29099999999999998</v>
      </c>
      <c r="AN1363">
        <v>0.29825000000000002</v>
      </c>
      <c r="AO1363">
        <v>0.29375000000000001</v>
      </c>
      <c r="AP1363">
        <v>0.29425000000000001</v>
      </c>
      <c r="AQ1363">
        <v>0.28249999999999997</v>
      </c>
      <c r="AR1363">
        <v>0.21975</v>
      </c>
      <c r="AS1363">
        <v>0.33250000000000002</v>
      </c>
      <c r="AU1363">
        <f t="shared" si="47"/>
        <v>47.75</v>
      </c>
      <c r="AV1363">
        <f t="shared" si="47"/>
        <v>58.199999999999996</v>
      </c>
      <c r="AW1363">
        <f t="shared" si="47"/>
        <v>59.650000000000006</v>
      </c>
      <c r="AX1363">
        <f t="shared" si="46"/>
        <v>165.6</v>
      </c>
    </row>
    <row r="1364" spans="1:50" x14ac:dyDescent="0.25">
      <c r="A1364" s="65" t="s">
        <v>149</v>
      </c>
      <c r="B1364" s="65" t="s">
        <v>143</v>
      </c>
      <c r="C1364" s="65" t="s">
        <v>147</v>
      </c>
      <c r="D1364" s="65" t="s">
        <v>138</v>
      </c>
      <c r="E1364" s="65" t="s">
        <v>139</v>
      </c>
      <c r="F1364" s="58" t="s">
        <v>140</v>
      </c>
      <c r="G1364" s="17">
        <v>44165</v>
      </c>
      <c r="H1364" s="17"/>
      <c r="I1364" s="1"/>
      <c r="L1364" s="23"/>
      <c r="P1364" s="13"/>
      <c r="AL1364">
        <v>0.28900000000000003</v>
      </c>
      <c r="AM1364">
        <v>0.30224999999999996</v>
      </c>
      <c r="AN1364">
        <v>0.29550000000000004</v>
      </c>
      <c r="AO1364">
        <v>0.28825000000000001</v>
      </c>
      <c r="AP1364">
        <v>0.28800000000000003</v>
      </c>
      <c r="AQ1364">
        <v>0.28075000000000006</v>
      </c>
      <c r="AR1364">
        <v>0.2205</v>
      </c>
      <c r="AS1364">
        <v>0.33100000000000002</v>
      </c>
      <c r="AU1364">
        <f t="shared" si="47"/>
        <v>57.800000000000004</v>
      </c>
      <c r="AV1364">
        <f t="shared" si="47"/>
        <v>60.449999999999996</v>
      </c>
      <c r="AW1364">
        <f t="shared" si="47"/>
        <v>59.100000000000009</v>
      </c>
      <c r="AX1364">
        <f t="shared" si="46"/>
        <v>177.35000000000002</v>
      </c>
    </row>
    <row r="1365" spans="1:50" x14ac:dyDescent="0.25">
      <c r="A1365" s="65" t="s">
        <v>149</v>
      </c>
      <c r="B1365" s="65" t="s">
        <v>143</v>
      </c>
      <c r="C1365" s="65" t="s">
        <v>147</v>
      </c>
      <c r="D1365" s="65" t="s">
        <v>138</v>
      </c>
      <c r="E1365" s="65" t="s">
        <v>139</v>
      </c>
      <c r="F1365" s="58" t="s">
        <v>140</v>
      </c>
      <c r="G1365" s="17">
        <v>44168</v>
      </c>
      <c r="H1365" s="17"/>
      <c r="I1365" s="1"/>
      <c r="L1365" s="23"/>
      <c r="P1365" s="13"/>
      <c r="AL1365">
        <v>0.25937500000000002</v>
      </c>
      <c r="AM1365">
        <v>0.29475000000000001</v>
      </c>
      <c r="AN1365">
        <v>0.28850000000000003</v>
      </c>
      <c r="AO1365">
        <v>0.27799999999999997</v>
      </c>
      <c r="AP1365">
        <v>0.28600000000000003</v>
      </c>
      <c r="AQ1365">
        <v>0.27500000000000002</v>
      </c>
      <c r="AR1365">
        <v>0.2195</v>
      </c>
      <c r="AS1365">
        <v>0.36</v>
      </c>
      <c r="AU1365">
        <f t="shared" si="47"/>
        <v>51.875000000000007</v>
      </c>
      <c r="AV1365">
        <f t="shared" si="47"/>
        <v>58.95</v>
      </c>
      <c r="AW1365">
        <f t="shared" si="47"/>
        <v>57.70000000000001</v>
      </c>
      <c r="AX1365">
        <f t="shared" si="46"/>
        <v>168.52500000000003</v>
      </c>
    </row>
    <row r="1366" spans="1:50" x14ac:dyDescent="0.25">
      <c r="A1366" s="65" t="s">
        <v>149</v>
      </c>
      <c r="B1366" s="65" t="s">
        <v>143</v>
      </c>
      <c r="C1366" s="65" t="s">
        <v>147</v>
      </c>
      <c r="D1366" s="65" t="s">
        <v>138</v>
      </c>
      <c r="E1366" s="65" t="s">
        <v>139</v>
      </c>
      <c r="F1366" s="58" t="s">
        <v>140</v>
      </c>
      <c r="G1366" s="17">
        <v>44172</v>
      </c>
      <c r="H1366" s="17"/>
      <c r="I1366" s="1"/>
      <c r="L1366" s="23"/>
      <c r="P1366" s="13"/>
      <c r="AL1366">
        <v>0.27512500000000001</v>
      </c>
      <c r="AM1366">
        <v>0.29525000000000001</v>
      </c>
      <c r="AN1366">
        <v>0.29175000000000001</v>
      </c>
      <c r="AO1366">
        <v>0.28499999999999998</v>
      </c>
      <c r="AP1366">
        <v>0.27875</v>
      </c>
      <c r="AQ1366">
        <v>0.27575</v>
      </c>
      <c r="AR1366">
        <v>0.2175</v>
      </c>
      <c r="AS1366">
        <v>0.32724999999999993</v>
      </c>
      <c r="AU1366">
        <f t="shared" si="47"/>
        <v>55.024999999999999</v>
      </c>
      <c r="AV1366">
        <f t="shared" si="47"/>
        <v>59.050000000000004</v>
      </c>
      <c r="AW1366">
        <f t="shared" si="47"/>
        <v>58.35</v>
      </c>
      <c r="AX1366">
        <f t="shared" si="46"/>
        <v>172.42500000000001</v>
      </c>
    </row>
    <row r="1367" spans="1:50" x14ac:dyDescent="0.25">
      <c r="A1367" s="65" t="s">
        <v>149</v>
      </c>
      <c r="B1367" s="65" t="s">
        <v>143</v>
      </c>
      <c r="C1367" s="65" t="s">
        <v>147</v>
      </c>
      <c r="D1367" s="65" t="s">
        <v>138</v>
      </c>
      <c r="E1367" s="65" t="s">
        <v>139</v>
      </c>
      <c r="F1367" s="58" t="s">
        <v>140</v>
      </c>
      <c r="G1367" s="17">
        <v>44179</v>
      </c>
      <c r="H1367" s="17"/>
      <c r="I1367" s="1"/>
      <c r="L1367" s="23"/>
      <c r="P1367" s="13"/>
      <c r="AL1367">
        <v>0.22612499999999996</v>
      </c>
      <c r="AM1367">
        <v>0.28249999999999997</v>
      </c>
      <c r="AN1367">
        <v>0.28575</v>
      </c>
      <c r="AO1367">
        <v>0.28125</v>
      </c>
      <c r="AP1367">
        <v>0.27474999999999999</v>
      </c>
      <c r="AQ1367">
        <v>0.27200000000000002</v>
      </c>
      <c r="AR1367">
        <v>0.217</v>
      </c>
      <c r="AS1367">
        <v>0.32424999999999998</v>
      </c>
      <c r="AU1367">
        <f t="shared" si="47"/>
        <v>45.224999999999994</v>
      </c>
      <c r="AV1367">
        <f t="shared" si="47"/>
        <v>56.499999999999993</v>
      </c>
      <c r="AW1367">
        <f t="shared" si="47"/>
        <v>57.15</v>
      </c>
      <c r="AX1367">
        <f t="shared" si="46"/>
        <v>158.875</v>
      </c>
    </row>
    <row r="1368" spans="1:50" x14ac:dyDescent="0.25">
      <c r="A1368" s="65" t="s">
        <v>149</v>
      </c>
      <c r="B1368" s="65" t="s">
        <v>143</v>
      </c>
      <c r="C1368" s="65" t="s">
        <v>147</v>
      </c>
      <c r="D1368" s="65" t="s">
        <v>138</v>
      </c>
      <c r="E1368" s="65" t="s">
        <v>139</v>
      </c>
      <c r="F1368" s="58" t="s">
        <v>140</v>
      </c>
      <c r="G1368" s="17">
        <v>44186</v>
      </c>
      <c r="H1368" s="17"/>
      <c r="I1368" s="1"/>
      <c r="L1368" s="23"/>
      <c r="P1368" s="13"/>
      <c r="AL1368">
        <v>0.21975</v>
      </c>
      <c r="AM1368">
        <v>0.27374999999999999</v>
      </c>
      <c r="AN1368">
        <v>0.27899999999999997</v>
      </c>
      <c r="AO1368">
        <v>0.27474999999999999</v>
      </c>
      <c r="AP1368">
        <v>0.26624999999999999</v>
      </c>
      <c r="AQ1368">
        <v>0.26574999999999999</v>
      </c>
      <c r="AR1368">
        <v>0.21225000000000002</v>
      </c>
      <c r="AS1368">
        <v>0.32075000000000004</v>
      </c>
      <c r="AU1368">
        <f t="shared" si="47"/>
        <v>43.95</v>
      </c>
      <c r="AV1368">
        <f t="shared" si="47"/>
        <v>54.75</v>
      </c>
      <c r="AW1368">
        <f t="shared" si="47"/>
        <v>55.8</v>
      </c>
      <c r="AX1368">
        <f t="shared" si="46"/>
        <v>154.5</v>
      </c>
    </row>
    <row r="1369" spans="1:50" x14ac:dyDescent="0.25">
      <c r="A1369" s="65" t="s">
        <v>149</v>
      </c>
      <c r="B1369" s="65" t="s">
        <v>143</v>
      </c>
      <c r="C1369" s="65" t="s">
        <v>147</v>
      </c>
      <c r="D1369" s="65" t="s">
        <v>138</v>
      </c>
      <c r="E1369" s="65" t="s">
        <v>139</v>
      </c>
      <c r="F1369" s="58" t="s">
        <v>140</v>
      </c>
      <c r="G1369" s="17">
        <v>44202</v>
      </c>
      <c r="H1369" s="17"/>
      <c r="I1369" s="1"/>
      <c r="L1369" s="23"/>
      <c r="P1369" s="13"/>
      <c r="AL1369">
        <v>0.32950000000000002</v>
      </c>
      <c r="AM1369">
        <v>0.33100000000000002</v>
      </c>
      <c r="AN1369">
        <v>0.31425000000000003</v>
      </c>
      <c r="AO1369">
        <v>0.28849999999999998</v>
      </c>
      <c r="AP1369">
        <v>0.28275</v>
      </c>
      <c r="AQ1369">
        <v>0.26325000000000004</v>
      </c>
      <c r="AR1369">
        <v>0.20699999999999999</v>
      </c>
      <c r="AS1369">
        <v>0.27074999999999999</v>
      </c>
      <c r="AU1369">
        <f t="shared" si="47"/>
        <v>65.900000000000006</v>
      </c>
      <c r="AV1369">
        <f t="shared" si="47"/>
        <v>66.2</v>
      </c>
      <c r="AW1369">
        <f t="shared" si="47"/>
        <v>62.850000000000009</v>
      </c>
      <c r="AX1369">
        <f t="shared" si="46"/>
        <v>194.95000000000005</v>
      </c>
    </row>
    <row r="1370" spans="1:50" x14ac:dyDescent="0.25">
      <c r="A1370" s="65" t="s">
        <v>149</v>
      </c>
      <c r="B1370" s="65" t="s">
        <v>143</v>
      </c>
      <c r="C1370" s="65" t="s">
        <v>147</v>
      </c>
      <c r="D1370" s="65" t="s">
        <v>138</v>
      </c>
      <c r="E1370" s="65" t="s">
        <v>139</v>
      </c>
      <c r="F1370" s="58" t="s">
        <v>140</v>
      </c>
      <c r="G1370" s="17">
        <v>44207</v>
      </c>
      <c r="H1370" s="17"/>
      <c r="I1370" s="1"/>
      <c r="L1370" s="23"/>
      <c r="P1370" s="13"/>
      <c r="AL1370">
        <v>0.29025000000000001</v>
      </c>
      <c r="AM1370">
        <v>0.32425000000000004</v>
      </c>
      <c r="AN1370">
        <v>0.31175000000000003</v>
      </c>
      <c r="AO1370">
        <v>0.28749999999999998</v>
      </c>
      <c r="AP1370">
        <v>0.28249999999999997</v>
      </c>
      <c r="AQ1370">
        <v>0.26200000000000001</v>
      </c>
      <c r="AR1370">
        <v>0.20574999999999999</v>
      </c>
      <c r="AS1370">
        <v>0.308</v>
      </c>
      <c r="AU1370">
        <f t="shared" si="47"/>
        <v>58.050000000000004</v>
      </c>
      <c r="AV1370">
        <f t="shared" si="47"/>
        <v>64.850000000000009</v>
      </c>
      <c r="AW1370">
        <f t="shared" si="47"/>
        <v>62.350000000000009</v>
      </c>
      <c r="AX1370">
        <f t="shared" si="46"/>
        <v>185.25</v>
      </c>
    </row>
    <row r="1371" spans="1:50" x14ac:dyDescent="0.25">
      <c r="A1371" s="65" t="s">
        <v>149</v>
      </c>
      <c r="B1371" s="65" t="s">
        <v>143</v>
      </c>
      <c r="C1371" s="65" t="s">
        <v>147</v>
      </c>
      <c r="D1371" s="65" t="s">
        <v>138</v>
      </c>
      <c r="E1371" s="65" t="s">
        <v>139</v>
      </c>
      <c r="F1371" s="58" t="s">
        <v>140</v>
      </c>
      <c r="G1371" s="17">
        <v>44218</v>
      </c>
      <c r="H1371" s="17"/>
      <c r="I1371" s="1"/>
      <c r="L1371" s="23"/>
      <c r="P1371" s="13"/>
      <c r="AL1371">
        <v>0.24912499999999999</v>
      </c>
      <c r="AM1371">
        <v>0.3105</v>
      </c>
      <c r="AN1371">
        <v>0.31</v>
      </c>
      <c r="AO1371">
        <v>0.28450000000000003</v>
      </c>
      <c r="AP1371">
        <v>0.28325</v>
      </c>
      <c r="AQ1371">
        <v>0.26524999999999999</v>
      </c>
      <c r="AR1371">
        <v>0.20850000000000002</v>
      </c>
      <c r="AS1371">
        <v>0.31</v>
      </c>
      <c r="AU1371">
        <f t="shared" si="47"/>
        <v>49.824999999999996</v>
      </c>
      <c r="AV1371">
        <f t="shared" si="47"/>
        <v>62.1</v>
      </c>
      <c r="AW1371">
        <f t="shared" si="47"/>
        <v>62</v>
      </c>
      <c r="AX1371">
        <f t="shared" si="46"/>
        <v>173.92500000000001</v>
      </c>
    </row>
    <row r="1372" spans="1:50" x14ac:dyDescent="0.25">
      <c r="A1372" s="65" t="s">
        <v>149</v>
      </c>
      <c r="B1372" s="65" t="s">
        <v>143</v>
      </c>
      <c r="C1372" s="65" t="s">
        <v>147</v>
      </c>
      <c r="D1372" s="65" t="s">
        <v>138</v>
      </c>
      <c r="E1372" s="65" t="s">
        <v>139</v>
      </c>
      <c r="F1372" s="22" t="s">
        <v>151</v>
      </c>
      <c r="G1372" s="17">
        <v>44260</v>
      </c>
      <c r="H1372" s="17"/>
      <c r="I1372" s="1"/>
      <c r="L1372" s="23"/>
      <c r="P1372" s="13"/>
      <c r="AL1372">
        <v>0.29299999999999998</v>
      </c>
      <c r="AM1372">
        <v>0.32899999999999996</v>
      </c>
      <c r="AN1372">
        <v>0.3085</v>
      </c>
      <c r="AO1372">
        <v>0.30574999999999997</v>
      </c>
      <c r="AP1372">
        <v>0.32124999999999998</v>
      </c>
      <c r="AQ1372">
        <v>0.25124999999999997</v>
      </c>
      <c r="AR1372">
        <v>0.22</v>
      </c>
      <c r="AS1372">
        <v>0.31125000000000003</v>
      </c>
      <c r="AU1372">
        <f t="shared" si="47"/>
        <v>58.599999999999994</v>
      </c>
      <c r="AV1372">
        <f t="shared" si="47"/>
        <v>65.8</v>
      </c>
      <c r="AW1372">
        <f t="shared" si="47"/>
        <v>61.7</v>
      </c>
      <c r="AX1372">
        <f t="shared" si="46"/>
        <v>186.1</v>
      </c>
    </row>
    <row r="1373" spans="1:50" x14ac:dyDescent="0.25">
      <c r="A1373" s="65" t="s">
        <v>149</v>
      </c>
      <c r="B1373" s="65" t="s">
        <v>143</v>
      </c>
      <c r="C1373" s="65" t="s">
        <v>147</v>
      </c>
      <c r="D1373" s="65" t="s">
        <v>138</v>
      </c>
      <c r="E1373" s="65" t="s">
        <v>139</v>
      </c>
      <c r="F1373" s="22" t="s">
        <v>151</v>
      </c>
      <c r="G1373" s="17">
        <v>44266</v>
      </c>
      <c r="H1373" s="17"/>
      <c r="I1373" s="1"/>
      <c r="L1373" s="23"/>
      <c r="P1373" s="13"/>
      <c r="AL1373">
        <v>0.28349999999999997</v>
      </c>
      <c r="AM1373">
        <v>0.32900000000000007</v>
      </c>
      <c r="AN1373">
        <v>0.308</v>
      </c>
      <c r="AO1373">
        <v>0.30700000000000005</v>
      </c>
      <c r="AP1373">
        <v>0.32299999999999995</v>
      </c>
      <c r="AQ1373">
        <v>0.2495</v>
      </c>
      <c r="AR1373">
        <v>0.22399999999999998</v>
      </c>
      <c r="AS1373">
        <v>0.31425000000000003</v>
      </c>
      <c r="AU1373">
        <f t="shared" si="47"/>
        <v>56.699999999999996</v>
      </c>
      <c r="AV1373">
        <f t="shared" si="47"/>
        <v>65.800000000000011</v>
      </c>
      <c r="AW1373">
        <f t="shared" si="47"/>
        <v>61.6</v>
      </c>
      <c r="AX1373">
        <f t="shared" si="46"/>
        <v>184.1</v>
      </c>
    </row>
    <row r="1374" spans="1:50" x14ac:dyDescent="0.25">
      <c r="A1374" s="65" t="s">
        <v>149</v>
      </c>
      <c r="B1374" s="65" t="s">
        <v>143</v>
      </c>
      <c r="C1374" s="65" t="s">
        <v>147</v>
      </c>
      <c r="D1374" s="65" t="s">
        <v>138</v>
      </c>
      <c r="E1374" s="65" t="s">
        <v>139</v>
      </c>
      <c r="F1374" s="22" t="s">
        <v>151</v>
      </c>
      <c r="G1374" s="17">
        <v>44270</v>
      </c>
      <c r="H1374" s="17"/>
      <c r="I1374" s="1"/>
      <c r="L1374" s="23"/>
      <c r="P1374" s="13"/>
      <c r="AL1374">
        <v>0.25462500000000005</v>
      </c>
      <c r="AM1374">
        <v>0.32750000000000001</v>
      </c>
      <c r="AN1374">
        <v>0.31024999999999997</v>
      </c>
      <c r="AO1374">
        <v>0.30875000000000002</v>
      </c>
      <c r="AP1374">
        <v>0.32550000000000007</v>
      </c>
      <c r="AQ1374">
        <v>0.25024999999999997</v>
      </c>
      <c r="AR1374">
        <v>0.22399999999999998</v>
      </c>
      <c r="AS1374">
        <v>0.31575000000000003</v>
      </c>
      <c r="AU1374">
        <f t="shared" si="47"/>
        <v>50.925000000000011</v>
      </c>
      <c r="AV1374">
        <f t="shared" si="47"/>
        <v>65.5</v>
      </c>
      <c r="AW1374">
        <f t="shared" si="47"/>
        <v>62.05</v>
      </c>
      <c r="AX1374">
        <f t="shared" si="46"/>
        <v>178.47500000000002</v>
      </c>
    </row>
    <row r="1375" spans="1:50" x14ac:dyDescent="0.25">
      <c r="A1375" s="65" t="s">
        <v>149</v>
      </c>
      <c r="B1375" s="65" t="s">
        <v>143</v>
      </c>
      <c r="C1375" s="65" t="s">
        <v>147</v>
      </c>
      <c r="D1375" s="65" t="s">
        <v>138</v>
      </c>
      <c r="E1375" s="65" t="s">
        <v>139</v>
      </c>
      <c r="F1375" s="22" t="s">
        <v>151</v>
      </c>
      <c r="G1375" s="17">
        <v>44278</v>
      </c>
      <c r="H1375" s="17"/>
      <c r="I1375" s="1"/>
      <c r="L1375" s="23"/>
      <c r="P1375" s="13"/>
      <c r="AL1375">
        <v>0.26574999999999993</v>
      </c>
      <c r="AM1375">
        <v>0.32274999999999998</v>
      </c>
      <c r="AN1375">
        <v>0.31</v>
      </c>
      <c r="AO1375">
        <v>0.308</v>
      </c>
      <c r="AP1375">
        <v>0.32750000000000001</v>
      </c>
      <c r="AQ1375">
        <v>0.25425000000000003</v>
      </c>
      <c r="AR1375">
        <v>0.22600000000000001</v>
      </c>
      <c r="AS1375">
        <v>0.31624999999999998</v>
      </c>
      <c r="AU1375">
        <f t="shared" si="47"/>
        <v>53.149999999999984</v>
      </c>
      <c r="AV1375">
        <f t="shared" si="47"/>
        <v>64.55</v>
      </c>
      <c r="AW1375">
        <f t="shared" si="47"/>
        <v>62</v>
      </c>
      <c r="AX1375">
        <f t="shared" si="46"/>
        <v>179.7</v>
      </c>
    </row>
    <row r="1376" spans="1:50" x14ac:dyDescent="0.25">
      <c r="A1376" s="65" t="s">
        <v>149</v>
      </c>
      <c r="B1376" s="65" t="s">
        <v>143</v>
      </c>
      <c r="C1376" s="65" t="s">
        <v>147</v>
      </c>
      <c r="D1376" s="65" t="s">
        <v>138</v>
      </c>
      <c r="E1376" s="65" t="s">
        <v>139</v>
      </c>
      <c r="F1376" s="22" t="s">
        <v>151</v>
      </c>
      <c r="G1376" s="17">
        <v>44286</v>
      </c>
      <c r="H1376" s="17"/>
      <c r="I1376" s="1"/>
      <c r="L1376" s="23"/>
      <c r="P1376" s="13"/>
      <c r="AL1376">
        <v>0.22187499999999999</v>
      </c>
      <c r="AM1376">
        <v>0.30924999999999997</v>
      </c>
      <c r="AN1376">
        <v>0.30475000000000002</v>
      </c>
      <c r="AO1376">
        <v>0.30700000000000005</v>
      </c>
      <c r="AP1376">
        <v>0.32475000000000004</v>
      </c>
      <c r="AQ1376">
        <v>0.251</v>
      </c>
      <c r="AR1376">
        <v>0.22200000000000003</v>
      </c>
      <c r="AS1376">
        <v>0.314</v>
      </c>
      <c r="AU1376">
        <f t="shared" si="47"/>
        <v>44.375</v>
      </c>
      <c r="AV1376">
        <f t="shared" si="47"/>
        <v>61.849999999999994</v>
      </c>
      <c r="AW1376">
        <f t="shared" si="47"/>
        <v>60.95</v>
      </c>
      <c r="AX1376">
        <f t="shared" si="46"/>
        <v>167.17500000000001</v>
      </c>
    </row>
    <row r="1377" spans="1:50" x14ac:dyDescent="0.25">
      <c r="A1377" s="65" t="s">
        <v>149</v>
      </c>
      <c r="B1377" s="65" t="s">
        <v>143</v>
      </c>
      <c r="C1377" s="65" t="s">
        <v>147</v>
      </c>
      <c r="D1377" s="65" t="s">
        <v>138</v>
      </c>
      <c r="E1377" s="65" t="s">
        <v>139</v>
      </c>
      <c r="F1377" s="22" t="s">
        <v>151</v>
      </c>
      <c r="G1377" s="17">
        <v>44292</v>
      </c>
      <c r="H1377" s="17"/>
      <c r="I1377" s="1"/>
      <c r="L1377" s="23"/>
      <c r="P1377" s="13"/>
      <c r="AL1377">
        <v>0.22924999999999998</v>
      </c>
      <c r="AM1377">
        <v>0.30674999999999997</v>
      </c>
      <c r="AN1377">
        <v>0.30199999999999994</v>
      </c>
      <c r="AO1377">
        <v>0.3</v>
      </c>
      <c r="AP1377">
        <v>0.31874999999999998</v>
      </c>
      <c r="AQ1377">
        <v>0.24599999999999997</v>
      </c>
      <c r="AR1377">
        <v>0.22</v>
      </c>
      <c r="AS1377">
        <v>0.30975000000000003</v>
      </c>
      <c r="AU1377">
        <f t="shared" si="47"/>
        <v>45.849999999999994</v>
      </c>
      <c r="AV1377">
        <f t="shared" si="47"/>
        <v>61.349999999999994</v>
      </c>
      <c r="AW1377">
        <f t="shared" si="47"/>
        <v>60.399999999999984</v>
      </c>
      <c r="AX1377">
        <f t="shared" si="46"/>
        <v>167.59999999999997</v>
      </c>
    </row>
    <row r="1378" spans="1:50" x14ac:dyDescent="0.25">
      <c r="A1378" s="65" t="s">
        <v>149</v>
      </c>
      <c r="B1378" s="65" t="s">
        <v>143</v>
      </c>
      <c r="C1378" s="65" t="s">
        <v>147</v>
      </c>
      <c r="D1378" s="65" t="s">
        <v>138</v>
      </c>
      <c r="E1378" s="65" t="s">
        <v>139</v>
      </c>
      <c r="F1378" s="22" t="s">
        <v>151</v>
      </c>
      <c r="G1378" s="17">
        <v>44298</v>
      </c>
      <c r="H1378" s="17"/>
      <c r="I1378" s="1"/>
      <c r="L1378" s="23"/>
      <c r="P1378" s="13"/>
      <c r="AL1378">
        <v>0.23862499999999998</v>
      </c>
      <c r="AM1378">
        <v>0.3095</v>
      </c>
      <c r="AN1378">
        <v>0.30150000000000005</v>
      </c>
      <c r="AO1378">
        <v>0.30199999999999999</v>
      </c>
      <c r="AP1378">
        <v>0.32</v>
      </c>
      <c r="AQ1378">
        <v>0.24400000000000002</v>
      </c>
      <c r="AR1378">
        <v>0.2175</v>
      </c>
      <c r="AS1378">
        <v>0.31200000000000006</v>
      </c>
      <c r="AU1378">
        <f t="shared" si="47"/>
        <v>47.724999999999994</v>
      </c>
      <c r="AV1378">
        <f t="shared" si="47"/>
        <v>61.9</v>
      </c>
      <c r="AW1378">
        <f t="shared" si="47"/>
        <v>60.300000000000011</v>
      </c>
      <c r="AX1378">
        <f t="shared" si="46"/>
        <v>169.92500000000001</v>
      </c>
    </row>
    <row r="1379" spans="1:50" x14ac:dyDescent="0.25">
      <c r="A1379" s="65" t="s">
        <v>149</v>
      </c>
      <c r="B1379" s="65" t="s">
        <v>143</v>
      </c>
      <c r="C1379" s="65" t="s">
        <v>147</v>
      </c>
      <c r="D1379" s="65" t="s">
        <v>138</v>
      </c>
      <c r="E1379" s="65" t="s">
        <v>139</v>
      </c>
      <c r="F1379" s="22" t="s">
        <v>151</v>
      </c>
      <c r="G1379" s="17">
        <v>44305</v>
      </c>
      <c r="H1379" s="17"/>
      <c r="I1379" s="1"/>
      <c r="L1379" s="23"/>
      <c r="P1379" s="13"/>
      <c r="AL1379">
        <v>0.28449999999999998</v>
      </c>
      <c r="AM1379">
        <v>0.3115</v>
      </c>
      <c r="AN1379">
        <v>0.30225000000000002</v>
      </c>
      <c r="AO1379">
        <v>0.3</v>
      </c>
      <c r="AP1379">
        <v>0.31750000000000006</v>
      </c>
      <c r="AQ1379">
        <v>0.24100000000000002</v>
      </c>
      <c r="AR1379">
        <v>0.21475000000000002</v>
      </c>
      <c r="AS1379">
        <v>0.30675000000000002</v>
      </c>
      <c r="AU1379">
        <f t="shared" si="47"/>
        <v>56.899999999999991</v>
      </c>
      <c r="AV1379">
        <f t="shared" si="47"/>
        <v>62.3</v>
      </c>
      <c r="AW1379">
        <f t="shared" si="47"/>
        <v>60.45</v>
      </c>
      <c r="AX1379">
        <f t="shared" si="46"/>
        <v>179.64999999999998</v>
      </c>
    </row>
    <row r="1380" spans="1:50" x14ac:dyDescent="0.25">
      <c r="A1380" s="65" t="s">
        <v>149</v>
      </c>
      <c r="B1380" s="65" t="s">
        <v>143</v>
      </c>
      <c r="C1380" s="65" t="s">
        <v>147</v>
      </c>
      <c r="D1380" s="65" t="s">
        <v>138</v>
      </c>
      <c r="E1380" s="65" t="s">
        <v>139</v>
      </c>
      <c r="F1380" s="22" t="s">
        <v>151</v>
      </c>
      <c r="G1380" s="17">
        <v>44315</v>
      </c>
      <c r="H1380" s="17"/>
      <c r="I1380" s="1"/>
      <c r="L1380" s="23"/>
      <c r="P1380" s="13"/>
      <c r="AL1380">
        <v>0.26187500000000002</v>
      </c>
      <c r="AM1380">
        <v>0.30425000000000002</v>
      </c>
      <c r="AN1380">
        <v>0.29849999999999999</v>
      </c>
      <c r="AO1380">
        <v>0.29499999999999998</v>
      </c>
      <c r="AP1380">
        <v>0.31424999999999997</v>
      </c>
      <c r="AQ1380">
        <v>0.23874999999999999</v>
      </c>
      <c r="AR1380">
        <v>0.2145</v>
      </c>
      <c r="AS1380">
        <v>0.30400000000000005</v>
      </c>
      <c r="AU1380">
        <f t="shared" si="47"/>
        <v>52.375000000000007</v>
      </c>
      <c r="AV1380">
        <f t="shared" si="47"/>
        <v>60.85</v>
      </c>
      <c r="AW1380">
        <f t="shared" si="47"/>
        <v>59.699999999999996</v>
      </c>
      <c r="AX1380">
        <f t="shared" si="46"/>
        <v>172.92500000000001</v>
      </c>
    </row>
    <row r="1381" spans="1:50" x14ac:dyDescent="0.25">
      <c r="A1381" s="65" t="s">
        <v>149</v>
      </c>
      <c r="B1381" s="65" t="s">
        <v>143</v>
      </c>
      <c r="C1381" s="65" t="s">
        <v>147</v>
      </c>
      <c r="D1381" s="65" t="s">
        <v>138</v>
      </c>
      <c r="E1381" s="65" t="s">
        <v>139</v>
      </c>
      <c r="F1381" s="22" t="s">
        <v>151</v>
      </c>
      <c r="G1381" s="17">
        <v>44319</v>
      </c>
      <c r="H1381" s="17"/>
      <c r="I1381" s="1"/>
      <c r="L1381" s="23"/>
      <c r="P1381" s="13"/>
      <c r="AL1381">
        <v>0.24925</v>
      </c>
      <c r="AM1381">
        <v>0.30725000000000002</v>
      </c>
      <c r="AN1381">
        <v>0.30200000000000005</v>
      </c>
      <c r="AO1381">
        <v>0.29925000000000002</v>
      </c>
      <c r="AP1381">
        <v>0.31624999999999998</v>
      </c>
      <c r="AQ1381">
        <v>0.24424999999999997</v>
      </c>
      <c r="AR1381">
        <v>0.21049999999999996</v>
      </c>
      <c r="AS1381">
        <v>0.30425000000000002</v>
      </c>
      <c r="AU1381">
        <f t="shared" si="47"/>
        <v>49.85</v>
      </c>
      <c r="AV1381">
        <f t="shared" si="47"/>
        <v>61.45</v>
      </c>
      <c r="AW1381">
        <f t="shared" si="47"/>
        <v>60.400000000000006</v>
      </c>
      <c r="AX1381">
        <f t="shared" si="46"/>
        <v>171.70000000000002</v>
      </c>
    </row>
    <row r="1382" spans="1:50" x14ac:dyDescent="0.25">
      <c r="A1382" s="65" t="s">
        <v>149</v>
      </c>
      <c r="B1382" s="65" t="s">
        <v>143</v>
      </c>
      <c r="C1382" s="65" t="s">
        <v>147</v>
      </c>
      <c r="D1382" s="65" t="s">
        <v>138</v>
      </c>
      <c r="E1382" s="65" t="s">
        <v>139</v>
      </c>
      <c r="F1382" s="22" t="s">
        <v>151</v>
      </c>
      <c r="G1382" s="17">
        <v>44326</v>
      </c>
      <c r="H1382" s="17"/>
      <c r="I1382" s="1"/>
      <c r="L1382" s="23"/>
      <c r="P1382" s="13"/>
      <c r="AL1382">
        <v>0.21562500000000001</v>
      </c>
      <c r="AM1382">
        <v>0.29724999999999996</v>
      </c>
      <c r="AN1382">
        <v>0.30225000000000002</v>
      </c>
      <c r="AO1382">
        <v>0.29975000000000002</v>
      </c>
      <c r="AP1382">
        <v>0.31799999999999995</v>
      </c>
      <c r="AQ1382">
        <v>0.24675</v>
      </c>
      <c r="AR1382">
        <v>0.21225000000000002</v>
      </c>
      <c r="AS1382">
        <v>0.30575000000000002</v>
      </c>
      <c r="AU1382">
        <f t="shared" si="47"/>
        <v>43.125</v>
      </c>
      <c r="AV1382">
        <f t="shared" si="47"/>
        <v>59.449999999999989</v>
      </c>
      <c r="AW1382">
        <f t="shared" si="47"/>
        <v>60.45</v>
      </c>
      <c r="AX1382">
        <f t="shared" si="46"/>
        <v>163.02499999999998</v>
      </c>
    </row>
    <row r="1383" spans="1:50" x14ac:dyDescent="0.25">
      <c r="A1383" s="65" t="s">
        <v>149</v>
      </c>
      <c r="B1383" s="65" t="s">
        <v>143</v>
      </c>
      <c r="C1383" s="65" t="s">
        <v>147</v>
      </c>
      <c r="D1383" s="65" t="s">
        <v>138</v>
      </c>
      <c r="E1383" s="65" t="s">
        <v>139</v>
      </c>
      <c r="F1383" s="22" t="s">
        <v>151</v>
      </c>
      <c r="G1383" s="17">
        <v>44334</v>
      </c>
      <c r="H1383" s="17"/>
      <c r="I1383" s="1"/>
      <c r="L1383" s="23"/>
      <c r="P1383" s="13"/>
      <c r="AL1383">
        <v>0.25325000000000003</v>
      </c>
      <c r="AM1383">
        <v>0.29225000000000001</v>
      </c>
      <c r="AN1383">
        <v>0.28800000000000003</v>
      </c>
      <c r="AO1383">
        <v>0.28875000000000001</v>
      </c>
      <c r="AP1383">
        <v>0.309</v>
      </c>
      <c r="AQ1383">
        <v>0.25374999999999998</v>
      </c>
      <c r="AR1383">
        <v>0.19925000000000001</v>
      </c>
      <c r="AS1383">
        <v>0.27825</v>
      </c>
      <c r="AU1383">
        <f t="shared" si="47"/>
        <v>50.650000000000006</v>
      </c>
      <c r="AV1383">
        <f t="shared" si="47"/>
        <v>58.45</v>
      </c>
      <c r="AW1383">
        <f t="shared" si="47"/>
        <v>57.600000000000009</v>
      </c>
      <c r="AX1383">
        <f t="shared" si="46"/>
        <v>166.70000000000002</v>
      </c>
    </row>
    <row r="1384" spans="1:50" x14ac:dyDescent="0.25">
      <c r="A1384" s="65" t="s">
        <v>149</v>
      </c>
      <c r="B1384" s="65" t="s">
        <v>143</v>
      </c>
      <c r="C1384" s="65" t="s">
        <v>147</v>
      </c>
      <c r="D1384" s="65" t="s">
        <v>138</v>
      </c>
      <c r="E1384" s="65" t="s">
        <v>139</v>
      </c>
      <c r="F1384" s="22" t="s">
        <v>151</v>
      </c>
      <c r="G1384" s="17">
        <v>44341</v>
      </c>
      <c r="H1384" s="17"/>
      <c r="I1384" s="1"/>
      <c r="L1384" s="23"/>
      <c r="P1384" s="13"/>
      <c r="AL1384">
        <v>0.26950000000000002</v>
      </c>
      <c r="AM1384">
        <v>0.30824999999999997</v>
      </c>
      <c r="AN1384">
        <v>0.29224999999999995</v>
      </c>
      <c r="AO1384">
        <v>0.31799999999999995</v>
      </c>
      <c r="AP1384">
        <v>0.314</v>
      </c>
      <c r="AQ1384">
        <v>0.23800000000000002</v>
      </c>
      <c r="AR1384">
        <v>0.20824999999999999</v>
      </c>
      <c r="AS1384">
        <v>0.30474999999999997</v>
      </c>
      <c r="AU1384">
        <f t="shared" si="47"/>
        <v>53.900000000000006</v>
      </c>
      <c r="AV1384">
        <f t="shared" si="47"/>
        <v>61.649999999999991</v>
      </c>
      <c r="AW1384">
        <f t="shared" si="47"/>
        <v>58.449999999999989</v>
      </c>
      <c r="AX1384">
        <f t="shared" si="46"/>
        <v>174</v>
      </c>
    </row>
    <row r="1385" spans="1:50" x14ac:dyDescent="0.25">
      <c r="A1385" s="65" t="s">
        <v>149</v>
      </c>
      <c r="B1385" s="65" t="s">
        <v>143</v>
      </c>
      <c r="C1385" s="65" t="s">
        <v>147</v>
      </c>
      <c r="D1385" s="65" t="s">
        <v>138</v>
      </c>
      <c r="E1385" s="65" t="s">
        <v>139</v>
      </c>
      <c r="F1385" s="22" t="s">
        <v>151</v>
      </c>
      <c r="G1385" s="17">
        <v>44350</v>
      </c>
      <c r="H1385" s="17"/>
      <c r="I1385" s="1"/>
      <c r="L1385" s="23"/>
      <c r="P1385" s="13"/>
      <c r="AL1385">
        <v>0.325625</v>
      </c>
      <c r="AM1385">
        <v>0.35700000000000004</v>
      </c>
      <c r="AN1385">
        <v>0.32100000000000001</v>
      </c>
      <c r="AO1385">
        <v>0.33825000000000005</v>
      </c>
      <c r="AP1385">
        <v>0.35474999999999995</v>
      </c>
      <c r="AQ1385">
        <v>0.35</v>
      </c>
      <c r="AR1385">
        <v>0.35399999999999998</v>
      </c>
      <c r="AS1385">
        <v>0.36125000000000002</v>
      </c>
      <c r="AU1385">
        <f t="shared" si="47"/>
        <v>65.125</v>
      </c>
      <c r="AV1385">
        <f t="shared" si="47"/>
        <v>71.400000000000006</v>
      </c>
      <c r="AW1385">
        <f t="shared" si="47"/>
        <v>64.2</v>
      </c>
      <c r="AX1385">
        <f t="shared" si="46"/>
        <v>200.72500000000002</v>
      </c>
    </row>
    <row r="1386" spans="1:50" x14ac:dyDescent="0.25">
      <c r="A1386" s="65" t="s">
        <v>149</v>
      </c>
      <c r="B1386" s="65" t="s">
        <v>143</v>
      </c>
      <c r="C1386" s="65" t="s">
        <v>147</v>
      </c>
      <c r="D1386" s="65" t="s">
        <v>138</v>
      </c>
      <c r="E1386" s="65" t="s">
        <v>139</v>
      </c>
      <c r="F1386" s="22" t="s">
        <v>151</v>
      </c>
      <c r="G1386" s="17">
        <v>44375</v>
      </c>
      <c r="H1386" s="17"/>
      <c r="I1386" s="1"/>
      <c r="L1386" s="23"/>
      <c r="P1386" s="13"/>
      <c r="AL1386">
        <v>0.32350000000000001</v>
      </c>
      <c r="AM1386">
        <v>0.34349999999999992</v>
      </c>
      <c r="AN1386">
        <v>0.32450000000000001</v>
      </c>
      <c r="AO1386">
        <v>0.34275</v>
      </c>
      <c r="AP1386">
        <v>0.35875000000000001</v>
      </c>
      <c r="AQ1386">
        <v>0.33850000000000002</v>
      </c>
      <c r="AR1386">
        <v>0.33500000000000002</v>
      </c>
      <c r="AS1386">
        <v>0.36549999999999999</v>
      </c>
      <c r="AU1386">
        <f t="shared" si="47"/>
        <v>64.7</v>
      </c>
      <c r="AV1386">
        <f t="shared" si="47"/>
        <v>68.699999999999989</v>
      </c>
      <c r="AW1386">
        <f t="shared" si="47"/>
        <v>64.900000000000006</v>
      </c>
      <c r="AX1386">
        <f t="shared" si="46"/>
        <v>198.29999999999998</v>
      </c>
    </row>
    <row r="1387" spans="1:50" x14ac:dyDescent="0.25">
      <c r="A1387" s="65" t="s">
        <v>149</v>
      </c>
      <c r="B1387" s="65" t="s">
        <v>143</v>
      </c>
      <c r="C1387" s="65" t="s">
        <v>147</v>
      </c>
      <c r="D1387" s="65" t="s">
        <v>138</v>
      </c>
      <c r="E1387" s="65" t="s">
        <v>139</v>
      </c>
      <c r="F1387" s="22" t="s">
        <v>152</v>
      </c>
      <c r="G1387" s="17">
        <v>44448</v>
      </c>
      <c r="H1387" s="17"/>
      <c r="I1387" s="1"/>
      <c r="L1387" s="23"/>
      <c r="P1387" s="13"/>
      <c r="AL1387">
        <v>0.24087499999999998</v>
      </c>
      <c r="AM1387">
        <v>0.32034999999999997</v>
      </c>
      <c r="AN1387">
        <v>0.307925</v>
      </c>
      <c r="AO1387">
        <v>0.32679999999999998</v>
      </c>
      <c r="AP1387">
        <v>0.33382499999999998</v>
      </c>
      <c r="AQ1387">
        <v>0.311025</v>
      </c>
      <c r="AR1387">
        <v>0.3029</v>
      </c>
      <c r="AS1387">
        <v>0.31797500000000001</v>
      </c>
      <c r="AU1387">
        <f t="shared" si="47"/>
        <v>48.174999999999997</v>
      </c>
      <c r="AV1387">
        <f t="shared" si="47"/>
        <v>64.069999999999993</v>
      </c>
      <c r="AW1387">
        <f t="shared" si="47"/>
        <v>61.585000000000001</v>
      </c>
      <c r="AX1387">
        <f t="shared" ref="AX1387:AX1450" si="48">AU1387+AV1387+AW1387</f>
        <v>173.82999999999998</v>
      </c>
    </row>
    <row r="1388" spans="1:50" x14ac:dyDescent="0.25">
      <c r="A1388" s="65" t="s">
        <v>149</v>
      </c>
      <c r="B1388" s="65" t="s">
        <v>143</v>
      </c>
      <c r="C1388" s="65" t="s">
        <v>147</v>
      </c>
      <c r="D1388" s="65" t="s">
        <v>138</v>
      </c>
      <c r="E1388" s="65" t="s">
        <v>139</v>
      </c>
      <c r="F1388" s="22" t="s">
        <v>152</v>
      </c>
      <c r="G1388" s="17">
        <v>44455</v>
      </c>
      <c r="H1388" s="17"/>
      <c r="I1388" s="1"/>
      <c r="L1388" s="23"/>
      <c r="P1388" s="13"/>
      <c r="AL1388">
        <v>0.27812500000000001</v>
      </c>
      <c r="AM1388">
        <v>0.32955000000000001</v>
      </c>
      <c r="AN1388">
        <v>0.30545</v>
      </c>
      <c r="AO1388">
        <v>0.32355000000000006</v>
      </c>
      <c r="AP1388">
        <v>0.33547499999999997</v>
      </c>
      <c r="AQ1388">
        <v>0.30995</v>
      </c>
      <c r="AR1388">
        <v>0.30015000000000003</v>
      </c>
      <c r="AS1388">
        <v>0.32017499999999999</v>
      </c>
      <c r="AU1388">
        <f t="shared" si="47"/>
        <v>55.625</v>
      </c>
      <c r="AV1388">
        <f t="shared" si="47"/>
        <v>65.91</v>
      </c>
      <c r="AW1388">
        <f t="shared" si="47"/>
        <v>61.09</v>
      </c>
      <c r="AX1388">
        <f t="shared" si="48"/>
        <v>182.625</v>
      </c>
    </row>
    <row r="1389" spans="1:50" x14ac:dyDescent="0.25">
      <c r="A1389" s="65" t="s">
        <v>149</v>
      </c>
      <c r="B1389" s="65" t="s">
        <v>143</v>
      </c>
      <c r="C1389" s="65" t="s">
        <v>147</v>
      </c>
      <c r="D1389" s="65" t="s">
        <v>138</v>
      </c>
      <c r="E1389" s="65" t="s">
        <v>139</v>
      </c>
      <c r="F1389" s="22" t="s">
        <v>152</v>
      </c>
      <c r="G1389" s="17">
        <v>44466</v>
      </c>
      <c r="H1389" s="17"/>
      <c r="I1389" s="1"/>
      <c r="L1389" s="23"/>
      <c r="P1389" s="13"/>
      <c r="AL1389">
        <v>0.235375</v>
      </c>
      <c r="AM1389">
        <v>0.32032499999999997</v>
      </c>
      <c r="AN1389">
        <v>0.30945</v>
      </c>
      <c r="AO1389">
        <v>0.32599999999999996</v>
      </c>
      <c r="AP1389">
        <v>0.33337499999999998</v>
      </c>
      <c r="AQ1389">
        <v>0.31009999999999999</v>
      </c>
      <c r="AR1389">
        <v>0.29905000000000004</v>
      </c>
      <c r="AS1389">
        <v>0.32387500000000002</v>
      </c>
      <c r="AU1389">
        <f t="shared" ref="AU1389:AW1452" si="49">AL1389*200</f>
        <v>47.075000000000003</v>
      </c>
      <c r="AV1389">
        <f t="shared" si="49"/>
        <v>64.064999999999998</v>
      </c>
      <c r="AW1389">
        <f t="shared" si="49"/>
        <v>61.89</v>
      </c>
      <c r="AX1389">
        <f t="shared" si="48"/>
        <v>173.03</v>
      </c>
    </row>
    <row r="1390" spans="1:50" x14ac:dyDescent="0.25">
      <c r="A1390" s="65" t="s">
        <v>149</v>
      </c>
      <c r="B1390" s="65" t="s">
        <v>143</v>
      </c>
      <c r="C1390" s="65" t="s">
        <v>147</v>
      </c>
      <c r="D1390" s="65" t="s">
        <v>138</v>
      </c>
      <c r="E1390" s="65" t="s">
        <v>139</v>
      </c>
      <c r="F1390" s="22" t="s">
        <v>152</v>
      </c>
      <c r="G1390" s="17">
        <v>44474</v>
      </c>
      <c r="H1390" s="17"/>
      <c r="I1390" s="1"/>
      <c r="L1390" s="23"/>
      <c r="P1390" s="13"/>
      <c r="AL1390">
        <v>0.29387499999999994</v>
      </c>
      <c r="AM1390">
        <v>0.31475000000000003</v>
      </c>
      <c r="AN1390">
        <v>0.29715000000000003</v>
      </c>
      <c r="AO1390">
        <v>0.31619999999999998</v>
      </c>
      <c r="AP1390">
        <v>0.32439999999999997</v>
      </c>
      <c r="AQ1390">
        <v>0.30020000000000002</v>
      </c>
      <c r="AR1390">
        <v>0.288275</v>
      </c>
      <c r="AS1390">
        <v>0.31240000000000001</v>
      </c>
      <c r="AU1390">
        <f t="shared" si="49"/>
        <v>58.774999999999991</v>
      </c>
      <c r="AV1390">
        <f t="shared" si="49"/>
        <v>62.95</v>
      </c>
      <c r="AW1390">
        <f t="shared" si="49"/>
        <v>59.430000000000007</v>
      </c>
      <c r="AX1390">
        <f t="shared" si="48"/>
        <v>181.155</v>
      </c>
    </row>
    <row r="1391" spans="1:50" x14ac:dyDescent="0.25">
      <c r="A1391" s="65" t="s">
        <v>149</v>
      </c>
      <c r="B1391" s="65" t="s">
        <v>143</v>
      </c>
      <c r="C1391" s="65" t="s">
        <v>147</v>
      </c>
      <c r="D1391" s="65" t="s">
        <v>138</v>
      </c>
      <c r="E1391" s="65" t="s">
        <v>139</v>
      </c>
      <c r="F1391" s="22" t="s">
        <v>152</v>
      </c>
      <c r="G1391" s="17">
        <v>44484</v>
      </c>
      <c r="H1391" s="17"/>
      <c r="I1391" s="1"/>
      <c r="L1391" s="23"/>
      <c r="P1391" s="13"/>
      <c r="AL1391">
        <v>0.29650000000000004</v>
      </c>
      <c r="AM1391">
        <v>0.33742499999999997</v>
      </c>
      <c r="AN1391">
        <v>0.305975</v>
      </c>
      <c r="AO1391">
        <v>0.31762500000000005</v>
      </c>
      <c r="AP1391">
        <v>0.32549999999999996</v>
      </c>
      <c r="AQ1391">
        <v>0.30004999999999998</v>
      </c>
      <c r="AR1391">
        <v>0.28597500000000003</v>
      </c>
      <c r="AS1391">
        <v>0.31832499999999997</v>
      </c>
      <c r="AU1391">
        <f t="shared" si="49"/>
        <v>59.300000000000011</v>
      </c>
      <c r="AV1391">
        <f t="shared" si="49"/>
        <v>67.484999999999999</v>
      </c>
      <c r="AW1391">
        <f t="shared" si="49"/>
        <v>61.195</v>
      </c>
      <c r="AX1391">
        <f t="shared" si="48"/>
        <v>187.98000000000002</v>
      </c>
    </row>
    <row r="1392" spans="1:50" x14ac:dyDescent="0.25">
      <c r="A1392" s="65" t="s">
        <v>149</v>
      </c>
      <c r="B1392" s="65" t="s">
        <v>143</v>
      </c>
      <c r="C1392" s="65" t="s">
        <v>147</v>
      </c>
      <c r="D1392" s="65" t="s">
        <v>138</v>
      </c>
      <c r="E1392" s="65" t="s">
        <v>139</v>
      </c>
      <c r="F1392" s="22" t="s">
        <v>152</v>
      </c>
      <c r="G1392" s="17">
        <v>44490</v>
      </c>
      <c r="H1392" s="17"/>
      <c r="I1392" s="1"/>
      <c r="L1392" s="23"/>
      <c r="P1392" s="13"/>
      <c r="AL1392">
        <v>0.2535</v>
      </c>
      <c r="AM1392">
        <v>0.32857500000000001</v>
      </c>
      <c r="AN1392">
        <v>0.305925</v>
      </c>
      <c r="AO1392">
        <v>0.31877499999999998</v>
      </c>
      <c r="AP1392">
        <v>0.32632499999999998</v>
      </c>
      <c r="AQ1392">
        <v>0.29354999999999998</v>
      </c>
      <c r="AR1392">
        <v>0.28662500000000002</v>
      </c>
      <c r="AS1392">
        <v>0.32134999999999997</v>
      </c>
      <c r="AU1392">
        <f t="shared" si="49"/>
        <v>50.7</v>
      </c>
      <c r="AV1392">
        <f t="shared" si="49"/>
        <v>65.715000000000003</v>
      </c>
      <c r="AW1392">
        <f t="shared" si="49"/>
        <v>61.185000000000002</v>
      </c>
      <c r="AX1392">
        <f t="shared" si="48"/>
        <v>177.60000000000002</v>
      </c>
    </row>
    <row r="1393" spans="1:50" x14ac:dyDescent="0.25">
      <c r="A1393" s="65" t="s">
        <v>149</v>
      </c>
      <c r="B1393" s="65" t="s">
        <v>143</v>
      </c>
      <c r="C1393" s="65" t="s">
        <v>147</v>
      </c>
      <c r="D1393" s="65" t="s">
        <v>138</v>
      </c>
      <c r="E1393" s="65" t="s">
        <v>139</v>
      </c>
      <c r="F1393" s="22" t="s">
        <v>152</v>
      </c>
      <c r="G1393" s="17">
        <v>44504</v>
      </c>
      <c r="H1393" s="17"/>
      <c r="I1393" s="1"/>
      <c r="L1393" s="23"/>
      <c r="P1393" s="13"/>
      <c r="AL1393">
        <v>0.21112500000000001</v>
      </c>
      <c r="AM1393">
        <v>0.307</v>
      </c>
      <c r="AN1393">
        <v>0.30150000000000005</v>
      </c>
      <c r="AO1393">
        <v>0.31924999999999998</v>
      </c>
      <c r="AP1393">
        <v>0.32500000000000001</v>
      </c>
      <c r="AQ1393">
        <v>0.29375000000000001</v>
      </c>
      <c r="AR1393">
        <v>0.28350000000000003</v>
      </c>
      <c r="AS1393">
        <v>0.32050000000000006</v>
      </c>
      <c r="AU1393">
        <f t="shared" si="49"/>
        <v>42.225000000000001</v>
      </c>
      <c r="AV1393">
        <f t="shared" si="49"/>
        <v>61.4</v>
      </c>
      <c r="AW1393">
        <f t="shared" si="49"/>
        <v>60.300000000000011</v>
      </c>
      <c r="AX1393">
        <f t="shared" si="48"/>
        <v>163.92500000000001</v>
      </c>
    </row>
    <row r="1394" spans="1:50" x14ac:dyDescent="0.25">
      <c r="A1394" s="65" t="s">
        <v>149</v>
      </c>
      <c r="B1394" s="65" t="s">
        <v>143</v>
      </c>
      <c r="C1394" s="65" t="s">
        <v>147</v>
      </c>
      <c r="D1394" s="65" t="s">
        <v>138</v>
      </c>
      <c r="E1394" s="65" t="s">
        <v>139</v>
      </c>
      <c r="F1394" s="22" t="s">
        <v>152</v>
      </c>
      <c r="G1394" s="17">
        <v>44509</v>
      </c>
      <c r="H1394" s="17"/>
      <c r="I1394" s="1"/>
      <c r="L1394" s="23"/>
      <c r="P1394" s="13"/>
      <c r="AL1394">
        <v>0.19325000000000001</v>
      </c>
      <c r="AM1394">
        <v>0.29575000000000001</v>
      </c>
      <c r="AN1394">
        <v>0.29975000000000002</v>
      </c>
      <c r="AO1394">
        <v>0.31799999999999995</v>
      </c>
      <c r="AP1394">
        <v>0.32074999999999998</v>
      </c>
      <c r="AQ1394">
        <v>0.29299999999999998</v>
      </c>
      <c r="AR1394">
        <v>0.28525</v>
      </c>
      <c r="AS1394">
        <v>0.32124999999999998</v>
      </c>
      <c r="AU1394">
        <f t="shared" si="49"/>
        <v>38.65</v>
      </c>
      <c r="AV1394">
        <f t="shared" si="49"/>
        <v>59.150000000000006</v>
      </c>
      <c r="AW1394">
        <f t="shared" si="49"/>
        <v>59.95</v>
      </c>
      <c r="AX1394">
        <f t="shared" si="48"/>
        <v>157.75</v>
      </c>
    </row>
    <row r="1395" spans="1:50" x14ac:dyDescent="0.25">
      <c r="A1395" s="65" t="s">
        <v>149</v>
      </c>
      <c r="B1395" s="65" t="s">
        <v>143</v>
      </c>
      <c r="C1395" s="65" t="s">
        <v>147</v>
      </c>
      <c r="D1395" s="65" t="s">
        <v>138</v>
      </c>
      <c r="E1395" s="65" t="s">
        <v>139</v>
      </c>
      <c r="F1395" s="22" t="s">
        <v>152</v>
      </c>
      <c r="G1395" s="17">
        <v>44516</v>
      </c>
      <c r="H1395" s="17"/>
      <c r="I1395" s="1"/>
      <c r="L1395" s="23"/>
      <c r="P1395" s="13"/>
      <c r="AL1395">
        <v>0.21012500000000001</v>
      </c>
      <c r="AM1395">
        <v>0.30349999999999999</v>
      </c>
      <c r="AN1395">
        <v>0.30075000000000002</v>
      </c>
      <c r="AO1395">
        <v>0.32049999999999995</v>
      </c>
      <c r="AP1395">
        <v>0.32224999999999993</v>
      </c>
      <c r="AQ1395">
        <v>0.28974999999999995</v>
      </c>
      <c r="AR1395">
        <v>0.28175</v>
      </c>
      <c r="AS1395">
        <v>0.31949999999999995</v>
      </c>
      <c r="AU1395">
        <f t="shared" si="49"/>
        <v>42.024999999999999</v>
      </c>
      <c r="AV1395">
        <f t="shared" si="49"/>
        <v>60.699999999999996</v>
      </c>
      <c r="AW1395">
        <f t="shared" si="49"/>
        <v>60.150000000000006</v>
      </c>
      <c r="AX1395">
        <f t="shared" si="48"/>
        <v>162.875</v>
      </c>
    </row>
    <row r="1396" spans="1:50" x14ac:dyDescent="0.25">
      <c r="A1396" s="65" t="s">
        <v>149</v>
      </c>
      <c r="B1396" s="65" t="s">
        <v>143</v>
      </c>
      <c r="C1396" s="65" t="s">
        <v>147</v>
      </c>
      <c r="D1396" s="65" t="s">
        <v>138</v>
      </c>
      <c r="E1396" s="65" t="s">
        <v>139</v>
      </c>
      <c r="F1396" s="22" t="s">
        <v>152</v>
      </c>
      <c r="G1396" s="17">
        <v>44523</v>
      </c>
      <c r="H1396" s="17"/>
      <c r="I1396" s="1"/>
      <c r="L1396" s="23"/>
      <c r="P1396" s="13"/>
      <c r="AL1396">
        <v>0.20374999999999999</v>
      </c>
      <c r="AM1396">
        <v>0.30425000000000002</v>
      </c>
      <c r="AN1396">
        <v>0.30049999999999999</v>
      </c>
      <c r="AO1396">
        <v>0.31799999999999995</v>
      </c>
      <c r="AP1396">
        <v>0.31975000000000003</v>
      </c>
      <c r="AQ1396">
        <v>0.28725000000000001</v>
      </c>
      <c r="AR1396">
        <v>0.27975</v>
      </c>
      <c r="AS1396">
        <v>0.31850000000000001</v>
      </c>
      <c r="AU1396">
        <f t="shared" si="49"/>
        <v>40.75</v>
      </c>
      <c r="AV1396">
        <f t="shared" si="49"/>
        <v>60.85</v>
      </c>
      <c r="AW1396">
        <f t="shared" si="49"/>
        <v>60.099999999999994</v>
      </c>
      <c r="AX1396">
        <f t="shared" si="48"/>
        <v>161.69999999999999</v>
      </c>
    </row>
    <row r="1397" spans="1:50" x14ac:dyDescent="0.25">
      <c r="A1397" s="65" t="s">
        <v>149</v>
      </c>
      <c r="B1397" s="65" t="s">
        <v>143</v>
      </c>
      <c r="C1397" s="65" t="s">
        <v>147</v>
      </c>
      <c r="D1397" s="65" t="s">
        <v>138</v>
      </c>
      <c r="E1397" s="65" t="s">
        <v>139</v>
      </c>
      <c r="F1397" s="22" t="s">
        <v>152</v>
      </c>
      <c r="G1397" s="17">
        <v>44530</v>
      </c>
      <c r="H1397" s="17"/>
      <c r="I1397" s="1"/>
      <c r="L1397" s="23"/>
      <c r="P1397" s="13"/>
      <c r="AL1397">
        <v>0.22887500000000002</v>
      </c>
      <c r="AM1397">
        <v>0.30349999999999999</v>
      </c>
      <c r="AN1397">
        <v>0.30125000000000002</v>
      </c>
      <c r="AO1397">
        <v>0.31624999999999998</v>
      </c>
      <c r="AP1397">
        <v>0.31675000000000003</v>
      </c>
      <c r="AQ1397">
        <v>0.28399999999999997</v>
      </c>
      <c r="AR1397">
        <v>0.27725</v>
      </c>
      <c r="AS1397">
        <v>0.32</v>
      </c>
      <c r="AU1397">
        <f t="shared" si="49"/>
        <v>45.775000000000006</v>
      </c>
      <c r="AV1397">
        <f t="shared" si="49"/>
        <v>60.699999999999996</v>
      </c>
      <c r="AW1397">
        <f t="shared" si="49"/>
        <v>60.25</v>
      </c>
      <c r="AX1397">
        <f t="shared" si="48"/>
        <v>166.72499999999999</v>
      </c>
    </row>
    <row r="1398" spans="1:50" x14ac:dyDescent="0.25">
      <c r="A1398" s="65" t="s">
        <v>149</v>
      </c>
      <c r="B1398" s="65" t="s">
        <v>143</v>
      </c>
      <c r="C1398" s="65" t="s">
        <v>147</v>
      </c>
      <c r="D1398" s="65" t="s">
        <v>138</v>
      </c>
      <c r="E1398" s="65" t="s">
        <v>139</v>
      </c>
      <c r="F1398" s="22" t="s">
        <v>152</v>
      </c>
      <c r="G1398" s="17">
        <v>44539</v>
      </c>
      <c r="H1398" s="17"/>
      <c r="I1398" s="1"/>
      <c r="L1398" s="23"/>
      <c r="P1398" s="13"/>
      <c r="AL1398">
        <v>0.26475000000000004</v>
      </c>
      <c r="AM1398">
        <v>0.32450000000000001</v>
      </c>
      <c r="AN1398">
        <v>0.30549999999999999</v>
      </c>
      <c r="AO1398">
        <v>0.31925000000000003</v>
      </c>
      <c r="AP1398">
        <v>0.31799999999999995</v>
      </c>
      <c r="AQ1398">
        <v>0.28275</v>
      </c>
      <c r="AR1398">
        <v>0.27825000000000005</v>
      </c>
      <c r="AS1398">
        <v>0.31900000000000001</v>
      </c>
      <c r="AU1398">
        <f t="shared" si="49"/>
        <v>52.95000000000001</v>
      </c>
      <c r="AV1398">
        <f t="shared" si="49"/>
        <v>64.900000000000006</v>
      </c>
      <c r="AW1398">
        <f t="shared" si="49"/>
        <v>61.1</v>
      </c>
      <c r="AX1398">
        <f t="shared" si="48"/>
        <v>178.95000000000002</v>
      </c>
    </row>
    <row r="1399" spans="1:50" x14ac:dyDescent="0.25">
      <c r="A1399" s="65" t="s">
        <v>149</v>
      </c>
      <c r="B1399" s="65" t="s">
        <v>143</v>
      </c>
      <c r="C1399" s="65" t="s">
        <v>147</v>
      </c>
      <c r="D1399" s="65" t="s">
        <v>138</v>
      </c>
      <c r="E1399" s="65" t="s">
        <v>139</v>
      </c>
      <c r="F1399" s="22" t="s">
        <v>152</v>
      </c>
      <c r="G1399" s="17">
        <v>44544</v>
      </c>
      <c r="H1399" s="17"/>
      <c r="I1399" s="1"/>
      <c r="L1399" s="23"/>
      <c r="P1399" s="13"/>
      <c r="AL1399">
        <v>0.24087499999999998</v>
      </c>
      <c r="AM1399">
        <v>0.32274999999999998</v>
      </c>
      <c r="AN1399">
        <v>0.30525000000000002</v>
      </c>
      <c r="AO1399">
        <v>0.32225000000000004</v>
      </c>
      <c r="AP1399">
        <v>0.31774999999999998</v>
      </c>
      <c r="AQ1399">
        <v>0.28349999999999997</v>
      </c>
      <c r="AR1399">
        <v>0.27875</v>
      </c>
      <c r="AS1399">
        <v>0.32</v>
      </c>
      <c r="AU1399">
        <f t="shared" si="49"/>
        <v>48.174999999999997</v>
      </c>
      <c r="AV1399">
        <f t="shared" si="49"/>
        <v>64.55</v>
      </c>
      <c r="AW1399">
        <f t="shared" si="49"/>
        <v>61.050000000000004</v>
      </c>
      <c r="AX1399">
        <f t="shared" si="48"/>
        <v>173.77500000000001</v>
      </c>
    </row>
    <row r="1400" spans="1:50" x14ac:dyDescent="0.25">
      <c r="A1400" s="65" t="s">
        <v>149</v>
      </c>
      <c r="B1400" s="65" t="s">
        <v>143</v>
      </c>
      <c r="C1400" s="65" t="s">
        <v>147</v>
      </c>
      <c r="D1400" s="65" t="s">
        <v>138</v>
      </c>
      <c r="E1400" s="65" t="s">
        <v>139</v>
      </c>
      <c r="F1400" s="22" t="s">
        <v>152</v>
      </c>
      <c r="G1400" s="17">
        <v>44550</v>
      </c>
      <c r="H1400" s="17"/>
      <c r="I1400" s="1"/>
      <c r="L1400" s="23"/>
      <c r="P1400" s="13"/>
      <c r="AL1400">
        <v>0.24374999999999999</v>
      </c>
      <c r="AM1400">
        <v>0.33950000000000002</v>
      </c>
      <c r="AN1400">
        <v>0.32225000000000004</v>
      </c>
      <c r="AO1400">
        <v>0.34475</v>
      </c>
      <c r="AP1400">
        <v>0.35475000000000001</v>
      </c>
      <c r="AQ1400">
        <v>0.33449999999999996</v>
      </c>
      <c r="AR1400">
        <v>0.31225000000000003</v>
      </c>
      <c r="AS1400">
        <v>0.33474999999999994</v>
      </c>
      <c r="AU1400">
        <f t="shared" si="49"/>
        <v>48.75</v>
      </c>
      <c r="AV1400">
        <f t="shared" si="49"/>
        <v>67.900000000000006</v>
      </c>
      <c r="AW1400">
        <f t="shared" si="49"/>
        <v>64.45</v>
      </c>
      <c r="AX1400">
        <f t="shared" si="48"/>
        <v>181.10000000000002</v>
      </c>
    </row>
    <row r="1401" spans="1:50" x14ac:dyDescent="0.25">
      <c r="A1401" s="65" t="s">
        <v>149</v>
      </c>
      <c r="B1401" s="65" t="s">
        <v>143</v>
      </c>
      <c r="C1401" s="65" t="s">
        <v>147</v>
      </c>
      <c r="D1401" s="65" t="s">
        <v>138</v>
      </c>
      <c r="E1401" s="65" t="s">
        <v>139</v>
      </c>
      <c r="F1401" s="22" t="s">
        <v>152</v>
      </c>
      <c r="G1401" s="17">
        <v>44572</v>
      </c>
      <c r="H1401" s="17"/>
      <c r="I1401" s="1"/>
      <c r="L1401" s="23"/>
      <c r="P1401" s="13"/>
      <c r="AL1401">
        <v>0.14637500000000001</v>
      </c>
      <c r="AM1401">
        <v>0.26524999999999999</v>
      </c>
      <c r="AN1401">
        <v>0.29625000000000001</v>
      </c>
      <c r="AO1401">
        <v>0.32774999999999999</v>
      </c>
      <c r="AP1401">
        <v>0.33550000000000002</v>
      </c>
      <c r="AQ1401">
        <v>0.3115</v>
      </c>
      <c r="AR1401">
        <v>0.30025000000000002</v>
      </c>
      <c r="AS1401">
        <v>0.33049999999999996</v>
      </c>
      <c r="AU1401">
        <f t="shared" si="49"/>
        <v>29.275000000000002</v>
      </c>
      <c r="AV1401">
        <f t="shared" si="49"/>
        <v>53.05</v>
      </c>
      <c r="AW1401">
        <f t="shared" si="49"/>
        <v>59.25</v>
      </c>
      <c r="AX1401">
        <f t="shared" si="48"/>
        <v>141.57499999999999</v>
      </c>
    </row>
    <row r="1402" spans="1:50" x14ac:dyDescent="0.25">
      <c r="A1402" s="65" t="s">
        <v>149</v>
      </c>
      <c r="B1402" s="65" t="s">
        <v>143</v>
      </c>
      <c r="C1402" s="65" t="s">
        <v>147</v>
      </c>
      <c r="D1402" s="65" t="s">
        <v>138</v>
      </c>
      <c r="E1402" s="65" t="s">
        <v>139</v>
      </c>
      <c r="F1402" s="22" t="s">
        <v>152</v>
      </c>
      <c r="G1402" s="17">
        <v>44579</v>
      </c>
      <c r="H1402" s="17"/>
      <c r="I1402" s="1"/>
      <c r="L1402" s="23"/>
      <c r="P1402" s="13"/>
      <c r="AL1402">
        <v>0.139875</v>
      </c>
      <c r="AM1402">
        <v>0.26075000000000004</v>
      </c>
      <c r="AN1402">
        <v>0.29275000000000001</v>
      </c>
      <c r="AO1402">
        <v>0.32200000000000001</v>
      </c>
      <c r="AP1402">
        <v>0.32874999999999999</v>
      </c>
      <c r="AQ1402">
        <v>0.30599999999999999</v>
      </c>
      <c r="AR1402">
        <v>0.29575000000000001</v>
      </c>
      <c r="AS1402">
        <v>0.32849999999999996</v>
      </c>
      <c r="AU1402">
        <f t="shared" si="49"/>
        <v>27.975000000000001</v>
      </c>
      <c r="AV1402">
        <f t="shared" si="49"/>
        <v>52.150000000000006</v>
      </c>
      <c r="AW1402">
        <f t="shared" si="49"/>
        <v>58.550000000000004</v>
      </c>
      <c r="AX1402">
        <f t="shared" si="48"/>
        <v>138.67500000000001</v>
      </c>
    </row>
    <row r="1403" spans="1:50" x14ac:dyDescent="0.25">
      <c r="A1403" s="65" t="s">
        <v>149</v>
      </c>
      <c r="B1403" s="65" t="s">
        <v>143</v>
      </c>
      <c r="C1403" s="65" t="s">
        <v>147</v>
      </c>
      <c r="D1403" s="65" t="s">
        <v>138</v>
      </c>
      <c r="E1403" s="65" t="s">
        <v>139</v>
      </c>
      <c r="F1403" s="22" t="s">
        <v>152</v>
      </c>
      <c r="G1403" s="17">
        <v>44586</v>
      </c>
      <c r="H1403" s="17"/>
      <c r="I1403" s="1"/>
      <c r="L1403" s="23"/>
      <c r="P1403" s="13"/>
      <c r="AL1403">
        <v>0.17937500000000001</v>
      </c>
      <c r="AM1403">
        <v>0.27125000000000005</v>
      </c>
      <c r="AN1403">
        <v>0.29249999999999998</v>
      </c>
      <c r="AO1403">
        <v>0.30175000000000002</v>
      </c>
      <c r="AP1403">
        <v>0.32675000000000004</v>
      </c>
      <c r="AQ1403">
        <v>0.30875000000000002</v>
      </c>
      <c r="AR1403">
        <v>0.28800000000000003</v>
      </c>
      <c r="AS1403">
        <v>0.31974999999999992</v>
      </c>
      <c r="AU1403">
        <f t="shared" si="49"/>
        <v>35.875</v>
      </c>
      <c r="AV1403">
        <f t="shared" si="49"/>
        <v>54.250000000000007</v>
      </c>
      <c r="AW1403">
        <f t="shared" si="49"/>
        <v>58.5</v>
      </c>
      <c r="AX1403">
        <f t="shared" si="48"/>
        <v>148.625</v>
      </c>
    </row>
    <row r="1404" spans="1:50" x14ac:dyDescent="0.25">
      <c r="A1404" s="65" t="s">
        <v>149</v>
      </c>
      <c r="B1404" s="65" t="s">
        <v>143</v>
      </c>
      <c r="C1404" s="65" t="s">
        <v>147</v>
      </c>
      <c r="D1404" s="65" t="s">
        <v>138</v>
      </c>
      <c r="E1404" s="65" t="s">
        <v>139</v>
      </c>
      <c r="F1404" s="22" t="s">
        <v>152</v>
      </c>
      <c r="G1404" s="17">
        <v>44594</v>
      </c>
      <c r="H1404" s="17"/>
      <c r="I1404" s="1"/>
      <c r="L1404" s="23"/>
      <c r="P1404" s="13"/>
      <c r="AL1404">
        <v>0.18225000000000002</v>
      </c>
      <c r="AM1404">
        <v>0.27725</v>
      </c>
      <c r="AN1404">
        <v>0.29474999999999996</v>
      </c>
      <c r="AO1404">
        <v>0.31974999999999998</v>
      </c>
      <c r="AP1404">
        <v>0.32574999999999998</v>
      </c>
      <c r="AQ1404">
        <v>0.3</v>
      </c>
      <c r="AR1404">
        <v>0.29174999999999995</v>
      </c>
      <c r="AS1404">
        <v>0.32500000000000001</v>
      </c>
      <c r="AU1404">
        <f t="shared" si="49"/>
        <v>36.450000000000003</v>
      </c>
      <c r="AV1404">
        <f t="shared" si="49"/>
        <v>55.45</v>
      </c>
      <c r="AW1404">
        <f t="shared" si="49"/>
        <v>58.949999999999989</v>
      </c>
      <c r="AX1404">
        <f t="shared" si="48"/>
        <v>150.85</v>
      </c>
    </row>
    <row r="1405" spans="1:50" x14ac:dyDescent="0.25">
      <c r="A1405" s="65" t="s">
        <v>149</v>
      </c>
      <c r="B1405" s="65" t="s">
        <v>143</v>
      </c>
      <c r="C1405" s="65" t="s">
        <v>147</v>
      </c>
      <c r="D1405" s="65" t="s">
        <v>138</v>
      </c>
      <c r="E1405" s="65" t="s">
        <v>139</v>
      </c>
      <c r="F1405" s="22" t="s">
        <v>152</v>
      </c>
      <c r="G1405" s="17">
        <v>44601</v>
      </c>
      <c r="H1405" s="17"/>
      <c r="I1405" s="1"/>
      <c r="L1405" s="23"/>
      <c r="P1405" s="13"/>
      <c r="AL1405">
        <v>0.264125</v>
      </c>
      <c r="AM1405">
        <v>0.32475000000000004</v>
      </c>
      <c r="AN1405">
        <v>0.308</v>
      </c>
      <c r="AO1405">
        <v>0.32774999999999999</v>
      </c>
      <c r="AP1405">
        <v>0.32675000000000004</v>
      </c>
      <c r="AQ1405">
        <v>0.30325000000000002</v>
      </c>
      <c r="AR1405">
        <v>0.29375000000000001</v>
      </c>
      <c r="AS1405">
        <v>0.32424999999999998</v>
      </c>
      <c r="AU1405">
        <f t="shared" si="49"/>
        <v>52.825000000000003</v>
      </c>
      <c r="AV1405">
        <f t="shared" si="49"/>
        <v>64.95</v>
      </c>
      <c r="AW1405">
        <f t="shared" si="49"/>
        <v>61.6</v>
      </c>
      <c r="AX1405">
        <f t="shared" si="48"/>
        <v>179.375</v>
      </c>
    </row>
    <row r="1406" spans="1:50" x14ac:dyDescent="0.25">
      <c r="A1406" s="65" t="s">
        <v>149</v>
      </c>
      <c r="B1406" s="65" t="s">
        <v>143</v>
      </c>
      <c r="C1406" s="65" t="s">
        <v>147</v>
      </c>
      <c r="D1406" s="65" t="s">
        <v>138</v>
      </c>
      <c r="E1406" s="65" t="s">
        <v>139</v>
      </c>
      <c r="F1406" s="22" t="s">
        <v>152</v>
      </c>
      <c r="G1406" s="17">
        <v>44603</v>
      </c>
      <c r="H1406" s="17"/>
      <c r="I1406" s="1"/>
      <c r="L1406" s="23"/>
      <c r="P1406" s="13"/>
      <c r="AL1406">
        <v>0.29112500000000002</v>
      </c>
      <c r="AM1406">
        <v>0.33624999999999999</v>
      </c>
      <c r="AN1406">
        <v>0.31075000000000003</v>
      </c>
      <c r="AO1406">
        <v>0.33075000000000004</v>
      </c>
      <c r="AP1406">
        <v>0.33149999999999996</v>
      </c>
      <c r="AQ1406">
        <v>0.308</v>
      </c>
      <c r="AR1406">
        <v>0.29125000000000001</v>
      </c>
      <c r="AS1406">
        <v>0.31475000000000003</v>
      </c>
      <c r="AU1406">
        <f t="shared" si="49"/>
        <v>58.225000000000001</v>
      </c>
      <c r="AV1406">
        <f t="shared" si="49"/>
        <v>67.25</v>
      </c>
      <c r="AW1406">
        <f t="shared" si="49"/>
        <v>62.150000000000006</v>
      </c>
      <c r="AX1406">
        <f t="shared" si="48"/>
        <v>187.625</v>
      </c>
    </row>
    <row r="1407" spans="1:50" x14ac:dyDescent="0.25">
      <c r="A1407" s="65" t="s">
        <v>149</v>
      </c>
      <c r="B1407" s="65" t="s">
        <v>143</v>
      </c>
      <c r="C1407" s="65" t="s">
        <v>147</v>
      </c>
      <c r="D1407" s="65" t="s">
        <v>138</v>
      </c>
      <c r="E1407" s="65" t="s">
        <v>139</v>
      </c>
      <c r="F1407" s="22" t="s">
        <v>152</v>
      </c>
      <c r="G1407" s="17">
        <v>44608</v>
      </c>
      <c r="H1407" s="17"/>
      <c r="I1407" s="1"/>
      <c r="L1407" s="23"/>
      <c r="P1407" s="13"/>
      <c r="AL1407">
        <v>0.28075</v>
      </c>
      <c r="AM1407">
        <v>0.33799999999999997</v>
      </c>
      <c r="AN1407">
        <v>0.32100000000000001</v>
      </c>
      <c r="AO1407">
        <v>0.34375</v>
      </c>
      <c r="AP1407">
        <v>0.35299999999999998</v>
      </c>
      <c r="AQ1407">
        <v>0.33850000000000002</v>
      </c>
      <c r="AR1407">
        <v>0.32924999999999999</v>
      </c>
      <c r="AS1407">
        <v>0.34424999999999994</v>
      </c>
      <c r="AU1407">
        <f t="shared" si="49"/>
        <v>56.15</v>
      </c>
      <c r="AV1407">
        <f t="shared" si="49"/>
        <v>67.599999999999994</v>
      </c>
      <c r="AW1407">
        <f t="shared" si="49"/>
        <v>64.2</v>
      </c>
      <c r="AX1407">
        <f t="shared" si="48"/>
        <v>187.95</v>
      </c>
    </row>
    <row r="1408" spans="1:50" x14ac:dyDescent="0.25">
      <c r="A1408" s="65" t="s">
        <v>149</v>
      </c>
      <c r="B1408" s="65" t="s">
        <v>143</v>
      </c>
      <c r="C1408" s="65" t="s">
        <v>147</v>
      </c>
      <c r="D1408" s="65" t="s">
        <v>138</v>
      </c>
      <c r="E1408" s="65" t="s">
        <v>139</v>
      </c>
      <c r="F1408" s="22" t="s">
        <v>152</v>
      </c>
      <c r="G1408" s="17">
        <v>44615</v>
      </c>
      <c r="H1408" s="17"/>
      <c r="I1408" s="1"/>
      <c r="L1408" s="23"/>
      <c r="P1408" s="13"/>
      <c r="AL1408">
        <v>0.231875</v>
      </c>
      <c r="AM1408">
        <v>0.32400000000000001</v>
      </c>
      <c r="AN1408">
        <v>0.3145</v>
      </c>
      <c r="AO1408">
        <v>0.33599999999999997</v>
      </c>
      <c r="AP1408">
        <v>0.34574999999999995</v>
      </c>
      <c r="AQ1408">
        <v>0.32974999999999993</v>
      </c>
      <c r="AR1408">
        <v>0.31674999999999998</v>
      </c>
      <c r="AS1408">
        <v>0.33949999999999997</v>
      </c>
      <c r="AU1408">
        <f t="shared" si="49"/>
        <v>46.375</v>
      </c>
      <c r="AV1408">
        <f t="shared" si="49"/>
        <v>64.8</v>
      </c>
      <c r="AW1408">
        <f t="shared" si="49"/>
        <v>62.9</v>
      </c>
      <c r="AX1408">
        <f t="shared" si="48"/>
        <v>174.07499999999999</v>
      </c>
    </row>
    <row r="1409" spans="1:50" x14ac:dyDescent="0.25">
      <c r="A1409" s="65" t="s">
        <v>149</v>
      </c>
      <c r="B1409" s="65" t="s">
        <v>143</v>
      </c>
      <c r="C1409" s="65" t="s">
        <v>147</v>
      </c>
      <c r="D1409" s="65" t="s">
        <v>138</v>
      </c>
      <c r="E1409" s="65" t="s">
        <v>139</v>
      </c>
      <c r="F1409" s="22" t="s">
        <v>152</v>
      </c>
      <c r="G1409" s="17">
        <v>44620</v>
      </c>
      <c r="H1409" s="17"/>
      <c r="I1409" s="1"/>
      <c r="L1409" s="23"/>
      <c r="P1409" s="13"/>
      <c r="AL1409">
        <v>0.22162500000000002</v>
      </c>
      <c r="AM1409">
        <v>0.315</v>
      </c>
      <c r="AN1409">
        <v>0.31025000000000003</v>
      </c>
      <c r="AO1409">
        <v>0.33275000000000005</v>
      </c>
      <c r="AP1409">
        <v>0.34099999999999997</v>
      </c>
      <c r="AQ1409">
        <v>0.32599999999999996</v>
      </c>
      <c r="AR1409">
        <v>0.31574999999999998</v>
      </c>
      <c r="AS1409">
        <v>0.33600000000000002</v>
      </c>
      <c r="AU1409">
        <f t="shared" si="49"/>
        <v>44.325000000000003</v>
      </c>
      <c r="AV1409">
        <f t="shared" si="49"/>
        <v>63</v>
      </c>
      <c r="AW1409">
        <f t="shared" si="49"/>
        <v>62.050000000000004</v>
      </c>
      <c r="AX1409">
        <f t="shared" si="48"/>
        <v>169.375</v>
      </c>
    </row>
    <row r="1410" spans="1:50" x14ac:dyDescent="0.25">
      <c r="A1410" s="55" t="s">
        <v>150</v>
      </c>
      <c r="B1410" s="55" t="s">
        <v>145</v>
      </c>
      <c r="C1410" s="55" t="s">
        <v>147</v>
      </c>
      <c r="D1410" s="55" t="s">
        <v>138</v>
      </c>
      <c r="E1410" s="55" t="s">
        <v>139</v>
      </c>
      <c r="F1410" s="58" t="s">
        <v>140</v>
      </c>
      <c r="G1410" s="17">
        <v>43994</v>
      </c>
      <c r="H1410" s="17"/>
      <c r="I1410" s="1"/>
      <c r="L1410" s="23"/>
      <c r="P1410" s="13"/>
      <c r="AL1410">
        <v>0.28787499999999999</v>
      </c>
      <c r="AM1410">
        <v>0.33649999999999997</v>
      </c>
      <c r="AN1410">
        <v>0.29875000000000002</v>
      </c>
      <c r="AO1410">
        <v>0.29025000000000001</v>
      </c>
      <c r="AP1410">
        <v>0.30774999999999997</v>
      </c>
      <c r="AQ1410">
        <v>0.30075000000000002</v>
      </c>
      <c r="AR1410">
        <v>0.27600000000000002</v>
      </c>
      <c r="AS1410">
        <v>0.33775000000000005</v>
      </c>
      <c r="AU1410">
        <f t="shared" si="49"/>
        <v>57.574999999999996</v>
      </c>
      <c r="AV1410">
        <f t="shared" si="49"/>
        <v>67.3</v>
      </c>
      <c r="AW1410">
        <f t="shared" si="49"/>
        <v>59.75</v>
      </c>
      <c r="AX1410">
        <f t="shared" si="48"/>
        <v>184.625</v>
      </c>
    </row>
    <row r="1411" spans="1:50" x14ac:dyDescent="0.25">
      <c r="A1411" s="55" t="s">
        <v>150</v>
      </c>
      <c r="B1411" s="55" t="s">
        <v>145</v>
      </c>
      <c r="C1411" s="55" t="s">
        <v>147</v>
      </c>
      <c r="D1411" s="55" t="s">
        <v>138</v>
      </c>
      <c r="E1411" s="55" t="s">
        <v>139</v>
      </c>
      <c r="F1411" s="58" t="s">
        <v>140</v>
      </c>
      <c r="G1411" s="17">
        <v>44004</v>
      </c>
      <c r="H1411" s="17"/>
      <c r="I1411" s="1"/>
      <c r="L1411" s="23"/>
      <c r="P1411" s="13"/>
      <c r="AL1411">
        <v>0.29937500000000006</v>
      </c>
      <c r="AM1411">
        <v>0.34125</v>
      </c>
      <c r="AN1411">
        <v>0.31324999999999997</v>
      </c>
      <c r="AO1411">
        <v>0.29875000000000002</v>
      </c>
      <c r="AP1411">
        <v>0.30975000000000003</v>
      </c>
      <c r="AQ1411">
        <v>0.29849999999999999</v>
      </c>
      <c r="AR1411">
        <v>0.27074999999999999</v>
      </c>
      <c r="AS1411">
        <v>0.34025000000000005</v>
      </c>
      <c r="AU1411">
        <f t="shared" si="49"/>
        <v>59.875000000000014</v>
      </c>
      <c r="AV1411">
        <f t="shared" si="49"/>
        <v>68.25</v>
      </c>
      <c r="AW1411">
        <f t="shared" si="49"/>
        <v>62.649999999999991</v>
      </c>
      <c r="AX1411">
        <f t="shared" si="48"/>
        <v>190.77499999999998</v>
      </c>
    </row>
    <row r="1412" spans="1:50" x14ac:dyDescent="0.25">
      <c r="A1412" s="55" t="s">
        <v>150</v>
      </c>
      <c r="B1412" s="55" t="s">
        <v>145</v>
      </c>
      <c r="C1412" s="55" t="s">
        <v>147</v>
      </c>
      <c r="D1412" s="55" t="s">
        <v>138</v>
      </c>
      <c r="E1412" s="55" t="s">
        <v>139</v>
      </c>
      <c r="F1412" s="58" t="s">
        <v>140</v>
      </c>
      <c r="G1412" s="17">
        <v>44015</v>
      </c>
      <c r="H1412" s="17"/>
      <c r="I1412" s="1"/>
      <c r="L1412" s="23"/>
      <c r="P1412" s="13"/>
      <c r="AL1412">
        <v>0.31987500000000002</v>
      </c>
      <c r="AM1412">
        <v>0.34799999999999998</v>
      </c>
      <c r="AN1412">
        <v>0.32475000000000004</v>
      </c>
      <c r="AO1412">
        <v>0.34149999999999997</v>
      </c>
      <c r="AP1412">
        <v>0.35400000000000004</v>
      </c>
      <c r="AQ1412">
        <v>0.36349999999999999</v>
      </c>
      <c r="AR1412">
        <v>0.33250000000000002</v>
      </c>
      <c r="AS1412">
        <v>0.37624999999999997</v>
      </c>
      <c r="AU1412">
        <f t="shared" si="49"/>
        <v>63.975000000000001</v>
      </c>
      <c r="AV1412">
        <f t="shared" si="49"/>
        <v>69.599999999999994</v>
      </c>
      <c r="AW1412">
        <f t="shared" si="49"/>
        <v>64.95</v>
      </c>
      <c r="AX1412">
        <f t="shared" si="48"/>
        <v>198.52499999999998</v>
      </c>
    </row>
    <row r="1413" spans="1:50" x14ac:dyDescent="0.25">
      <c r="A1413" s="55" t="s">
        <v>150</v>
      </c>
      <c r="B1413" s="55" t="s">
        <v>145</v>
      </c>
      <c r="C1413" s="55" t="s">
        <v>147</v>
      </c>
      <c r="D1413" s="55" t="s">
        <v>138</v>
      </c>
      <c r="E1413" s="55" t="s">
        <v>139</v>
      </c>
      <c r="F1413" s="58" t="s">
        <v>140</v>
      </c>
      <c r="G1413" s="17">
        <v>44022</v>
      </c>
      <c r="H1413" s="17"/>
      <c r="I1413" s="1"/>
      <c r="L1413" s="23"/>
      <c r="P1413" s="13"/>
      <c r="AL1413">
        <v>0.32225000000000004</v>
      </c>
      <c r="AM1413">
        <v>0.36200000000000004</v>
      </c>
      <c r="AN1413">
        <v>0.32624999999999998</v>
      </c>
      <c r="AO1413">
        <v>0.34325000000000006</v>
      </c>
      <c r="AP1413">
        <v>0.35499999999999998</v>
      </c>
      <c r="AQ1413">
        <v>0.36774999999999997</v>
      </c>
      <c r="AR1413">
        <v>0.33974999999999994</v>
      </c>
      <c r="AS1413">
        <v>0.37975000000000003</v>
      </c>
      <c r="AU1413">
        <f t="shared" si="49"/>
        <v>64.45</v>
      </c>
      <c r="AV1413">
        <f t="shared" si="49"/>
        <v>72.400000000000006</v>
      </c>
      <c r="AW1413">
        <f t="shared" si="49"/>
        <v>65.25</v>
      </c>
      <c r="AX1413">
        <f t="shared" si="48"/>
        <v>202.10000000000002</v>
      </c>
    </row>
    <row r="1414" spans="1:50" x14ac:dyDescent="0.25">
      <c r="A1414" s="55" t="s">
        <v>150</v>
      </c>
      <c r="B1414" s="55" t="s">
        <v>145</v>
      </c>
      <c r="C1414" s="55" t="s">
        <v>147</v>
      </c>
      <c r="D1414" s="55" t="s">
        <v>138</v>
      </c>
      <c r="E1414" s="55" t="s">
        <v>139</v>
      </c>
      <c r="F1414" s="58" t="s">
        <v>140</v>
      </c>
      <c r="G1414" s="17">
        <v>44040</v>
      </c>
      <c r="H1414" s="17"/>
      <c r="I1414" s="1"/>
      <c r="L1414" s="23"/>
      <c r="P1414" s="13"/>
      <c r="AL1414">
        <v>0.29212499999999997</v>
      </c>
      <c r="AM1414">
        <v>0.36274999999999996</v>
      </c>
      <c r="AN1414">
        <v>0.32075000000000004</v>
      </c>
      <c r="AO1414">
        <v>0.33100000000000002</v>
      </c>
      <c r="AP1414">
        <v>0.34375</v>
      </c>
      <c r="AQ1414">
        <v>0.35799999999999998</v>
      </c>
      <c r="AR1414">
        <v>0.32899999999999996</v>
      </c>
      <c r="AS1414">
        <v>0.37524999999999997</v>
      </c>
      <c r="AU1414">
        <f t="shared" si="49"/>
        <v>58.424999999999997</v>
      </c>
      <c r="AV1414">
        <f t="shared" si="49"/>
        <v>72.55</v>
      </c>
      <c r="AW1414">
        <f t="shared" si="49"/>
        <v>64.150000000000006</v>
      </c>
      <c r="AX1414">
        <f t="shared" si="48"/>
        <v>195.125</v>
      </c>
    </row>
    <row r="1415" spans="1:50" x14ac:dyDescent="0.25">
      <c r="A1415" s="55" t="s">
        <v>150</v>
      </c>
      <c r="B1415" s="55" t="s">
        <v>145</v>
      </c>
      <c r="C1415" s="55" t="s">
        <v>147</v>
      </c>
      <c r="D1415" s="55" t="s">
        <v>138</v>
      </c>
      <c r="E1415" s="55" t="s">
        <v>139</v>
      </c>
      <c r="F1415" s="58" t="s">
        <v>140</v>
      </c>
      <c r="G1415" s="17">
        <v>44060</v>
      </c>
      <c r="H1415" s="17"/>
      <c r="I1415" s="1"/>
      <c r="L1415" s="23"/>
      <c r="P1415" s="13"/>
      <c r="AL1415">
        <v>0.24475000000000002</v>
      </c>
      <c r="AM1415">
        <v>0.34049999999999997</v>
      </c>
      <c r="AN1415">
        <v>0.3105</v>
      </c>
      <c r="AO1415">
        <v>0.31950000000000001</v>
      </c>
      <c r="AP1415">
        <v>0.33875</v>
      </c>
      <c r="AQ1415">
        <v>0.35299999999999998</v>
      </c>
      <c r="AR1415">
        <v>0.32524999999999998</v>
      </c>
      <c r="AS1415">
        <v>0.3725</v>
      </c>
      <c r="AU1415">
        <f t="shared" si="49"/>
        <v>48.95</v>
      </c>
      <c r="AV1415">
        <f t="shared" si="49"/>
        <v>68.099999999999994</v>
      </c>
      <c r="AW1415">
        <f t="shared" si="49"/>
        <v>62.1</v>
      </c>
      <c r="AX1415">
        <f t="shared" si="48"/>
        <v>179.15</v>
      </c>
    </row>
    <row r="1416" spans="1:50" x14ac:dyDescent="0.25">
      <c r="A1416" s="55" t="s">
        <v>150</v>
      </c>
      <c r="B1416" s="55" t="s">
        <v>145</v>
      </c>
      <c r="C1416" s="55" t="s">
        <v>147</v>
      </c>
      <c r="D1416" s="55" t="s">
        <v>138</v>
      </c>
      <c r="E1416" s="55" t="s">
        <v>139</v>
      </c>
      <c r="F1416" s="58" t="s">
        <v>140</v>
      </c>
      <c r="G1416" s="17">
        <v>44074</v>
      </c>
      <c r="H1416" s="17"/>
      <c r="I1416" s="1"/>
      <c r="L1416" s="23"/>
      <c r="P1416" s="13"/>
      <c r="AL1416">
        <v>0.22024999999999997</v>
      </c>
      <c r="AM1416">
        <v>0.32624999999999998</v>
      </c>
      <c r="AN1416">
        <v>0.30200000000000005</v>
      </c>
      <c r="AO1416">
        <v>0.31025000000000003</v>
      </c>
      <c r="AP1416">
        <v>0.33149999999999996</v>
      </c>
      <c r="AQ1416">
        <v>0.34649999999999997</v>
      </c>
      <c r="AR1416">
        <v>0.31900000000000001</v>
      </c>
      <c r="AS1416">
        <v>0.36950000000000005</v>
      </c>
      <c r="AU1416">
        <f t="shared" si="49"/>
        <v>44.05</v>
      </c>
      <c r="AV1416">
        <f t="shared" si="49"/>
        <v>65.25</v>
      </c>
      <c r="AW1416">
        <f t="shared" si="49"/>
        <v>60.400000000000006</v>
      </c>
      <c r="AX1416">
        <f t="shared" si="48"/>
        <v>169.7</v>
      </c>
    </row>
    <row r="1417" spans="1:50" x14ac:dyDescent="0.25">
      <c r="A1417" s="55" t="s">
        <v>150</v>
      </c>
      <c r="B1417" s="55" t="s">
        <v>145</v>
      </c>
      <c r="C1417" s="55" t="s">
        <v>147</v>
      </c>
      <c r="D1417" s="55" t="s">
        <v>138</v>
      </c>
      <c r="E1417" s="55" t="s">
        <v>139</v>
      </c>
      <c r="F1417" s="58" t="s">
        <v>140</v>
      </c>
      <c r="G1417" s="17">
        <v>44082</v>
      </c>
      <c r="H1417" s="17"/>
      <c r="I1417" s="1"/>
      <c r="L1417" s="23"/>
      <c r="P1417" s="13"/>
      <c r="AL1417">
        <v>0.23037500000000002</v>
      </c>
      <c r="AM1417">
        <v>0.32075000000000004</v>
      </c>
      <c r="AN1417">
        <v>0.29549999999999998</v>
      </c>
      <c r="AO1417">
        <v>0.29924999999999996</v>
      </c>
      <c r="AP1417">
        <v>0.32650000000000001</v>
      </c>
      <c r="AQ1417">
        <v>0.33724999999999994</v>
      </c>
      <c r="AR1417">
        <v>0.3115</v>
      </c>
      <c r="AS1417">
        <v>0.36475000000000002</v>
      </c>
      <c r="AU1417">
        <f t="shared" si="49"/>
        <v>46.075000000000003</v>
      </c>
      <c r="AV1417">
        <f t="shared" si="49"/>
        <v>64.150000000000006</v>
      </c>
      <c r="AW1417">
        <f t="shared" si="49"/>
        <v>59.099999999999994</v>
      </c>
      <c r="AX1417">
        <f t="shared" si="48"/>
        <v>169.32499999999999</v>
      </c>
    </row>
    <row r="1418" spans="1:50" x14ac:dyDescent="0.25">
      <c r="A1418" s="55" t="s">
        <v>150</v>
      </c>
      <c r="B1418" s="55" t="s">
        <v>145</v>
      </c>
      <c r="C1418" s="55" t="s">
        <v>147</v>
      </c>
      <c r="D1418" s="55" t="s">
        <v>138</v>
      </c>
      <c r="E1418" s="55" t="s">
        <v>139</v>
      </c>
      <c r="F1418" s="58" t="s">
        <v>140</v>
      </c>
      <c r="G1418" s="17">
        <v>44088</v>
      </c>
      <c r="H1418" s="17"/>
      <c r="I1418" s="1"/>
      <c r="L1418" s="23"/>
      <c r="P1418" s="13"/>
      <c r="AL1418">
        <v>0.24912500000000001</v>
      </c>
      <c r="AM1418">
        <v>0.32300000000000006</v>
      </c>
      <c r="AN1418">
        <v>0.29649999999999999</v>
      </c>
      <c r="AO1418">
        <v>0.29774999999999996</v>
      </c>
      <c r="AP1418">
        <v>0.32200000000000001</v>
      </c>
      <c r="AQ1418">
        <v>0.33899999999999997</v>
      </c>
      <c r="AR1418">
        <v>0.3145</v>
      </c>
      <c r="AS1418">
        <v>0.36899999999999999</v>
      </c>
      <c r="AU1418">
        <f t="shared" si="49"/>
        <v>49.825000000000003</v>
      </c>
      <c r="AV1418">
        <f t="shared" si="49"/>
        <v>64.600000000000009</v>
      </c>
      <c r="AW1418">
        <f t="shared" si="49"/>
        <v>59.3</v>
      </c>
      <c r="AX1418">
        <f t="shared" si="48"/>
        <v>173.72500000000002</v>
      </c>
    </row>
    <row r="1419" spans="1:50" x14ac:dyDescent="0.25">
      <c r="A1419" s="55" t="s">
        <v>150</v>
      </c>
      <c r="B1419" s="55" t="s">
        <v>145</v>
      </c>
      <c r="C1419" s="55" t="s">
        <v>147</v>
      </c>
      <c r="D1419" s="55" t="s">
        <v>138</v>
      </c>
      <c r="E1419" s="55" t="s">
        <v>139</v>
      </c>
      <c r="F1419" s="58" t="s">
        <v>140</v>
      </c>
      <c r="G1419" s="17">
        <v>44102</v>
      </c>
      <c r="H1419" s="17"/>
      <c r="I1419" s="1"/>
      <c r="L1419" s="23"/>
      <c r="P1419" s="13"/>
      <c r="AL1419">
        <v>0.14924999999999999</v>
      </c>
      <c r="AM1419">
        <v>0.26924999999999999</v>
      </c>
      <c r="AN1419">
        <v>0.27024999999999999</v>
      </c>
      <c r="AO1419">
        <v>0.26475000000000004</v>
      </c>
      <c r="AP1419">
        <v>0.3115</v>
      </c>
      <c r="AQ1419">
        <v>0.32425000000000004</v>
      </c>
      <c r="AR1419">
        <v>0.30549999999999999</v>
      </c>
      <c r="AS1419">
        <v>0.36174999999999996</v>
      </c>
      <c r="AU1419">
        <f t="shared" si="49"/>
        <v>29.849999999999998</v>
      </c>
      <c r="AV1419">
        <f t="shared" si="49"/>
        <v>53.849999999999994</v>
      </c>
      <c r="AW1419">
        <f t="shared" si="49"/>
        <v>54.05</v>
      </c>
      <c r="AX1419">
        <f t="shared" si="48"/>
        <v>137.75</v>
      </c>
    </row>
    <row r="1420" spans="1:50" x14ac:dyDescent="0.25">
      <c r="A1420" s="55" t="s">
        <v>150</v>
      </c>
      <c r="B1420" s="55" t="s">
        <v>145</v>
      </c>
      <c r="C1420" s="55" t="s">
        <v>147</v>
      </c>
      <c r="D1420" s="55" t="s">
        <v>138</v>
      </c>
      <c r="E1420" s="55" t="s">
        <v>139</v>
      </c>
      <c r="F1420" s="58" t="s">
        <v>140</v>
      </c>
      <c r="G1420" s="17">
        <v>44109</v>
      </c>
      <c r="H1420" s="17"/>
      <c r="I1420" s="1"/>
      <c r="L1420" s="23"/>
      <c r="P1420" s="13"/>
      <c r="AL1420">
        <v>0.206375</v>
      </c>
      <c r="AM1420">
        <v>0.27975</v>
      </c>
      <c r="AN1420">
        <v>0.26600000000000001</v>
      </c>
      <c r="AO1420">
        <v>0.24100000000000002</v>
      </c>
      <c r="AP1420">
        <v>0.30050000000000004</v>
      </c>
      <c r="AQ1420">
        <v>0.31475000000000003</v>
      </c>
      <c r="AR1420">
        <v>0.29575000000000001</v>
      </c>
      <c r="AS1420">
        <v>0.35875000000000001</v>
      </c>
      <c r="AU1420">
        <f t="shared" si="49"/>
        <v>41.274999999999999</v>
      </c>
      <c r="AV1420">
        <f t="shared" si="49"/>
        <v>55.95</v>
      </c>
      <c r="AW1420">
        <f t="shared" si="49"/>
        <v>53.2</v>
      </c>
      <c r="AX1420">
        <f t="shared" si="48"/>
        <v>150.42500000000001</v>
      </c>
    </row>
    <row r="1421" spans="1:50" x14ac:dyDescent="0.25">
      <c r="A1421" s="55" t="s">
        <v>150</v>
      </c>
      <c r="B1421" s="55" t="s">
        <v>145</v>
      </c>
      <c r="C1421" s="55" t="s">
        <v>147</v>
      </c>
      <c r="D1421" s="55" t="s">
        <v>138</v>
      </c>
      <c r="E1421" s="55" t="s">
        <v>139</v>
      </c>
      <c r="F1421" s="58" t="s">
        <v>140</v>
      </c>
      <c r="G1421" s="17">
        <v>44116</v>
      </c>
      <c r="H1421" s="17"/>
      <c r="I1421" s="1"/>
      <c r="L1421" s="23"/>
      <c r="P1421" s="13"/>
      <c r="AL1421">
        <v>0.28512500000000002</v>
      </c>
      <c r="AM1421">
        <v>0.34400000000000008</v>
      </c>
      <c r="AN1421">
        <v>0.29049999999999998</v>
      </c>
      <c r="AO1421">
        <v>0.24650000000000002</v>
      </c>
      <c r="AP1421">
        <v>0.29924999999999996</v>
      </c>
      <c r="AQ1421">
        <v>0.30399999999999999</v>
      </c>
      <c r="AR1421">
        <v>0.28949999999999998</v>
      </c>
      <c r="AS1421">
        <v>0.35600000000000004</v>
      </c>
      <c r="AU1421">
        <f t="shared" si="49"/>
        <v>57.025000000000006</v>
      </c>
      <c r="AV1421">
        <f t="shared" si="49"/>
        <v>68.800000000000011</v>
      </c>
      <c r="AW1421">
        <f t="shared" si="49"/>
        <v>58.099999999999994</v>
      </c>
      <c r="AX1421">
        <f t="shared" si="48"/>
        <v>183.92500000000001</v>
      </c>
    </row>
    <row r="1422" spans="1:50" x14ac:dyDescent="0.25">
      <c r="A1422" s="55" t="s">
        <v>150</v>
      </c>
      <c r="B1422" s="55" t="s">
        <v>145</v>
      </c>
      <c r="C1422" s="55" t="s">
        <v>147</v>
      </c>
      <c r="D1422" s="55" t="s">
        <v>138</v>
      </c>
      <c r="E1422" s="55" t="s">
        <v>139</v>
      </c>
      <c r="F1422" s="58" t="s">
        <v>140</v>
      </c>
      <c r="G1422" s="17">
        <v>44123</v>
      </c>
      <c r="H1422" s="17"/>
      <c r="I1422" s="1"/>
      <c r="L1422" s="23"/>
      <c r="P1422" s="13"/>
      <c r="AL1422">
        <v>0.29749999999999999</v>
      </c>
      <c r="AM1422">
        <v>0.34225</v>
      </c>
      <c r="AN1422">
        <v>0.29474999999999996</v>
      </c>
      <c r="AO1422">
        <v>0.25600000000000001</v>
      </c>
      <c r="AP1422">
        <v>0.30499999999999999</v>
      </c>
      <c r="AQ1422">
        <v>0.30174999999999996</v>
      </c>
      <c r="AR1422">
        <v>0.28275</v>
      </c>
      <c r="AS1422">
        <v>0.35299999999999998</v>
      </c>
      <c r="AU1422">
        <f t="shared" si="49"/>
        <v>59.5</v>
      </c>
      <c r="AV1422">
        <f t="shared" si="49"/>
        <v>68.45</v>
      </c>
      <c r="AW1422">
        <f t="shared" si="49"/>
        <v>58.949999999999989</v>
      </c>
      <c r="AX1422">
        <f t="shared" si="48"/>
        <v>186.89999999999998</v>
      </c>
    </row>
    <row r="1423" spans="1:50" x14ac:dyDescent="0.25">
      <c r="A1423" s="55" t="s">
        <v>150</v>
      </c>
      <c r="B1423" s="55" t="s">
        <v>145</v>
      </c>
      <c r="C1423" s="55" t="s">
        <v>147</v>
      </c>
      <c r="D1423" s="55" t="s">
        <v>138</v>
      </c>
      <c r="E1423" s="55" t="s">
        <v>139</v>
      </c>
      <c r="F1423" s="58" t="s">
        <v>140</v>
      </c>
      <c r="G1423" s="17">
        <v>44127</v>
      </c>
      <c r="H1423" s="17"/>
      <c r="I1423" s="1"/>
      <c r="L1423" s="23"/>
      <c r="P1423" s="13"/>
      <c r="AL1423">
        <v>0.29562500000000003</v>
      </c>
      <c r="AM1423">
        <v>0.35325000000000001</v>
      </c>
      <c r="AN1423">
        <v>0.30975000000000003</v>
      </c>
      <c r="AO1423">
        <v>0.28049999999999997</v>
      </c>
      <c r="AP1423">
        <v>0.314</v>
      </c>
      <c r="AQ1423">
        <v>0.30125000000000002</v>
      </c>
      <c r="AR1423">
        <v>0.27799999999999997</v>
      </c>
      <c r="AS1423">
        <v>0.35149999999999998</v>
      </c>
      <c r="AU1423">
        <f t="shared" si="49"/>
        <v>59.125000000000007</v>
      </c>
      <c r="AV1423">
        <f t="shared" si="49"/>
        <v>70.650000000000006</v>
      </c>
      <c r="AW1423">
        <f t="shared" si="49"/>
        <v>61.95</v>
      </c>
      <c r="AX1423">
        <f t="shared" si="48"/>
        <v>191.72500000000002</v>
      </c>
    </row>
    <row r="1424" spans="1:50" x14ac:dyDescent="0.25">
      <c r="A1424" s="55" t="s">
        <v>150</v>
      </c>
      <c r="B1424" s="55" t="s">
        <v>145</v>
      </c>
      <c r="C1424" s="55" t="s">
        <v>147</v>
      </c>
      <c r="D1424" s="55" t="s">
        <v>138</v>
      </c>
      <c r="E1424" s="55" t="s">
        <v>139</v>
      </c>
      <c r="F1424" s="58" t="s">
        <v>140</v>
      </c>
      <c r="G1424" s="17">
        <v>44139</v>
      </c>
      <c r="H1424" s="17"/>
      <c r="I1424" s="1"/>
      <c r="L1424" s="23"/>
      <c r="P1424" s="13"/>
      <c r="AL1424">
        <v>0.27600000000000002</v>
      </c>
      <c r="AM1424">
        <v>0.33674999999999999</v>
      </c>
      <c r="AN1424">
        <v>0.29700000000000004</v>
      </c>
      <c r="AO1424">
        <v>0.26974999999999999</v>
      </c>
      <c r="AP1424">
        <v>0.30975000000000003</v>
      </c>
      <c r="AQ1424">
        <v>0.29625000000000001</v>
      </c>
      <c r="AR1424">
        <v>0.27424999999999999</v>
      </c>
      <c r="AS1424">
        <v>0.34225</v>
      </c>
      <c r="AU1424">
        <f t="shared" si="49"/>
        <v>55.2</v>
      </c>
      <c r="AV1424">
        <f t="shared" si="49"/>
        <v>67.349999999999994</v>
      </c>
      <c r="AW1424">
        <f t="shared" si="49"/>
        <v>59.400000000000006</v>
      </c>
      <c r="AX1424">
        <f t="shared" si="48"/>
        <v>181.95</v>
      </c>
    </row>
    <row r="1425" spans="1:50" x14ac:dyDescent="0.25">
      <c r="A1425" s="55" t="s">
        <v>150</v>
      </c>
      <c r="B1425" s="55" t="s">
        <v>145</v>
      </c>
      <c r="C1425" s="55" t="s">
        <v>147</v>
      </c>
      <c r="D1425" s="55" t="s">
        <v>138</v>
      </c>
      <c r="E1425" s="55" t="s">
        <v>139</v>
      </c>
      <c r="F1425" s="58" t="s">
        <v>140</v>
      </c>
      <c r="G1425" s="17">
        <v>44144</v>
      </c>
      <c r="H1425" s="17"/>
      <c r="I1425" s="1"/>
      <c r="L1425" s="23"/>
      <c r="P1425" s="13"/>
      <c r="AL1425">
        <v>0.330625</v>
      </c>
      <c r="AM1425">
        <v>0.37050000000000005</v>
      </c>
      <c r="AN1425">
        <v>0.32275000000000004</v>
      </c>
      <c r="AO1425">
        <v>0.33274999999999999</v>
      </c>
      <c r="AP1425">
        <v>0.33274999999999999</v>
      </c>
      <c r="AQ1425">
        <v>0.3145</v>
      </c>
      <c r="AR1425">
        <v>0.27575</v>
      </c>
      <c r="AS1425">
        <v>0.34499999999999997</v>
      </c>
      <c r="AU1425">
        <f t="shared" si="49"/>
        <v>66.125</v>
      </c>
      <c r="AV1425">
        <f t="shared" si="49"/>
        <v>74.100000000000009</v>
      </c>
      <c r="AW1425">
        <f t="shared" si="49"/>
        <v>64.550000000000011</v>
      </c>
      <c r="AX1425">
        <f t="shared" si="48"/>
        <v>204.77500000000003</v>
      </c>
    </row>
    <row r="1426" spans="1:50" x14ac:dyDescent="0.25">
      <c r="A1426" s="55" t="s">
        <v>150</v>
      </c>
      <c r="B1426" s="55" t="s">
        <v>145</v>
      </c>
      <c r="C1426" s="55" t="s">
        <v>147</v>
      </c>
      <c r="D1426" s="55" t="s">
        <v>138</v>
      </c>
      <c r="E1426" s="55" t="s">
        <v>139</v>
      </c>
      <c r="F1426" s="58" t="s">
        <v>140</v>
      </c>
      <c r="G1426" s="17">
        <v>44151</v>
      </c>
      <c r="H1426" s="17"/>
      <c r="I1426" s="1"/>
      <c r="L1426" s="23"/>
      <c r="P1426" s="13"/>
      <c r="AL1426">
        <v>0.21687500000000001</v>
      </c>
      <c r="AM1426">
        <v>0.32075000000000004</v>
      </c>
      <c r="AN1426">
        <v>0.309</v>
      </c>
      <c r="AO1426">
        <v>0.32225000000000004</v>
      </c>
      <c r="AP1426">
        <v>0.33700000000000002</v>
      </c>
      <c r="AQ1426">
        <v>0.32624999999999998</v>
      </c>
      <c r="AR1426">
        <v>0.29075000000000001</v>
      </c>
      <c r="AS1426">
        <v>0.35299999999999998</v>
      </c>
      <c r="AU1426">
        <f t="shared" si="49"/>
        <v>43.375</v>
      </c>
      <c r="AV1426">
        <f t="shared" si="49"/>
        <v>64.150000000000006</v>
      </c>
      <c r="AW1426">
        <f t="shared" si="49"/>
        <v>61.8</v>
      </c>
      <c r="AX1426">
        <f t="shared" si="48"/>
        <v>169.32499999999999</v>
      </c>
    </row>
    <row r="1427" spans="1:50" x14ac:dyDescent="0.25">
      <c r="A1427" s="55" t="s">
        <v>150</v>
      </c>
      <c r="B1427" s="55" t="s">
        <v>145</v>
      </c>
      <c r="C1427" s="55" t="s">
        <v>147</v>
      </c>
      <c r="D1427" s="55" t="s">
        <v>138</v>
      </c>
      <c r="E1427" s="55" t="s">
        <v>139</v>
      </c>
      <c r="F1427" s="58" t="s">
        <v>140</v>
      </c>
      <c r="G1427" s="17">
        <v>44158</v>
      </c>
      <c r="H1427" s="17"/>
      <c r="I1427" s="1"/>
      <c r="L1427" s="23"/>
      <c r="P1427" s="13"/>
      <c r="AL1427">
        <v>0.23362499999999997</v>
      </c>
      <c r="AM1427">
        <v>0.31374999999999997</v>
      </c>
      <c r="AN1427">
        <v>0.29950000000000004</v>
      </c>
      <c r="AO1427">
        <v>0.3075</v>
      </c>
      <c r="AP1427">
        <v>0.32600000000000001</v>
      </c>
      <c r="AQ1427">
        <v>0.32049999999999995</v>
      </c>
      <c r="AR1427">
        <v>0.28600000000000003</v>
      </c>
      <c r="AS1427">
        <v>0.34925000000000006</v>
      </c>
      <c r="AU1427">
        <f t="shared" si="49"/>
        <v>46.724999999999994</v>
      </c>
      <c r="AV1427">
        <f t="shared" si="49"/>
        <v>62.749999999999993</v>
      </c>
      <c r="AW1427">
        <f t="shared" si="49"/>
        <v>59.900000000000006</v>
      </c>
      <c r="AX1427">
        <f t="shared" si="48"/>
        <v>169.375</v>
      </c>
    </row>
    <row r="1428" spans="1:50" x14ac:dyDescent="0.25">
      <c r="A1428" s="55" t="s">
        <v>150</v>
      </c>
      <c r="B1428" s="55" t="s">
        <v>145</v>
      </c>
      <c r="C1428" s="55" t="s">
        <v>147</v>
      </c>
      <c r="D1428" s="55" t="s">
        <v>138</v>
      </c>
      <c r="E1428" s="55" t="s">
        <v>139</v>
      </c>
      <c r="F1428" s="58" t="s">
        <v>140</v>
      </c>
      <c r="G1428" s="17">
        <v>44165</v>
      </c>
      <c r="H1428" s="17"/>
      <c r="I1428" s="1"/>
      <c r="L1428" s="23"/>
      <c r="P1428" s="13"/>
      <c r="AL1428">
        <v>0.29350000000000004</v>
      </c>
      <c r="AM1428">
        <v>0.32924999999999999</v>
      </c>
      <c r="AN1428">
        <v>0.30149999999999999</v>
      </c>
      <c r="AO1428">
        <v>0.29874999999999996</v>
      </c>
      <c r="AP1428">
        <v>0.32374999999999998</v>
      </c>
      <c r="AQ1428">
        <v>0.31675000000000003</v>
      </c>
      <c r="AR1428">
        <v>0.28499999999999998</v>
      </c>
      <c r="AS1428">
        <v>0.34875</v>
      </c>
      <c r="AU1428">
        <f t="shared" si="49"/>
        <v>58.70000000000001</v>
      </c>
      <c r="AV1428">
        <f t="shared" si="49"/>
        <v>65.849999999999994</v>
      </c>
      <c r="AW1428">
        <f t="shared" si="49"/>
        <v>60.3</v>
      </c>
      <c r="AX1428">
        <f t="shared" si="48"/>
        <v>184.85000000000002</v>
      </c>
    </row>
    <row r="1429" spans="1:50" x14ac:dyDescent="0.25">
      <c r="A1429" s="55" t="s">
        <v>150</v>
      </c>
      <c r="B1429" s="55" t="s">
        <v>145</v>
      </c>
      <c r="C1429" s="55" t="s">
        <v>147</v>
      </c>
      <c r="D1429" s="55" t="s">
        <v>138</v>
      </c>
      <c r="E1429" s="55" t="s">
        <v>139</v>
      </c>
      <c r="F1429" s="58" t="s">
        <v>140</v>
      </c>
      <c r="G1429" s="17">
        <v>44168</v>
      </c>
      <c r="H1429" s="17"/>
      <c r="I1429" s="1"/>
      <c r="L1429" s="23"/>
      <c r="P1429" s="13"/>
      <c r="AL1429">
        <v>0.25887499999999997</v>
      </c>
      <c r="AM1429">
        <v>0.31850000000000001</v>
      </c>
      <c r="AN1429">
        <v>0.30099999999999999</v>
      </c>
      <c r="AO1429">
        <v>0.29625000000000001</v>
      </c>
      <c r="AP1429">
        <v>0.32274999999999998</v>
      </c>
      <c r="AQ1429">
        <v>0.3165</v>
      </c>
      <c r="AR1429">
        <v>0.28475</v>
      </c>
      <c r="AS1429">
        <v>0.35100000000000003</v>
      </c>
      <c r="AU1429">
        <f t="shared" si="49"/>
        <v>51.774999999999991</v>
      </c>
      <c r="AV1429">
        <f t="shared" si="49"/>
        <v>63.7</v>
      </c>
      <c r="AW1429">
        <f t="shared" si="49"/>
        <v>60.199999999999996</v>
      </c>
      <c r="AX1429">
        <f t="shared" si="48"/>
        <v>175.67499999999998</v>
      </c>
    </row>
    <row r="1430" spans="1:50" x14ac:dyDescent="0.25">
      <c r="A1430" s="55" t="s">
        <v>150</v>
      </c>
      <c r="B1430" s="55" t="s">
        <v>145</v>
      </c>
      <c r="C1430" s="55" t="s">
        <v>147</v>
      </c>
      <c r="D1430" s="55" t="s">
        <v>138</v>
      </c>
      <c r="E1430" s="55" t="s">
        <v>139</v>
      </c>
      <c r="F1430" s="58" t="s">
        <v>140</v>
      </c>
      <c r="G1430" s="17">
        <v>44172</v>
      </c>
      <c r="H1430" s="17"/>
      <c r="I1430" s="1"/>
      <c r="L1430" s="23"/>
      <c r="P1430" s="13"/>
      <c r="AL1430">
        <v>0.27612500000000001</v>
      </c>
      <c r="AM1430">
        <v>0.32049999999999995</v>
      </c>
      <c r="AN1430">
        <v>0.29649999999999999</v>
      </c>
      <c r="AO1430">
        <v>0.29399999999999998</v>
      </c>
      <c r="AP1430">
        <v>0.32124999999999998</v>
      </c>
      <c r="AQ1430">
        <v>0.31074999999999997</v>
      </c>
      <c r="AR1430">
        <v>0.28025</v>
      </c>
      <c r="AS1430">
        <v>0.34924999999999995</v>
      </c>
      <c r="AU1430">
        <f t="shared" si="49"/>
        <v>55.225000000000001</v>
      </c>
      <c r="AV1430">
        <f t="shared" si="49"/>
        <v>64.099999999999994</v>
      </c>
      <c r="AW1430">
        <f t="shared" si="49"/>
        <v>59.3</v>
      </c>
      <c r="AX1430">
        <f t="shared" si="48"/>
        <v>178.625</v>
      </c>
    </row>
    <row r="1431" spans="1:50" x14ac:dyDescent="0.25">
      <c r="A1431" s="55" t="s">
        <v>150</v>
      </c>
      <c r="B1431" s="55" t="s">
        <v>145</v>
      </c>
      <c r="C1431" s="55" t="s">
        <v>147</v>
      </c>
      <c r="D1431" s="55" t="s">
        <v>138</v>
      </c>
      <c r="E1431" s="55" t="s">
        <v>139</v>
      </c>
      <c r="F1431" s="58" t="s">
        <v>140</v>
      </c>
      <c r="G1431" s="17">
        <v>44179</v>
      </c>
      <c r="H1431" s="17"/>
      <c r="I1431" s="1"/>
      <c r="L1431" s="23"/>
      <c r="P1431" s="13"/>
      <c r="AL1431">
        <v>0.20337500000000003</v>
      </c>
      <c r="AM1431">
        <v>0.29949999999999993</v>
      </c>
      <c r="AN1431">
        <v>0.29499999999999998</v>
      </c>
      <c r="AO1431">
        <v>0.28550000000000003</v>
      </c>
      <c r="AP1431">
        <v>0.31900000000000001</v>
      </c>
      <c r="AQ1431">
        <v>0.31074999999999997</v>
      </c>
      <c r="AR1431">
        <v>0.28050000000000003</v>
      </c>
      <c r="AS1431">
        <v>0.34550000000000003</v>
      </c>
      <c r="AU1431">
        <f t="shared" si="49"/>
        <v>40.675000000000004</v>
      </c>
      <c r="AV1431">
        <f t="shared" si="49"/>
        <v>59.899999999999984</v>
      </c>
      <c r="AW1431">
        <f t="shared" si="49"/>
        <v>59</v>
      </c>
      <c r="AX1431">
        <f t="shared" si="48"/>
        <v>159.57499999999999</v>
      </c>
    </row>
    <row r="1432" spans="1:50" x14ac:dyDescent="0.25">
      <c r="A1432" s="55" t="s">
        <v>150</v>
      </c>
      <c r="B1432" s="55" t="s">
        <v>145</v>
      </c>
      <c r="C1432" s="55" t="s">
        <v>147</v>
      </c>
      <c r="D1432" s="55" t="s">
        <v>138</v>
      </c>
      <c r="E1432" s="55" t="s">
        <v>139</v>
      </c>
      <c r="F1432" s="58" t="s">
        <v>140</v>
      </c>
      <c r="G1432" s="17">
        <v>44186</v>
      </c>
      <c r="H1432" s="17"/>
      <c r="I1432" s="1"/>
      <c r="L1432" s="23"/>
      <c r="P1432" s="13"/>
      <c r="AL1432">
        <v>0.203125</v>
      </c>
      <c r="AM1432">
        <v>0.29224999999999995</v>
      </c>
      <c r="AN1432">
        <v>0.28825000000000001</v>
      </c>
      <c r="AO1432">
        <v>0.27100000000000002</v>
      </c>
      <c r="AP1432">
        <v>0.31275000000000003</v>
      </c>
      <c r="AQ1432">
        <v>0.30424999999999996</v>
      </c>
      <c r="AR1432">
        <v>0.27500000000000002</v>
      </c>
      <c r="AS1432">
        <v>0.34675000000000006</v>
      </c>
      <c r="AU1432">
        <f t="shared" si="49"/>
        <v>40.625</v>
      </c>
      <c r="AV1432">
        <f t="shared" si="49"/>
        <v>58.449999999999989</v>
      </c>
      <c r="AW1432">
        <f t="shared" si="49"/>
        <v>57.65</v>
      </c>
      <c r="AX1432">
        <f t="shared" si="48"/>
        <v>156.72499999999999</v>
      </c>
    </row>
    <row r="1433" spans="1:50" x14ac:dyDescent="0.25">
      <c r="A1433" s="55" t="s">
        <v>150</v>
      </c>
      <c r="B1433" s="55" t="s">
        <v>145</v>
      </c>
      <c r="C1433" s="55" t="s">
        <v>147</v>
      </c>
      <c r="D1433" s="55" t="s">
        <v>138</v>
      </c>
      <c r="E1433" s="55" t="s">
        <v>139</v>
      </c>
      <c r="F1433" s="58" t="s">
        <v>140</v>
      </c>
      <c r="G1433" s="17">
        <v>44202</v>
      </c>
      <c r="H1433" s="17"/>
      <c r="I1433" s="1"/>
      <c r="L1433" s="23"/>
      <c r="P1433" s="13"/>
      <c r="AL1433">
        <v>0.30862499999999998</v>
      </c>
      <c r="AM1433">
        <v>0.34325000000000006</v>
      </c>
      <c r="AN1433">
        <v>0.30574999999999997</v>
      </c>
      <c r="AO1433">
        <v>0.28575</v>
      </c>
      <c r="AP1433">
        <v>0.31774999999999998</v>
      </c>
      <c r="AQ1433">
        <v>0.30075000000000002</v>
      </c>
      <c r="AR1433">
        <v>0.26974999999999999</v>
      </c>
      <c r="AS1433">
        <v>0.34400000000000008</v>
      </c>
      <c r="AU1433">
        <f t="shared" si="49"/>
        <v>61.724999999999994</v>
      </c>
      <c r="AV1433">
        <f t="shared" si="49"/>
        <v>68.650000000000006</v>
      </c>
      <c r="AW1433">
        <f t="shared" si="49"/>
        <v>61.149999999999991</v>
      </c>
      <c r="AX1433">
        <f t="shared" si="48"/>
        <v>191.52499999999998</v>
      </c>
    </row>
    <row r="1434" spans="1:50" x14ac:dyDescent="0.25">
      <c r="A1434" s="55" t="s">
        <v>150</v>
      </c>
      <c r="B1434" s="55" t="s">
        <v>145</v>
      </c>
      <c r="C1434" s="55" t="s">
        <v>147</v>
      </c>
      <c r="D1434" s="55" t="s">
        <v>138</v>
      </c>
      <c r="E1434" s="55" t="s">
        <v>139</v>
      </c>
      <c r="F1434" s="58" t="s">
        <v>140</v>
      </c>
      <c r="G1434" s="17">
        <v>44207</v>
      </c>
      <c r="H1434" s="17"/>
      <c r="I1434" s="1"/>
      <c r="L1434" s="23"/>
      <c r="P1434" s="13"/>
      <c r="AL1434">
        <v>0.27337499999999998</v>
      </c>
      <c r="AM1434">
        <v>0.33975</v>
      </c>
      <c r="AN1434">
        <v>0.30249999999999999</v>
      </c>
      <c r="AO1434">
        <v>0.28324999999999995</v>
      </c>
      <c r="AP1434">
        <v>0.31374999999999997</v>
      </c>
      <c r="AQ1434">
        <v>0.29725000000000001</v>
      </c>
      <c r="AR1434">
        <v>0.26624999999999999</v>
      </c>
      <c r="AS1434">
        <v>0.34</v>
      </c>
      <c r="AU1434">
        <f t="shared" si="49"/>
        <v>54.674999999999997</v>
      </c>
      <c r="AV1434">
        <f t="shared" si="49"/>
        <v>67.95</v>
      </c>
      <c r="AW1434">
        <f t="shared" si="49"/>
        <v>60.5</v>
      </c>
      <c r="AX1434">
        <f t="shared" si="48"/>
        <v>183.125</v>
      </c>
    </row>
    <row r="1435" spans="1:50" x14ac:dyDescent="0.25">
      <c r="A1435" s="55" t="s">
        <v>150</v>
      </c>
      <c r="B1435" s="55" t="s">
        <v>145</v>
      </c>
      <c r="C1435" s="55" t="s">
        <v>147</v>
      </c>
      <c r="D1435" s="55" t="s">
        <v>138</v>
      </c>
      <c r="E1435" s="55" t="s">
        <v>139</v>
      </c>
      <c r="F1435" s="58" t="s">
        <v>140</v>
      </c>
      <c r="G1435" s="17">
        <v>44218</v>
      </c>
      <c r="H1435" s="17"/>
      <c r="I1435" s="1"/>
      <c r="L1435" s="23"/>
      <c r="P1435" s="13"/>
      <c r="AL1435">
        <v>0.22587500000000002</v>
      </c>
      <c r="AM1435">
        <v>0.31974999999999998</v>
      </c>
      <c r="AN1435">
        <v>0.29975000000000002</v>
      </c>
      <c r="AO1435">
        <v>0.28350000000000003</v>
      </c>
      <c r="AP1435">
        <v>0.316</v>
      </c>
      <c r="AQ1435">
        <v>0.30149999999999999</v>
      </c>
      <c r="AR1435">
        <v>0.26774999999999999</v>
      </c>
      <c r="AS1435">
        <v>0.34075000000000005</v>
      </c>
      <c r="AU1435">
        <f t="shared" si="49"/>
        <v>45.175000000000004</v>
      </c>
      <c r="AV1435">
        <f t="shared" si="49"/>
        <v>63.949999999999996</v>
      </c>
      <c r="AW1435">
        <f t="shared" si="49"/>
        <v>59.95</v>
      </c>
      <c r="AX1435">
        <f t="shared" si="48"/>
        <v>169.07499999999999</v>
      </c>
    </row>
    <row r="1436" spans="1:50" x14ac:dyDescent="0.25">
      <c r="A1436" s="55" t="s">
        <v>150</v>
      </c>
      <c r="B1436" s="55" t="s">
        <v>145</v>
      </c>
      <c r="C1436" s="55" t="s">
        <v>147</v>
      </c>
      <c r="D1436" s="55" t="s">
        <v>138</v>
      </c>
      <c r="E1436" s="55" t="s">
        <v>139</v>
      </c>
      <c r="F1436" s="22" t="s">
        <v>151</v>
      </c>
      <c r="G1436" s="17">
        <v>44260</v>
      </c>
      <c r="H1436" s="17"/>
      <c r="I1436" s="1"/>
      <c r="L1436" s="23"/>
      <c r="P1436" s="13"/>
      <c r="AL1436">
        <v>0.27837499999999998</v>
      </c>
      <c r="AM1436">
        <v>0.32450000000000001</v>
      </c>
      <c r="AN1436">
        <v>0.28649999999999998</v>
      </c>
      <c r="AO1436">
        <v>0.26649999999999996</v>
      </c>
      <c r="AP1436">
        <v>0.27050000000000002</v>
      </c>
      <c r="AQ1436">
        <v>0.27224999999999999</v>
      </c>
      <c r="AR1436">
        <v>0.20925000000000002</v>
      </c>
      <c r="AS1436">
        <v>0.33750000000000002</v>
      </c>
      <c r="AU1436">
        <f t="shared" si="49"/>
        <v>55.674999999999997</v>
      </c>
      <c r="AV1436">
        <f t="shared" si="49"/>
        <v>64.900000000000006</v>
      </c>
      <c r="AW1436">
        <f t="shared" si="49"/>
        <v>57.3</v>
      </c>
      <c r="AX1436">
        <f t="shared" si="48"/>
        <v>177.875</v>
      </c>
    </row>
    <row r="1437" spans="1:50" x14ac:dyDescent="0.25">
      <c r="A1437" s="55" t="s">
        <v>150</v>
      </c>
      <c r="B1437" s="55" t="s">
        <v>145</v>
      </c>
      <c r="C1437" s="55" t="s">
        <v>147</v>
      </c>
      <c r="D1437" s="55" t="s">
        <v>138</v>
      </c>
      <c r="E1437" s="55" t="s">
        <v>139</v>
      </c>
      <c r="F1437" s="22" t="s">
        <v>151</v>
      </c>
      <c r="G1437" s="17">
        <v>44266</v>
      </c>
      <c r="H1437" s="17"/>
      <c r="I1437" s="1"/>
      <c r="L1437" s="23"/>
      <c r="P1437" s="13"/>
      <c r="AL1437">
        <v>0.28687499999999999</v>
      </c>
      <c r="AM1437">
        <v>0.32674999999999998</v>
      </c>
      <c r="AN1437">
        <v>0.28825000000000001</v>
      </c>
      <c r="AO1437">
        <v>0.26750000000000002</v>
      </c>
      <c r="AP1437">
        <v>0.27200000000000002</v>
      </c>
      <c r="AQ1437">
        <v>0.27274999999999999</v>
      </c>
      <c r="AR1437">
        <v>0.20949999999999999</v>
      </c>
      <c r="AS1437">
        <v>0.33925</v>
      </c>
      <c r="AU1437">
        <f t="shared" si="49"/>
        <v>57.375</v>
      </c>
      <c r="AV1437">
        <f t="shared" si="49"/>
        <v>65.349999999999994</v>
      </c>
      <c r="AW1437">
        <f t="shared" si="49"/>
        <v>57.65</v>
      </c>
      <c r="AX1437">
        <f t="shared" si="48"/>
        <v>180.375</v>
      </c>
    </row>
    <row r="1438" spans="1:50" x14ac:dyDescent="0.25">
      <c r="A1438" s="55" t="s">
        <v>150</v>
      </c>
      <c r="B1438" s="55" t="s">
        <v>145</v>
      </c>
      <c r="C1438" s="55" t="s">
        <v>147</v>
      </c>
      <c r="D1438" s="55" t="s">
        <v>138</v>
      </c>
      <c r="E1438" s="55" t="s">
        <v>139</v>
      </c>
      <c r="F1438" s="22" t="s">
        <v>151</v>
      </c>
      <c r="G1438" s="17">
        <v>44270</v>
      </c>
      <c r="H1438" s="17"/>
      <c r="I1438" s="1"/>
      <c r="L1438" s="23"/>
      <c r="P1438" s="13"/>
      <c r="AL1438">
        <v>0.238875</v>
      </c>
      <c r="AM1438">
        <v>0.32274999999999998</v>
      </c>
      <c r="AN1438">
        <v>0.28699999999999998</v>
      </c>
      <c r="AO1438">
        <v>0.26400000000000001</v>
      </c>
      <c r="AP1438">
        <v>0.2535</v>
      </c>
      <c r="AQ1438">
        <v>0.27300000000000002</v>
      </c>
      <c r="AR1438">
        <v>0.21149999999999999</v>
      </c>
      <c r="AS1438">
        <v>0.33799999999999997</v>
      </c>
      <c r="AU1438">
        <f t="shared" si="49"/>
        <v>47.774999999999999</v>
      </c>
      <c r="AV1438">
        <f t="shared" si="49"/>
        <v>64.55</v>
      </c>
      <c r="AW1438">
        <f t="shared" si="49"/>
        <v>57.4</v>
      </c>
      <c r="AX1438">
        <f t="shared" si="48"/>
        <v>169.72499999999999</v>
      </c>
    </row>
    <row r="1439" spans="1:50" x14ac:dyDescent="0.25">
      <c r="A1439" s="55" t="s">
        <v>150</v>
      </c>
      <c r="B1439" s="55" t="s">
        <v>145</v>
      </c>
      <c r="C1439" s="55" t="s">
        <v>147</v>
      </c>
      <c r="D1439" s="55" t="s">
        <v>138</v>
      </c>
      <c r="E1439" s="55" t="s">
        <v>139</v>
      </c>
      <c r="F1439" s="22" t="s">
        <v>151</v>
      </c>
      <c r="G1439" s="17">
        <v>44278</v>
      </c>
      <c r="H1439" s="17"/>
      <c r="I1439" s="1"/>
      <c r="L1439" s="23"/>
      <c r="P1439" s="13"/>
      <c r="AL1439">
        <v>0.270625</v>
      </c>
      <c r="AM1439">
        <v>0.31900000000000001</v>
      </c>
      <c r="AN1439">
        <v>0.28649999999999998</v>
      </c>
      <c r="AO1439">
        <v>0.26874999999999999</v>
      </c>
      <c r="AP1439">
        <v>0.27825</v>
      </c>
      <c r="AQ1439">
        <v>0.27500000000000002</v>
      </c>
      <c r="AR1439">
        <v>0.21149999999999999</v>
      </c>
      <c r="AS1439">
        <v>0.34100000000000003</v>
      </c>
      <c r="AU1439">
        <f t="shared" si="49"/>
        <v>54.125</v>
      </c>
      <c r="AV1439">
        <f t="shared" si="49"/>
        <v>63.800000000000004</v>
      </c>
      <c r="AW1439">
        <f t="shared" si="49"/>
        <v>57.3</v>
      </c>
      <c r="AX1439">
        <f t="shared" si="48"/>
        <v>175.22500000000002</v>
      </c>
    </row>
    <row r="1440" spans="1:50" x14ac:dyDescent="0.25">
      <c r="A1440" s="55" t="s">
        <v>150</v>
      </c>
      <c r="B1440" s="55" t="s">
        <v>145</v>
      </c>
      <c r="C1440" s="55" t="s">
        <v>147</v>
      </c>
      <c r="D1440" s="55" t="s">
        <v>138</v>
      </c>
      <c r="E1440" s="55" t="s">
        <v>139</v>
      </c>
      <c r="F1440" s="22" t="s">
        <v>151</v>
      </c>
      <c r="G1440" s="17">
        <v>44286</v>
      </c>
      <c r="H1440" s="17"/>
      <c r="I1440" s="1"/>
      <c r="L1440" s="23"/>
      <c r="P1440" s="13"/>
      <c r="AL1440">
        <v>0.21462499999999998</v>
      </c>
      <c r="AM1440">
        <v>0.30925000000000002</v>
      </c>
      <c r="AN1440">
        <v>0.28000000000000003</v>
      </c>
      <c r="AO1440">
        <v>0.26124999999999998</v>
      </c>
      <c r="AP1440">
        <v>0.27450000000000002</v>
      </c>
      <c r="AQ1440">
        <v>0.27274999999999999</v>
      </c>
      <c r="AR1440">
        <v>0.21050000000000002</v>
      </c>
      <c r="AS1440">
        <v>0.33750000000000002</v>
      </c>
      <c r="AU1440">
        <f t="shared" si="49"/>
        <v>42.924999999999997</v>
      </c>
      <c r="AV1440">
        <f t="shared" si="49"/>
        <v>61.850000000000009</v>
      </c>
      <c r="AW1440">
        <f t="shared" si="49"/>
        <v>56.000000000000007</v>
      </c>
      <c r="AX1440">
        <f t="shared" si="48"/>
        <v>160.77500000000001</v>
      </c>
    </row>
    <row r="1441" spans="1:50" x14ac:dyDescent="0.25">
      <c r="A1441" s="55" t="s">
        <v>150</v>
      </c>
      <c r="B1441" s="55" t="s">
        <v>145</v>
      </c>
      <c r="C1441" s="55" t="s">
        <v>147</v>
      </c>
      <c r="D1441" s="55" t="s">
        <v>138</v>
      </c>
      <c r="E1441" s="55" t="s">
        <v>139</v>
      </c>
      <c r="F1441" s="22" t="s">
        <v>151</v>
      </c>
      <c r="G1441" s="17">
        <v>44292</v>
      </c>
      <c r="H1441" s="17"/>
      <c r="I1441" s="1"/>
      <c r="L1441" s="23"/>
      <c r="P1441" s="13"/>
      <c r="AL1441">
        <v>0.21975</v>
      </c>
      <c r="AM1441">
        <v>0.30425000000000002</v>
      </c>
      <c r="AN1441">
        <v>0.27575000000000005</v>
      </c>
      <c r="AO1441">
        <v>0.25824999999999998</v>
      </c>
      <c r="AP1441">
        <v>0.27024999999999999</v>
      </c>
      <c r="AQ1441">
        <v>0.26724999999999999</v>
      </c>
      <c r="AR1441">
        <v>0.20824999999999999</v>
      </c>
      <c r="AS1441">
        <v>0.33599999999999997</v>
      </c>
      <c r="AU1441">
        <f t="shared" si="49"/>
        <v>43.95</v>
      </c>
      <c r="AV1441">
        <f t="shared" si="49"/>
        <v>60.85</v>
      </c>
      <c r="AW1441">
        <f t="shared" si="49"/>
        <v>55.150000000000013</v>
      </c>
      <c r="AX1441">
        <f t="shared" si="48"/>
        <v>159.95000000000002</v>
      </c>
    </row>
    <row r="1442" spans="1:50" x14ac:dyDescent="0.25">
      <c r="A1442" s="55" t="s">
        <v>150</v>
      </c>
      <c r="B1442" s="55" t="s">
        <v>145</v>
      </c>
      <c r="C1442" s="55" t="s">
        <v>147</v>
      </c>
      <c r="D1442" s="55" t="s">
        <v>138</v>
      </c>
      <c r="E1442" s="55" t="s">
        <v>139</v>
      </c>
      <c r="F1442" s="22" t="s">
        <v>151</v>
      </c>
      <c r="G1442" s="17">
        <v>44298</v>
      </c>
      <c r="H1442" s="17"/>
      <c r="I1442" s="1"/>
      <c r="L1442" s="23"/>
      <c r="P1442" s="13"/>
      <c r="AL1442">
        <v>0.23487499999999997</v>
      </c>
      <c r="AM1442">
        <v>0.30725000000000002</v>
      </c>
      <c r="AN1442">
        <v>0.27599999999999997</v>
      </c>
      <c r="AO1442">
        <v>0.25774999999999998</v>
      </c>
      <c r="AP1442">
        <v>0.27050000000000002</v>
      </c>
      <c r="AQ1442">
        <v>0.26350000000000001</v>
      </c>
      <c r="AR1442">
        <v>0.20624999999999999</v>
      </c>
      <c r="AS1442">
        <v>0.33575000000000005</v>
      </c>
      <c r="AU1442">
        <f t="shared" si="49"/>
        <v>46.974999999999994</v>
      </c>
      <c r="AV1442">
        <f t="shared" si="49"/>
        <v>61.45</v>
      </c>
      <c r="AW1442">
        <f t="shared" si="49"/>
        <v>55.199999999999996</v>
      </c>
      <c r="AX1442">
        <f t="shared" si="48"/>
        <v>163.625</v>
      </c>
    </row>
    <row r="1443" spans="1:50" x14ac:dyDescent="0.25">
      <c r="A1443" s="55" t="s">
        <v>150</v>
      </c>
      <c r="B1443" s="55" t="s">
        <v>145</v>
      </c>
      <c r="C1443" s="55" t="s">
        <v>147</v>
      </c>
      <c r="D1443" s="55" t="s">
        <v>138</v>
      </c>
      <c r="E1443" s="55" t="s">
        <v>139</v>
      </c>
      <c r="F1443" s="22" t="s">
        <v>151</v>
      </c>
      <c r="G1443" s="17">
        <v>44305</v>
      </c>
      <c r="H1443" s="17"/>
      <c r="I1443" s="1"/>
      <c r="L1443" s="23"/>
      <c r="P1443" s="13"/>
      <c r="AL1443">
        <v>0.29162499999999997</v>
      </c>
      <c r="AM1443">
        <v>0.31325000000000003</v>
      </c>
      <c r="AN1443">
        <v>0.27324999999999999</v>
      </c>
      <c r="AO1443">
        <v>0.25624999999999998</v>
      </c>
      <c r="AP1443">
        <v>0.26350000000000001</v>
      </c>
      <c r="AQ1443">
        <v>0.26349999999999996</v>
      </c>
      <c r="AR1443">
        <v>0.20725000000000002</v>
      </c>
      <c r="AS1443">
        <v>0.33549999999999996</v>
      </c>
      <c r="AU1443">
        <f t="shared" si="49"/>
        <v>58.324999999999996</v>
      </c>
      <c r="AV1443">
        <f t="shared" si="49"/>
        <v>62.650000000000006</v>
      </c>
      <c r="AW1443">
        <f t="shared" si="49"/>
        <v>54.65</v>
      </c>
      <c r="AX1443">
        <f t="shared" si="48"/>
        <v>175.625</v>
      </c>
    </row>
    <row r="1444" spans="1:50" x14ac:dyDescent="0.25">
      <c r="A1444" s="55" t="s">
        <v>150</v>
      </c>
      <c r="B1444" s="55" t="s">
        <v>145</v>
      </c>
      <c r="C1444" s="55" t="s">
        <v>147</v>
      </c>
      <c r="D1444" s="55" t="s">
        <v>138</v>
      </c>
      <c r="E1444" s="55" t="s">
        <v>139</v>
      </c>
      <c r="F1444" s="22" t="s">
        <v>151</v>
      </c>
      <c r="G1444" s="17">
        <v>44315</v>
      </c>
      <c r="H1444" s="17"/>
      <c r="I1444" s="1"/>
      <c r="L1444" s="23"/>
      <c r="P1444" s="13"/>
      <c r="AL1444">
        <v>0.26750000000000002</v>
      </c>
      <c r="AM1444">
        <v>0.30974999999999997</v>
      </c>
      <c r="AN1444">
        <v>0.27250000000000002</v>
      </c>
      <c r="AO1444">
        <v>0.26024999999999998</v>
      </c>
      <c r="AP1444">
        <v>0.26350000000000001</v>
      </c>
      <c r="AQ1444">
        <v>0.25700000000000001</v>
      </c>
      <c r="AR1444">
        <v>0.20725000000000002</v>
      </c>
      <c r="AS1444">
        <v>0.33600000000000002</v>
      </c>
      <c r="AU1444">
        <f t="shared" si="49"/>
        <v>53.5</v>
      </c>
      <c r="AV1444">
        <f t="shared" si="49"/>
        <v>61.949999999999996</v>
      </c>
      <c r="AW1444">
        <f t="shared" si="49"/>
        <v>54.500000000000007</v>
      </c>
      <c r="AX1444">
        <f t="shared" si="48"/>
        <v>169.95</v>
      </c>
    </row>
    <row r="1445" spans="1:50" x14ac:dyDescent="0.25">
      <c r="A1445" s="55" t="s">
        <v>150</v>
      </c>
      <c r="B1445" s="55" t="s">
        <v>145</v>
      </c>
      <c r="C1445" s="55" t="s">
        <v>147</v>
      </c>
      <c r="D1445" s="55" t="s">
        <v>138</v>
      </c>
      <c r="E1445" s="55" t="s">
        <v>139</v>
      </c>
      <c r="F1445" s="22" t="s">
        <v>151</v>
      </c>
      <c r="G1445" s="17">
        <v>44319</v>
      </c>
      <c r="H1445" s="17"/>
      <c r="I1445" s="1"/>
      <c r="L1445" s="23"/>
      <c r="P1445" s="13"/>
      <c r="AL1445">
        <v>0.25062499999999999</v>
      </c>
      <c r="AM1445">
        <v>0.31075000000000003</v>
      </c>
      <c r="AN1445">
        <v>0.27775</v>
      </c>
      <c r="AO1445">
        <v>0.25850000000000001</v>
      </c>
      <c r="AP1445">
        <v>0.26400000000000001</v>
      </c>
      <c r="AQ1445">
        <v>0.26150000000000001</v>
      </c>
      <c r="AR1445">
        <v>0.20499999999999999</v>
      </c>
      <c r="AS1445">
        <v>0.33775000000000005</v>
      </c>
      <c r="AU1445">
        <f t="shared" si="49"/>
        <v>50.125</v>
      </c>
      <c r="AV1445">
        <f t="shared" si="49"/>
        <v>62.150000000000006</v>
      </c>
      <c r="AW1445">
        <f t="shared" si="49"/>
        <v>55.55</v>
      </c>
      <c r="AX1445">
        <f t="shared" si="48"/>
        <v>167.82499999999999</v>
      </c>
    </row>
    <row r="1446" spans="1:50" x14ac:dyDescent="0.25">
      <c r="A1446" s="55" t="s">
        <v>150</v>
      </c>
      <c r="B1446" s="55" t="s">
        <v>145</v>
      </c>
      <c r="C1446" s="55" t="s">
        <v>147</v>
      </c>
      <c r="D1446" s="55" t="s">
        <v>138</v>
      </c>
      <c r="E1446" s="55" t="s">
        <v>139</v>
      </c>
      <c r="F1446" s="22" t="s">
        <v>151</v>
      </c>
      <c r="G1446" s="17">
        <v>44326</v>
      </c>
      <c r="H1446" s="17"/>
      <c r="I1446" s="1"/>
      <c r="L1446" s="23"/>
      <c r="P1446" s="13"/>
      <c r="AL1446">
        <v>0.2155</v>
      </c>
      <c r="AM1446">
        <v>0.30574999999999997</v>
      </c>
      <c r="AN1446">
        <v>0.27549999999999997</v>
      </c>
      <c r="AO1446">
        <v>0.25924999999999998</v>
      </c>
      <c r="AP1446">
        <v>0.26550000000000007</v>
      </c>
      <c r="AQ1446">
        <v>0.26475000000000004</v>
      </c>
      <c r="AR1446">
        <v>0.20674999999999996</v>
      </c>
      <c r="AS1446">
        <v>0.34225</v>
      </c>
      <c r="AU1446">
        <f t="shared" si="49"/>
        <v>43.1</v>
      </c>
      <c r="AV1446">
        <f t="shared" si="49"/>
        <v>61.149999999999991</v>
      </c>
      <c r="AW1446">
        <f t="shared" si="49"/>
        <v>55.099999999999994</v>
      </c>
      <c r="AX1446">
        <f t="shared" si="48"/>
        <v>159.35</v>
      </c>
    </row>
    <row r="1447" spans="1:50" x14ac:dyDescent="0.25">
      <c r="A1447" s="55" t="s">
        <v>150</v>
      </c>
      <c r="B1447" s="55" t="s">
        <v>145</v>
      </c>
      <c r="C1447" s="55" t="s">
        <v>147</v>
      </c>
      <c r="D1447" s="55" t="s">
        <v>138</v>
      </c>
      <c r="E1447" s="55" t="s">
        <v>139</v>
      </c>
      <c r="F1447" s="22" t="s">
        <v>151</v>
      </c>
      <c r="G1447" s="17">
        <v>44334</v>
      </c>
      <c r="H1447" s="17"/>
      <c r="I1447" s="1"/>
      <c r="L1447" s="23"/>
      <c r="P1447" s="13"/>
      <c r="AL1447">
        <v>0.25737499999999996</v>
      </c>
      <c r="AM1447">
        <v>0.29825000000000002</v>
      </c>
      <c r="AN1447">
        <v>0.26500000000000001</v>
      </c>
      <c r="AO1447">
        <v>0.25225000000000003</v>
      </c>
      <c r="AP1447">
        <v>0.25574999999999998</v>
      </c>
      <c r="AQ1447">
        <v>0.25425000000000003</v>
      </c>
      <c r="AR1447">
        <v>0.19649999999999998</v>
      </c>
      <c r="AS1447">
        <v>0.33300000000000002</v>
      </c>
      <c r="AU1447">
        <f t="shared" si="49"/>
        <v>51.474999999999994</v>
      </c>
      <c r="AV1447">
        <f t="shared" si="49"/>
        <v>59.650000000000006</v>
      </c>
      <c r="AW1447">
        <f t="shared" si="49"/>
        <v>53</v>
      </c>
      <c r="AX1447">
        <f t="shared" si="48"/>
        <v>164.125</v>
      </c>
    </row>
    <row r="1448" spans="1:50" x14ac:dyDescent="0.25">
      <c r="A1448" s="55" t="s">
        <v>150</v>
      </c>
      <c r="B1448" s="55" t="s">
        <v>145</v>
      </c>
      <c r="C1448" s="55" t="s">
        <v>147</v>
      </c>
      <c r="D1448" s="55" t="s">
        <v>138</v>
      </c>
      <c r="E1448" s="55" t="s">
        <v>139</v>
      </c>
      <c r="F1448" s="22" t="s">
        <v>151</v>
      </c>
      <c r="G1448" s="17">
        <v>44341</v>
      </c>
      <c r="H1448" s="17"/>
      <c r="I1448" s="1"/>
      <c r="L1448" s="23"/>
      <c r="P1448" s="13"/>
      <c r="AL1448">
        <v>0.266625</v>
      </c>
      <c r="AM1448">
        <v>0.30199999999999999</v>
      </c>
      <c r="AN1448">
        <v>0.27174999999999999</v>
      </c>
      <c r="AO1448">
        <v>0.26549999999999996</v>
      </c>
      <c r="AP1448">
        <v>0.26174999999999998</v>
      </c>
      <c r="AQ1448">
        <v>0.25824999999999998</v>
      </c>
      <c r="AR1448">
        <v>0.20074999999999998</v>
      </c>
      <c r="AS1448">
        <v>0.33550000000000002</v>
      </c>
      <c r="AU1448">
        <f t="shared" si="49"/>
        <v>53.325000000000003</v>
      </c>
      <c r="AV1448">
        <f t="shared" si="49"/>
        <v>60.4</v>
      </c>
      <c r="AW1448">
        <f t="shared" si="49"/>
        <v>54.35</v>
      </c>
      <c r="AX1448">
        <f t="shared" si="48"/>
        <v>168.07499999999999</v>
      </c>
    </row>
    <row r="1449" spans="1:50" x14ac:dyDescent="0.25">
      <c r="A1449" s="55" t="s">
        <v>150</v>
      </c>
      <c r="B1449" s="55" t="s">
        <v>145</v>
      </c>
      <c r="C1449" s="55" t="s">
        <v>147</v>
      </c>
      <c r="D1449" s="55" t="s">
        <v>138</v>
      </c>
      <c r="E1449" s="55" t="s">
        <v>139</v>
      </c>
      <c r="F1449" s="22" t="s">
        <v>151</v>
      </c>
      <c r="G1449" s="17">
        <v>44350</v>
      </c>
      <c r="H1449" s="17"/>
      <c r="I1449" s="1"/>
      <c r="L1449" s="23"/>
      <c r="P1449" s="13"/>
      <c r="AL1449">
        <v>0.3145</v>
      </c>
      <c r="AM1449">
        <v>0.33875</v>
      </c>
      <c r="AN1449">
        <v>0.3145</v>
      </c>
      <c r="AO1449">
        <v>0.33075000000000004</v>
      </c>
      <c r="AP1449">
        <v>0.35674999999999996</v>
      </c>
      <c r="AQ1449">
        <v>0.31000000000000005</v>
      </c>
      <c r="AR1449">
        <v>0.28975000000000001</v>
      </c>
      <c r="AS1449">
        <v>0.38650000000000001</v>
      </c>
      <c r="AU1449">
        <f t="shared" si="49"/>
        <v>62.9</v>
      </c>
      <c r="AV1449">
        <f t="shared" si="49"/>
        <v>67.75</v>
      </c>
      <c r="AW1449">
        <f t="shared" si="49"/>
        <v>62.9</v>
      </c>
      <c r="AX1449">
        <f t="shared" si="48"/>
        <v>193.55</v>
      </c>
    </row>
    <row r="1450" spans="1:50" x14ac:dyDescent="0.25">
      <c r="A1450" s="55" t="s">
        <v>150</v>
      </c>
      <c r="B1450" s="55" t="s">
        <v>145</v>
      </c>
      <c r="C1450" s="55" t="s">
        <v>147</v>
      </c>
      <c r="D1450" s="55" t="s">
        <v>138</v>
      </c>
      <c r="E1450" s="55" t="s">
        <v>139</v>
      </c>
      <c r="F1450" s="22" t="s">
        <v>151</v>
      </c>
      <c r="G1450" s="17">
        <v>44375</v>
      </c>
      <c r="H1450" s="17"/>
      <c r="I1450" s="1"/>
      <c r="L1450" s="23"/>
      <c r="P1450" s="13"/>
      <c r="AL1450">
        <v>0.31299999999999994</v>
      </c>
      <c r="AM1450">
        <v>0.34350000000000003</v>
      </c>
      <c r="AN1450">
        <v>0.31425000000000003</v>
      </c>
      <c r="AO1450">
        <v>0.33449999999999996</v>
      </c>
      <c r="AP1450">
        <v>0.35275000000000001</v>
      </c>
      <c r="AQ1450">
        <v>0.34224999999999994</v>
      </c>
      <c r="AR1450">
        <v>0.32150000000000006</v>
      </c>
      <c r="AS1450">
        <v>0.39950000000000002</v>
      </c>
      <c r="AU1450">
        <f t="shared" si="49"/>
        <v>62.599999999999987</v>
      </c>
      <c r="AV1450">
        <f t="shared" si="49"/>
        <v>68.7</v>
      </c>
      <c r="AW1450">
        <f t="shared" si="49"/>
        <v>62.850000000000009</v>
      </c>
      <c r="AX1450">
        <f t="shared" si="48"/>
        <v>194.14999999999998</v>
      </c>
    </row>
    <row r="1451" spans="1:50" x14ac:dyDescent="0.25">
      <c r="A1451" s="55" t="s">
        <v>150</v>
      </c>
      <c r="B1451" s="55" t="s">
        <v>145</v>
      </c>
      <c r="C1451" s="55" t="s">
        <v>147</v>
      </c>
      <c r="D1451" s="55" t="s">
        <v>138</v>
      </c>
      <c r="E1451" s="55" t="s">
        <v>139</v>
      </c>
      <c r="F1451" s="22" t="s">
        <v>152</v>
      </c>
      <c r="G1451" s="17">
        <v>44448</v>
      </c>
      <c r="H1451" s="17"/>
      <c r="I1451" s="1"/>
      <c r="L1451" s="23"/>
      <c r="P1451" s="13"/>
      <c r="AL1451">
        <v>0.26224999999999998</v>
      </c>
      <c r="AM1451">
        <v>0.32455000000000001</v>
      </c>
      <c r="AN1451">
        <v>0.29927500000000001</v>
      </c>
      <c r="AO1451">
        <v>0.31505000000000005</v>
      </c>
      <c r="AP1451">
        <v>0.33537499999999992</v>
      </c>
      <c r="AQ1451">
        <v>0.31925000000000003</v>
      </c>
      <c r="AR1451">
        <v>0.31174999999999997</v>
      </c>
      <c r="AS1451">
        <v>0.38295000000000001</v>
      </c>
      <c r="AU1451">
        <f t="shared" si="49"/>
        <v>52.449999999999996</v>
      </c>
      <c r="AV1451">
        <f t="shared" si="49"/>
        <v>64.91</v>
      </c>
      <c r="AW1451">
        <f t="shared" si="49"/>
        <v>59.855000000000004</v>
      </c>
      <c r="AX1451">
        <f t="shared" ref="AX1451:AX1473" si="50">AU1451+AV1451+AW1451</f>
        <v>177.21499999999997</v>
      </c>
    </row>
    <row r="1452" spans="1:50" x14ac:dyDescent="0.25">
      <c r="A1452" s="55" t="s">
        <v>150</v>
      </c>
      <c r="B1452" s="55" t="s">
        <v>145</v>
      </c>
      <c r="C1452" s="55" t="s">
        <v>147</v>
      </c>
      <c r="D1452" s="55" t="s">
        <v>138</v>
      </c>
      <c r="E1452" s="55" t="s">
        <v>139</v>
      </c>
      <c r="F1452" s="22" t="s">
        <v>152</v>
      </c>
      <c r="G1452" s="17">
        <v>44455</v>
      </c>
      <c r="H1452" s="17"/>
      <c r="I1452" s="1"/>
      <c r="L1452" s="23"/>
      <c r="P1452" s="13"/>
      <c r="AL1452">
        <v>0.28675</v>
      </c>
      <c r="AM1452">
        <v>0.33234999999999998</v>
      </c>
      <c r="AN1452">
        <v>0.29612500000000003</v>
      </c>
      <c r="AO1452">
        <v>0.30990000000000006</v>
      </c>
      <c r="AP1452">
        <v>0.33327499999999999</v>
      </c>
      <c r="AQ1452">
        <v>0.32105000000000006</v>
      </c>
      <c r="AR1452">
        <v>0.30757499999999999</v>
      </c>
      <c r="AS1452">
        <v>0.38480000000000003</v>
      </c>
      <c r="AU1452">
        <f t="shared" si="49"/>
        <v>57.35</v>
      </c>
      <c r="AV1452">
        <f t="shared" si="49"/>
        <v>66.47</v>
      </c>
      <c r="AW1452">
        <f t="shared" si="49"/>
        <v>59.225000000000009</v>
      </c>
      <c r="AX1452">
        <f t="shared" si="50"/>
        <v>183.04500000000002</v>
      </c>
    </row>
    <row r="1453" spans="1:50" x14ac:dyDescent="0.25">
      <c r="A1453" s="55" t="s">
        <v>150</v>
      </c>
      <c r="B1453" s="55" t="s">
        <v>145</v>
      </c>
      <c r="C1453" s="55" t="s">
        <v>147</v>
      </c>
      <c r="D1453" s="55" t="s">
        <v>138</v>
      </c>
      <c r="E1453" s="55" t="s">
        <v>139</v>
      </c>
      <c r="F1453" s="22" t="s">
        <v>152</v>
      </c>
      <c r="G1453" s="17">
        <v>44466</v>
      </c>
      <c r="H1453" s="17"/>
      <c r="I1453" s="1"/>
      <c r="L1453" s="23"/>
      <c r="P1453" s="13"/>
      <c r="AL1453">
        <v>0.232375</v>
      </c>
      <c r="AM1453">
        <v>0.32315000000000005</v>
      </c>
      <c r="AN1453">
        <v>0.296875</v>
      </c>
      <c r="AO1453">
        <v>0.30824999999999997</v>
      </c>
      <c r="AP1453">
        <v>0.33387500000000003</v>
      </c>
      <c r="AQ1453">
        <v>0.31989999999999996</v>
      </c>
      <c r="AR1453">
        <v>0.30664999999999998</v>
      </c>
      <c r="AS1453">
        <v>0.38835000000000003</v>
      </c>
      <c r="AU1453">
        <f t="shared" ref="AU1453:AW1473" si="51">AL1453*200</f>
        <v>46.475000000000001</v>
      </c>
      <c r="AV1453">
        <f t="shared" si="51"/>
        <v>64.63000000000001</v>
      </c>
      <c r="AW1453">
        <f t="shared" si="51"/>
        <v>59.375</v>
      </c>
      <c r="AX1453">
        <f t="shared" si="50"/>
        <v>170.48000000000002</v>
      </c>
    </row>
    <row r="1454" spans="1:50" x14ac:dyDescent="0.25">
      <c r="A1454" s="55" t="s">
        <v>150</v>
      </c>
      <c r="B1454" s="55" t="s">
        <v>145</v>
      </c>
      <c r="C1454" s="55" t="s">
        <v>147</v>
      </c>
      <c r="D1454" s="55" t="s">
        <v>138</v>
      </c>
      <c r="E1454" s="55" t="s">
        <v>139</v>
      </c>
      <c r="F1454" s="22" t="s">
        <v>152</v>
      </c>
      <c r="G1454" s="17">
        <v>44474</v>
      </c>
      <c r="H1454" s="17"/>
      <c r="I1454" s="1"/>
      <c r="L1454" s="23"/>
      <c r="P1454" s="13"/>
      <c r="AL1454">
        <v>0.29075000000000001</v>
      </c>
      <c r="AM1454">
        <v>0.31562499999999999</v>
      </c>
      <c r="AN1454">
        <v>0.28897499999999998</v>
      </c>
      <c r="AO1454">
        <v>0.3</v>
      </c>
      <c r="AP1454">
        <v>0.32802499999999996</v>
      </c>
      <c r="AQ1454">
        <v>0.31335000000000002</v>
      </c>
      <c r="AR1454">
        <v>0.29832500000000001</v>
      </c>
      <c r="AS1454">
        <v>0.38227499999999998</v>
      </c>
      <c r="AU1454">
        <f t="shared" si="51"/>
        <v>58.15</v>
      </c>
      <c r="AV1454">
        <f t="shared" si="51"/>
        <v>63.125</v>
      </c>
      <c r="AW1454">
        <f t="shared" si="51"/>
        <v>57.794999999999995</v>
      </c>
      <c r="AX1454">
        <f t="shared" si="50"/>
        <v>179.07</v>
      </c>
    </row>
    <row r="1455" spans="1:50" x14ac:dyDescent="0.25">
      <c r="A1455" s="55" t="s">
        <v>150</v>
      </c>
      <c r="B1455" s="55" t="s">
        <v>145</v>
      </c>
      <c r="C1455" s="55" t="s">
        <v>147</v>
      </c>
      <c r="D1455" s="55" t="s">
        <v>138</v>
      </c>
      <c r="E1455" s="55" t="s">
        <v>139</v>
      </c>
      <c r="F1455" s="22" t="s">
        <v>152</v>
      </c>
      <c r="G1455" s="17">
        <v>44484</v>
      </c>
      <c r="H1455" s="17"/>
      <c r="I1455" s="1"/>
      <c r="L1455" s="23"/>
      <c r="P1455" s="13"/>
      <c r="AL1455">
        <v>0.29362499999999997</v>
      </c>
      <c r="AM1455">
        <v>0.336175</v>
      </c>
      <c r="AN1455">
        <v>0.294375</v>
      </c>
      <c r="AO1455">
        <v>0.3004</v>
      </c>
      <c r="AP1455">
        <v>0.326625</v>
      </c>
      <c r="AQ1455">
        <v>0.31412499999999999</v>
      </c>
      <c r="AR1455">
        <v>0.29520000000000002</v>
      </c>
      <c r="AS1455">
        <v>0.38604999999999995</v>
      </c>
      <c r="AU1455">
        <f t="shared" si="51"/>
        <v>58.724999999999994</v>
      </c>
      <c r="AV1455">
        <f t="shared" si="51"/>
        <v>67.234999999999999</v>
      </c>
      <c r="AW1455">
        <f t="shared" si="51"/>
        <v>58.875</v>
      </c>
      <c r="AX1455">
        <f t="shared" si="50"/>
        <v>184.83499999999998</v>
      </c>
    </row>
    <row r="1456" spans="1:50" x14ac:dyDescent="0.25">
      <c r="A1456" s="55" t="s">
        <v>150</v>
      </c>
      <c r="B1456" s="55" t="s">
        <v>145</v>
      </c>
      <c r="C1456" s="55" t="s">
        <v>147</v>
      </c>
      <c r="D1456" s="55" t="s">
        <v>138</v>
      </c>
      <c r="E1456" s="55" t="s">
        <v>139</v>
      </c>
      <c r="F1456" s="22" t="s">
        <v>152</v>
      </c>
      <c r="G1456" s="17">
        <v>44490</v>
      </c>
      <c r="H1456" s="17"/>
      <c r="I1456" s="1"/>
      <c r="L1456" s="23"/>
      <c r="P1456" s="13"/>
      <c r="AL1456">
        <v>0.25062499999999999</v>
      </c>
      <c r="AM1456">
        <v>0.3296</v>
      </c>
      <c r="AN1456">
        <v>0.29417500000000002</v>
      </c>
      <c r="AO1456">
        <v>0.29869999999999997</v>
      </c>
      <c r="AP1456">
        <v>0.32477499999999998</v>
      </c>
      <c r="AQ1456">
        <v>0.31180000000000002</v>
      </c>
      <c r="AR1456">
        <v>0.2949</v>
      </c>
      <c r="AS1456">
        <v>0.38885000000000003</v>
      </c>
      <c r="AU1456">
        <f t="shared" si="51"/>
        <v>50.125</v>
      </c>
      <c r="AV1456">
        <f t="shared" si="51"/>
        <v>65.92</v>
      </c>
      <c r="AW1456">
        <f t="shared" si="51"/>
        <v>58.835000000000001</v>
      </c>
      <c r="AX1456">
        <f t="shared" si="50"/>
        <v>174.88</v>
      </c>
    </row>
    <row r="1457" spans="1:50" x14ac:dyDescent="0.25">
      <c r="A1457" s="55" t="s">
        <v>150</v>
      </c>
      <c r="B1457" s="55" t="s">
        <v>145</v>
      </c>
      <c r="C1457" s="55" t="s">
        <v>147</v>
      </c>
      <c r="D1457" s="55" t="s">
        <v>138</v>
      </c>
      <c r="E1457" s="55" t="s">
        <v>139</v>
      </c>
      <c r="F1457" s="22" t="s">
        <v>152</v>
      </c>
      <c r="G1457" s="17">
        <v>44504</v>
      </c>
      <c r="H1457" s="17"/>
      <c r="I1457" s="1"/>
      <c r="L1457" s="23"/>
      <c r="P1457" s="13"/>
      <c r="AL1457">
        <v>0.21487500000000001</v>
      </c>
      <c r="AM1457">
        <v>0.30875000000000002</v>
      </c>
      <c r="AN1457">
        <v>0.29075000000000001</v>
      </c>
      <c r="AO1457">
        <v>0.30049999999999999</v>
      </c>
      <c r="AP1457">
        <v>0.32950000000000002</v>
      </c>
      <c r="AQ1457">
        <v>0.3145</v>
      </c>
      <c r="AR1457">
        <v>0.29475000000000001</v>
      </c>
      <c r="AS1457">
        <v>0.39299999999999996</v>
      </c>
      <c r="AU1457">
        <f t="shared" si="51"/>
        <v>42.975000000000001</v>
      </c>
      <c r="AV1457">
        <f t="shared" si="51"/>
        <v>61.750000000000007</v>
      </c>
      <c r="AW1457">
        <f t="shared" si="51"/>
        <v>58.15</v>
      </c>
      <c r="AX1457">
        <f t="shared" si="50"/>
        <v>162.875</v>
      </c>
    </row>
    <row r="1458" spans="1:50" x14ac:dyDescent="0.25">
      <c r="A1458" s="55" t="s">
        <v>150</v>
      </c>
      <c r="B1458" s="55" t="s">
        <v>145</v>
      </c>
      <c r="C1458" s="55" t="s">
        <v>147</v>
      </c>
      <c r="D1458" s="55" t="s">
        <v>138</v>
      </c>
      <c r="E1458" s="55" t="s">
        <v>139</v>
      </c>
      <c r="F1458" s="22" t="s">
        <v>152</v>
      </c>
      <c r="G1458" s="17">
        <v>44509</v>
      </c>
      <c r="H1458" s="17"/>
      <c r="I1458" s="1"/>
      <c r="L1458" s="23"/>
      <c r="P1458" s="13"/>
      <c r="AL1458">
        <v>0.202125</v>
      </c>
      <c r="AM1458">
        <v>0.30275000000000002</v>
      </c>
      <c r="AN1458">
        <v>0.28925000000000001</v>
      </c>
      <c r="AO1458">
        <v>0.29649999999999999</v>
      </c>
      <c r="AP1458">
        <v>0.32924999999999999</v>
      </c>
      <c r="AQ1458">
        <v>0.31200000000000006</v>
      </c>
      <c r="AR1458">
        <v>0.29400000000000004</v>
      </c>
      <c r="AS1458">
        <v>0.39549999999999996</v>
      </c>
      <c r="AU1458">
        <f t="shared" si="51"/>
        <v>40.424999999999997</v>
      </c>
      <c r="AV1458">
        <f t="shared" si="51"/>
        <v>60.550000000000004</v>
      </c>
      <c r="AW1458">
        <f t="shared" si="51"/>
        <v>57.85</v>
      </c>
      <c r="AX1458">
        <f t="shared" si="50"/>
        <v>158.82499999999999</v>
      </c>
    </row>
    <row r="1459" spans="1:50" x14ac:dyDescent="0.25">
      <c r="A1459" s="55" t="s">
        <v>150</v>
      </c>
      <c r="B1459" s="55" t="s">
        <v>145</v>
      </c>
      <c r="C1459" s="55" t="s">
        <v>147</v>
      </c>
      <c r="D1459" s="55" t="s">
        <v>138</v>
      </c>
      <c r="E1459" s="55" t="s">
        <v>139</v>
      </c>
      <c r="F1459" s="22" t="s">
        <v>152</v>
      </c>
      <c r="G1459" s="17">
        <v>44516</v>
      </c>
      <c r="H1459" s="17"/>
      <c r="I1459" s="1"/>
      <c r="L1459" s="23"/>
      <c r="P1459" s="13"/>
      <c r="AL1459">
        <v>0.22087499999999999</v>
      </c>
      <c r="AM1459">
        <v>0.30774999999999997</v>
      </c>
      <c r="AN1459">
        <v>0.28725000000000001</v>
      </c>
      <c r="AO1459">
        <v>0.29749999999999999</v>
      </c>
      <c r="AP1459">
        <v>0.32725000000000004</v>
      </c>
      <c r="AQ1459">
        <v>0.311</v>
      </c>
      <c r="AR1459">
        <v>0.29225000000000001</v>
      </c>
      <c r="AS1459">
        <v>0.39374999999999999</v>
      </c>
      <c r="AU1459">
        <f t="shared" si="51"/>
        <v>44.174999999999997</v>
      </c>
      <c r="AV1459">
        <f t="shared" si="51"/>
        <v>61.55</v>
      </c>
      <c r="AW1459">
        <f t="shared" si="51"/>
        <v>57.45</v>
      </c>
      <c r="AX1459">
        <f t="shared" si="50"/>
        <v>163.17500000000001</v>
      </c>
    </row>
    <row r="1460" spans="1:50" x14ac:dyDescent="0.25">
      <c r="A1460" s="55" t="s">
        <v>150</v>
      </c>
      <c r="B1460" s="55" t="s">
        <v>145</v>
      </c>
      <c r="C1460" s="55" t="s">
        <v>147</v>
      </c>
      <c r="D1460" s="55" t="s">
        <v>138</v>
      </c>
      <c r="E1460" s="55" t="s">
        <v>139</v>
      </c>
      <c r="F1460" s="22" t="s">
        <v>152</v>
      </c>
      <c r="G1460" s="17">
        <v>44523</v>
      </c>
      <c r="H1460" s="17"/>
      <c r="I1460" s="1"/>
      <c r="L1460" s="23"/>
      <c r="P1460" s="13"/>
      <c r="AL1460">
        <v>0.21299999999999997</v>
      </c>
      <c r="AM1460">
        <v>0.30124999999999996</v>
      </c>
      <c r="AN1460">
        <v>0.28525</v>
      </c>
      <c r="AO1460">
        <v>0.29424999999999996</v>
      </c>
      <c r="AP1460">
        <v>0.32825000000000004</v>
      </c>
      <c r="AQ1460">
        <v>0.30875000000000002</v>
      </c>
      <c r="AR1460">
        <v>0.29174999999999995</v>
      </c>
      <c r="AS1460">
        <v>0.39149999999999996</v>
      </c>
      <c r="AU1460">
        <f t="shared" si="51"/>
        <v>42.599999999999994</v>
      </c>
      <c r="AV1460">
        <f t="shared" si="51"/>
        <v>60.249999999999993</v>
      </c>
      <c r="AW1460">
        <f t="shared" si="51"/>
        <v>57.05</v>
      </c>
      <c r="AX1460">
        <f t="shared" si="50"/>
        <v>159.89999999999998</v>
      </c>
    </row>
    <row r="1461" spans="1:50" x14ac:dyDescent="0.25">
      <c r="A1461" s="55" t="s">
        <v>150</v>
      </c>
      <c r="B1461" s="55" t="s">
        <v>145</v>
      </c>
      <c r="C1461" s="55" t="s">
        <v>147</v>
      </c>
      <c r="D1461" s="55" t="s">
        <v>138</v>
      </c>
      <c r="E1461" s="55" t="s">
        <v>139</v>
      </c>
      <c r="F1461" s="22" t="s">
        <v>152</v>
      </c>
      <c r="G1461" s="17">
        <v>44530</v>
      </c>
      <c r="H1461" s="17"/>
      <c r="I1461" s="1"/>
      <c r="L1461" s="23"/>
      <c r="P1461" s="13"/>
      <c r="AL1461">
        <v>0.24274999999999999</v>
      </c>
      <c r="AM1461">
        <v>0.3075</v>
      </c>
      <c r="AN1461">
        <v>0.28375</v>
      </c>
      <c r="AO1461">
        <v>0.29025000000000001</v>
      </c>
      <c r="AP1461">
        <v>0.32549999999999996</v>
      </c>
      <c r="AQ1461">
        <v>0.308</v>
      </c>
      <c r="AR1461">
        <v>0.28875000000000001</v>
      </c>
      <c r="AS1461">
        <v>0.39274999999999999</v>
      </c>
      <c r="AU1461">
        <f t="shared" si="51"/>
        <v>48.55</v>
      </c>
      <c r="AV1461">
        <f t="shared" si="51"/>
        <v>61.5</v>
      </c>
      <c r="AW1461">
        <f t="shared" si="51"/>
        <v>56.75</v>
      </c>
      <c r="AX1461">
        <f t="shared" si="50"/>
        <v>166.8</v>
      </c>
    </row>
    <row r="1462" spans="1:50" x14ac:dyDescent="0.25">
      <c r="A1462" s="55" t="s">
        <v>150</v>
      </c>
      <c r="B1462" s="55" t="s">
        <v>145</v>
      </c>
      <c r="C1462" s="55" t="s">
        <v>147</v>
      </c>
      <c r="D1462" s="55" t="s">
        <v>138</v>
      </c>
      <c r="E1462" s="55" t="s">
        <v>139</v>
      </c>
      <c r="F1462" s="22" t="s">
        <v>152</v>
      </c>
      <c r="G1462" s="17">
        <v>44539</v>
      </c>
      <c r="H1462" s="17"/>
      <c r="I1462" s="1"/>
      <c r="L1462" s="23"/>
      <c r="P1462" s="13"/>
      <c r="AL1462">
        <v>0.271125</v>
      </c>
      <c r="AM1462">
        <v>0.33124999999999999</v>
      </c>
      <c r="AN1462">
        <v>0.29725000000000001</v>
      </c>
      <c r="AO1462">
        <v>0.29849999999999999</v>
      </c>
      <c r="AP1462">
        <v>0.32824999999999993</v>
      </c>
      <c r="AQ1462">
        <v>0.30824999999999997</v>
      </c>
      <c r="AR1462">
        <v>0.29299999999999998</v>
      </c>
      <c r="AS1462">
        <v>0.39850000000000002</v>
      </c>
      <c r="AU1462">
        <f t="shared" si="51"/>
        <v>54.225000000000001</v>
      </c>
      <c r="AV1462">
        <f t="shared" si="51"/>
        <v>66.25</v>
      </c>
      <c r="AW1462">
        <f t="shared" si="51"/>
        <v>59.45</v>
      </c>
      <c r="AX1462">
        <f t="shared" si="50"/>
        <v>179.92500000000001</v>
      </c>
    </row>
    <row r="1463" spans="1:50" x14ac:dyDescent="0.25">
      <c r="A1463" s="55" t="s">
        <v>150</v>
      </c>
      <c r="B1463" s="55" t="s">
        <v>145</v>
      </c>
      <c r="C1463" s="55" t="s">
        <v>147</v>
      </c>
      <c r="D1463" s="55" t="s">
        <v>138</v>
      </c>
      <c r="E1463" s="55" t="s">
        <v>139</v>
      </c>
      <c r="F1463" s="22" t="s">
        <v>152</v>
      </c>
      <c r="G1463" s="17">
        <v>44544</v>
      </c>
      <c r="H1463" s="17"/>
      <c r="I1463" s="1"/>
      <c r="L1463" s="23"/>
      <c r="P1463" s="13"/>
      <c r="AL1463">
        <v>0.25437500000000002</v>
      </c>
      <c r="AM1463">
        <v>0.32850000000000001</v>
      </c>
      <c r="AN1463">
        <v>0.29525000000000001</v>
      </c>
      <c r="AO1463">
        <v>0.30099999999999999</v>
      </c>
      <c r="AP1463">
        <v>0.32825000000000004</v>
      </c>
      <c r="AQ1463">
        <v>0.31</v>
      </c>
      <c r="AR1463">
        <v>0.29100000000000004</v>
      </c>
      <c r="AS1463">
        <v>0.39950000000000002</v>
      </c>
      <c r="AU1463">
        <f t="shared" si="51"/>
        <v>50.875</v>
      </c>
      <c r="AV1463">
        <f t="shared" si="51"/>
        <v>65.7</v>
      </c>
      <c r="AW1463">
        <f t="shared" si="51"/>
        <v>59.050000000000004</v>
      </c>
      <c r="AX1463">
        <f t="shared" si="50"/>
        <v>175.625</v>
      </c>
    </row>
    <row r="1464" spans="1:50" x14ac:dyDescent="0.25">
      <c r="A1464" s="55" t="s">
        <v>150</v>
      </c>
      <c r="B1464" s="55" t="s">
        <v>145</v>
      </c>
      <c r="C1464" s="55" t="s">
        <v>147</v>
      </c>
      <c r="D1464" s="55" t="s">
        <v>138</v>
      </c>
      <c r="E1464" s="55" t="s">
        <v>139</v>
      </c>
      <c r="F1464" s="22" t="s">
        <v>152</v>
      </c>
      <c r="G1464" s="17">
        <v>44550</v>
      </c>
      <c r="H1464" s="17"/>
      <c r="I1464" s="1"/>
      <c r="L1464" s="23"/>
      <c r="P1464" s="13"/>
      <c r="AL1464">
        <v>0.24925</v>
      </c>
      <c r="AM1464">
        <v>0.34325000000000006</v>
      </c>
      <c r="AN1464">
        <v>0.31874999999999998</v>
      </c>
      <c r="AO1464">
        <v>0.34100000000000003</v>
      </c>
      <c r="AP1464">
        <v>0.35849999999999993</v>
      </c>
      <c r="AQ1464">
        <v>0.33149999999999996</v>
      </c>
      <c r="AR1464">
        <v>0.32650000000000001</v>
      </c>
      <c r="AS1464">
        <v>0.40975</v>
      </c>
      <c r="AU1464">
        <f t="shared" si="51"/>
        <v>49.85</v>
      </c>
      <c r="AV1464">
        <f t="shared" si="51"/>
        <v>68.650000000000006</v>
      </c>
      <c r="AW1464">
        <f t="shared" si="51"/>
        <v>63.749999999999993</v>
      </c>
      <c r="AX1464">
        <f t="shared" si="50"/>
        <v>182.25</v>
      </c>
    </row>
    <row r="1465" spans="1:50" x14ac:dyDescent="0.25">
      <c r="A1465" s="55" t="s">
        <v>150</v>
      </c>
      <c r="B1465" s="55" t="s">
        <v>145</v>
      </c>
      <c r="C1465" s="55" t="s">
        <v>147</v>
      </c>
      <c r="D1465" s="55" t="s">
        <v>138</v>
      </c>
      <c r="E1465" s="55" t="s">
        <v>139</v>
      </c>
      <c r="F1465" s="22" t="s">
        <v>152</v>
      </c>
      <c r="G1465" s="17">
        <v>44572</v>
      </c>
      <c r="H1465" s="17"/>
      <c r="I1465" s="1"/>
      <c r="L1465" s="23"/>
      <c r="P1465" s="13"/>
      <c r="AL1465">
        <v>0.17137500000000003</v>
      </c>
      <c r="AM1465">
        <v>0.28475</v>
      </c>
      <c r="AN1465">
        <v>0.29075000000000001</v>
      </c>
      <c r="AO1465">
        <v>0.31225000000000003</v>
      </c>
      <c r="AP1465">
        <v>0.34375</v>
      </c>
      <c r="AQ1465">
        <v>0.32250000000000001</v>
      </c>
      <c r="AR1465">
        <v>0.31275000000000003</v>
      </c>
      <c r="AS1465">
        <v>0.40724999999999995</v>
      </c>
      <c r="AU1465">
        <f t="shared" si="51"/>
        <v>34.275000000000006</v>
      </c>
      <c r="AV1465">
        <f t="shared" si="51"/>
        <v>56.95</v>
      </c>
      <c r="AW1465">
        <f t="shared" si="51"/>
        <v>58.15</v>
      </c>
      <c r="AX1465">
        <f t="shared" si="50"/>
        <v>149.375</v>
      </c>
    </row>
    <row r="1466" spans="1:50" x14ac:dyDescent="0.25">
      <c r="A1466" s="55" t="s">
        <v>150</v>
      </c>
      <c r="B1466" s="55" t="s">
        <v>145</v>
      </c>
      <c r="C1466" s="55" t="s">
        <v>147</v>
      </c>
      <c r="D1466" s="55" t="s">
        <v>138</v>
      </c>
      <c r="E1466" s="55" t="s">
        <v>139</v>
      </c>
      <c r="F1466" s="22" t="s">
        <v>152</v>
      </c>
      <c r="G1466" s="17">
        <v>44579</v>
      </c>
      <c r="H1466" s="17"/>
      <c r="I1466" s="1"/>
      <c r="L1466" s="23"/>
      <c r="P1466" s="13"/>
      <c r="AL1466">
        <v>0.16087499999999999</v>
      </c>
      <c r="AM1466">
        <v>0.27349999999999997</v>
      </c>
      <c r="AN1466">
        <v>0.28174999999999994</v>
      </c>
      <c r="AO1466">
        <v>0.30249999999999999</v>
      </c>
      <c r="AP1466">
        <v>0.34</v>
      </c>
      <c r="AQ1466">
        <v>0.316</v>
      </c>
      <c r="AR1466">
        <v>0.30875000000000002</v>
      </c>
      <c r="AS1466">
        <v>0.40275000000000005</v>
      </c>
      <c r="AU1466">
        <f t="shared" si="51"/>
        <v>32.174999999999997</v>
      </c>
      <c r="AV1466">
        <f t="shared" si="51"/>
        <v>54.699999999999996</v>
      </c>
      <c r="AW1466">
        <f t="shared" si="51"/>
        <v>56.349999999999987</v>
      </c>
      <c r="AX1466">
        <f t="shared" si="50"/>
        <v>143.22499999999999</v>
      </c>
    </row>
    <row r="1467" spans="1:50" x14ac:dyDescent="0.25">
      <c r="A1467" s="55" t="s">
        <v>150</v>
      </c>
      <c r="B1467" s="55" t="s">
        <v>145</v>
      </c>
      <c r="C1467" s="55" t="s">
        <v>147</v>
      </c>
      <c r="D1467" s="55" t="s">
        <v>138</v>
      </c>
      <c r="E1467" s="55" t="s">
        <v>139</v>
      </c>
      <c r="F1467" s="22" t="s">
        <v>152</v>
      </c>
      <c r="G1467" s="17">
        <v>44586</v>
      </c>
      <c r="H1467" s="17"/>
      <c r="I1467" s="1"/>
      <c r="L1467" s="23"/>
      <c r="P1467" s="13"/>
      <c r="AL1467">
        <v>0.19662500000000002</v>
      </c>
      <c r="AM1467">
        <v>0.29049999999999998</v>
      </c>
      <c r="AN1467">
        <v>0.28225</v>
      </c>
      <c r="AO1467">
        <v>0.29900000000000004</v>
      </c>
      <c r="AP1467">
        <v>0.33675000000000005</v>
      </c>
      <c r="AQ1467">
        <v>0.31475000000000003</v>
      </c>
      <c r="AR1467">
        <v>0.3085</v>
      </c>
      <c r="AS1467">
        <v>0.40275</v>
      </c>
      <c r="AU1467">
        <f t="shared" si="51"/>
        <v>39.325000000000003</v>
      </c>
      <c r="AV1467">
        <f t="shared" si="51"/>
        <v>58.099999999999994</v>
      </c>
      <c r="AW1467">
        <f t="shared" si="51"/>
        <v>56.45</v>
      </c>
      <c r="AX1467">
        <f t="shared" si="50"/>
        <v>153.875</v>
      </c>
    </row>
    <row r="1468" spans="1:50" x14ac:dyDescent="0.25">
      <c r="A1468" s="55" t="s">
        <v>150</v>
      </c>
      <c r="B1468" s="55" t="s">
        <v>145</v>
      </c>
      <c r="C1468" s="55" t="s">
        <v>147</v>
      </c>
      <c r="D1468" s="55" t="s">
        <v>138</v>
      </c>
      <c r="E1468" s="55" t="s">
        <v>139</v>
      </c>
      <c r="F1468" s="22" t="s">
        <v>152</v>
      </c>
      <c r="G1468" s="17">
        <v>44594</v>
      </c>
      <c r="H1468" s="17"/>
      <c r="I1468" s="1"/>
      <c r="L1468" s="23"/>
      <c r="P1468" s="13"/>
      <c r="AL1468">
        <v>0.18812499999999999</v>
      </c>
      <c r="AM1468">
        <v>0.29474999999999996</v>
      </c>
      <c r="AN1468">
        <v>0.28725000000000001</v>
      </c>
      <c r="AO1468">
        <v>0.30275000000000002</v>
      </c>
      <c r="AP1468">
        <v>0.33675000000000005</v>
      </c>
      <c r="AQ1468">
        <v>0.31574999999999998</v>
      </c>
      <c r="AR1468">
        <v>0.309</v>
      </c>
      <c r="AS1468">
        <v>0.40299999999999997</v>
      </c>
      <c r="AU1468">
        <f t="shared" si="51"/>
        <v>37.625</v>
      </c>
      <c r="AV1468">
        <f t="shared" si="51"/>
        <v>58.949999999999989</v>
      </c>
      <c r="AW1468">
        <f t="shared" si="51"/>
        <v>57.45</v>
      </c>
      <c r="AX1468">
        <f t="shared" si="50"/>
        <v>154.02499999999998</v>
      </c>
    </row>
    <row r="1469" spans="1:50" x14ac:dyDescent="0.25">
      <c r="A1469" s="55" t="s">
        <v>150</v>
      </c>
      <c r="B1469" s="55" t="s">
        <v>145</v>
      </c>
      <c r="C1469" s="55" t="s">
        <v>147</v>
      </c>
      <c r="D1469" s="55" t="s">
        <v>138</v>
      </c>
      <c r="E1469" s="55" t="s">
        <v>139</v>
      </c>
      <c r="F1469" s="22" t="s">
        <v>152</v>
      </c>
      <c r="G1469" s="17">
        <v>44601</v>
      </c>
      <c r="H1469" s="17"/>
      <c r="I1469" s="1"/>
      <c r="L1469" s="23"/>
      <c r="P1469" s="13"/>
      <c r="AL1469">
        <v>0.27024999999999999</v>
      </c>
      <c r="AM1469">
        <v>0.32849999999999996</v>
      </c>
      <c r="AN1469">
        <v>0.30149999999999999</v>
      </c>
      <c r="AO1469">
        <v>0.31449999999999995</v>
      </c>
      <c r="AP1469">
        <v>0.34025000000000005</v>
      </c>
      <c r="AQ1469">
        <v>0.31575000000000003</v>
      </c>
      <c r="AR1469">
        <v>0.30975000000000003</v>
      </c>
      <c r="AS1469">
        <v>0.40024999999999999</v>
      </c>
      <c r="AU1469">
        <f t="shared" si="51"/>
        <v>54.05</v>
      </c>
      <c r="AV1469">
        <f t="shared" si="51"/>
        <v>65.699999999999989</v>
      </c>
      <c r="AW1469">
        <f t="shared" si="51"/>
        <v>60.3</v>
      </c>
      <c r="AX1469">
        <f t="shared" si="50"/>
        <v>180.04999999999998</v>
      </c>
    </row>
    <row r="1470" spans="1:50" x14ac:dyDescent="0.25">
      <c r="A1470" s="55" t="s">
        <v>150</v>
      </c>
      <c r="B1470" s="55" t="s">
        <v>145</v>
      </c>
      <c r="C1470" s="55" t="s">
        <v>147</v>
      </c>
      <c r="D1470" s="55" t="s">
        <v>138</v>
      </c>
      <c r="E1470" s="55" t="s">
        <v>139</v>
      </c>
      <c r="F1470" s="22" t="s">
        <v>152</v>
      </c>
      <c r="G1470" s="17">
        <v>44603</v>
      </c>
      <c r="H1470" s="17"/>
      <c r="I1470" s="1"/>
      <c r="L1470" s="23"/>
      <c r="P1470" s="13"/>
      <c r="AL1470">
        <v>0.30099999999999999</v>
      </c>
      <c r="AM1470">
        <v>0.33949999999999997</v>
      </c>
      <c r="AN1470">
        <v>0.30675000000000002</v>
      </c>
      <c r="AO1470">
        <v>0.32299999999999995</v>
      </c>
      <c r="AP1470">
        <v>0.33624999999999999</v>
      </c>
      <c r="AQ1470">
        <v>0.32075000000000004</v>
      </c>
      <c r="AR1470">
        <v>0.30700000000000005</v>
      </c>
      <c r="AS1470">
        <v>0.39049999999999996</v>
      </c>
      <c r="AU1470">
        <f t="shared" si="51"/>
        <v>60.199999999999996</v>
      </c>
      <c r="AV1470">
        <f t="shared" si="51"/>
        <v>67.899999999999991</v>
      </c>
      <c r="AW1470">
        <f t="shared" si="51"/>
        <v>61.35</v>
      </c>
      <c r="AX1470">
        <f t="shared" si="50"/>
        <v>189.45</v>
      </c>
    </row>
    <row r="1471" spans="1:50" x14ac:dyDescent="0.25">
      <c r="A1471" s="55" t="s">
        <v>150</v>
      </c>
      <c r="B1471" s="55" t="s">
        <v>145</v>
      </c>
      <c r="C1471" s="55" t="s">
        <v>147</v>
      </c>
      <c r="D1471" s="55" t="s">
        <v>138</v>
      </c>
      <c r="E1471" s="55" t="s">
        <v>139</v>
      </c>
      <c r="F1471" s="22" t="s">
        <v>152</v>
      </c>
      <c r="G1471" s="17">
        <v>44608</v>
      </c>
      <c r="H1471" s="17"/>
      <c r="I1471" s="1"/>
      <c r="L1471" s="23"/>
      <c r="P1471" s="13"/>
      <c r="AL1471">
        <v>0.28987499999999999</v>
      </c>
      <c r="AM1471">
        <v>0.33875</v>
      </c>
      <c r="AN1471">
        <v>0.3135</v>
      </c>
      <c r="AO1471">
        <v>0.33724999999999999</v>
      </c>
      <c r="AP1471">
        <v>0.35475000000000001</v>
      </c>
      <c r="AQ1471">
        <v>0.33649999999999997</v>
      </c>
      <c r="AR1471">
        <v>0.33624999999999999</v>
      </c>
      <c r="AS1471">
        <v>0.40275</v>
      </c>
      <c r="AU1471">
        <f t="shared" si="51"/>
        <v>57.975000000000001</v>
      </c>
      <c r="AV1471">
        <f t="shared" si="51"/>
        <v>67.75</v>
      </c>
      <c r="AW1471">
        <f t="shared" si="51"/>
        <v>62.7</v>
      </c>
      <c r="AX1471">
        <f t="shared" si="50"/>
        <v>188.42500000000001</v>
      </c>
    </row>
    <row r="1472" spans="1:50" x14ac:dyDescent="0.25">
      <c r="A1472" s="55" t="s">
        <v>150</v>
      </c>
      <c r="B1472" s="55" t="s">
        <v>145</v>
      </c>
      <c r="C1472" s="55" t="s">
        <v>147</v>
      </c>
      <c r="D1472" s="55" t="s">
        <v>138</v>
      </c>
      <c r="E1472" s="55" t="s">
        <v>139</v>
      </c>
      <c r="F1472" s="22" t="s">
        <v>152</v>
      </c>
      <c r="G1472" s="17">
        <v>44615</v>
      </c>
      <c r="H1472" s="17"/>
      <c r="I1472" s="1"/>
      <c r="L1472" s="23"/>
      <c r="P1472" s="13"/>
      <c r="AL1472">
        <v>0.23725000000000002</v>
      </c>
      <c r="AM1472">
        <v>0.32600000000000001</v>
      </c>
      <c r="AN1472">
        <v>0.30775000000000002</v>
      </c>
      <c r="AO1472">
        <v>0.32450000000000001</v>
      </c>
      <c r="AP1472">
        <v>0.34900000000000003</v>
      </c>
      <c r="AQ1472">
        <v>0.33274999999999999</v>
      </c>
      <c r="AR1472">
        <v>0.32574999999999998</v>
      </c>
      <c r="AS1472">
        <v>0.40425000000000005</v>
      </c>
      <c r="AU1472">
        <f t="shared" si="51"/>
        <v>47.45</v>
      </c>
      <c r="AV1472">
        <f t="shared" si="51"/>
        <v>65.2</v>
      </c>
      <c r="AW1472">
        <f t="shared" si="51"/>
        <v>61.550000000000004</v>
      </c>
      <c r="AX1472">
        <f t="shared" si="50"/>
        <v>174.20000000000002</v>
      </c>
    </row>
    <row r="1473" spans="1:50" x14ac:dyDescent="0.25">
      <c r="A1473" s="55" t="s">
        <v>150</v>
      </c>
      <c r="B1473" s="55" t="s">
        <v>145</v>
      </c>
      <c r="C1473" s="55" t="s">
        <v>147</v>
      </c>
      <c r="D1473" s="55" t="s">
        <v>138</v>
      </c>
      <c r="E1473" s="55" t="s">
        <v>139</v>
      </c>
      <c r="F1473" s="22" t="s">
        <v>152</v>
      </c>
      <c r="G1473" s="17">
        <v>44620</v>
      </c>
      <c r="H1473" s="17"/>
      <c r="I1473" s="1"/>
      <c r="L1473" s="23"/>
      <c r="P1473" s="13"/>
      <c r="AL1473">
        <v>0.22399999999999998</v>
      </c>
      <c r="AM1473">
        <v>0.314</v>
      </c>
      <c r="AN1473">
        <v>0.30024999999999996</v>
      </c>
      <c r="AO1473">
        <v>0.31900000000000001</v>
      </c>
      <c r="AP1473">
        <v>0.34275</v>
      </c>
      <c r="AQ1473">
        <v>0.32924999999999999</v>
      </c>
      <c r="AR1473">
        <v>0.32049999999999995</v>
      </c>
      <c r="AS1473">
        <v>0.40325000000000005</v>
      </c>
      <c r="AU1473">
        <f t="shared" si="51"/>
        <v>44.8</v>
      </c>
      <c r="AV1473">
        <f t="shared" si="51"/>
        <v>62.8</v>
      </c>
      <c r="AW1473">
        <f t="shared" si="51"/>
        <v>60.04999999999999</v>
      </c>
      <c r="AX1473">
        <f t="shared" si="50"/>
        <v>167.64999999999998</v>
      </c>
    </row>
    <row r="1474" spans="1:50" x14ac:dyDescent="0.25">
      <c r="A1474" s="77" t="s">
        <v>136</v>
      </c>
      <c r="B1474" s="77" t="s">
        <v>79</v>
      </c>
      <c r="C1474" s="77" t="s">
        <v>137</v>
      </c>
      <c r="D1474" s="77" t="s">
        <v>138</v>
      </c>
      <c r="E1474" s="77" t="s">
        <v>139</v>
      </c>
      <c r="G1474" s="56">
        <v>44003</v>
      </c>
      <c r="H1474" s="56"/>
      <c r="I1474" s="72"/>
      <c r="Z1474">
        <v>1.2327911559198721E-2</v>
      </c>
      <c r="AU1474" s="2"/>
      <c r="AV1474" s="2"/>
      <c r="AW1474" s="2"/>
      <c r="AX1474" s="2"/>
    </row>
    <row r="1475" spans="1:50" x14ac:dyDescent="0.25">
      <c r="A1475" s="77" t="s">
        <v>136</v>
      </c>
      <c r="B1475" s="77" t="s">
        <v>79</v>
      </c>
      <c r="C1475" s="77" t="s">
        <v>137</v>
      </c>
      <c r="D1475" s="77" t="s">
        <v>138</v>
      </c>
      <c r="E1475" s="77" t="s">
        <v>139</v>
      </c>
      <c r="G1475" s="56">
        <v>44012</v>
      </c>
      <c r="H1475" s="56"/>
      <c r="I1475" s="72"/>
      <c r="Z1475">
        <v>1.254623457618804</v>
      </c>
      <c r="AU1475" s="2"/>
      <c r="AV1475" s="2"/>
      <c r="AW1475" s="2"/>
      <c r="AX1475" s="2"/>
    </row>
    <row r="1476" spans="1:50" x14ac:dyDescent="0.25">
      <c r="A1476" s="77" t="s">
        <v>136</v>
      </c>
      <c r="B1476" s="77" t="s">
        <v>79</v>
      </c>
      <c r="C1476" s="77" t="s">
        <v>137</v>
      </c>
      <c r="D1476" s="77" t="s">
        <v>138</v>
      </c>
      <c r="E1476" s="77" t="s">
        <v>139</v>
      </c>
      <c r="G1476" s="56">
        <v>44014</v>
      </c>
      <c r="H1476" s="56"/>
      <c r="I1476" s="72"/>
      <c r="Z1476">
        <v>7.9666419387932992</v>
      </c>
      <c r="AU1476" s="2"/>
      <c r="AV1476" s="2"/>
      <c r="AW1476" s="2"/>
      <c r="AX1476" s="2"/>
    </row>
    <row r="1477" spans="1:50" x14ac:dyDescent="0.25">
      <c r="A1477" s="77" t="s">
        <v>136</v>
      </c>
      <c r="B1477" s="77" t="s">
        <v>79</v>
      </c>
      <c r="C1477" s="77" t="s">
        <v>137</v>
      </c>
      <c r="D1477" s="77" t="s">
        <v>138</v>
      </c>
      <c r="E1477" s="77" t="s">
        <v>139</v>
      </c>
      <c r="G1477" s="56">
        <v>44022</v>
      </c>
      <c r="H1477" s="56"/>
      <c r="I1477" s="72"/>
      <c r="Z1477">
        <v>19.184503407098791</v>
      </c>
      <c r="AU1477" s="2"/>
      <c r="AV1477" s="2"/>
      <c r="AW1477" s="2"/>
      <c r="AX1477" s="2"/>
    </row>
    <row r="1478" spans="1:50" x14ac:dyDescent="0.25">
      <c r="A1478" s="77" t="s">
        <v>136</v>
      </c>
      <c r="B1478" s="77" t="s">
        <v>79</v>
      </c>
      <c r="C1478" s="77" t="s">
        <v>137</v>
      </c>
      <c r="D1478" s="77" t="s">
        <v>138</v>
      </c>
      <c r="E1478" s="77" t="s">
        <v>139</v>
      </c>
      <c r="G1478" s="56">
        <v>44126</v>
      </c>
      <c r="H1478" s="56"/>
      <c r="I1478" s="72"/>
      <c r="Z1478">
        <v>19.184503407098791</v>
      </c>
      <c r="AU1478" s="2"/>
      <c r="AV1478" s="2"/>
      <c r="AW1478" s="2"/>
      <c r="AX1478" s="2"/>
    </row>
    <row r="1479" spans="1:50" x14ac:dyDescent="0.25">
      <c r="A1479" s="77" t="s">
        <v>136</v>
      </c>
      <c r="B1479" s="77" t="s">
        <v>79</v>
      </c>
      <c r="C1479" s="77" t="s">
        <v>137</v>
      </c>
      <c r="D1479" s="77" t="s">
        <v>138</v>
      </c>
      <c r="E1479" s="77" t="s">
        <v>139</v>
      </c>
      <c r="G1479" s="56">
        <v>44145</v>
      </c>
      <c r="H1479" s="56"/>
      <c r="I1479" s="72"/>
      <c r="Z1479">
        <v>19.206249964510665</v>
      </c>
      <c r="AU1479" s="2"/>
      <c r="AV1479" s="2"/>
      <c r="AW1479" s="2"/>
      <c r="AX1479" s="2"/>
    </row>
    <row r="1480" spans="1:50" x14ac:dyDescent="0.25">
      <c r="A1480" s="77" t="s">
        <v>136</v>
      </c>
      <c r="B1480" s="77" t="s">
        <v>79</v>
      </c>
      <c r="C1480" s="77" t="s">
        <v>137</v>
      </c>
      <c r="D1480" s="77" t="s">
        <v>138</v>
      </c>
      <c r="E1480" s="77" t="s">
        <v>139</v>
      </c>
      <c r="G1480" s="56">
        <v>44455</v>
      </c>
      <c r="H1480" s="56"/>
      <c r="I1480" s="72"/>
      <c r="Z1480">
        <v>19.206249964510665</v>
      </c>
      <c r="AU1480" s="2"/>
      <c r="AV1480" s="2"/>
      <c r="AW1480" s="2"/>
      <c r="AX1480" s="2"/>
    </row>
    <row r="1481" spans="1:50" x14ac:dyDescent="0.25">
      <c r="A1481" s="77" t="s">
        <v>136</v>
      </c>
      <c r="B1481" s="77" t="s">
        <v>79</v>
      </c>
      <c r="C1481" s="77" t="s">
        <v>137</v>
      </c>
      <c r="D1481" s="77" t="s">
        <v>138</v>
      </c>
      <c r="E1481" s="77" t="s">
        <v>139</v>
      </c>
      <c r="G1481" s="56">
        <v>44475</v>
      </c>
      <c r="H1481" s="56"/>
      <c r="I1481" s="72"/>
      <c r="Z1481">
        <v>19.206249964510665</v>
      </c>
      <c r="AU1481" s="2"/>
      <c r="AV1481" s="2"/>
      <c r="AW1481" s="2"/>
      <c r="AX1481" s="2"/>
    </row>
    <row r="1482" spans="1:50" x14ac:dyDescent="0.25">
      <c r="A1482" s="77" t="s">
        <v>136</v>
      </c>
      <c r="B1482" s="77" t="s">
        <v>79</v>
      </c>
      <c r="C1482" s="77" t="s">
        <v>137</v>
      </c>
      <c r="D1482" s="77" t="s">
        <v>138</v>
      </c>
      <c r="E1482" s="77" t="s">
        <v>139</v>
      </c>
      <c r="G1482" s="56">
        <v>44484</v>
      </c>
      <c r="H1482" s="56"/>
      <c r="I1482" s="72"/>
      <c r="Z1482">
        <v>19.206249964510665</v>
      </c>
      <c r="AU1482" s="2"/>
      <c r="AV1482" s="2"/>
      <c r="AW1482" s="2"/>
      <c r="AX1482" s="2"/>
    </row>
    <row r="1483" spans="1:50" x14ac:dyDescent="0.25">
      <c r="A1483" s="77" t="s">
        <v>136</v>
      </c>
      <c r="B1483" s="77" t="s">
        <v>79</v>
      </c>
      <c r="C1483" s="77" t="s">
        <v>137</v>
      </c>
      <c r="D1483" s="77" t="s">
        <v>138</v>
      </c>
      <c r="E1483" s="77" t="s">
        <v>139</v>
      </c>
      <c r="G1483" s="56">
        <v>44550</v>
      </c>
      <c r="H1483" s="56"/>
      <c r="I1483" s="72"/>
      <c r="Z1483">
        <v>19.206249964510665</v>
      </c>
      <c r="AU1483" s="2"/>
      <c r="AV1483" s="2"/>
      <c r="AW1483" s="2"/>
      <c r="AX1483" s="2"/>
    </row>
    <row r="1484" spans="1:50" x14ac:dyDescent="0.25">
      <c r="A1484" s="77" t="s">
        <v>136</v>
      </c>
      <c r="B1484" s="77" t="s">
        <v>79</v>
      </c>
      <c r="C1484" s="77" t="s">
        <v>137</v>
      </c>
      <c r="D1484" s="77" t="s">
        <v>138</v>
      </c>
      <c r="E1484" s="77" t="s">
        <v>139</v>
      </c>
      <c r="G1484" s="17">
        <v>44003</v>
      </c>
      <c r="H1484" s="17"/>
      <c r="I1484" s="1"/>
      <c r="Z1484">
        <v>0.30428182994166564</v>
      </c>
      <c r="AU1484" s="2"/>
      <c r="AV1484" s="2"/>
      <c r="AW1484" s="2"/>
      <c r="AX1484" s="2"/>
    </row>
    <row r="1485" spans="1:50" x14ac:dyDescent="0.25">
      <c r="A1485" s="77" t="s">
        <v>136</v>
      </c>
      <c r="B1485" s="77" t="s">
        <v>79</v>
      </c>
      <c r="C1485" s="77" t="s">
        <v>137</v>
      </c>
      <c r="D1485" s="77" t="s">
        <v>138</v>
      </c>
      <c r="E1485" s="77" t="s">
        <v>139</v>
      </c>
      <c r="G1485" s="17">
        <v>44012</v>
      </c>
      <c r="H1485" s="17"/>
      <c r="I1485" s="1"/>
      <c r="Z1485">
        <v>0.9169141184350118</v>
      </c>
      <c r="AU1485" s="2"/>
      <c r="AV1485" s="2"/>
      <c r="AW1485" s="2"/>
      <c r="AX1485" s="2"/>
    </row>
    <row r="1486" spans="1:50" x14ac:dyDescent="0.25">
      <c r="A1486" s="77" t="s">
        <v>136</v>
      </c>
      <c r="B1486" s="77" t="s">
        <v>79</v>
      </c>
      <c r="C1486" s="77" t="s">
        <v>137</v>
      </c>
      <c r="D1486" s="77" t="s">
        <v>138</v>
      </c>
      <c r="E1486" s="77" t="s">
        <v>139</v>
      </c>
      <c r="G1486" s="17">
        <v>44014</v>
      </c>
      <c r="H1486" s="17"/>
      <c r="I1486" s="1"/>
      <c r="Z1486">
        <v>4.3562451556762296</v>
      </c>
      <c r="AU1486" s="2"/>
      <c r="AV1486" s="2"/>
      <c r="AW1486" s="2"/>
      <c r="AX1486" s="2"/>
    </row>
    <row r="1487" spans="1:50" x14ac:dyDescent="0.25">
      <c r="A1487" s="77" t="s">
        <v>136</v>
      </c>
      <c r="B1487" s="77" t="s">
        <v>79</v>
      </c>
      <c r="C1487" s="77" t="s">
        <v>137</v>
      </c>
      <c r="D1487" s="77" t="s">
        <v>138</v>
      </c>
      <c r="E1487" s="77" t="s">
        <v>139</v>
      </c>
      <c r="G1487" s="17">
        <v>44022</v>
      </c>
      <c r="H1487" s="17"/>
      <c r="I1487" s="1"/>
      <c r="Z1487">
        <v>11.573783379473552</v>
      </c>
      <c r="AU1487" s="2"/>
      <c r="AV1487" s="2"/>
      <c r="AW1487" s="2"/>
      <c r="AX1487" s="2"/>
    </row>
    <row r="1488" spans="1:50" x14ac:dyDescent="0.25">
      <c r="A1488" s="77" t="s">
        <v>136</v>
      </c>
      <c r="B1488" s="77" t="s">
        <v>79</v>
      </c>
      <c r="C1488" s="77" t="s">
        <v>137</v>
      </c>
      <c r="D1488" s="77" t="s">
        <v>138</v>
      </c>
      <c r="E1488" s="77" t="s">
        <v>139</v>
      </c>
      <c r="G1488" s="17">
        <v>44126</v>
      </c>
      <c r="H1488" s="17"/>
      <c r="I1488" s="1"/>
      <c r="Z1488">
        <v>11.573783379473552</v>
      </c>
      <c r="AU1488" s="2"/>
      <c r="AV1488" s="2"/>
      <c r="AW1488" s="2"/>
      <c r="AX1488" s="2"/>
    </row>
    <row r="1489" spans="1:50" x14ac:dyDescent="0.25">
      <c r="A1489" s="77" t="s">
        <v>136</v>
      </c>
      <c r="B1489" s="77" t="s">
        <v>79</v>
      </c>
      <c r="C1489" s="77" t="s">
        <v>137</v>
      </c>
      <c r="D1489" s="77" t="s">
        <v>138</v>
      </c>
      <c r="E1489" s="77" t="s">
        <v>139</v>
      </c>
      <c r="G1489" s="17">
        <v>44145</v>
      </c>
      <c r="H1489" s="17"/>
      <c r="I1489" s="1"/>
      <c r="Z1489">
        <v>11.576150036435916</v>
      </c>
      <c r="AU1489" s="2"/>
      <c r="AV1489" s="2"/>
      <c r="AW1489" s="2"/>
      <c r="AX1489" s="2"/>
    </row>
    <row r="1490" spans="1:50" x14ac:dyDescent="0.25">
      <c r="A1490" s="77" t="s">
        <v>136</v>
      </c>
      <c r="B1490" s="77" t="s">
        <v>79</v>
      </c>
      <c r="C1490" s="77" t="s">
        <v>137</v>
      </c>
      <c r="D1490" s="77" t="s">
        <v>138</v>
      </c>
      <c r="E1490" s="77" t="s">
        <v>139</v>
      </c>
      <c r="G1490" s="17">
        <v>44455</v>
      </c>
      <c r="H1490" s="17"/>
      <c r="I1490" s="1"/>
      <c r="Z1490">
        <v>11.576150036435916</v>
      </c>
      <c r="AU1490" s="2"/>
      <c r="AV1490" s="2"/>
      <c r="AW1490" s="2"/>
      <c r="AX1490" s="2"/>
    </row>
    <row r="1491" spans="1:50" x14ac:dyDescent="0.25">
      <c r="A1491" s="77" t="s">
        <v>136</v>
      </c>
      <c r="B1491" s="77" t="s">
        <v>79</v>
      </c>
      <c r="C1491" s="77" t="s">
        <v>137</v>
      </c>
      <c r="D1491" s="77" t="s">
        <v>138</v>
      </c>
      <c r="E1491" s="77" t="s">
        <v>139</v>
      </c>
      <c r="G1491" s="17">
        <v>44475</v>
      </c>
      <c r="H1491" s="17"/>
      <c r="I1491" s="1"/>
      <c r="Z1491">
        <v>11.576150036435916</v>
      </c>
      <c r="AU1491" s="2"/>
      <c r="AV1491" s="2"/>
      <c r="AW1491" s="2"/>
      <c r="AX1491" s="2"/>
    </row>
    <row r="1492" spans="1:50" x14ac:dyDescent="0.25">
      <c r="A1492" s="77" t="s">
        <v>136</v>
      </c>
      <c r="B1492" s="77" t="s">
        <v>79</v>
      </c>
      <c r="C1492" s="77" t="s">
        <v>137</v>
      </c>
      <c r="D1492" s="77" t="s">
        <v>138</v>
      </c>
      <c r="E1492" s="77" t="s">
        <v>139</v>
      </c>
      <c r="G1492" s="17">
        <v>44484</v>
      </c>
      <c r="H1492" s="17"/>
      <c r="I1492" s="1"/>
      <c r="Z1492">
        <v>11.576150036435916</v>
      </c>
      <c r="AU1492" s="2"/>
      <c r="AV1492" s="2"/>
      <c r="AW1492" s="2"/>
      <c r="AX1492" s="2"/>
    </row>
    <row r="1493" spans="1:50" x14ac:dyDescent="0.25">
      <c r="A1493" s="77" t="s">
        <v>136</v>
      </c>
      <c r="B1493" s="77" t="s">
        <v>79</v>
      </c>
      <c r="C1493" s="77" t="s">
        <v>137</v>
      </c>
      <c r="D1493" s="77" t="s">
        <v>138</v>
      </c>
      <c r="E1493" s="77" t="s">
        <v>139</v>
      </c>
      <c r="G1493" s="17">
        <v>44550</v>
      </c>
      <c r="H1493" s="17"/>
      <c r="I1493" s="1"/>
      <c r="Z1493">
        <v>11.576150036435916</v>
      </c>
      <c r="AU1493" s="2"/>
      <c r="AV1493" s="2"/>
      <c r="AW1493" s="2"/>
      <c r="AX1493" s="2"/>
    </row>
    <row r="1494" spans="1:50" x14ac:dyDescent="0.25">
      <c r="A1494" s="77" t="s">
        <v>136</v>
      </c>
      <c r="B1494" s="77" t="s">
        <v>79</v>
      </c>
      <c r="C1494" s="77" t="s">
        <v>137</v>
      </c>
      <c r="D1494" s="77" t="s">
        <v>138</v>
      </c>
      <c r="E1494" s="77" t="s">
        <v>139</v>
      </c>
      <c r="G1494" s="56">
        <v>44003</v>
      </c>
      <c r="H1494" s="56"/>
      <c r="I1494" s="72"/>
      <c r="Z1494">
        <v>0.27540481463336086</v>
      </c>
      <c r="AU1494" s="2"/>
      <c r="AV1494" s="2"/>
      <c r="AW1494" s="2"/>
      <c r="AX1494" s="2"/>
    </row>
    <row r="1495" spans="1:50" x14ac:dyDescent="0.25">
      <c r="A1495" s="77" t="s">
        <v>136</v>
      </c>
      <c r="B1495" s="77" t="s">
        <v>79</v>
      </c>
      <c r="C1495" s="77" t="s">
        <v>137</v>
      </c>
      <c r="D1495" s="77" t="s">
        <v>138</v>
      </c>
      <c r="E1495" s="77" t="s">
        <v>139</v>
      </c>
      <c r="G1495" s="56">
        <v>44012</v>
      </c>
      <c r="H1495" s="56"/>
      <c r="I1495" s="72"/>
      <c r="Z1495">
        <v>0.73812615260409931</v>
      </c>
      <c r="AU1495" s="2"/>
      <c r="AV1495" s="2"/>
      <c r="AW1495" s="2"/>
      <c r="AX1495" s="2"/>
    </row>
    <row r="1496" spans="1:50" x14ac:dyDescent="0.25">
      <c r="A1496" s="77" t="s">
        <v>136</v>
      </c>
      <c r="B1496" s="77" t="s">
        <v>79</v>
      </c>
      <c r="C1496" s="77" t="s">
        <v>137</v>
      </c>
      <c r="D1496" s="77" t="s">
        <v>138</v>
      </c>
      <c r="E1496" s="77" t="s">
        <v>139</v>
      </c>
      <c r="G1496" s="56">
        <v>44014</v>
      </c>
      <c r="H1496" s="56"/>
      <c r="I1496" s="72"/>
      <c r="Z1496">
        <v>3.5885945541357223</v>
      </c>
      <c r="AU1496" s="2"/>
      <c r="AV1496" s="2"/>
      <c r="AW1496" s="2"/>
      <c r="AX1496" s="2"/>
    </row>
    <row r="1497" spans="1:50" x14ac:dyDescent="0.25">
      <c r="A1497" s="77" t="s">
        <v>136</v>
      </c>
      <c r="B1497" s="77" t="s">
        <v>79</v>
      </c>
      <c r="C1497" s="77" t="s">
        <v>137</v>
      </c>
      <c r="D1497" s="77" t="s">
        <v>138</v>
      </c>
      <c r="E1497" s="77" t="s">
        <v>139</v>
      </c>
      <c r="G1497" s="56">
        <v>44022</v>
      </c>
      <c r="H1497" s="56"/>
      <c r="I1497" s="72"/>
      <c r="Z1497">
        <v>11.334488844067538</v>
      </c>
      <c r="AU1497" s="2"/>
      <c r="AV1497" s="2"/>
      <c r="AW1497" s="2"/>
      <c r="AX1497" s="2"/>
    </row>
    <row r="1498" spans="1:50" x14ac:dyDescent="0.25">
      <c r="A1498" s="77" t="s">
        <v>136</v>
      </c>
      <c r="B1498" s="77" t="s">
        <v>79</v>
      </c>
      <c r="C1498" s="77" t="s">
        <v>137</v>
      </c>
      <c r="D1498" s="77" t="s">
        <v>138</v>
      </c>
      <c r="E1498" s="77" t="s">
        <v>139</v>
      </c>
      <c r="G1498" s="56">
        <v>44126</v>
      </c>
      <c r="H1498" s="56"/>
      <c r="I1498" s="72"/>
      <c r="Z1498">
        <v>11.334488844067538</v>
      </c>
      <c r="AU1498" s="2"/>
      <c r="AV1498" s="2"/>
      <c r="AW1498" s="2"/>
      <c r="AX1498" s="2"/>
    </row>
    <row r="1499" spans="1:50" x14ac:dyDescent="0.25">
      <c r="A1499" s="77" t="s">
        <v>136</v>
      </c>
      <c r="B1499" s="77" t="s">
        <v>79</v>
      </c>
      <c r="C1499" s="77" t="s">
        <v>137</v>
      </c>
      <c r="D1499" s="77" t="s">
        <v>138</v>
      </c>
      <c r="E1499" s="77" t="s">
        <v>139</v>
      </c>
      <c r="G1499" s="56">
        <v>44145</v>
      </c>
      <c r="H1499" s="56"/>
      <c r="I1499" s="72"/>
      <c r="Z1499">
        <v>11.337777106891554</v>
      </c>
      <c r="AU1499" s="2"/>
      <c r="AV1499" s="2"/>
      <c r="AW1499" s="2"/>
      <c r="AX1499" s="2"/>
    </row>
    <row r="1500" spans="1:50" x14ac:dyDescent="0.25">
      <c r="A1500" s="77" t="s">
        <v>136</v>
      </c>
      <c r="B1500" s="77" t="s">
        <v>79</v>
      </c>
      <c r="C1500" s="77" t="s">
        <v>137</v>
      </c>
      <c r="D1500" s="77" t="s">
        <v>138</v>
      </c>
      <c r="E1500" s="77" t="s">
        <v>139</v>
      </c>
      <c r="G1500" s="56">
        <v>44455</v>
      </c>
      <c r="H1500" s="56"/>
      <c r="I1500" s="72"/>
      <c r="Z1500">
        <v>11.337777106891554</v>
      </c>
      <c r="AU1500" s="2"/>
      <c r="AV1500" s="2"/>
      <c r="AW1500" s="2"/>
      <c r="AX1500" s="2"/>
    </row>
    <row r="1501" spans="1:50" x14ac:dyDescent="0.25">
      <c r="A1501" s="77" t="s">
        <v>136</v>
      </c>
      <c r="B1501" s="77" t="s">
        <v>79</v>
      </c>
      <c r="C1501" s="77" t="s">
        <v>137</v>
      </c>
      <c r="D1501" s="77" t="s">
        <v>138</v>
      </c>
      <c r="E1501" s="77" t="s">
        <v>139</v>
      </c>
      <c r="G1501" s="56">
        <v>44475</v>
      </c>
      <c r="H1501" s="56"/>
      <c r="I1501" s="72"/>
      <c r="Z1501">
        <v>11.337777106891554</v>
      </c>
      <c r="AU1501" s="2"/>
      <c r="AV1501" s="2"/>
      <c r="AW1501" s="2"/>
      <c r="AX1501" s="2"/>
    </row>
    <row r="1502" spans="1:50" x14ac:dyDescent="0.25">
      <c r="A1502" s="77" t="s">
        <v>136</v>
      </c>
      <c r="B1502" s="77" t="s">
        <v>79</v>
      </c>
      <c r="C1502" s="77" t="s">
        <v>137</v>
      </c>
      <c r="D1502" s="77" t="s">
        <v>138</v>
      </c>
      <c r="E1502" s="77" t="s">
        <v>139</v>
      </c>
      <c r="G1502" s="56">
        <v>44484</v>
      </c>
      <c r="H1502" s="56"/>
      <c r="I1502" s="72"/>
      <c r="Z1502">
        <v>11.337777106891554</v>
      </c>
      <c r="AU1502" s="2"/>
      <c r="AV1502" s="2"/>
      <c r="AW1502" s="2"/>
      <c r="AX1502" s="2"/>
    </row>
    <row r="1503" spans="1:50" x14ac:dyDescent="0.25">
      <c r="A1503" s="77" t="s">
        <v>136</v>
      </c>
      <c r="B1503" s="77" t="s">
        <v>79</v>
      </c>
      <c r="C1503" s="77" t="s">
        <v>137</v>
      </c>
      <c r="D1503" s="77" t="s">
        <v>138</v>
      </c>
      <c r="E1503" s="77" t="s">
        <v>139</v>
      </c>
      <c r="G1503" s="56">
        <v>44550</v>
      </c>
      <c r="H1503" s="56"/>
      <c r="I1503" s="72"/>
      <c r="Z1503">
        <v>11.337777106891554</v>
      </c>
      <c r="AU1503" s="2"/>
      <c r="AV1503" s="2"/>
      <c r="AW1503" s="2"/>
      <c r="AX1503" s="2"/>
    </row>
    <row r="1504" spans="1:50" x14ac:dyDescent="0.25">
      <c r="A1504" s="77" t="s">
        <v>136</v>
      </c>
      <c r="B1504" s="77" t="s">
        <v>79</v>
      </c>
      <c r="C1504" s="77" t="s">
        <v>137</v>
      </c>
      <c r="D1504" s="77" t="s">
        <v>138</v>
      </c>
      <c r="E1504" s="77" t="s">
        <v>139</v>
      </c>
      <c r="G1504" s="17">
        <v>44012</v>
      </c>
      <c r="H1504" s="17"/>
      <c r="I1504" s="1"/>
      <c r="Z1504">
        <v>0.46259982045560827</v>
      </c>
      <c r="AU1504" s="2"/>
      <c r="AV1504" s="2"/>
      <c r="AW1504" s="2"/>
      <c r="AX1504" s="2"/>
    </row>
    <row r="1505" spans="1:50" x14ac:dyDescent="0.25">
      <c r="A1505" s="77" t="s">
        <v>136</v>
      </c>
      <c r="B1505" s="77" t="s">
        <v>79</v>
      </c>
      <c r="C1505" s="77" t="s">
        <v>137</v>
      </c>
      <c r="D1505" s="77" t="s">
        <v>138</v>
      </c>
      <c r="E1505" s="77" t="s">
        <v>139</v>
      </c>
      <c r="G1505" s="17">
        <v>44014</v>
      </c>
      <c r="H1505" s="17"/>
      <c r="I1505" s="1"/>
      <c r="Z1505">
        <v>4.4790942269337002</v>
      </c>
      <c r="AU1505" s="2"/>
      <c r="AV1505" s="2"/>
      <c r="AW1505" s="2"/>
      <c r="AX1505" s="2"/>
    </row>
    <row r="1506" spans="1:50" x14ac:dyDescent="0.25">
      <c r="A1506" s="77" t="s">
        <v>136</v>
      </c>
      <c r="B1506" s="77" t="s">
        <v>79</v>
      </c>
      <c r="C1506" s="77" t="s">
        <v>137</v>
      </c>
      <c r="D1506" s="77" t="s">
        <v>138</v>
      </c>
      <c r="E1506" s="77" t="s">
        <v>139</v>
      </c>
      <c r="G1506" s="17">
        <v>44022</v>
      </c>
      <c r="H1506" s="17"/>
      <c r="I1506" s="1"/>
      <c r="Z1506">
        <v>14.283215788380776</v>
      </c>
      <c r="AU1506" s="2"/>
      <c r="AV1506" s="2"/>
      <c r="AW1506" s="2"/>
      <c r="AX1506" s="2"/>
    </row>
    <row r="1507" spans="1:50" x14ac:dyDescent="0.25">
      <c r="A1507" s="77" t="s">
        <v>136</v>
      </c>
      <c r="B1507" s="77" t="s">
        <v>79</v>
      </c>
      <c r="C1507" s="77" t="s">
        <v>137</v>
      </c>
      <c r="D1507" s="77" t="s">
        <v>138</v>
      </c>
      <c r="E1507" s="77" t="s">
        <v>139</v>
      </c>
      <c r="G1507" s="17">
        <v>44126</v>
      </c>
      <c r="H1507" s="17"/>
      <c r="I1507" s="1"/>
      <c r="Z1507">
        <v>14.283215788380776</v>
      </c>
      <c r="AU1507" s="2"/>
      <c r="AV1507" s="2"/>
      <c r="AW1507" s="2"/>
      <c r="AX1507" s="2"/>
    </row>
    <row r="1508" spans="1:50" x14ac:dyDescent="0.25">
      <c r="A1508" s="77" t="s">
        <v>136</v>
      </c>
      <c r="B1508" s="77" t="s">
        <v>79</v>
      </c>
      <c r="C1508" s="77" t="s">
        <v>137</v>
      </c>
      <c r="D1508" s="77" t="s">
        <v>138</v>
      </c>
      <c r="E1508" s="77" t="s">
        <v>139</v>
      </c>
      <c r="G1508" s="17">
        <v>44145</v>
      </c>
      <c r="H1508" s="17"/>
      <c r="I1508" s="1"/>
      <c r="Z1508">
        <v>14.283215788380776</v>
      </c>
      <c r="AU1508" s="2"/>
      <c r="AV1508" s="2"/>
      <c r="AW1508" s="2"/>
      <c r="AX1508" s="2"/>
    </row>
    <row r="1509" spans="1:50" x14ac:dyDescent="0.25">
      <c r="A1509" s="77" t="s">
        <v>136</v>
      </c>
      <c r="B1509" s="77" t="s">
        <v>79</v>
      </c>
      <c r="C1509" s="77" t="s">
        <v>137</v>
      </c>
      <c r="D1509" s="77" t="s">
        <v>138</v>
      </c>
      <c r="E1509" s="77" t="s">
        <v>139</v>
      </c>
      <c r="G1509" s="17">
        <v>44455</v>
      </c>
      <c r="H1509" s="17"/>
      <c r="I1509" s="1"/>
      <c r="Z1509">
        <v>14.283215788380776</v>
      </c>
      <c r="AU1509" s="2"/>
      <c r="AV1509" s="2"/>
      <c r="AW1509" s="2"/>
      <c r="AX1509" s="2"/>
    </row>
    <row r="1510" spans="1:50" x14ac:dyDescent="0.25">
      <c r="A1510" s="77" t="s">
        <v>136</v>
      </c>
      <c r="B1510" s="77" t="s">
        <v>79</v>
      </c>
      <c r="C1510" s="77" t="s">
        <v>137</v>
      </c>
      <c r="D1510" s="77" t="s">
        <v>138</v>
      </c>
      <c r="E1510" s="77" t="s">
        <v>139</v>
      </c>
      <c r="G1510" s="17">
        <v>44475</v>
      </c>
      <c r="H1510" s="17"/>
      <c r="I1510" s="1"/>
      <c r="Z1510">
        <v>14.283215788380776</v>
      </c>
      <c r="AU1510" s="2"/>
      <c r="AV1510" s="2"/>
      <c r="AW1510" s="2"/>
      <c r="AX1510" s="2"/>
    </row>
    <row r="1511" spans="1:50" x14ac:dyDescent="0.25">
      <c r="A1511" s="77" t="s">
        <v>136</v>
      </c>
      <c r="B1511" s="77" t="s">
        <v>79</v>
      </c>
      <c r="C1511" s="77" t="s">
        <v>137</v>
      </c>
      <c r="D1511" s="77" t="s">
        <v>138</v>
      </c>
      <c r="E1511" s="77" t="s">
        <v>139</v>
      </c>
      <c r="G1511" s="17">
        <v>44484</v>
      </c>
      <c r="H1511" s="17"/>
      <c r="I1511" s="1"/>
      <c r="Z1511">
        <v>14.283215788380776</v>
      </c>
      <c r="AU1511" s="2"/>
      <c r="AV1511" s="2"/>
      <c r="AW1511" s="2"/>
      <c r="AX1511" s="2"/>
    </row>
    <row r="1512" spans="1:50" x14ac:dyDescent="0.25">
      <c r="A1512" s="77" t="s">
        <v>136</v>
      </c>
      <c r="B1512" s="77" t="s">
        <v>79</v>
      </c>
      <c r="C1512" s="77" t="s">
        <v>137</v>
      </c>
      <c r="D1512" s="77" t="s">
        <v>138</v>
      </c>
      <c r="E1512" s="77" t="s">
        <v>139</v>
      </c>
      <c r="G1512" s="17">
        <v>44550</v>
      </c>
      <c r="H1512" s="17"/>
      <c r="I1512" s="1"/>
      <c r="Z1512">
        <v>14.283215788380776</v>
      </c>
      <c r="AU1512" s="2"/>
      <c r="AV1512" s="2"/>
      <c r="AW1512" s="2"/>
      <c r="AX1512" s="2"/>
    </row>
    <row r="1513" spans="1:50" x14ac:dyDescent="0.25">
      <c r="A1513" s="77" t="s">
        <v>141</v>
      </c>
      <c r="B1513" s="77" t="s">
        <v>84</v>
      </c>
      <c r="C1513" s="77" t="s">
        <v>137</v>
      </c>
      <c r="D1513" s="77" t="s">
        <v>138</v>
      </c>
      <c r="E1513" s="77" t="s">
        <v>139</v>
      </c>
      <c r="G1513" s="56">
        <v>44003</v>
      </c>
      <c r="H1513" s="56"/>
      <c r="I1513" s="72"/>
      <c r="Z1513">
        <v>0.3844630195807292</v>
      </c>
      <c r="AU1513" s="2"/>
      <c r="AV1513" s="2"/>
      <c r="AW1513" s="2"/>
      <c r="AX1513" s="2"/>
    </row>
    <row r="1514" spans="1:50" x14ac:dyDescent="0.25">
      <c r="A1514" s="77" t="s">
        <v>141</v>
      </c>
      <c r="B1514" s="77" t="s">
        <v>84</v>
      </c>
      <c r="C1514" s="77" t="s">
        <v>137</v>
      </c>
      <c r="D1514" s="77" t="s">
        <v>138</v>
      </c>
      <c r="E1514" s="77" t="s">
        <v>139</v>
      </c>
      <c r="G1514" s="56">
        <v>44012</v>
      </c>
      <c r="H1514" s="56"/>
      <c r="I1514" s="72"/>
      <c r="Z1514">
        <v>0.97674400820250595</v>
      </c>
      <c r="AU1514" s="2"/>
      <c r="AV1514" s="2"/>
      <c r="AW1514" s="2"/>
      <c r="AX1514" s="2"/>
    </row>
    <row r="1515" spans="1:50" x14ac:dyDescent="0.25">
      <c r="A1515" s="77" t="s">
        <v>141</v>
      </c>
      <c r="B1515" s="77" t="s">
        <v>84</v>
      </c>
      <c r="C1515" s="77" t="s">
        <v>137</v>
      </c>
      <c r="D1515" s="77" t="s">
        <v>138</v>
      </c>
      <c r="E1515" s="77" t="s">
        <v>139</v>
      </c>
      <c r="G1515" s="56">
        <v>44014</v>
      </c>
      <c r="H1515" s="56"/>
      <c r="I1515" s="72"/>
      <c r="Z1515">
        <v>4.4392082036352445</v>
      </c>
      <c r="AU1515" s="2"/>
      <c r="AV1515" s="2"/>
      <c r="AW1515" s="2"/>
      <c r="AX1515" s="2"/>
    </row>
    <row r="1516" spans="1:50" x14ac:dyDescent="0.25">
      <c r="A1516" s="77" t="s">
        <v>141</v>
      </c>
      <c r="B1516" s="77" t="s">
        <v>84</v>
      </c>
      <c r="C1516" s="77" t="s">
        <v>137</v>
      </c>
      <c r="D1516" s="77" t="s">
        <v>138</v>
      </c>
      <c r="E1516" s="77" t="s">
        <v>139</v>
      </c>
      <c r="G1516" s="56">
        <v>44022</v>
      </c>
      <c r="H1516" s="56"/>
      <c r="I1516" s="72"/>
      <c r="Z1516">
        <v>10.293776213214615</v>
      </c>
      <c r="AU1516" s="2"/>
      <c r="AV1516" s="2"/>
      <c r="AW1516" s="2"/>
      <c r="AX1516" s="2"/>
    </row>
    <row r="1517" spans="1:50" x14ac:dyDescent="0.25">
      <c r="A1517" s="77" t="s">
        <v>141</v>
      </c>
      <c r="B1517" s="77" t="s">
        <v>84</v>
      </c>
      <c r="C1517" s="77" t="s">
        <v>137</v>
      </c>
      <c r="D1517" s="77" t="s">
        <v>138</v>
      </c>
      <c r="E1517" s="77" t="s">
        <v>139</v>
      </c>
      <c r="G1517" s="56">
        <v>44126</v>
      </c>
      <c r="H1517" s="56"/>
      <c r="I1517" s="72"/>
      <c r="Z1517">
        <v>10.293776213214615</v>
      </c>
      <c r="AU1517" s="2"/>
      <c r="AV1517" s="2"/>
      <c r="AW1517" s="2"/>
      <c r="AX1517" s="2"/>
    </row>
    <row r="1518" spans="1:50" x14ac:dyDescent="0.25">
      <c r="A1518" s="77" t="s">
        <v>141</v>
      </c>
      <c r="B1518" s="77" t="s">
        <v>84</v>
      </c>
      <c r="C1518" s="77" t="s">
        <v>137</v>
      </c>
      <c r="D1518" s="77" t="s">
        <v>138</v>
      </c>
      <c r="E1518" s="77" t="s">
        <v>139</v>
      </c>
      <c r="G1518" s="56">
        <v>44145</v>
      </c>
      <c r="H1518" s="56"/>
      <c r="I1518" s="72"/>
      <c r="Z1518">
        <v>10.29898119937863</v>
      </c>
      <c r="AU1518" s="2"/>
      <c r="AV1518" s="2"/>
      <c r="AW1518" s="2"/>
      <c r="AX1518" s="2"/>
    </row>
    <row r="1519" spans="1:50" x14ac:dyDescent="0.25">
      <c r="A1519" s="77" t="s">
        <v>141</v>
      </c>
      <c r="B1519" s="77" t="s">
        <v>84</v>
      </c>
      <c r="C1519" s="77" t="s">
        <v>137</v>
      </c>
      <c r="D1519" s="77" t="s">
        <v>138</v>
      </c>
      <c r="E1519" s="77" t="s">
        <v>139</v>
      </c>
      <c r="G1519" s="56">
        <v>44455</v>
      </c>
      <c r="H1519" s="56"/>
      <c r="I1519" s="72"/>
      <c r="Z1519">
        <v>10.29898119937863</v>
      </c>
      <c r="AU1519" s="2"/>
      <c r="AV1519" s="2"/>
      <c r="AW1519" s="2"/>
      <c r="AX1519" s="2"/>
    </row>
    <row r="1520" spans="1:50" x14ac:dyDescent="0.25">
      <c r="A1520" s="77" t="s">
        <v>141</v>
      </c>
      <c r="B1520" s="77" t="s">
        <v>84</v>
      </c>
      <c r="C1520" s="77" t="s">
        <v>137</v>
      </c>
      <c r="D1520" s="77" t="s">
        <v>138</v>
      </c>
      <c r="E1520" s="77" t="s">
        <v>139</v>
      </c>
      <c r="G1520" s="56">
        <v>44475</v>
      </c>
      <c r="H1520" s="56"/>
      <c r="I1520" s="72"/>
      <c r="Z1520">
        <v>10.29898119937863</v>
      </c>
      <c r="AU1520" s="2"/>
      <c r="AV1520" s="2"/>
      <c r="AW1520" s="2"/>
      <c r="AX1520" s="2"/>
    </row>
    <row r="1521" spans="1:50" x14ac:dyDescent="0.25">
      <c r="A1521" s="77" t="s">
        <v>141</v>
      </c>
      <c r="B1521" s="77" t="s">
        <v>84</v>
      </c>
      <c r="C1521" s="77" t="s">
        <v>137</v>
      </c>
      <c r="D1521" s="77" t="s">
        <v>138</v>
      </c>
      <c r="E1521" s="77" t="s">
        <v>139</v>
      </c>
      <c r="G1521" s="56">
        <v>44484</v>
      </c>
      <c r="H1521" s="56"/>
      <c r="I1521" s="72"/>
      <c r="Z1521">
        <v>10.29898119937863</v>
      </c>
      <c r="AU1521" s="2"/>
      <c r="AV1521" s="2"/>
      <c r="AW1521" s="2"/>
      <c r="AX1521" s="2"/>
    </row>
    <row r="1522" spans="1:50" x14ac:dyDescent="0.25">
      <c r="A1522" s="77" t="s">
        <v>141</v>
      </c>
      <c r="B1522" s="77" t="s">
        <v>84</v>
      </c>
      <c r="C1522" s="77" t="s">
        <v>137</v>
      </c>
      <c r="D1522" s="77" t="s">
        <v>138</v>
      </c>
      <c r="E1522" s="77" t="s">
        <v>139</v>
      </c>
      <c r="G1522" s="56">
        <v>44550</v>
      </c>
      <c r="H1522" s="56"/>
      <c r="I1522" s="72"/>
      <c r="Z1522">
        <v>10.29898119937863</v>
      </c>
      <c r="AU1522" s="2"/>
      <c r="AV1522" s="2"/>
      <c r="AW1522" s="2"/>
      <c r="AX1522" s="2"/>
    </row>
    <row r="1523" spans="1:50" x14ac:dyDescent="0.25">
      <c r="A1523" s="77" t="s">
        <v>141</v>
      </c>
      <c r="B1523" s="77" t="s">
        <v>84</v>
      </c>
      <c r="C1523" s="77" t="s">
        <v>137</v>
      </c>
      <c r="D1523" s="77" t="s">
        <v>138</v>
      </c>
      <c r="E1523" s="77" t="s">
        <v>139</v>
      </c>
      <c r="G1523" s="17">
        <v>44003</v>
      </c>
      <c r="H1523" s="17"/>
      <c r="I1523" s="1"/>
      <c r="Z1523">
        <v>0.16226082241647999</v>
      </c>
      <c r="AU1523" s="2"/>
      <c r="AV1523" s="2"/>
      <c r="AW1523" s="2"/>
      <c r="AX1523" s="2"/>
    </row>
    <row r="1524" spans="1:50" x14ac:dyDescent="0.25">
      <c r="A1524" s="77" t="s">
        <v>141</v>
      </c>
      <c r="B1524" s="77" t="s">
        <v>84</v>
      </c>
      <c r="C1524" s="77" t="s">
        <v>137</v>
      </c>
      <c r="D1524" s="77" t="s">
        <v>138</v>
      </c>
      <c r="E1524" s="77" t="s">
        <v>139</v>
      </c>
      <c r="G1524" s="17">
        <v>44012</v>
      </c>
      <c r="H1524" s="17"/>
      <c r="I1524" s="1"/>
      <c r="Z1524">
        <v>1.0515340819225405</v>
      </c>
      <c r="AU1524" s="2"/>
      <c r="AV1524" s="2"/>
      <c r="AW1524" s="2"/>
      <c r="AX1524" s="2"/>
    </row>
    <row r="1525" spans="1:50" x14ac:dyDescent="0.25">
      <c r="A1525" s="77" t="s">
        <v>141</v>
      </c>
      <c r="B1525" s="77" t="s">
        <v>84</v>
      </c>
      <c r="C1525" s="77" t="s">
        <v>137</v>
      </c>
      <c r="D1525" s="77" t="s">
        <v>138</v>
      </c>
      <c r="E1525" s="77" t="s">
        <v>139</v>
      </c>
      <c r="G1525" s="17">
        <v>44014</v>
      </c>
      <c r="H1525" s="17"/>
      <c r="I1525" s="1"/>
      <c r="Z1525">
        <v>9.4390129651744399</v>
      </c>
      <c r="AU1525" s="2"/>
      <c r="AV1525" s="2"/>
      <c r="AW1525" s="2"/>
      <c r="AX1525" s="2"/>
    </row>
    <row r="1526" spans="1:50" x14ac:dyDescent="0.25">
      <c r="A1526" s="77" t="s">
        <v>141</v>
      </c>
      <c r="B1526" s="77" t="s">
        <v>84</v>
      </c>
      <c r="C1526" s="77" t="s">
        <v>137</v>
      </c>
      <c r="D1526" s="77" t="s">
        <v>138</v>
      </c>
      <c r="E1526" s="77" t="s">
        <v>139</v>
      </c>
      <c r="G1526" s="17">
        <v>44022</v>
      </c>
      <c r="H1526" s="17"/>
      <c r="I1526" s="1"/>
      <c r="Z1526">
        <v>17.54999471934115</v>
      </c>
      <c r="AU1526" s="2"/>
      <c r="AV1526" s="2"/>
      <c r="AW1526" s="2"/>
      <c r="AX1526" s="2"/>
    </row>
    <row r="1527" spans="1:50" x14ac:dyDescent="0.25">
      <c r="A1527" s="77" t="s">
        <v>141</v>
      </c>
      <c r="B1527" s="77" t="s">
        <v>84</v>
      </c>
      <c r="C1527" s="77" t="s">
        <v>137</v>
      </c>
      <c r="D1527" s="77" t="s">
        <v>138</v>
      </c>
      <c r="E1527" s="77" t="s">
        <v>139</v>
      </c>
      <c r="G1527" s="17">
        <v>44126</v>
      </c>
      <c r="H1527" s="17"/>
      <c r="I1527" s="1"/>
      <c r="Z1527">
        <v>17.54999471934115</v>
      </c>
      <c r="AU1527" s="2"/>
      <c r="AV1527" s="2"/>
      <c r="AW1527" s="2"/>
      <c r="AX1527" s="2"/>
    </row>
    <row r="1528" spans="1:50" x14ac:dyDescent="0.25">
      <c r="A1528" s="77" t="s">
        <v>141</v>
      </c>
      <c r="B1528" s="77" t="s">
        <v>84</v>
      </c>
      <c r="C1528" s="77" t="s">
        <v>137</v>
      </c>
      <c r="D1528" s="77" t="s">
        <v>138</v>
      </c>
      <c r="E1528" s="77" t="s">
        <v>139</v>
      </c>
      <c r="G1528" s="17">
        <v>44145</v>
      </c>
      <c r="H1528" s="17"/>
      <c r="I1528" s="1"/>
      <c r="Z1528">
        <v>17.549937002161762</v>
      </c>
      <c r="AU1528" s="2"/>
      <c r="AV1528" s="2"/>
      <c r="AW1528" s="2"/>
      <c r="AX1528" s="2"/>
    </row>
    <row r="1529" spans="1:50" x14ac:dyDescent="0.25">
      <c r="A1529" s="77" t="s">
        <v>141</v>
      </c>
      <c r="B1529" s="77" t="s">
        <v>84</v>
      </c>
      <c r="C1529" s="77" t="s">
        <v>137</v>
      </c>
      <c r="D1529" s="77" t="s">
        <v>138</v>
      </c>
      <c r="E1529" s="77" t="s">
        <v>139</v>
      </c>
      <c r="G1529" s="17">
        <v>44455</v>
      </c>
      <c r="H1529" s="17"/>
      <c r="I1529" s="1"/>
      <c r="Z1529">
        <v>17.549937002161762</v>
      </c>
      <c r="AU1529" s="2"/>
      <c r="AV1529" s="2"/>
      <c r="AW1529" s="2"/>
      <c r="AX1529" s="2"/>
    </row>
    <row r="1530" spans="1:50" x14ac:dyDescent="0.25">
      <c r="A1530" s="77" t="s">
        <v>141</v>
      </c>
      <c r="B1530" s="77" t="s">
        <v>84</v>
      </c>
      <c r="C1530" s="77" t="s">
        <v>137</v>
      </c>
      <c r="D1530" s="77" t="s">
        <v>138</v>
      </c>
      <c r="E1530" s="77" t="s">
        <v>139</v>
      </c>
      <c r="G1530" s="17">
        <v>44475</v>
      </c>
      <c r="H1530" s="17"/>
      <c r="I1530" s="1"/>
      <c r="Z1530">
        <v>17.549937002161762</v>
      </c>
      <c r="AU1530" s="2"/>
      <c r="AV1530" s="2"/>
      <c r="AW1530" s="2"/>
      <c r="AX1530" s="2"/>
    </row>
    <row r="1531" spans="1:50" x14ac:dyDescent="0.25">
      <c r="A1531" s="77" t="s">
        <v>141</v>
      </c>
      <c r="B1531" s="77" t="s">
        <v>84</v>
      </c>
      <c r="C1531" s="77" t="s">
        <v>137</v>
      </c>
      <c r="D1531" s="77" t="s">
        <v>138</v>
      </c>
      <c r="E1531" s="77" t="s">
        <v>139</v>
      </c>
      <c r="G1531" s="17">
        <v>44484</v>
      </c>
      <c r="H1531" s="17"/>
      <c r="I1531" s="1"/>
      <c r="Z1531">
        <v>17.549937002161762</v>
      </c>
      <c r="AU1531" s="2"/>
      <c r="AV1531" s="2"/>
      <c r="AW1531" s="2"/>
      <c r="AX1531" s="2"/>
    </row>
    <row r="1532" spans="1:50" x14ac:dyDescent="0.25">
      <c r="A1532" s="77" t="s">
        <v>141</v>
      </c>
      <c r="B1532" s="77" t="s">
        <v>84</v>
      </c>
      <c r="C1532" s="77" t="s">
        <v>137</v>
      </c>
      <c r="D1532" s="77" t="s">
        <v>138</v>
      </c>
      <c r="E1532" s="77" t="s">
        <v>139</v>
      </c>
      <c r="G1532" s="17">
        <v>44550</v>
      </c>
      <c r="H1532" s="17"/>
      <c r="I1532" s="1"/>
      <c r="Z1532">
        <v>17.549937002161762</v>
      </c>
      <c r="AU1532" s="2"/>
      <c r="AV1532" s="2"/>
      <c r="AW1532" s="2"/>
      <c r="AX1532" s="2"/>
    </row>
    <row r="1533" spans="1:50" x14ac:dyDescent="0.25">
      <c r="A1533" s="77" t="s">
        <v>141</v>
      </c>
      <c r="B1533" s="77" t="s">
        <v>84</v>
      </c>
      <c r="C1533" s="77" t="s">
        <v>137</v>
      </c>
      <c r="D1533" s="77" t="s">
        <v>138</v>
      </c>
      <c r="E1533" s="77" t="s">
        <v>139</v>
      </c>
      <c r="G1533" s="56">
        <v>44003</v>
      </c>
      <c r="H1533" s="56"/>
      <c r="I1533" s="72"/>
      <c r="Z1533">
        <v>0.31472559947843787</v>
      </c>
      <c r="AU1533" s="2"/>
      <c r="AV1533" s="2"/>
      <c r="AW1533" s="2"/>
      <c r="AX1533" s="2"/>
    </row>
    <row r="1534" spans="1:50" x14ac:dyDescent="0.25">
      <c r="A1534" s="77" t="s">
        <v>141</v>
      </c>
      <c r="B1534" s="77" t="s">
        <v>84</v>
      </c>
      <c r="C1534" s="77" t="s">
        <v>137</v>
      </c>
      <c r="D1534" s="77" t="s">
        <v>138</v>
      </c>
      <c r="E1534" s="77" t="s">
        <v>139</v>
      </c>
      <c r="G1534" s="56">
        <v>44012</v>
      </c>
      <c r="H1534" s="56"/>
      <c r="I1534" s="72"/>
      <c r="Z1534">
        <v>1.1237662507217412</v>
      </c>
      <c r="AU1534" s="2"/>
      <c r="AV1534" s="2"/>
      <c r="AW1534" s="2"/>
      <c r="AX1534" s="2"/>
    </row>
    <row r="1535" spans="1:50" x14ac:dyDescent="0.25">
      <c r="A1535" s="77" t="s">
        <v>141</v>
      </c>
      <c r="B1535" s="77" t="s">
        <v>84</v>
      </c>
      <c r="C1535" s="77" t="s">
        <v>137</v>
      </c>
      <c r="D1535" s="77" t="s">
        <v>138</v>
      </c>
      <c r="E1535" s="77" t="s">
        <v>139</v>
      </c>
      <c r="G1535" s="56">
        <v>44014</v>
      </c>
      <c r="H1535" s="56"/>
      <c r="I1535" s="72"/>
      <c r="Z1535">
        <v>5.4506535598762751</v>
      </c>
      <c r="AU1535" s="2"/>
      <c r="AV1535" s="2"/>
      <c r="AW1535" s="2"/>
      <c r="AX1535" s="2"/>
    </row>
    <row r="1536" spans="1:50" x14ac:dyDescent="0.25">
      <c r="A1536" s="77" t="s">
        <v>141</v>
      </c>
      <c r="B1536" s="77" t="s">
        <v>84</v>
      </c>
      <c r="C1536" s="77" t="s">
        <v>137</v>
      </c>
      <c r="D1536" s="77" t="s">
        <v>138</v>
      </c>
      <c r="E1536" s="77" t="s">
        <v>139</v>
      </c>
      <c r="G1536" s="56">
        <v>44022</v>
      </c>
      <c r="H1536" s="56"/>
      <c r="I1536" s="72"/>
      <c r="Z1536">
        <v>13.455292809888647</v>
      </c>
      <c r="AU1536" s="2"/>
      <c r="AV1536" s="2"/>
      <c r="AW1536" s="2"/>
      <c r="AX1536" s="2"/>
    </row>
    <row r="1537" spans="1:50" x14ac:dyDescent="0.25">
      <c r="A1537" s="77" t="s">
        <v>141</v>
      </c>
      <c r="B1537" s="77" t="s">
        <v>84</v>
      </c>
      <c r="C1537" s="77" t="s">
        <v>137</v>
      </c>
      <c r="D1537" s="77" t="s">
        <v>138</v>
      </c>
      <c r="E1537" s="77" t="s">
        <v>139</v>
      </c>
      <c r="G1537" s="56">
        <v>44126</v>
      </c>
      <c r="H1537" s="56"/>
      <c r="I1537" s="72"/>
      <c r="Z1537">
        <v>13.439200750968546</v>
      </c>
      <c r="AU1537" s="2"/>
      <c r="AV1537" s="2"/>
      <c r="AW1537" s="2"/>
      <c r="AX1537" s="2"/>
    </row>
    <row r="1538" spans="1:50" x14ac:dyDescent="0.25">
      <c r="A1538" s="77" t="s">
        <v>141</v>
      </c>
      <c r="B1538" s="77" t="s">
        <v>84</v>
      </c>
      <c r="C1538" s="77" t="s">
        <v>137</v>
      </c>
      <c r="D1538" s="77" t="s">
        <v>138</v>
      </c>
      <c r="E1538" s="77" t="s">
        <v>139</v>
      </c>
      <c r="G1538" s="56">
        <v>44145</v>
      </c>
      <c r="H1538" s="56"/>
      <c r="I1538" s="72"/>
      <c r="Z1538">
        <v>13.456231987188893</v>
      </c>
      <c r="AU1538" s="2"/>
      <c r="AV1538" s="2"/>
      <c r="AW1538" s="2"/>
      <c r="AX1538" s="2"/>
    </row>
    <row r="1539" spans="1:50" x14ac:dyDescent="0.25">
      <c r="A1539" s="77" t="s">
        <v>141</v>
      </c>
      <c r="B1539" s="77" t="s">
        <v>84</v>
      </c>
      <c r="C1539" s="77" t="s">
        <v>137</v>
      </c>
      <c r="D1539" s="77" t="s">
        <v>138</v>
      </c>
      <c r="E1539" s="77" t="s">
        <v>139</v>
      </c>
      <c r="G1539" s="56">
        <v>44455</v>
      </c>
      <c r="H1539" s="56"/>
      <c r="I1539" s="72"/>
      <c r="Z1539">
        <v>13.456231987188893</v>
      </c>
      <c r="AU1539" s="2"/>
      <c r="AV1539" s="2"/>
      <c r="AW1539" s="2"/>
      <c r="AX1539" s="2"/>
    </row>
    <row r="1540" spans="1:50" x14ac:dyDescent="0.25">
      <c r="A1540" s="77" t="s">
        <v>141</v>
      </c>
      <c r="B1540" s="77" t="s">
        <v>84</v>
      </c>
      <c r="C1540" s="77" t="s">
        <v>137</v>
      </c>
      <c r="D1540" s="77" t="s">
        <v>138</v>
      </c>
      <c r="E1540" s="77" t="s">
        <v>139</v>
      </c>
      <c r="G1540" s="56">
        <v>44475</v>
      </c>
      <c r="H1540" s="56"/>
      <c r="I1540" s="72"/>
      <c r="Z1540">
        <v>13.456231987188893</v>
      </c>
      <c r="AU1540" s="2"/>
      <c r="AV1540" s="2"/>
      <c r="AW1540" s="2"/>
      <c r="AX1540" s="2"/>
    </row>
    <row r="1541" spans="1:50" x14ac:dyDescent="0.25">
      <c r="A1541" s="77" t="s">
        <v>141</v>
      </c>
      <c r="B1541" s="77" t="s">
        <v>84</v>
      </c>
      <c r="C1541" s="77" t="s">
        <v>137</v>
      </c>
      <c r="D1541" s="77" t="s">
        <v>138</v>
      </c>
      <c r="E1541" s="77" t="s">
        <v>139</v>
      </c>
      <c r="G1541" s="56">
        <v>44484</v>
      </c>
      <c r="H1541" s="56"/>
      <c r="I1541" s="72"/>
      <c r="Z1541">
        <v>13.456231987188893</v>
      </c>
      <c r="AU1541" s="2"/>
      <c r="AV1541" s="2"/>
      <c r="AW1541" s="2"/>
      <c r="AX1541" s="2"/>
    </row>
    <row r="1542" spans="1:50" x14ac:dyDescent="0.25">
      <c r="A1542" s="77" t="s">
        <v>141</v>
      </c>
      <c r="B1542" s="77" t="s">
        <v>84</v>
      </c>
      <c r="C1542" s="77" t="s">
        <v>137</v>
      </c>
      <c r="D1542" s="77" t="s">
        <v>138</v>
      </c>
      <c r="E1542" s="77" t="s">
        <v>139</v>
      </c>
      <c r="G1542" s="56">
        <v>44550</v>
      </c>
      <c r="H1542" s="56"/>
      <c r="I1542" s="72"/>
      <c r="Z1542">
        <v>13.456231987188893</v>
      </c>
      <c r="AU1542" s="2"/>
      <c r="AV1542" s="2"/>
      <c r="AW1542" s="2"/>
      <c r="AX1542" s="2"/>
    </row>
    <row r="1543" spans="1:50" x14ac:dyDescent="0.25">
      <c r="A1543" s="77" t="s">
        <v>141</v>
      </c>
      <c r="B1543" s="77" t="s">
        <v>84</v>
      </c>
      <c r="C1543" s="77" t="s">
        <v>137</v>
      </c>
      <c r="D1543" s="77" t="s">
        <v>138</v>
      </c>
      <c r="E1543" s="77" t="s">
        <v>139</v>
      </c>
      <c r="G1543" s="17">
        <v>44003</v>
      </c>
      <c r="H1543" s="17"/>
      <c r="I1543" s="1"/>
      <c r="Z1543">
        <v>0.32375299555798825</v>
      </c>
      <c r="AU1543" s="2"/>
      <c r="AV1543" s="2"/>
      <c r="AW1543" s="2"/>
      <c r="AX1543" s="2"/>
    </row>
    <row r="1544" spans="1:50" x14ac:dyDescent="0.25">
      <c r="A1544" s="77" t="s">
        <v>141</v>
      </c>
      <c r="B1544" s="77" t="s">
        <v>84</v>
      </c>
      <c r="C1544" s="77" t="s">
        <v>137</v>
      </c>
      <c r="D1544" s="77" t="s">
        <v>138</v>
      </c>
      <c r="E1544" s="77" t="s">
        <v>139</v>
      </c>
      <c r="G1544" s="17">
        <v>44012</v>
      </c>
      <c r="H1544" s="17"/>
      <c r="I1544" s="1"/>
      <c r="Z1544">
        <v>1.0601125817950876</v>
      </c>
      <c r="AU1544" s="2"/>
      <c r="AV1544" s="2"/>
      <c r="AW1544" s="2"/>
      <c r="AX1544" s="2"/>
    </row>
    <row r="1545" spans="1:50" x14ac:dyDescent="0.25">
      <c r="A1545" s="77" t="s">
        <v>141</v>
      </c>
      <c r="B1545" s="77" t="s">
        <v>84</v>
      </c>
      <c r="C1545" s="77" t="s">
        <v>137</v>
      </c>
      <c r="D1545" s="77" t="s">
        <v>138</v>
      </c>
      <c r="E1545" s="77" t="s">
        <v>139</v>
      </c>
      <c r="G1545" s="17">
        <v>44014</v>
      </c>
      <c r="H1545" s="17"/>
      <c r="I1545" s="1"/>
      <c r="Z1545">
        <v>4.1058519214720581</v>
      </c>
      <c r="AU1545" s="2"/>
      <c r="AV1545" s="2"/>
      <c r="AW1545" s="2"/>
      <c r="AX1545" s="2"/>
    </row>
    <row r="1546" spans="1:50" x14ac:dyDescent="0.25">
      <c r="A1546" s="77" t="s">
        <v>141</v>
      </c>
      <c r="B1546" s="77" t="s">
        <v>84</v>
      </c>
      <c r="C1546" s="77" t="s">
        <v>137</v>
      </c>
      <c r="D1546" s="77" t="s">
        <v>138</v>
      </c>
      <c r="E1546" s="77" t="s">
        <v>139</v>
      </c>
      <c r="G1546" s="17">
        <v>44022</v>
      </c>
      <c r="H1546" s="17"/>
      <c r="I1546" s="1"/>
      <c r="Z1546">
        <v>9.3913001004305396</v>
      </c>
      <c r="AU1546" s="2"/>
      <c r="AV1546" s="2"/>
      <c r="AW1546" s="2"/>
      <c r="AX1546" s="2"/>
    </row>
    <row r="1547" spans="1:50" x14ac:dyDescent="0.25">
      <c r="A1547" s="77" t="s">
        <v>141</v>
      </c>
      <c r="B1547" s="77" t="s">
        <v>84</v>
      </c>
      <c r="C1547" s="77" t="s">
        <v>137</v>
      </c>
      <c r="D1547" s="77" t="s">
        <v>138</v>
      </c>
      <c r="E1547" s="77" t="s">
        <v>139</v>
      </c>
      <c r="G1547" s="17">
        <v>44126</v>
      </c>
      <c r="H1547" s="17"/>
      <c r="I1547" s="1"/>
      <c r="Z1547">
        <v>9.4124940300498352</v>
      </c>
      <c r="AU1547" s="2"/>
      <c r="AV1547" s="2"/>
      <c r="AW1547" s="2"/>
      <c r="AX1547" s="2"/>
    </row>
    <row r="1548" spans="1:50" x14ac:dyDescent="0.25">
      <c r="A1548" s="77" t="s">
        <v>141</v>
      </c>
      <c r="B1548" s="77" t="s">
        <v>84</v>
      </c>
      <c r="C1548" s="77" t="s">
        <v>137</v>
      </c>
      <c r="D1548" s="77" t="s">
        <v>138</v>
      </c>
      <c r="E1548" s="77" t="s">
        <v>139</v>
      </c>
      <c r="G1548" s="17">
        <v>44145</v>
      </c>
      <c r="H1548" s="17"/>
      <c r="I1548" s="1"/>
      <c r="Z1548">
        <v>9.4241239568180486</v>
      </c>
      <c r="AU1548" s="2"/>
      <c r="AV1548" s="2"/>
      <c r="AW1548" s="2"/>
      <c r="AX1548" s="2"/>
    </row>
    <row r="1549" spans="1:50" x14ac:dyDescent="0.25">
      <c r="A1549" s="77" t="s">
        <v>141</v>
      </c>
      <c r="B1549" s="77" t="s">
        <v>84</v>
      </c>
      <c r="C1549" s="77" t="s">
        <v>137</v>
      </c>
      <c r="D1549" s="77" t="s">
        <v>138</v>
      </c>
      <c r="E1549" s="77" t="s">
        <v>139</v>
      </c>
      <c r="G1549" s="17">
        <v>44455</v>
      </c>
      <c r="H1549" s="17"/>
      <c r="I1549" s="1"/>
      <c r="Z1549">
        <v>9.4241239568180486</v>
      </c>
      <c r="AU1549" s="2"/>
      <c r="AV1549" s="2"/>
      <c r="AW1549" s="2"/>
      <c r="AX1549" s="2"/>
    </row>
    <row r="1550" spans="1:50" x14ac:dyDescent="0.25">
      <c r="A1550" s="77" t="s">
        <v>141</v>
      </c>
      <c r="B1550" s="77" t="s">
        <v>84</v>
      </c>
      <c r="C1550" s="77" t="s">
        <v>137</v>
      </c>
      <c r="D1550" s="77" t="s">
        <v>138</v>
      </c>
      <c r="E1550" s="77" t="s">
        <v>139</v>
      </c>
      <c r="G1550" s="17">
        <v>44475</v>
      </c>
      <c r="H1550" s="17"/>
      <c r="I1550" s="1"/>
      <c r="Z1550">
        <v>9.4241239568180486</v>
      </c>
      <c r="AU1550" s="2"/>
      <c r="AV1550" s="2"/>
      <c r="AW1550" s="2"/>
      <c r="AX1550" s="2"/>
    </row>
    <row r="1551" spans="1:50" x14ac:dyDescent="0.25">
      <c r="A1551" s="77" t="s">
        <v>141</v>
      </c>
      <c r="B1551" s="77" t="s">
        <v>84</v>
      </c>
      <c r="C1551" s="77" t="s">
        <v>137</v>
      </c>
      <c r="D1551" s="77" t="s">
        <v>138</v>
      </c>
      <c r="E1551" s="77" t="s">
        <v>139</v>
      </c>
      <c r="G1551" s="17">
        <v>44484</v>
      </c>
      <c r="H1551" s="17"/>
      <c r="I1551" s="1"/>
      <c r="Z1551">
        <v>9.4241239568180486</v>
      </c>
      <c r="AU1551" s="2"/>
      <c r="AV1551" s="2"/>
      <c r="AW1551" s="2"/>
      <c r="AX1551" s="2"/>
    </row>
    <row r="1552" spans="1:50" x14ac:dyDescent="0.25">
      <c r="A1552" s="77" t="s">
        <v>141</v>
      </c>
      <c r="B1552" s="77" t="s">
        <v>84</v>
      </c>
      <c r="C1552" s="77" t="s">
        <v>137</v>
      </c>
      <c r="D1552" s="77" t="s">
        <v>138</v>
      </c>
      <c r="E1552" s="77" t="s">
        <v>139</v>
      </c>
      <c r="G1552" s="17">
        <v>44550</v>
      </c>
      <c r="H1552" s="17"/>
      <c r="I1552" s="1"/>
      <c r="Z1552">
        <v>9.4241239568180486</v>
      </c>
      <c r="AU1552" s="2"/>
      <c r="AV1552" s="2"/>
      <c r="AW1552" s="2"/>
      <c r="AX1552" s="2"/>
    </row>
    <row r="1553" spans="1:50" x14ac:dyDescent="0.25">
      <c r="A1553" s="77" t="s">
        <v>142</v>
      </c>
      <c r="B1553" s="77" t="s">
        <v>143</v>
      </c>
      <c r="C1553" s="77" t="s">
        <v>137</v>
      </c>
      <c r="D1553" s="77" t="s">
        <v>138</v>
      </c>
      <c r="E1553" s="77" t="s">
        <v>139</v>
      </c>
      <c r="G1553" s="17">
        <v>44003</v>
      </c>
      <c r="H1553" s="17"/>
      <c r="I1553" s="1"/>
      <c r="Z1553">
        <v>0.60422127201175058</v>
      </c>
      <c r="AU1553" s="2"/>
      <c r="AV1553" s="2"/>
      <c r="AW1553" s="2"/>
      <c r="AX1553" s="2"/>
    </row>
    <row r="1554" spans="1:50" x14ac:dyDescent="0.25">
      <c r="A1554" s="77" t="s">
        <v>142</v>
      </c>
      <c r="B1554" s="77" t="s">
        <v>143</v>
      </c>
      <c r="C1554" s="77" t="s">
        <v>137</v>
      </c>
      <c r="D1554" s="77" t="s">
        <v>138</v>
      </c>
      <c r="E1554" s="77" t="s">
        <v>139</v>
      </c>
      <c r="G1554" s="17">
        <v>44012</v>
      </c>
      <c r="H1554" s="17"/>
      <c r="I1554" s="1"/>
      <c r="Z1554">
        <v>1.3303433221291918</v>
      </c>
      <c r="AU1554" s="2"/>
      <c r="AV1554" s="2"/>
      <c r="AW1554" s="2"/>
      <c r="AX1554" s="2"/>
    </row>
    <row r="1555" spans="1:50" x14ac:dyDescent="0.25">
      <c r="A1555" s="77" t="s">
        <v>142</v>
      </c>
      <c r="B1555" s="77" t="s">
        <v>143</v>
      </c>
      <c r="C1555" s="77" t="s">
        <v>137</v>
      </c>
      <c r="D1555" s="77" t="s">
        <v>138</v>
      </c>
      <c r="E1555" s="77" t="s">
        <v>139</v>
      </c>
      <c r="G1555" s="17">
        <v>44014</v>
      </c>
      <c r="H1555" s="17"/>
      <c r="I1555" s="1"/>
      <c r="Z1555">
        <v>4.7506093380643488</v>
      </c>
      <c r="AU1555" s="2"/>
      <c r="AV1555" s="2"/>
      <c r="AW1555" s="2"/>
      <c r="AX1555" s="2"/>
    </row>
    <row r="1556" spans="1:50" x14ac:dyDescent="0.25">
      <c r="A1556" s="77" t="s">
        <v>142</v>
      </c>
      <c r="B1556" s="77" t="s">
        <v>143</v>
      </c>
      <c r="C1556" s="77" t="s">
        <v>137</v>
      </c>
      <c r="D1556" s="77" t="s">
        <v>138</v>
      </c>
      <c r="E1556" s="77" t="s">
        <v>139</v>
      </c>
      <c r="G1556" s="17">
        <v>44022</v>
      </c>
      <c r="H1556" s="17"/>
      <c r="I1556" s="1"/>
      <c r="Z1556">
        <v>14.72320068044626</v>
      </c>
      <c r="AU1556" s="2"/>
      <c r="AV1556" s="2"/>
      <c r="AW1556" s="2"/>
      <c r="AX1556" s="2"/>
    </row>
    <row r="1557" spans="1:50" x14ac:dyDescent="0.25">
      <c r="A1557" s="77" t="s">
        <v>142</v>
      </c>
      <c r="B1557" s="77" t="s">
        <v>143</v>
      </c>
      <c r="C1557" s="77" t="s">
        <v>137</v>
      </c>
      <c r="D1557" s="77" t="s">
        <v>138</v>
      </c>
      <c r="E1557" s="77" t="s">
        <v>139</v>
      </c>
      <c r="G1557" s="17">
        <v>44126</v>
      </c>
      <c r="H1557" s="17"/>
      <c r="I1557" s="1"/>
      <c r="Z1557">
        <v>14.729735944342943</v>
      </c>
      <c r="AU1557" s="2"/>
      <c r="AV1557" s="2"/>
      <c r="AW1557" s="2"/>
      <c r="AX1557" s="2"/>
    </row>
    <row r="1558" spans="1:50" x14ac:dyDescent="0.25">
      <c r="A1558" s="77" t="s">
        <v>142</v>
      </c>
      <c r="B1558" s="77" t="s">
        <v>143</v>
      </c>
      <c r="C1558" s="77" t="s">
        <v>137</v>
      </c>
      <c r="D1558" s="77" t="s">
        <v>138</v>
      </c>
      <c r="E1558" s="77" t="s">
        <v>139</v>
      </c>
      <c r="G1558" s="17">
        <v>44145</v>
      </c>
      <c r="H1558" s="17"/>
      <c r="I1558" s="1"/>
      <c r="Z1558">
        <v>14.746779328375398</v>
      </c>
      <c r="AU1558" s="2"/>
      <c r="AV1558" s="2"/>
      <c r="AW1558" s="2"/>
      <c r="AX1558" s="2"/>
    </row>
    <row r="1559" spans="1:50" x14ac:dyDescent="0.25">
      <c r="A1559" s="77" t="s">
        <v>142</v>
      </c>
      <c r="B1559" s="77" t="s">
        <v>143</v>
      </c>
      <c r="C1559" s="77" t="s">
        <v>137</v>
      </c>
      <c r="D1559" s="77" t="s">
        <v>138</v>
      </c>
      <c r="E1559" s="77" t="s">
        <v>139</v>
      </c>
      <c r="G1559" s="17">
        <v>44455</v>
      </c>
      <c r="H1559" s="17"/>
      <c r="I1559" s="1"/>
      <c r="Z1559">
        <v>14.746779328375398</v>
      </c>
      <c r="AU1559" s="2"/>
      <c r="AV1559" s="2"/>
      <c r="AW1559" s="2"/>
      <c r="AX1559" s="2"/>
    </row>
    <row r="1560" spans="1:50" x14ac:dyDescent="0.25">
      <c r="A1560" s="77" t="s">
        <v>142</v>
      </c>
      <c r="B1560" s="77" t="s">
        <v>143</v>
      </c>
      <c r="C1560" s="77" t="s">
        <v>137</v>
      </c>
      <c r="D1560" s="77" t="s">
        <v>138</v>
      </c>
      <c r="E1560" s="77" t="s">
        <v>139</v>
      </c>
      <c r="G1560" s="17">
        <v>44475</v>
      </c>
      <c r="H1560" s="17"/>
      <c r="I1560" s="1"/>
      <c r="Z1560">
        <v>14.746779328375398</v>
      </c>
      <c r="AU1560" s="2"/>
      <c r="AV1560" s="2"/>
      <c r="AW1560" s="2"/>
      <c r="AX1560" s="2"/>
    </row>
    <row r="1561" spans="1:50" x14ac:dyDescent="0.25">
      <c r="A1561" s="77" t="s">
        <v>142</v>
      </c>
      <c r="B1561" s="77" t="s">
        <v>143</v>
      </c>
      <c r="C1561" s="77" t="s">
        <v>137</v>
      </c>
      <c r="D1561" s="77" t="s">
        <v>138</v>
      </c>
      <c r="E1561" s="77" t="s">
        <v>139</v>
      </c>
      <c r="G1561" s="17">
        <v>44484</v>
      </c>
      <c r="H1561" s="17"/>
      <c r="I1561" s="1"/>
      <c r="Z1561">
        <v>14.746779328375398</v>
      </c>
      <c r="AU1561" s="2"/>
      <c r="AV1561" s="2"/>
      <c r="AW1561" s="2"/>
      <c r="AX1561" s="2"/>
    </row>
    <row r="1562" spans="1:50" x14ac:dyDescent="0.25">
      <c r="A1562" s="77" t="s">
        <v>142</v>
      </c>
      <c r="B1562" s="77" t="s">
        <v>143</v>
      </c>
      <c r="C1562" s="77" t="s">
        <v>137</v>
      </c>
      <c r="D1562" s="77" t="s">
        <v>138</v>
      </c>
      <c r="E1562" s="77" t="s">
        <v>139</v>
      </c>
      <c r="G1562" s="17">
        <v>44550</v>
      </c>
      <c r="H1562" s="17"/>
      <c r="I1562" s="1"/>
      <c r="Z1562">
        <v>14.746779328375398</v>
      </c>
      <c r="AU1562" s="2"/>
      <c r="AV1562" s="2"/>
      <c r="AW1562" s="2"/>
      <c r="AX1562" s="2"/>
    </row>
    <row r="1563" spans="1:50" x14ac:dyDescent="0.25">
      <c r="A1563" s="77" t="s">
        <v>142</v>
      </c>
      <c r="B1563" s="77" t="s">
        <v>143</v>
      </c>
      <c r="C1563" s="77" t="s">
        <v>137</v>
      </c>
      <c r="D1563" s="77" t="s">
        <v>138</v>
      </c>
      <c r="E1563" s="77" t="s">
        <v>139</v>
      </c>
      <c r="G1563" s="17">
        <v>44003</v>
      </c>
      <c r="H1563" s="17"/>
      <c r="I1563" s="1"/>
      <c r="Z1563">
        <v>0.72769350257690268</v>
      </c>
      <c r="AU1563" s="2"/>
      <c r="AV1563" s="2"/>
      <c r="AW1563" s="2"/>
      <c r="AX1563" s="2"/>
    </row>
    <row r="1564" spans="1:50" x14ac:dyDescent="0.25">
      <c r="A1564" s="77" t="s">
        <v>142</v>
      </c>
      <c r="B1564" s="77" t="s">
        <v>143</v>
      </c>
      <c r="C1564" s="77" t="s">
        <v>137</v>
      </c>
      <c r="D1564" s="77" t="s">
        <v>138</v>
      </c>
      <c r="E1564" s="77" t="s">
        <v>139</v>
      </c>
      <c r="G1564" s="17">
        <v>44012</v>
      </c>
      <c r="H1564" s="17"/>
      <c r="I1564" s="1"/>
      <c r="Z1564">
        <v>1.9216762016713829</v>
      </c>
      <c r="AU1564" s="2"/>
      <c r="AV1564" s="2"/>
      <c r="AW1564" s="2"/>
      <c r="AX1564" s="2"/>
    </row>
    <row r="1565" spans="1:50" x14ac:dyDescent="0.25">
      <c r="A1565" s="77" t="s">
        <v>142</v>
      </c>
      <c r="B1565" s="77" t="s">
        <v>143</v>
      </c>
      <c r="C1565" s="77" t="s">
        <v>137</v>
      </c>
      <c r="D1565" s="77" t="s">
        <v>138</v>
      </c>
      <c r="E1565" s="77" t="s">
        <v>139</v>
      </c>
      <c r="G1565" s="17">
        <v>44014</v>
      </c>
      <c r="H1565" s="17"/>
      <c r="I1565" s="1"/>
      <c r="Z1565">
        <v>7.0163988128857149</v>
      </c>
      <c r="AU1565" s="2"/>
      <c r="AV1565" s="2"/>
      <c r="AW1565" s="2"/>
      <c r="AX1565" s="2"/>
    </row>
    <row r="1566" spans="1:50" x14ac:dyDescent="0.25">
      <c r="A1566" s="77" t="s">
        <v>142</v>
      </c>
      <c r="B1566" s="77" t="s">
        <v>143</v>
      </c>
      <c r="C1566" s="77" t="s">
        <v>137</v>
      </c>
      <c r="D1566" s="77" t="s">
        <v>138</v>
      </c>
      <c r="E1566" s="77" t="s">
        <v>139</v>
      </c>
      <c r="G1566" s="17">
        <v>44022</v>
      </c>
      <c r="H1566" s="17"/>
      <c r="I1566" s="1"/>
      <c r="Z1566">
        <v>21.040693511733362</v>
      </c>
      <c r="AU1566" s="2"/>
      <c r="AV1566" s="2"/>
      <c r="AW1566" s="2"/>
      <c r="AX1566" s="2"/>
    </row>
    <row r="1567" spans="1:50" x14ac:dyDescent="0.25">
      <c r="A1567" s="77" t="s">
        <v>142</v>
      </c>
      <c r="B1567" s="77" t="s">
        <v>143</v>
      </c>
      <c r="C1567" s="77" t="s">
        <v>137</v>
      </c>
      <c r="D1567" s="77" t="s">
        <v>138</v>
      </c>
      <c r="E1567" s="77" t="s">
        <v>139</v>
      </c>
      <c r="G1567" s="17">
        <v>44126</v>
      </c>
      <c r="H1567" s="17"/>
      <c r="I1567" s="1"/>
      <c r="Z1567">
        <v>21.072939879644629</v>
      </c>
      <c r="AU1567" s="2"/>
      <c r="AV1567" s="2"/>
      <c r="AW1567" s="2"/>
      <c r="AX1567" s="2"/>
    </row>
    <row r="1568" spans="1:50" x14ac:dyDescent="0.25">
      <c r="A1568" s="77" t="s">
        <v>142</v>
      </c>
      <c r="B1568" s="77" t="s">
        <v>143</v>
      </c>
      <c r="C1568" s="77" t="s">
        <v>137</v>
      </c>
      <c r="D1568" s="77" t="s">
        <v>138</v>
      </c>
      <c r="E1568" s="77" t="s">
        <v>139</v>
      </c>
      <c r="G1568" s="17">
        <v>44145</v>
      </c>
      <c r="H1568" s="17"/>
      <c r="I1568" s="1"/>
      <c r="Z1568">
        <v>21.108409163026181</v>
      </c>
      <c r="AU1568" s="2"/>
      <c r="AV1568" s="2"/>
      <c r="AW1568" s="2"/>
      <c r="AX1568" s="2"/>
    </row>
    <row r="1569" spans="1:50" x14ac:dyDescent="0.25">
      <c r="A1569" s="77" t="s">
        <v>142</v>
      </c>
      <c r="B1569" s="77" t="s">
        <v>143</v>
      </c>
      <c r="C1569" s="77" t="s">
        <v>137</v>
      </c>
      <c r="D1569" s="77" t="s">
        <v>138</v>
      </c>
      <c r="E1569" s="77" t="s">
        <v>139</v>
      </c>
      <c r="G1569" s="17">
        <v>44455</v>
      </c>
      <c r="H1569" s="17"/>
      <c r="I1569" s="1"/>
      <c r="Z1569">
        <v>21.108409163026181</v>
      </c>
      <c r="AU1569" s="2"/>
      <c r="AV1569" s="2"/>
      <c r="AW1569" s="2"/>
      <c r="AX1569" s="2"/>
    </row>
    <row r="1570" spans="1:50" x14ac:dyDescent="0.25">
      <c r="A1570" s="77" t="s">
        <v>142</v>
      </c>
      <c r="B1570" s="77" t="s">
        <v>143</v>
      </c>
      <c r="C1570" s="77" t="s">
        <v>137</v>
      </c>
      <c r="D1570" s="77" t="s">
        <v>138</v>
      </c>
      <c r="E1570" s="77" t="s">
        <v>139</v>
      </c>
      <c r="G1570" s="17">
        <v>44475</v>
      </c>
      <c r="H1570" s="17"/>
      <c r="I1570" s="1"/>
      <c r="Z1570">
        <v>21.108409163026181</v>
      </c>
      <c r="AU1570" s="2"/>
      <c r="AV1570" s="2"/>
      <c r="AW1570" s="2"/>
      <c r="AX1570" s="2"/>
    </row>
    <row r="1571" spans="1:50" x14ac:dyDescent="0.25">
      <c r="A1571" s="77" t="s">
        <v>142</v>
      </c>
      <c r="B1571" s="77" t="s">
        <v>143</v>
      </c>
      <c r="C1571" s="77" t="s">
        <v>137</v>
      </c>
      <c r="D1571" s="77" t="s">
        <v>138</v>
      </c>
      <c r="E1571" s="77" t="s">
        <v>139</v>
      </c>
      <c r="G1571" s="17">
        <v>44484</v>
      </c>
      <c r="H1571" s="17"/>
      <c r="I1571" s="1"/>
      <c r="Z1571">
        <v>21.108409163026181</v>
      </c>
      <c r="AU1571" s="2"/>
      <c r="AV1571" s="2"/>
      <c r="AW1571" s="2"/>
      <c r="AX1571" s="2"/>
    </row>
    <row r="1572" spans="1:50" x14ac:dyDescent="0.25">
      <c r="A1572" s="77" t="s">
        <v>142</v>
      </c>
      <c r="B1572" s="77" t="s">
        <v>143</v>
      </c>
      <c r="C1572" s="77" t="s">
        <v>137</v>
      </c>
      <c r="D1572" s="77" t="s">
        <v>138</v>
      </c>
      <c r="E1572" s="77" t="s">
        <v>139</v>
      </c>
      <c r="G1572" s="17">
        <v>44550</v>
      </c>
      <c r="H1572" s="17"/>
      <c r="I1572" s="1"/>
      <c r="Z1572">
        <v>21.108409163026181</v>
      </c>
      <c r="AU1572" s="2"/>
      <c r="AV1572" s="2"/>
      <c r="AW1572" s="2"/>
      <c r="AX1572" s="2"/>
    </row>
    <row r="1573" spans="1:50" x14ac:dyDescent="0.25">
      <c r="A1573" s="77" t="s">
        <v>142</v>
      </c>
      <c r="B1573" s="77" t="s">
        <v>143</v>
      </c>
      <c r="C1573" s="77" t="s">
        <v>137</v>
      </c>
      <c r="D1573" s="77" t="s">
        <v>138</v>
      </c>
      <c r="E1573" s="77" t="s">
        <v>139</v>
      </c>
      <c r="G1573" s="17">
        <v>44012</v>
      </c>
      <c r="H1573" s="17"/>
      <c r="I1573" s="1"/>
      <c r="Z1573">
        <v>0.82105528748490575</v>
      </c>
      <c r="AU1573" s="2"/>
      <c r="AV1573" s="2"/>
      <c r="AW1573" s="2"/>
      <c r="AX1573" s="2"/>
    </row>
    <row r="1574" spans="1:50" x14ac:dyDescent="0.25">
      <c r="A1574" s="77" t="s">
        <v>142</v>
      </c>
      <c r="B1574" s="77" t="s">
        <v>143</v>
      </c>
      <c r="C1574" s="77" t="s">
        <v>137</v>
      </c>
      <c r="D1574" s="77" t="s">
        <v>138</v>
      </c>
      <c r="E1574" s="77" t="s">
        <v>139</v>
      </c>
      <c r="G1574" s="17">
        <v>44014</v>
      </c>
      <c r="H1574" s="17"/>
      <c r="I1574" s="1"/>
      <c r="Z1574">
        <v>5.6477186190813704</v>
      </c>
      <c r="AU1574" s="2"/>
      <c r="AV1574" s="2"/>
      <c r="AW1574" s="2"/>
      <c r="AX1574" s="2"/>
    </row>
    <row r="1575" spans="1:50" x14ac:dyDescent="0.25">
      <c r="A1575" s="77" t="s">
        <v>142</v>
      </c>
      <c r="B1575" s="77" t="s">
        <v>143</v>
      </c>
      <c r="C1575" s="77" t="s">
        <v>137</v>
      </c>
      <c r="D1575" s="77" t="s">
        <v>138</v>
      </c>
      <c r="E1575" s="77" t="s">
        <v>139</v>
      </c>
      <c r="G1575" s="17">
        <v>44022</v>
      </c>
      <c r="H1575" s="17"/>
      <c r="I1575" s="1"/>
      <c r="Z1575">
        <v>16.670051167264464</v>
      </c>
      <c r="AU1575" s="2"/>
      <c r="AV1575" s="2"/>
      <c r="AW1575" s="2"/>
      <c r="AX1575" s="2"/>
    </row>
    <row r="1576" spans="1:50" x14ac:dyDescent="0.25">
      <c r="A1576" s="77" t="s">
        <v>142</v>
      </c>
      <c r="B1576" s="77" t="s">
        <v>143</v>
      </c>
      <c r="C1576" s="77" t="s">
        <v>137</v>
      </c>
      <c r="D1576" s="77" t="s">
        <v>138</v>
      </c>
      <c r="E1576" s="77" t="s">
        <v>139</v>
      </c>
      <c r="G1576" s="17">
        <v>44126</v>
      </c>
      <c r="H1576" s="17"/>
      <c r="I1576" s="1"/>
      <c r="Z1576">
        <v>16.682452881501153</v>
      </c>
      <c r="AU1576" s="2"/>
      <c r="AV1576" s="2"/>
      <c r="AW1576" s="2"/>
      <c r="AX1576" s="2"/>
    </row>
    <row r="1577" spans="1:50" x14ac:dyDescent="0.25">
      <c r="A1577" s="77" t="s">
        <v>142</v>
      </c>
      <c r="B1577" s="77" t="s">
        <v>143</v>
      </c>
      <c r="C1577" s="77" t="s">
        <v>137</v>
      </c>
      <c r="D1577" s="77" t="s">
        <v>138</v>
      </c>
      <c r="E1577" s="77" t="s">
        <v>139</v>
      </c>
      <c r="G1577" s="17">
        <v>44145</v>
      </c>
      <c r="H1577" s="17"/>
      <c r="I1577" s="1"/>
      <c r="Z1577">
        <v>16.686586831444107</v>
      </c>
      <c r="AU1577" s="2"/>
      <c r="AV1577" s="2"/>
      <c r="AW1577" s="2"/>
      <c r="AX1577" s="2"/>
    </row>
    <row r="1578" spans="1:50" x14ac:dyDescent="0.25">
      <c r="A1578" s="77" t="s">
        <v>142</v>
      </c>
      <c r="B1578" s="77" t="s">
        <v>143</v>
      </c>
      <c r="C1578" s="77" t="s">
        <v>137</v>
      </c>
      <c r="D1578" s="77" t="s">
        <v>138</v>
      </c>
      <c r="E1578" s="77" t="s">
        <v>139</v>
      </c>
      <c r="G1578" s="17">
        <v>44455</v>
      </c>
      <c r="H1578" s="17"/>
      <c r="I1578" s="1"/>
      <c r="Z1578">
        <v>16.686586831444107</v>
      </c>
      <c r="AU1578" s="2"/>
      <c r="AV1578" s="2"/>
      <c r="AW1578" s="2"/>
      <c r="AX1578" s="2"/>
    </row>
    <row r="1579" spans="1:50" x14ac:dyDescent="0.25">
      <c r="A1579" s="77" t="s">
        <v>142</v>
      </c>
      <c r="B1579" s="77" t="s">
        <v>143</v>
      </c>
      <c r="C1579" s="77" t="s">
        <v>137</v>
      </c>
      <c r="D1579" s="77" t="s">
        <v>138</v>
      </c>
      <c r="E1579" s="77" t="s">
        <v>139</v>
      </c>
      <c r="G1579" s="17">
        <v>44475</v>
      </c>
      <c r="H1579" s="17"/>
      <c r="I1579" s="1"/>
      <c r="Z1579">
        <v>16.686586831444107</v>
      </c>
      <c r="AU1579" s="2"/>
      <c r="AV1579" s="2"/>
      <c r="AW1579" s="2"/>
      <c r="AX1579" s="2"/>
    </row>
    <row r="1580" spans="1:50" x14ac:dyDescent="0.25">
      <c r="A1580" s="77" t="s">
        <v>142</v>
      </c>
      <c r="B1580" s="77" t="s">
        <v>143</v>
      </c>
      <c r="C1580" s="77" t="s">
        <v>137</v>
      </c>
      <c r="D1580" s="77" t="s">
        <v>138</v>
      </c>
      <c r="E1580" s="77" t="s">
        <v>139</v>
      </c>
      <c r="G1580" s="17">
        <v>44484</v>
      </c>
      <c r="H1580" s="17"/>
      <c r="I1580" s="1"/>
      <c r="Z1580">
        <v>16.686586831444107</v>
      </c>
      <c r="AU1580" s="2"/>
      <c r="AV1580" s="2"/>
      <c r="AW1580" s="2"/>
      <c r="AX1580" s="2"/>
    </row>
    <row r="1581" spans="1:50" x14ac:dyDescent="0.25">
      <c r="A1581" s="77" t="s">
        <v>142</v>
      </c>
      <c r="B1581" s="77" t="s">
        <v>143</v>
      </c>
      <c r="C1581" s="77" t="s">
        <v>137</v>
      </c>
      <c r="D1581" s="77" t="s">
        <v>138</v>
      </c>
      <c r="E1581" s="77" t="s">
        <v>139</v>
      </c>
      <c r="G1581" s="17">
        <v>44550</v>
      </c>
      <c r="H1581" s="17"/>
      <c r="I1581" s="1"/>
      <c r="Z1581">
        <v>16.686586831444107</v>
      </c>
      <c r="AU1581" s="2"/>
      <c r="AV1581" s="2"/>
      <c r="AW1581" s="2"/>
      <c r="AX1581" s="2"/>
    </row>
    <row r="1582" spans="1:50" x14ac:dyDescent="0.25">
      <c r="A1582" s="77" t="s">
        <v>142</v>
      </c>
      <c r="B1582" s="77" t="s">
        <v>143</v>
      </c>
      <c r="C1582" s="77" t="s">
        <v>137</v>
      </c>
      <c r="D1582" s="77" t="s">
        <v>138</v>
      </c>
      <c r="E1582" s="77" t="s">
        <v>139</v>
      </c>
      <c r="G1582" s="17">
        <v>44003</v>
      </c>
      <c r="H1582" s="17"/>
      <c r="I1582" s="1"/>
      <c r="Z1582">
        <v>0.40433032333323848</v>
      </c>
      <c r="AU1582" s="2"/>
      <c r="AV1582" s="2"/>
      <c r="AW1582" s="2"/>
      <c r="AX1582" s="2"/>
    </row>
    <row r="1583" spans="1:50" x14ac:dyDescent="0.25">
      <c r="A1583" s="77" t="s">
        <v>142</v>
      </c>
      <c r="B1583" s="77" t="s">
        <v>143</v>
      </c>
      <c r="C1583" s="77" t="s">
        <v>137</v>
      </c>
      <c r="D1583" s="77" t="s">
        <v>138</v>
      </c>
      <c r="E1583" s="77" t="s">
        <v>139</v>
      </c>
      <c r="G1583" s="17">
        <v>44012</v>
      </c>
      <c r="H1583" s="17"/>
      <c r="I1583" s="1"/>
      <c r="Z1583">
        <v>1.3376157650671479</v>
      </c>
      <c r="AU1583" s="2"/>
      <c r="AV1583" s="2"/>
      <c r="AW1583" s="2"/>
      <c r="AX1583" s="2"/>
    </row>
    <row r="1584" spans="1:50" x14ac:dyDescent="0.25">
      <c r="A1584" s="77" t="s">
        <v>142</v>
      </c>
      <c r="B1584" s="77" t="s">
        <v>143</v>
      </c>
      <c r="C1584" s="77" t="s">
        <v>137</v>
      </c>
      <c r="D1584" s="77" t="s">
        <v>138</v>
      </c>
      <c r="E1584" s="77" t="s">
        <v>139</v>
      </c>
      <c r="G1584" s="17">
        <v>44014</v>
      </c>
      <c r="H1584" s="17"/>
      <c r="I1584" s="1"/>
      <c r="Z1584">
        <v>5.5924442172776061</v>
      </c>
      <c r="AU1584" s="2"/>
      <c r="AV1584" s="2"/>
      <c r="AW1584" s="2"/>
      <c r="AX1584" s="2"/>
    </row>
    <row r="1585" spans="1:50" x14ac:dyDescent="0.25">
      <c r="A1585" s="77" t="s">
        <v>142</v>
      </c>
      <c r="B1585" s="77" t="s">
        <v>143</v>
      </c>
      <c r="C1585" s="77" t="s">
        <v>137</v>
      </c>
      <c r="D1585" s="77" t="s">
        <v>138</v>
      </c>
      <c r="E1585" s="77" t="s">
        <v>139</v>
      </c>
      <c r="G1585" s="17">
        <v>44022</v>
      </c>
      <c r="H1585" s="17"/>
      <c r="I1585" s="1"/>
      <c r="Z1585">
        <v>12.738638750156891</v>
      </c>
      <c r="AU1585" s="2"/>
      <c r="AV1585" s="2"/>
      <c r="AW1585" s="2"/>
      <c r="AX1585" s="2"/>
    </row>
    <row r="1586" spans="1:50" x14ac:dyDescent="0.25">
      <c r="A1586" s="77" t="s">
        <v>142</v>
      </c>
      <c r="B1586" s="77" t="s">
        <v>143</v>
      </c>
      <c r="C1586" s="77" t="s">
        <v>137</v>
      </c>
      <c r="D1586" s="77" t="s">
        <v>138</v>
      </c>
      <c r="E1586" s="77" t="s">
        <v>139</v>
      </c>
      <c r="G1586" s="17">
        <v>44126</v>
      </c>
      <c r="H1586" s="17"/>
      <c r="I1586" s="1"/>
      <c r="Z1586">
        <v>12.738638750156891</v>
      </c>
      <c r="AU1586" s="2"/>
      <c r="AV1586" s="2"/>
      <c r="AW1586" s="2"/>
      <c r="AX1586" s="2"/>
    </row>
    <row r="1587" spans="1:50" x14ac:dyDescent="0.25">
      <c r="A1587" s="77" t="s">
        <v>142</v>
      </c>
      <c r="B1587" s="77" t="s">
        <v>143</v>
      </c>
      <c r="C1587" s="77" t="s">
        <v>137</v>
      </c>
      <c r="D1587" s="77" t="s">
        <v>138</v>
      </c>
      <c r="E1587" s="77" t="s">
        <v>139</v>
      </c>
      <c r="G1587" s="17">
        <v>44145</v>
      </c>
      <c r="H1587" s="17"/>
      <c r="I1587" s="1"/>
      <c r="Z1587">
        <v>12.745750683921136</v>
      </c>
      <c r="AU1587" s="2"/>
      <c r="AV1587" s="2"/>
      <c r="AW1587" s="2"/>
      <c r="AX1587" s="2"/>
    </row>
    <row r="1588" spans="1:50" x14ac:dyDescent="0.25">
      <c r="A1588" s="77" t="s">
        <v>142</v>
      </c>
      <c r="B1588" s="77" t="s">
        <v>143</v>
      </c>
      <c r="C1588" s="77" t="s">
        <v>137</v>
      </c>
      <c r="D1588" s="77" t="s">
        <v>138</v>
      </c>
      <c r="E1588" s="77" t="s">
        <v>139</v>
      </c>
      <c r="G1588" s="17">
        <v>44455</v>
      </c>
      <c r="H1588" s="17"/>
      <c r="I1588" s="1"/>
      <c r="Z1588">
        <v>12.745750683921136</v>
      </c>
      <c r="AU1588" s="2"/>
      <c r="AV1588" s="2"/>
      <c r="AW1588" s="2"/>
      <c r="AX1588" s="2"/>
    </row>
    <row r="1589" spans="1:50" x14ac:dyDescent="0.25">
      <c r="A1589" s="77" t="s">
        <v>142</v>
      </c>
      <c r="B1589" s="77" t="s">
        <v>143</v>
      </c>
      <c r="C1589" s="77" t="s">
        <v>137</v>
      </c>
      <c r="D1589" s="77" t="s">
        <v>138</v>
      </c>
      <c r="E1589" s="77" t="s">
        <v>139</v>
      </c>
      <c r="G1589" s="17">
        <v>44475</v>
      </c>
      <c r="H1589" s="17"/>
      <c r="I1589" s="1"/>
      <c r="Z1589">
        <v>12.745750683921136</v>
      </c>
      <c r="AU1589" s="2"/>
      <c r="AV1589" s="2"/>
      <c r="AW1589" s="2"/>
      <c r="AX1589" s="2"/>
    </row>
    <row r="1590" spans="1:50" x14ac:dyDescent="0.25">
      <c r="A1590" s="77" t="s">
        <v>142</v>
      </c>
      <c r="B1590" s="77" t="s">
        <v>143</v>
      </c>
      <c r="C1590" s="77" t="s">
        <v>137</v>
      </c>
      <c r="D1590" s="77" t="s">
        <v>138</v>
      </c>
      <c r="E1590" s="77" t="s">
        <v>139</v>
      </c>
      <c r="G1590" s="17">
        <v>44484</v>
      </c>
      <c r="H1590" s="17"/>
      <c r="I1590" s="1"/>
      <c r="Z1590">
        <v>12.745750683921136</v>
      </c>
      <c r="AU1590" s="2"/>
      <c r="AV1590" s="2"/>
      <c r="AW1590" s="2"/>
      <c r="AX1590" s="2"/>
    </row>
    <row r="1591" spans="1:50" x14ac:dyDescent="0.25">
      <c r="A1591" s="77" t="s">
        <v>142</v>
      </c>
      <c r="B1591" s="77" t="s">
        <v>143</v>
      </c>
      <c r="C1591" s="77" t="s">
        <v>137</v>
      </c>
      <c r="D1591" s="77" t="s">
        <v>138</v>
      </c>
      <c r="E1591" s="77" t="s">
        <v>139</v>
      </c>
      <c r="G1591" s="17">
        <v>44550</v>
      </c>
      <c r="H1591" s="17"/>
      <c r="I1591" s="1"/>
      <c r="Z1591">
        <v>12.745750683921136</v>
      </c>
      <c r="AU1591" s="2"/>
      <c r="AV1591" s="2"/>
      <c r="AW1591" s="2"/>
      <c r="AX1591" s="2"/>
    </row>
    <row r="1592" spans="1:50" x14ac:dyDescent="0.25">
      <c r="A1592" s="77" t="s">
        <v>144</v>
      </c>
      <c r="B1592" s="77" t="s">
        <v>145</v>
      </c>
      <c r="C1592" s="77" t="s">
        <v>137</v>
      </c>
      <c r="D1592" s="77" t="s">
        <v>138</v>
      </c>
      <c r="E1592" s="77" t="s">
        <v>139</v>
      </c>
      <c r="G1592" s="17">
        <v>44003</v>
      </c>
      <c r="H1592" s="17"/>
      <c r="I1592" s="1"/>
      <c r="Z1592">
        <v>0.93995383973763924</v>
      </c>
      <c r="AU1592" s="2"/>
      <c r="AV1592" s="2"/>
      <c r="AW1592" s="2"/>
      <c r="AX1592" s="2"/>
    </row>
    <row r="1593" spans="1:50" x14ac:dyDescent="0.25">
      <c r="A1593" s="77" t="s">
        <v>144</v>
      </c>
      <c r="B1593" s="77" t="s">
        <v>145</v>
      </c>
      <c r="C1593" s="77" t="s">
        <v>137</v>
      </c>
      <c r="D1593" s="77" t="s">
        <v>138</v>
      </c>
      <c r="E1593" s="77" t="s">
        <v>139</v>
      </c>
      <c r="G1593" s="17">
        <v>44012</v>
      </c>
      <c r="H1593" s="17"/>
      <c r="I1593" s="1"/>
      <c r="Z1593">
        <v>4.6285340228639607</v>
      </c>
      <c r="AU1593" s="2"/>
      <c r="AV1593" s="2"/>
      <c r="AW1593" s="2"/>
      <c r="AX1593" s="2"/>
    </row>
    <row r="1594" spans="1:50" x14ac:dyDescent="0.25">
      <c r="A1594" s="77" t="s">
        <v>144</v>
      </c>
      <c r="B1594" s="77" t="s">
        <v>145</v>
      </c>
      <c r="C1594" s="77" t="s">
        <v>137</v>
      </c>
      <c r="D1594" s="77" t="s">
        <v>138</v>
      </c>
      <c r="E1594" s="77" t="s">
        <v>139</v>
      </c>
      <c r="G1594" s="17">
        <v>44014</v>
      </c>
      <c r="H1594" s="17"/>
      <c r="I1594" s="1"/>
      <c r="Z1594">
        <v>16.13685110741185</v>
      </c>
      <c r="AU1594" s="2"/>
      <c r="AV1594" s="2"/>
      <c r="AW1594" s="2"/>
      <c r="AX1594" s="2"/>
    </row>
    <row r="1595" spans="1:50" x14ac:dyDescent="0.25">
      <c r="A1595" s="77" t="s">
        <v>144</v>
      </c>
      <c r="B1595" s="77" t="s">
        <v>145</v>
      </c>
      <c r="C1595" s="77" t="s">
        <v>137</v>
      </c>
      <c r="D1595" s="77" t="s">
        <v>138</v>
      </c>
      <c r="E1595" s="77" t="s">
        <v>139</v>
      </c>
      <c r="G1595" s="17">
        <v>44022</v>
      </c>
      <c r="H1595" s="17"/>
      <c r="I1595" s="1"/>
      <c r="Z1595">
        <v>47.423886536867272</v>
      </c>
      <c r="AU1595" s="2"/>
      <c r="AV1595" s="2"/>
      <c r="AW1595" s="2"/>
      <c r="AX1595" s="2"/>
    </row>
    <row r="1596" spans="1:50" x14ac:dyDescent="0.25">
      <c r="A1596" s="77" t="s">
        <v>144</v>
      </c>
      <c r="B1596" s="77" t="s">
        <v>145</v>
      </c>
      <c r="C1596" s="77" t="s">
        <v>137</v>
      </c>
      <c r="D1596" s="77" t="s">
        <v>138</v>
      </c>
      <c r="E1596" s="77" t="s">
        <v>139</v>
      </c>
      <c r="G1596" s="17">
        <v>44126</v>
      </c>
      <c r="H1596" s="17"/>
      <c r="I1596" s="1"/>
      <c r="Z1596">
        <v>47.40376447224476</v>
      </c>
      <c r="AU1596" s="2"/>
      <c r="AV1596" s="2"/>
      <c r="AW1596" s="2"/>
      <c r="AX1596" s="2"/>
    </row>
    <row r="1597" spans="1:50" x14ac:dyDescent="0.25">
      <c r="A1597" s="77" t="s">
        <v>144</v>
      </c>
      <c r="B1597" s="77" t="s">
        <v>145</v>
      </c>
      <c r="C1597" s="77" t="s">
        <v>137</v>
      </c>
      <c r="D1597" s="77" t="s">
        <v>138</v>
      </c>
      <c r="E1597" s="77" t="s">
        <v>139</v>
      </c>
      <c r="G1597" s="17">
        <v>44145</v>
      </c>
      <c r="H1597" s="17"/>
      <c r="I1597" s="1"/>
      <c r="Z1597">
        <v>47.539125509359963</v>
      </c>
      <c r="AU1597" s="2"/>
      <c r="AV1597" s="2"/>
      <c r="AW1597" s="2"/>
      <c r="AX1597" s="2"/>
    </row>
    <row r="1598" spans="1:50" x14ac:dyDescent="0.25">
      <c r="A1598" s="77" t="s">
        <v>144</v>
      </c>
      <c r="B1598" s="77" t="s">
        <v>145</v>
      </c>
      <c r="C1598" s="77" t="s">
        <v>137</v>
      </c>
      <c r="D1598" s="77" t="s">
        <v>138</v>
      </c>
      <c r="E1598" s="77" t="s">
        <v>139</v>
      </c>
      <c r="G1598" s="17">
        <v>44455</v>
      </c>
      <c r="H1598" s="17"/>
      <c r="I1598" s="1"/>
      <c r="Z1598">
        <v>47.539125509359963</v>
      </c>
      <c r="AU1598" s="2"/>
      <c r="AV1598" s="2"/>
      <c r="AW1598" s="2"/>
      <c r="AX1598" s="2"/>
    </row>
    <row r="1599" spans="1:50" x14ac:dyDescent="0.25">
      <c r="A1599" s="77" t="s">
        <v>144</v>
      </c>
      <c r="B1599" s="77" t="s">
        <v>145</v>
      </c>
      <c r="C1599" s="77" t="s">
        <v>137</v>
      </c>
      <c r="D1599" s="77" t="s">
        <v>138</v>
      </c>
      <c r="E1599" s="77" t="s">
        <v>139</v>
      </c>
      <c r="G1599" s="17">
        <v>44475</v>
      </c>
      <c r="H1599" s="17"/>
      <c r="I1599" s="1"/>
      <c r="Z1599">
        <v>47.539125509359963</v>
      </c>
      <c r="AU1599" s="2"/>
      <c r="AV1599" s="2"/>
      <c r="AW1599" s="2"/>
      <c r="AX1599" s="2"/>
    </row>
    <row r="1600" spans="1:50" x14ac:dyDescent="0.25">
      <c r="A1600" s="77" t="s">
        <v>144</v>
      </c>
      <c r="B1600" s="77" t="s">
        <v>145</v>
      </c>
      <c r="C1600" s="77" t="s">
        <v>137</v>
      </c>
      <c r="D1600" s="77" t="s">
        <v>138</v>
      </c>
      <c r="E1600" s="77" t="s">
        <v>139</v>
      </c>
      <c r="G1600" s="17">
        <v>44484</v>
      </c>
      <c r="H1600" s="17"/>
      <c r="I1600" s="1"/>
      <c r="Z1600">
        <v>47.539125509359963</v>
      </c>
      <c r="AU1600" s="2"/>
      <c r="AV1600" s="2"/>
      <c r="AW1600" s="2"/>
      <c r="AX1600" s="2"/>
    </row>
    <row r="1601" spans="1:50" x14ac:dyDescent="0.25">
      <c r="A1601" s="77" t="s">
        <v>144</v>
      </c>
      <c r="B1601" s="77" t="s">
        <v>145</v>
      </c>
      <c r="C1601" s="77" t="s">
        <v>137</v>
      </c>
      <c r="D1601" s="77" t="s">
        <v>138</v>
      </c>
      <c r="E1601" s="77" t="s">
        <v>139</v>
      </c>
      <c r="G1601" s="17">
        <v>44550</v>
      </c>
      <c r="H1601" s="17"/>
      <c r="I1601" s="1"/>
      <c r="Z1601">
        <v>47.539125509359963</v>
      </c>
      <c r="AU1601" s="2"/>
      <c r="AV1601" s="2"/>
      <c r="AW1601" s="2"/>
      <c r="AX1601" s="2"/>
    </row>
    <row r="1602" spans="1:50" x14ac:dyDescent="0.25">
      <c r="A1602" s="77" t="s">
        <v>144</v>
      </c>
      <c r="B1602" s="77" t="s">
        <v>145</v>
      </c>
      <c r="C1602" s="77" t="s">
        <v>137</v>
      </c>
      <c r="D1602" s="77" t="s">
        <v>138</v>
      </c>
      <c r="E1602" s="77" t="s">
        <v>139</v>
      </c>
      <c r="G1602" s="17">
        <v>44003</v>
      </c>
      <c r="H1602" s="17"/>
      <c r="I1602" s="1"/>
      <c r="Z1602">
        <v>3.2565244786862091</v>
      </c>
      <c r="AU1602" s="2"/>
      <c r="AV1602" s="2"/>
      <c r="AW1602" s="2"/>
      <c r="AX1602" s="2"/>
    </row>
    <row r="1603" spans="1:50" x14ac:dyDescent="0.25">
      <c r="A1603" s="77" t="s">
        <v>144</v>
      </c>
      <c r="B1603" s="77" t="s">
        <v>145</v>
      </c>
      <c r="C1603" s="77" t="s">
        <v>137</v>
      </c>
      <c r="D1603" s="77" t="s">
        <v>138</v>
      </c>
      <c r="E1603" s="77" t="s">
        <v>139</v>
      </c>
      <c r="G1603" s="17">
        <v>44012</v>
      </c>
      <c r="H1603" s="17"/>
      <c r="I1603" s="1"/>
      <c r="Z1603">
        <v>5.7406870580390841</v>
      </c>
      <c r="AU1603" s="2"/>
      <c r="AV1603" s="2"/>
      <c r="AW1603" s="2"/>
      <c r="AX1603" s="2"/>
    </row>
    <row r="1604" spans="1:50" x14ac:dyDescent="0.25">
      <c r="A1604" s="77" t="s">
        <v>144</v>
      </c>
      <c r="B1604" s="77" t="s">
        <v>145</v>
      </c>
      <c r="C1604" s="77" t="s">
        <v>137</v>
      </c>
      <c r="D1604" s="77" t="s">
        <v>138</v>
      </c>
      <c r="E1604" s="77" t="s">
        <v>139</v>
      </c>
      <c r="G1604" s="17">
        <v>44014</v>
      </c>
      <c r="H1604" s="17"/>
      <c r="I1604" s="1"/>
      <c r="Z1604">
        <v>13.366447165057593</v>
      </c>
      <c r="AU1604" s="2"/>
      <c r="AV1604" s="2"/>
      <c r="AW1604" s="2"/>
      <c r="AX1604" s="2"/>
    </row>
    <row r="1605" spans="1:50" x14ac:dyDescent="0.25">
      <c r="A1605" s="77" t="s">
        <v>144</v>
      </c>
      <c r="B1605" s="77" t="s">
        <v>145</v>
      </c>
      <c r="C1605" s="77" t="s">
        <v>137</v>
      </c>
      <c r="D1605" s="77" t="s">
        <v>138</v>
      </c>
      <c r="E1605" s="77" t="s">
        <v>139</v>
      </c>
      <c r="G1605" s="17">
        <v>44022</v>
      </c>
      <c r="H1605" s="17"/>
      <c r="I1605" s="1"/>
      <c r="Z1605">
        <v>46.606527832362495</v>
      </c>
      <c r="AU1605" s="2"/>
      <c r="AV1605" s="2"/>
      <c r="AW1605" s="2"/>
      <c r="AX1605" s="2"/>
    </row>
    <row r="1606" spans="1:50" x14ac:dyDescent="0.25">
      <c r="A1606" s="77" t="s">
        <v>144</v>
      </c>
      <c r="B1606" s="77" t="s">
        <v>145</v>
      </c>
      <c r="C1606" s="77" t="s">
        <v>137</v>
      </c>
      <c r="D1606" s="77" t="s">
        <v>138</v>
      </c>
      <c r="E1606" s="77" t="s">
        <v>139</v>
      </c>
      <c r="G1606" s="17">
        <v>44126</v>
      </c>
      <c r="H1606" s="17"/>
      <c r="I1606" s="1"/>
      <c r="Z1606">
        <v>46.612266207264227</v>
      </c>
      <c r="AU1606" s="2"/>
      <c r="AV1606" s="2"/>
      <c r="AW1606" s="2"/>
      <c r="AX1606" s="2"/>
    </row>
    <row r="1607" spans="1:50" x14ac:dyDescent="0.25">
      <c r="A1607" s="77" t="s">
        <v>144</v>
      </c>
      <c r="B1607" s="77" t="s">
        <v>145</v>
      </c>
      <c r="C1607" s="77" t="s">
        <v>137</v>
      </c>
      <c r="D1607" s="77" t="s">
        <v>138</v>
      </c>
      <c r="E1607" s="77" t="s">
        <v>139</v>
      </c>
      <c r="G1607" s="17">
        <v>44145</v>
      </c>
      <c r="H1607" s="17"/>
      <c r="I1607" s="1"/>
      <c r="Z1607">
        <v>46.620975653975506</v>
      </c>
      <c r="AU1607" s="2"/>
      <c r="AV1607" s="2"/>
      <c r="AW1607" s="2"/>
      <c r="AX1607" s="2"/>
    </row>
    <row r="1608" spans="1:50" x14ac:dyDescent="0.25">
      <c r="A1608" s="77" t="s">
        <v>144</v>
      </c>
      <c r="B1608" s="77" t="s">
        <v>145</v>
      </c>
      <c r="C1608" s="77" t="s">
        <v>137</v>
      </c>
      <c r="D1608" s="77" t="s">
        <v>138</v>
      </c>
      <c r="E1608" s="77" t="s">
        <v>139</v>
      </c>
      <c r="G1608" s="17">
        <v>44455</v>
      </c>
      <c r="H1608" s="17"/>
      <c r="I1608" s="1"/>
      <c r="Z1608">
        <v>46.620975653975506</v>
      </c>
      <c r="AU1608" s="2"/>
      <c r="AV1608" s="2"/>
      <c r="AW1608" s="2"/>
      <c r="AX1608" s="2"/>
    </row>
    <row r="1609" spans="1:50" x14ac:dyDescent="0.25">
      <c r="A1609" s="77" t="s">
        <v>144</v>
      </c>
      <c r="B1609" s="77" t="s">
        <v>145</v>
      </c>
      <c r="C1609" s="77" t="s">
        <v>137</v>
      </c>
      <c r="D1609" s="77" t="s">
        <v>138</v>
      </c>
      <c r="E1609" s="77" t="s">
        <v>139</v>
      </c>
      <c r="G1609" s="17">
        <v>44475</v>
      </c>
      <c r="H1609" s="17"/>
      <c r="I1609" s="1"/>
      <c r="Z1609">
        <v>46.620975653975506</v>
      </c>
      <c r="AU1609" s="2"/>
      <c r="AV1609" s="2"/>
      <c r="AW1609" s="2"/>
      <c r="AX1609" s="2"/>
    </row>
    <row r="1610" spans="1:50" x14ac:dyDescent="0.25">
      <c r="A1610" s="77" t="s">
        <v>144</v>
      </c>
      <c r="B1610" s="77" t="s">
        <v>145</v>
      </c>
      <c r="C1610" s="77" t="s">
        <v>137</v>
      </c>
      <c r="D1610" s="77" t="s">
        <v>138</v>
      </c>
      <c r="E1610" s="77" t="s">
        <v>139</v>
      </c>
      <c r="G1610" s="17">
        <v>44484</v>
      </c>
      <c r="H1610" s="17"/>
      <c r="I1610" s="1"/>
      <c r="Z1610">
        <v>46.620975653975506</v>
      </c>
      <c r="AU1610" s="2"/>
      <c r="AV1610" s="2"/>
      <c r="AW1610" s="2"/>
      <c r="AX1610" s="2"/>
    </row>
    <row r="1611" spans="1:50" x14ac:dyDescent="0.25">
      <c r="A1611" s="77" t="s">
        <v>144</v>
      </c>
      <c r="B1611" s="77" t="s">
        <v>145</v>
      </c>
      <c r="C1611" s="77" t="s">
        <v>137</v>
      </c>
      <c r="D1611" s="77" t="s">
        <v>138</v>
      </c>
      <c r="E1611" s="77" t="s">
        <v>139</v>
      </c>
      <c r="G1611" s="17">
        <v>44550</v>
      </c>
      <c r="H1611" s="17"/>
      <c r="I1611" s="1"/>
      <c r="Z1611">
        <v>46.620975653975506</v>
      </c>
      <c r="AU1611" s="2"/>
      <c r="AV1611" s="2"/>
      <c r="AW1611" s="2"/>
      <c r="AX1611" s="2"/>
    </row>
    <row r="1612" spans="1:50" x14ac:dyDescent="0.25">
      <c r="A1612" s="77" t="s">
        <v>144</v>
      </c>
      <c r="B1612" s="77" t="s">
        <v>145</v>
      </c>
      <c r="C1612" s="77" t="s">
        <v>137</v>
      </c>
      <c r="D1612" s="77" t="s">
        <v>138</v>
      </c>
      <c r="E1612" s="77" t="s">
        <v>139</v>
      </c>
      <c r="G1612" s="17">
        <v>44003</v>
      </c>
      <c r="H1612" s="17"/>
      <c r="I1612" s="1"/>
      <c r="Z1612">
        <v>0.63788731091953255</v>
      </c>
      <c r="AU1612" s="2"/>
      <c r="AV1612" s="2"/>
      <c r="AW1612" s="2"/>
      <c r="AX1612" s="2"/>
    </row>
    <row r="1613" spans="1:50" x14ac:dyDescent="0.25">
      <c r="A1613" s="77" t="s">
        <v>144</v>
      </c>
      <c r="B1613" s="77" t="s">
        <v>145</v>
      </c>
      <c r="C1613" s="77" t="s">
        <v>137</v>
      </c>
      <c r="D1613" s="77" t="s">
        <v>138</v>
      </c>
      <c r="E1613" s="77" t="s">
        <v>139</v>
      </c>
      <c r="G1613" s="17">
        <v>44012</v>
      </c>
      <c r="H1613" s="17"/>
      <c r="I1613" s="1"/>
      <c r="Z1613">
        <v>2.6174156072562607</v>
      </c>
      <c r="AU1613" s="2"/>
      <c r="AV1613" s="2"/>
      <c r="AW1613" s="2"/>
      <c r="AX1613" s="2"/>
    </row>
    <row r="1614" spans="1:50" x14ac:dyDescent="0.25">
      <c r="A1614" s="77" t="s">
        <v>144</v>
      </c>
      <c r="B1614" s="77" t="s">
        <v>145</v>
      </c>
      <c r="C1614" s="77" t="s">
        <v>137</v>
      </c>
      <c r="D1614" s="77" t="s">
        <v>138</v>
      </c>
      <c r="E1614" s="77" t="s">
        <v>139</v>
      </c>
      <c r="G1614" s="17">
        <v>44014</v>
      </c>
      <c r="H1614" s="17"/>
      <c r="I1614" s="1"/>
      <c r="Z1614">
        <v>17.736268812403171</v>
      </c>
      <c r="AU1614" s="2"/>
      <c r="AV1614" s="2"/>
      <c r="AW1614" s="2"/>
      <c r="AX1614" s="2"/>
    </row>
    <row r="1615" spans="1:50" x14ac:dyDescent="0.25">
      <c r="A1615" s="77" t="s">
        <v>144</v>
      </c>
      <c r="B1615" s="77" t="s">
        <v>145</v>
      </c>
      <c r="C1615" s="77" t="s">
        <v>137</v>
      </c>
      <c r="D1615" s="77" t="s">
        <v>138</v>
      </c>
      <c r="E1615" s="77" t="s">
        <v>139</v>
      </c>
      <c r="G1615" s="17">
        <v>44022</v>
      </c>
      <c r="H1615" s="17"/>
      <c r="I1615" s="1"/>
      <c r="Z1615">
        <v>50.261381620466622</v>
      </c>
      <c r="AU1615" s="2"/>
      <c r="AV1615" s="2"/>
      <c r="AW1615" s="2"/>
      <c r="AX1615" s="2"/>
    </row>
    <row r="1616" spans="1:50" x14ac:dyDescent="0.25">
      <c r="A1616" s="77" t="s">
        <v>144</v>
      </c>
      <c r="B1616" s="77" t="s">
        <v>145</v>
      </c>
      <c r="C1616" s="77" t="s">
        <v>137</v>
      </c>
      <c r="D1616" s="77" t="s">
        <v>138</v>
      </c>
      <c r="E1616" s="77" t="s">
        <v>139</v>
      </c>
      <c r="G1616" s="17">
        <v>44126</v>
      </c>
      <c r="H1616" s="17"/>
      <c r="I1616" s="1"/>
      <c r="Z1616">
        <v>50.261381620466622</v>
      </c>
      <c r="AU1616" s="2"/>
      <c r="AV1616" s="2"/>
      <c r="AW1616" s="2"/>
      <c r="AX1616" s="2"/>
    </row>
    <row r="1617" spans="1:50" x14ac:dyDescent="0.25">
      <c r="A1617" s="77" t="s">
        <v>144</v>
      </c>
      <c r="B1617" s="77" t="s">
        <v>145</v>
      </c>
      <c r="C1617" s="77" t="s">
        <v>137</v>
      </c>
      <c r="D1617" s="77" t="s">
        <v>138</v>
      </c>
      <c r="E1617" s="77" t="s">
        <v>139</v>
      </c>
      <c r="G1617" s="17">
        <v>44145</v>
      </c>
      <c r="H1617" s="17"/>
      <c r="I1617" s="1"/>
      <c r="Z1617">
        <v>50.390968987906845</v>
      </c>
      <c r="AU1617" s="2"/>
      <c r="AV1617" s="2"/>
      <c r="AW1617" s="2"/>
      <c r="AX1617" s="2"/>
    </row>
    <row r="1618" spans="1:50" x14ac:dyDescent="0.25">
      <c r="A1618" s="77" t="s">
        <v>144</v>
      </c>
      <c r="B1618" s="77" t="s">
        <v>145</v>
      </c>
      <c r="C1618" s="77" t="s">
        <v>137</v>
      </c>
      <c r="D1618" s="77" t="s">
        <v>138</v>
      </c>
      <c r="E1618" s="77" t="s">
        <v>139</v>
      </c>
      <c r="G1618" s="17">
        <v>44455</v>
      </c>
      <c r="H1618" s="17"/>
      <c r="I1618" s="1"/>
      <c r="Z1618">
        <v>50.390968987906845</v>
      </c>
      <c r="AU1618" s="2"/>
      <c r="AV1618" s="2"/>
      <c r="AW1618" s="2"/>
      <c r="AX1618" s="2"/>
    </row>
    <row r="1619" spans="1:50" x14ac:dyDescent="0.25">
      <c r="A1619" s="77" t="s">
        <v>144</v>
      </c>
      <c r="B1619" s="77" t="s">
        <v>145</v>
      </c>
      <c r="C1619" s="77" t="s">
        <v>137</v>
      </c>
      <c r="D1619" s="77" t="s">
        <v>138</v>
      </c>
      <c r="E1619" s="77" t="s">
        <v>139</v>
      </c>
      <c r="G1619" s="17">
        <v>44475</v>
      </c>
      <c r="H1619" s="17"/>
      <c r="I1619" s="1"/>
      <c r="Z1619">
        <v>50.390968987906845</v>
      </c>
      <c r="AU1619" s="2"/>
      <c r="AV1619" s="2"/>
      <c r="AW1619" s="2"/>
      <c r="AX1619" s="2"/>
    </row>
    <row r="1620" spans="1:50" x14ac:dyDescent="0.25">
      <c r="A1620" s="77" t="s">
        <v>144</v>
      </c>
      <c r="B1620" s="77" t="s">
        <v>145</v>
      </c>
      <c r="C1620" s="77" t="s">
        <v>137</v>
      </c>
      <c r="D1620" s="77" t="s">
        <v>138</v>
      </c>
      <c r="E1620" s="77" t="s">
        <v>139</v>
      </c>
      <c r="G1620" s="17">
        <v>44484</v>
      </c>
      <c r="H1620" s="17"/>
      <c r="I1620" s="1"/>
      <c r="Z1620">
        <v>50.390968987906845</v>
      </c>
      <c r="AU1620" s="2"/>
      <c r="AV1620" s="2"/>
      <c r="AW1620" s="2"/>
      <c r="AX1620" s="2"/>
    </row>
    <row r="1621" spans="1:50" x14ac:dyDescent="0.25">
      <c r="A1621" s="77" t="s">
        <v>144</v>
      </c>
      <c r="B1621" s="77" t="s">
        <v>145</v>
      </c>
      <c r="C1621" s="77" t="s">
        <v>137</v>
      </c>
      <c r="D1621" s="77" t="s">
        <v>138</v>
      </c>
      <c r="E1621" s="77" t="s">
        <v>139</v>
      </c>
      <c r="G1621" s="17">
        <v>44550</v>
      </c>
      <c r="H1621" s="17"/>
      <c r="I1621" s="1"/>
      <c r="Z1621">
        <v>50.390968987906845</v>
      </c>
      <c r="AU1621" s="2"/>
      <c r="AV1621" s="2"/>
      <c r="AW1621" s="2"/>
      <c r="AX1621" s="2"/>
    </row>
    <row r="1622" spans="1:50" x14ac:dyDescent="0.25">
      <c r="A1622" s="77" t="s">
        <v>144</v>
      </c>
      <c r="B1622" s="77" t="s">
        <v>145</v>
      </c>
      <c r="C1622" s="77" t="s">
        <v>137</v>
      </c>
      <c r="D1622" s="77" t="s">
        <v>138</v>
      </c>
      <c r="E1622" s="77" t="s">
        <v>139</v>
      </c>
      <c r="G1622" s="17">
        <v>44003</v>
      </c>
      <c r="H1622" s="17"/>
      <c r="I1622" s="1"/>
      <c r="Z1622">
        <v>1.2931361706829168</v>
      </c>
      <c r="AU1622" s="2"/>
      <c r="AV1622" s="2"/>
      <c r="AW1622" s="2"/>
      <c r="AX1622" s="2"/>
    </row>
    <row r="1623" spans="1:50" x14ac:dyDescent="0.25">
      <c r="A1623" s="77" t="s">
        <v>144</v>
      </c>
      <c r="B1623" s="77" t="s">
        <v>145</v>
      </c>
      <c r="C1623" s="77" t="s">
        <v>137</v>
      </c>
      <c r="D1623" s="77" t="s">
        <v>138</v>
      </c>
      <c r="E1623" s="77" t="s">
        <v>139</v>
      </c>
      <c r="G1623" s="17">
        <v>44012</v>
      </c>
      <c r="H1623" s="17"/>
      <c r="I1623" s="1"/>
      <c r="Z1623">
        <v>2.9380079337940774</v>
      </c>
      <c r="AU1623" s="2"/>
      <c r="AV1623" s="2"/>
      <c r="AW1623" s="2"/>
      <c r="AX1623" s="2"/>
    </row>
    <row r="1624" spans="1:50" x14ac:dyDescent="0.25">
      <c r="A1624" s="77" t="s">
        <v>144</v>
      </c>
      <c r="B1624" s="77" t="s">
        <v>145</v>
      </c>
      <c r="C1624" s="77" t="s">
        <v>137</v>
      </c>
      <c r="D1624" s="77" t="s">
        <v>138</v>
      </c>
      <c r="E1624" s="77" t="s">
        <v>139</v>
      </c>
      <c r="G1624" s="17">
        <v>44014</v>
      </c>
      <c r="H1624" s="17"/>
      <c r="I1624" s="1"/>
      <c r="Z1624">
        <v>9.4123169104035362</v>
      </c>
      <c r="AU1624" s="2"/>
      <c r="AV1624" s="2"/>
      <c r="AW1624" s="2"/>
      <c r="AX1624" s="2"/>
    </row>
    <row r="1625" spans="1:50" x14ac:dyDescent="0.25">
      <c r="A1625" s="77" t="s">
        <v>144</v>
      </c>
      <c r="B1625" s="77" t="s">
        <v>145</v>
      </c>
      <c r="C1625" s="77" t="s">
        <v>137</v>
      </c>
      <c r="D1625" s="77" t="s">
        <v>138</v>
      </c>
      <c r="E1625" s="77" t="s">
        <v>139</v>
      </c>
      <c r="G1625" s="17">
        <v>44022</v>
      </c>
      <c r="H1625" s="17"/>
      <c r="I1625" s="1"/>
      <c r="Z1625">
        <v>29.500298007344572</v>
      </c>
      <c r="AU1625" s="2"/>
      <c r="AV1625" s="2"/>
      <c r="AW1625" s="2"/>
      <c r="AX1625" s="2"/>
    </row>
    <row r="1626" spans="1:50" x14ac:dyDescent="0.25">
      <c r="A1626" s="77" t="s">
        <v>144</v>
      </c>
      <c r="B1626" s="77" t="s">
        <v>145</v>
      </c>
      <c r="C1626" s="77" t="s">
        <v>137</v>
      </c>
      <c r="D1626" s="77" t="s">
        <v>138</v>
      </c>
      <c r="E1626" s="77" t="s">
        <v>139</v>
      </c>
      <c r="G1626" s="17">
        <v>44126</v>
      </c>
      <c r="H1626" s="17"/>
      <c r="I1626" s="1"/>
      <c r="Z1626">
        <v>29.500298007344572</v>
      </c>
      <c r="AU1626" s="2"/>
      <c r="AV1626" s="2"/>
      <c r="AW1626" s="2"/>
      <c r="AX1626" s="2"/>
    </row>
    <row r="1627" spans="1:50" x14ac:dyDescent="0.25">
      <c r="A1627" s="77" t="s">
        <v>144</v>
      </c>
      <c r="B1627" s="77" t="s">
        <v>145</v>
      </c>
      <c r="C1627" s="77" t="s">
        <v>137</v>
      </c>
      <c r="D1627" s="77" t="s">
        <v>138</v>
      </c>
      <c r="E1627" s="77" t="s">
        <v>139</v>
      </c>
      <c r="G1627" s="17">
        <v>44145</v>
      </c>
      <c r="H1627" s="17"/>
      <c r="I1627" s="1"/>
      <c r="Z1627">
        <v>29.518783815538185</v>
      </c>
      <c r="AU1627" s="2"/>
      <c r="AV1627" s="2"/>
      <c r="AW1627" s="2"/>
      <c r="AX1627" s="2"/>
    </row>
    <row r="1628" spans="1:50" x14ac:dyDescent="0.25">
      <c r="A1628" s="77" t="s">
        <v>144</v>
      </c>
      <c r="B1628" s="77" t="s">
        <v>145</v>
      </c>
      <c r="C1628" s="77" t="s">
        <v>137</v>
      </c>
      <c r="D1628" s="77" t="s">
        <v>138</v>
      </c>
      <c r="E1628" s="77" t="s">
        <v>139</v>
      </c>
      <c r="G1628" s="17">
        <v>44455</v>
      </c>
      <c r="H1628" s="17"/>
      <c r="I1628" s="1"/>
      <c r="Z1628">
        <v>29.518783815538185</v>
      </c>
      <c r="AU1628" s="2"/>
      <c r="AV1628" s="2"/>
      <c r="AW1628" s="2"/>
      <c r="AX1628" s="2"/>
    </row>
    <row r="1629" spans="1:50" x14ac:dyDescent="0.25">
      <c r="A1629" s="77" t="s">
        <v>144</v>
      </c>
      <c r="B1629" s="77" t="s">
        <v>145</v>
      </c>
      <c r="C1629" s="77" t="s">
        <v>137</v>
      </c>
      <c r="D1629" s="77" t="s">
        <v>138</v>
      </c>
      <c r="E1629" s="77" t="s">
        <v>139</v>
      </c>
      <c r="G1629" s="17">
        <v>44475</v>
      </c>
      <c r="H1629" s="17"/>
      <c r="I1629" s="1"/>
      <c r="Z1629">
        <v>29.518783815538185</v>
      </c>
      <c r="AU1629" s="2"/>
      <c r="AV1629" s="2"/>
      <c r="AW1629" s="2"/>
      <c r="AX1629" s="2"/>
    </row>
    <row r="1630" spans="1:50" x14ac:dyDescent="0.25">
      <c r="A1630" s="77" t="s">
        <v>144</v>
      </c>
      <c r="B1630" s="77" t="s">
        <v>145</v>
      </c>
      <c r="C1630" s="77" t="s">
        <v>137</v>
      </c>
      <c r="D1630" s="77" t="s">
        <v>138</v>
      </c>
      <c r="E1630" s="77" t="s">
        <v>139</v>
      </c>
      <c r="G1630" s="17">
        <v>44484</v>
      </c>
      <c r="H1630" s="17"/>
      <c r="I1630" s="1"/>
      <c r="Z1630">
        <v>29.518783815538185</v>
      </c>
      <c r="AU1630" s="2"/>
      <c r="AV1630" s="2"/>
      <c r="AW1630" s="2"/>
      <c r="AX1630" s="2"/>
    </row>
    <row r="1631" spans="1:50" x14ac:dyDescent="0.25">
      <c r="A1631" s="77" t="s">
        <v>144</v>
      </c>
      <c r="B1631" s="77" t="s">
        <v>145</v>
      </c>
      <c r="C1631" s="77" t="s">
        <v>137</v>
      </c>
      <c r="D1631" s="77" t="s">
        <v>138</v>
      </c>
      <c r="E1631" s="77" t="s">
        <v>139</v>
      </c>
      <c r="G1631" s="17">
        <v>44550</v>
      </c>
      <c r="H1631" s="17"/>
      <c r="I1631" s="1"/>
      <c r="Z1631">
        <v>29.518783815538185</v>
      </c>
      <c r="AU1631" s="2"/>
      <c r="AV1631" s="2"/>
      <c r="AW1631" s="2"/>
      <c r="AX1631" s="2"/>
    </row>
    <row r="1632" spans="1:50" x14ac:dyDescent="0.25">
      <c r="A1632" s="77" t="s">
        <v>146</v>
      </c>
      <c r="B1632" s="77" t="s">
        <v>79</v>
      </c>
      <c r="C1632" s="77" t="s">
        <v>147</v>
      </c>
      <c r="D1632" s="77" t="s">
        <v>138</v>
      </c>
      <c r="E1632" s="77" t="s">
        <v>139</v>
      </c>
      <c r="G1632" s="56">
        <v>44003</v>
      </c>
      <c r="H1632" s="56"/>
      <c r="I1632" s="72"/>
      <c r="Z1632">
        <v>0.29424225421349171</v>
      </c>
      <c r="AU1632" s="2"/>
      <c r="AV1632" s="2"/>
      <c r="AW1632" s="2"/>
      <c r="AX1632" s="2"/>
    </row>
    <row r="1633" spans="1:50" x14ac:dyDescent="0.25">
      <c r="A1633" s="77" t="s">
        <v>146</v>
      </c>
      <c r="B1633" s="77" t="s">
        <v>79</v>
      </c>
      <c r="C1633" s="77" t="s">
        <v>147</v>
      </c>
      <c r="D1633" s="77" t="s">
        <v>138</v>
      </c>
      <c r="E1633" s="77" t="s">
        <v>139</v>
      </c>
      <c r="G1633" s="56">
        <v>44012</v>
      </c>
      <c r="H1633" s="56"/>
      <c r="I1633" s="72"/>
      <c r="Z1633">
        <v>0.91668292036803467</v>
      </c>
      <c r="AU1633" s="2"/>
      <c r="AV1633" s="2"/>
      <c r="AW1633" s="2"/>
      <c r="AX1633" s="2"/>
    </row>
    <row r="1634" spans="1:50" x14ac:dyDescent="0.25">
      <c r="A1634" s="77" t="s">
        <v>146</v>
      </c>
      <c r="B1634" s="77" t="s">
        <v>79</v>
      </c>
      <c r="C1634" s="77" t="s">
        <v>147</v>
      </c>
      <c r="D1634" s="77" t="s">
        <v>138</v>
      </c>
      <c r="E1634" s="77" t="s">
        <v>139</v>
      </c>
      <c r="G1634" s="56">
        <v>44014</v>
      </c>
      <c r="H1634" s="56"/>
      <c r="I1634" s="72"/>
      <c r="Z1634">
        <v>4.5785020901697315</v>
      </c>
      <c r="AU1634" s="2"/>
      <c r="AV1634" s="2"/>
      <c r="AW1634" s="2"/>
      <c r="AX1634" s="2"/>
    </row>
    <row r="1635" spans="1:50" x14ac:dyDescent="0.25">
      <c r="A1635" s="77" t="s">
        <v>146</v>
      </c>
      <c r="B1635" s="77" t="s">
        <v>79</v>
      </c>
      <c r="C1635" s="77" t="s">
        <v>147</v>
      </c>
      <c r="D1635" s="77" t="s">
        <v>138</v>
      </c>
      <c r="E1635" s="77" t="s">
        <v>139</v>
      </c>
      <c r="G1635" s="56">
        <v>44022</v>
      </c>
      <c r="H1635" s="56"/>
      <c r="I1635" s="72"/>
      <c r="Z1635">
        <v>9.1149038338727237</v>
      </c>
      <c r="AU1635" s="2"/>
      <c r="AV1635" s="2"/>
      <c r="AW1635" s="2"/>
      <c r="AX1635" s="2"/>
    </row>
    <row r="1636" spans="1:50" x14ac:dyDescent="0.25">
      <c r="A1636" s="77" t="s">
        <v>146</v>
      </c>
      <c r="B1636" s="77" t="s">
        <v>79</v>
      </c>
      <c r="C1636" s="77" t="s">
        <v>147</v>
      </c>
      <c r="D1636" s="77" t="s">
        <v>138</v>
      </c>
      <c r="E1636" s="77" t="s">
        <v>139</v>
      </c>
      <c r="G1636" s="56">
        <v>44126</v>
      </c>
      <c r="H1636" s="56"/>
      <c r="I1636" s="72"/>
      <c r="Z1636">
        <v>9.0641322920705676</v>
      </c>
      <c r="AU1636" s="2"/>
      <c r="AV1636" s="2"/>
      <c r="AW1636" s="2"/>
      <c r="AX1636" s="2"/>
    </row>
    <row r="1637" spans="1:50" x14ac:dyDescent="0.25">
      <c r="A1637" s="77" t="s">
        <v>146</v>
      </c>
      <c r="B1637" s="77" t="s">
        <v>79</v>
      </c>
      <c r="C1637" s="77" t="s">
        <v>147</v>
      </c>
      <c r="D1637" s="77" t="s">
        <v>138</v>
      </c>
      <c r="E1637" s="77" t="s">
        <v>139</v>
      </c>
      <c r="G1637" s="56">
        <v>44145</v>
      </c>
      <c r="H1637" s="56"/>
      <c r="I1637" s="72"/>
      <c r="Z1637">
        <v>9.0748067739086995</v>
      </c>
      <c r="AU1637" s="2"/>
      <c r="AV1637" s="2"/>
      <c r="AW1637" s="2"/>
      <c r="AX1637" s="2"/>
    </row>
    <row r="1638" spans="1:50" x14ac:dyDescent="0.25">
      <c r="A1638" s="77" t="s">
        <v>146</v>
      </c>
      <c r="B1638" s="77" t="s">
        <v>79</v>
      </c>
      <c r="C1638" s="77" t="s">
        <v>147</v>
      </c>
      <c r="D1638" s="77" t="s">
        <v>138</v>
      </c>
      <c r="E1638" s="77" t="s">
        <v>139</v>
      </c>
      <c r="G1638" s="56">
        <v>44455</v>
      </c>
      <c r="H1638" s="56"/>
      <c r="I1638" s="72"/>
      <c r="Z1638">
        <v>9.0748067739086995</v>
      </c>
      <c r="AU1638" s="2"/>
      <c r="AV1638" s="2"/>
      <c r="AW1638" s="2"/>
      <c r="AX1638" s="2"/>
    </row>
    <row r="1639" spans="1:50" x14ac:dyDescent="0.25">
      <c r="A1639" s="77" t="s">
        <v>146</v>
      </c>
      <c r="B1639" s="77" t="s">
        <v>79</v>
      </c>
      <c r="C1639" s="77" t="s">
        <v>147</v>
      </c>
      <c r="D1639" s="77" t="s">
        <v>138</v>
      </c>
      <c r="E1639" s="77" t="s">
        <v>139</v>
      </c>
      <c r="G1639" s="56">
        <v>44475</v>
      </c>
      <c r="H1639" s="56"/>
      <c r="I1639" s="72"/>
      <c r="Z1639">
        <v>9.0748067739086995</v>
      </c>
      <c r="AU1639" s="2"/>
      <c r="AV1639" s="2"/>
      <c r="AW1639" s="2"/>
      <c r="AX1639" s="2"/>
    </row>
    <row r="1640" spans="1:50" x14ac:dyDescent="0.25">
      <c r="A1640" s="77" t="s">
        <v>146</v>
      </c>
      <c r="B1640" s="77" t="s">
        <v>79</v>
      </c>
      <c r="C1640" s="77" t="s">
        <v>147</v>
      </c>
      <c r="D1640" s="77" t="s">
        <v>138</v>
      </c>
      <c r="E1640" s="77" t="s">
        <v>139</v>
      </c>
      <c r="G1640" s="56">
        <v>44484</v>
      </c>
      <c r="H1640" s="56"/>
      <c r="I1640" s="72"/>
      <c r="Z1640">
        <v>9.0748067739086995</v>
      </c>
      <c r="AU1640" s="2"/>
      <c r="AV1640" s="2"/>
      <c r="AW1640" s="2"/>
      <c r="AX1640" s="2"/>
    </row>
    <row r="1641" spans="1:50" x14ac:dyDescent="0.25">
      <c r="A1641" s="77" t="s">
        <v>146</v>
      </c>
      <c r="B1641" s="77" t="s">
        <v>79</v>
      </c>
      <c r="C1641" s="77" t="s">
        <v>147</v>
      </c>
      <c r="D1641" s="77" t="s">
        <v>138</v>
      </c>
      <c r="E1641" s="77" t="s">
        <v>139</v>
      </c>
      <c r="G1641" s="56">
        <v>44550</v>
      </c>
      <c r="H1641" s="56"/>
      <c r="I1641" s="72"/>
      <c r="Z1641">
        <v>9.0748067739086995</v>
      </c>
      <c r="AU1641" s="2"/>
      <c r="AV1641" s="2"/>
      <c r="AW1641" s="2"/>
      <c r="AX1641" s="2"/>
    </row>
    <row r="1642" spans="1:50" x14ac:dyDescent="0.25">
      <c r="A1642" s="77" t="s">
        <v>146</v>
      </c>
      <c r="B1642" s="77" t="s">
        <v>79</v>
      </c>
      <c r="C1642" s="77" t="s">
        <v>147</v>
      </c>
      <c r="D1642" s="77" t="s">
        <v>138</v>
      </c>
      <c r="E1642" s="77" t="s">
        <v>139</v>
      </c>
      <c r="G1642" s="17">
        <v>44003</v>
      </c>
      <c r="H1642" s="17"/>
      <c r="I1642" s="1"/>
      <c r="Z1642">
        <v>0.2147550355767805</v>
      </c>
      <c r="AU1642" s="2"/>
      <c r="AV1642" s="2"/>
      <c r="AW1642" s="2"/>
      <c r="AX1642" s="2"/>
    </row>
    <row r="1643" spans="1:50" x14ac:dyDescent="0.25">
      <c r="A1643" s="77" t="s">
        <v>146</v>
      </c>
      <c r="B1643" s="77" t="s">
        <v>79</v>
      </c>
      <c r="C1643" s="77" t="s">
        <v>147</v>
      </c>
      <c r="D1643" s="77" t="s">
        <v>138</v>
      </c>
      <c r="E1643" s="77" t="s">
        <v>139</v>
      </c>
      <c r="G1643" s="17">
        <v>44012</v>
      </c>
      <c r="H1643" s="17"/>
      <c r="I1643" s="1"/>
      <c r="Z1643">
        <v>0.64454964045494267</v>
      </c>
      <c r="AU1643" s="2"/>
      <c r="AV1643" s="2"/>
      <c r="AW1643" s="2"/>
      <c r="AX1643" s="2"/>
    </row>
    <row r="1644" spans="1:50" x14ac:dyDescent="0.25">
      <c r="A1644" s="77" t="s">
        <v>146</v>
      </c>
      <c r="B1644" s="77" t="s">
        <v>79</v>
      </c>
      <c r="C1644" s="77" t="s">
        <v>147</v>
      </c>
      <c r="D1644" s="77" t="s">
        <v>138</v>
      </c>
      <c r="E1644" s="77" t="s">
        <v>139</v>
      </c>
      <c r="G1644" s="17">
        <v>44014</v>
      </c>
      <c r="H1644" s="17"/>
      <c r="I1644" s="1"/>
      <c r="Z1644">
        <v>2.4529932420145317</v>
      </c>
      <c r="AU1644" s="2"/>
      <c r="AV1644" s="2"/>
      <c r="AW1644" s="2"/>
      <c r="AX1644" s="2"/>
    </row>
    <row r="1645" spans="1:50" x14ac:dyDescent="0.25">
      <c r="A1645" s="77" t="s">
        <v>146</v>
      </c>
      <c r="B1645" s="77" t="s">
        <v>79</v>
      </c>
      <c r="C1645" s="77" t="s">
        <v>147</v>
      </c>
      <c r="D1645" s="77" t="s">
        <v>138</v>
      </c>
      <c r="E1645" s="77" t="s">
        <v>139</v>
      </c>
      <c r="G1645" s="17">
        <v>44022</v>
      </c>
      <c r="H1645" s="17"/>
      <c r="I1645" s="1"/>
      <c r="Z1645">
        <v>6.7475792139145447</v>
      </c>
      <c r="AU1645" s="2"/>
      <c r="AV1645" s="2"/>
      <c r="AW1645" s="2"/>
      <c r="AX1645" s="2"/>
    </row>
    <row r="1646" spans="1:50" x14ac:dyDescent="0.25">
      <c r="A1646" s="77" t="s">
        <v>146</v>
      </c>
      <c r="B1646" s="77" t="s">
        <v>79</v>
      </c>
      <c r="C1646" s="77" t="s">
        <v>147</v>
      </c>
      <c r="D1646" s="77" t="s">
        <v>138</v>
      </c>
      <c r="E1646" s="77" t="s">
        <v>139</v>
      </c>
      <c r="G1646" s="17">
        <v>44126</v>
      </c>
      <c r="H1646" s="17"/>
      <c r="I1646" s="1"/>
      <c r="Z1646">
        <v>6.7406554742907714</v>
      </c>
      <c r="AU1646" s="2"/>
      <c r="AV1646" s="2"/>
      <c r="AW1646" s="2"/>
      <c r="AX1646" s="2"/>
    </row>
    <row r="1647" spans="1:50" x14ac:dyDescent="0.25">
      <c r="A1647" s="77" t="s">
        <v>146</v>
      </c>
      <c r="B1647" s="77" t="s">
        <v>79</v>
      </c>
      <c r="C1647" s="77" t="s">
        <v>147</v>
      </c>
      <c r="D1647" s="77" t="s">
        <v>138</v>
      </c>
      <c r="E1647" s="77" t="s">
        <v>139</v>
      </c>
      <c r="G1647" s="17">
        <v>44145</v>
      </c>
      <c r="H1647" s="17"/>
      <c r="I1647" s="1"/>
      <c r="Z1647">
        <v>6.7532956164969296</v>
      </c>
      <c r="AU1647" s="2"/>
      <c r="AV1647" s="2"/>
      <c r="AW1647" s="2"/>
      <c r="AX1647" s="2"/>
    </row>
    <row r="1648" spans="1:50" x14ac:dyDescent="0.25">
      <c r="A1648" s="77" t="s">
        <v>146</v>
      </c>
      <c r="B1648" s="77" t="s">
        <v>79</v>
      </c>
      <c r="C1648" s="77" t="s">
        <v>147</v>
      </c>
      <c r="D1648" s="77" t="s">
        <v>138</v>
      </c>
      <c r="E1648" s="77" t="s">
        <v>139</v>
      </c>
      <c r="G1648" s="17">
        <v>44455</v>
      </c>
      <c r="H1648" s="17"/>
      <c r="I1648" s="1"/>
      <c r="Z1648">
        <v>6.7532956164969296</v>
      </c>
      <c r="AU1648" s="2"/>
      <c r="AV1648" s="2"/>
      <c r="AW1648" s="2"/>
      <c r="AX1648" s="2"/>
    </row>
    <row r="1649" spans="1:50" x14ac:dyDescent="0.25">
      <c r="A1649" s="77" t="s">
        <v>146</v>
      </c>
      <c r="B1649" s="77" t="s">
        <v>79</v>
      </c>
      <c r="C1649" s="77" t="s">
        <v>147</v>
      </c>
      <c r="D1649" s="77" t="s">
        <v>138</v>
      </c>
      <c r="E1649" s="77" t="s">
        <v>139</v>
      </c>
      <c r="G1649" s="17">
        <v>44475</v>
      </c>
      <c r="H1649" s="17"/>
      <c r="I1649" s="1"/>
      <c r="Z1649">
        <v>6.7532956164969296</v>
      </c>
      <c r="AU1649" s="2"/>
      <c r="AV1649" s="2"/>
      <c r="AW1649" s="2"/>
      <c r="AX1649" s="2"/>
    </row>
    <row r="1650" spans="1:50" x14ac:dyDescent="0.25">
      <c r="A1650" s="77" t="s">
        <v>146</v>
      </c>
      <c r="B1650" s="77" t="s">
        <v>79</v>
      </c>
      <c r="C1650" s="77" t="s">
        <v>147</v>
      </c>
      <c r="D1650" s="77" t="s">
        <v>138</v>
      </c>
      <c r="E1650" s="77" t="s">
        <v>139</v>
      </c>
      <c r="G1650" s="17">
        <v>44484</v>
      </c>
      <c r="H1650" s="17"/>
      <c r="I1650" s="1"/>
      <c r="Z1650">
        <v>6.7532956164969296</v>
      </c>
      <c r="AU1650" s="2"/>
      <c r="AV1650" s="2"/>
      <c r="AW1650" s="2"/>
      <c r="AX1650" s="2"/>
    </row>
    <row r="1651" spans="1:50" x14ac:dyDescent="0.25">
      <c r="A1651" s="77" t="s">
        <v>146</v>
      </c>
      <c r="B1651" s="77" t="s">
        <v>79</v>
      </c>
      <c r="C1651" s="77" t="s">
        <v>147</v>
      </c>
      <c r="D1651" s="77" t="s">
        <v>138</v>
      </c>
      <c r="E1651" s="77" t="s">
        <v>139</v>
      </c>
      <c r="G1651" s="17">
        <v>44550</v>
      </c>
      <c r="H1651" s="17"/>
      <c r="I1651" s="1"/>
      <c r="Z1651">
        <v>6.7532956164969296</v>
      </c>
      <c r="AU1651" s="2"/>
      <c r="AV1651" s="2"/>
      <c r="AW1651" s="2"/>
      <c r="AX1651" s="2"/>
    </row>
    <row r="1652" spans="1:50" x14ac:dyDescent="0.25">
      <c r="A1652" s="77" t="s">
        <v>146</v>
      </c>
      <c r="B1652" s="77" t="s">
        <v>79</v>
      </c>
      <c r="C1652" s="77" t="s">
        <v>147</v>
      </c>
      <c r="D1652" s="77" t="s">
        <v>138</v>
      </c>
      <c r="E1652" s="77" t="s">
        <v>139</v>
      </c>
      <c r="G1652" s="56">
        <v>44003</v>
      </c>
      <c r="H1652" s="56"/>
      <c r="I1652" s="72"/>
      <c r="Z1652">
        <v>0.39150190713901545</v>
      </c>
      <c r="AU1652" s="2"/>
      <c r="AV1652" s="2"/>
      <c r="AW1652" s="2"/>
      <c r="AX1652" s="2"/>
    </row>
    <row r="1653" spans="1:50" x14ac:dyDescent="0.25">
      <c r="A1653" s="77" t="s">
        <v>146</v>
      </c>
      <c r="B1653" s="77" t="s">
        <v>79</v>
      </c>
      <c r="C1653" s="77" t="s">
        <v>147</v>
      </c>
      <c r="D1653" s="77" t="s">
        <v>138</v>
      </c>
      <c r="E1653" s="77" t="s">
        <v>139</v>
      </c>
      <c r="G1653" s="56">
        <v>44012</v>
      </c>
      <c r="H1653" s="56"/>
      <c r="I1653" s="72"/>
      <c r="Z1653">
        <v>1.1240812415432007</v>
      </c>
      <c r="AU1653" s="2"/>
      <c r="AV1653" s="2"/>
      <c r="AW1653" s="2"/>
      <c r="AX1653" s="2"/>
    </row>
    <row r="1654" spans="1:50" x14ac:dyDescent="0.25">
      <c r="A1654" s="77" t="s">
        <v>146</v>
      </c>
      <c r="B1654" s="77" t="s">
        <v>79</v>
      </c>
      <c r="C1654" s="77" t="s">
        <v>147</v>
      </c>
      <c r="D1654" s="77" t="s">
        <v>138</v>
      </c>
      <c r="E1654" s="77" t="s">
        <v>139</v>
      </c>
      <c r="G1654" s="56">
        <v>44014</v>
      </c>
      <c r="H1654" s="56"/>
      <c r="I1654" s="72"/>
      <c r="Z1654">
        <v>4.2498689077737168</v>
      </c>
      <c r="AU1654" s="2"/>
      <c r="AV1654" s="2"/>
      <c r="AW1654" s="2"/>
      <c r="AX1654" s="2"/>
    </row>
    <row r="1655" spans="1:50" x14ac:dyDescent="0.25">
      <c r="A1655" s="77" t="s">
        <v>146</v>
      </c>
      <c r="B1655" s="77" t="s">
        <v>79</v>
      </c>
      <c r="C1655" s="77" t="s">
        <v>147</v>
      </c>
      <c r="D1655" s="77" t="s">
        <v>138</v>
      </c>
      <c r="E1655" s="77" t="s">
        <v>139</v>
      </c>
      <c r="G1655" s="56">
        <v>44022</v>
      </c>
      <c r="H1655" s="56"/>
      <c r="I1655" s="72"/>
      <c r="Z1655">
        <v>13.294705133737482</v>
      </c>
      <c r="AU1655" s="2"/>
      <c r="AV1655" s="2"/>
      <c r="AW1655" s="2"/>
      <c r="AX1655" s="2"/>
    </row>
    <row r="1656" spans="1:50" x14ac:dyDescent="0.25">
      <c r="A1656" s="77" t="s">
        <v>146</v>
      </c>
      <c r="B1656" s="77" t="s">
        <v>79</v>
      </c>
      <c r="C1656" s="77" t="s">
        <v>147</v>
      </c>
      <c r="D1656" s="77" t="s">
        <v>138</v>
      </c>
      <c r="E1656" s="77" t="s">
        <v>139</v>
      </c>
      <c r="G1656" s="56">
        <v>44126</v>
      </c>
      <c r="H1656" s="56"/>
      <c r="I1656" s="72"/>
      <c r="Z1656">
        <v>13.294705133737482</v>
      </c>
      <c r="AU1656" s="2"/>
      <c r="AV1656" s="2"/>
      <c r="AW1656" s="2"/>
      <c r="AX1656" s="2"/>
    </row>
    <row r="1657" spans="1:50" x14ac:dyDescent="0.25">
      <c r="A1657" s="77" t="s">
        <v>146</v>
      </c>
      <c r="B1657" s="77" t="s">
        <v>79</v>
      </c>
      <c r="C1657" s="77" t="s">
        <v>147</v>
      </c>
      <c r="D1657" s="77" t="s">
        <v>138</v>
      </c>
      <c r="E1657" s="77" t="s">
        <v>139</v>
      </c>
      <c r="G1657" s="56">
        <v>44145</v>
      </c>
      <c r="H1657" s="56"/>
      <c r="I1657" s="72"/>
      <c r="Z1657">
        <v>13.314740153317473</v>
      </c>
      <c r="AU1657" s="2"/>
      <c r="AV1657" s="2"/>
      <c r="AW1657" s="2"/>
      <c r="AX1657" s="2"/>
    </row>
    <row r="1658" spans="1:50" x14ac:dyDescent="0.25">
      <c r="A1658" s="77" t="s">
        <v>146</v>
      </c>
      <c r="B1658" s="77" t="s">
        <v>79</v>
      </c>
      <c r="C1658" s="77" t="s">
        <v>147</v>
      </c>
      <c r="D1658" s="77" t="s">
        <v>138</v>
      </c>
      <c r="E1658" s="77" t="s">
        <v>139</v>
      </c>
      <c r="G1658" s="56">
        <v>44455</v>
      </c>
      <c r="H1658" s="56"/>
      <c r="I1658" s="72"/>
      <c r="Z1658">
        <v>13.314740153317473</v>
      </c>
      <c r="AU1658" s="2"/>
      <c r="AV1658" s="2"/>
      <c r="AW1658" s="2"/>
      <c r="AX1658" s="2"/>
    </row>
    <row r="1659" spans="1:50" x14ac:dyDescent="0.25">
      <c r="A1659" s="77" t="s">
        <v>146</v>
      </c>
      <c r="B1659" s="77" t="s">
        <v>79</v>
      </c>
      <c r="C1659" s="77" t="s">
        <v>147</v>
      </c>
      <c r="D1659" s="77" t="s">
        <v>138</v>
      </c>
      <c r="E1659" s="77" t="s">
        <v>139</v>
      </c>
      <c r="G1659" s="56">
        <v>44475</v>
      </c>
      <c r="H1659" s="56"/>
      <c r="I1659" s="72"/>
      <c r="Z1659">
        <v>13.314740153317473</v>
      </c>
      <c r="AU1659" s="2"/>
      <c r="AV1659" s="2"/>
      <c r="AW1659" s="2"/>
      <c r="AX1659" s="2"/>
    </row>
    <row r="1660" spans="1:50" x14ac:dyDescent="0.25">
      <c r="A1660" s="77" t="s">
        <v>146</v>
      </c>
      <c r="B1660" s="77" t="s">
        <v>79</v>
      </c>
      <c r="C1660" s="77" t="s">
        <v>147</v>
      </c>
      <c r="D1660" s="77" t="s">
        <v>138</v>
      </c>
      <c r="E1660" s="77" t="s">
        <v>139</v>
      </c>
      <c r="G1660" s="56">
        <v>44484</v>
      </c>
      <c r="H1660" s="56"/>
      <c r="I1660" s="72"/>
      <c r="Z1660">
        <v>13.314740153317473</v>
      </c>
      <c r="AU1660" s="2"/>
      <c r="AV1660" s="2"/>
      <c r="AW1660" s="2"/>
      <c r="AX1660" s="2"/>
    </row>
    <row r="1661" spans="1:50" x14ac:dyDescent="0.25">
      <c r="A1661" s="77" t="s">
        <v>146</v>
      </c>
      <c r="B1661" s="77" t="s">
        <v>79</v>
      </c>
      <c r="C1661" s="77" t="s">
        <v>147</v>
      </c>
      <c r="D1661" s="77" t="s">
        <v>138</v>
      </c>
      <c r="E1661" s="77" t="s">
        <v>139</v>
      </c>
      <c r="G1661" s="56">
        <v>44550</v>
      </c>
      <c r="H1661" s="56"/>
      <c r="I1661" s="72"/>
      <c r="Z1661">
        <v>13.314740153317473</v>
      </c>
      <c r="AU1661" s="2"/>
      <c r="AV1661" s="2"/>
      <c r="AW1661" s="2"/>
      <c r="AX1661" s="2"/>
    </row>
    <row r="1662" spans="1:50" x14ac:dyDescent="0.25">
      <c r="A1662" s="77" t="s">
        <v>146</v>
      </c>
      <c r="B1662" s="77" t="s">
        <v>79</v>
      </c>
      <c r="C1662" s="77" t="s">
        <v>147</v>
      </c>
      <c r="D1662" s="77" t="s">
        <v>138</v>
      </c>
      <c r="E1662" s="77" t="s">
        <v>139</v>
      </c>
      <c r="G1662" s="17">
        <v>44003</v>
      </c>
      <c r="H1662" s="17"/>
      <c r="I1662" s="1"/>
      <c r="Z1662">
        <v>0.26950654216456965</v>
      </c>
      <c r="AU1662" s="2"/>
      <c r="AV1662" s="2"/>
      <c r="AW1662" s="2"/>
      <c r="AX1662" s="2"/>
    </row>
    <row r="1663" spans="1:50" x14ac:dyDescent="0.25">
      <c r="A1663" s="77" t="s">
        <v>146</v>
      </c>
      <c r="B1663" s="77" t="s">
        <v>79</v>
      </c>
      <c r="C1663" s="77" t="s">
        <v>147</v>
      </c>
      <c r="D1663" s="77" t="s">
        <v>138</v>
      </c>
      <c r="E1663" s="77" t="s">
        <v>139</v>
      </c>
      <c r="G1663" s="17">
        <v>44012</v>
      </c>
      <c r="H1663" s="17"/>
      <c r="I1663" s="1"/>
      <c r="Z1663">
        <v>0.69888694591258815</v>
      </c>
      <c r="AU1663" s="2"/>
      <c r="AV1663" s="2"/>
      <c r="AW1663" s="2"/>
      <c r="AX1663" s="2"/>
    </row>
    <row r="1664" spans="1:50" x14ac:dyDescent="0.25">
      <c r="A1664" s="77" t="s">
        <v>146</v>
      </c>
      <c r="B1664" s="77" t="s">
        <v>79</v>
      </c>
      <c r="C1664" s="77" t="s">
        <v>147</v>
      </c>
      <c r="D1664" s="77" t="s">
        <v>138</v>
      </c>
      <c r="E1664" s="77" t="s">
        <v>139</v>
      </c>
      <c r="G1664" s="17">
        <v>44014</v>
      </c>
      <c r="H1664" s="17"/>
      <c r="I1664" s="1"/>
      <c r="Z1664">
        <v>2.4076823956620048</v>
      </c>
      <c r="AU1664" s="2"/>
      <c r="AV1664" s="2"/>
      <c r="AW1664" s="2"/>
      <c r="AX1664" s="2"/>
    </row>
    <row r="1665" spans="1:50" x14ac:dyDescent="0.25">
      <c r="A1665" s="77" t="s">
        <v>146</v>
      </c>
      <c r="B1665" s="77" t="s">
        <v>79</v>
      </c>
      <c r="C1665" s="77" t="s">
        <v>147</v>
      </c>
      <c r="D1665" s="77" t="s">
        <v>138</v>
      </c>
      <c r="E1665" s="77" t="s">
        <v>139</v>
      </c>
      <c r="G1665" s="17">
        <v>44022</v>
      </c>
      <c r="H1665" s="17"/>
      <c r="I1665" s="1"/>
      <c r="Z1665">
        <v>8.9994994474528234</v>
      </c>
      <c r="AU1665" s="2"/>
      <c r="AV1665" s="2"/>
      <c r="AW1665" s="2"/>
      <c r="AX1665" s="2"/>
    </row>
    <row r="1666" spans="1:50" x14ac:dyDescent="0.25">
      <c r="A1666" s="77" t="s">
        <v>146</v>
      </c>
      <c r="B1666" s="77" t="s">
        <v>79</v>
      </c>
      <c r="C1666" s="77" t="s">
        <v>147</v>
      </c>
      <c r="D1666" s="77" t="s">
        <v>138</v>
      </c>
      <c r="E1666" s="77" t="s">
        <v>139</v>
      </c>
      <c r="G1666" s="17">
        <v>44126</v>
      </c>
      <c r="H1666" s="17"/>
      <c r="I1666" s="1"/>
      <c r="Z1666">
        <v>8.9994994474528234</v>
      </c>
      <c r="AU1666" s="2"/>
      <c r="AV1666" s="2"/>
      <c r="AW1666" s="2"/>
      <c r="AX1666" s="2"/>
    </row>
    <row r="1667" spans="1:50" x14ac:dyDescent="0.25">
      <c r="A1667" s="77" t="s">
        <v>146</v>
      </c>
      <c r="B1667" s="77" t="s">
        <v>79</v>
      </c>
      <c r="C1667" s="77" t="s">
        <v>147</v>
      </c>
      <c r="D1667" s="77" t="s">
        <v>138</v>
      </c>
      <c r="E1667" s="77" t="s">
        <v>139</v>
      </c>
      <c r="G1667" s="17">
        <v>44145</v>
      </c>
      <c r="H1667" s="17"/>
      <c r="I1667" s="1"/>
      <c r="Z1667">
        <v>9.0024815749737268</v>
      </c>
      <c r="AU1667" s="2"/>
      <c r="AV1667" s="2"/>
      <c r="AW1667" s="2"/>
      <c r="AX1667" s="2"/>
    </row>
    <row r="1668" spans="1:50" x14ac:dyDescent="0.25">
      <c r="A1668" s="77" t="s">
        <v>146</v>
      </c>
      <c r="B1668" s="77" t="s">
        <v>79</v>
      </c>
      <c r="C1668" s="77" t="s">
        <v>147</v>
      </c>
      <c r="D1668" s="77" t="s">
        <v>138</v>
      </c>
      <c r="E1668" s="77" t="s">
        <v>139</v>
      </c>
      <c r="G1668" s="17">
        <v>44455</v>
      </c>
      <c r="H1668" s="17"/>
      <c r="I1668" s="1"/>
      <c r="Z1668">
        <v>9.0024815749737268</v>
      </c>
      <c r="AU1668" s="2"/>
      <c r="AV1668" s="2"/>
      <c r="AW1668" s="2"/>
      <c r="AX1668" s="2"/>
    </row>
    <row r="1669" spans="1:50" x14ac:dyDescent="0.25">
      <c r="A1669" s="77" t="s">
        <v>146</v>
      </c>
      <c r="B1669" s="77" t="s">
        <v>79</v>
      </c>
      <c r="C1669" s="77" t="s">
        <v>147</v>
      </c>
      <c r="D1669" s="77" t="s">
        <v>138</v>
      </c>
      <c r="E1669" s="77" t="s">
        <v>139</v>
      </c>
      <c r="G1669" s="17">
        <v>44475</v>
      </c>
      <c r="H1669" s="17"/>
      <c r="I1669" s="1"/>
      <c r="Z1669">
        <v>9.0024815749737268</v>
      </c>
      <c r="AU1669" s="2"/>
      <c r="AV1669" s="2"/>
      <c r="AW1669" s="2"/>
      <c r="AX1669" s="2"/>
    </row>
    <row r="1670" spans="1:50" x14ac:dyDescent="0.25">
      <c r="A1670" s="77" t="s">
        <v>146</v>
      </c>
      <c r="B1670" s="77" t="s">
        <v>79</v>
      </c>
      <c r="C1670" s="77" t="s">
        <v>147</v>
      </c>
      <c r="D1670" s="77" t="s">
        <v>138</v>
      </c>
      <c r="E1670" s="77" t="s">
        <v>139</v>
      </c>
      <c r="G1670" s="17">
        <v>44484</v>
      </c>
      <c r="H1670" s="17"/>
      <c r="I1670" s="1"/>
      <c r="Z1670">
        <v>9.0024815749737268</v>
      </c>
      <c r="AU1670" s="2"/>
      <c r="AV1670" s="2"/>
      <c r="AW1670" s="2"/>
      <c r="AX1670" s="2"/>
    </row>
    <row r="1671" spans="1:50" x14ac:dyDescent="0.25">
      <c r="A1671" s="77" t="s">
        <v>146</v>
      </c>
      <c r="B1671" s="77" t="s">
        <v>79</v>
      </c>
      <c r="C1671" s="77" t="s">
        <v>147</v>
      </c>
      <c r="D1671" s="77" t="s">
        <v>138</v>
      </c>
      <c r="E1671" s="77" t="s">
        <v>139</v>
      </c>
      <c r="G1671" s="17">
        <v>44550</v>
      </c>
      <c r="H1671" s="17"/>
      <c r="I1671" s="1"/>
      <c r="Z1671">
        <v>9.0024815749737268</v>
      </c>
      <c r="AU1671" s="2"/>
      <c r="AV1671" s="2"/>
      <c r="AW1671" s="2"/>
      <c r="AX1671" s="2"/>
    </row>
    <row r="1672" spans="1:50" x14ac:dyDescent="0.25">
      <c r="A1672" s="77" t="s">
        <v>148</v>
      </c>
      <c r="B1672" s="77" t="s">
        <v>84</v>
      </c>
      <c r="C1672" s="77" t="s">
        <v>147</v>
      </c>
      <c r="D1672" s="77" t="s">
        <v>138</v>
      </c>
      <c r="E1672" s="77" t="s">
        <v>139</v>
      </c>
      <c r="G1672" s="56">
        <v>44003</v>
      </c>
      <c r="H1672" s="56"/>
      <c r="I1672" s="72"/>
      <c r="Z1672">
        <v>0.19806723573517052</v>
      </c>
      <c r="AU1672" s="2"/>
      <c r="AV1672" s="2"/>
      <c r="AW1672" s="2"/>
      <c r="AX1672" s="2"/>
    </row>
    <row r="1673" spans="1:50" x14ac:dyDescent="0.25">
      <c r="A1673" s="77" t="s">
        <v>148</v>
      </c>
      <c r="B1673" s="77" t="s">
        <v>84</v>
      </c>
      <c r="C1673" s="77" t="s">
        <v>147</v>
      </c>
      <c r="D1673" s="77" t="s">
        <v>138</v>
      </c>
      <c r="E1673" s="77" t="s">
        <v>139</v>
      </c>
      <c r="G1673" s="56">
        <v>44012</v>
      </c>
      <c r="H1673" s="56"/>
      <c r="I1673" s="72"/>
      <c r="Z1673">
        <v>0.65877883370077117</v>
      </c>
      <c r="AU1673" s="2"/>
      <c r="AV1673" s="2"/>
      <c r="AW1673" s="2"/>
      <c r="AX1673" s="2"/>
    </row>
    <row r="1674" spans="1:50" x14ac:dyDescent="0.25">
      <c r="A1674" s="77" t="s">
        <v>148</v>
      </c>
      <c r="B1674" s="77" t="s">
        <v>84</v>
      </c>
      <c r="C1674" s="77" t="s">
        <v>147</v>
      </c>
      <c r="D1674" s="77" t="s">
        <v>138</v>
      </c>
      <c r="E1674" s="77" t="s">
        <v>139</v>
      </c>
      <c r="G1674" s="56">
        <v>44014</v>
      </c>
      <c r="H1674" s="56"/>
      <c r="I1674" s="72"/>
      <c r="Z1674">
        <v>2.628966996183089</v>
      </c>
      <c r="AU1674" s="2"/>
      <c r="AV1674" s="2"/>
      <c r="AW1674" s="2"/>
      <c r="AX1674" s="2"/>
    </row>
    <row r="1675" spans="1:50" x14ac:dyDescent="0.25">
      <c r="A1675" s="77" t="s">
        <v>148</v>
      </c>
      <c r="B1675" s="77" t="s">
        <v>84</v>
      </c>
      <c r="C1675" s="77" t="s">
        <v>147</v>
      </c>
      <c r="D1675" s="77" t="s">
        <v>138</v>
      </c>
      <c r="E1675" s="77" t="s">
        <v>139</v>
      </c>
      <c r="G1675" s="56">
        <v>44022</v>
      </c>
      <c r="H1675" s="56"/>
      <c r="I1675" s="72"/>
      <c r="Z1675">
        <v>9.6490358033479886</v>
      </c>
      <c r="AU1675" s="2"/>
      <c r="AV1675" s="2"/>
      <c r="AW1675" s="2"/>
      <c r="AX1675" s="2"/>
    </row>
    <row r="1676" spans="1:50" x14ac:dyDescent="0.25">
      <c r="A1676" s="77" t="s">
        <v>148</v>
      </c>
      <c r="B1676" s="77" t="s">
        <v>84</v>
      </c>
      <c r="C1676" s="77" t="s">
        <v>147</v>
      </c>
      <c r="D1676" s="77" t="s">
        <v>138</v>
      </c>
      <c r="E1676" s="77" t="s">
        <v>139</v>
      </c>
      <c r="G1676" s="56">
        <v>44126</v>
      </c>
      <c r="H1676" s="56"/>
      <c r="I1676" s="72"/>
      <c r="Z1676">
        <v>9.6678066035130961</v>
      </c>
      <c r="AU1676" s="2"/>
      <c r="AV1676" s="2"/>
      <c r="AW1676" s="2"/>
      <c r="AX1676" s="2"/>
    </row>
    <row r="1677" spans="1:50" x14ac:dyDescent="0.25">
      <c r="A1677" s="77" t="s">
        <v>148</v>
      </c>
      <c r="B1677" s="77" t="s">
        <v>84</v>
      </c>
      <c r="C1677" s="77" t="s">
        <v>147</v>
      </c>
      <c r="D1677" s="77" t="s">
        <v>138</v>
      </c>
      <c r="E1677" s="77" t="s">
        <v>139</v>
      </c>
      <c r="G1677" s="56">
        <v>44145</v>
      </c>
      <c r="H1677" s="56"/>
      <c r="I1677" s="72"/>
      <c r="Z1677">
        <v>9.6967741514220052</v>
      </c>
      <c r="AU1677" s="2"/>
      <c r="AV1677" s="2"/>
      <c r="AW1677" s="2"/>
      <c r="AX1677" s="2"/>
    </row>
    <row r="1678" spans="1:50" x14ac:dyDescent="0.25">
      <c r="A1678" s="77" t="s">
        <v>148</v>
      </c>
      <c r="B1678" s="77" t="s">
        <v>84</v>
      </c>
      <c r="C1678" s="77" t="s">
        <v>147</v>
      </c>
      <c r="D1678" s="77" t="s">
        <v>138</v>
      </c>
      <c r="E1678" s="77" t="s">
        <v>139</v>
      </c>
      <c r="G1678" s="56">
        <v>44455</v>
      </c>
      <c r="H1678" s="56"/>
      <c r="I1678" s="72"/>
      <c r="Z1678">
        <v>9.6967741514220052</v>
      </c>
      <c r="AU1678" s="2"/>
      <c r="AV1678" s="2"/>
      <c r="AW1678" s="2"/>
      <c r="AX1678" s="2"/>
    </row>
    <row r="1679" spans="1:50" x14ac:dyDescent="0.25">
      <c r="A1679" s="77" t="s">
        <v>148</v>
      </c>
      <c r="B1679" s="77" t="s">
        <v>84</v>
      </c>
      <c r="C1679" s="77" t="s">
        <v>147</v>
      </c>
      <c r="D1679" s="77" t="s">
        <v>138</v>
      </c>
      <c r="E1679" s="77" t="s">
        <v>139</v>
      </c>
      <c r="G1679" s="56">
        <v>44475</v>
      </c>
      <c r="H1679" s="56"/>
      <c r="I1679" s="72"/>
      <c r="Z1679">
        <v>9.6967741514220052</v>
      </c>
      <c r="AU1679" s="2"/>
      <c r="AV1679" s="2"/>
      <c r="AW1679" s="2"/>
      <c r="AX1679" s="2"/>
    </row>
    <row r="1680" spans="1:50" x14ac:dyDescent="0.25">
      <c r="A1680" s="77" t="s">
        <v>148</v>
      </c>
      <c r="B1680" s="77" t="s">
        <v>84</v>
      </c>
      <c r="C1680" s="77" t="s">
        <v>147</v>
      </c>
      <c r="D1680" s="77" t="s">
        <v>138</v>
      </c>
      <c r="E1680" s="77" t="s">
        <v>139</v>
      </c>
      <c r="G1680" s="56">
        <v>44484</v>
      </c>
      <c r="H1680" s="56"/>
      <c r="I1680" s="72"/>
      <c r="Z1680">
        <v>9.6967741514220052</v>
      </c>
      <c r="AU1680" s="2"/>
      <c r="AV1680" s="2"/>
      <c r="AW1680" s="2"/>
      <c r="AX1680" s="2"/>
    </row>
    <row r="1681" spans="1:50" x14ac:dyDescent="0.25">
      <c r="A1681" s="77" t="s">
        <v>148</v>
      </c>
      <c r="B1681" s="77" t="s">
        <v>84</v>
      </c>
      <c r="C1681" s="77" t="s">
        <v>147</v>
      </c>
      <c r="D1681" s="77" t="s">
        <v>138</v>
      </c>
      <c r="E1681" s="77" t="s">
        <v>139</v>
      </c>
      <c r="G1681" s="56">
        <v>44550</v>
      </c>
      <c r="H1681" s="56"/>
      <c r="I1681" s="72"/>
      <c r="Z1681">
        <v>9.6967741514220052</v>
      </c>
      <c r="AU1681" s="2"/>
      <c r="AV1681" s="2"/>
      <c r="AW1681" s="2"/>
      <c r="AX1681" s="2"/>
    </row>
    <row r="1682" spans="1:50" x14ac:dyDescent="0.25">
      <c r="A1682" s="77" t="s">
        <v>148</v>
      </c>
      <c r="B1682" s="77" t="s">
        <v>84</v>
      </c>
      <c r="C1682" s="77" t="s">
        <v>147</v>
      </c>
      <c r="D1682" s="77" t="s">
        <v>138</v>
      </c>
      <c r="E1682" s="77" t="s">
        <v>139</v>
      </c>
      <c r="G1682" s="17">
        <v>44003</v>
      </c>
      <c r="H1682" s="17"/>
      <c r="I1682" s="1"/>
      <c r="Z1682">
        <v>0.26067845966157871</v>
      </c>
      <c r="AU1682" s="2"/>
      <c r="AV1682" s="2"/>
      <c r="AW1682" s="2"/>
      <c r="AX1682" s="2"/>
    </row>
    <row r="1683" spans="1:50" x14ac:dyDescent="0.25">
      <c r="A1683" s="77" t="s">
        <v>148</v>
      </c>
      <c r="B1683" s="77" t="s">
        <v>84</v>
      </c>
      <c r="C1683" s="77" t="s">
        <v>147</v>
      </c>
      <c r="D1683" s="77" t="s">
        <v>138</v>
      </c>
      <c r="E1683" s="77" t="s">
        <v>139</v>
      </c>
      <c r="G1683" s="17">
        <v>44012</v>
      </c>
      <c r="H1683" s="17"/>
      <c r="I1683" s="1"/>
      <c r="Z1683">
        <v>0.60820793082710956</v>
      </c>
      <c r="AU1683" s="2"/>
      <c r="AV1683" s="2"/>
      <c r="AW1683" s="2"/>
      <c r="AX1683" s="2"/>
    </row>
    <row r="1684" spans="1:50" x14ac:dyDescent="0.25">
      <c r="A1684" s="77" t="s">
        <v>148</v>
      </c>
      <c r="B1684" s="77" t="s">
        <v>84</v>
      </c>
      <c r="C1684" s="77" t="s">
        <v>147</v>
      </c>
      <c r="D1684" s="77" t="s">
        <v>138</v>
      </c>
      <c r="E1684" s="77" t="s">
        <v>139</v>
      </c>
      <c r="G1684" s="17">
        <v>44014</v>
      </c>
      <c r="H1684" s="17"/>
      <c r="I1684" s="1"/>
      <c r="Z1684">
        <v>2.3663754740510727</v>
      </c>
      <c r="AU1684" s="2"/>
      <c r="AV1684" s="2"/>
      <c r="AW1684" s="2"/>
      <c r="AX1684" s="2"/>
    </row>
    <row r="1685" spans="1:50" x14ac:dyDescent="0.25">
      <c r="A1685" s="77" t="s">
        <v>148</v>
      </c>
      <c r="B1685" s="77" t="s">
        <v>84</v>
      </c>
      <c r="C1685" s="77" t="s">
        <v>147</v>
      </c>
      <c r="D1685" s="77" t="s">
        <v>138</v>
      </c>
      <c r="E1685" s="77" t="s">
        <v>139</v>
      </c>
      <c r="G1685" s="17">
        <v>44022</v>
      </c>
      <c r="H1685" s="17"/>
      <c r="I1685" s="1"/>
      <c r="Z1685">
        <v>8.5875288403926433</v>
      </c>
      <c r="AU1685" s="2"/>
      <c r="AV1685" s="2"/>
      <c r="AW1685" s="2"/>
      <c r="AX1685" s="2"/>
    </row>
    <row r="1686" spans="1:50" x14ac:dyDescent="0.25">
      <c r="A1686" s="77" t="s">
        <v>148</v>
      </c>
      <c r="B1686" s="77" t="s">
        <v>84</v>
      </c>
      <c r="C1686" s="77" t="s">
        <v>147</v>
      </c>
      <c r="D1686" s="77" t="s">
        <v>138</v>
      </c>
      <c r="E1686" s="77" t="s">
        <v>139</v>
      </c>
      <c r="G1686" s="17">
        <v>44126</v>
      </c>
      <c r="H1686" s="17"/>
      <c r="I1686" s="1"/>
      <c r="Z1686">
        <v>8.5873695498277662</v>
      </c>
      <c r="AU1686" s="2"/>
      <c r="AV1686" s="2"/>
      <c r="AW1686" s="2"/>
      <c r="AX1686" s="2"/>
    </row>
    <row r="1687" spans="1:50" x14ac:dyDescent="0.25">
      <c r="A1687" s="77" t="s">
        <v>148</v>
      </c>
      <c r="B1687" s="77" t="s">
        <v>84</v>
      </c>
      <c r="C1687" s="77" t="s">
        <v>147</v>
      </c>
      <c r="D1687" s="77" t="s">
        <v>138</v>
      </c>
      <c r="E1687" s="77" t="s">
        <v>139</v>
      </c>
      <c r="G1687" s="17">
        <v>44145</v>
      </c>
      <c r="H1687" s="17"/>
      <c r="I1687" s="1"/>
      <c r="Z1687">
        <v>8.5908065556935913</v>
      </c>
      <c r="AU1687" s="2"/>
      <c r="AV1687" s="2"/>
      <c r="AW1687" s="2"/>
      <c r="AX1687" s="2"/>
    </row>
    <row r="1688" spans="1:50" x14ac:dyDescent="0.25">
      <c r="A1688" s="77" t="s">
        <v>148</v>
      </c>
      <c r="B1688" s="77" t="s">
        <v>84</v>
      </c>
      <c r="C1688" s="77" t="s">
        <v>147</v>
      </c>
      <c r="D1688" s="77" t="s">
        <v>138</v>
      </c>
      <c r="E1688" s="77" t="s">
        <v>139</v>
      </c>
      <c r="G1688" s="17">
        <v>44455</v>
      </c>
      <c r="H1688" s="17"/>
      <c r="I1688" s="1"/>
      <c r="Z1688">
        <v>8.5908065556935913</v>
      </c>
      <c r="AU1688" s="2"/>
      <c r="AV1688" s="2"/>
      <c r="AW1688" s="2"/>
      <c r="AX1688" s="2"/>
    </row>
    <row r="1689" spans="1:50" x14ac:dyDescent="0.25">
      <c r="A1689" s="77" t="s">
        <v>148</v>
      </c>
      <c r="B1689" s="77" t="s">
        <v>84</v>
      </c>
      <c r="C1689" s="77" t="s">
        <v>147</v>
      </c>
      <c r="D1689" s="77" t="s">
        <v>138</v>
      </c>
      <c r="E1689" s="77" t="s">
        <v>139</v>
      </c>
      <c r="G1689" s="17">
        <v>44475</v>
      </c>
      <c r="H1689" s="17"/>
      <c r="I1689" s="1"/>
      <c r="Z1689">
        <v>8.5908065556935913</v>
      </c>
      <c r="AU1689" s="2"/>
      <c r="AV1689" s="2"/>
      <c r="AW1689" s="2"/>
      <c r="AX1689" s="2"/>
    </row>
    <row r="1690" spans="1:50" x14ac:dyDescent="0.25">
      <c r="A1690" s="77" t="s">
        <v>148</v>
      </c>
      <c r="B1690" s="77" t="s">
        <v>84</v>
      </c>
      <c r="C1690" s="77" t="s">
        <v>147</v>
      </c>
      <c r="D1690" s="77" t="s">
        <v>138</v>
      </c>
      <c r="E1690" s="77" t="s">
        <v>139</v>
      </c>
      <c r="G1690" s="17">
        <v>44484</v>
      </c>
      <c r="H1690" s="17"/>
      <c r="I1690" s="1"/>
      <c r="Z1690">
        <v>8.5908065556935913</v>
      </c>
      <c r="AU1690" s="2"/>
      <c r="AV1690" s="2"/>
      <c r="AW1690" s="2"/>
      <c r="AX1690" s="2"/>
    </row>
    <row r="1691" spans="1:50" x14ac:dyDescent="0.25">
      <c r="A1691" s="77" t="s">
        <v>148</v>
      </c>
      <c r="B1691" s="77" t="s">
        <v>84</v>
      </c>
      <c r="C1691" s="77" t="s">
        <v>147</v>
      </c>
      <c r="D1691" s="77" t="s">
        <v>138</v>
      </c>
      <c r="E1691" s="77" t="s">
        <v>139</v>
      </c>
      <c r="G1691" s="17">
        <v>44550</v>
      </c>
      <c r="H1691" s="17"/>
      <c r="I1691" s="1"/>
      <c r="Z1691">
        <v>8.5908065556935913</v>
      </c>
      <c r="AU1691" s="2"/>
      <c r="AV1691" s="2"/>
      <c r="AW1691" s="2"/>
      <c r="AX1691" s="2"/>
    </row>
    <row r="1692" spans="1:50" x14ac:dyDescent="0.25">
      <c r="A1692" s="77" t="s">
        <v>148</v>
      </c>
      <c r="B1692" s="77" t="s">
        <v>84</v>
      </c>
      <c r="C1692" s="77" t="s">
        <v>147</v>
      </c>
      <c r="D1692" s="77" t="s">
        <v>138</v>
      </c>
      <c r="E1692" s="77" t="s">
        <v>139</v>
      </c>
      <c r="G1692" s="56">
        <v>44003</v>
      </c>
      <c r="H1692" s="56"/>
      <c r="I1692" s="72"/>
      <c r="Z1692">
        <v>0.32380773277288233</v>
      </c>
      <c r="AU1692" s="2"/>
      <c r="AV1692" s="2"/>
      <c r="AW1692" s="2"/>
      <c r="AX1692" s="2"/>
    </row>
    <row r="1693" spans="1:50" x14ac:dyDescent="0.25">
      <c r="A1693" s="77" t="s">
        <v>148</v>
      </c>
      <c r="B1693" s="77" t="s">
        <v>84</v>
      </c>
      <c r="C1693" s="77" t="s">
        <v>147</v>
      </c>
      <c r="D1693" s="77" t="s">
        <v>138</v>
      </c>
      <c r="E1693" s="77" t="s">
        <v>139</v>
      </c>
      <c r="G1693" s="56">
        <v>44012</v>
      </c>
      <c r="H1693" s="56"/>
      <c r="I1693" s="72"/>
      <c r="Z1693">
        <v>0.81249301588271106</v>
      </c>
      <c r="AU1693" s="2"/>
      <c r="AV1693" s="2"/>
      <c r="AW1693" s="2"/>
      <c r="AX1693" s="2"/>
    </row>
    <row r="1694" spans="1:50" x14ac:dyDescent="0.25">
      <c r="A1694" s="77" t="s">
        <v>148</v>
      </c>
      <c r="B1694" s="77" t="s">
        <v>84</v>
      </c>
      <c r="C1694" s="77" t="s">
        <v>147</v>
      </c>
      <c r="D1694" s="77" t="s">
        <v>138</v>
      </c>
      <c r="E1694" s="77" t="s">
        <v>139</v>
      </c>
      <c r="G1694" s="56">
        <v>44014</v>
      </c>
      <c r="H1694" s="56"/>
      <c r="I1694" s="72"/>
      <c r="Z1694">
        <v>3.0893315918740876</v>
      </c>
      <c r="AU1694" s="2"/>
      <c r="AV1694" s="2"/>
      <c r="AW1694" s="2"/>
      <c r="AX1694" s="2"/>
    </row>
    <row r="1695" spans="1:50" x14ac:dyDescent="0.25">
      <c r="A1695" s="77" t="s">
        <v>148</v>
      </c>
      <c r="B1695" s="77" t="s">
        <v>84</v>
      </c>
      <c r="C1695" s="77" t="s">
        <v>147</v>
      </c>
      <c r="D1695" s="77" t="s">
        <v>138</v>
      </c>
      <c r="E1695" s="77" t="s">
        <v>139</v>
      </c>
      <c r="G1695" s="56">
        <v>44022</v>
      </c>
      <c r="H1695" s="56"/>
      <c r="I1695" s="72"/>
      <c r="Z1695">
        <v>9.7397693586284539</v>
      </c>
      <c r="AU1695" s="2"/>
      <c r="AV1695" s="2"/>
      <c r="AW1695" s="2"/>
      <c r="AX1695" s="2"/>
    </row>
    <row r="1696" spans="1:50" x14ac:dyDescent="0.25">
      <c r="A1696" s="77" t="s">
        <v>148</v>
      </c>
      <c r="B1696" s="77" t="s">
        <v>84</v>
      </c>
      <c r="C1696" s="77" t="s">
        <v>147</v>
      </c>
      <c r="D1696" s="77" t="s">
        <v>138</v>
      </c>
      <c r="E1696" s="77" t="s">
        <v>139</v>
      </c>
      <c r="G1696" s="56">
        <v>44126</v>
      </c>
      <c r="H1696" s="56"/>
      <c r="I1696" s="72"/>
      <c r="Z1696">
        <v>9.7435541024499326</v>
      </c>
      <c r="AU1696" s="2"/>
      <c r="AV1696" s="2"/>
      <c r="AW1696" s="2"/>
      <c r="AX1696" s="2"/>
    </row>
    <row r="1697" spans="1:50" x14ac:dyDescent="0.25">
      <c r="A1697" s="77" t="s">
        <v>148</v>
      </c>
      <c r="B1697" s="77" t="s">
        <v>84</v>
      </c>
      <c r="C1697" s="77" t="s">
        <v>147</v>
      </c>
      <c r="D1697" s="77" t="s">
        <v>138</v>
      </c>
      <c r="E1697" s="77" t="s">
        <v>139</v>
      </c>
      <c r="G1697" s="56">
        <v>44145</v>
      </c>
      <c r="H1697" s="56"/>
      <c r="I1697" s="72"/>
      <c r="Z1697">
        <v>9.7371898607014398</v>
      </c>
      <c r="AU1697" s="2"/>
      <c r="AV1697" s="2"/>
      <c r="AW1697" s="2"/>
      <c r="AX1697" s="2"/>
    </row>
    <row r="1698" spans="1:50" x14ac:dyDescent="0.25">
      <c r="A1698" s="77" t="s">
        <v>148</v>
      </c>
      <c r="B1698" s="77" t="s">
        <v>84</v>
      </c>
      <c r="C1698" s="77" t="s">
        <v>147</v>
      </c>
      <c r="D1698" s="77" t="s">
        <v>138</v>
      </c>
      <c r="E1698" s="77" t="s">
        <v>139</v>
      </c>
      <c r="G1698" s="56">
        <v>44455</v>
      </c>
      <c r="H1698" s="56"/>
      <c r="I1698" s="72"/>
      <c r="Z1698">
        <v>9.7371898607014398</v>
      </c>
      <c r="AU1698" s="2"/>
      <c r="AV1698" s="2"/>
      <c r="AW1698" s="2"/>
      <c r="AX1698" s="2"/>
    </row>
    <row r="1699" spans="1:50" x14ac:dyDescent="0.25">
      <c r="A1699" s="77" t="s">
        <v>148</v>
      </c>
      <c r="B1699" s="77" t="s">
        <v>84</v>
      </c>
      <c r="C1699" s="77" t="s">
        <v>147</v>
      </c>
      <c r="D1699" s="77" t="s">
        <v>138</v>
      </c>
      <c r="E1699" s="77" t="s">
        <v>139</v>
      </c>
      <c r="G1699" s="56">
        <v>44475</v>
      </c>
      <c r="H1699" s="56"/>
      <c r="I1699" s="72"/>
      <c r="Z1699">
        <v>9.7371898607014398</v>
      </c>
      <c r="AU1699" s="2"/>
      <c r="AV1699" s="2"/>
      <c r="AW1699" s="2"/>
      <c r="AX1699" s="2"/>
    </row>
    <row r="1700" spans="1:50" x14ac:dyDescent="0.25">
      <c r="A1700" s="77" t="s">
        <v>148</v>
      </c>
      <c r="B1700" s="77" t="s">
        <v>84</v>
      </c>
      <c r="C1700" s="77" t="s">
        <v>147</v>
      </c>
      <c r="D1700" s="77" t="s">
        <v>138</v>
      </c>
      <c r="E1700" s="77" t="s">
        <v>139</v>
      </c>
      <c r="G1700" s="56">
        <v>44484</v>
      </c>
      <c r="H1700" s="56"/>
      <c r="I1700" s="72"/>
      <c r="Z1700">
        <v>9.7371898607014398</v>
      </c>
      <c r="AU1700" s="2"/>
      <c r="AV1700" s="2"/>
      <c r="AW1700" s="2"/>
      <c r="AX1700" s="2"/>
    </row>
    <row r="1701" spans="1:50" x14ac:dyDescent="0.25">
      <c r="A1701" s="77" t="s">
        <v>148</v>
      </c>
      <c r="B1701" s="77" t="s">
        <v>84</v>
      </c>
      <c r="C1701" s="77" t="s">
        <v>147</v>
      </c>
      <c r="D1701" s="77" t="s">
        <v>138</v>
      </c>
      <c r="E1701" s="77" t="s">
        <v>139</v>
      </c>
      <c r="G1701" s="56">
        <v>44550</v>
      </c>
      <c r="H1701" s="56"/>
      <c r="I1701" s="72"/>
      <c r="Z1701">
        <v>9.7371898607014398</v>
      </c>
      <c r="AU1701" s="2"/>
      <c r="AV1701" s="2"/>
      <c r="AW1701" s="2"/>
      <c r="AX1701" s="2"/>
    </row>
    <row r="1702" spans="1:50" x14ac:dyDescent="0.25">
      <c r="A1702" s="77" t="s">
        <v>148</v>
      </c>
      <c r="B1702" s="77" t="s">
        <v>84</v>
      </c>
      <c r="C1702" s="77" t="s">
        <v>147</v>
      </c>
      <c r="D1702" s="77" t="s">
        <v>138</v>
      </c>
      <c r="E1702" s="77" t="s">
        <v>139</v>
      </c>
      <c r="G1702" s="17">
        <v>44003</v>
      </c>
      <c r="H1702" s="17"/>
      <c r="I1702" s="1"/>
      <c r="Z1702">
        <v>0.19204375695267598</v>
      </c>
      <c r="AU1702" s="2"/>
      <c r="AV1702" s="2"/>
      <c r="AW1702" s="2"/>
      <c r="AX1702" s="2"/>
    </row>
    <row r="1703" spans="1:50" x14ac:dyDescent="0.25">
      <c r="A1703" s="77" t="s">
        <v>148</v>
      </c>
      <c r="B1703" s="77" t="s">
        <v>84</v>
      </c>
      <c r="C1703" s="77" t="s">
        <v>147</v>
      </c>
      <c r="D1703" s="77" t="s">
        <v>138</v>
      </c>
      <c r="E1703" s="77" t="s">
        <v>139</v>
      </c>
      <c r="G1703" s="17">
        <v>44012</v>
      </c>
      <c r="H1703" s="17"/>
      <c r="I1703" s="1"/>
      <c r="Z1703">
        <v>0.61210501233609249</v>
      </c>
      <c r="AU1703" s="2"/>
      <c r="AV1703" s="2"/>
      <c r="AW1703" s="2"/>
      <c r="AX1703" s="2"/>
    </row>
    <row r="1704" spans="1:50" x14ac:dyDescent="0.25">
      <c r="A1704" s="77" t="s">
        <v>148</v>
      </c>
      <c r="B1704" s="77" t="s">
        <v>84</v>
      </c>
      <c r="C1704" s="77" t="s">
        <v>147</v>
      </c>
      <c r="D1704" s="77" t="s">
        <v>138</v>
      </c>
      <c r="E1704" s="77" t="s">
        <v>139</v>
      </c>
      <c r="G1704" s="17">
        <v>44014</v>
      </c>
      <c r="H1704" s="17"/>
      <c r="I1704" s="1"/>
      <c r="Z1704">
        <v>2.7056169211194838</v>
      </c>
      <c r="AU1704" s="2"/>
      <c r="AV1704" s="2"/>
      <c r="AW1704" s="2"/>
      <c r="AX1704" s="2"/>
    </row>
    <row r="1705" spans="1:50" x14ac:dyDescent="0.25">
      <c r="A1705" s="77" t="s">
        <v>148</v>
      </c>
      <c r="B1705" s="77" t="s">
        <v>84</v>
      </c>
      <c r="C1705" s="77" t="s">
        <v>147</v>
      </c>
      <c r="D1705" s="77" t="s">
        <v>138</v>
      </c>
      <c r="E1705" s="77" t="s">
        <v>139</v>
      </c>
      <c r="G1705" s="17">
        <v>44022</v>
      </c>
      <c r="H1705" s="17"/>
      <c r="I1705" s="1"/>
      <c r="Z1705">
        <v>7.1391319124243484</v>
      </c>
      <c r="AU1705" s="2"/>
      <c r="AV1705" s="2"/>
      <c r="AW1705" s="2"/>
      <c r="AX1705" s="2"/>
    </row>
    <row r="1706" spans="1:50" x14ac:dyDescent="0.25">
      <c r="A1706" s="77" t="s">
        <v>148</v>
      </c>
      <c r="B1706" s="77" t="s">
        <v>84</v>
      </c>
      <c r="C1706" s="77" t="s">
        <v>147</v>
      </c>
      <c r="D1706" s="77" t="s">
        <v>138</v>
      </c>
      <c r="E1706" s="77" t="s">
        <v>139</v>
      </c>
      <c r="G1706" s="17">
        <v>44126</v>
      </c>
      <c r="H1706" s="17"/>
      <c r="I1706" s="1"/>
      <c r="Z1706">
        <v>7.142438784551195</v>
      </c>
      <c r="AU1706" s="2"/>
      <c r="AV1706" s="2"/>
      <c r="AW1706" s="2"/>
      <c r="AX1706" s="2"/>
    </row>
    <row r="1707" spans="1:50" x14ac:dyDescent="0.25">
      <c r="A1707" s="77" t="s">
        <v>148</v>
      </c>
      <c r="B1707" s="77" t="s">
        <v>84</v>
      </c>
      <c r="C1707" s="77" t="s">
        <v>147</v>
      </c>
      <c r="D1707" s="77" t="s">
        <v>138</v>
      </c>
      <c r="E1707" s="77" t="s">
        <v>139</v>
      </c>
      <c r="G1707" s="17">
        <v>44145</v>
      </c>
      <c r="H1707" s="17"/>
      <c r="I1707" s="1"/>
      <c r="Z1707">
        <v>7.137212853919733</v>
      </c>
      <c r="AU1707" s="2"/>
      <c r="AV1707" s="2"/>
      <c r="AW1707" s="2"/>
      <c r="AX1707" s="2"/>
    </row>
    <row r="1708" spans="1:50" x14ac:dyDescent="0.25">
      <c r="A1708" s="77" t="s">
        <v>148</v>
      </c>
      <c r="B1708" s="77" t="s">
        <v>84</v>
      </c>
      <c r="C1708" s="77" t="s">
        <v>147</v>
      </c>
      <c r="D1708" s="77" t="s">
        <v>138</v>
      </c>
      <c r="E1708" s="77" t="s">
        <v>139</v>
      </c>
      <c r="G1708" s="17">
        <v>44455</v>
      </c>
      <c r="H1708" s="17"/>
      <c r="I1708" s="1"/>
      <c r="Z1708">
        <v>7.137212853919733</v>
      </c>
      <c r="AU1708" s="2"/>
      <c r="AV1708" s="2"/>
      <c r="AW1708" s="2"/>
      <c r="AX1708" s="2"/>
    </row>
    <row r="1709" spans="1:50" x14ac:dyDescent="0.25">
      <c r="A1709" s="77" t="s">
        <v>148</v>
      </c>
      <c r="B1709" s="77" t="s">
        <v>84</v>
      </c>
      <c r="C1709" s="77" t="s">
        <v>147</v>
      </c>
      <c r="D1709" s="77" t="s">
        <v>138</v>
      </c>
      <c r="E1709" s="77" t="s">
        <v>139</v>
      </c>
      <c r="G1709" s="17">
        <v>44475</v>
      </c>
      <c r="H1709" s="17"/>
      <c r="I1709" s="1"/>
      <c r="Z1709">
        <v>7.137212853919733</v>
      </c>
      <c r="AU1709" s="2"/>
      <c r="AV1709" s="2"/>
      <c r="AW1709" s="2"/>
      <c r="AX1709" s="2"/>
    </row>
    <row r="1710" spans="1:50" x14ac:dyDescent="0.25">
      <c r="A1710" s="77" t="s">
        <v>148</v>
      </c>
      <c r="B1710" s="77" t="s">
        <v>84</v>
      </c>
      <c r="C1710" s="77" t="s">
        <v>147</v>
      </c>
      <c r="D1710" s="77" t="s">
        <v>138</v>
      </c>
      <c r="E1710" s="77" t="s">
        <v>139</v>
      </c>
      <c r="G1710" s="17">
        <v>44484</v>
      </c>
      <c r="H1710" s="17"/>
      <c r="I1710" s="1"/>
      <c r="Z1710">
        <v>7.137212853919733</v>
      </c>
      <c r="AU1710" s="2"/>
      <c r="AV1710" s="2"/>
      <c r="AW1710" s="2"/>
      <c r="AX1710" s="2"/>
    </row>
    <row r="1711" spans="1:50" x14ac:dyDescent="0.25">
      <c r="A1711" s="77" t="s">
        <v>148</v>
      </c>
      <c r="B1711" s="77" t="s">
        <v>84</v>
      </c>
      <c r="C1711" s="77" t="s">
        <v>147</v>
      </c>
      <c r="D1711" s="77" t="s">
        <v>138</v>
      </c>
      <c r="E1711" s="77" t="s">
        <v>139</v>
      </c>
      <c r="G1711" s="17">
        <v>44550</v>
      </c>
      <c r="H1711" s="17"/>
      <c r="I1711" s="1"/>
      <c r="Z1711">
        <v>7.137212853919733</v>
      </c>
      <c r="AU1711" s="2"/>
      <c r="AV1711" s="2"/>
      <c r="AW1711" s="2"/>
      <c r="AX1711" s="2"/>
    </row>
    <row r="1712" spans="1:50" x14ac:dyDescent="0.25">
      <c r="A1712" s="77" t="s">
        <v>149</v>
      </c>
      <c r="B1712" s="77" t="s">
        <v>143</v>
      </c>
      <c r="C1712" s="77" t="s">
        <v>147</v>
      </c>
      <c r="D1712" s="77" t="s">
        <v>138</v>
      </c>
      <c r="E1712" s="77" t="s">
        <v>139</v>
      </c>
      <c r="G1712" s="17">
        <v>44003</v>
      </c>
      <c r="H1712" s="17"/>
      <c r="I1712" s="1"/>
      <c r="Z1712">
        <v>0.52238064607382462</v>
      </c>
      <c r="AU1712" s="2"/>
      <c r="AV1712" s="2"/>
      <c r="AW1712" s="2"/>
      <c r="AX1712" s="2"/>
    </row>
    <row r="1713" spans="1:50" x14ac:dyDescent="0.25">
      <c r="A1713" s="77" t="s">
        <v>149</v>
      </c>
      <c r="B1713" s="77" t="s">
        <v>143</v>
      </c>
      <c r="C1713" s="77" t="s">
        <v>147</v>
      </c>
      <c r="D1713" s="77" t="s">
        <v>138</v>
      </c>
      <c r="E1713" s="77" t="s">
        <v>139</v>
      </c>
      <c r="G1713" s="17">
        <v>44012</v>
      </c>
      <c r="H1713" s="17"/>
      <c r="I1713" s="1"/>
      <c r="Z1713">
        <v>1.6344477669265016</v>
      </c>
      <c r="AU1713" s="2"/>
      <c r="AV1713" s="2"/>
      <c r="AW1713" s="2"/>
      <c r="AX1713" s="2"/>
    </row>
    <row r="1714" spans="1:50" x14ac:dyDescent="0.25">
      <c r="A1714" s="77" t="s">
        <v>149</v>
      </c>
      <c r="B1714" s="77" t="s">
        <v>143</v>
      </c>
      <c r="C1714" s="77" t="s">
        <v>147</v>
      </c>
      <c r="D1714" s="77" t="s">
        <v>138</v>
      </c>
      <c r="E1714" s="77" t="s">
        <v>139</v>
      </c>
      <c r="G1714" s="17">
        <v>44014</v>
      </c>
      <c r="H1714" s="17"/>
      <c r="I1714" s="1"/>
      <c r="Z1714">
        <v>5.4220620880482482</v>
      </c>
      <c r="AU1714" s="2"/>
      <c r="AV1714" s="2"/>
      <c r="AW1714" s="2"/>
      <c r="AX1714" s="2"/>
    </row>
    <row r="1715" spans="1:50" x14ac:dyDescent="0.25">
      <c r="A1715" s="77" t="s">
        <v>149</v>
      </c>
      <c r="B1715" s="77" t="s">
        <v>143</v>
      </c>
      <c r="C1715" s="77" t="s">
        <v>147</v>
      </c>
      <c r="D1715" s="77" t="s">
        <v>138</v>
      </c>
      <c r="E1715" s="77" t="s">
        <v>139</v>
      </c>
      <c r="G1715" s="17">
        <v>44022</v>
      </c>
      <c r="H1715" s="17"/>
      <c r="I1715" s="1"/>
      <c r="Z1715">
        <v>14.11690570681681</v>
      </c>
      <c r="AU1715" s="2"/>
      <c r="AV1715" s="2"/>
      <c r="AW1715" s="2"/>
      <c r="AX1715" s="2"/>
    </row>
    <row r="1716" spans="1:50" x14ac:dyDescent="0.25">
      <c r="A1716" s="77" t="s">
        <v>149</v>
      </c>
      <c r="B1716" s="77" t="s">
        <v>143</v>
      </c>
      <c r="C1716" s="77" t="s">
        <v>147</v>
      </c>
      <c r="D1716" s="77" t="s">
        <v>138</v>
      </c>
      <c r="E1716" s="77" t="s">
        <v>139</v>
      </c>
      <c r="G1716" s="17">
        <v>44126</v>
      </c>
      <c r="H1716" s="17"/>
      <c r="I1716" s="1"/>
      <c r="Z1716">
        <v>14.126140266700542</v>
      </c>
      <c r="AU1716" s="2"/>
      <c r="AV1716" s="2"/>
      <c r="AW1716" s="2"/>
      <c r="AX1716" s="2"/>
    </row>
    <row r="1717" spans="1:50" x14ac:dyDescent="0.25">
      <c r="A1717" s="77" t="s">
        <v>149</v>
      </c>
      <c r="B1717" s="77" t="s">
        <v>143</v>
      </c>
      <c r="C1717" s="77" t="s">
        <v>147</v>
      </c>
      <c r="D1717" s="77" t="s">
        <v>138</v>
      </c>
      <c r="E1717" s="77" t="s">
        <v>139</v>
      </c>
      <c r="G1717" s="17">
        <v>44145</v>
      </c>
      <c r="H1717" s="17"/>
      <c r="I1717" s="1"/>
      <c r="Z1717">
        <v>14.143949766290085</v>
      </c>
      <c r="AU1717" s="2"/>
      <c r="AV1717" s="2"/>
      <c r="AW1717" s="2"/>
      <c r="AX1717" s="2"/>
    </row>
    <row r="1718" spans="1:50" x14ac:dyDescent="0.25">
      <c r="A1718" s="77" t="s">
        <v>149</v>
      </c>
      <c r="B1718" s="77" t="s">
        <v>143</v>
      </c>
      <c r="C1718" s="77" t="s">
        <v>147</v>
      </c>
      <c r="D1718" s="77" t="s">
        <v>138</v>
      </c>
      <c r="E1718" s="77" t="s">
        <v>139</v>
      </c>
      <c r="G1718" s="17">
        <v>44455</v>
      </c>
      <c r="H1718" s="17"/>
      <c r="I1718" s="1"/>
      <c r="Z1718">
        <v>14.143949766290085</v>
      </c>
      <c r="AU1718" s="2"/>
      <c r="AV1718" s="2"/>
      <c r="AW1718" s="2"/>
      <c r="AX1718" s="2"/>
    </row>
    <row r="1719" spans="1:50" x14ac:dyDescent="0.25">
      <c r="A1719" s="77" t="s">
        <v>149</v>
      </c>
      <c r="B1719" s="77" t="s">
        <v>143</v>
      </c>
      <c r="C1719" s="77" t="s">
        <v>147</v>
      </c>
      <c r="D1719" s="77" t="s">
        <v>138</v>
      </c>
      <c r="E1719" s="77" t="s">
        <v>139</v>
      </c>
      <c r="G1719" s="17">
        <v>44475</v>
      </c>
      <c r="H1719" s="17"/>
      <c r="I1719" s="1"/>
      <c r="Z1719">
        <v>14.143949766290085</v>
      </c>
      <c r="AU1719" s="2"/>
      <c r="AV1719" s="2"/>
      <c r="AW1719" s="2"/>
      <c r="AX1719" s="2"/>
    </row>
    <row r="1720" spans="1:50" x14ac:dyDescent="0.25">
      <c r="A1720" s="77" t="s">
        <v>149</v>
      </c>
      <c r="B1720" s="77" t="s">
        <v>143</v>
      </c>
      <c r="C1720" s="77" t="s">
        <v>147</v>
      </c>
      <c r="D1720" s="77" t="s">
        <v>138</v>
      </c>
      <c r="E1720" s="77" t="s">
        <v>139</v>
      </c>
      <c r="G1720" s="17">
        <v>44484</v>
      </c>
      <c r="H1720" s="17"/>
      <c r="I1720" s="1"/>
      <c r="Z1720">
        <v>14.143949766290085</v>
      </c>
      <c r="AU1720" s="2"/>
      <c r="AV1720" s="2"/>
      <c r="AW1720" s="2"/>
      <c r="AX1720" s="2"/>
    </row>
    <row r="1721" spans="1:50" x14ac:dyDescent="0.25">
      <c r="A1721" s="77" t="s">
        <v>149</v>
      </c>
      <c r="B1721" s="77" t="s">
        <v>143</v>
      </c>
      <c r="C1721" s="77" t="s">
        <v>147</v>
      </c>
      <c r="D1721" s="77" t="s">
        <v>138</v>
      </c>
      <c r="E1721" s="77" t="s">
        <v>139</v>
      </c>
      <c r="G1721" s="17">
        <v>44550</v>
      </c>
      <c r="H1721" s="17"/>
      <c r="I1721" s="1"/>
      <c r="Z1721">
        <v>14.143949766290085</v>
      </c>
      <c r="AU1721" s="2"/>
      <c r="AV1721" s="2"/>
      <c r="AW1721" s="2"/>
      <c r="AX1721" s="2"/>
    </row>
    <row r="1722" spans="1:50" x14ac:dyDescent="0.25">
      <c r="A1722" s="77" t="s">
        <v>149</v>
      </c>
      <c r="B1722" s="77" t="s">
        <v>143</v>
      </c>
      <c r="C1722" s="77" t="s">
        <v>147</v>
      </c>
      <c r="D1722" s="77" t="s">
        <v>138</v>
      </c>
      <c r="E1722" s="77" t="s">
        <v>139</v>
      </c>
      <c r="G1722" s="17">
        <v>44003</v>
      </c>
      <c r="H1722" s="17"/>
      <c r="I1722" s="1"/>
      <c r="Z1722">
        <v>0.69424069360645513</v>
      </c>
      <c r="AU1722" s="2"/>
      <c r="AV1722" s="2"/>
      <c r="AW1722" s="2"/>
      <c r="AX1722" s="2"/>
    </row>
    <row r="1723" spans="1:50" x14ac:dyDescent="0.25">
      <c r="A1723" s="77" t="s">
        <v>149</v>
      </c>
      <c r="B1723" s="77" t="s">
        <v>143</v>
      </c>
      <c r="C1723" s="77" t="s">
        <v>147</v>
      </c>
      <c r="D1723" s="77" t="s">
        <v>138</v>
      </c>
      <c r="E1723" s="77" t="s">
        <v>139</v>
      </c>
      <c r="G1723" s="17">
        <v>44012</v>
      </c>
      <c r="H1723" s="17"/>
      <c r="I1723" s="1"/>
      <c r="Z1723">
        <v>1.9478809777137367</v>
      </c>
      <c r="AU1723" s="2"/>
      <c r="AV1723" s="2"/>
      <c r="AW1723" s="2"/>
      <c r="AX1723" s="2"/>
    </row>
    <row r="1724" spans="1:50" x14ac:dyDescent="0.25">
      <c r="A1724" s="77" t="s">
        <v>149</v>
      </c>
      <c r="B1724" s="77" t="s">
        <v>143</v>
      </c>
      <c r="C1724" s="77" t="s">
        <v>147</v>
      </c>
      <c r="D1724" s="77" t="s">
        <v>138</v>
      </c>
      <c r="E1724" s="77" t="s">
        <v>139</v>
      </c>
      <c r="G1724" s="17">
        <v>44014</v>
      </c>
      <c r="H1724" s="17"/>
      <c r="I1724" s="1"/>
      <c r="Z1724">
        <v>7.4780300357074783</v>
      </c>
      <c r="AU1724" s="2"/>
      <c r="AV1724" s="2"/>
      <c r="AW1724" s="2"/>
      <c r="AX1724" s="2"/>
    </row>
    <row r="1725" spans="1:50" x14ac:dyDescent="0.25">
      <c r="A1725" s="77" t="s">
        <v>149</v>
      </c>
      <c r="B1725" s="77" t="s">
        <v>143</v>
      </c>
      <c r="C1725" s="77" t="s">
        <v>147</v>
      </c>
      <c r="D1725" s="77" t="s">
        <v>138</v>
      </c>
      <c r="E1725" s="77" t="s">
        <v>139</v>
      </c>
      <c r="G1725" s="17">
        <v>44022</v>
      </c>
      <c r="H1725" s="17"/>
      <c r="I1725" s="1"/>
      <c r="Z1725">
        <v>21.226041903910094</v>
      </c>
      <c r="AU1725" s="2"/>
      <c r="AV1725" s="2"/>
      <c r="AW1725" s="2"/>
      <c r="AX1725" s="2"/>
    </row>
    <row r="1726" spans="1:50" x14ac:dyDescent="0.25">
      <c r="A1726" s="77" t="s">
        <v>149</v>
      </c>
      <c r="B1726" s="77" t="s">
        <v>143</v>
      </c>
      <c r="C1726" s="77" t="s">
        <v>147</v>
      </c>
      <c r="D1726" s="77" t="s">
        <v>138</v>
      </c>
      <c r="E1726" s="77" t="s">
        <v>139</v>
      </c>
      <c r="G1726" s="17">
        <v>44126</v>
      </c>
      <c r="H1726" s="17"/>
      <c r="I1726" s="1"/>
      <c r="Z1726">
        <v>21.226041903910094</v>
      </c>
      <c r="AU1726" s="2"/>
      <c r="AV1726" s="2"/>
      <c r="AW1726" s="2"/>
      <c r="AX1726" s="2"/>
    </row>
    <row r="1727" spans="1:50" x14ac:dyDescent="0.25">
      <c r="A1727" s="77" t="s">
        <v>149</v>
      </c>
      <c r="B1727" s="77" t="s">
        <v>143</v>
      </c>
      <c r="C1727" s="77" t="s">
        <v>147</v>
      </c>
      <c r="D1727" s="77" t="s">
        <v>138</v>
      </c>
      <c r="E1727" s="77" t="s">
        <v>139</v>
      </c>
      <c r="G1727" s="17">
        <v>44145</v>
      </c>
      <c r="H1727" s="17"/>
      <c r="I1727" s="1"/>
      <c r="Z1727">
        <v>21.23695554004901</v>
      </c>
      <c r="AU1727" s="2"/>
      <c r="AV1727" s="2"/>
      <c r="AW1727" s="2"/>
      <c r="AX1727" s="2"/>
    </row>
    <row r="1728" spans="1:50" x14ac:dyDescent="0.25">
      <c r="A1728" s="77" t="s">
        <v>149</v>
      </c>
      <c r="B1728" s="77" t="s">
        <v>143</v>
      </c>
      <c r="C1728" s="77" t="s">
        <v>147</v>
      </c>
      <c r="D1728" s="77" t="s">
        <v>138</v>
      </c>
      <c r="E1728" s="77" t="s">
        <v>139</v>
      </c>
      <c r="G1728" s="17">
        <v>44455</v>
      </c>
      <c r="H1728" s="17"/>
      <c r="I1728" s="1"/>
      <c r="Z1728">
        <v>21.23695554004901</v>
      </c>
      <c r="AU1728" s="2"/>
      <c r="AV1728" s="2"/>
      <c r="AW1728" s="2"/>
      <c r="AX1728" s="2"/>
    </row>
    <row r="1729" spans="1:50" x14ac:dyDescent="0.25">
      <c r="A1729" s="77" t="s">
        <v>149</v>
      </c>
      <c r="B1729" s="77" t="s">
        <v>143</v>
      </c>
      <c r="C1729" s="77" t="s">
        <v>147</v>
      </c>
      <c r="D1729" s="77" t="s">
        <v>138</v>
      </c>
      <c r="E1729" s="77" t="s">
        <v>139</v>
      </c>
      <c r="G1729" s="17">
        <v>44475</v>
      </c>
      <c r="H1729" s="17"/>
      <c r="I1729" s="1"/>
      <c r="Z1729">
        <v>21.23695554004901</v>
      </c>
      <c r="AU1729" s="2"/>
      <c r="AV1729" s="2"/>
      <c r="AW1729" s="2"/>
      <c r="AX1729" s="2"/>
    </row>
    <row r="1730" spans="1:50" x14ac:dyDescent="0.25">
      <c r="A1730" s="77" t="s">
        <v>149</v>
      </c>
      <c r="B1730" s="77" t="s">
        <v>143</v>
      </c>
      <c r="C1730" s="77" t="s">
        <v>147</v>
      </c>
      <c r="D1730" s="77" t="s">
        <v>138</v>
      </c>
      <c r="E1730" s="77" t="s">
        <v>139</v>
      </c>
      <c r="G1730" s="17">
        <v>44484</v>
      </c>
      <c r="H1730" s="17"/>
      <c r="I1730" s="1"/>
      <c r="Z1730">
        <v>21.23695554004901</v>
      </c>
      <c r="AU1730" s="2"/>
      <c r="AV1730" s="2"/>
      <c r="AW1730" s="2"/>
      <c r="AX1730" s="2"/>
    </row>
    <row r="1731" spans="1:50" x14ac:dyDescent="0.25">
      <c r="A1731" s="77" t="s">
        <v>149</v>
      </c>
      <c r="B1731" s="77" t="s">
        <v>143</v>
      </c>
      <c r="C1731" s="77" t="s">
        <v>147</v>
      </c>
      <c r="D1731" s="77" t="s">
        <v>138</v>
      </c>
      <c r="E1731" s="77" t="s">
        <v>139</v>
      </c>
      <c r="G1731" s="17">
        <v>44550</v>
      </c>
      <c r="H1731" s="17"/>
      <c r="I1731" s="1"/>
      <c r="Z1731">
        <v>21.23695554004901</v>
      </c>
      <c r="AU1731" s="2"/>
      <c r="AV1731" s="2"/>
      <c r="AW1731" s="2"/>
      <c r="AX1731" s="2"/>
    </row>
    <row r="1732" spans="1:50" x14ac:dyDescent="0.25">
      <c r="A1732" s="77" t="s">
        <v>149</v>
      </c>
      <c r="B1732" s="77" t="s">
        <v>143</v>
      </c>
      <c r="C1732" s="77" t="s">
        <v>147</v>
      </c>
      <c r="D1732" s="77" t="s">
        <v>138</v>
      </c>
      <c r="E1732" s="77" t="s">
        <v>139</v>
      </c>
      <c r="G1732" s="17">
        <v>44003</v>
      </c>
      <c r="H1732" s="17"/>
      <c r="I1732" s="1"/>
      <c r="Z1732">
        <v>0.386100869852114</v>
      </c>
      <c r="AU1732" s="2"/>
      <c r="AV1732" s="2"/>
      <c r="AW1732" s="2"/>
      <c r="AX1732" s="2"/>
    </row>
    <row r="1733" spans="1:50" x14ac:dyDescent="0.25">
      <c r="A1733" s="77" t="s">
        <v>149</v>
      </c>
      <c r="B1733" s="77" t="s">
        <v>143</v>
      </c>
      <c r="C1733" s="77" t="s">
        <v>147</v>
      </c>
      <c r="D1733" s="77" t="s">
        <v>138</v>
      </c>
      <c r="E1733" s="77" t="s">
        <v>139</v>
      </c>
      <c r="G1733" s="17">
        <v>44012</v>
      </c>
      <c r="H1733" s="17"/>
      <c r="I1733" s="1"/>
      <c r="Z1733">
        <v>1.0028036834245075</v>
      </c>
      <c r="AU1733" s="2"/>
      <c r="AV1733" s="2"/>
      <c r="AW1733" s="2"/>
      <c r="AX1733" s="2"/>
    </row>
    <row r="1734" spans="1:50" x14ac:dyDescent="0.25">
      <c r="A1734" s="77" t="s">
        <v>149</v>
      </c>
      <c r="B1734" s="77" t="s">
        <v>143</v>
      </c>
      <c r="C1734" s="77" t="s">
        <v>147</v>
      </c>
      <c r="D1734" s="77" t="s">
        <v>138</v>
      </c>
      <c r="E1734" s="77" t="s">
        <v>139</v>
      </c>
      <c r="G1734" s="17">
        <v>44014</v>
      </c>
      <c r="H1734" s="17"/>
      <c r="I1734" s="1"/>
      <c r="Z1734">
        <v>4.3870749376818852</v>
      </c>
      <c r="AU1734" s="2"/>
      <c r="AV1734" s="2"/>
      <c r="AW1734" s="2"/>
      <c r="AX1734" s="2"/>
    </row>
    <row r="1735" spans="1:50" x14ac:dyDescent="0.25">
      <c r="A1735" s="77" t="s">
        <v>149</v>
      </c>
      <c r="B1735" s="77" t="s">
        <v>143</v>
      </c>
      <c r="C1735" s="77" t="s">
        <v>147</v>
      </c>
      <c r="D1735" s="77" t="s">
        <v>138</v>
      </c>
      <c r="E1735" s="77" t="s">
        <v>139</v>
      </c>
      <c r="G1735" s="17">
        <v>44022</v>
      </c>
      <c r="H1735" s="17"/>
      <c r="I1735" s="1"/>
      <c r="Z1735">
        <v>11.735146276970834</v>
      </c>
      <c r="AU1735" s="2"/>
      <c r="AV1735" s="2"/>
      <c r="AW1735" s="2"/>
      <c r="AX1735" s="2"/>
    </row>
    <row r="1736" spans="1:50" x14ac:dyDescent="0.25">
      <c r="A1736" s="77" t="s">
        <v>149</v>
      </c>
      <c r="B1736" s="77" t="s">
        <v>143</v>
      </c>
      <c r="C1736" s="77" t="s">
        <v>147</v>
      </c>
      <c r="D1736" s="77" t="s">
        <v>138</v>
      </c>
      <c r="E1736" s="77" t="s">
        <v>139</v>
      </c>
      <c r="G1736" s="17">
        <v>44126</v>
      </c>
      <c r="H1736" s="17"/>
      <c r="I1736" s="1"/>
      <c r="Z1736">
        <v>11.736101576269151</v>
      </c>
      <c r="AU1736" s="2"/>
      <c r="AV1736" s="2"/>
      <c r="AW1736" s="2"/>
      <c r="AX1736" s="2"/>
    </row>
    <row r="1737" spans="1:50" x14ac:dyDescent="0.25">
      <c r="A1737" s="77" t="s">
        <v>149</v>
      </c>
      <c r="B1737" s="77" t="s">
        <v>143</v>
      </c>
      <c r="C1737" s="77" t="s">
        <v>147</v>
      </c>
      <c r="D1737" s="77" t="s">
        <v>138</v>
      </c>
      <c r="E1737" s="77" t="s">
        <v>139</v>
      </c>
      <c r="G1737" s="17">
        <v>44145</v>
      </c>
      <c r="H1737" s="17"/>
      <c r="I1737" s="1"/>
      <c r="Z1737">
        <v>11.728928407723178</v>
      </c>
      <c r="AU1737" s="2"/>
      <c r="AV1737" s="2"/>
      <c r="AW1737" s="2"/>
      <c r="AX1737" s="2"/>
    </row>
    <row r="1738" spans="1:50" x14ac:dyDescent="0.25">
      <c r="A1738" s="77" t="s">
        <v>149</v>
      </c>
      <c r="B1738" s="77" t="s">
        <v>143</v>
      </c>
      <c r="C1738" s="77" t="s">
        <v>147</v>
      </c>
      <c r="D1738" s="77" t="s">
        <v>138</v>
      </c>
      <c r="E1738" s="77" t="s">
        <v>139</v>
      </c>
      <c r="G1738" s="17">
        <v>44455</v>
      </c>
      <c r="H1738" s="17"/>
      <c r="I1738" s="1"/>
      <c r="Z1738">
        <v>11.728928407723178</v>
      </c>
      <c r="AU1738" s="2"/>
      <c r="AV1738" s="2"/>
      <c r="AW1738" s="2"/>
      <c r="AX1738" s="2"/>
    </row>
    <row r="1739" spans="1:50" x14ac:dyDescent="0.25">
      <c r="A1739" s="77" t="s">
        <v>149</v>
      </c>
      <c r="B1739" s="77" t="s">
        <v>143</v>
      </c>
      <c r="C1739" s="77" t="s">
        <v>147</v>
      </c>
      <c r="D1739" s="77" t="s">
        <v>138</v>
      </c>
      <c r="E1739" s="77" t="s">
        <v>139</v>
      </c>
      <c r="G1739" s="17">
        <v>44475</v>
      </c>
      <c r="H1739" s="17"/>
      <c r="I1739" s="1"/>
      <c r="Z1739">
        <v>11.728928407723178</v>
      </c>
      <c r="AU1739" s="2"/>
      <c r="AV1739" s="2"/>
      <c r="AW1739" s="2"/>
      <c r="AX1739" s="2"/>
    </row>
    <row r="1740" spans="1:50" x14ac:dyDescent="0.25">
      <c r="A1740" s="77" t="s">
        <v>149</v>
      </c>
      <c r="B1740" s="77" t="s">
        <v>143</v>
      </c>
      <c r="C1740" s="77" t="s">
        <v>147</v>
      </c>
      <c r="D1740" s="77" t="s">
        <v>138</v>
      </c>
      <c r="E1740" s="77" t="s">
        <v>139</v>
      </c>
      <c r="G1740" s="17">
        <v>44484</v>
      </c>
      <c r="H1740" s="17"/>
      <c r="I1740" s="1"/>
      <c r="Z1740">
        <v>11.728928407723178</v>
      </c>
      <c r="AU1740" s="2"/>
      <c r="AV1740" s="2"/>
      <c r="AW1740" s="2"/>
      <c r="AX1740" s="2"/>
    </row>
    <row r="1741" spans="1:50" x14ac:dyDescent="0.25">
      <c r="A1741" s="77" t="s">
        <v>149</v>
      </c>
      <c r="B1741" s="77" t="s">
        <v>143</v>
      </c>
      <c r="C1741" s="77" t="s">
        <v>147</v>
      </c>
      <c r="D1741" s="77" t="s">
        <v>138</v>
      </c>
      <c r="E1741" s="77" t="s">
        <v>139</v>
      </c>
      <c r="G1741" s="17">
        <v>44550</v>
      </c>
      <c r="H1741" s="17"/>
      <c r="I1741" s="1"/>
      <c r="Z1741">
        <v>11.728928407723178</v>
      </c>
      <c r="AU1741" s="2"/>
      <c r="AV1741" s="2"/>
      <c r="AW1741" s="2"/>
      <c r="AX1741" s="2"/>
    </row>
    <row r="1742" spans="1:50" x14ac:dyDescent="0.25">
      <c r="A1742" s="77" t="s">
        <v>149</v>
      </c>
      <c r="B1742" s="77" t="s">
        <v>143</v>
      </c>
      <c r="C1742" s="77" t="s">
        <v>147</v>
      </c>
      <c r="D1742" s="77" t="s">
        <v>138</v>
      </c>
      <c r="E1742" s="77" t="s">
        <v>139</v>
      </c>
      <c r="G1742" s="17">
        <v>44003</v>
      </c>
      <c r="H1742" s="17"/>
      <c r="I1742" s="1"/>
      <c r="Z1742">
        <v>0.27645978721354686</v>
      </c>
      <c r="AU1742" s="2"/>
      <c r="AV1742" s="2"/>
      <c r="AW1742" s="2"/>
      <c r="AX1742" s="2"/>
    </row>
    <row r="1743" spans="1:50" x14ac:dyDescent="0.25">
      <c r="A1743" s="77" t="s">
        <v>149</v>
      </c>
      <c r="B1743" s="77" t="s">
        <v>143</v>
      </c>
      <c r="C1743" s="77" t="s">
        <v>147</v>
      </c>
      <c r="D1743" s="77" t="s">
        <v>138</v>
      </c>
      <c r="E1743" s="77" t="s">
        <v>139</v>
      </c>
      <c r="G1743" s="17">
        <v>44012</v>
      </c>
      <c r="H1743" s="17"/>
      <c r="I1743" s="1"/>
      <c r="Z1743">
        <v>1.0669422555055845</v>
      </c>
      <c r="AU1743" s="2"/>
      <c r="AV1743" s="2"/>
      <c r="AW1743" s="2"/>
      <c r="AX1743" s="2"/>
    </row>
    <row r="1744" spans="1:50" x14ac:dyDescent="0.25">
      <c r="A1744" s="77" t="s">
        <v>149</v>
      </c>
      <c r="B1744" s="77" t="s">
        <v>143</v>
      </c>
      <c r="C1744" s="77" t="s">
        <v>147</v>
      </c>
      <c r="D1744" s="77" t="s">
        <v>138</v>
      </c>
      <c r="E1744" s="77" t="s">
        <v>139</v>
      </c>
      <c r="G1744" s="17">
        <v>44014</v>
      </c>
      <c r="H1744" s="17"/>
      <c r="I1744" s="1"/>
      <c r="Z1744">
        <v>5.0537113729063066</v>
      </c>
      <c r="AU1744" s="2"/>
      <c r="AV1744" s="2"/>
      <c r="AW1744" s="2"/>
      <c r="AX1744" s="2"/>
    </row>
    <row r="1745" spans="1:50" x14ac:dyDescent="0.25">
      <c r="A1745" s="77" t="s">
        <v>149</v>
      </c>
      <c r="B1745" s="77" t="s">
        <v>143</v>
      </c>
      <c r="C1745" s="77" t="s">
        <v>147</v>
      </c>
      <c r="D1745" s="77" t="s">
        <v>138</v>
      </c>
      <c r="E1745" s="77" t="s">
        <v>139</v>
      </c>
      <c r="G1745" s="17">
        <v>44022</v>
      </c>
      <c r="H1745" s="17"/>
      <c r="I1745" s="1"/>
      <c r="Z1745">
        <v>10.408850079512423</v>
      </c>
      <c r="AU1745" s="2"/>
      <c r="AV1745" s="2"/>
      <c r="AW1745" s="2"/>
      <c r="AX1745" s="2"/>
    </row>
    <row r="1746" spans="1:50" x14ac:dyDescent="0.25">
      <c r="A1746" s="77" t="s">
        <v>149</v>
      </c>
      <c r="B1746" s="77" t="s">
        <v>143</v>
      </c>
      <c r="C1746" s="77" t="s">
        <v>147</v>
      </c>
      <c r="D1746" s="77" t="s">
        <v>138</v>
      </c>
      <c r="E1746" s="77" t="s">
        <v>139</v>
      </c>
      <c r="G1746" s="17">
        <v>44126</v>
      </c>
      <c r="H1746" s="17"/>
      <c r="I1746" s="1"/>
      <c r="Z1746">
        <v>10.432703902991399</v>
      </c>
      <c r="AU1746" s="2"/>
      <c r="AV1746" s="2"/>
      <c r="AW1746" s="2"/>
      <c r="AX1746" s="2"/>
    </row>
    <row r="1747" spans="1:50" x14ac:dyDescent="0.25">
      <c r="A1747" s="77" t="s">
        <v>149</v>
      </c>
      <c r="B1747" s="77" t="s">
        <v>143</v>
      </c>
      <c r="C1747" s="77" t="s">
        <v>147</v>
      </c>
      <c r="D1747" s="77" t="s">
        <v>138</v>
      </c>
      <c r="E1747" s="77" t="s">
        <v>139</v>
      </c>
      <c r="G1747" s="17">
        <v>44145</v>
      </c>
      <c r="H1747" s="17"/>
      <c r="I1747" s="1"/>
      <c r="Z1747">
        <v>10.435566237782405</v>
      </c>
      <c r="AU1747" s="2"/>
      <c r="AV1747" s="2"/>
      <c r="AW1747" s="2"/>
      <c r="AX1747" s="2"/>
    </row>
    <row r="1748" spans="1:50" x14ac:dyDescent="0.25">
      <c r="A1748" s="77" t="s">
        <v>149</v>
      </c>
      <c r="B1748" s="77" t="s">
        <v>143</v>
      </c>
      <c r="C1748" s="77" t="s">
        <v>147</v>
      </c>
      <c r="D1748" s="77" t="s">
        <v>138</v>
      </c>
      <c r="E1748" s="77" t="s">
        <v>139</v>
      </c>
      <c r="G1748" s="17">
        <v>44455</v>
      </c>
      <c r="H1748" s="17"/>
      <c r="I1748" s="1"/>
      <c r="Z1748">
        <v>10.435566237782405</v>
      </c>
      <c r="AU1748" s="2"/>
      <c r="AV1748" s="2"/>
      <c r="AW1748" s="2"/>
      <c r="AX1748" s="2"/>
    </row>
    <row r="1749" spans="1:50" x14ac:dyDescent="0.25">
      <c r="A1749" s="77" t="s">
        <v>149</v>
      </c>
      <c r="B1749" s="77" t="s">
        <v>143</v>
      </c>
      <c r="C1749" s="77" t="s">
        <v>147</v>
      </c>
      <c r="D1749" s="77" t="s">
        <v>138</v>
      </c>
      <c r="E1749" s="77" t="s">
        <v>139</v>
      </c>
      <c r="G1749" s="17">
        <v>44475</v>
      </c>
      <c r="H1749" s="17"/>
      <c r="I1749" s="1"/>
      <c r="Z1749">
        <v>10.435566237782405</v>
      </c>
      <c r="AU1749" s="2"/>
      <c r="AV1749" s="2"/>
      <c r="AW1749" s="2"/>
      <c r="AX1749" s="2"/>
    </row>
    <row r="1750" spans="1:50" x14ac:dyDescent="0.25">
      <c r="A1750" s="77" t="s">
        <v>149</v>
      </c>
      <c r="B1750" s="77" t="s">
        <v>143</v>
      </c>
      <c r="C1750" s="77" t="s">
        <v>147</v>
      </c>
      <c r="D1750" s="77" t="s">
        <v>138</v>
      </c>
      <c r="E1750" s="77" t="s">
        <v>139</v>
      </c>
      <c r="G1750" s="17">
        <v>44484</v>
      </c>
      <c r="H1750" s="17"/>
      <c r="I1750" s="1"/>
      <c r="Z1750">
        <v>10.435566237782405</v>
      </c>
      <c r="AU1750" s="2"/>
      <c r="AV1750" s="2"/>
      <c r="AW1750" s="2"/>
      <c r="AX1750" s="2"/>
    </row>
    <row r="1751" spans="1:50" x14ac:dyDescent="0.25">
      <c r="A1751" s="77" t="s">
        <v>149</v>
      </c>
      <c r="B1751" s="77" t="s">
        <v>143</v>
      </c>
      <c r="C1751" s="77" t="s">
        <v>147</v>
      </c>
      <c r="D1751" s="77" t="s">
        <v>138</v>
      </c>
      <c r="E1751" s="77" t="s">
        <v>139</v>
      </c>
      <c r="G1751" s="17">
        <v>44550</v>
      </c>
      <c r="H1751" s="17"/>
      <c r="I1751" s="1"/>
      <c r="Z1751">
        <v>10.435566237782405</v>
      </c>
      <c r="AU1751" s="2"/>
      <c r="AV1751" s="2"/>
      <c r="AW1751" s="2"/>
      <c r="AX1751" s="2"/>
    </row>
    <row r="1752" spans="1:50" x14ac:dyDescent="0.25">
      <c r="A1752" s="77" t="s">
        <v>150</v>
      </c>
      <c r="B1752" s="77" t="s">
        <v>145</v>
      </c>
      <c r="C1752" s="77" t="s">
        <v>147</v>
      </c>
      <c r="D1752" s="77" t="s">
        <v>138</v>
      </c>
      <c r="E1752" s="77" t="s">
        <v>139</v>
      </c>
      <c r="G1752" s="17">
        <v>44003</v>
      </c>
      <c r="H1752" s="17"/>
      <c r="I1752" s="1"/>
      <c r="Z1752">
        <v>0.32619317039093643</v>
      </c>
      <c r="AU1752" s="2"/>
      <c r="AV1752" s="2"/>
      <c r="AW1752" s="2"/>
      <c r="AX1752" s="2"/>
    </row>
    <row r="1753" spans="1:50" x14ac:dyDescent="0.25">
      <c r="A1753" s="77" t="s">
        <v>150</v>
      </c>
      <c r="B1753" s="77" t="s">
        <v>145</v>
      </c>
      <c r="C1753" s="77" t="s">
        <v>147</v>
      </c>
      <c r="D1753" s="77" t="s">
        <v>138</v>
      </c>
      <c r="E1753" s="77" t="s">
        <v>139</v>
      </c>
      <c r="G1753" s="17">
        <v>44012</v>
      </c>
      <c r="H1753" s="17"/>
      <c r="I1753" s="1"/>
      <c r="Z1753">
        <v>1.2046225115368068</v>
      </c>
      <c r="AU1753" s="2"/>
      <c r="AV1753" s="2"/>
      <c r="AW1753" s="2"/>
      <c r="AX1753" s="2"/>
    </row>
    <row r="1754" spans="1:50" x14ac:dyDescent="0.25">
      <c r="A1754" s="77" t="s">
        <v>150</v>
      </c>
      <c r="B1754" s="77" t="s">
        <v>145</v>
      </c>
      <c r="C1754" s="77" t="s">
        <v>147</v>
      </c>
      <c r="D1754" s="77" t="s">
        <v>138</v>
      </c>
      <c r="E1754" s="77" t="s">
        <v>139</v>
      </c>
      <c r="G1754" s="17">
        <v>44014</v>
      </c>
      <c r="H1754" s="17"/>
      <c r="I1754" s="1"/>
      <c r="Z1754">
        <v>5.3805761151047342</v>
      </c>
      <c r="AU1754" s="2"/>
      <c r="AV1754" s="2"/>
      <c r="AW1754" s="2"/>
      <c r="AX1754" s="2"/>
    </row>
    <row r="1755" spans="1:50" x14ac:dyDescent="0.25">
      <c r="A1755" s="77" t="s">
        <v>150</v>
      </c>
      <c r="B1755" s="77" t="s">
        <v>145</v>
      </c>
      <c r="C1755" s="77" t="s">
        <v>147</v>
      </c>
      <c r="D1755" s="77" t="s">
        <v>138</v>
      </c>
      <c r="E1755" s="77" t="s">
        <v>139</v>
      </c>
      <c r="G1755" s="17">
        <v>44022</v>
      </c>
      <c r="H1755" s="17"/>
      <c r="I1755" s="1"/>
      <c r="Z1755">
        <v>10.21850278326081</v>
      </c>
      <c r="AU1755" s="2"/>
      <c r="AV1755" s="2"/>
      <c r="AW1755" s="2"/>
      <c r="AX1755" s="2"/>
    </row>
    <row r="1756" spans="1:50" x14ac:dyDescent="0.25">
      <c r="A1756" s="77" t="s">
        <v>150</v>
      </c>
      <c r="B1756" s="77" t="s">
        <v>145</v>
      </c>
      <c r="C1756" s="77" t="s">
        <v>147</v>
      </c>
      <c r="D1756" s="77" t="s">
        <v>138</v>
      </c>
      <c r="E1756" s="77" t="s">
        <v>139</v>
      </c>
      <c r="G1756" s="17">
        <v>44126</v>
      </c>
      <c r="H1756" s="17"/>
      <c r="I1756" s="1"/>
      <c r="Z1756">
        <v>10.236492750398369</v>
      </c>
      <c r="AU1756" s="2"/>
      <c r="AV1756" s="2"/>
      <c r="AW1756" s="2"/>
      <c r="AX1756" s="2"/>
    </row>
    <row r="1757" spans="1:50" x14ac:dyDescent="0.25">
      <c r="A1757" s="77" t="s">
        <v>150</v>
      </c>
      <c r="B1757" s="77" t="s">
        <v>145</v>
      </c>
      <c r="C1757" s="77" t="s">
        <v>147</v>
      </c>
      <c r="D1757" s="77" t="s">
        <v>138</v>
      </c>
      <c r="E1757" s="77" t="s">
        <v>139</v>
      </c>
      <c r="G1757" s="17">
        <v>44145</v>
      </c>
      <c r="H1757" s="17"/>
      <c r="I1757" s="1"/>
      <c r="Z1757">
        <v>10.259831730020029</v>
      </c>
      <c r="AU1757" s="2"/>
      <c r="AV1757" s="2"/>
      <c r="AW1757" s="2"/>
      <c r="AX1757" s="2"/>
    </row>
    <row r="1758" spans="1:50" x14ac:dyDescent="0.25">
      <c r="A1758" s="77" t="s">
        <v>150</v>
      </c>
      <c r="B1758" s="77" t="s">
        <v>145</v>
      </c>
      <c r="C1758" s="77" t="s">
        <v>147</v>
      </c>
      <c r="D1758" s="77" t="s">
        <v>138</v>
      </c>
      <c r="E1758" s="77" t="s">
        <v>139</v>
      </c>
      <c r="G1758" s="17">
        <v>44455</v>
      </c>
      <c r="H1758" s="17"/>
      <c r="I1758" s="1"/>
      <c r="Z1758">
        <v>10.259831730020029</v>
      </c>
      <c r="AU1758" s="2"/>
      <c r="AV1758" s="2"/>
      <c r="AW1758" s="2"/>
      <c r="AX1758" s="2"/>
    </row>
    <row r="1759" spans="1:50" x14ac:dyDescent="0.25">
      <c r="A1759" s="77" t="s">
        <v>150</v>
      </c>
      <c r="B1759" s="77" t="s">
        <v>145</v>
      </c>
      <c r="C1759" s="77" t="s">
        <v>147</v>
      </c>
      <c r="D1759" s="77" t="s">
        <v>138</v>
      </c>
      <c r="E1759" s="77" t="s">
        <v>139</v>
      </c>
      <c r="G1759" s="17">
        <v>44475</v>
      </c>
      <c r="H1759" s="17"/>
      <c r="I1759" s="1"/>
      <c r="Z1759">
        <v>10.259831730020029</v>
      </c>
      <c r="AU1759" s="2"/>
      <c r="AV1759" s="2"/>
      <c r="AW1759" s="2"/>
      <c r="AX1759" s="2"/>
    </row>
    <row r="1760" spans="1:50" x14ac:dyDescent="0.25">
      <c r="A1760" s="77" t="s">
        <v>150</v>
      </c>
      <c r="B1760" s="77" t="s">
        <v>145</v>
      </c>
      <c r="C1760" s="77" t="s">
        <v>147</v>
      </c>
      <c r="D1760" s="77" t="s">
        <v>138</v>
      </c>
      <c r="E1760" s="77" t="s">
        <v>139</v>
      </c>
      <c r="G1760" s="17">
        <v>44484</v>
      </c>
      <c r="H1760" s="17"/>
      <c r="I1760" s="1"/>
      <c r="Z1760">
        <v>10.259831730020029</v>
      </c>
      <c r="AU1760" s="2"/>
      <c r="AV1760" s="2"/>
      <c r="AW1760" s="2"/>
      <c r="AX1760" s="2"/>
    </row>
    <row r="1761" spans="1:50" x14ac:dyDescent="0.25">
      <c r="A1761" s="77" t="s">
        <v>150</v>
      </c>
      <c r="B1761" s="77" t="s">
        <v>145</v>
      </c>
      <c r="C1761" s="77" t="s">
        <v>147</v>
      </c>
      <c r="D1761" s="77" t="s">
        <v>138</v>
      </c>
      <c r="E1761" s="77" t="s">
        <v>139</v>
      </c>
      <c r="G1761" s="17">
        <v>44550</v>
      </c>
      <c r="H1761" s="17"/>
      <c r="I1761" s="1"/>
      <c r="Z1761">
        <v>10.259831730020029</v>
      </c>
      <c r="AU1761" s="2"/>
      <c r="AV1761" s="2"/>
      <c r="AW1761" s="2"/>
      <c r="AX1761" s="2"/>
    </row>
    <row r="1762" spans="1:50" x14ac:dyDescent="0.25">
      <c r="A1762" s="77" t="s">
        <v>150</v>
      </c>
      <c r="B1762" s="77" t="s">
        <v>145</v>
      </c>
      <c r="C1762" s="77" t="s">
        <v>147</v>
      </c>
      <c r="D1762" s="77" t="s">
        <v>138</v>
      </c>
      <c r="E1762" s="77" t="s">
        <v>139</v>
      </c>
      <c r="G1762" s="17">
        <v>44003</v>
      </c>
      <c r="H1762" s="17"/>
      <c r="I1762" s="1"/>
      <c r="Z1762">
        <v>1.5693401465898649</v>
      </c>
      <c r="AU1762" s="2"/>
      <c r="AV1762" s="2"/>
      <c r="AW1762" s="2"/>
      <c r="AX1762" s="2"/>
    </row>
    <row r="1763" spans="1:50" x14ac:dyDescent="0.25">
      <c r="A1763" s="77" t="s">
        <v>150</v>
      </c>
      <c r="B1763" s="77" t="s">
        <v>145</v>
      </c>
      <c r="C1763" s="77" t="s">
        <v>147</v>
      </c>
      <c r="D1763" s="77" t="s">
        <v>138</v>
      </c>
      <c r="E1763" s="77" t="s">
        <v>139</v>
      </c>
      <c r="G1763" s="17">
        <v>44012</v>
      </c>
      <c r="H1763" s="17"/>
      <c r="I1763" s="1"/>
      <c r="Z1763">
        <v>3.028745347404223</v>
      </c>
      <c r="AU1763" s="2"/>
      <c r="AV1763" s="2"/>
      <c r="AW1763" s="2"/>
      <c r="AX1763" s="2"/>
    </row>
    <row r="1764" spans="1:50" x14ac:dyDescent="0.25">
      <c r="A1764" s="77" t="s">
        <v>150</v>
      </c>
      <c r="B1764" s="77" t="s">
        <v>145</v>
      </c>
      <c r="C1764" s="77" t="s">
        <v>147</v>
      </c>
      <c r="D1764" s="77" t="s">
        <v>138</v>
      </c>
      <c r="E1764" s="77" t="s">
        <v>139</v>
      </c>
      <c r="G1764" s="17">
        <v>44014</v>
      </c>
      <c r="H1764" s="17"/>
      <c r="I1764" s="1"/>
      <c r="Z1764">
        <v>8.3070023438147125</v>
      </c>
      <c r="AU1764" s="2"/>
      <c r="AV1764" s="2"/>
      <c r="AW1764" s="2"/>
      <c r="AX1764" s="2"/>
    </row>
    <row r="1765" spans="1:50" x14ac:dyDescent="0.25">
      <c r="A1765" s="77" t="s">
        <v>150</v>
      </c>
      <c r="B1765" s="77" t="s">
        <v>145</v>
      </c>
      <c r="C1765" s="77" t="s">
        <v>147</v>
      </c>
      <c r="D1765" s="77" t="s">
        <v>138</v>
      </c>
      <c r="E1765" s="77" t="s">
        <v>139</v>
      </c>
      <c r="G1765" s="17">
        <v>44022</v>
      </c>
      <c r="H1765" s="17"/>
      <c r="I1765" s="1"/>
      <c r="Z1765">
        <v>22.228063793698155</v>
      </c>
      <c r="AU1765" s="2"/>
      <c r="AV1765" s="2"/>
      <c r="AW1765" s="2"/>
      <c r="AX1765" s="2"/>
    </row>
    <row r="1766" spans="1:50" x14ac:dyDescent="0.25">
      <c r="A1766" s="77" t="s">
        <v>150</v>
      </c>
      <c r="B1766" s="77" t="s">
        <v>145</v>
      </c>
      <c r="C1766" s="77" t="s">
        <v>147</v>
      </c>
      <c r="D1766" s="77" t="s">
        <v>138</v>
      </c>
      <c r="E1766" s="77" t="s">
        <v>139</v>
      </c>
      <c r="G1766" s="17">
        <v>44126</v>
      </c>
      <c r="H1766" s="17"/>
      <c r="I1766" s="1"/>
      <c r="Z1766">
        <v>22.240689340390009</v>
      </c>
      <c r="AU1766" s="2"/>
      <c r="AV1766" s="2"/>
      <c r="AW1766" s="2"/>
      <c r="AX1766" s="2"/>
    </row>
    <row r="1767" spans="1:50" x14ac:dyDescent="0.25">
      <c r="A1767" s="77" t="s">
        <v>150</v>
      </c>
      <c r="B1767" s="77" t="s">
        <v>145</v>
      </c>
      <c r="C1767" s="77" t="s">
        <v>147</v>
      </c>
      <c r="D1767" s="77" t="s">
        <v>138</v>
      </c>
      <c r="E1767" s="77" t="s">
        <v>139</v>
      </c>
      <c r="G1767" s="17">
        <v>44145</v>
      </c>
      <c r="H1767" s="17"/>
      <c r="I1767" s="1"/>
      <c r="Z1767">
        <v>22.248060875443425</v>
      </c>
      <c r="AU1767" s="2"/>
      <c r="AV1767" s="2"/>
      <c r="AW1767" s="2"/>
      <c r="AX1767" s="2"/>
    </row>
    <row r="1768" spans="1:50" x14ac:dyDescent="0.25">
      <c r="A1768" s="77" t="s">
        <v>150</v>
      </c>
      <c r="B1768" s="77" t="s">
        <v>145</v>
      </c>
      <c r="C1768" s="77" t="s">
        <v>147</v>
      </c>
      <c r="D1768" s="77" t="s">
        <v>138</v>
      </c>
      <c r="E1768" s="77" t="s">
        <v>139</v>
      </c>
      <c r="G1768" s="17">
        <v>44455</v>
      </c>
      <c r="H1768" s="17"/>
      <c r="I1768" s="1"/>
      <c r="Z1768">
        <v>22.248060875443425</v>
      </c>
      <c r="AU1768" s="2"/>
      <c r="AV1768" s="2"/>
      <c r="AW1768" s="2"/>
      <c r="AX1768" s="2"/>
    </row>
    <row r="1769" spans="1:50" x14ac:dyDescent="0.25">
      <c r="A1769" s="77" t="s">
        <v>150</v>
      </c>
      <c r="B1769" s="77" t="s">
        <v>145</v>
      </c>
      <c r="C1769" s="77" t="s">
        <v>147</v>
      </c>
      <c r="D1769" s="77" t="s">
        <v>138</v>
      </c>
      <c r="E1769" s="77" t="s">
        <v>139</v>
      </c>
      <c r="G1769" s="17">
        <v>44475</v>
      </c>
      <c r="H1769" s="17"/>
      <c r="I1769" s="1"/>
      <c r="Z1769">
        <v>22.248060875443425</v>
      </c>
      <c r="AU1769" s="2"/>
      <c r="AV1769" s="2"/>
      <c r="AW1769" s="2"/>
      <c r="AX1769" s="2"/>
    </row>
    <row r="1770" spans="1:50" x14ac:dyDescent="0.25">
      <c r="A1770" s="77" t="s">
        <v>150</v>
      </c>
      <c r="B1770" s="77" t="s">
        <v>145</v>
      </c>
      <c r="C1770" s="77" t="s">
        <v>147</v>
      </c>
      <c r="D1770" s="77" t="s">
        <v>138</v>
      </c>
      <c r="E1770" s="77" t="s">
        <v>139</v>
      </c>
      <c r="G1770" s="17">
        <v>44484</v>
      </c>
      <c r="H1770" s="17"/>
      <c r="I1770" s="1"/>
      <c r="Z1770">
        <v>22.248060875443425</v>
      </c>
      <c r="AU1770" s="2"/>
      <c r="AV1770" s="2"/>
      <c r="AW1770" s="2"/>
      <c r="AX1770" s="2"/>
    </row>
    <row r="1771" spans="1:50" x14ac:dyDescent="0.25">
      <c r="A1771" s="77" t="s">
        <v>150</v>
      </c>
      <c r="B1771" s="77" t="s">
        <v>145</v>
      </c>
      <c r="C1771" s="77" t="s">
        <v>147</v>
      </c>
      <c r="D1771" s="77" t="s">
        <v>138</v>
      </c>
      <c r="E1771" s="77" t="s">
        <v>139</v>
      </c>
      <c r="G1771" s="17">
        <v>44550</v>
      </c>
      <c r="H1771" s="17"/>
      <c r="I1771" s="1"/>
      <c r="Z1771">
        <v>22.248060875443425</v>
      </c>
      <c r="AU1771" s="2"/>
      <c r="AV1771" s="2"/>
      <c r="AW1771" s="2"/>
      <c r="AX1771" s="2"/>
    </row>
    <row r="1772" spans="1:50" x14ac:dyDescent="0.25">
      <c r="A1772" s="77" t="s">
        <v>150</v>
      </c>
      <c r="B1772" s="77" t="s">
        <v>145</v>
      </c>
      <c r="C1772" s="77" t="s">
        <v>147</v>
      </c>
      <c r="D1772" s="77" t="s">
        <v>138</v>
      </c>
      <c r="E1772" s="77" t="s">
        <v>139</v>
      </c>
      <c r="G1772" s="17">
        <v>44003</v>
      </c>
      <c r="H1772" s="17"/>
      <c r="I1772" s="1"/>
      <c r="Z1772">
        <v>1.2886627665656414</v>
      </c>
      <c r="AU1772" s="2"/>
      <c r="AV1772" s="2"/>
      <c r="AW1772" s="2"/>
      <c r="AX1772" s="2"/>
    </row>
    <row r="1773" spans="1:50" x14ac:dyDescent="0.25">
      <c r="A1773" s="77" t="s">
        <v>150</v>
      </c>
      <c r="B1773" s="77" t="s">
        <v>145</v>
      </c>
      <c r="C1773" s="77" t="s">
        <v>147</v>
      </c>
      <c r="D1773" s="77" t="s">
        <v>138</v>
      </c>
      <c r="E1773" s="77" t="s">
        <v>139</v>
      </c>
      <c r="G1773" s="17">
        <v>44012</v>
      </c>
      <c r="H1773" s="17"/>
      <c r="I1773" s="1"/>
      <c r="Z1773">
        <v>2.6197765599270815</v>
      </c>
      <c r="AU1773" s="2"/>
      <c r="AV1773" s="2"/>
      <c r="AW1773" s="2"/>
      <c r="AX1773" s="2"/>
    </row>
    <row r="1774" spans="1:50" x14ac:dyDescent="0.25">
      <c r="A1774" s="77" t="s">
        <v>150</v>
      </c>
      <c r="B1774" s="77" t="s">
        <v>145</v>
      </c>
      <c r="C1774" s="77" t="s">
        <v>147</v>
      </c>
      <c r="D1774" s="77" t="s">
        <v>138</v>
      </c>
      <c r="E1774" s="77" t="s">
        <v>139</v>
      </c>
      <c r="G1774" s="17">
        <v>44014</v>
      </c>
      <c r="H1774" s="17"/>
      <c r="I1774" s="1"/>
      <c r="Z1774">
        <v>11.04459021994963</v>
      </c>
      <c r="AU1774" s="2"/>
      <c r="AV1774" s="2"/>
      <c r="AW1774" s="2"/>
      <c r="AX1774" s="2"/>
    </row>
    <row r="1775" spans="1:50" x14ac:dyDescent="0.25">
      <c r="A1775" s="77" t="s">
        <v>150</v>
      </c>
      <c r="B1775" s="77" t="s">
        <v>145</v>
      </c>
      <c r="C1775" s="77" t="s">
        <v>147</v>
      </c>
      <c r="D1775" s="77" t="s">
        <v>138</v>
      </c>
      <c r="E1775" s="77" t="s">
        <v>139</v>
      </c>
      <c r="G1775" s="17">
        <v>44022</v>
      </c>
      <c r="H1775" s="17"/>
      <c r="I1775" s="1"/>
      <c r="Z1775">
        <v>30.755461903077759</v>
      </c>
      <c r="AU1775" s="2"/>
      <c r="AV1775" s="2"/>
      <c r="AW1775" s="2"/>
      <c r="AX1775" s="2"/>
    </row>
    <row r="1776" spans="1:50" x14ac:dyDescent="0.25">
      <c r="A1776" s="77" t="s">
        <v>150</v>
      </c>
      <c r="B1776" s="77" t="s">
        <v>145</v>
      </c>
      <c r="C1776" s="77" t="s">
        <v>147</v>
      </c>
      <c r="D1776" s="77" t="s">
        <v>138</v>
      </c>
      <c r="E1776" s="77" t="s">
        <v>139</v>
      </c>
      <c r="G1776" s="17">
        <v>44126</v>
      </c>
      <c r="H1776" s="17"/>
      <c r="I1776" s="1"/>
      <c r="Z1776">
        <v>30.772522675959543</v>
      </c>
      <c r="AU1776" s="2"/>
      <c r="AV1776" s="2"/>
      <c r="AW1776" s="2"/>
      <c r="AX1776" s="2"/>
    </row>
    <row r="1777" spans="1:50" x14ac:dyDescent="0.25">
      <c r="A1777" s="77" t="s">
        <v>150</v>
      </c>
      <c r="B1777" s="77" t="s">
        <v>145</v>
      </c>
      <c r="C1777" s="77" t="s">
        <v>147</v>
      </c>
      <c r="D1777" s="77" t="s">
        <v>138</v>
      </c>
      <c r="E1777" s="77" t="s">
        <v>139</v>
      </c>
      <c r="G1777" s="17">
        <v>44145</v>
      </c>
      <c r="H1777" s="17"/>
      <c r="I1777" s="1"/>
      <c r="Z1777">
        <v>30.786241570527217</v>
      </c>
      <c r="AU1777" s="2"/>
      <c r="AV1777" s="2"/>
      <c r="AW1777" s="2"/>
      <c r="AX1777" s="2"/>
    </row>
    <row r="1778" spans="1:50" x14ac:dyDescent="0.25">
      <c r="A1778" s="77" t="s">
        <v>150</v>
      </c>
      <c r="B1778" s="77" t="s">
        <v>145</v>
      </c>
      <c r="C1778" s="77" t="s">
        <v>147</v>
      </c>
      <c r="D1778" s="77" t="s">
        <v>138</v>
      </c>
      <c r="E1778" s="77" t="s">
        <v>139</v>
      </c>
      <c r="G1778" s="17">
        <v>44455</v>
      </c>
      <c r="H1778" s="17"/>
      <c r="I1778" s="1"/>
      <c r="Z1778">
        <v>30.786241570527217</v>
      </c>
      <c r="AU1778" s="2"/>
      <c r="AV1778" s="2"/>
      <c r="AW1778" s="2"/>
      <c r="AX1778" s="2"/>
    </row>
    <row r="1779" spans="1:50" x14ac:dyDescent="0.25">
      <c r="A1779" s="77" t="s">
        <v>150</v>
      </c>
      <c r="B1779" s="77" t="s">
        <v>145</v>
      </c>
      <c r="C1779" s="77" t="s">
        <v>147</v>
      </c>
      <c r="D1779" s="77" t="s">
        <v>138</v>
      </c>
      <c r="E1779" s="77" t="s">
        <v>139</v>
      </c>
      <c r="G1779" s="17">
        <v>44475</v>
      </c>
      <c r="H1779" s="17"/>
      <c r="I1779" s="1"/>
      <c r="Z1779">
        <v>30.786241570527217</v>
      </c>
      <c r="AU1779" s="2"/>
      <c r="AV1779" s="2"/>
      <c r="AW1779" s="2"/>
      <c r="AX1779" s="2"/>
    </row>
    <row r="1780" spans="1:50" x14ac:dyDescent="0.25">
      <c r="A1780" s="77" t="s">
        <v>150</v>
      </c>
      <c r="B1780" s="77" t="s">
        <v>145</v>
      </c>
      <c r="C1780" s="77" t="s">
        <v>147</v>
      </c>
      <c r="D1780" s="77" t="s">
        <v>138</v>
      </c>
      <c r="E1780" s="77" t="s">
        <v>139</v>
      </c>
      <c r="G1780" s="17">
        <v>44484</v>
      </c>
      <c r="H1780" s="17"/>
      <c r="I1780" s="1"/>
      <c r="Z1780">
        <v>30.786241570527217</v>
      </c>
      <c r="AU1780" s="2"/>
      <c r="AV1780" s="2"/>
      <c r="AW1780" s="2"/>
      <c r="AX1780" s="2"/>
    </row>
    <row r="1781" spans="1:50" x14ac:dyDescent="0.25">
      <c r="A1781" s="77" t="s">
        <v>150</v>
      </c>
      <c r="B1781" s="77" t="s">
        <v>145</v>
      </c>
      <c r="C1781" s="77" t="s">
        <v>147</v>
      </c>
      <c r="D1781" s="77" t="s">
        <v>138</v>
      </c>
      <c r="E1781" s="77" t="s">
        <v>139</v>
      </c>
      <c r="G1781" s="17">
        <v>44550</v>
      </c>
      <c r="H1781" s="17"/>
      <c r="I1781" s="1"/>
      <c r="Z1781">
        <v>30.786241570527217</v>
      </c>
      <c r="AU1781" s="2"/>
      <c r="AV1781" s="2"/>
      <c r="AW1781" s="2"/>
      <c r="AX1781" s="2"/>
    </row>
    <row r="1782" spans="1:50" x14ac:dyDescent="0.25">
      <c r="A1782" s="77" t="s">
        <v>150</v>
      </c>
      <c r="B1782" s="77" t="s">
        <v>145</v>
      </c>
      <c r="C1782" s="77" t="s">
        <v>147</v>
      </c>
      <c r="D1782" s="77" t="s">
        <v>138</v>
      </c>
      <c r="E1782" s="77" t="s">
        <v>139</v>
      </c>
      <c r="G1782" s="17">
        <v>44003</v>
      </c>
      <c r="H1782" s="17"/>
      <c r="I1782" s="1"/>
      <c r="Z1782">
        <v>1.4968353456170147</v>
      </c>
      <c r="AU1782" s="2"/>
      <c r="AV1782" s="2"/>
      <c r="AW1782" s="2"/>
      <c r="AX1782" s="2"/>
    </row>
    <row r="1783" spans="1:50" x14ac:dyDescent="0.25">
      <c r="A1783" s="77" t="s">
        <v>150</v>
      </c>
      <c r="B1783" s="77" t="s">
        <v>145</v>
      </c>
      <c r="C1783" s="77" t="s">
        <v>147</v>
      </c>
      <c r="D1783" s="77" t="s">
        <v>138</v>
      </c>
      <c r="E1783" s="77" t="s">
        <v>139</v>
      </c>
      <c r="G1783" s="17">
        <v>44012</v>
      </c>
      <c r="H1783" s="17"/>
      <c r="I1783" s="1"/>
      <c r="Z1783">
        <v>2.6496740813184942</v>
      </c>
      <c r="AU1783" s="2"/>
      <c r="AV1783" s="2"/>
      <c r="AW1783" s="2"/>
      <c r="AX1783" s="2"/>
    </row>
    <row r="1784" spans="1:50" x14ac:dyDescent="0.25">
      <c r="A1784" s="77" t="s">
        <v>150</v>
      </c>
      <c r="B1784" s="77" t="s">
        <v>145</v>
      </c>
      <c r="C1784" s="77" t="s">
        <v>147</v>
      </c>
      <c r="D1784" s="77" t="s">
        <v>138</v>
      </c>
      <c r="E1784" s="77" t="s">
        <v>139</v>
      </c>
      <c r="G1784" s="17">
        <v>44014</v>
      </c>
      <c r="H1784" s="17"/>
      <c r="I1784" s="1"/>
      <c r="Z1784">
        <v>8.8776614946819485</v>
      </c>
      <c r="AU1784" s="2"/>
      <c r="AV1784" s="2"/>
      <c r="AW1784" s="2"/>
      <c r="AX1784" s="2"/>
    </row>
    <row r="1785" spans="1:50" x14ac:dyDescent="0.25">
      <c r="A1785" s="77" t="s">
        <v>150</v>
      </c>
      <c r="B1785" s="77" t="s">
        <v>145</v>
      </c>
      <c r="C1785" s="77" t="s">
        <v>147</v>
      </c>
      <c r="D1785" s="77" t="s">
        <v>138</v>
      </c>
      <c r="E1785" s="77" t="s">
        <v>139</v>
      </c>
      <c r="G1785" s="17">
        <v>44022</v>
      </c>
      <c r="H1785" s="17"/>
      <c r="I1785" s="1"/>
      <c r="Z1785">
        <v>24.92847613066867</v>
      </c>
      <c r="AU1785" s="2"/>
      <c r="AV1785" s="2"/>
      <c r="AW1785" s="2"/>
      <c r="AX1785" s="2"/>
    </row>
    <row r="1786" spans="1:50" x14ac:dyDescent="0.25">
      <c r="A1786" s="77" t="s">
        <v>150</v>
      </c>
      <c r="B1786" s="77" t="s">
        <v>145</v>
      </c>
      <c r="C1786" s="77" t="s">
        <v>147</v>
      </c>
      <c r="D1786" s="77" t="s">
        <v>138</v>
      </c>
      <c r="E1786" s="77" t="s">
        <v>139</v>
      </c>
      <c r="G1786" s="17">
        <v>44126</v>
      </c>
      <c r="H1786" s="17"/>
      <c r="I1786" s="1"/>
      <c r="Z1786">
        <v>24.92847613066867</v>
      </c>
      <c r="AU1786" s="2"/>
      <c r="AV1786" s="2"/>
      <c r="AW1786" s="2"/>
      <c r="AX1786" s="2"/>
    </row>
    <row r="1787" spans="1:50" x14ac:dyDescent="0.25">
      <c r="A1787" s="77" t="s">
        <v>150</v>
      </c>
      <c r="B1787" s="77" t="s">
        <v>145</v>
      </c>
      <c r="C1787" s="77" t="s">
        <v>147</v>
      </c>
      <c r="D1787" s="77" t="s">
        <v>138</v>
      </c>
      <c r="E1787" s="77" t="s">
        <v>139</v>
      </c>
      <c r="G1787" s="17">
        <v>44145</v>
      </c>
      <c r="H1787" s="17"/>
      <c r="I1787" s="1"/>
      <c r="Z1787">
        <v>24.929336494317749</v>
      </c>
      <c r="AU1787" s="2"/>
      <c r="AV1787" s="2"/>
      <c r="AW1787" s="2"/>
      <c r="AX1787" s="2"/>
    </row>
    <row r="1788" spans="1:50" x14ac:dyDescent="0.25">
      <c r="A1788" s="77" t="s">
        <v>150</v>
      </c>
      <c r="B1788" s="77" t="s">
        <v>145</v>
      </c>
      <c r="C1788" s="77" t="s">
        <v>147</v>
      </c>
      <c r="D1788" s="77" t="s">
        <v>138</v>
      </c>
      <c r="E1788" s="77" t="s">
        <v>139</v>
      </c>
      <c r="G1788" s="17">
        <v>44455</v>
      </c>
      <c r="H1788" s="17"/>
      <c r="I1788" s="1"/>
      <c r="Z1788">
        <v>24.929336494317749</v>
      </c>
      <c r="AU1788" s="2"/>
      <c r="AV1788" s="2"/>
      <c r="AW1788" s="2"/>
      <c r="AX1788" s="2"/>
    </row>
    <row r="1789" spans="1:50" x14ac:dyDescent="0.25">
      <c r="A1789" s="77" t="s">
        <v>150</v>
      </c>
      <c r="B1789" s="77" t="s">
        <v>145</v>
      </c>
      <c r="C1789" s="77" t="s">
        <v>147</v>
      </c>
      <c r="D1789" s="77" t="s">
        <v>138</v>
      </c>
      <c r="E1789" s="77" t="s">
        <v>139</v>
      </c>
      <c r="G1789" s="17">
        <v>44475</v>
      </c>
      <c r="H1789" s="17"/>
      <c r="I1789" s="1"/>
      <c r="Z1789">
        <v>24.929336494317749</v>
      </c>
      <c r="AU1789" s="2"/>
      <c r="AV1789" s="2"/>
      <c r="AW1789" s="2"/>
      <c r="AX1789" s="2"/>
    </row>
    <row r="1790" spans="1:50" x14ac:dyDescent="0.25">
      <c r="A1790" s="77" t="s">
        <v>150</v>
      </c>
      <c r="B1790" s="77" t="s">
        <v>145</v>
      </c>
      <c r="C1790" s="77" t="s">
        <v>147</v>
      </c>
      <c r="D1790" s="77" t="s">
        <v>138</v>
      </c>
      <c r="E1790" s="77" t="s">
        <v>139</v>
      </c>
      <c r="G1790" s="17">
        <v>44484</v>
      </c>
      <c r="H1790" s="17"/>
      <c r="I1790" s="1"/>
      <c r="Z1790">
        <v>24.929336494317749</v>
      </c>
      <c r="AU1790" s="2"/>
      <c r="AV1790" s="2"/>
      <c r="AW1790" s="2"/>
      <c r="AX1790" s="2"/>
    </row>
    <row r="1791" spans="1:50" x14ac:dyDescent="0.25">
      <c r="A1791" s="77" t="s">
        <v>150</v>
      </c>
      <c r="B1791" s="77" t="s">
        <v>145</v>
      </c>
      <c r="C1791" s="77" t="s">
        <v>147</v>
      </c>
      <c r="D1791" s="77" t="s">
        <v>138</v>
      </c>
      <c r="E1791" s="77" t="s">
        <v>139</v>
      </c>
      <c r="G1791" s="17">
        <v>44550</v>
      </c>
      <c r="H1791" s="17"/>
      <c r="I1791" s="1"/>
      <c r="Z1791">
        <v>24.929336494317749</v>
      </c>
      <c r="AU1791" s="2"/>
      <c r="AV1791" s="2"/>
      <c r="AW1791" s="2"/>
      <c r="AX1791" s="2"/>
    </row>
    <row r="1792" spans="1:50" x14ac:dyDescent="0.25">
      <c r="A1792" s="78" t="s">
        <v>155</v>
      </c>
      <c r="B1792" s="22"/>
      <c r="C1792" s="22"/>
      <c r="D1792" s="22"/>
      <c r="E1792" s="22"/>
      <c r="F1792" s="22"/>
      <c r="G1792" s="79">
        <v>44547</v>
      </c>
      <c r="H1792" s="22"/>
      <c r="I1792" s="22"/>
      <c r="J1792" s="22"/>
      <c r="K1792" s="22"/>
      <c r="L1792" s="22"/>
      <c r="M1792" s="22"/>
      <c r="N1792" s="22"/>
      <c r="O1792" s="22"/>
      <c r="P1792" s="22"/>
      <c r="Q1792" s="22"/>
      <c r="R1792" s="22">
        <v>96.344444444444434</v>
      </c>
      <c r="S1792" s="22">
        <v>96.344444444444434</v>
      </c>
      <c r="T1792" s="22">
        <v>96.344444444444434</v>
      </c>
      <c r="U1792" s="22">
        <v>96.344444444444434</v>
      </c>
      <c r="V1792" s="22"/>
      <c r="W1792" s="22"/>
      <c r="X1792" s="22"/>
      <c r="Y1792" s="22"/>
      <c r="Z1792" s="22"/>
      <c r="AA1792" s="22"/>
      <c r="AB1792" s="22"/>
      <c r="AC1792" s="22"/>
      <c r="AD1792" s="22"/>
      <c r="AE1792" s="22"/>
      <c r="AF1792" s="22"/>
      <c r="AG1792" s="22"/>
      <c r="AH1792" s="22"/>
      <c r="AI1792" s="22"/>
      <c r="AJ1792" s="22"/>
      <c r="AK1792" s="22"/>
      <c r="AL1792" s="22"/>
      <c r="AM1792" s="22"/>
      <c r="AN1792" s="22"/>
      <c r="AO1792" s="22"/>
      <c r="AP1792" s="22"/>
      <c r="AQ1792" s="22"/>
      <c r="AR1792" s="22"/>
      <c r="AS1792" s="22"/>
      <c r="AT1792" s="22"/>
      <c r="AU1792" s="22"/>
      <c r="AV1792" s="22"/>
      <c r="AW1792" s="22"/>
      <c r="AX1792" s="22"/>
    </row>
    <row r="1793" spans="1:50" x14ac:dyDescent="0.25">
      <c r="A1793" s="78" t="s">
        <v>155</v>
      </c>
      <c r="B1793" s="22"/>
      <c r="C1793" s="22"/>
      <c r="D1793" s="22"/>
      <c r="E1793" s="22"/>
      <c r="F1793" s="22"/>
      <c r="G1793" s="79">
        <v>44601</v>
      </c>
      <c r="H1793" s="22"/>
      <c r="I1793" s="22"/>
      <c r="J1793" s="22"/>
      <c r="K1793" s="22"/>
      <c r="L1793" s="22"/>
      <c r="M1793" s="22"/>
      <c r="N1793" s="22"/>
      <c r="O1793" s="22"/>
      <c r="P1793" s="22"/>
      <c r="Q1793" s="22"/>
      <c r="R1793" s="22">
        <v>35.033333333333331</v>
      </c>
      <c r="S1793" s="22">
        <v>35.033333333333331</v>
      </c>
      <c r="T1793" s="22">
        <v>35.033333333333331</v>
      </c>
      <c r="U1793" s="22">
        <v>35.033333333333331</v>
      </c>
      <c r="V1793" s="22"/>
      <c r="W1793" s="22"/>
      <c r="X1793" s="22"/>
      <c r="Y1793" s="22"/>
      <c r="Z1793" s="22"/>
      <c r="AA1793" s="22"/>
      <c r="AB1793" s="22"/>
      <c r="AC1793" s="22"/>
      <c r="AD1793" s="22"/>
      <c r="AE1793" s="22"/>
      <c r="AF1793" s="22"/>
      <c r="AG1793" s="22"/>
      <c r="AH1793" s="22"/>
      <c r="AI1793" s="22"/>
      <c r="AJ1793" s="22"/>
      <c r="AK1793" s="22"/>
      <c r="AL1793" s="22"/>
      <c r="AM1793" s="22"/>
      <c r="AN1793" s="22"/>
      <c r="AO1793" s="22"/>
      <c r="AP1793" s="22"/>
      <c r="AQ1793" s="22"/>
      <c r="AR1793" s="22"/>
      <c r="AS1793" s="22"/>
      <c r="AT1793" s="22"/>
      <c r="AU1793" s="22"/>
      <c r="AV1793" s="22"/>
      <c r="AW1793" s="22"/>
      <c r="AX1793" s="22"/>
    </row>
    <row r="1794" spans="1:50" x14ac:dyDescent="0.25">
      <c r="A1794" s="78" t="s">
        <v>155</v>
      </c>
      <c r="B1794" s="22"/>
      <c r="C1794" s="22"/>
      <c r="D1794" s="22"/>
      <c r="E1794" s="22"/>
      <c r="F1794" s="22"/>
      <c r="G1794" s="79">
        <v>44733</v>
      </c>
      <c r="H1794" s="22"/>
      <c r="I1794" s="22"/>
      <c r="J1794" s="22"/>
      <c r="K1794" s="22"/>
      <c r="L1794" s="22"/>
      <c r="M1794" s="22"/>
      <c r="N1794" s="22"/>
      <c r="O1794" s="22"/>
      <c r="P1794" s="22"/>
      <c r="Q1794" s="22"/>
      <c r="R1794" s="22">
        <v>79.204166666666666</v>
      </c>
      <c r="S1794" s="22">
        <v>79.204166666666666</v>
      </c>
      <c r="T1794" s="22">
        <v>79.204166666666666</v>
      </c>
      <c r="U1794" s="22">
        <v>79.204166666666666</v>
      </c>
      <c r="V1794" s="22"/>
      <c r="W1794" s="22"/>
      <c r="X1794" s="22"/>
      <c r="Y1794" s="22"/>
      <c r="Z1794" s="22"/>
      <c r="AA1794" s="22"/>
      <c r="AB1794" s="22"/>
      <c r="AC1794" s="22"/>
      <c r="AD1794" s="22"/>
      <c r="AE1794" s="22"/>
      <c r="AF1794" s="22"/>
      <c r="AG1794" s="22"/>
      <c r="AH1794" s="22"/>
      <c r="AI1794" s="22"/>
      <c r="AJ1794" s="22"/>
      <c r="AK1794" s="22"/>
      <c r="AL1794" s="22"/>
      <c r="AM1794" s="22"/>
      <c r="AN1794" s="22"/>
      <c r="AO1794" s="22"/>
      <c r="AP1794" s="22"/>
      <c r="AQ1794" s="22"/>
      <c r="AR1794" s="22"/>
      <c r="AS1794" s="22"/>
      <c r="AT1794" s="22"/>
      <c r="AU1794" s="22"/>
      <c r="AV1794" s="22"/>
      <c r="AW1794" s="22"/>
      <c r="AX1794" s="22"/>
    </row>
    <row r="1795" spans="1:50" x14ac:dyDescent="0.25">
      <c r="A1795" s="78" t="s">
        <v>155</v>
      </c>
      <c r="B1795" s="22"/>
      <c r="C1795" s="22"/>
      <c r="D1795" s="22"/>
      <c r="E1795" s="22"/>
      <c r="F1795" s="22"/>
      <c r="G1795" s="79">
        <v>44756</v>
      </c>
      <c r="H1795" s="22"/>
      <c r="I1795" s="22"/>
      <c r="J1795" s="22"/>
      <c r="K1795" s="22"/>
      <c r="L1795" s="22"/>
      <c r="M1795" s="22"/>
      <c r="N1795" s="22"/>
      <c r="O1795" s="22"/>
      <c r="P1795" s="22"/>
      <c r="Q1795" s="22"/>
      <c r="R1795" s="22">
        <v>75.350000000000009</v>
      </c>
      <c r="S1795" s="22">
        <v>75.350000000000009</v>
      </c>
      <c r="T1795" s="22">
        <v>75.350000000000009</v>
      </c>
      <c r="U1795" s="22">
        <v>75.350000000000009</v>
      </c>
      <c r="V1795" s="22"/>
      <c r="W1795" s="22"/>
      <c r="X1795" s="22"/>
      <c r="Y1795" s="22"/>
      <c r="Z1795" s="22"/>
      <c r="AA1795" s="22"/>
      <c r="AB1795" s="22"/>
      <c r="AC1795" s="22"/>
      <c r="AD1795" s="22"/>
      <c r="AE1795" s="22"/>
      <c r="AF1795" s="22"/>
      <c r="AG1795" s="22"/>
      <c r="AH1795" s="22"/>
      <c r="AI1795" s="22"/>
      <c r="AJ1795" s="22"/>
      <c r="AK1795" s="22"/>
      <c r="AL1795" s="22"/>
      <c r="AM1795" s="22"/>
      <c r="AN1795" s="22"/>
      <c r="AO1795" s="22"/>
      <c r="AP1795" s="22"/>
      <c r="AQ1795" s="22"/>
      <c r="AR1795" s="22"/>
      <c r="AS1795" s="22"/>
      <c r="AT1795" s="22"/>
      <c r="AU1795" s="22"/>
      <c r="AV1795" s="22"/>
      <c r="AW1795" s="22"/>
      <c r="AX1795" s="22"/>
    </row>
    <row r="1796" spans="1:50" x14ac:dyDescent="0.25">
      <c r="A1796" s="78" t="s">
        <v>155</v>
      </c>
      <c r="B1796" s="22"/>
      <c r="C1796" s="22"/>
      <c r="D1796" s="22"/>
      <c r="E1796" s="22"/>
      <c r="F1796" s="22"/>
      <c r="G1796" s="79">
        <v>44760</v>
      </c>
      <c r="H1796" s="22"/>
      <c r="I1796" s="22"/>
      <c r="J1796" s="22"/>
      <c r="K1796" s="22"/>
      <c r="L1796" s="22"/>
      <c r="M1796" s="22"/>
      <c r="N1796" s="22"/>
      <c r="O1796" s="22"/>
      <c r="P1796" s="22"/>
      <c r="Q1796" s="22"/>
      <c r="R1796" s="22">
        <v>87.125833333333333</v>
      </c>
      <c r="S1796" s="22">
        <v>87.125833333333333</v>
      </c>
      <c r="T1796" s="22">
        <v>87.125833333333333</v>
      </c>
      <c r="U1796" s="22">
        <v>87.125833333333333</v>
      </c>
      <c r="V1796" s="22"/>
      <c r="W1796" s="22"/>
      <c r="X1796" s="22"/>
      <c r="Y1796" s="22"/>
      <c r="Z1796" s="22"/>
      <c r="AA1796" s="22"/>
      <c r="AB1796" s="22"/>
      <c r="AC1796" s="22"/>
      <c r="AD1796" s="22"/>
      <c r="AE1796" s="22"/>
      <c r="AF1796" s="22"/>
      <c r="AG1796" s="22"/>
      <c r="AH1796" s="22"/>
      <c r="AI1796" s="22"/>
      <c r="AJ1796" s="22"/>
      <c r="AK1796" s="22"/>
      <c r="AL1796" s="22"/>
      <c r="AM1796" s="22"/>
      <c r="AN1796" s="22"/>
      <c r="AO1796" s="22"/>
      <c r="AP1796" s="22"/>
      <c r="AQ1796" s="22"/>
      <c r="AR1796" s="22"/>
      <c r="AS1796" s="22"/>
      <c r="AT1796" s="22"/>
      <c r="AU1796" s="22"/>
      <c r="AV1796" s="22"/>
      <c r="AW1796" s="22"/>
      <c r="AX1796" s="22"/>
    </row>
    <row r="1797" spans="1:50" x14ac:dyDescent="0.25">
      <c r="A1797" s="78" t="s">
        <v>155</v>
      </c>
      <c r="B1797" s="22"/>
      <c r="C1797" s="22"/>
      <c r="D1797" s="22"/>
      <c r="E1797" s="22"/>
      <c r="F1797" s="22"/>
      <c r="G1797" s="79">
        <v>44769</v>
      </c>
      <c r="H1797" s="22"/>
      <c r="I1797" s="22"/>
      <c r="J1797" s="22"/>
      <c r="K1797" s="22"/>
      <c r="L1797" s="22"/>
      <c r="M1797" s="22"/>
      <c r="N1797" s="22"/>
      <c r="O1797" s="22"/>
      <c r="P1797" s="22"/>
      <c r="Q1797" s="22"/>
      <c r="R1797" s="22">
        <v>87.591666666666669</v>
      </c>
      <c r="S1797" s="22">
        <v>87.591666666666669</v>
      </c>
      <c r="T1797" s="22">
        <v>87.591666666666669</v>
      </c>
      <c r="U1797" s="22">
        <v>87.591666666666669</v>
      </c>
      <c r="V1797" s="22"/>
      <c r="W1797" s="22"/>
      <c r="X1797" s="22"/>
      <c r="Y1797" s="22"/>
      <c r="Z1797" s="22"/>
      <c r="AA1797" s="22"/>
      <c r="AB1797" s="22"/>
      <c r="AC1797" s="22"/>
      <c r="AD1797" s="22"/>
      <c r="AE1797" s="22"/>
      <c r="AF1797" s="22"/>
      <c r="AG1797" s="22"/>
      <c r="AH1797" s="22"/>
      <c r="AI1797" s="22"/>
      <c r="AJ1797" s="22"/>
      <c r="AK1797" s="22"/>
      <c r="AL1797" s="22"/>
      <c r="AM1797" s="22"/>
      <c r="AN1797" s="22"/>
      <c r="AO1797" s="22"/>
      <c r="AP1797" s="22"/>
      <c r="AQ1797" s="22"/>
      <c r="AR1797" s="22"/>
      <c r="AS1797" s="22"/>
      <c r="AT1797" s="22"/>
      <c r="AU1797" s="22"/>
      <c r="AV1797" s="22"/>
      <c r="AW1797" s="22"/>
      <c r="AX1797" s="22"/>
    </row>
    <row r="1798" spans="1:50" x14ac:dyDescent="0.25">
      <c r="A1798" s="78" t="s">
        <v>155</v>
      </c>
      <c r="B1798" s="22"/>
      <c r="C1798" s="22"/>
      <c r="D1798" s="22"/>
      <c r="E1798" s="22"/>
      <c r="F1798" s="22"/>
      <c r="G1798" s="79">
        <v>44784</v>
      </c>
      <c r="H1798" s="22"/>
      <c r="I1798" s="22"/>
      <c r="J1798" s="22"/>
      <c r="K1798" s="22"/>
      <c r="L1798" s="22"/>
      <c r="M1798" s="22"/>
      <c r="N1798" s="22"/>
      <c r="O1798" s="22"/>
      <c r="P1798" s="22"/>
      <c r="Q1798" s="22"/>
      <c r="R1798" s="22">
        <v>55.875</v>
      </c>
      <c r="S1798" s="22">
        <v>55.875</v>
      </c>
      <c r="T1798" s="22">
        <v>55.875</v>
      </c>
      <c r="U1798" s="22">
        <v>55.875</v>
      </c>
      <c r="V1798" s="22"/>
      <c r="W1798" s="22"/>
      <c r="X1798" s="22"/>
      <c r="Y1798" s="22"/>
      <c r="Z1798" s="22"/>
      <c r="AA1798" s="22"/>
      <c r="AB1798" s="22"/>
      <c r="AC1798" s="22"/>
      <c r="AD1798" s="22"/>
      <c r="AE1798" s="22"/>
      <c r="AF1798" s="22"/>
      <c r="AG1798" s="22"/>
      <c r="AH1798" s="22"/>
      <c r="AI1798" s="22"/>
      <c r="AJ1798" s="22"/>
      <c r="AK1798" s="22"/>
      <c r="AL1798" s="22"/>
      <c r="AM1798" s="22"/>
      <c r="AN1798" s="22"/>
      <c r="AO1798" s="22"/>
      <c r="AP1798" s="22"/>
      <c r="AQ1798" s="22"/>
      <c r="AR1798" s="22"/>
      <c r="AS1798" s="22"/>
      <c r="AT1798" s="22"/>
      <c r="AU1798" s="22"/>
      <c r="AV1798" s="22"/>
      <c r="AW1798" s="22"/>
      <c r="AX1798" s="22"/>
    </row>
    <row r="1799" spans="1:50" x14ac:dyDescent="0.25">
      <c r="A1799" s="78" t="s">
        <v>155</v>
      </c>
      <c r="B1799" s="22"/>
      <c r="C1799" s="22"/>
      <c r="D1799" s="22"/>
      <c r="E1799" s="22"/>
      <c r="F1799" s="22"/>
      <c r="G1799" s="79">
        <v>44795</v>
      </c>
      <c r="H1799" s="22"/>
      <c r="I1799" s="22"/>
      <c r="J1799" s="22"/>
      <c r="K1799" s="22"/>
      <c r="L1799" s="22"/>
      <c r="M1799" s="22"/>
      <c r="N1799" s="22"/>
      <c r="O1799" s="22"/>
      <c r="P1799" s="22"/>
      <c r="Q1799" s="22"/>
      <c r="R1799" s="22">
        <v>40.596666666666664</v>
      </c>
      <c r="S1799" s="22">
        <v>40.596666666666664</v>
      </c>
      <c r="T1799" s="22">
        <v>40.596666666666664</v>
      </c>
      <c r="U1799" s="22">
        <v>40.596666666666664</v>
      </c>
      <c r="V1799" s="22"/>
      <c r="W1799" s="22"/>
      <c r="X1799" s="22"/>
      <c r="Y1799" s="22"/>
      <c r="Z1799" s="22"/>
      <c r="AA1799" s="22"/>
      <c r="AB1799" s="22"/>
      <c r="AC1799" s="22"/>
      <c r="AD1799" s="22"/>
      <c r="AE1799" s="22"/>
      <c r="AF1799" s="22"/>
      <c r="AG1799" s="22"/>
      <c r="AH1799" s="22"/>
      <c r="AI1799" s="22"/>
      <c r="AJ1799" s="22"/>
      <c r="AK1799" s="22"/>
      <c r="AL1799" s="22"/>
      <c r="AM1799" s="22"/>
      <c r="AN1799" s="22"/>
      <c r="AO1799" s="22"/>
      <c r="AP1799" s="22"/>
      <c r="AQ1799" s="22"/>
      <c r="AR1799" s="22"/>
      <c r="AS1799" s="22"/>
      <c r="AT1799" s="22"/>
      <c r="AU1799" s="22"/>
      <c r="AV1799" s="22"/>
      <c r="AW1799" s="22"/>
      <c r="AX1799" s="22"/>
    </row>
    <row r="1800" spans="1:50" x14ac:dyDescent="0.25">
      <c r="A1800" s="78" t="s">
        <v>155</v>
      </c>
      <c r="B1800" s="22"/>
      <c r="C1800" s="22"/>
      <c r="D1800" s="22"/>
      <c r="E1800" s="22"/>
      <c r="F1800" s="22"/>
      <c r="G1800" s="79">
        <v>44802</v>
      </c>
      <c r="H1800" s="22"/>
      <c r="I1800" s="22"/>
      <c r="J1800" s="22"/>
      <c r="K1800" s="22"/>
      <c r="L1800" s="22"/>
      <c r="M1800" s="22"/>
      <c r="N1800" s="22"/>
      <c r="O1800" s="22"/>
      <c r="P1800" s="22"/>
      <c r="Q1800" s="22"/>
      <c r="R1800" s="22">
        <v>46.097500000000004</v>
      </c>
      <c r="S1800" s="22">
        <v>46.097500000000004</v>
      </c>
      <c r="T1800" s="22">
        <v>46.097500000000004</v>
      </c>
      <c r="U1800" s="22">
        <v>46.097500000000004</v>
      </c>
      <c r="V1800" s="22"/>
      <c r="W1800" s="22"/>
      <c r="X1800" s="22"/>
      <c r="Y1800" s="22"/>
      <c r="Z1800" s="22"/>
      <c r="AA1800" s="22"/>
      <c r="AB1800" s="22"/>
      <c r="AC1800" s="22"/>
      <c r="AD1800" s="22"/>
      <c r="AE1800" s="22"/>
      <c r="AF1800" s="22"/>
      <c r="AG1800" s="22"/>
      <c r="AH1800" s="22"/>
      <c r="AI1800" s="22"/>
      <c r="AJ1800" s="22"/>
      <c r="AK1800" s="22"/>
      <c r="AL1800" s="22"/>
      <c r="AM1800" s="22"/>
      <c r="AN1800" s="22"/>
      <c r="AO1800" s="22"/>
      <c r="AP1800" s="22"/>
      <c r="AQ1800" s="22"/>
      <c r="AR1800" s="22"/>
      <c r="AS1800" s="22"/>
      <c r="AT1800" s="22"/>
      <c r="AU1800" s="22"/>
      <c r="AV1800" s="22"/>
      <c r="AW1800" s="22"/>
      <c r="AX1800" s="22"/>
    </row>
    <row r="1801" spans="1:50" x14ac:dyDescent="0.25">
      <c r="A1801" s="78" t="s">
        <v>155</v>
      </c>
      <c r="B1801" s="22"/>
      <c r="C1801" s="22"/>
      <c r="D1801" s="22"/>
      <c r="E1801" s="22"/>
      <c r="F1801" s="22"/>
      <c r="G1801" s="79">
        <v>44812</v>
      </c>
      <c r="H1801" s="22"/>
      <c r="I1801" s="22"/>
      <c r="J1801" s="22"/>
      <c r="K1801" s="22"/>
      <c r="L1801" s="22"/>
      <c r="M1801" s="22"/>
      <c r="N1801" s="22"/>
      <c r="O1801" s="22"/>
      <c r="P1801" s="22"/>
      <c r="Q1801" s="22"/>
      <c r="R1801" s="22">
        <v>40.483333333333334</v>
      </c>
      <c r="S1801" s="22">
        <v>40.483333333333334</v>
      </c>
      <c r="T1801" s="22">
        <v>40.483333333333334</v>
      </c>
      <c r="U1801" s="22">
        <v>40.483333333333334</v>
      </c>
      <c r="V1801" s="22"/>
      <c r="W1801" s="22"/>
      <c r="X1801" s="22"/>
      <c r="Y1801" s="22"/>
      <c r="Z1801" s="22"/>
      <c r="AA1801" s="22"/>
      <c r="AB1801" s="22"/>
      <c r="AC1801" s="22"/>
      <c r="AD1801" s="22"/>
      <c r="AE1801" s="22"/>
      <c r="AF1801" s="22"/>
      <c r="AG1801" s="22"/>
      <c r="AH1801" s="22"/>
      <c r="AI1801" s="22"/>
      <c r="AJ1801" s="22"/>
      <c r="AK1801" s="22"/>
      <c r="AL1801" s="22"/>
      <c r="AM1801" s="22"/>
      <c r="AN1801" s="22"/>
      <c r="AO1801" s="22"/>
      <c r="AP1801" s="22"/>
      <c r="AQ1801" s="22"/>
      <c r="AR1801" s="22"/>
      <c r="AS1801" s="22"/>
      <c r="AT1801" s="22"/>
      <c r="AU1801" s="22"/>
      <c r="AV1801" s="22"/>
      <c r="AW1801" s="22"/>
      <c r="AX1801" s="22"/>
    </row>
    <row r="1802" spans="1:50" x14ac:dyDescent="0.25">
      <c r="A1802" s="78" t="s">
        <v>155</v>
      </c>
      <c r="B1802" s="22"/>
      <c r="C1802" s="22"/>
      <c r="D1802" s="22"/>
      <c r="E1802" s="22"/>
      <c r="F1802" s="22"/>
      <c r="G1802" s="79">
        <v>44816</v>
      </c>
      <c r="H1802" s="22"/>
      <c r="I1802" s="22"/>
      <c r="J1802" s="22"/>
      <c r="K1802" s="22"/>
      <c r="L1802" s="22"/>
      <c r="M1802" s="22"/>
      <c r="N1802" s="22"/>
      <c r="O1802" s="22"/>
      <c r="P1802" s="22"/>
      <c r="Q1802" s="22"/>
      <c r="R1802" s="22">
        <v>21.990416666666668</v>
      </c>
      <c r="S1802" s="22">
        <v>21.990416666666668</v>
      </c>
      <c r="T1802" s="22">
        <v>21.990416666666668</v>
      </c>
      <c r="U1802" s="22">
        <v>21.990416666666668</v>
      </c>
      <c r="V1802" s="22"/>
      <c r="W1802" s="22"/>
      <c r="X1802" s="22"/>
      <c r="Y1802" s="22"/>
      <c r="Z1802" s="22"/>
      <c r="AA1802" s="22"/>
      <c r="AB1802" s="22"/>
      <c r="AC1802" s="22"/>
      <c r="AD1802" s="22"/>
      <c r="AE1802" s="22"/>
      <c r="AF1802" s="22"/>
      <c r="AG1802" s="22"/>
      <c r="AH1802" s="22"/>
      <c r="AI1802" s="22"/>
      <c r="AJ1802" s="22"/>
      <c r="AK1802" s="22"/>
      <c r="AL1802" s="22"/>
      <c r="AM1802" s="22"/>
      <c r="AN1802" s="22"/>
      <c r="AO1802" s="22"/>
      <c r="AP1802" s="22"/>
      <c r="AQ1802" s="22"/>
      <c r="AR1802" s="22"/>
      <c r="AS1802" s="22"/>
      <c r="AT1802" s="22"/>
      <c r="AU1802" s="22"/>
      <c r="AV1802" s="22"/>
      <c r="AW1802" s="22"/>
      <c r="AX1802" s="22"/>
    </row>
    <row r="1803" spans="1:50" x14ac:dyDescent="0.25">
      <c r="A1803" s="78" t="s">
        <v>155</v>
      </c>
      <c r="B1803" s="22"/>
      <c r="C1803" s="22"/>
      <c r="D1803" s="22"/>
      <c r="E1803" s="22"/>
      <c r="F1803" s="22"/>
      <c r="G1803" s="79">
        <v>44831</v>
      </c>
      <c r="H1803" s="22"/>
      <c r="I1803" s="22"/>
      <c r="J1803" s="22"/>
      <c r="K1803" s="22"/>
      <c r="L1803" s="22"/>
      <c r="M1803" s="22"/>
      <c r="N1803" s="22"/>
      <c r="O1803" s="22"/>
      <c r="P1803" s="22"/>
      <c r="Q1803" s="22"/>
      <c r="R1803" s="22">
        <v>18.222424999999998</v>
      </c>
      <c r="S1803" s="22">
        <v>18.222424999999998</v>
      </c>
      <c r="T1803" s="22">
        <v>18.222424999999998</v>
      </c>
      <c r="U1803" s="22">
        <v>18.222424999999998</v>
      </c>
      <c r="V1803" s="22"/>
      <c r="W1803" s="22"/>
      <c r="X1803" s="22"/>
      <c r="Y1803" s="22"/>
      <c r="Z1803" s="22"/>
      <c r="AA1803" s="22"/>
      <c r="AB1803" s="22"/>
      <c r="AC1803" s="22"/>
      <c r="AD1803" s="22"/>
      <c r="AE1803" s="22"/>
      <c r="AF1803" s="22"/>
      <c r="AG1803" s="22"/>
      <c r="AH1803" s="22"/>
      <c r="AI1803" s="22"/>
      <c r="AJ1803" s="22"/>
      <c r="AK1803" s="22"/>
      <c r="AL1803" s="22"/>
      <c r="AM1803" s="22"/>
      <c r="AN1803" s="22"/>
      <c r="AO1803" s="22"/>
      <c r="AP1803" s="22"/>
      <c r="AQ1803" s="22"/>
      <c r="AR1803" s="22"/>
      <c r="AS1803" s="22"/>
      <c r="AT1803" s="22"/>
      <c r="AU1803" s="22"/>
      <c r="AV1803" s="22"/>
      <c r="AW1803" s="22"/>
      <c r="AX1803" s="22"/>
    </row>
    <row r="1804" spans="1:50" x14ac:dyDescent="0.25">
      <c r="A1804" s="78" t="s">
        <v>155</v>
      </c>
      <c r="B1804" s="22"/>
      <c r="C1804" s="22"/>
      <c r="D1804" s="22"/>
      <c r="E1804" s="22"/>
      <c r="F1804" s="22"/>
      <c r="G1804" s="79">
        <v>44839</v>
      </c>
      <c r="H1804" s="22"/>
      <c r="I1804" s="22"/>
      <c r="J1804" s="22"/>
      <c r="K1804" s="22"/>
      <c r="L1804" s="22"/>
      <c r="M1804" s="22"/>
      <c r="N1804" s="22"/>
      <c r="O1804" s="22"/>
      <c r="P1804" s="22"/>
      <c r="Q1804" s="22"/>
      <c r="R1804" s="22">
        <v>13.39</v>
      </c>
      <c r="S1804" s="22">
        <v>13.39</v>
      </c>
      <c r="T1804" s="22">
        <v>13.39</v>
      </c>
      <c r="U1804" s="22">
        <v>13.39</v>
      </c>
      <c r="V1804" s="22"/>
      <c r="W1804" s="22"/>
      <c r="X1804" s="22"/>
      <c r="Y1804" s="22"/>
      <c r="Z1804" s="22"/>
      <c r="AA1804" s="22"/>
      <c r="AB1804" s="22"/>
      <c r="AC1804" s="22"/>
      <c r="AD1804" s="22"/>
      <c r="AE1804" s="22"/>
      <c r="AF1804" s="22"/>
      <c r="AG1804" s="22"/>
      <c r="AH1804" s="22"/>
      <c r="AI1804" s="22"/>
      <c r="AJ1804" s="22"/>
      <c r="AK1804" s="22"/>
      <c r="AL1804" s="22"/>
      <c r="AM1804" s="22"/>
      <c r="AN1804" s="22"/>
      <c r="AO1804" s="22"/>
      <c r="AP1804" s="22"/>
      <c r="AQ1804" s="22"/>
      <c r="AR1804" s="22"/>
      <c r="AS1804" s="22"/>
      <c r="AT1804" s="22"/>
      <c r="AU1804" s="22"/>
      <c r="AV1804" s="22"/>
      <c r="AW1804" s="22"/>
      <c r="AX1804" s="22"/>
    </row>
    <row r="1805" spans="1:50" x14ac:dyDescent="0.25">
      <c r="A1805" s="78" t="s">
        <v>155</v>
      </c>
      <c r="B1805" s="22"/>
      <c r="C1805" s="22"/>
      <c r="D1805" s="22"/>
      <c r="E1805" s="22"/>
      <c r="F1805" s="22"/>
      <c r="G1805" s="79">
        <v>44851</v>
      </c>
      <c r="H1805" s="22"/>
      <c r="I1805" s="22"/>
      <c r="J1805" s="22"/>
      <c r="K1805" s="22"/>
      <c r="L1805" s="22"/>
      <c r="M1805" s="22"/>
      <c r="N1805" s="22"/>
      <c r="O1805" s="22"/>
      <c r="P1805" s="22"/>
      <c r="Q1805" s="22"/>
      <c r="R1805" s="22">
        <v>17.163916666666665</v>
      </c>
      <c r="S1805" s="22">
        <v>17.163916666666665</v>
      </c>
      <c r="T1805" s="22">
        <v>17.163916666666665</v>
      </c>
      <c r="U1805" s="22">
        <v>17.163916666666665</v>
      </c>
      <c r="V1805" s="22"/>
      <c r="W1805" s="22"/>
      <c r="X1805" s="22"/>
      <c r="Y1805" s="22"/>
      <c r="Z1805" s="22"/>
      <c r="AA1805" s="22"/>
      <c r="AB1805" s="22"/>
      <c r="AC1805" s="22"/>
      <c r="AD1805" s="22"/>
      <c r="AE1805" s="22"/>
      <c r="AF1805" s="22"/>
      <c r="AG1805" s="22"/>
      <c r="AH1805" s="22"/>
      <c r="AI1805" s="22"/>
      <c r="AJ1805" s="22"/>
      <c r="AK1805" s="22"/>
      <c r="AL1805" s="22"/>
      <c r="AM1805" s="22"/>
      <c r="AN1805" s="22"/>
      <c r="AO1805" s="22"/>
      <c r="AP1805" s="22"/>
      <c r="AQ1805" s="22"/>
      <c r="AR1805" s="22"/>
      <c r="AS1805" s="22"/>
      <c r="AT1805" s="22"/>
      <c r="AU1805" s="22"/>
      <c r="AV1805" s="22"/>
      <c r="AW1805" s="22"/>
      <c r="AX1805" s="22"/>
    </row>
    <row r="1806" spans="1:50" x14ac:dyDescent="0.25">
      <c r="A1806" s="78" t="s">
        <v>156</v>
      </c>
      <c r="B1806" s="22"/>
      <c r="C1806" s="22"/>
      <c r="D1806" s="22"/>
      <c r="E1806" s="22"/>
      <c r="F1806" s="22"/>
      <c r="G1806" s="79">
        <v>44547</v>
      </c>
      <c r="H1806" s="22"/>
      <c r="I1806" s="22"/>
      <c r="J1806" s="22"/>
      <c r="K1806" s="22"/>
      <c r="L1806" s="22"/>
      <c r="M1806" s="22"/>
      <c r="N1806" s="22"/>
      <c r="O1806" s="22"/>
      <c r="P1806" s="22"/>
      <c r="Q1806" s="22"/>
      <c r="R1806" s="22">
        <v>73.568333333333328</v>
      </c>
      <c r="S1806" s="22">
        <v>73.568333333333328</v>
      </c>
      <c r="T1806" s="22">
        <v>73.568333333333328</v>
      </c>
      <c r="U1806" s="22">
        <v>73.568333333333328</v>
      </c>
      <c r="V1806" s="22"/>
      <c r="W1806" s="22"/>
      <c r="X1806" s="22"/>
      <c r="Y1806" s="22"/>
      <c r="Z1806" s="22"/>
      <c r="AA1806" s="22"/>
      <c r="AB1806" s="22"/>
      <c r="AC1806" s="22"/>
      <c r="AD1806" s="22"/>
      <c r="AE1806" s="22"/>
      <c r="AF1806" s="22"/>
      <c r="AG1806" s="22"/>
      <c r="AH1806" s="22"/>
      <c r="AI1806" s="22"/>
      <c r="AJ1806" s="22"/>
      <c r="AK1806" s="22"/>
      <c r="AL1806" s="22"/>
      <c r="AM1806" s="22"/>
      <c r="AN1806" s="22"/>
      <c r="AO1806" s="22"/>
      <c r="AP1806" s="22"/>
      <c r="AQ1806" s="22"/>
      <c r="AR1806" s="22"/>
      <c r="AS1806" s="22"/>
      <c r="AT1806" s="22"/>
      <c r="AU1806" s="22"/>
      <c r="AV1806" s="22"/>
      <c r="AW1806" s="22"/>
      <c r="AX1806" s="22"/>
    </row>
    <row r="1807" spans="1:50" x14ac:dyDescent="0.25">
      <c r="A1807" s="78" t="s">
        <v>156</v>
      </c>
      <c r="B1807" s="22"/>
      <c r="C1807" s="22"/>
      <c r="D1807" s="22"/>
      <c r="E1807" s="22"/>
      <c r="F1807" s="22"/>
      <c r="G1807" s="79">
        <v>44733</v>
      </c>
      <c r="H1807" s="22"/>
      <c r="I1807" s="22"/>
      <c r="J1807" s="22"/>
      <c r="K1807" s="22"/>
      <c r="L1807" s="22"/>
      <c r="M1807" s="22"/>
      <c r="N1807" s="22"/>
      <c r="O1807" s="22"/>
      <c r="P1807" s="22"/>
      <c r="Q1807" s="22"/>
      <c r="R1807" s="22">
        <v>80.644444444444446</v>
      </c>
      <c r="S1807" s="22">
        <v>80.644444444444446</v>
      </c>
      <c r="T1807" s="22">
        <v>80.644444444444446</v>
      </c>
      <c r="U1807" s="22">
        <v>80.644444444444446</v>
      </c>
      <c r="V1807" s="22"/>
      <c r="W1807" s="22"/>
      <c r="X1807" s="22"/>
      <c r="Y1807" s="22"/>
      <c r="Z1807" s="22"/>
      <c r="AA1807" s="22"/>
      <c r="AB1807" s="22"/>
      <c r="AC1807" s="22"/>
      <c r="AD1807" s="22"/>
      <c r="AE1807" s="22"/>
      <c r="AF1807" s="22"/>
      <c r="AG1807" s="22"/>
      <c r="AH1807" s="22"/>
      <c r="AI1807" s="22"/>
      <c r="AJ1807" s="22"/>
      <c r="AK1807" s="22"/>
      <c r="AL1807" s="22"/>
      <c r="AM1807" s="22"/>
      <c r="AN1807" s="22"/>
      <c r="AO1807" s="22"/>
      <c r="AP1807" s="22"/>
      <c r="AQ1807" s="22"/>
      <c r="AR1807" s="22"/>
      <c r="AS1807" s="22"/>
      <c r="AT1807" s="22"/>
      <c r="AU1807" s="22"/>
      <c r="AV1807" s="22"/>
      <c r="AW1807" s="22"/>
      <c r="AX1807" s="22"/>
    </row>
    <row r="1808" spans="1:50" x14ac:dyDescent="0.25">
      <c r="A1808" s="78" t="s">
        <v>156</v>
      </c>
      <c r="B1808" s="22"/>
      <c r="C1808" s="22"/>
      <c r="D1808" s="22"/>
      <c r="E1808" s="22"/>
      <c r="F1808" s="22"/>
      <c r="G1808" s="79">
        <v>44756</v>
      </c>
      <c r="H1808" s="22"/>
      <c r="I1808" s="22"/>
      <c r="J1808" s="22"/>
      <c r="K1808" s="22"/>
      <c r="L1808" s="22"/>
      <c r="M1808" s="22"/>
      <c r="N1808" s="22"/>
      <c r="O1808" s="22"/>
      <c r="P1808" s="22"/>
      <c r="Q1808" s="22"/>
      <c r="R1808" s="22">
        <v>78.270833333333343</v>
      </c>
      <c r="S1808" s="22">
        <v>78.270833333333343</v>
      </c>
      <c r="T1808" s="22">
        <v>78.270833333333343</v>
      </c>
      <c r="U1808" s="22">
        <v>78.270833333333343</v>
      </c>
      <c r="V1808" s="22"/>
      <c r="W1808" s="22"/>
      <c r="X1808" s="22"/>
      <c r="Y1808" s="22"/>
      <c r="Z1808" s="22"/>
      <c r="AA1808" s="22"/>
      <c r="AB1808" s="22"/>
      <c r="AC1808" s="22"/>
      <c r="AD1808" s="22"/>
      <c r="AE1808" s="22"/>
      <c r="AF1808" s="22"/>
      <c r="AG1808" s="22"/>
      <c r="AH1808" s="22"/>
      <c r="AI1808" s="22"/>
      <c r="AJ1808" s="22"/>
      <c r="AK1808" s="22"/>
      <c r="AL1808" s="22"/>
      <c r="AM1808" s="22"/>
      <c r="AN1808" s="22"/>
      <c r="AO1808" s="22"/>
      <c r="AP1808" s="22"/>
      <c r="AQ1808" s="22"/>
      <c r="AR1808" s="22"/>
      <c r="AS1808" s="22"/>
      <c r="AT1808" s="22"/>
      <c r="AU1808" s="22"/>
      <c r="AV1808" s="22"/>
      <c r="AW1808" s="22"/>
      <c r="AX1808" s="22"/>
    </row>
    <row r="1809" spans="1:50" x14ac:dyDescent="0.25">
      <c r="A1809" s="78" t="s">
        <v>156</v>
      </c>
      <c r="B1809" s="22"/>
      <c r="C1809" s="22"/>
      <c r="D1809" s="22"/>
      <c r="E1809" s="22"/>
      <c r="F1809" s="22"/>
      <c r="G1809" s="79">
        <v>44760</v>
      </c>
      <c r="H1809" s="22"/>
      <c r="I1809" s="22"/>
      <c r="J1809" s="22"/>
      <c r="K1809" s="22"/>
      <c r="L1809" s="22"/>
      <c r="M1809" s="22"/>
      <c r="N1809" s="22"/>
      <c r="O1809" s="22"/>
      <c r="P1809" s="22"/>
      <c r="Q1809" s="22"/>
      <c r="R1809" s="22">
        <v>71.970833333333331</v>
      </c>
      <c r="S1809" s="22">
        <v>71.970833333333331</v>
      </c>
      <c r="T1809" s="22">
        <v>71.970833333333331</v>
      </c>
      <c r="U1809" s="22">
        <v>71.970833333333331</v>
      </c>
      <c r="V1809" s="22"/>
      <c r="W1809" s="22"/>
      <c r="X1809" s="22"/>
      <c r="Y1809" s="22"/>
      <c r="Z1809" s="22"/>
      <c r="AA1809" s="22"/>
      <c r="AB1809" s="22"/>
      <c r="AC1809" s="22"/>
      <c r="AD1809" s="22"/>
      <c r="AE1809" s="22"/>
      <c r="AF1809" s="22"/>
      <c r="AG1809" s="22"/>
      <c r="AH1809" s="22"/>
      <c r="AI1809" s="22"/>
      <c r="AJ1809" s="22"/>
      <c r="AK1809" s="22"/>
      <c r="AL1809" s="22"/>
      <c r="AM1809" s="22"/>
      <c r="AN1809" s="22"/>
      <c r="AO1809" s="22"/>
      <c r="AP1809" s="22"/>
      <c r="AQ1809" s="22"/>
      <c r="AR1809" s="22"/>
      <c r="AS1809" s="22"/>
      <c r="AT1809" s="22"/>
      <c r="AU1809" s="22"/>
      <c r="AV1809" s="22"/>
      <c r="AW1809" s="22"/>
      <c r="AX1809" s="22"/>
    </row>
    <row r="1810" spans="1:50" x14ac:dyDescent="0.25">
      <c r="A1810" s="78" t="s">
        <v>156</v>
      </c>
      <c r="B1810" s="22"/>
      <c r="C1810" s="22"/>
      <c r="D1810" s="22"/>
      <c r="E1810" s="22"/>
      <c r="F1810" s="22"/>
      <c r="G1810" s="79">
        <v>44769</v>
      </c>
      <c r="H1810" s="22"/>
      <c r="I1810" s="22"/>
      <c r="J1810" s="22"/>
      <c r="K1810" s="22"/>
      <c r="L1810" s="22"/>
      <c r="M1810" s="22"/>
      <c r="N1810" s="22"/>
      <c r="O1810" s="22"/>
      <c r="P1810" s="22"/>
      <c r="Q1810" s="22"/>
      <c r="R1810" s="22">
        <v>76.995833333333337</v>
      </c>
      <c r="S1810" s="22">
        <v>76.995833333333337</v>
      </c>
      <c r="T1810" s="22">
        <v>76.995833333333337</v>
      </c>
      <c r="U1810" s="22">
        <v>76.995833333333337</v>
      </c>
      <c r="V1810" s="22"/>
      <c r="W1810" s="22"/>
      <c r="X1810" s="22"/>
      <c r="Y1810" s="22"/>
      <c r="Z1810" s="22"/>
      <c r="AA1810" s="22"/>
      <c r="AB1810" s="22"/>
      <c r="AC1810" s="22"/>
      <c r="AD1810" s="22"/>
      <c r="AE1810" s="22"/>
      <c r="AF1810" s="22"/>
      <c r="AG1810" s="22"/>
      <c r="AH1810" s="22"/>
      <c r="AI1810" s="22"/>
      <c r="AJ1810" s="22"/>
      <c r="AK1810" s="22"/>
      <c r="AL1810" s="22"/>
      <c r="AM1810" s="22"/>
      <c r="AN1810" s="22"/>
      <c r="AO1810" s="22"/>
      <c r="AP1810" s="22"/>
      <c r="AQ1810" s="22"/>
      <c r="AR1810" s="22"/>
      <c r="AS1810" s="22"/>
      <c r="AT1810" s="22"/>
      <c r="AU1810" s="22"/>
      <c r="AV1810" s="22"/>
      <c r="AW1810" s="22"/>
      <c r="AX1810" s="22"/>
    </row>
    <row r="1811" spans="1:50" x14ac:dyDescent="0.25">
      <c r="A1811" s="78" t="s">
        <v>156</v>
      </c>
      <c r="B1811" s="22"/>
      <c r="C1811" s="22"/>
      <c r="D1811" s="22"/>
      <c r="E1811" s="22"/>
      <c r="F1811" s="22"/>
      <c r="G1811" s="79">
        <v>44784</v>
      </c>
      <c r="H1811" s="22"/>
      <c r="I1811" s="22"/>
      <c r="J1811" s="22"/>
      <c r="K1811" s="22"/>
      <c r="L1811" s="22"/>
      <c r="M1811" s="22"/>
      <c r="N1811" s="22"/>
      <c r="O1811" s="22"/>
      <c r="P1811" s="22"/>
      <c r="Q1811" s="22"/>
      <c r="R1811" s="22">
        <v>57.420833333333334</v>
      </c>
      <c r="S1811" s="22">
        <v>57.420833333333334</v>
      </c>
      <c r="T1811" s="22">
        <v>57.420833333333334</v>
      </c>
      <c r="U1811" s="22">
        <v>57.420833333333334</v>
      </c>
      <c r="V1811" s="22"/>
      <c r="W1811" s="22"/>
      <c r="X1811" s="22"/>
      <c r="Y1811" s="22"/>
      <c r="Z1811" s="22"/>
      <c r="AA1811" s="22"/>
      <c r="AB1811" s="22"/>
      <c r="AC1811" s="22"/>
      <c r="AD1811" s="22"/>
      <c r="AE1811" s="22"/>
      <c r="AF1811" s="22"/>
      <c r="AG1811" s="22"/>
      <c r="AH1811" s="22"/>
      <c r="AI1811" s="22"/>
      <c r="AJ1811" s="22"/>
      <c r="AK1811" s="22"/>
      <c r="AL1811" s="22"/>
      <c r="AM1811" s="22"/>
      <c r="AN1811" s="22"/>
      <c r="AO1811" s="22"/>
      <c r="AP1811" s="22"/>
      <c r="AQ1811" s="22"/>
      <c r="AR1811" s="22"/>
      <c r="AS1811" s="22"/>
      <c r="AT1811" s="22"/>
      <c r="AU1811" s="22"/>
      <c r="AV1811" s="22"/>
      <c r="AW1811" s="22"/>
      <c r="AX1811" s="22"/>
    </row>
    <row r="1812" spans="1:50" x14ac:dyDescent="0.25">
      <c r="A1812" s="78" t="s">
        <v>156</v>
      </c>
      <c r="B1812" s="22"/>
      <c r="C1812" s="22"/>
      <c r="D1812" s="22"/>
      <c r="E1812" s="22"/>
      <c r="F1812" s="22"/>
      <c r="G1812" s="79">
        <v>44795</v>
      </c>
      <c r="H1812" s="22"/>
      <c r="I1812" s="22"/>
      <c r="J1812" s="22"/>
      <c r="K1812" s="22"/>
      <c r="L1812" s="22"/>
      <c r="M1812" s="22"/>
      <c r="N1812" s="22"/>
      <c r="O1812" s="22"/>
      <c r="P1812" s="22"/>
      <c r="Q1812" s="22"/>
      <c r="R1812" s="22">
        <v>33.78</v>
      </c>
      <c r="S1812" s="22">
        <v>33.78</v>
      </c>
      <c r="T1812" s="22">
        <v>33.78</v>
      </c>
      <c r="U1812" s="22">
        <v>33.78</v>
      </c>
      <c r="V1812" s="22"/>
      <c r="W1812" s="22"/>
      <c r="X1812" s="22"/>
      <c r="Y1812" s="22"/>
      <c r="Z1812" s="22"/>
      <c r="AA1812" s="22"/>
      <c r="AB1812" s="22"/>
      <c r="AC1812" s="22"/>
      <c r="AD1812" s="22"/>
      <c r="AE1812" s="22"/>
      <c r="AF1812" s="22"/>
      <c r="AG1812" s="22"/>
      <c r="AH1812" s="22"/>
      <c r="AI1812" s="22"/>
      <c r="AJ1812" s="22"/>
      <c r="AK1812" s="22"/>
      <c r="AL1812" s="22"/>
      <c r="AM1812" s="22"/>
      <c r="AN1812" s="22"/>
      <c r="AO1812" s="22"/>
      <c r="AP1812" s="22"/>
      <c r="AQ1812" s="22"/>
      <c r="AR1812" s="22"/>
      <c r="AS1812" s="22"/>
      <c r="AT1812" s="22"/>
      <c r="AU1812" s="22"/>
      <c r="AV1812" s="22"/>
      <c r="AW1812" s="22"/>
      <c r="AX1812" s="22"/>
    </row>
    <row r="1813" spans="1:50" x14ac:dyDescent="0.25">
      <c r="A1813" s="78" t="s">
        <v>156</v>
      </c>
      <c r="B1813" s="22"/>
      <c r="C1813" s="22"/>
      <c r="D1813" s="22"/>
      <c r="E1813" s="22"/>
      <c r="F1813" s="22"/>
      <c r="G1813" s="79">
        <v>44802</v>
      </c>
      <c r="H1813" s="22"/>
      <c r="I1813" s="22"/>
      <c r="J1813" s="22"/>
      <c r="K1813" s="22"/>
      <c r="L1813" s="22"/>
      <c r="M1813" s="22"/>
      <c r="N1813" s="22"/>
      <c r="O1813" s="22"/>
      <c r="P1813" s="22"/>
      <c r="Q1813" s="22"/>
      <c r="R1813" s="22">
        <v>36.31666666666667</v>
      </c>
      <c r="S1813" s="22">
        <v>36.31666666666667</v>
      </c>
      <c r="T1813" s="22">
        <v>36.31666666666667</v>
      </c>
      <c r="U1813" s="22">
        <v>36.31666666666667</v>
      </c>
      <c r="V1813" s="22"/>
      <c r="W1813" s="22"/>
      <c r="X1813" s="22"/>
      <c r="Y1813" s="22"/>
      <c r="Z1813" s="22"/>
      <c r="AA1813" s="22"/>
      <c r="AB1813" s="22"/>
      <c r="AC1813" s="22"/>
      <c r="AD1813" s="22"/>
      <c r="AE1813" s="22"/>
      <c r="AF1813" s="22"/>
      <c r="AG1813" s="22"/>
      <c r="AH1813" s="22"/>
      <c r="AI1813" s="22"/>
      <c r="AJ1813" s="22"/>
      <c r="AK1813" s="22"/>
      <c r="AL1813" s="22"/>
      <c r="AM1813" s="22"/>
      <c r="AN1813" s="22"/>
      <c r="AO1813" s="22"/>
      <c r="AP1813" s="22"/>
      <c r="AQ1813" s="22"/>
      <c r="AR1813" s="22"/>
      <c r="AS1813" s="22"/>
      <c r="AT1813" s="22"/>
      <c r="AU1813" s="22"/>
      <c r="AV1813" s="22"/>
      <c r="AW1813" s="22"/>
      <c r="AX1813" s="22"/>
    </row>
    <row r="1814" spans="1:50" x14ac:dyDescent="0.25">
      <c r="A1814" s="78" t="s">
        <v>156</v>
      </c>
      <c r="B1814" s="22"/>
      <c r="C1814" s="22"/>
      <c r="D1814" s="22"/>
      <c r="E1814" s="22"/>
      <c r="F1814" s="22"/>
      <c r="G1814" s="79">
        <v>44812</v>
      </c>
      <c r="H1814" s="22"/>
      <c r="I1814" s="22"/>
      <c r="J1814" s="22"/>
      <c r="K1814" s="22"/>
      <c r="L1814" s="22"/>
      <c r="M1814" s="22"/>
      <c r="N1814" s="22"/>
      <c r="O1814" s="22"/>
      <c r="P1814" s="22"/>
      <c r="Q1814" s="22"/>
      <c r="R1814" s="22">
        <v>26.372941666666669</v>
      </c>
      <c r="S1814" s="22">
        <v>26.372941666666669</v>
      </c>
      <c r="T1814" s="22">
        <v>26.372941666666669</v>
      </c>
      <c r="U1814" s="22">
        <v>26.372941666666669</v>
      </c>
      <c r="V1814" s="22"/>
      <c r="W1814" s="22"/>
      <c r="X1814" s="22"/>
      <c r="Y1814" s="22"/>
      <c r="Z1814" s="22"/>
      <c r="AA1814" s="22"/>
      <c r="AB1814" s="22"/>
      <c r="AC1814" s="22"/>
      <c r="AD1814" s="22"/>
      <c r="AE1814" s="22"/>
      <c r="AF1814" s="22"/>
      <c r="AG1814" s="22"/>
      <c r="AH1814" s="22"/>
      <c r="AI1814" s="22"/>
      <c r="AJ1814" s="22"/>
      <c r="AK1814" s="22"/>
      <c r="AL1814" s="22"/>
      <c r="AM1814" s="22"/>
      <c r="AN1814" s="22"/>
      <c r="AO1814" s="22"/>
      <c r="AP1814" s="22"/>
      <c r="AQ1814" s="22"/>
      <c r="AR1814" s="22"/>
      <c r="AS1814" s="22"/>
      <c r="AT1814" s="22"/>
      <c r="AU1814" s="22"/>
      <c r="AV1814" s="22"/>
      <c r="AW1814" s="22"/>
      <c r="AX1814" s="22"/>
    </row>
    <row r="1815" spans="1:50" x14ac:dyDescent="0.25">
      <c r="A1815" s="78" t="s">
        <v>156</v>
      </c>
      <c r="B1815" s="22"/>
      <c r="C1815" s="22"/>
      <c r="D1815" s="22"/>
      <c r="E1815" s="22"/>
      <c r="F1815" s="22"/>
      <c r="G1815" s="79">
        <v>44816</v>
      </c>
      <c r="H1815" s="22"/>
      <c r="I1815" s="22"/>
      <c r="J1815" s="22"/>
      <c r="K1815" s="22"/>
      <c r="L1815" s="22"/>
      <c r="M1815" s="22"/>
      <c r="N1815" s="22"/>
      <c r="O1815" s="22"/>
      <c r="P1815" s="22"/>
      <c r="Q1815" s="22"/>
      <c r="R1815" s="22">
        <v>15.651833333333332</v>
      </c>
      <c r="S1815" s="22">
        <v>15.651833333333332</v>
      </c>
      <c r="T1815" s="22">
        <v>15.651833333333332</v>
      </c>
      <c r="U1815" s="22">
        <v>15.651833333333332</v>
      </c>
      <c r="V1815" s="22"/>
      <c r="W1815" s="22"/>
      <c r="X1815" s="22"/>
      <c r="Y1815" s="22"/>
      <c r="Z1815" s="22"/>
      <c r="AA1815" s="22"/>
      <c r="AB1815" s="22"/>
      <c r="AC1815" s="22"/>
      <c r="AD1815" s="22"/>
      <c r="AE1815" s="22"/>
      <c r="AF1815" s="22"/>
      <c r="AG1815" s="22"/>
      <c r="AH1815" s="22"/>
      <c r="AI1815" s="22"/>
      <c r="AJ1815" s="22"/>
      <c r="AK1815" s="22"/>
      <c r="AL1815" s="22"/>
      <c r="AM1815" s="22"/>
      <c r="AN1815" s="22"/>
      <c r="AO1815" s="22"/>
      <c r="AP1815" s="22"/>
      <c r="AQ1815" s="22"/>
      <c r="AR1815" s="22"/>
      <c r="AS1815" s="22"/>
      <c r="AT1815" s="22"/>
      <c r="AU1815" s="22"/>
      <c r="AV1815" s="22"/>
      <c r="AW1815" s="22"/>
      <c r="AX1815" s="22"/>
    </row>
    <row r="1816" spans="1:50" x14ac:dyDescent="0.25">
      <c r="A1816" s="78" t="s">
        <v>156</v>
      </c>
      <c r="B1816" s="22"/>
      <c r="C1816" s="22"/>
      <c r="D1816" s="22"/>
      <c r="E1816" s="22"/>
      <c r="F1816" s="22"/>
      <c r="G1816" s="79">
        <v>44831</v>
      </c>
      <c r="H1816" s="22"/>
      <c r="I1816" s="22"/>
      <c r="J1816" s="22"/>
      <c r="K1816" s="22"/>
      <c r="L1816" s="22"/>
      <c r="M1816" s="22"/>
      <c r="N1816" s="22"/>
      <c r="O1816" s="22"/>
      <c r="P1816" s="22"/>
      <c r="Q1816" s="22"/>
      <c r="R1816" s="22">
        <v>13.3515</v>
      </c>
      <c r="S1816" s="22">
        <v>13.3515</v>
      </c>
      <c r="T1816" s="22">
        <v>13.3515</v>
      </c>
      <c r="U1816" s="22">
        <v>13.3515</v>
      </c>
      <c r="V1816" s="22"/>
      <c r="W1816" s="22"/>
      <c r="X1816" s="22"/>
      <c r="Y1816" s="22"/>
      <c r="Z1816" s="22"/>
      <c r="AA1816" s="22"/>
      <c r="AB1816" s="22"/>
      <c r="AC1816" s="22"/>
      <c r="AD1816" s="22"/>
      <c r="AE1816" s="22"/>
      <c r="AF1816" s="22"/>
      <c r="AG1816" s="22"/>
      <c r="AH1816" s="22"/>
      <c r="AI1816" s="22"/>
      <c r="AJ1816" s="22"/>
      <c r="AK1816" s="22"/>
      <c r="AL1816" s="22"/>
      <c r="AM1816" s="22"/>
      <c r="AN1816" s="22"/>
      <c r="AO1816" s="22"/>
      <c r="AP1816" s="22"/>
      <c r="AQ1816" s="22"/>
      <c r="AR1816" s="22"/>
      <c r="AS1816" s="22"/>
      <c r="AT1816" s="22"/>
      <c r="AU1816" s="22"/>
      <c r="AV1816" s="22"/>
      <c r="AW1816" s="22"/>
      <c r="AX1816" s="22"/>
    </row>
    <row r="1817" spans="1:50" x14ac:dyDescent="0.25">
      <c r="A1817" s="78" t="s">
        <v>156</v>
      </c>
      <c r="B1817" s="22"/>
      <c r="C1817" s="22"/>
      <c r="D1817" s="22"/>
      <c r="E1817" s="22"/>
      <c r="F1817" s="22"/>
      <c r="G1817" s="79">
        <v>44839</v>
      </c>
      <c r="H1817" s="22"/>
      <c r="I1817" s="22"/>
      <c r="J1817" s="22"/>
      <c r="K1817" s="22"/>
      <c r="L1817" s="22"/>
      <c r="M1817" s="22"/>
      <c r="N1817" s="22"/>
      <c r="O1817" s="22"/>
      <c r="P1817" s="22"/>
      <c r="Q1817" s="22"/>
      <c r="R1817" s="22">
        <v>10.253754166666667</v>
      </c>
      <c r="S1817" s="22">
        <v>10.253754166666667</v>
      </c>
      <c r="T1817" s="22">
        <v>10.253754166666667</v>
      </c>
      <c r="U1817" s="22">
        <v>10.253754166666667</v>
      </c>
      <c r="V1817" s="22"/>
      <c r="W1817" s="22"/>
      <c r="X1817" s="22"/>
      <c r="Y1817" s="22"/>
      <c r="Z1817" s="22"/>
      <c r="AA1817" s="22"/>
      <c r="AB1817" s="22"/>
      <c r="AC1817" s="22"/>
      <c r="AD1817" s="22"/>
      <c r="AE1817" s="22"/>
      <c r="AF1817" s="22"/>
      <c r="AG1817" s="22"/>
      <c r="AH1817" s="22"/>
      <c r="AI1817" s="22"/>
      <c r="AJ1817" s="22"/>
      <c r="AK1817" s="22"/>
      <c r="AL1817" s="22"/>
      <c r="AM1817" s="22"/>
      <c r="AN1817" s="22"/>
      <c r="AO1817" s="22"/>
      <c r="AP1817" s="22"/>
      <c r="AQ1817" s="22"/>
      <c r="AR1817" s="22"/>
      <c r="AS1817" s="22"/>
      <c r="AT1817" s="22"/>
      <c r="AU1817" s="22"/>
      <c r="AV1817" s="22"/>
      <c r="AW1817" s="22"/>
      <c r="AX1817" s="22"/>
    </row>
    <row r="1818" spans="1:50" x14ac:dyDescent="0.25">
      <c r="A1818" s="78" t="s">
        <v>156</v>
      </c>
      <c r="B1818" s="22"/>
      <c r="C1818" s="22"/>
      <c r="D1818" s="22"/>
      <c r="E1818" s="22"/>
      <c r="F1818" s="22"/>
      <c r="G1818" s="79">
        <v>44851</v>
      </c>
      <c r="H1818" s="22"/>
      <c r="I1818" s="22"/>
      <c r="J1818" s="22"/>
      <c r="K1818" s="22"/>
      <c r="L1818" s="22"/>
      <c r="M1818" s="22"/>
      <c r="N1818" s="22"/>
      <c r="O1818" s="22"/>
      <c r="P1818" s="22"/>
      <c r="Q1818" s="22"/>
      <c r="R1818" s="22">
        <v>4.4790416666666673</v>
      </c>
      <c r="S1818" s="22">
        <v>4.4790416666666673</v>
      </c>
      <c r="T1818" s="22">
        <v>4.4790416666666673</v>
      </c>
      <c r="U1818" s="22">
        <v>4.4790416666666673</v>
      </c>
      <c r="V1818" s="22"/>
      <c r="W1818" s="22"/>
      <c r="X1818" s="22"/>
      <c r="Y1818" s="22"/>
      <c r="Z1818" s="22"/>
      <c r="AA1818" s="22"/>
      <c r="AB1818" s="22"/>
      <c r="AC1818" s="22"/>
      <c r="AD1818" s="22"/>
      <c r="AE1818" s="22"/>
      <c r="AF1818" s="22"/>
      <c r="AG1818" s="22"/>
      <c r="AH1818" s="22"/>
      <c r="AI1818" s="22"/>
      <c r="AJ1818" s="22"/>
      <c r="AK1818" s="22"/>
      <c r="AL1818" s="22"/>
      <c r="AM1818" s="22"/>
      <c r="AN1818" s="22"/>
      <c r="AO1818" s="22"/>
      <c r="AP1818" s="22"/>
      <c r="AQ1818" s="22"/>
      <c r="AR1818" s="22"/>
      <c r="AS1818" s="22"/>
      <c r="AT1818" s="22"/>
      <c r="AU1818" s="22"/>
      <c r="AV1818" s="22"/>
      <c r="AW1818" s="22"/>
      <c r="AX1818" s="22"/>
    </row>
    <row r="1819" spans="1:50" x14ac:dyDescent="0.25">
      <c r="A1819" s="78" t="s">
        <v>157</v>
      </c>
      <c r="B1819" s="22"/>
      <c r="C1819" s="22"/>
      <c r="D1819" s="22"/>
      <c r="E1819" s="22"/>
      <c r="F1819" s="22"/>
      <c r="G1819" s="79">
        <v>44547</v>
      </c>
      <c r="H1819" s="22"/>
      <c r="I1819" s="22"/>
      <c r="J1819" s="22"/>
      <c r="K1819" s="22"/>
      <c r="L1819" s="22"/>
      <c r="M1819" s="22"/>
      <c r="N1819" s="22"/>
      <c r="O1819" s="22"/>
      <c r="P1819" s="22"/>
      <c r="Q1819" s="22"/>
      <c r="R1819" s="22">
        <v>82.533333333333346</v>
      </c>
      <c r="S1819" s="22">
        <v>82.533333333333346</v>
      </c>
      <c r="T1819" s="22">
        <v>82.533333333333346</v>
      </c>
      <c r="U1819" s="22">
        <v>82.533333333333346</v>
      </c>
      <c r="V1819" s="22"/>
      <c r="W1819" s="22"/>
      <c r="X1819" s="22"/>
      <c r="Y1819" s="22"/>
      <c r="Z1819" s="22"/>
      <c r="AA1819" s="22"/>
      <c r="AB1819" s="22"/>
      <c r="AC1819" s="22"/>
      <c r="AD1819" s="22"/>
      <c r="AE1819" s="22"/>
      <c r="AF1819" s="22"/>
      <c r="AG1819" s="22"/>
      <c r="AH1819" s="22"/>
      <c r="AI1819" s="22"/>
      <c r="AJ1819" s="22"/>
      <c r="AK1819" s="22"/>
      <c r="AL1819" s="22"/>
      <c r="AM1819" s="22"/>
      <c r="AN1819" s="22"/>
      <c r="AO1819" s="22"/>
      <c r="AP1819" s="22"/>
      <c r="AQ1819" s="22"/>
      <c r="AR1819" s="22"/>
      <c r="AS1819" s="22"/>
      <c r="AT1819" s="22"/>
      <c r="AU1819" s="22"/>
      <c r="AV1819" s="22"/>
      <c r="AW1819" s="22"/>
      <c r="AX1819" s="22"/>
    </row>
    <row r="1820" spans="1:50" x14ac:dyDescent="0.25">
      <c r="A1820" s="78" t="s">
        <v>157</v>
      </c>
      <c r="B1820" s="22"/>
      <c r="C1820" s="22"/>
      <c r="D1820" s="22"/>
      <c r="E1820" s="22"/>
      <c r="F1820" s="22"/>
      <c r="G1820" s="79">
        <v>44601</v>
      </c>
      <c r="H1820" s="22"/>
      <c r="I1820" s="22"/>
      <c r="J1820" s="22"/>
      <c r="K1820" s="22"/>
      <c r="L1820" s="22"/>
      <c r="M1820" s="22"/>
      <c r="N1820" s="22"/>
      <c r="O1820" s="22"/>
      <c r="P1820" s="22"/>
      <c r="Q1820" s="22"/>
      <c r="R1820" s="22">
        <v>44.533333333333331</v>
      </c>
      <c r="S1820" s="22">
        <v>44.533333333333331</v>
      </c>
      <c r="T1820" s="22">
        <v>44.533333333333331</v>
      </c>
      <c r="U1820" s="22">
        <v>44.533333333333331</v>
      </c>
      <c r="V1820" s="22"/>
      <c r="W1820" s="22"/>
      <c r="X1820" s="22"/>
      <c r="Y1820" s="22"/>
      <c r="Z1820" s="22"/>
      <c r="AA1820" s="22"/>
      <c r="AB1820" s="22"/>
      <c r="AC1820" s="22"/>
      <c r="AD1820" s="22"/>
      <c r="AE1820" s="22"/>
      <c r="AF1820" s="22"/>
      <c r="AG1820" s="22"/>
      <c r="AH1820" s="22"/>
      <c r="AI1820" s="22"/>
      <c r="AJ1820" s="22"/>
      <c r="AK1820" s="22"/>
      <c r="AL1820" s="22"/>
      <c r="AM1820" s="22"/>
      <c r="AN1820" s="22"/>
      <c r="AO1820" s="22"/>
      <c r="AP1820" s="22"/>
      <c r="AQ1820" s="22"/>
      <c r="AR1820" s="22"/>
      <c r="AS1820" s="22"/>
      <c r="AT1820" s="22"/>
      <c r="AU1820" s="22"/>
      <c r="AV1820" s="22"/>
      <c r="AW1820" s="22"/>
      <c r="AX1820" s="22"/>
    </row>
    <row r="1821" spans="1:50" x14ac:dyDescent="0.25">
      <c r="A1821" s="78" t="s">
        <v>157</v>
      </c>
      <c r="B1821" s="22"/>
      <c r="C1821" s="22"/>
      <c r="D1821" s="22"/>
      <c r="E1821" s="22"/>
      <c r="F1821" s="22"/>
      <c r="G1821" s="79">
        <v>44733</v>
      </c>
      <c r="H1821" s="22"/>
      <c r="I1821" s="22"/>
      <c r="J1821" s="22"/>
      <c r="K1821" s="22"/>
      <c r="L1821" s="22"/>
      <c r="M1821" s="22"/>
      <c r="N1821" s="22"/>
      <c r="O1821" s="22"/>
      <c r="P1821" s="22"/>
      <c r="Q1821" s="22"/>
      <c r="R1821" s="22">
        <v>101.2</v>
      </c>
      <c r="S1821" s="22">
        <v>101.2</v>
      </c>
      <c r="T1821" s="22">
        <v>101.2</v>
      </c>
      <c r="U1821" s="22">
        <v>101.2</v>
      </c>
      <c r="V1821" s="22"/>
      <c r="W1821" s="22"/>
      <c r="X1821" s="22"/>
      <c r="Y1821" s="22"/>
      <c r="Z1821" s="22"/>
      <c r="AA1821" s="22"/>
      <c r="AB1821" s="22"/>
      <c r="AC1821" s="22"/>
      <c r="AD1821" s="22"/>
      <c r="AE1821" s="22"/>
      <c r="AF1821" s="22"/>
      <c r="AG1821" s="22"/>
      <c r="AH1821" s="22"/>
      <c r="AI1821" s="22"/>
      <c r="AJ1821" s="22"/>
      <c r="AK1821" s="22"/>
      <c r="AL1821" s="22"/>
      <c r="AM1821" s="22"/>
      <c r="AN1821" s="22"/>
      <c r="AO1821" s="22"/>
      <c r="AP1821" s="22"/>
      <c r="AQ1821" s="22"/>
      <c r="AR1821" s="22"/>
      <c r="AS1821" s="22"/>
      <c r="AT1821" s="22"/>
      <c r="AU1821" s="22"/>
      <c r="AV1821" s="22"/>
      <c r="AW1821" s="22"/>
      <c r="AX1821" s="22"/>
    </row>
    <row r="1822" spans="1:50" x14ac:dyDescent="0.25">
      <c r="A1822" s="78" t="s">
        <v>157</v>
      </c>
      <c r="B1822" s="22"/>
      <c r="C1822" s="22"/>
      <c r="D1822" s="22"/>
      <c r="E1822" s="22"/>
      <c r="F1822" s="22"/>
      <c r="G1822" s="79">
        <v>44756</v>
      </c>
      <c r="H1822" s="22"/>
      <c r="I1822" s="22"/>
      <c r="J1822" s="22"/>
      <c r="K1822" s="22"/>
      <c r="L1822" s="22"/>
      <c r="M1822" s="22"/>
      <c r="N1822" s="22"/>
      <c r="O1822" s="22"/>
      <c r="P1822" s="22"/>
      <c r="Q1822" s="22"/>
      <c r="R1822" s="22">
        <v>97.199999999999989</v>
      </c>
      <c r="S1822" s="22">
        <v>97.199999999999989</v>
      </c>
      <c r="T1822" s="22">
        <v>97.199999999999989</v>
      </c>
      <c r="U1822" s="22">
        <v>97.199999999999989</v>
      </c>
      <c r="V1822" s="22"/>
      <c r="W1822" s="22"/>
      <c r="X1822" s="22"/>
      <c r="Y1822" s="22"/>
      <c r="Z1822" s="22"/>
      <c r="AA1822" s="22"/>
      <c r="AB1822" s="22"/>
      <c r="AC1822" s="22"/>
      <c r="AD1822" s="22"/>
      <c r="AE1822" s="22"/>
      <c r="AF1822" s="22"/>
      <c r="AG1822" s="22"/>
      <c r="AH1822" s="22"/>
      <c r="AI1822" s="22"/>
      <c r="AJ1822" s="22"/>
      <c r="AK1822" s="22"/>
      <c r="AL1822" s="22"/>
      <c r="AM1822" s="22"/>
      <c r="AN1822" s="22"/>
      <c r="AO1822" s="22"/>
      <c r="AP1822" s="22"/>
      <c r="AQ1822" s="22"/>
      <c r="AR1822" s="22"/>
      <c r="AS1822" s="22"/>
      <c r="AT1822" s="22"/>
      <c r="AU1822" s="22"/>
      <c r="AV1822" s="22"/>
      <c r="AW1822" s="22"/>
      <c r="AX1822" s="22"/>
    </row>
    <row r="1823" spans="1:50" x14ac:dyDescent="0.25">
      <c r="A1823" s="78" t="s">
        <v>157</v>
      </c>
      <c r="B1823" s="22"/>
      <c r="C1823" s="22"/>
      <c r="D1823" s="22"/>
      <c r="E1823" s="22"/>
      <c r="F1823" s="22"/>
      <c r="G1823" s="79">
        <v>44760</v>
      </c>
      <c r="H1823" s="22"/>
      <c r="I1823" s="22"/>
      <c r="J1823" s="22"/>
      <c r="K1823" s="22"/>
      <c r="L1823" s="22"/>
      <c r="M1823" s="22"/>
      <c r="N1823" s="22"/>
      <c r="O1823" s="22"/>
      <c r="P1823" s="22"/>
      <c r="Q1823" s="22"/>
      <c r="R1823" s="22">
        <v>88.494444444444454</v>
      </c>
      <c r="S1823" s="22">
        <v>88.494444444444454</v>
      </c>
      <c r="T1823" s="22">
        <v>88.494444444444454</v>
      </c>
      <c r="U1823" s="22">
        <v>88.494444444444454</v>
      </c>
      <c r="V1823" s="22"/>
      <c r="W1823" s="22"/>
      <c r="X1823" s="22"/>
      <c r="Y1823" s="22"/>
      <c r="Z1823" s="22"/>
      <c r="AA1823" s="22"/>
      <c r="AB1823" s="22"/>
      <c r="AC1823" s="22"/>
      <c r="AD1823" s="22"/>
      <c r="AE1823" s="22"/>
      <c r="AF1823" s="22"/>
      <c r="AG1823" s="22"/>
      <c r="AH1823" s="22"/>
      <c r="AI1823" s="22"/>
      <c r="AJ1823" s="22"/>
      <c r="AK1823" s="22"/>
      <c r="AL1823" s="22"/>
      <c r="AM1823" s="22"/>
      <c r="AN1823" s="22"/>
      <c r="AO1823" s="22"/>
      <c r="AP1823" s="22"/>
      <c r="AQ1823" s="22"/>
      <c r="AR1823" s="22"/>
      <c r="AS1823" s="22"/>
      <c r="AT1823" s="22"/>
      <c r="AU1823" s="22"/>
      <c r="AV1823" s="22"/>
      <c r="AW1823" s="22"/>
      <c r="AX1823" s="22"/>
    </row>
    <row r="1824" spans="1:50" x14ac:dyDescent="0.25">
      <c r="A1824" s="78" t="s">
        <v>157</v>
      </c>
      <c r="B1824" s="22"/>
      <c r="C1824" s="22"/>
      <c r="D1824" s="22"/>
      <c r="E1824" s="22"/>
      <c r="F1824" s="22"/>
      <c r="G1824" s="79">
        <v>44769</v>
      </c>
      <c r="H1824" s="22"/>
      <c r="I1824" s="22"/>
      <c r="J1824" s="22"/>
      <c r="K1824" s="22"/>
      <c r="L1824" s="22"/>
      <c r="M1824" s="22"/>
      <c r="N1824" s="22"/>
      <c r="O1824" s="22"/>
      <c r="P1824" s="22"/>
      <c r="Q1824" s="22"/>
      <c r="R1824" s="22">
        <v>85.211111111111109</v>
      </c>
      <c r="S1824" s="22">
        <v>85.211111111111109</v>
      </c>
      <c r="T1824" s="22">
        <v>85.211111111111109</v>
      </c>
      <c r="U1824" s="22">
        <v>85.211111111111109</v>
      </c>
      <c r="V1824" s="22"/>
      <c r="W1824" s="22"/>
      <c r="X1824" s="22"/>
      <c r="Y1824" s="22"/>
      <c r="Z1824" s="22"/>
      <c r="AA1824" s="22"/>
      <c r="AB1824" s="22"/>
      <c r="AC1824" s="22"/>
      <c r="AD1824" s="22"/>
      <c r="AE1824" s="22"/>
      <c r="AF1824" s="22"/>
      <c r="AG1824" s="22"/>
      <c r="AH1824" s="22"/>
      <c r="AI1824" s="22"/>
      <c r="AJ1824" s="22"/>
      <c r="AK1824" s="22"/>
      <c r="AL1824" s="22"/>
      <c r="AM1824" s="22"/>
      <c r="AN1824" s="22"/>
      <c r="AO1824" s="22"/>
      <c r="AP1824" s="22"/>
      <c r="AQ1824" s="22"/>
      <c r="AR1824" s="22"/>
      <c r="AS1824" s="22"/>
      <c r="AT1824" s="22"/>
      <c r="AU1824" s="22"/>
      <c r="AV1824" s="22"/>
      <c r="AW1824" s="22"/>
      <c r="AX1824" s="22"/>
    </row>
    <row r="1825" spans="1:50" x14ac:dyDescent="0.25">
      <c r="A1825" s="78" t="s">
        <v>157</v>
      </c>
      <c r="B1825" s="22"/>
      <c r="C1825" s="22"/>
      <c r="D1825" s="22"/>
      <c r="E1825" s="22"/>
      <c r="F1825" s="22"/>
      <c r="G1825" s="79">
        <v>44784</v>
      </c>
      <c r="H1825" s="22"/>
      <c r="I1825" s="22"/>
      <c r="J1825" s="22"/>
      <c r="K1825" s="22"/>
      <c r="L1825" s="22"/>
      <c r="M1825" s="22"/>
      <c r="N1825" s="22"/>
      <c r="O1825" s="22"/>
      <c r="P1825" s="22"/>
      <c r="Q1825" s="22"/>
      <c r="R1825" s="22">
        <v>68.5</v>
      </c>
      <c r="S1825" s="22">
        <v>68.5</v>
      </c>
      <c r="T1825" s="22">
        <v>68.5</v>
      </c>
      <c r="U1825" s="22">
        <v>68.5</v>
      </c>
      <c r="V1825" s="22"/>
      <c r="W1825" s="22"/>
      <c r="X1825" s="22"/>
      <c r="Y1825" s="22"/>
      <c r="Z1825" s="22"/>
      <c r="AA1825" s="22"/>
      <c r="AB1825" s="22"/>
      <c r="AC1825" s="22"/>
      <c r="AD1825" s="22"/>
      <c r="AE1825" s="22"/>
      <c r="AF1825" s="22"/>
      <c r="AG1825" s="22"/>
      <c r="AH1825" s="22"/>
      <c r="AI1825" s="22"/>
      <c r="AJ1825" s="22"/>
      <c r="AK1825" s="22"/>
      <c r="AL1825" s="22"/>
      <c r="AM1825" s="22"/>
      <c r="AN1825" s="22"/>
      <c r="AO1825" s="22"/>
      <c r="AP1825" s="22"/>
      <c r="AQ1825" s="22"/>
      <c r="AR1825" s="22"/>
      <c r="AS1825" s="22"/>
      <c r="AT1825" s="22"/>
      <c r="AU1825" s="22"/>
      <c r="AV1825" s="22"/>
      <c r="AW1825" s="22"/>
      <c r="AX1825" s="22"/>
    </row>
    <row r="1826" spans="1:50" x14ac:dyDescent="0.25">
      <c r="A1826" s="78" t="s">
        <v>157</v>
      </c>
      <c r="B1826" s="22"/>
      <c r="C1826" s="22"/>
      <c r="D1826" s="22"/>
      <c r="E1826" s="22"/>
      <c r="F1826" s="22"/>
      <c r="G1826" s="79">
        <v>44795</v>
      </c>
      <c r="H1826" s="22"/>
      <c r="I1826" s="22"/>
      <c r="J1826" s="22"/>
      <c r="K1826" s="22"/>
      <c r="L1826" s="22"/>
      <c r="M1826" s="22"/>
      <c r="N1826" s="22"/>
      <c r="O1826" s="22"/>
      <c r="P1826" s="22"/>
      <c r="Q1826" s="22"/>
      <c r="R1826" s="22">
        <v>38.490833333333335</v>
      </c>
      <c r="S1826" s="22">
        <v>38.490833333333335</v>
      </c>
      <c r="T1826" s="22">
        <v>38.490833333333335</v>
      </c>
      <c r="U1826" s="22">
        <v>38.490833333333335</v>
      </c>
      <c r="V1826" s="22"/>
      <c r="W1826" s="22"/>
      <c r="X1826" s="22"/>
      <c r="Y1826" s="22"/>
      <c r="Z1826" s="22"/>
      <c r="AA1826" s="22"/>
      <c r="AB1826" s="22"/>
      <c r="AC1826" s="22"/>
      <c r="AD1826" s="22"/>
      <c r="AE1826" s="22"/>
      <c r="AF1826" s="22"/>
      <c r="AG1826" s="22"/>
      <c r="AH1826" s="22"/>
      <c r="AI1826" s="22"/>
      <c r="AJ1826" s="22"/>
      <c r="AK1826" s="22"/>
      <c r="AL1826" s="22"/>
      <c r="AM1826" s="22"/>
      <c r="AN1826" s="22"/>
      <c r="AO1826" s="22"/>
      <c r="AP1826" s="22"/>
      <c r="AQ1826" s="22"/>
      <c r="AR1826" s="22"/>
      <c r="AS1826" s="22"/>
      <c r="AT1826" s="22"/>
      <c r="AU1826" s="22"/>
      <c r="AV1826" s="22"/>
      <c r="AW1826" s="22"/>
      <c r="AX1826" s="22"/>
    </row>
    <row r="1827" spans="1:50" x14ac:dyDescent="0.25">
      <c r="A1827" s="78" t="s">
        <v>157</v>
      </c>
      <c r="B1827" s="22"/>
      <c r="C1827" s="22"/>
      <c r="D1827" s="22"/>
      <c r="E1827" s="22"/>
      <c r="F1827" s="22"/>
      <c r="G1827" s="79">
        <v>44802</v>
      </c>
      <c r="H1827" s="22"/>
      <c r="I1827" s="22"/>
      <c r="J1827" s="22"/>
      <c r="K1827" s="22"/>
      <c r="L1827" s="22"/>
      <c r="M1827" s="22"/>
      <c r="N1827" s="22"/>
      <c r="O1827" s="22"/>
      <c r="P1827" s="22"/>
      <c r="Q1827" s="22"/>
      <c r="R1827" s="22">
        <v>55.867222222222232</v>
      </c>
      <c r="S1827" s="22">
        <v>55.867222222222232</v>
      </c>
      <c r="T1827" s="22">
        <v>55.867222222222232</v>
      </c>
      <c r="U1827" s="22">
        <v>55.867222222222232</v>
      </c>
      <c r="V1827" s="22"/>
      <c r="W1827" s="22"/>
      <c r="X1827" s="22"/>
      <c r="Y1827" s="22"/>
      <c r="Z1827" s="22"/>
      <c r="AA1827" s="22"/>
      <c r="AB1827" s="22"/>
      <c r="AC1827" s="22"/>
      <c r="AD1827" s="22"/>
      <c r="AE1827" s="22"/>
      <c r="AF1827" s="22"/>
      <c r="AG1827" s="22"/>
      <c r="AH1827" s="22"/>
      <c r="AI1827" s="22"/>
      <c r="AJ1827" s="22"/>
      <c r="AK1827" s="22"/>
      <c r="AL1827" s="22"/>
      <c r="AM1827" s="22"/>
      <c r="AN1827" s="22"/>
      <c r="AO1827" s="22"/>
      <c r="AP1827" s="22"/>
      <c r="AQ1827" s="22"/>
      <c r="AR1827" s="22"/>
      <c r="AS1827" s="22"/>
      <c r="AT1827" s="22"/>
      <c r="AU1827" s="22"/>
      <c r="AV1827" s="22"/>
      <c r="AW1827" s="22"/>
      <c r="AX1827" s="22"/>
    </row>
    <row r="1828" spans="1:50" x14ac:dyDescent="0.25">
      <c r="A1828" s="78" t="s">
        <v>157</v>
      </c>
      <c r="B1828" s="22"/>
      <c r="C1828" s="22"/>
      <c r="D1828" s="22"/>
      <c r="E1828" s="22"/>
      <c r="F1828" s="22"/>
      <c r="G1828" s="79">
        <v>44812</v>
      </c>
      <c r="H1828" s="22"/>
      <c r="I1828" s="22"/>
      <c r="J1828" s="22"/>
      <c r="K1828" s="22"/>
      <c r="L1828" s="22"/>
      <c r="M1828" s="22"/>
      <c r="N1828" s="22"/>
      <c r="O1828" s="22"/>
      <c r="P1828" s="22"/>
      <c r="Q1828" s="22"/>
      <c r="R1828" s="22">
        <v>39.49666666666667</v>
      </c>
      <c r="S1828" s="22">
        <v>39.49666666666667</v>
      </c>
      <c r="T1828" s="22">
        <v>39.49666666666667</v>
      </c>
      <c r="U1828" s="22">
        <v>39.49666666666667</v>
      </c>
      <c r="V1828" s="22"/>
      <c r="W1828" s="22"/>
      <c r="X1828" s="22"/>
      <c r="Y1828" s="22"/>
      <c r="Z1828" s="22"/>
      <c r="AA1828" s="22"/>
      <c r="AB1828" s="22"/>
      <c r="AC1828" s="22"/>
      <c r="AD1828" s="22"/>
      <c r="AE1828" s="22"/>
      <c r="AF1828" s="22"/>
      <c r="AG1828" s="22"/>
      <c r="AH1828" s="22"/>
      <c r="AI1828" s="22"/>
      <c r="AJ1828" s="22"/>
      <c r="AK1828" s="22"/>
      <c r="AL1828" s="22"/>
      <c r="AM1828" s="22"/>
      <c r="AN1828" s="22"/>
      <c r="AO1828" s="22"/>
      <c r="AP1828" s="22"/>
      <c r="AQ1828" s="22"/>
      <c r="AR1828" s="22"/>
      <c r="AS1828" s="22"/>
      <c r="AT1828" s="22"/>
      <c r="AU1828" s="22"/>
      <c r="AV1828" s="22"/>
      <c r="AW1828" s="22"/>
      <c r="AX1828" s="22"/>
    </row>
    <row r="1829" spans="1:50" x14ac:dyDescent="0.25">
      <c r="A1829" s="78" t="s">
        <v>157</v>
      </c>
      <c r="B1829" s="22"/>
      <c r="C1829" s="22"/>
      <c r="D1829" s="22"/>
      <c r="E1829" s="22"/>
      <c r="F1829" s="22"/>
      <c r="G1829" s="79">
        <v>44816</v>
      </c>
      <c r="H1829" s="22"/>
      <c r="I1829" s="22"/>
      <c r="J1829" s="22"/>
      <c r="K1829" s="22"/>
      <c r="L1829" s="22"/>
      <c r="M1829" s="22"/>
      <c r="N1829" s="22"/>
      <c r="O1829" s="22"/>
      <c r="P1829" s="22"/>
      <c r="Q1829" s="22"/>
      <c r="R1829" s="22">
        <v>18.688333333333333</v>
      </c>
      <c r="S1829" s="22">
        <v>18.688333333333333</v>
      </c>
      <c r="T1829" s="22">
        <v>18.688333333333333</v>
      </c>
      <c r="U1829" s="22">
        <v>18.688333333333333</v>
      </c>
      <c r="V1829" s="22"/>
      <c r="W1829" s="22"/>
      <c r="X1829" s="22"/>
      <c r="Y1829" s="22"/>
      <c r="Z1829" s="22"/>
      <c r="AA1829" s="22"/>
      <c r="AB1829" s="22"/>
      <c r="AC1829" s="22"/>
      <c r="AD1829" s="22"/>
      <c r="AE1829" s="22"/>
      <c r="AF1829" s="22"/>
      <c r="AG1829" s="22"/>
      <c r="AH1829" s="22"/>
      <c r="AI1829" s="22"/>
      <c r="AJ1829" s="22"/>
      <c r="AK1829" s="22"/>
      <c r="AL1829" s="22"/>
      <c r="AM1829" s="22"/>
      <c r="AN1829" s="22"/>
      <c r="AO1829" s="22"/>
      <c r="AP1829" s="22"/>
      <c r="AQ1829" s="22"/>
      <c r="AR1829" s="22"/>
      <c r="AS1829" s="22"/>
      <c r="AT1829" s="22"/>
      <c r="AU1829" s="22"/>
      <c r="AV1829" s="22"/>
      <c r="AW1829" s="22"/>
      <c r="AX1829" s="22"/>
    </row>
    <row r="1830" spans="1:50" x14ac:dyDescent="0.25">
      <c r="A1830" s="78" t="s">
        <v>157</v>
      </c>
      <c r="B1830" s="22"/>
      <c r="C1830" s="22"/>
      <c r="D1830" s="22"/>
      <c r="E1830" s="22"/>
      <c r="F1830" s="22"/>
      <c r="G1830" s="79">
        <v>44831</v>
      </c>
      <c r="H1830" s="22"/>
      <c r="I1830" s="22"/>
      <c r="J1830" s="22"/>
      <c r="K1830" s="22"/>
      <c r="L1830" s="22"/>
      <c r="M1830" s="22"/>
      <c r="N1830" s="22"/>
      <c r="O1830" s="22"/>
      <c r="P1830" s="22"/>
      <c r="Q1830" s="22"/>
      <c r="R1830" s="22">
        <v>23.987172222222224</v>
      </c>
      <c r="S1830" s="22">
        <v>23.987172222222224</v>
      </c>
      <c r="T1830" s="22">
        <v>23.987172222222224</v>
      </c>
      <c r="U1830" s="22">
        <v>23.987172222222224</v>
      </c>
      <c r="V1830" s="22"/>
      <c r="W1830" s="22"/>
      <c r="X1830" s="22"/>
      <c r="Y1830" s="22"/>
      <c r="Z1830" s="22"/>
      <c r="AA1830" s="22"/>
      <c r="AB1830" s="22"/>
      <c r="AC1830" s="22"/>
      <c r="AD1830" s="22"/>
      <c r="AE1830" s="22"/>
      <c r="AF1830" s="22"/>
      <c r="AG1830" s="22"/>
      <c r="AH1830" s="22"/>
      <c r="AI1830" s="22"/>
      <c r="AJ1830" s="22"/>
      <c r="AK1830" s="22"/>
      <c r="AL1830" s="22"/>
      <c r="AM1830" s="22"/>
      <c r="AN1830" s="22"/>
      <c r="AO1830" s="22"/>
      <c r="AP1830" s="22"/>
      <c r="AQ1830" s="22"/>
      <c r="AR1830" s="22"/>
      <c r="AS1830" s="22"/>
      <c r="AT1830" s="22"/>
      <c r="AU1830" s="22"/>
      <c r="AV1830" s="22"/>
      <c r="AW1830" s="22"/>
      <c r="AX1830" s="22"/>
    </row>
    <row r="1831" spans="1:50" x14ac:dyDescent="0.25">
      <c r="A1831" s="78" t="s">
        <v>157</v>
      </c>
      <c r="B1831" s="22"/>
      <c r="C1831" s="22"/>
      <c r="D1831" s="22"/>
      <c r="E1831" s="22"/>
      <c r="F1831" s="22"/>
      <c r="G1831" s="79">
        <v>44839</v>
      </c>
      <c r="H1831" s="22"/>
      <c r="I1831" s="22"/>
      <c r="J1831" s="22"/>
      <c r="K1831" s="22"/>
      <c r="L1831" s="22"/>
      <c r="M1831" s="22"/>
      <c r="N1831" s="22"/>
      <c r="O1831" s="22"/>
      <c r="P1831" s="22"/>
      <c r="Q1831" s="22"/>
      <c r="R1831" s="22">
        <v>12.471111111111114</v>
      </c>
      <c r="S1831" s="22">
        <v>12.471111111111114</v>
      </c>
      <c r="T1831" s="22">
        <v>12.471111111111114</v>
      </c>
      <c r="U1831" s="22">
        <v>12.471111111111114</v>
      </c>
      <c r="V1831" s="22"/>
      <c r="W1831" s="22"/>
      <c r="X1831" s="22"/>
      <c r="Y1831" s="22"/>
      <c r="Z1831" s="22"/>
      <c r="AA1831" s="22"/>
      <c r="AB1831" s="22"/>
      <c r="AC1831" s="22"/>
      <c r="AD1831" s="22"/>
      <c r="AE1831" s="22"/>
      <c r="AF1831" s="22"/>
      <c r="AG1831" s="22"/>
      <c r="AH1831" s="22"/>
      <c r="AI1831" s="22"/>
      <c r="AJ1831" s="22"/>
      <c r="AK1831" s="22"/>
      <c r="AL1831" s="22"/>
      <c r="AM1831" s="22"/>
      <c r="AN1831" s="22"/>
      <c r="AO1831" s="22"/>
      <c r="AP1831" s="22"/>
      <c r="AQ1831" s="22"/>
      <c r="AR1831" s="22"/>
      <c r="AS1831" s="22"/>
      <c r="AT1831" s="22"/>
      <c r="AU1831" s="22"/>
      <c r="AV1831" s="22"/>
      <c r="AW1831" s="22"/>
      <c r="AX1831" s="22"/>
    </row>
    <row r="1832" spans="1:50" x14ac:dyDescent="0.25">
      <c r="A1832" s="78" t="s">
        <v>157</v>
      </c>
      <c r="B1832" s="22"/>
      <c r="C1832" s="22"/>
      <c r="D1832" s="22"/>
      <c r="E1832" s="22"/>
      <c r="F1832" s="22"/>
      <c r="G1832" s="79">
        <v>44851</v>
      </c>
      <c r="H1832" s="22"/>
      <c r="I1832" s="22"/>
      <c r="J1832" s="22"/>
      <c r="K1832" s="22"/>
      <c r="L1832" s="22"/>
      <c r="M1832" s="22"/>
      <c r="N1832" s="22"/>
      <c r="O1832" s="22"/>
      <c r="P1832" s="22"/>
      <c r="Q1832" s="22"/>
      <c r="R1832" s="22">
        <v>9.0659733333333339</v>
      </c>
      <c r="S1832" s="22">
        <v>9.0659733333333339</v>
      </c>
      <c r="T1832" s="22">
        <v>9.0659733333333339</v>
      </c>
      <c r="U1832" s="22">
        <v>9.0659733333333339</v>
      </c>
      <c r="V1832" s="22"/>
      <c r="W1832" s="22"/>
      <c r="X1832" s="22"/>
      <c r="Y1832" s="22"/>
      <c r="Z1832" s="22"/>
      <c r="AA1832" s="22"/>
      <c r="AB1832" s="22"/>
      <c r="AC1832" s="22"/>
      <c r="AD1832" s="22"/>
      <c r="AE1832" s="22"/>
      <c r="AF1832" s="22"/>
      <c r="AG1832" s="22"/>
      <c r="AH1832" s="22"/>
      <c r="AI1832" s="22"/>
      <c r="AJ1832" s="22"/>
      <c r="AK1832" s="22"/>
      <c r="AL1832" s="22"/>
      <c r="AM1832" s="22"/>
      <c r="AN1832" s="22"/>
      <c r="AO1832" s="22"/>
      <c r="AP1832" s="22"/>
      <c r="AQ1832" s="22"/>
      <c r="AR1832" s="22"/>
      <c r="AS1832" s="22"/>
      <c r="AT1832" s="22"/>
      <c r="AU1832" s="22"/>
      <c r="AV1832" s="22"/>
      <c r="AW1832" s="22"/>
      <c r="AX1832" s="22"/>
    </row>
    <row r="1833" spans="1:50" x14ac:dyDescent="0.25">
      <c r="A1833" s="78" t="s">
        <v>158</v>
      </c>
      <c r="B1833" s="22"/>
      <c r="C1833" s="22"/>
      <c r="D1833" s="22"/>
      <c r="E1833" s="22"/>
      <c r="F1833" s="22"/>
      <c r="G1833" s="79">
        <v>44547</v>
      </c>
      <c r="H1833" s="22"/>
      <c r="I1833" s="22"/>
      <c r="J1833" s="22"/>
      <c r="K1833" s="22"/>
      <c r="L1833" s="22"/>
      <c r="M1833" s="22"/>
      <c r="N1833" s="22"/>
      <c r="O1833" s="22"/>
      <c r="P1833" s="22"/>
      <c r="Q1833" s="22"/>
      <c r="R1833" s="22">
        <v>94.687916666666666</v>
      </c>
      <c r="S1833" s="22">
        <v>94.687916666666666</v>
      </c>
      <c r="T1833" s="22">
        <v>94.687916666666666</v>
      </c>
      <c r="U1833" s="22">
        <v>94.687916666666666</v>
      </c>
      <c r="V1833" s="22"/>
      <c r="W1833" s="22"/>
      <c r="X1833" s="22"/>
      <c r="Y1833" s="22"/>
      <c r="Z1833" s="22"/>
      <c r="AA1833" s="22"/>
      <c r="AB1833" s="22"/>
      <c r="AC1833" s="22"/>
      <c r="AD1833" s="22"/>
      <c r="AE1833" s="22"/>
      <c r="AF1833" s="22"/>
      <c r="AG1833" s="22"/>
      <c r="AH1833" s="22"/>
      <c r="AI1833" s="22"/>
      <c r="AJ1833" s="22"/>
      <c r="AK1833" s="22"/>
      <c r="AL1833" s="22"/>
      <c r="AM1833" s="22"/>
      <c r="AN1833" s="22"/>
      <c r="AO1833" s="22"/>
      <c r="AP1833" s="22"/>
      <c r="AQ1833" s="22"/>
      <c r="AR1833" s="22"/>
      <c r="AS1833" s="22"/>
      <c r="AT1833" s="22"/>
      <c r="AU1833" s="22"/>
      <c r="AV1833" s="22"/>
      <c r="AW1833" s="22"/>
      <c r="AX1833" s="22"/>
    </row>
    <row r="1834" spans="1:50" x14ac:dyDescent="0.25">
      <c r="A1834" s="78" t="s">
        <v>158</v>
      </c>
      <c r="B1834" s="22"/>
      <c r="C1834" s="22"/>
      <c r="D1834" s="22"/>
      <c r="E1834" s="22"/>
      <c r="F1834" s="22"/>
      <c r="G1834" s="79">
        <v>44601</v>
      </c>
      <c r="H1834" s="22"/>
      <c r="I1834" s="22"/>
      <c r="J1834" s="22"/>
      <c r="K1834" s="22"/>
      <c r="L1834" s="22"/>
      <c r="M1834" s="22"/>
      <c r="N1834" s="22"/>
      <c r="O1834" s="22"/>
      <c r="P1834" s="22"/>
      <c r="Q1834" s="22"/>
      <c r="R1834" s="22">
        <v>14.100000000000001</v>
      </c>
      <c r="S1834" s="22">
        <v>14.100000000000001</v>
      </c>
      <c r="T1834" s="22">
        <v>14.100000000000001</v>
      </c>
      <c r="U1834" s="22">
        <v>14.100000000000001</v>
      </c>
      <c r="V1834" s="22"/>
      <c r="W1834" s="22"/>
      <c r="X1834" s="22"/>
      <c r="Y1834" s="22"/>
      <c r="Z1834" s="22"/>
      <c r="AA1834" s="22"/>
      <c r="AB1834" s="22"/>
      <c r="AC1834" s="22"/>
      <c r="AD1834" s="22"/>
      <c r="AE1834" s="22"/>
      <c r="AF1834" s="22"/>
      <c r="AG1834" s="22"/>
      <c r="AH1834" s="22"/>
      <c r="AI1834" s="22"/>
      <c r="AJ1834" s="22"/>
      <c r="AK1834" s="22"/>
      <c r="AL1834" s="22"/>
      <c r="AM1834" s="22"/>
      <c r="AN1834" s="22"/>
      <c r="AO1834" s="22"/>
      <c r="AP1834" s="22"/>
      <c r="AQ1834" s="22"/>
      <c r="AR1834" s="22"/>
      <c r="AS1834" s="22"/>
      <c r="AT1834" s="22"/>
      <c r="AU1834" s="22"/>
      <c r="AV1834" s="22"/>
      <c r="AW1834" s="22"/>
      <c r="AX1834" s="22"/>
    </row>
    <row r="1835" spans="1:50" x14ac:dyDescent="0.25">
      <c r="A1835" s="78" t="s">
        <v>158</v>
      </c>
      <c r="B1835" s="22"/>
      <c r="C1835" s="22"/>
      <c r="D1835" s="22"/>
      <c r="E1835" s="22"/>
      <c r="F1835" s="22"/>
      <c r="G1835" s="79">
        <v>44733</v>
      </c>
      <c r="H1835" s="22"/>
      <c r="I1835" s="22"/>
      <c r="J1835" s="22"/>
      <c r="K1835" s="22"/>
      <c r="L1835" s="22"/>
      <c r="M1835" s="22"/>
      <c r="N1835" s="22"/>
      <c r="O1835" s="22"/>
      <c r="P1835" s="22"/>
      <c r="Q1835" s="22"/>
      <c r="R1835" s="22">
        <v>90.288888888888891</v>
      </c>
      <c r="S1835" s="22">
        <v>90.288888888888891</v>
      </c>
      <c r="T1835" s="22">
        <v>90.288888888888891</v>
      </c>
      <c r="U1835" s="22">
        <v>90.288888888888891</v>
      </c>
      <c r="V1835" s="22"/>
      <c r="W1835" s="22"/>
      <c r="X1835" s="22"/>
      <c r="Y1835" s="22"/>
      <c r="Z1835" s="22"/>
      <c r="AA1835" s="22"/>
      <c r="AB1835" s="22"/>
      <c r="AC1835" s="22"/>
      <c r="AD1835" s="22"/>
      <c r="AE1835" s="22"/>
      <c r="AF1835" s="22"/>
      <c r="AG1835" s="22"/>
      <c r="AH1835" s="22"/>
      <c r="AI1835" s="22"/>
      <c r="AJ1835" s="22"/>
      <c r="AK1835" s="22"/>
      <c r="AL1835" s="22"/>
      <c r="AM1835" s="22"/>
      <c r="AN1835" s="22"/>
      <c r="AO1835" s="22"/>
      <c r="AP1835" s="22"/>
      <c r="AQ1835" s="22"/>
      <c r="AR1835" s="22"/>
      <c r="AS1835" s="22"/>
      <c r="AT1835" s="22"/>
      <c r="AU1835" s="22"/>
      <c r="AV1835" s="22"/>
      <c r="AW1835" s="22"/>
      <c r="AX1835" s="22"/>
    </row>
    <row r="1836" spans="1:50" x14ac:dyDescent="0.25">
      <c r="A1836" s="78" t="s">
        <v>158</v>
      </c>
      <c r="B1836" s="22"/>
      <c r="C1836" s="22"/>
      <c r="D1836" s="22"/>
      <c r="E1836" s="22"/>
      <c r="F1836" s="22"/>
      <c r="G1836" s="79">
        <v>44756</v>
      </c>
      <c r="H1836" s="22"/>
      <c r="I1836" s="22"/>
      <c r="J1836" s="22"/>
      <c r="K1836" s="22"/>
      <c r="L1836" s="22"/>
      <c r="M1836" s="22"/>
      <c r="N1836" s="22"/>
      <c r="O1836" s="22"/>
      <c r="P1836" s="22"/>
      <c r="Q1836" s="22"/>
      <c r="R1836" s="22">
        <v>84.202777777777783</v>
      </c>
      <c r="S1836" s="22">
        <v>84.202777777777783</v>
      </c>
      <c r="T1836" s="22">
        <v>84.202777777777783</v>
      </c>
      <c r="U1836" s="22">
        <v>84.202777777777783</v>
      </c>
      <c r="V1836" s="22"/>
      <c r="W1836" s="22"/>
      <c r="X1836" s="22"/>
      <c r="Y1836" s="22"/>
      <c r="Z1836" s="22"/>
      <c r="AA1836" s="22"/>
      <c r="AB1836" s="22"/>
      <c r="AC1836" s="22"/>
      <c r="AD1836" s="22"/>
      <c r="AE1836" s="22"/>
      <c r="AF1836" s="22"/>
      <c r="AG1836" s="22"/>
      <c r="AH1836" s="22"/>
      <c r="AI1836" s="22"/>
      <c r="AJ1836" s="22"/>
      <c r="AK1836" s="22"/>
      <c r="AL1836" s="22"/>
      <c r="AM1836" s="22"/>
      <c r="AN1836" s="22"/>
      <c r="AO1836" s="22"/>
      <c r="AP1836" s="22"/>
      <c r="AQ1836" s="22"/>
      <c r="AR1836" s="22"/>
      <c r="AS1836" s="22"/>
      <c r="AT1836" s="22"/>
      <c r="AU1836" s="22"/>
      <c r="AV1836" s="22"/>
      <c r="AW1836" s="22"/>
      <c r="AX1836" s="22"/>
    </row>
    <row r="1837" spans="1:50" x14ac:dyDescent="0.25">
      <c r="A1837" s="78" t="s">
        <v>158</v>
      </c>
      <c r="B1837" s="22"/>
      <c r="C1837" s="22"/>
      <c r="D1837" s="22"/>
      <c r="E1837" s="22"/>
      <c r="F1837" s="22"/>
      <c r="G1837" s="79">
        <v>44760</v>
      </c>
      <c r="H1837" s="22"/>
      <c r="I1837" s="22"/>
      <c r="J1837" s="22"/>
      <c r="K1837" s="22"/>
      <c r="L1837" s="22"/>
      <c r="M1837" s="22"/>
      <c r="N1837" s="22"/>
      <c r="O1837" s="22"/>
      <c r="P1837" s="22"/>
      <c r="Q1837" s="22"/>
      <c r="R1837" s="22">
        <v>87.552777777777763</v>
      </c>
      <c r="S1837" s="22">
        <v>87.552777777777763</v>
      </c>
      <c r="T1837" s="22">
        <v>87.552777777777763</v>
      </c>
      <c r="U1837" s="22">
        <v>87.552777777777763</v>
      </c>
      <c r="V1837" s="22"/>
      <c r="W1837" s="22"/>
      <c r="X1837" s="22"/>
      <c r="Y1837" s="22"/>
      <c r="Z1837" s="22"/>
      <c r="AA1837" s="22"/>
      <c r="AB1837" s="22"/>
      <c r="AC1837" s="22"/>
      <c r="AD1837" s="22"/>
      <c r="AE1837" s="22"/>
      <c r="AF1837" s="22"/>
      <c r="AG1837" s="22"/>
      <c r="AH1837" s="22"/>
      <c r="AI1837" s="22"/>
      <c r="AJ1837" s="22"/>
      <c r="AK1837" s="22"/>
      <c r="AL1837" s="22"/>
      <c r="AM1837" s="22"/>
      <c r="AN1837" s="22"/>
      <c r="AO1837" s="22"/>
      <c r="AP1837" s="22"/>
      <c r="AQ1837" s="22"/>
      <c r="AR1837" s="22"/>
      <c r="AS1837" s="22"/>
      <c r="AT1837" s="22"/>
      <c r="AU1837" s="22"/>
      <c r="AV1837" s="22"/>
      <c r="AW1837" s="22"/>
      <c r="AX1837" s="22"/>
    </row>
    <row r="1838" spans="1:50" x14ac:dyDescent="0.25">
      <c r="A1838" s="78" t="s">
        <v>158</v>
      </c>
      <c r="B1838" s="22"/>
      <c r="C1838" s="22"/>
      <c r="D1838" s="22"/>
      <c r="E1838" s="22"/>
      <c r="F1838" s="22"/>
      <c r="G1838" s="79">
        <v>44769</v>
      </c>
      <c r="H1838" s="22"/>
      <c r="I1838" s="22"/>
      <c r="J1838" s="22"/>
      <c r="K1838" s="22"/>
      <c r="L1838" s="22"/>
      <c r="M1838" s="22"/>
      <c r="N1838" s="22"/>
      <c r="O1838" s="22"/>
      <c r="P1838" s="22"/>
      <c r="Q1838" s="22"/>
      <c r="R1838" s="22">
        <v>85.669444444444437</v>
      </c>
      <c r="S1838" s="22">
        <v>85.669444444444437</v>
      </c>
      <c r="T1838" s="22">
        <v>85.669444444444437</v>
      </c>
      <c r="U1838" s="22">
        <v>85.669444444444437</v>
      </c>
      <c r="V1838" s="22"/>
      <c r="W1838" s="22"/>
      <c r="X1838" s="22"/>
      <c r="Y1838" s="22"/>
      <c r="Z1838" s="22"/>
      <c r="AA1838" s="22"/>
      <c r="AB1838" s="22"/>
      <c r="AC1838" s="22"/>
      <c r="AD1838" s="22"/>
      <c r="AE1838" s="22"/>
      <c r="AF1838" s="22"/>
      <c r="AG1838" s="22"/>
      <c r="AH1838" s="22"/>
      <c r="AI1838" s="22"/>
      <c r="AJ1838" s="22"/>
      <c r="AK1838" s="22"/>
      <c r="AL1838" s="22"/>
      <c r="AM1838" s="22"/>
      <c r="AN1838" s="22"/>
      <c r="AO1838" s="22"/>
      <c r="AP1838" s="22"/>
      <c r="AQ1838" s="22"/>
      <c r="AR1838" s="22"/>
      <c r="AS1838" s="22"/>
      <c r="AT1838" s="22"/>
      <c r="AU1838" s="22"/>
      <c r="AV1838" s="22"/>
      <c r="AW1838" s="22"/>
      <c r="AX1838" s="22"/>
    </row>
    <row r="1839" spans="1:50" x14ac:dyDescent="0.25">
      <c r="A1839" s="78" t="s">
        <v>158</v>
      </c>
      <c r="B1839" s="22"/>
      <c r="C1839" s="22"/>
      <c r="D1839" s="22"/>
      <c r="E1839" s="22"/>
      <c r="F1839" s="22"/>
      <c r="G1839" s="79">
        <v>44784</v>
      </c>
      <c r="H1839" s="22"/>
      <c r="I1839" s="22"/>
      <c r="J1839" s="22"/>
      <c r="K1839" s="22"/>
      <c r="L1839" s="22"/>
      <c r="M1839" s="22"/>
      <c r="N1839" s="22"/>
      <c r="O1839" s="22"/>
      <c r="P1839" s="22"/>
      <c r="Q1839" s="22"/>
      <c r="R1839" s="22">
        <v>61.274999999999999</v>
      </c>
      <c r="S1839" s="22">
        <v>61.274999999999999</v>
      </c>
      <c r="T1839" s="22">
        <v>61.274999999999999</v>
      </c>
      <c r="U1839" s="22">
        <v>61.274999999999999</v>
      </c>
      <c r="V1839" s="22"/>
      <c r="W1839" s="22"/>
      <c r="X1839" s="22"/>
      <c r="Y1839" s="22"/>
      <c r="Z1839" s="22"/>
      <c r="AA1839" s="22"/>
      <c r="AB1839" s="22"/>
      <c r="AC1839" s="22"/>
      <c r="AD1839" s="22"/>
      <c r="AE1839" s="22"/>
      <c r="AF1839" s="22"/>
      <c r="AG1839" s="22"/>
      <c r="AH1839" s="22"/>
      <c r="AI1839" s="22"/>
      <c r="AJ1839" s="22"/>
      <c r="AK1839" s="22"/>
      <c r="AL1839" s="22"/>
      <c r="AM1839" s="22"/>
      <c r="AN1839" s="22"/>
      <c r="AO1839" s="22"/>
      <c r="AP1839" s="22"/>
      <c r="AQ1839" s="22"/>
      <c r="AR1839" s="22"/>
      <c r="AS1839" s="22"/>
      <c r="AT1839" s="22"/>
      <c r="AU1839" s="22"/>
      <c r="AV1839" s="22"/>
      <c r="AW1839" s="22"/>
      <c r="AX1839" s="22"/>
    </row>
    <row r="1840" spans="1:50" x14ac:dyDescent="0.25">
      <c r="A1840" s="78" t="s">
        <v>158</v>
      </c>
      <c r="B1840" s="22"/>
      <c r="C1840" s="22"/>
      <c r="D1840" s="22"/>
      <c r="E1840" s="22"/>
      <c r="F1840" s="22"/>
      <c r="G1840" s="79">
        <v>44795</v>
      </c>
      <c r="H1840" s="22"/>
      <c r="I1840" s="22"/>
      <c r="J1840" s="22"/>
      <c r="K1840" s="22"/>
      <c r="L1840" s="22"/>
      <c r="M1840" s="22"/>
      <c r="N1840" s="22"/>
      <c r="O1840" s="22"/>
      <c r="P1840" s="22"/>
      <c r="Q1840" s="22"/>
      <c r="R1840" s="22">
        <v>45.348666666666659</v>
      </c>
      <c r="S1840" s="22">
        <v>45.348666666666659</v>
      </c>
      <c r="T1840" s="22">
        <v>45.348666666666659</v>
      </c>
      <c r="U1840" s="22">
        <v>45.348666666666659</v>
      </c>
      <c r="V1840" s="22"/>
      <c r="W1840" s="22"/>
      <c r="X1840" s="22"/>
      <c r="Y1840" s="22"/>
      <c r="Z1840" s="22"/>
      <c r="AA1840" s="22"/>
      <c r="AB1840" s="22"/>
      <c r="AC1840" s="22"/>
      <c r="AD1840" s="22"/>
      <c r="AE1840" s="22"/>
      <c r="AF1840" s="22"/>
      <c r="AG1840" s="22"/>
      <c r="AH1840" s="22"/>
      <c r="AI1840" s="22"/>
      <c r="AJ1840" s="22"/>
      <c r="AK1840" s="22"/>
      <c r="AL1840" s="22"/>
      <c r="AM1840" s="22"/>
      <c r="AN1840" s="22"/>
      <c r="AO1840" s="22"/>
      <c r="AP1840" s="22"/>
      <c r="AQ1840" s="22"/>
      <c r="AR1840" s="22"/>
      <c r="AS1840" s="22"/>
      <c r="AT1840" s="22"/>
      <c r="AU1840" s="22"/>
      <c r="AV1840" s="22"/>
      <c r="AW1840" s="22"/>
      <c r="AX1840" s="22"/>
    </row>
    <row r="1841" spans="1:50" x14ac:dyDescent="0.25">
      <c r="A1841" s="78" t="s">
        <v>158</v>
      </c>
      <c r="B1841" s="22"/>
      <c r="C1841" s="22"/>
      <c r="D1841" s="22"/>
      <c r="E1841" s="22"/>
      <c r="F1841" s="22"/>
      <c r="G1841" s="79">
        <v>44802</v>
      </c>
      <c r="H1841" s="22"/>
      <c r="I1841" s="22"/>
      <c r="J1841" s="22"/>
      <c r="K1841" s="22"/>
      <c r="L1841" s="22"/>
      <c r="M1841" s="22"/>
      <c r="N1841" s="22"/>
      <c r="O1841" s="22"/>
      <c r="P1841" s="22"/>
      <c r="Q1841" s="22"/>
      <c r="R1841" s="22">
        <v>52.625277777777775</v>
      </c>
      <c r="S1841" s="22">
        <v>52.625277777777775</v>
      </c>
      <c r="T1841" s="22">
        <v>52.625277777777775</v>
      </c>
      <c r="U1841" s="22">
        <v>52.625277777777775</v>
      </c>
      <c r="V1841" s="22"/>
      <c r="W1841" s="22"/>
      <c r="X1841" s="22"/>
      <c r="Y1841" s="22"/>
      <c r="Z1841" s="22"/>
      <c r="AA1841" s="22"/>
      <c r="AB1841" s="22"/>
      <c r="AC1841" s="22"/>
      <c r="AD1841" s="22"/>
      <c r="AE1841" s="22"/>
      <c r="AF1841" s="22"/>
      <c r="AG1841" s="22"/>
      <c r="AH1841" s="22"/>
      <c r="AI1841" s="22"/>
      <c r="AJ1841" s="22"/>
      <c r="AK1841" s="22"/>
      <c r="AL1841" s="22"/>
      <c r="AM1841" s="22"/>
      <c r="AN1841" s="22"/>
      <c r="AO1841" s="22"/>
      <c r="AP1841" s="22"/>
      <c r="AQ1841" s="22"/>
      <c r="AR1841" s="22"/>
      <c r="AS1841" s="22"/>
      <c r="AT1841" s="22"/>
      <c r="AU1841" s="22"/>
      <c r="AV1841" s="22"/>
      <c r="AW1841" s="22"/>
      <c r="AX1841" s="22"/>
    </row>
    <row r="1842" spans="1:50" x14ac:dyDescent="0.25">
      <c r="A1842" s="78" t="s">
        <v>158</v>
      </c>
      <c r="B1842" s="22"/>
      <c r="C1842" s="22"/>
      <c r="D1842" s="22"/>
      <c r="E1842" s="22"/>
      <c r="F1842" s="22"/>
      <c r="G1842" s="79">
        <v>44812</v>
      </c>
      <c r="H1842" s="22"/>
      <c r="I1842" s="22"/>
      <c r="J1842" s="22"/>
      <c r="K1842" s="22"/>
      <c r="L1842" s="22"/>
      <c r="M1842" s="22"/>
      <c r="N1842" s="22"/>
      <c r="O1842" s="22"/>
      <c r="P1842" s="22"/>
      <c r="Q1842" s="22"/>
      <c r="R1842" s="22">
        <v>30.000277777777779</v>
      </c>
      <c r="S1842" s="22">
        <v>30.000277777777779</v>
      </c>
      <c r="T1842" s="22">
        <v>30.000277777777779</v>
      </c>
      <c r="U1842" s="22">
        <v>30.000277777777779</v>
      </c>
      <c r="V1842" s="22"/>
      <c r="W1842" s="22"/>
      <c r="X1842" s="22"/>
      <c r="Y1842" s="22"/>
      <c r="Z1842" s="22"/>
      <c r="AA1842" s="22"/>
      <c r="AB1842" s="22"/>
      <c r="AC1842" s="22"/>
      <c r="AD1842" s="22"/>
      <c r="AE1842" s="22"/>
      <c r="AF1842" s="22"/>
      <c r="AG1842" s="22"/>
      <c r="AH1842" s="22"/>
      <c r="AI1842" s="22"/>
      <c r="AJ1842" s="22"/>
      <c r="AK1842" s="22"/>
      <c r="AL1842" s="22"/>
      <c r="AM1842" s="22"/>
      <c r="AN1842" s="22"/>
      <c r="AO1842" s="22"/>
      <c r="AP1842" s="22"/>
      <c r="AQ1842" s="22"/>
      <c r="AR1842" s="22"/>
      <c r="AS1842" s="22"/>
      <c r="AT1842" s="22"/>
      <c r="AU1842" s="22"/>
      <c r="AV1842" s="22"/>
      <c r="AW1842" s="22"/>
      <c r="AX1842" s="22"/>
    </row>
    <row r="1843" spans="1:50" x14ac:dyDescent="0.25">
      <c r="A1843" s="78" t="s">
        <v>158</v>
      </c>
      <c r="B1843" s="22"/>
      <c r="C1843" s="22"/>
      <c r="D1843" s="22"/>
      <c r="E1843" s="22"/>
      <c r="F1843" s="22"/>
      <c r="G1843" s="79">
        <v>44816</v>
      </c>
      <c r="H1843" s="22"/>
      <c r="I1843" s="22"/>
      <c r="J1843" s="22"/>
      <c r="K1843" s="22"/>
      <c r="L1843" s="22"/>
      <c r="M1843" s="22"/>
      <c r="N1843" s="22"/>
      <c r="O1843" s="22"/>
      <c r="P1843" s="22"/>
      <c r="Q1843" s="22"/>
      <c r="R1843" s="22">
        <v>16.123033333333336</v>
      </c>
      <c r="S1843" s="22">
        <v>16.123033333333336</v>
      </c>
      <c r="T1843" s="22">
        <v>16.123033333333336</v>
      </c>
      <c r="U1843" s="22">
        <v>16.123033333333336</v>
      </c>
      <c r="V1843" s="22"/>
      <c r="W1843" s="22"/>
      <c r="X1843" s="22"/>
      <c r="Y1843" s="22"/>
      <c r="Z1843" s="22"/>
      <c r="AA1843" s="22"/>
      <c r="AB1843" s="22"/>
      <c r="AC1843" s="22"/>
      <c r="AD1843" s="22"/>
      <c r="AE1843" s="22"/>
      <c r="AF1843" s="22"/>
      <c r="AG1843" s="22"/>
      <c r="AH1843" s="22"/>
      <c r="AI1843" s="22"/>
      <c r="AJ1843" s="22"/>
      <c r="AK1843" s="22"/>
      <c r="AL1843" s="22"/>
      <c r="AM1843" s="22"/>
      <c r="AN1843" s="22"/>
      <c r="AO1843" s="22"/>
      <c r="AP1843" s="22"/>
      <c r="AQ1843" s="22"/>
      <c r="AR1843" s="22"/>
      <c r="AS1843" s="22"/>
      <c r="AT1843" s="22"/>
      <c r="AU1843" s="22"/>
      <c r="AV1843" s="22"/>
      <c r="AW1843" s="22"/>
      <c r="AX1843" s="22"/>
    </row>
    <row r="1844" spans="1:50" x14ac:dyDescent="0.25">
      <c r="A1844" s="78" t="s">
        <v>158</v>
      </c>
      <c r="B1844" s="22"/>
      <c r="C1844" s="22"/>
      <c r="D1844" s="22"/>
      <c r="E1844" s="22"/>
      <c r="F1844" s="22"/>
      <c r="G1844" s="79">
        <v>44831</v>
      </c>
      <c r="H1844" s="22"/>
      <c r="I1844" s="22"/>
      <c r="J1844" s="22"/>
      <c r="K1844" s="22"/>
      <c r="L1844" s="22"/>
      <c r="M1844" s="22"/>
      <c r="N1844" s="22"/>
      <c r="O1844" s="22"/>
      <c r="P1844" s="22"/>
      <c r="Q1844" s="22"/>
      <c r="R1844" s="22">
        <v>14.978805555555555</v>
      </c>
      <c r="S1844" s="22">
        <v>14.978805555555555</v>
      </c>
      <c r="T1844" s="22">
        <v>14.978805555555555</v>
      </c>
      <c r="U1844" s="22">
        <v>14.978805555555555</v>
      </c>
      <c r="V1844" s="22"/>
      <c r="W1844" s="22"/>
      <c r="X1844" s="22"/>
      <c r="Y1844" s="22"/>
      <c r="Z1844" s="22"/>
      <c r="AA1844" s="22"/>
      <c r="AB1844" s="22"/>
      <c r="AC1844" s="22"/>
      <c r="AD1844" s="22"/>
      <c r="AE1844" s="22"/>
      <c r="AF1844" s="22"/>
      <c r="AG1844" s="22"/>
      <c r="AH1844" s="22"/>
      <c r="AI1844" s="22"/>
      <c r="AJ1844" s="22"/>
      <c r="AK1844" s="22"/>
      <c r="AL1844" s="22"/>
      <c r="AM1844" s="22"/>
      <c r="AN1844" s="22"/>
      <c r="AO1844" s="22"/>
      <c r="AP1844" s="22"/>
      <c r="AQ1844" s="22"/>
      <c r="AR1844" s="22"/>
      <c r="AS1844" s="22"/>
      <c r="AT1844" s="22"/>
      <c r="AU1844" s="22"/>
      <c r="AV1844" s="22"/>
      <c r="AW1844" s="22"/>
      <c r="AX1844" s="22"/>
    </row>
    <row r="1845" spans="1:50" x14ac:dyDescent="0.25">
      <c r="A1845" s="78" t="s">
        <v>158</v>
      </c>
      <c r="B1845" s="22"/>
      <c r="C1845" s="22"/>
      <c r="D1845" s="22"/>
      <c r="E1845" s="22"/>
      <c r="F1845" s="22"/>
      <c r="G1845" s="79">
        <v>44839</v>
      </c>
      <c r="H1845" s="22"/>
      <c r="I1845" s="22"/>
      <c r="J1845" s="22"/>
      <c r="K1845" s="22"/>
      <c r="L1845" s="22"/>
      <c r="M1845" s="22"/>
      <c r="N1845" s="22"/>
      <c r="O1845" s="22"/>
      <c r="P1845" s="22"/>
      <c r="Q1845" s="22"/>
      <c r="R1845" s="22">
        <v>8.3182777777777783</v>
      </c>
      <c r="S1845" s="22">
        <v>8.3182777777777783</v>
      </c>
      <c r="T1845" s="22">
        <v>8.3182777777777783</v>
      </c>
      <c r="U1845" s="22">
        <v>8.3182777777777783</v>
      </c>
      <c r="V1845" s="22"/>
      <c r="W1845" s="22"/>
      <c r="X1845" s="22"/>
      <c r="Y1845" s="22"/>
      <c r="Z1845" s="22"/>
      <c r="AA1845" s="22"/>
      <c r="AB1845" s="22"/>
      <c r="AC1845" s="22"/>
      <c r="AD1845" s="22"/>
      <c r="AE1845" s="22"/>
      <c r="AF1845" s="22"/>
      <c r="AG1845" s="22"/>
      <c r="AH1845" s="22"/>
      <c r="AI1845" s="22"/>
      <c r="AJ1845" s="22"/>
      <c r="AK1845" s="22"/>
      <c r="AL1845" s="22"/>
      <c r="AM1845" s="22"/>
      <c r="AN1845" s="22"/>
      <c r="AO1845" s="22"/>
      <c r="AP1845" s="22"/>
      <c r="AQ1845" s="22"/>
      <c r="AR1845" s="22"/>
      <c r="AS1845" s="22"/>
      <c r="AT1845" s="22"/>
      <c r="AU1845" s="22"/>
      <c r="AV1845" s="22"/>
      <c r="AW1845" s="22"/>
      <c r="AX1845" s="22"/>
    </row>
    <row r="1846" spans="1:50" x14ac:dyDescent="0.25">
      <c r="A1846" s="78" t="s">
        <v>158</v>
      </c>
      <c r="B1846" s="22"/>
      <c r="C1846" s="22"/>
      <c r="D1846" s="22"/>
      <c r="E1846" s="22"/>
      <c r="F1846" s="22"/>
      <c r="G1846" s="79">
        <v>44851</v>
      </c>
      <c r="H1846" s="22"/>
      <c r="I1846" s="22"/>
      <c r="J1846" s="22"/>
      <c r="K1846" s="22"/>
      <c r="L1846" s="22"/>
      <c r="M1846" s="22"/>
      <c r="N1846" s="22"/>
      <c r="O1846" s="22"/>
      <c r="P1846" s="22"/>
      <c r="Q1846" s="22"/>
      <c r="R1846" s="22">
        <v>9.4863333333333326</v>
      </c>
      <c r="S1846" s="22">
        <v>9.4863333333333326</v>
      </c>
      <c r="T1846" s="22">
        <v>9.4863333333333326</v>
      </c>
      <c r="U1846" s="22">
        <v>9.4863333333333326</v>
      </c>
      <c r="V1846" s="22"/>
      <c r="W1846" s="22"/>
      <c r="X1846" s="22"/>
      <c r="Y1846" s="22"/>
      <c r="Z1846" s="22"/>
      <c r="AA1846" s="22"/>
      <c r="AB1846" s="22"/>
      <c r="AC1846" s="22"/>
      <c r="AD1846" s="22"/>
      <c r="AE1846" s="22"/>
      <c r="AF1846" s="22"/>
      <c r="AG1846" s="22"/>
      <c r="AH1846" s="22"/>
      <c r="AI1846" s="22"/>
      <c r="AJ1846" s="22"/>
      <c r="AK1846" s="22"/>
      <c r="AL1846" s="22"/>
      <c r="AM1846" s="22"/>
      <c r="AN1846" s="22"/>
      <c r="AO1846" s="22"/>
      <c r="AP1846" s="22"/>
      <c r="AQ1846" s="22"/>
      <c r="AR1846" s="22"/>
      <c r="AS1846" s="22"/>
      <c r="AT1846" s="22"/>
      <c r="AU1846" s="22"/>
      <c r="AV1846" s="22"/>
      <c r="AW1846" s="22"/>
      <c r="AX1846" s="22"/>
    </row>
    <row r="1847" spans="1:50" x14ac:dyDescent="0.25">
      <c r="A1847" s="78" t="s">
        <v>159</v>
      </c>
      <c r="B1847" s="22"/>
      <c r="C1847" s="22"/>
      <c r="D1847" s="22"/>
      <c r="E1847" s="22"/>
      <c r="F1847" s="22"/>
      <c r="G1847" s="79">
        <v>44547</v>
      </c>
      <c r="H1847" s="22"/>
      <c r="I1847" s="22"/>
      <c r="J1847" s="22"/>
      <c r="K1847" s="22"/>
      <c r="L1847" s="22"/>
      <c r="M1847" s="22"/>
      <c r="N1847" s="22"/>
      <c r="O1847" s="22"/>
      <c r="P1847" s="22"/>
      <c r="Q1847" s="22"/>
      <c r="R1847" s="22">
        <v>40.766666666666666</v>
      </c>
      <c r="S1847" s="22">
        <v>40.766666666666666</v>
      </c>
      <c r="T1847" s="22">
        <v>40.766666666666666</v>
      </c>
      <c r="U1847" s="22">
        <v>40.766666666666666</v>
      </c>
      <c r="V1847" s="22"/>
      <c r="W1847" s="22"/>
      <c r="X1847" s="22"/>
      <c r="Y1847" s="22"/>
      <c r="Z1847" s="22"/>
      <c r="AA1847" s="22"/>
      <c r="AB1847" s="22"/>
      <c r="AC1847" s="22"/>
      <c r="AD1847" s="22"/>
      <c r="AE1847" s="22"/>
      <c r="AF1847" s="22"/>
      <c r="AG1847" s="22"/>
      <c r="AH1847" s="22"/>
      <c r="AI1847" s="22"/>
      <c r="AJ1847" s="22"/>
      <c r="AK1847" s="22"/>
      <c r="AL1847" s="22"/>
      <c r="AM1847" s="22"/>
      <c r="AN1847" s="22"/>
      <c r="AO1847" s="22"/>
      <c r="AP1847" s="22"/>
      <c r="AQ1847" s="22"/>
      <c r="AR1847" s="22"/>
      <c r="AS1847" s="22"/>
      <c r="AT1847" s="22"/>
      <c r="AU1847" s="22"/>
      <c r="AV1847" s="22"/>
      <c r="AW1847" s="22"/>
      <c r="AX1847" s="22"/>
    </row>
    <row r="1848" spans="1:50" x14ac:dyDescent="0.25">
      <c r="A1848" s="78" t="s">
        <v>159</v>
      </c>
      <c r="B1848" s="22"/>
      <c r="C1848" s="22"/>
      <c r="D1848" s="22"/>
      <c r="E1848" s="22"/>
      <c r="F1848" s="22"/>
      <c r="G1848" s="79">
        <v>44601</v>
      </c>
      <c r="H1848" s="22"/>
      <c r="I1848" s="22"/>
      <c r="J1848" s="22"/>
      <c r="K1848" s="22"/>
      <c r="L1848" s="22"/>
      <c r="M1848" s="22"/>
      <c r="N1848" s="22"/>
      <c r="O1848" s="22"/>
      <c r="P1848" s="22"/>
      <c r="Q1848" s="22"/>
      <c r="R1848" s="22">
        <v>18.066666666666666</v>
      </c>
      <c r="S1848" s="22">
        <v>18.066666666666666</v>
      </c>
      <c r="T1848" s="22">
        <v>18.066666666666666</v>
      </c>
      <c r="U1848" s="22">
        <v>18.066666666666666</v>
      </c>
      <c r="V1848" s="22"/>
      <c r="W1848" s="22"/>
      <c r="X1848" s="22"/>
      <c r="Y1848" s="22"/>
      <c r="Z1848" s="22"/>
      <c r="AA1848" s="22"/>
      <c r="AB1848" s="22"/>
      <c r="AC1848" s="22"/>
      <c r="AD1848" s="22"/>
      <c r="AE1848" s="22"/>
      <c r="AF1848" s="22"/>
      <c r="AG1848" s="22"/>
      <c r="AH1848" s="22"/>
      <c r="AI1848" s="22"/>
      <c r="AJ1848" s="22"/>
      <c r="AK1848" s="22"/>
      <c r="AL1848" s="22"/>
      <c r="AM1848" s="22"/>
      <c r="AN1848" s="22"/>
      <c r="AO1848" s="22"/>
      <c r="AP1848" s="22"/>
      <c r="AQ1848" s="22"/>
      <c r="AR1848" s="22"/>
      <c r="AS1848" s="22"/>
      <c r="AT1848" s="22"/>
      <c r="AU1848" s="22"/>
      <c r="AV1848" s="22"/>
      <c r="AW1848" s="22"/>
      <c r="AX1848" s="22"/>
    </row>
    <row r="1849" spans="1:50" x14ac:dyDescent="0.25">
      <c r="A1849" s="78" t="s">
        <v>159</v>
      </c>
      <c r="B1849" s="22"/>
      <c r="C1849" s="22"/>
      <c r="D1849" s="22"/>
      <c r="E1849" s="22"/>
      <c r="F1849" s="22"/>
      <c r="G1849" s="79">
        <v>44733</v>
      </c>
      <c r="H1849" s="22"/>
      <c r="I1849" s="22"/>
      <c r="J1849" s="22"/>
      <c r="K1849" s="22"/>
      <c r="L1849" s="22"/>
      <c r="M1849" s="22"/>
      <c r="N1849" s="22"/>
      <c r="O1849" s="22"/>
      <c r="P1849" s="22"/>
      <c r="Q1849" s="22"/>
      <c r="R1849" s="22">
        <v>92.616666666666674</v>
      </c>
      <c r="S1849" s="22">
        <v>92.616666666666674</v>
      </c>
      <c r="T1849" s="22">
        <v>92.616666666666674</v>
      </c>
      <c r="U1849" s="22">
        <v>92.616666666666674</v>
      </c>
      <c r="V1849" s="22"/>
      <c r="W1849" s="22"/>
      <c r="X1849" s="22"/>
      <c r="Y1849" s="22"/>
      <c r="Z1849" s="22"/>
      <c r="AA1849" s="22"/>
      <c r="AB1849" s="22"/>
      <c r="AC1849" s="22"/>
      <c r="AD1849" s="22"/>
      <c r="AE1849" s="22"/>
      <c r="AF1849" s="22"/>
      <c r="AG1849" s="22"/>
      <c r="AH1849" s="22"/>
      <c r="AI1849" s="22"/>
      <c r="AJ1849" s="22"/>
      <c r="AK1849" s="22"/>
      <c r="AL1849" s="22"/>
      <c r="AM1849" s="22"/>
      <c r="AN1849" s="22"/>
      <c r="AO1849" s="22"/>
      <c r="AP1849" s="22"/>
      <c r="AQ1849" s="22"/>
      <c r="AR1849" s="22"/>
      <c r="AS1849" s="22"/>
      <c r="AT1849" s="22"/>
      <c r="AU1849" s="22"/>
      <c r="AV1849" s="22"/>
      <c r="AW1849" s="22"/>
      <c r="AX1849" s="22"/>
    </row>
    <row r="1850" spans="1:50" x14ac:dyDescent="0.25">
      <c r="A1850" s="78" t="s">
        <v>159</v>
      </c>
      <c r="B1850" s="22"/>
      <c r="C1850" s="22"/>
      <c r="D1850" s="22"/>
      <c r="E1850" s="22"/>
      <c r="F1850" s="22"/>
      <c r="G1850" s="79">
        <v>44756</v>
      </c>
      <c r="H1850" s="22"/>
      <c r="I1850" s="22"/>
      <c r="J1850" s="22"/>
      <c r="K1850" s="22"/>
      <c r="L1850" s="22"/>
      <c r="M1850" s="22"/>
      <c r="N1850" s="22"/>
      <c r="O1850" s="22"/>
      <c r="P1850" s="22"/>
      <c r="Q1850" s="22"/>
      <c r="R1850" s="22">
        <v>72.966666666666669</v>
      </c>
      <c r="S1850" s="22">
        <v>72.966666666666669</v>
      </c>
      <c r="T1850" s="22">
        <v>72.966666666666669</v>
      </c>
      <c r="U1850" s="22">
        <v>72.966666666666669</v>
      </c>
      <c r="V1850" s="22"/>
      <c r="W1850" s="22"/>
      <c r="X1850" s="22"/>
      <c r="Y1850" s="22"/>
      <c r="Z1850" s="22"/>
      <c r="AA1850" s="22"/>
      <c r="AB1850" s="22"/>
      <c r="AC1850" s="22"/>
      <c r="AD1850" s="22"/>
      <c r="AE1850" s="22"/>
      <c r="AF1850" s="22"/>
      <c r="AG1850" s="22"/>
      <c r="AH1850" s="22"/>
      <c r="AI1850" s="22"/>
      <c r="AJ1850" s="22"/>
      <c r="AK1850" s="22"/>
      <c r="AL1850" s="22"/>
      <c r="AM1850" s="22"/>
      <c r="AN1850" s="22"/>
      <c r="AO1850" s="22"/>
      <c r="AP1850" s="22"/>
      <c r="AQ1850" s="22"/>
      <c r="AR1850" s="22"/>
      <c r="AS1850" s="22"/>
      <c r="AT1850" s="22"/>
      <c r="AU1850" s="22"/>
      <c r="AV1850" s="22"/>
      <c r="AW1850" s="22"/>
      <c r="AX1850" s="22"/>
    </row>
    <row r="1851" spans="1:50" x14ac:dyDescent="0.25">
      <c r="A1851" s="78" t="s">
        <v>159</v>
      </c>
      <c r="B1851" s="22"/>
      <c r="C1851" s="22"/>
      <c r="D1851" s="22"/>
      <c r="E1851" s="22"/>
      <c r="F1851" s="22"/>
      <c r="G1851" s="79">
        <v>44760</v>
      </c>
      <c r="H1851" s="22"/>
      <c r="I1851" s="22"/>
      <c r="J1851" s="22"/>
      <c r="K1851" s="22"/>
      <c r="L1851" s="22"/>
      <c r="M1851" s="22"/>
      <c r="N1851" s="22"/>
      <c r="O1851" s="22"/>
      <c r="P1851" s="22"/>
      <c r="Q1851" s="22"/>
      <c r="R1851" s="22">
        <v>113.06666666666666</v>
      </c>
      <c r="S1851" s="22">
        <v>113.06666666666666</v>
      </c>
      <c r="T1851" s="22">
        <v>113.06666666666666</v>
      </c>
      <c r="U1851" s="22">
        <v>113.06666666666666</v>
      </c>
      <c r="V1851" s="22"/>
      <c r="W1851" s="22"/>
      <c r="X1851" s="22"/>
      <c r="Y1851" s="22"/>
      <c r="Z1851" s="22"/>
      <c r="AA1851" s="22"/>
      <c r="AB1851" s="22"/>
      <c r="AC1851" s="22"/>
      <c r="AD1851" s="22"/>
      <c r="AE1851" s="22"/>
      <c r="AF1851" s="22"/>
      <c r="AG1851" s="22"/>
      <c r="AH1851" s="22"/>
      <c r="AI1851" s="22"/>
      <c r="AJ1851" s="22"/>
      <c r="AK1851" s="22"/>
      <c r="AL1851" s="22"/>
      <c r="AM1851" s="22"/>
      <c r="AN1851" s="22"/>
      <c r="AO1851" s="22"/>
      <c r="AP1851" s="22"/>
      <c r="AQ1851" s="22"/>
      <c r="AR1851" s="22"/>
      <c r="AS1851" s="22"/>
      <c r="AT1851" s="22"/>
      <c r="AU1851" s="22"/>
      <c r="AV1851" s="22"/>
      <c r="AW1851" s="22"/>
      <c r="AX1851" s="22"/>
    </row>
    <row r="1852" spans="1:50" x14ac:dyDescent="0.25">
      <c r="A1852" s="78" t="s">
        <v>159</v>
      </c>
      <c r="B1852" s="22"/>
      <c r="C1852" s="22"/>
      <c r="D1852" s="22"/>
      <c r="E1852" s="22"/>
      <c r="F1852" s="22"/>
      <c r="G1852" s="79">
        <v>44769</v>
      </c>
      <c r="H1852" s="22"/>
      <c r="I1852" s="22"/>
      <c r="J1852" s="22"/>
      <c r="K1852" s="22"/>
      <c r="L1852" s="22"/>
      <c r="M1852" s="22"/>
      <c r="N1852" s="22"/>
      <c r="O1852" s="22"/>
      <c r="P1852" s="22"/>
      <c r="Q1852" s="22"/>
      <c r="R1852" s="22">
        <v>81.016666666666666</v>
      </c>
      <c r="S1852" s="22">
        <v>81.016666666666666</v>
      </c>
      <c r="T1852" s="22">
        <v>81.016666666666666</v>
      </c>
      <c r="U1852" s="22">
        <v>81.016666666666666</v>
      </c>
      <c r="V1852" s="22"/>
      <c r="W1852" s="22"/>
      <c r="X1852" s="22"/>
      <c r="Y1852" s="22"/>
      <c r="Z1852" s="22"/>
      <c r="AA1852" s="22"/>
      <c r="AB1852" s="22"/>
      <c r="AC1852" s="22"/>
      <c r="AD1852" s="22"/>
      <c r="AE1852" s="22"/>
      <c r="AF1852" s="22"/>
      <c r="AG1852" s="22"/>
      <c r="AH1852" s="22"/>
      <c r="AI1852" s="22"/>
      <c r="AJ1852" s="22"/>
      <c r="AK1852" s="22"/>
      <c r="AL1852" s="22"/>
      <c r="AM1852" s="22"/>
      <c r="AN1852" s="22"/>
      <c r="AO1852" s="22"/>
      <c r="AP1852" s="22"/>
      <c r="AQ1852" s="22"/>
      <c r="AR1852" s="22"/>
      <c r="AS1852" s="22"/>
      <c r="AT1852" s="22"/>
      <c r="AU1852" s="22"/>
      <c r="AV1852" s="22"/>
      <c r="AW1852" s="22"/>
      <c r="AX1852" s="22"/>
    </row>
    <row r="1853" spans="1:50" x14ac:dyDescent="0.25">
      <c r="A1853" s="78" t="s">
        <v>159</v>
      </c>
      <c r="B1853" s="22"/>
      <c r="C1853" s="22"/>
      <c r="D1853" s="22"/>
      <c r="E1853" s="22"/>
      <c r="F1853" s="22"/>
      <c r="G1853" s="79">
        <v>44784</v>
      </c>
      <c r="H1853" s="22"/>
      <c r="I1853" s="22"/>
      <c r="J1853" s="22"/>
      <c r="K1853" s="22"/>
      <c r="L1853" s="22"/>
      <c r="M1853" s="22"/>
      <c r="N1853" s="22"/>
      <c r="O1853" s="22"/>
      <c r="P1853" s="22"/>
      <c r="Q1853" s="22"/>
      <c r="R1853" s="22">
        <v>48.033333333333331</v>
      </c>
      <c r="S1853" s="22">
        <v>48.033333333333331</v>
      </c>
      <c r="T1853" s="22">
        <v>48.033333333333331</v>
      </c>
      <c r="U1853" s="22">
        <v>48.033333333333331</v>
      </c>
      <c r="V1853" s="22"/>
      <c r="W1853" s="22"/>
      <c r="X1853" s="22"/>
      <c r="Y1853" s="22"/>
      <c r="Z1853" s="22"/>
      <c r="AA1853" s="22"/>
      <c r="AB1853" s="22"/>
      <c r="AC1853" s="22"/>
      <c r="AD1853" s="22"/>
      <c r="AE1853" s="22"/>
      <c r="AF1853" s="22"/>
      <c r="AG1853" s="22"/>
      <c r="AH1853" s="22"/>
      <c r="AI1853" s="22"/>
      <c r="AJ1853" s="22"/>
      <c r="AK1853" s="22"/>
      <c r="AL1853" s="22"/>
      <c r="AM1853" s="22"/>
      <c r="AN1853" s="22"/>
      <c r="AO1853" s="22"/>
      <c r="AP1853" s="22"/>
      <c r="AQ1853" s="22"/>
      <c r="AR1853" s="22"/>
      <c r="AS1853" s="22"/>
      <c r="AT1853" s="22"/>
      <c r="AU1853" s="22"/>
      <c r="AV1853" s="22"/>
      <c r="AW1853" s="22"/>
      <c r="AX1853" s="22"/>
    </row>
    <row r="1854" spans="1:50" x14ac:dyDescent="0.25">
      <c r="A1854" s="78" t="s">
        <v>159</v>
      </c>
      <c r="B1854" s="22"/>
      <c r="C1854" s="22"/>
      <c r="D1854" s="22"/>
      <c r="E1854" s="22"/>
      <c r="F1854" s="22"/>
      <c r="G1854" s="79">
        <v>44795</v>
      </c>
      <c r="H1854" s="22"/>
      <c r="I1854" s="22"/>
      <c r="J1854" s="22"/>
      <c r="K1854" s="22"/>
      <c r="L1854" s="22"/>
      <c r="M1854" s="22"/>
      <c r="N1854" s="22"/>
      <c r="O1854" s="22"/>
      <c r="P1854" s="22"/>
      <c r="Q1854" s="22"/>
      <c r="R1854" s="22">
        <v>94.766666666666666</v>
      </c>
      <c r="S1854" s="22">
        <v>94.766666666666666</v>
      </c>
      <c r="T1854" s="22">
        <v>94.766666666666666</v>
      </c>
      <c r="U1854" s="22">
        <v>94.766666666666666</v>
      </c>
      <c r="V1854" s="22"/>
      <c r="W1854" s="22"/>
      <c r="X1854" s="22"/>
      <c r="Y1854" s="22"/>
      <c r="Z1854" s="22"/>
      <c r="AA1854" s="22"/>
      <c r="AB1854" s="22"/>
      <c r="AC1854" s="22"/>
      <c r="AD1854" s="22"/>
      <c r="AE1854" s="22"/>
      <c r="AF1854" s="22"/>
      <c r="AG1854" s="22"/>
      <c r="AH1854" s="22"/>
      <c r="AI1854" s="22"/>
      <c r="AJ1854" s="22"/>
      <c r="AK1854" s="22"/>
      <c r="AL1854" s="22"/>
      <c r="AM1854" s="22"/>
      <c r="AN1854" s="22"/>
      <c r="AO1854" s="22"/>
      <c r="AP1854" s="22"/>
      <c r="AQ1854" s="22"/>
      <c r="AR1854" s="22"/>
      <c r="AS1854" s="22"/>
      <c r="AT1854" s="22"/>
      <c r="AU1854" s="22"/>
      <c r="AV1854" s="22"/>
      <c r="AW1854" s="22"/>
      <c r="AX1854" s="22"/>
    </row>
    <row r="1855" spans="1:50" x14ac:dyDescent="0.25">
      <c r="A1855" s="78" t="s">
        <v>159</v>
      </c>
      <c r="B1855" s="22"/>
      <c r="C1855" s="22"/>
      <c r="D1855" s="22"/>
      <c r="E1855" s="22"/>
      <c r="F1855" s="22"/>
      <c r="G1855" s="79">
        <v>44802</v>
      </c>
      <c r="H1855" s="22"/>
      <c r="I1855" s="22"/>
      <c r="J1855" s="22"/>
      <c r="K1855" s="22"/>
      <c r="L1855" s="22"/>
      <c r="M1855" s="22"/>
      <c r="N1855" s="22"/>
      <c r="O1855" s="22"/>
      <c r="P1855" s="22"/>
      <c r="Q1855" s="22"/>
      <c r="R1855" s="22">
        <v>54.183333333333337</v>
      </c>
      <c r="S1855" s="22">
        <v>54.183333333333337</v>
      </c>
      <c r="T1855" s="22">
        <v>54.183333333333337</v>
      </c>
      <c r="U1855" s="22">
        <v>54.183333333333337</v>
      </c>
      <c r="V1855" s="22"/>
      <c r="W1855" s="22"/>
      <c r="X1855" s="22"/>
      <c r="Y1855" s="22"/>
      <c r="Z1855" s="22"/>
      <c r="AA1855" s="22"/>
      <c r="AB1855" s="22"/>
      <c r="AC1855" s="22"/>
      <c r="AD1855" s="22"/>
      <c r="AE1855" s="22"/>
      <c r="AF1855" s="22"/>
      <c r="AG1855" s="22"/>
      <c r="AH1855" s="22"/>
      <c r="AI1855" s="22"/>
      <c r="AJ1855" s="22"/>
      <c r="AK1855" s="22"/>
      <c r="AL1855" s="22"/>
      <c r="AM1855" s="22"/>
      <c r="AN1855" s="22"/>
      <c r="AO1855" s="22"/>
      <c r="AP1855" s="22"/>
      <c r="AQ1855" s="22"/>
      <c r="AR1855" s="22"/>
      <c r="AS1855" s="22"/>
      <c r="AT1855" s="22"/>
      <c r="AU1855" s="22"/>
      <c r="AV1855" s="22"/>
      <c r="AW1855" s="22"/>
      <c r="AX1855" s="22"/>
    </row>
    <row r="1856" spans="1:50" x14ac:dyDescent="0.25">
      <c r="A1856" s="78" t="s">
        <v>159</v>
      </c>
      <c r="B1856" s="22"/>
      <c r="C1856" s="22"/>
      <c r="D1856" s="22"/>
      <c r="E1856" s="22"/>
      <c r="F1856" s="22"/>
      <c r="G1856" s="79">
        <v>44812</v>
      </c>
      <c r="H1856" s="22"/>
      <c r="I1856" s="22"/>
      <c r="J1856" s="22"/>
      <c r="K1856" s="22"/>
      <c r="L1856" s="22"/>
      <c r="M1856" s="22"/>
      <c r="N1856" s="22"/>
      <c r="O1856" s="22"/>
      <c r="P1856" s="22"/>
      <c r="Q1856" s="22"/>
      <c r="R1856" s="22">
        <v>38.213333333333331</v>
      </c>
      <c r="S1856" s="22">
        <v>38.213333333333331</v>
      </c>
      <c r="T1856" s="22">
        <v>38.213333333333331</v>
      </c>
      <c r="U1856" s="22">
        <v>38.213333333333331</v>
      </c>
      <c r="V1856" s="22"/>
      <c r="W1856" s="22"/>
      <c r="X1856" s="22"/>
      <c r="Y1856" s="22"/>
      <c r="Z1856" s="22"/>
      <c r="AA1856" s="22"/>
      <c r="AB1856" s="22"/>
      <c r="AC1856" s="22"/>
      <c r="AD1856" s="22"/>
      <c r="AE1856" s="22"/>
      <c r="AF1856" s="22"/>
      <c r="AG1856" s="22"/>
      <c r="AH1856" s="22"/>
      <c r="AI1856" s="22"/>
      <c r="AJ1856" s="22"/>
      <c r="AK1856" s="22"/>
      <c r="AL1856" s="22"/>
      <c r="AM1856" s="22"/>
      <c r="AN1856" s="22"/>
      <c r="AO1856" s="22"/>
      <c r="AP1856" s="22"/>
      <c r="AQ1856" s="22"/>
      <c r="AR1856" s="22"/>
      <c r="AS1856" s="22"/>
      <c r="AT1856" s="22"/>
      <c r="AU1856" s="22"/>
      <c r="AV1856" s="22"/>
      <c r="AW1856" s="22"/>
      <c r="AX1856" s="22"/>
    </row>
    <row r="1857" spans="1:50" x14ac:dyDescent="0.25">
      <c r="A1857" s="78" t="s">
        <v>159</v>
      </c>
      <c r="B1857" s="22"/>
      <c r="C1857" s="22"/>
      <c r="D1857" s="22"/>
      <c r="E1857" s="22"/>
      <c r="F1857" s="22"/>
      <c r="G1857" s="79">
        <v>44816</v>
      </c>
      <c r="H1857" s="22"/>
      <c r="I1857" s="22"/>
      <c r="J1857" s="22"/>
      <c r="K1857" s="22"/>
      <c r="L1857" s="22"/>
      <c r="M1857" s="22"/>
      <c r="N1857" s="22"/>
      <c r="O1857" s="22"/>
      <c r="P1857" s="22"/>
      <c r="Q1857" s="22"/>
      <c r="R1857" s="22">
        <v>31.4</v>
      </c>
      <c r="S1857" s="22">
        <v>31.4</v>
      </c>
      <c r="T1857" s="22">
        <v>31.4</v>
      </c>
      <c r="U1857" s="22">
        <v>31.4</v>
      </c>
      <c r="V1857" s="22"/>
      <c r="W1857" s="22"/>
      <c r="X1857" s="22"/>
      <c r="Y1857" s="22"/>
      <c r="Z1857" s="22"/>
      <c r="AA1857" s="22"/>
      <c r="AB1857" s="22"/>
      <c r="AC1857" s="22"/>
      <c r="AD1857" s="22"/>
      <c r="AE1857" s="22"/>
      <c r="AF1857" s="22"/>
      <c r="AG1857" s="22"/>
      <c r="AH1857" s="22"/>
      <c r="AI1857" s="22"/>
      <c r="AJ1857" s="22"/>
      <c r="AK1857" s="22"/>
      <c r="AL1857" s="22"/>
      <c r="AM1857" s="22"/>
      <c r="AN1857" s="22"/>
      <c r="AO1857" s="22"/>
      <c r="AP1857" s="22"/>
      <c r="AQ1857" s="22"/>
      <c r="AR1857" s="22"/>
      <c r="AS1857" s="22"/>
      <c r="AT1857" s="22"/>
      <c r="AU1857" s="22"/>
      <c r="AV1857" s="22"/>
      <c r="AW1857" s="22"/>
      <c r="AX1857" s="22"/>
    </row>
    <row r="1858" spans="1:50" x14ac:dyDescent="0.25">
      <c r="A1858" s="78" t="s">
        <v>159</v>
      </c>
      <c r="B1858" s="22"/>
      <c r="C1858" s="22"/>
      <c r="D1858" s="22"/>
      <c r="E1858" s="22"/>
      <c r="F1858" s="22"/>
      <c r="G1858" s="79">
        <v>44831</v>
      </c>
      <c r="H1858" s="22"/>
      <c r="I1858" s="22"/>
      <c r="J1858" s="22"/>
      <c r="K1858" s="22"/>
      <c r="L1858" s="22"/>
      <c r="M1858" s="22"/>
      <c r="N1858" s="22"/>
      <c r="O1858" s="22"/>
      <c r="P1858" s="22"/>
      <c r="Q1858" s="22"/>
      <c r="R1858" s="22">
        <v>14.100333333333332</v>
      </c>
      <c r="S1858" s="22">
        <v>14.100333333333332</v>
      </c>
      <c r="T1858" s="22">
        <v>14.100333333333332</v>
      </c>
      <c r="U1858" s="22">
        <v>14.100333333333332</v>
      </c>
      <c r="V1858" s="22"/>
      <c r="W1858" s="22"/>
      <c r="X1858" s="22"/>
      <c r="Y1858" s="22"/>
      <c r="Z1858" s="22"/>
      <c r="AA1858" s="22"/>
      <c r="AB1858" s="22"/>
      <c r="AC1858" s="22"/>
      <c r="AD1858" s="22"/>
      <c r="AE1858" s="22"/>
      <c r="AF1858" s="22"/>
      <c r="AG1858" s="22"/>
      <c r="AH1858" s="22"/>
      <c r="AI1858" s="22"/>
      <c r="AJ1858" s="22"/>
      <c r="AK1858" s="22"/>
      <c r="AL1858" s="22"/>
      <c r="AM1858" s="22"/>
      <c r="AN1858" s="22"/>
      <c r="AO1858" s="22"/>
      <c r="AP1858" s="22"/>
      <c r="AQ1858" s="22"/>
      <c r="AR1858" s="22"/>
      <c r="AS1858" s="22"/>
      <c r="AT1858" s="22"/>
      <c r="AU1858" s="22"/>
      <c r="AV1858" s="22"/>
      <c r="AW1858" s="22"/>
      <c r="AX1858" s="22"/>
    </row>
    <row r="1859" spans="1:50" x14ac:dyDescent="0.25">
      <c r="A1859" s="78" t="s">
        <v>159</v>
      </c>
      <c r="B1859" s="22"/>
      <c r="C1859" s="22"/>
      <c r="D1859" s="22"/>
      <c r="E1859" s="22"/>
      <c r="F1859" s="22"/>
      <c r="G1859" s="79">
        <v>44839</v>
      </c>
      <c r="H1859" s="22"/>
      <c r="I1859" s="22"/>
      <c r="J1859" s="22"/>
      <c r="K1859" s="22"/>
      <c r="L1859" s="22"/>
      <c r="M1859" s="22"/>
      <c r="N1859" s="22"/>
      <c r="O1859" s="22"/>
      <c r="P1859" s="22"/>
      <c r="Q1859" s="22"/>
      <c r="R1859" s="22">
        <v>11.801666666666666</v>
      </c>
      <c r="S1859" s="22">
        <v>11.801666666666666</v>
      </c>
      <c r="T1859" s="22">
        <v>11.801666666666666</v>
      </c>
      <c r="U1859" s="22">
        <v>11.801666666666666</v>
      </c>
      <c r="V1859" s="22"/>
      <c r="W1859" s="22"/>
      <c r="X1859" s="22"/>
      <c r="Y1859" s="22"/>
      <c r="Z1859" s="22"/>
      <c r="AA1859" s="22"/>
      <c r="AB1859" s="22"/>
      <c r="AC1859" s="22"/>
      <c r="AD1859" s="22"/>
      <c r="AE1859" s="22"/>
      <c r="AF1859" s="22"/>
      <c r="AG1859" s="22"/>
      <c r="AH1859" s="22"/>
      <c r="AI1859" s="22"/>
      <c r="AJ1859" s="22"/>
      <c r="AK1859" s="22"/>
      <c r="AL1859" s="22"/>
      <c r="AM1859" s="22"/>
      <c r="AN1859" s="22"/>
      <c r="AO1859" s="22"/>
      <c r="AP1859" s="22"/>
      <c r="AQ1859" s="22"/>
      <c r="AR1859" s="22"/>
      <c r="AS1859" s="22"/>
      <c r="AT1859" s="22"/>
      <c r="AU1859" s="22"/>
      <c r="AV1859" s="22"/>
      <c r="AW1859" s="22"/>
      <c r="AX1859" s="22"/>
    </row>
    <row r="1860" spans="1:50" x14ac:dyDescent="0.25">
      <c r="A1860" s="78" t="s">
        <v>159</v>
      </c>
      <c r="B1860" s="22"/>
      <c r="C1860" s="22"/>
      <c r="D1860" s="22"/>
      <c r="E1860" s="22"/>
      <c r="F1860" s="22"/>
      <c r="G1860" s="79">
        <v>44851</v>
      </c>
      <c r="H1860" s="22"/>
      <c r="I1860" s="22"/>
      <c r="J1860" s="22"/>
      <c r="K1860" s="22"/>
      <c r="L1860" s="22"/>
      <c r="M1860" s="22"/>
      <c r="N1860" s="22"/>
      <c r="O1860" s="22"/>
      <c r="P1860" s="22"/>
      <c r="Q1860" s="22"/>
      <c r="R1860" s="22">
        <v>9.4284999999999997</v>
      </c>
      <c r="S1860" s="22">
        <v>9.4284999999999997</v>
      </c>
      <c r="T1860" s="22">
        <v>9.4284999999999997</v>
      </c>
      <c r="U1860" s="22">
        <v>9.4284999999999997</v>
      </c>
      <c r="V1860" s="22"/>
      <c r="W1860" s="22"/>
      <c r="X1860" s="22"/>
      <c r="Y1860" s="22"/>
      <c r="Z1860" s="22"/>
      <c r="AA1860" s="22"/>
      <c r="AB1860" s="22"/>
      <c r="AC1860" s="22"/>
      <c r="AD1860" s="22"/>
      <c r="AE1860" s="22"/>
      <c r="AF1860" s="22"/>
      <c r="AG1860" s="22"/>
      <c r="AH1860" s="22"/>
      <c r="AI1860" s="22"/>
      <c r="AJ1860" s="22"/>
      <c r="AK1860" s="22"/>
      <c r="AL1860" s="22"/>
      <c r="AM1860" s="22"/>
      <c r="AN1860" s="22"/>
      <c r="AO1860" s="22"/>
      <c r="AP1860" s="22"/>
      <c r="AQ1860" s="22"/>
      <c r="AR1860" s="22"/>
      <c r="AS1860" s="22"/>
      <c r="AT1860" s="22"/>
      <c r="AU1860" s="22"/>
      <c r="AV1860" s="22"/>
      <c r="AW1860" s="22"/>
      <c r="AX1860" s="22"/>
    </row>
    <row r="1861" spans="1:50" x14ac:dyDescent="0.25">
      <c r="A1861" s="78" t="s">
        <v>160</v>
      </c>
      <c r="B1861" s="22"/>
      <c r="C1861" s="22"/>
      <c r="D1861" s="22"/>
      <c r="E1861" s="22"/>
      <c r="F1861" s="22"/>
      <c r="G1861" s="79">
        <v>44547</v>
      </c>
      <c r="H1861" s="22"/>
      <c r="I1861" s="22"/>
      <c r="J1861" s="22"/>
      <c r="K1861" s="22"/>
      <c r="L1861" s="22"/>
      <c r="M1861" s="22"/>
      <c r="N1861" s="22"/>
      <c r="O1861" s="22"/>
      <c r="P1861" s="22"/>
      <c r="Q1861" s="22"/>
      <c r="R1861" s="22">
        <v>64.508333333333326</v>
      </c>
      <c r="S1861" s="22">
        <v>64.508333333333326</v>
      </c>
      <c r="T1861" s="22">
        <v>64.508333333333326</v>
      </c>
      <c r="U1861" s="22">
        <v>64.508333333333326</v>
      </c>
      <c r="V1861" s="22"/>
      <c r="W1861" s="22"/>
      <c r="X1861" s="22"/>
      <c r="Y1861" s="22"/>
      <c r="Z1861" s="22"/>
      <c r="AA1861" s="22"/>
      <c r="AB1861" s="22"/>
      <c r="AC1861" s="22"/>
      <c r="AD1861" s="22"/>
      <c r="AE1861" s="22"/>
      <c r="AF1861" s="22"/>
      <c r="AG1861" s="22"/>
      <c r="AH1861" s="22"/>
      <c r="AI1861" s="22"/>
      <c r="AJ1861" s="22"/>
      <c r="AK1861" s="22"/>
      <c r="AL1861" s="22"/>
      <c r="AM1861" s="22"/>
      <c r="AN1861" s="22"/>
      <c r="AO1861" s="22"/>
      <c r="AP1861" s="22"/>
      <c r="AQ1861" s="22"/>
      <c r="AR1861" s="22"/>
      <c r="AS1861" s="22"/>
      <c r="AT1861" s="22"/>
      <c r="AU1861" s="22"/>
      <c r="AV1861" s="22"/>
      <c r="AW1861" s="22"/>
      <c r="AX1861" s="22"/>
    </row>
    <row r="1862" spans="1:50" x14ac:dyDescent="0.25">
      <c r="A1862" s="78" t="s">
        <v>160</v>
      </c>
      <c r="B1862" s="22"/>
      <c r="C1862" s="22"/>
      <c r="D1862" s="22"/>
      <c r="E1862" s="22"/>
      <c r="F1862" s="22"/>
      <c r="G1862" s="79">
        <v>44601</v>
      </c>
      <c r="H1862" s="22"/>
      <c r="I1862" s="22"/>
      <c r="J1862" s="22"/>
      <c r="K1862" s="22"/>
      <c r="L1862" s="22"/>
      <c r="M1862" s="22"/>
      <c r="N1862" s="22"/>
      <c r="O1862" s="22"/>
      <c r="P1862" s="22"/>
      <c r="Q1862" s="22"/>
      <c r="R1862" s="22">
        <v>26.893333333333331</v>
      </c>
      <c r="S1862" s="22">
        <v>26.893333333333331</v>
      </c>
      <c r="T1862" s="22">
        <v>26.893333333333331</v>
      </c>
      <c r="U1862" s="22">
        <v>26.893333333333331</v>
      </c>
      <c r="V1862" s="22"/>
      <c r="W1862" s="22"/>
      <c r="X1862" s="22"/>
      <c r="Y1862" s="22"/>
      <c r="Z1862" s="22"/>
      <c r="AA1862" s="22"/>
      <c r="AB1862" s="22"/>
      <c r="AC1862" s="22"/>
      <c r="AD1862" s="22"/>
      <c r="AE1862" s="22"/>
      <c r="AF1862" s="22"/>
      <c r="AG1862" s="22"/>
      <c r="AH1862" s="22"/>
      <c r="AI1862" s="22"/>
      <c r="AJ1862" s="22"/>
      <c r="AK1862" s="22"/>
      <c r="AL1862" s="22"/>
      <c r="AM1862" s="22"/>
      <c r="AN1862" s="22"/>
      <c r="AO1862" s="22"/>
      <c r="AP1862" s="22"/>
      <c r="AQ1862" s="22"/>
      <c r="AR1862" s="22"/>
      <c r="AS1862" s="22"/>
      <c r="AT1862" s="22"/>
      <c r="AU1862" s="22"/>
      <c r="AV1862" s="22"/>
      <c r="AW1862" s="22"/>
      <c r="AX1862" s="22"/>
    </row>
    <row r="1863" spans="1:50" x14ac:dyDescent="0.25">
      <c r="A1863" s="78" t="s">
        <v>160</v>
      </c>
      <c r="B1863" s="22"/>
      <c r="C1863" s="22"/>
      <c r="D1863" s="22"/>
      <c r="E1863" s="22"/>
      <c r="F1863" s="22"/>
      <c r="G1863" s="79">
        <v>44733</v>
      </c>
      <c r="H1863" s="22"/>
      <c r="I1863" s="22"/>
      <c r="J1863" s="22"/>
      <c r="K1863" s="22"/>
      <c r="L1863" s="22"/>
      <c r="M1863" s="22"/>
      <c r="N1863" s="22"/>
      <c r="O1863" s="22"/>
      <c r="P1863" s="22"/>
      <c r="Q1863" s="22"/>
      <c r="R1863" s="22">
        <v>113.63333333333333</v>
      </c>
      <c r="S1863" s="22">
        <v>113.63333333333333</v>
      </c>
      <c r="T1863" s="22">
        <v>113.63333333333333</v>
      </c>
      <c r="U1863" s="22">
        <v>113.63333333333333</v>
      </c>
      <c r="V1863" s="22"/>
      <c r="W1863" s="22"/>
      <c r="X1863" s="22"/>
      <c r="Y1863" s="22"/>
      <c r="Z1863" s="22"/>
      <c r="AA1863" s="22"/>
      <c r="AB1863" s="22"/>
      <c r="AC1863" s="22"/>
      <c r="AD1863" s="22"/>
      <c r="AE1863" s="22"/>
      <c r="AF1863" s="22"/>
      <c r="AG1863" s="22"/>
      <c r="AH1863" s="22"/>
      <c r="AI1863" s="22"/>
      <c r="AJ1863" s="22"/>
      <c r="AK1863" s="22"/>
      <c r="AL1863" s="22"/>
      <c r="AM1863" s="22"/>
      <c r="AN1863" s="22"/>
      <c r="AO1863" s="22"/>
      <c r="AP1863" s="22"/>
      <c r="AQ1863" s="22"/>
      <c r="AR1863" s="22"/>
      <c r="AS1863" s="22"/>
      <c r="AT1863" s="22"/>
      <c r="AU1863" s="22"/>
      <c r="AV1863" s="22"/>
      <c r="AW1863" s="22"/>
      <c r="AX1863" s="22"/>
    </row>
    <row r="1864" spans="1:50" x14ac:dyDescent="0.25">
      <c r="A1864" s="78" t="s">
        <v>160</v>
      </c>
      <c r="B1864" s="22"/>
      <c r="C1864" s="22"/>
      <c r="D1864" s="22"/>
      <c r="E1864" s="22"/>
      <c r="F1864" s="22"/>
      <c r="G1864" s="79">
        <v>44756</v>
      </c>
      <c r="H1864" s="22"/>
      <c r="I1864" s="22"/>
      <c r="J1864" s="22"/>
      <c r="K1864" s="22"/>
      <c r="L1864" s="22"/>
      <c r="M1864" s="22"/>
      <c r="N1864" s="22"/>
      <c r="O1864" s="22"/>
      <c r="P1864" s="22"/>
      <c r="Q1864" s="22"/>
      <c r="R1864" s="22">
        <v>88.458333333333343</v>
      </c>
      <c r="S1864" s="22">
        <v>88.458333333333343</v>
      </c>
      <c r="T1864" s="22">
        <v>88.458333333333343</v>
      </c>
      <c r="U1864" s="22">
        <v>88.458333333333343</v>
      </c>
      <c r="V1864" s="22"/>
      <c r="W1864" s="22"/>
      <c r="X1864" s="22"/>
      <c r="Y1864" s="22"/>
      <c r="Z1864" s="22"/>
      <c r="AA1864" s="22"/>
      <c r="AB1864" s="22"/>
      <c r="AC1864" s="22"/>
      <c r="AD1864" s="22"/>
      <c r="AE1864" s="22"/>
      <c r="AF1864" s="22"/>
      <c r="AG1864" s="22"/>
      <c r="AH1864" s="22"/>
      <c r="AI1864" s="22"/>
      <c r="AJ1864" s="22"/>
      <c r="AK1864" s="22"/>
      <c r="AL1864" s="22"/>
      <c r="AM1864" s="22"/>
      <c r="AN1864" s="22"/>
      <c r="AO1864" s="22"/>
      <c r="AP1864" s="22"/>
      <c r="AQ1864" s="22"/>
      <c r="AR1864" s="22"/>
      <c r="AS1864" s="22"/>
      <c r="AT1864" s="22"/>
      <c r="AU1864" s="22"/>
      <c r="AV1864" s="22"/>
      <c r="AW1864" s="22"/>
      <c r="AX1864" s="22"/>
    </row>
    <row r="1865" spans="1:50" x14ac:dyDescent="0.25">
      <c r="A1865" s="78" t="s">
        <v>160</v>
      </c>
      <c r="B1865" s="22"/>
      <c r="C1865" s="22"/>
      <c r="D1865" s="22"/>
      <c r="E1865" s="22"/>
      <c r="F1865" s="22"/>
      <c r="G1865" s="79">
        <v>44760</v>
      </c>
      <c r="H1865" s="22"/>
      <c r="I1865" s="22"/>
      <c r="J1865" s="22"/>
      <c r="K1865" s="22"/>
      <c r="L1865" s="22"/>
      <c r="M1865" s="22"/>
      <c r="N1865" s="22"/>
      <c r="O1865" s="22"/>
      <c r="P1865" s="22"/>
      <c r="Q1865" s="22"/>
      <c r="R1865" s="22">
        <v>92.60833333333332</v>
      </c>
      <c r="S1865" s="22">
        <v>92.60833333333332</v>
      </c>
      <c r="T1865" s="22">
        <v>92.60833333333332</v>
      </c>
      <c r="U1865" s="22">
        <v>92.60833333333332</v>
      </c>
      <c r="V1865" s="22"/>
      <c r="W1865" s="22"/>
      <c r="X1865" s="22"/>
      <c r="Y1865" s="22"/>
      <c r="Z1865" s="22"/>
      <c r="AA1865" s="22"/>
      <c r="AB1865" s="22"/>
      <c r="AC1865" s="22"/>
      <c r="AD1865" s="22"/>
      <c r="AE1865" s="22"/>
      <c r="AF1865" s="22"/>
      <c r="AG1865" s="22"/>
      <c r="AH1865" s="22"/>
      <c r="AI1865" s="22"/>
      <c r="AJ1865" s="22"/>
      <c r="AK1865" s="22"/>
      <c r="AL1865" s="22"/>
      <c r="AM1865" s="22"/>
      <c r="AN1865" s="22"/>
      <c r="AO1865" s="22"/>
      <c r="AP1865" s="22"/>
      <c r="AQ1865" s="22"/>
      <c r="AR1865" s="22"/>
      <c r="AS1865" s="22"/>
      <c r="AT1865" s="22"/>
      <c r="AU1865" s="22"/>
      <c r="AV1865" s="22"/>
      <c r="AW1865" s="22"/>
      <c r="AX1865" s="22"/>
    </row>
    <row r="1866" spans="1:50" x14ac:dyDescent="0.25">
      <c r="A1866" s="78" t="s">
        <v>160</v>
      </c>
      <c r="B1866" s="22"/>
      <c r="C1866" s="22"/>
      <c r="D1866" s="22"/>
      <c r="E1866" s="22"/>
      <c r="F1866" s="22"/>
      <c r="G1866" s="79">
        <v>44769</v>
      </c>
      <c r="H1866" s="22"/>
      <c r="I1866" s="22"/>
      <c r="J1866" s="22"/>
      <c r="K1866" s="22"/>
      <c r="L1866" s="22"/>
      <c r="M1866" s="22"/>
      <c r="N1866" s="22"/>
      <c r="O1866" s="22"/>
      <c r="P1866" s="22"/>
      <c r="Q1866" s="22"/>
      <c r="R1866" s="22">
        <v>111.25</v>
      </c>
      <c r="S1866" s="22">
        <v>111.25</v>
      </c>
      <c r="T1866" s="22">
        <v>111.25</v>
      </c>
      <c r="U1866" s="22">
        <v>111.25</v>
      </c>
      <c r="V1866" s="22"/>
      <c r="W1866" s="22"/>
      <c r="X1866" s="22"/>
      <c r="Y1866" s="22"/>
      <c r="Z1866" s="22"/>
      <c r="AA1866" s="22"/>
      <c r="AB1866" s="22"/>
      <c r="AC1866" s="22"/>
      <c r="AD1866" s="22"/>
      <c r="AE1866" s="22"/>
      <c r="AF1866" s="22"/>
      <c r="AG1866" s="22"/>
      <c r="AH1866" s="22"/>
      <c r="AI1866" s="22"/>
      <c r="AJ1866" s="22"/>
      <c r="AK1866" s="22"/>
      <c r="AL1866" s="22"/>
      <c r="AM1866" s="22"/>
      <c r="AN1866" s="22"/>
      <c r="AO1866" s="22"/>
      <c r="AP1866" s="22"/>
      <c r="AQ1866" s="22"/>
      <c r="AR1866" s="22"/>
      <c r="AS1866" s="22"/>
      <c r="AT1866" s="22"/>
      <c r="AU1866" s="22"/>
      <c r="AV1866" s="22"/>
      <c r="AW1866" s="22"/>
      <c r="AX1866" s="22"/>
    </row>
    <row r="1867" spans="1:50" x14ac:dyDescent="0.25">
      <c r="A1867" s="78" t="s">
        <v>160</v>
      </c>
      <c r="B1867" s="22"/>
      <c r="C1867" s="22"/>
      <c r="D1867" s="22"/>
      <c r="E1867" s="22"/>
      <c r="F1867" s="22"/>
      <c r="G1867" s="79">
        <v>44784</v>
      </c>
      <c r="H1867" s="22"/>
      <c r="I1867" s="22"/>
      <c r="J1867" s="22"/>
      <c r="K1867" s="22"/>
      <c r="L1867" s="22"/>
      <c r="M1867" s="22"/>
      <c r="N1867" s="22"/>
      <c r="O1867" s="22"/>
      <c r="P1867" s="22"/>
      <c r="Q1867" s="22"/>
      <c r="R1867" s="22">
        <v>94.616666666666674</v>
      </c>
      <c r="S1867" s="22">
        <v>94.616666666666674</v>
      </c>
      <c r="T1867" s="22">
        <v>94.616666666666674</v>
      </c>
      <c r="U1867" s="22">
        <v>94.616666666666674</v>
      </c>
      <c r="V1867" s="22"/>
      <c r="W1867" s="22"/>
      <c r="X1867" s="22"/>
      <c r="Y1867" s="22"/>
      <c r="Z1867" s="22"/>
      <c r="AA1867" s="22"/>
      <c r="AB1867" s="22"/>
      <c r="AC1867" s="22"/>
      <c r="AD1867" s="22"/>
      <c r="AE1867" s="22"/>
      <c r="AF1867" s="22"/>
      <c r="AG1867" s="22"/>
      <c r="AH1867" s="22"/>
      <c r="AI1867" s="22"/>
      <c r="AJ1867" s="22"/>
      <c r="AK1867" s="22"/>
      <c r="AL1867" s="22"/>
      <c r="AM1867" s="22"/>
      <c r="AN1867" s="22"/>
      <c r="AO1867" s="22"/>
      <c r="AP1867" s="22"/>
      <c r="AQ1867" s="22"/>
      <c r="AR1867" s="22"/>
      <c r="AS1867" s="22"/>
      <c r="AT1867" s="22"/>
      <c r="AU1867" s="22"/>
      <c r="AV1867" s="22"/>
      <c r="AW1867" s="22"/>
      <c r="AX1867" s="22"/>
    </row>
    <row r="1868" spans="1:50" x14ac:dyDescent="0.25">
      <c r="A1868" s="78" t="s">
        <v>160</v>
      </c>
      <c r="B1868" s="22"/>
      <c r="C1868" s="22"/>
      <c r="D1868" s="22"/>
      <c r="E1868" s="22"/>
      <c r="F1868" s="22"/>
      <c r="G1868" s="79">
        <v>44795</v>
      </c>
      <c r="H1868" s="22"/>
      <c r="I1868" s="22"/>
      <c r="J1868" s="22"/>
      <c r="K1868" s="22"/>
      <c r="L1868" s="22"/>
      <c r="M1868" s="22"/>
      <c r="N1868" s="22"/>
      <c r="O1868" s="22"/>
      <c r="P1868" s="22"/>
      <c r="Q1868" s="22"/>
      <c r="R1868" s="22">
        <v>85.816666666666677</v>
      </c>
      <c r="S1868" s="22">
        <v>85.816666666666677</v>
      </c>
      <c r="T1868" s="22">
        <v>85.816666666666677</v>
      </c>
      <c r="U1868" s="22">
        <v>85.816666666666677</v>
      </c>
      <c r="V1868" s="22"/>
      <c r="W1868" s="22"/>
      <c r="X1868" s="22"/>
      <c r="Y1868" s="22"/>
      <c r="Z1868" s="22"/>
      <c r="AA1868" s="22"/>
      <c r="AB1868" s="22"/>
      <c r="AC1868" s="22"/>
      <c r="AD1868" s="22"/>
      <c r="AE1868" s="22"/>
      <c r="AF1868" s="22"/>
      <c r="AG1868" s="22"/>
      <c r="AH1868" s="22"/>
      <c r="AI1868" s="22"/>
      <c r="AJ1868" s="22"/>
      <c r="AK1868" s="22"/>
      <c r="AL1868" s="22"/>
      <c r="AM1868" s="22"/>
      <c r="AN1868" s="22"/>
      <c r="AO1868" s="22"/>
      <c r="AP1868" s="22"/>
      <c r="AQ1868" s="22"/>
      <c r="AR1868" s="22"/>
      <c r="AS1868" s="22"/>
      <c r="AT1868" s="22"/>
      <c r="AU1868" s="22"/>
      <c r="AV1868" s="22"/>
      <c r="AW1868" s="22"/>
      <c r="AX1868" s="22"/>
    </row>
    <row r="1869" spans="1:50" x14ac:dyDescent="0.25">
      <c r="A1869" s="78" t="s">
        <v>160</v>
      </c>
      <c r="B1869" s="22"/>
      <c r="C1869" s="22"/>
      <c r="D1869" s="22"/>
      <c r="E1869" s="22"/>
      <c r="F1869" s="22"/>
      <c r="G1869" s="79">
        <v>44802</v>
      </c>
      <c r="H1869" s="22"/>
      <c r="I1869" s="22"/>
      <c r="J1869" s="22"/>
      <c r="K1869" s="22"/>
      <c r="L1869" s="22"/>
      <c r="M1869" s="22"/>
      <c r="N1869" s="22"/>
      <c r="O1869" s="22"/>
      <c r="P1869" s="22"/>
      <c r="Q1869" s="22"/>
      <c r="R1869" s="22">
        <v>45.841666666666669</v>
      </c>
      <c r="S1869" s="22">
        <v>45.841666666666669</v>
      </c>
      <c r="T1869" s="22">
        <v>45.841666666666669</v>
      </c>
      <c r="U1869" s="22">
        <v>45.841666666666669</v>
      </c>
      <c r="V1869" s="22"/>
      <c r="W1869" s="22"/>
      <c r="X1869" s="22"/>
      <c r="Y1869" s="22"/>
      <c r="Z1869" s="22"/>
      <c r="AA1869" s="22"/>
      <c r="AB1869" s="22"/>
      <c r="AC1869" s="22"/>
      <c r="AD1869" s="22"/>
      <c r="AE1869" s="22"/>
      <c r="AF1869" s="22"/>
      <c r="AG1869" s="22"/>
      <c r="AH1869" s="22"/>
      <c r="AI1869" s="22"/>
      <c r="AJ1869" s="22"/>
      <c r="AK1869" s="22"/>
      <c r="AL1869" s="22"/>
      <c r="AM1869" s="22"/>
      <c r="AN1869" s="22"/>
      <c r="AO1869" s="22"/>
      <c r="AP1869" s="22"/>
      <c r="AQ1869" s="22"/>
      <c r="AR1869" s="22"/>
      <c r="AS1869" s="22"/>
      <c r="AT1869" s="22"/>
      <c r="AU1869" s="22"/>
      <c r="AV1869" s="22"/>
      <c r="AW1869" s="22"/>
      <c r="AX1869" s="22"/>
    </row>
    <row r="1870" spans="1:50" x14ac:dyDescent="0.25">
      <c r="A1870" s="78" t="s">
        <v>160</v>
      </c>
      <c r="B1870" s="22"/>
      <c r="C1870" s="22"/>
      <c r="D1870" s="22"/>
      <c r="E1870" s="22"/>
      <c r="F1870" s="22"/>
      <c r="G1870" s="79">
        <v>44812</v>
      </c>
      <c r="H1870" s="22"/>
      <c r="I1870" s="22"/>
      <c r="J1870" s="22"/>
      <c r="K1870" s="22"/>
      <c r="L1870" s="22"/>
      <c r="M1870" s="22"/>
      <c r="N1870" s="22"/>
      <c r="O1870" s="22"/>
      <c r="P1870" s="22"/>
      <c r="Q1870" s="22"/>
      <c r="R1870" s="22">
        <v>22.155000000000001</v>
      </c>
      <c r="S1870" s="22">
        <v>22.155000000000001</v>
      </c>
      <c r="T1870" s="22">
        <v>22.155000000000001</v>
      </c>
      <c r="U1870" s="22">
        <v>22.155000000000001</v>
      </c>
      <c r="V1870" s="22"/>
      <c r="W1870" s="22"/>
      <c r="X1870" s="22"/>
      <c r="Y1870" s="22"/>
      <c r="Z1870" s="22"/>
      <c r="AA1870" s="22"/>
      <c r="AB1870" s="22"/>
      <c r="AC1870" s="22"/>
      <c r="AD1870" s="22"/>
      <c r="AE1870" s="22"/>
      <c r="AF1870" s="22"/>
      <c r="AG1870" s="22"/>
      <c r="AH1870" s="22"/>
      <c r="AI1870" s="22"/>
      <c r="AJ1870" s="22"/>
      <c r="AK1870" s="22"/>
      <c r="AL1870" s="22"/>
      <c r="AM1870" s="22"/>
      <c r="AN1870" s="22"/>
      <c r="AO1870" s="22"/>
      <c r="AP1870" s="22"/>
      <c r="AQ1870" s="22"/>
      <c r="AR1870" s="22"/>
      <c r="AS1870" s="22"/>
      <c r="AT1870" s="22"/>
      <c r="AU1870" s="22"/>
      <c r="AV1870" s="22"/>
      <c r="AW1870" s="22"/>
      <c r="AX1870" s="22"/>
    </row>
    <row r="1871" spans="1:50" x14ac:dyDescent="0.25">
      <c r="A1871" s="78" t="s">
        <v>160</v>
      </c>
      <c r="B1871" s="22"/>
      <c r="C1871" s="22"/>
      <c r="D1871" s="22"/>
      <c r="E1871" s="22"/>
      <c r="F1871" s="22"/>
      <c r="G1871" s="79">
        <v>44816</v>
      </c>
      <c r="H1871" s="22"/>
      <c r="I1871" s="22"/>
      <c r="J1871" s="22"/>
      <c r="K1871" s="22"/>
      <c r="L1871" s="22"/>
      <c r="M1871" s="22"/>
      <c r="N1871" s="22"/>
      <c r="O1871" s="22"/>
      <c r="P1871" s="22"/>
      <c r="Q1871" s="22"/>
      <c r="R1871" s="22">
        <v>17.841666666666669</v>
      </c>
      <c r="S1871" s="22">
        <v>17.841666666666669</v>
      </c>
      <c r="T1871" s="22">
        <v>17.841666666666669</v>
      </c>
      <c r="U1871" s="22">
        <v>17.841666666666669</v>
      </c>
      <c r="V1871" s="22"/>
      <c r="W1871" s="22"/>
      <c r="X1871" s="22"/>
      <c r="Y1871" s="22"/>
      <c r="Z1871" s="22"/>
      <c r="AA1871" s="22"/>
      <c r="AB1871" s="22"/>
      <c r="AC1871" s="22"/>
      <c r="AD1871" s="22"/>
      <c r="AE1871" s="22"/>
      <c r="AF1871" s="22"/>
      <c r="AG1871" s="22"/>
      <c r="AH1871" s="22"/>
      <c r="AI1871" s="22"/>
      <c r="AJ1871" s="22"/>
      <c r="AK1871" s="22"/>
      <c r="AL1871" s="22"/>
      <c r="AM1871" s="22"/>
      <c r="AN1871" s="22"/>
      <c r="AO1871" s="22"/>
      <c r="AP1871" s="22"/>
      <c r="AQ1871" s="22"/>
      <c r="AR1871" s="22"/>
      <c r="AS1871" s="22"/>
      <c r="AT1871" s="22"/>
      <c r="AU1871" s="22"/>
      <c r="AV1871" s="22"/>
      <c r="AW1871" s="22"/>
      <c r="AX1871" s="22"/>
    </row>
    <row r="1872" spans="1:50" x14ac:dyDescent="0.25">
      <c r="A1872" s="78" t="s">
        <v>160</v>
      </c>
      <c r="B1872" s="22"/>
      <c r="C1872" s="22"/>
      <c r="D1872" s="22"/>
      <c r="E1872" s="22"/>
      <c r="F1872" s="22"/>
      <c r="G1872" s="79">
        <v>44831</v>
      </c>
      <c r="H1872" s="22"/>
      <c r="I1872" s="22"/>
      <c r="J1872" s="22"/>
      <c r="K1872" s="22"/>
      <c r="L1872" s="22"/>
      <c r="M1872" s="22"/>
      <c r="N1872" s="22"/>
      <c r="O1872" s="22"/>
      <c r="P1872" s="22"/>
      <c r="Q1872" s="22"/>
      <c r="R1872" s="22">
        <v>15.644000000000002</v>
      </c>
      <c r="S1872" s="22">
        <v>15.644000000000002</v>
      </c>
      <c r="T1872" s="22">
        <v>15.644000000000002</v>
      </c>
      <c r="U1872" s="22">
        <v>15.644000000000002</v>
      </c>
      <c r="V1872" s="22"/>
      <c r="W1872" s="22"/>
      <c r="X1872" s="22"/>
      <c r="Y1872" s="22"/>
      <c r="Z1872" s="22"/>
      <c r="AA1872" s="22"/>
      <c r="AB1872" s="22"/>
      <c r="AC1872" s="22"/>
      <c r="AD1872" s="22"/>
      <c r="AE1872" s="22"/>
      <c r="AF1872" s="22"/>
      <c r="AG1872" s="22"/>
      <c r="AH1872" s="22"/>
      <c r="AI1872" s="22"/>
      <c r="AJ1872" s="22"/>
      <c r="AK1872" s="22"/>
      <c r="AL1872" s="22"/>
      <c r="AM1872" s="22"/>
      <c r="AN1872" s="22"/>
      <c r="AO1872" s="22"/>
      <c r="AP1872" s="22"/>
      <c r="AQ1872" s="22"/>
      <c r="AR1872" s="22"/>
      <c r="AS1872" s="22"/>
      <c r="AT1872" s="22"/>
      <c r="AU1872" s="22"/>
      <c r="AV1872" s="22"/>
      <c r="AW1872" s="22"/>
      <c r="AX1872" s="22"/>
    </row>
    <row r="1873" spans="1:50" x14ac:dyDescent="0.25">
      <c r="A1873" s="78" t="s">
        <v>160</v>
      </c>
      <c r="B1873" s="22"/>
      <c r="C1873" s="22"/>
      <c r="D1873" s="22"/>
      <c r="E1873" s="22"/>
      <c r="F1873" s="22"/>
      <c r="G1873" s="79">
        <v>44839</v>
      </c>
      <c r="H1873" s="22"/>
      <c r="I1873" s="22"/>
      <c r="J1873" s="22"/>
      <c r="K1873" s="22"/>
      <c r="L1873" s="22"/>
      <c r="M1873" s="22"/>
      <c r="N1873" s="22"/>
      <c r="O1873" s="22"/>
      <c r="P1873" s="22"/>
      <c r="Q1873" s="22"/>
      <c r="R1873" s="22">
        <v>15.065333333333335</v>
      </c>
      <c r="S1873" s="22">
        <v>15.065333333333335</v>
      </c>
      <c r="T1873" s="22">
        <v>15.065333333333335</v>
      </c>
      <c r="U1873" s="22">
        <v>15.065333333333335</v>
      </c>
      <c r="V1873" s="22"/>
      <c r="W1873" s="22"/>
      <c r="X1873" s="22"/>
      <c r="Y1873" s="22"/>
      <c r="Z1873" s="22"/>
      <c r="AA1873" s="22"/>
      <c r="AB1873" s="22"/>
      <c r="AC1873" s="22"/>
      <c r="AD1873" s="22"/>
      <c r="AE1873" s="22"/>
      <c r="AF1873" s="22"/>
      <c r="AG1873" s="22"/>
      <c r="AH1873" s="22"/>
      <c r="AI1873" s="22"/>
      <c r="AJ1873" s="22"/>
      <c r="AK1873" s="22"/>
      <c r="AL1873" s="22"/>
      <c r="AM1873" s="22"/>
      <c r="AN1873" s="22"/>
      <c r="AO1873" s="22"/>
      <c r="AP1873" s="22"/>
      <c r="AQ1873" s="22"/>
      <c r="AR1873" s="22"/>
      <c r="AS1873" s="22"/>
      <c r="AT1873" s="22"/>
      <c r="AU1873" s="22"/>
      <c r="AV1873" s="22"/>
      <c r="AW1873" s="22"/>
      <c r="AX1873" s="22"/>
    </row>
    <row r="1874" spans="1:50" x14ac:dyDescent="0.25">
      <c r="A1874" s="78" t="s">
        <v>160</v>
      </c>
      <c r="B1874" s="22"/>
      <c r="C1874" s="22"/>
      <c r="D1874" s="22"/>
      <c r="E1874" s="22"/>
      <c r="F1874" s="22"/>
      <c r="G1874" s="79">
        <v>44851</v>
      </c>
      <c r="H1874" s="22"/>
      <c r="I1874" s="22"/>
      <c r="J1874" s="22"/>
      <c r="K1874" s="22"/>
      <c r="L1874" s="22"/>
      <c r="M1874" s="22"/>
      <c r="N1874" s="22"/>
      <c r="O1874" s="22"/>
      <c r="P1874" s="22"/>
      <c r="Q1874" s="22"/>
      <c r="R1874" s="22">
        <v>8.4876666666666658</v>
      </c>
      <c r="S1874" s="22">
        <v>8.4876666666666658</v>
      </c>
      <c r="T1874" s="22">
        <v>8.4876666666666658</v>
      </c>
      <c r="U1874" s="22">
        <v>8.4876666666666658</v>
      </c>
      <c r="V1874" s="22"/>
      <c r="W1874" s="22"/>
      <c r="X1874" s="22"/>
      <c r="Y1874" s="22"/>
      <c r="Z1874" s="22"/>
      <c r="AA1874" s="22"/>
      <c r="AB1874" s="22"/>
      <c r="AC1874" s="22"/>
      <c r="AD1874" s="22"/>
      <c r="AE1874" s="22"/>
      <c r="AF1874" s="22"/>
      <c r="AG1874" s="22"/>
      <c r="AH1874" s="22"/>
      <c r="AI1874" s="22"/>
      <c r="AJ1874" s="22"/>
      <c r="AK1874" s="22"/>
      <c r="AL1874" s="22"/>
      <c r="AM1874" s="22"/>
      <c r="AN1874" s="22"/>
      <c r="AO1874" s="22"/>
      <c r="AP1874" s="22"/>
      <c r="AQ1874" s="22"/>
      <c r="AR1874" s="22"/>
      <c r="AS1874" s="22"/>
      <c r="AT1874" s="22"/>
      <c r="AU1874" s="22"/>
      <c r="AV1874" s="22"/>
      <c r="AW1874" s="22"/>
      <c r="AX1874" s="22"/>
    </row>
    <row r="1875" spans="1:50" x14ac:dyDescent="0.25">
      <c r="A1875" s="78" t="s">
        <v>161</v>
      </c>
      <c r="B1875" s="22"/>
      <c r="C1875" s="22"/>
      <c r="D1875" s="22"/>
      <c r="E1875" s="22"/>
      <c r="F1875" s="22"/>
      <c r="G1875" s="79">
        <v>44547</v>
      </c>
      <c r="H1875" s="22"/>
      <c r="I1875" s="22"/>
      <c r="J1875" s="22"/>
      <c r="K1875" s="22"/>
      <c r="L1875" s="22"/>
      <c r="M1875" s="22"/>
      <c r="N1875" s="22"/>
      <c r="O1875" s="22"/>
      <c r="P1875" s="22"/>
      <c r="Q1875" s="22"/>
      <c r="R1875" s="22">
        <v>77.730833333333337</v>
      </c>
      <c r="S1875" s="22">
        <v>77.730833333333337</v>
      </c>
      <c r="T1875" s="22">
        <v>77.730833333333337</v>
      </c>
      <c r="U1875" s="22">
        <v>77.730833333333337</v>
      </c>
      <c r="V1875" s="22"/>
      <c r="W1875" s="22"/>
      <c r="X1875" s="22"/>
      <c r="Y1875" s="22"/>
      <c r="Z1875" s="22"/>
      <c r="AA1875" s="22"/>
      <c r="AB1875" s="22"/>
      <c r="AC1875" s="22"/>
      <c r="AD1875" s="22"/>
      <c r="AE1875" s="22"/>
      <c r="AF1875" s="22"/>
      <c r="AG1875" s="22"/>
      <c r="AH1875" s="22"/>
      <c r="AI1875" s="22"/>
      <c r="AJ1875" s="22"/>
      <c r="AK1875" s="22"/>
      <c r="AL1875" s="22"/>
      <c r="AM1875" s="22"/>
      <c r="AN1875" s="22"/>
      <c r="AO1875" s="22"/>
      <c r="AP1875" s="22"/>
      <c r="AQ1875" s="22"/>
      <c r="AR1875" s="22"/>
      <c r="AS1875" s="22"/>
      <c r="AT1875" s="22"/>
      <c r="AU1875" s="22"/>
      <c r="AV1875" s="22"/>
      <c r="AW1875" s="22"/>
      <c r="AX1875" s="22"/>
    </row>
    <row r="1876" spans="1:50" x14ac:dyDescent="0.25">
      <c r="A1876" s="78" t="s">
        <v>161</v>
      </c>
      <c r="B1876" s="22"/>
      <c r="C1876" s="22"/>
      <c r="D1876" s="22"/>
      <c r="E1876" s="22"/>
      <c r="F1876" s="22"/>
      <c r="G1876" s="79">
        <v>44601</v>
      </c>
      <c r="H1876" s="22"/>
      <c r="I1876" s="22"/>
      <c r="J1876" s="22"/>
      <c r="K1876" s="22"/>
      <c r="L1876" s="22"/>
      <c r="M1876" s="22"/>
      <c r="N1876" s="22"/>
      <c r="O1876" s="22"/>
      <c r="P1876" s="22"/>
      <c r="Q1876" s="22"/>
      <c r="R1876" s="22">
        <v>52.208333333333336</v>
      </c>
      <c r="S1876" s="22">
        <v>52.208333333333336</v>
      </c>
      <c r="T1876" s="22">
        <v>52.208333333333336</v>
      </c>
      <c r="U1876" s="22">
        <v>52.208333333333336</v>
      </c>
      <c r="V1876" s="22"/>
      <c r="W1876" s="22"/>
      <c r="X1876" s="22"/>
      <c r="Y1876" s="22"/>
      <c r="Z1876" s="22"/>
      <c r="AA1876" s="22"/>
      <c r="AB1876" s="22"/>
      <c r="AC1876" s="22"/>
      <c r="AD1876" s="22"/>
      <c r="AE1876" s="22"/>
      <c r="AF1876" s="22"/>
      <c r="AG1876" s="22"/>
      <c r="AH1876" s="22"/>
      <c r="AI1876" s="22"/>
      <c r="AJ1876" s="22"/>
      <c r="AK1876" s="22"/>
      <c r="AL1876" s="22"/>
      <c r="AM1876" s="22"/>
      <c r="AN1876" s="22"/>
      <c r="AO1876" s="22"/>
      <c r="AP1876" s="22"/>
      <c r="AQ1876" s="22"/>
      <c r="AR1876" s="22"/>
      <c r="AS1876" s="22"/>
      <c r="AT1876" s="22"/>
      <c r="AU1876" s="22"/>
      <c r="AV1876" s="22"/>
      <c r="AW1876" s="22"/>
      <c r="AX1876" s="22"/>
    </row>
    <row r="1877" spans="1:50" x14ac:dyDescent="0.25">
      <c r="A1877" s="78" t="s">
        <v>161</v>
      </c>
      <c r="B1877" s="22"/>
      <c r="C1877" s="22"/>
      <c r="D1877" s="22"/>
      <c r="E1877" s="22"/>
      <c r="F1877" s="22"/>
      <c r="G1877" s="79">
        <v>44733</v>
      </c>
      <c r="H1877" s="22"/>
      <c r="I1877" s="22"/>
      <c r="J1877" s="22"/>
      <c r="K1877" s="22"/>
      <c r="L1877" s="22"/>
      <c r="M1877" s="22"/>
      <c r="N1877" s="22"/>
      <c r="O1877" s="22"/>
      <c r="P1877" s="22"/>
      <c r="Q1877" s="22"/>
      <c r="R1877" s="22">
        <v>110.17500000000001</v>
      </c>
      <c r="S1877" s="22">
        <v>110.17500000000001</v>
      </c>
      <c r="T1877" s="22">
        <v>110.17500000000001</v>
      </c>
      <c r="U1877" s="22">
        <v>110.17500000000001</v>
      </c>
      <c r="V1877" s="22"/>
      <c r="W1877" s="22"/>
      <c r="X1877" s="22"/>
      <c r="Y1877" s="22"/>
      <c r="Z1877" s="22"/>
      <c r="AA1877" s="22"/>
      <c r="AB1877" s="22"/>
      <c r="AC1877" s="22"/>
      <c r="AD1877" s="22"/>
      <c r="AE1877" s="22"/>
      <c r="AF1877" s="22"/>
      <c r="AG1877" s="22"/>
      <c r="AH1877" s="22"/>
      <c r="AI1877" s="22"/>
      <c r="AJ1877" s="22"/>
      <c r="AK1877" s="22"/>
      <c r="AL1877" s="22"/>
      <c r="AM1877" s="22"/>
      <c r="AN1877" s="22"/>
      <c r="AO1877" s="22"/>
      <c r="AP1877" s="22"/>
      <c r="AQ1877" s="22"/>
      <c r="AR1877" s="22"/>
      <c r="AS1877" s="22"/>
      <c r="AT1877" s="22"/>
      <c r="AU1877" s="22"/>
      <c r="AV1877" s="22"/>
      <c r="AW1877" s="22"/>
      <c r="AX1877" s="22"/>
    </row>
    <row r="1878" spans="1:50" x14ac:dyDescent="0.25">
      <c r="A1878" s="78" t="s">
        <v>161</v>
      </c>
      <c r="B1878" s="22"/>
      <c r="C1878" s="22"/>
      <c r="D1878" s="22"/>
      <c r="E1878" s="22"/>
      <c r="F1878" s="22"/>
      <c r="G1878" s="79">
        <v>44756</v>
      </c>
      <c r="H1878" s="22"/>
      <c r="I1878" s="22"/>
      <c r="J1878" s="22"/>
      <c r="K1878" s="22"/>
      <c r="L1878" s="22"/>
      <c r="M1878" s="22"/>
      <c r="N1878" s="22"/>
      <c r="O1878" s="22"/>
      <c r="P1878" s="22"/>
      <c r="Q1878" s="22"/>
      <c r="R1878" s="22">
        <v>117.15833333333335</v>
      </c>
      <c r="S1878" s="22">
        <v>117.15833333333335</v>
      </c>
      <c r="T1878" s="22">
        <v>117.15833333333335</v>
      </c>
      <c r="U1878" s="22">
        <v>117.15833333333335</v>
      </c>
      <c r="V1878" s="22"/>
      <c r="W1878" s="22"/>
      <c r="X1878" s="22"/>
      <c r="Y1878" s="22"/>
      <c r="Z1878" s="22"/>
      <c r="AA1878" s="22"/>
      <c r="AB1878" s="22"/>
      <c r="AC1878" s="22"/>
      <c r="AD1878" s="22"/>
      <c r="AE1878" s="22"/>
      <c r="AF1878" s="22"/>
      <c r="AG1878" s="22"/>
      <c r="AH1878" s="22"/>
      <c r="AI1878" s="22"/>
      <c r="AJ1878" s="22"/>
      <c r="AK1878" s="22"/>
      <c r="AL1878" s="22"/>
      <c r="AM1878" s="22"/>
      <c r="AN1878" s="22"/>
      <c r="AO1878" s="22"/>
      <c r="AP1878" s="22"/>
      <c r="AQ1878" s="22"/>
      <c r="AR1878" s="22"/>
      <c r="AS1878" s="22"/>
      <c r="AT1878" s="22"/>
      <c r="AU1878" s="22"/>
      <c r="AV1878" s="22"/>
      <c r="AW1878" s="22"/>
      <c r="AX1878" s="22"/>
    </row>
    <row r="1879" spans="1:50" x14ac:dyDescent="0.25">
      <c r="A1879" s="78" t="s">
        <v>161</v>
      </c>
      <c r="B1879" s="22"/>
      <c r="C1879" s="22"/>
      <c r="D1879" s="22"/>
      <c r="E1879" s="22"/>
      <c r="F1879" s="22"/>
      <c r="G1879" s="79">
        <v>44760</v>
      </c>
      <c r="H1879" s="22"/>
      <c r="I1879" s="22"/>
      <c r="J1879" s="22"/>
      <c r="K1879" s="22"/>
      <c r="L1879" s="22"/>
      <c r="M1879" s="22"/>
      <c r="N1879" s="22"/>
      <c r="O1879" s="22"/>
      <c r="P1879" s="22"/>
      <c r="Q1879" s="22"/>
      <c r="R1879" s="22">
        <v>110.81666666666668</v>
      </c>
      <c r="S1879" s="22">
        <v>110.81666666666668</v>
      </c>
      <c r="T1879" s="22">
        <v>110.81666666666668</v>
      </c>
      <c r="U1879" s="22">
        <v>110.81666666666668</v>
      </c>
      <c r="V1879" s="22"/>
      <c r="W1879" s="22"/>
      <c r="X1879" s="22"/>
      <c r="Y1879" s="22"/>
      <c r="Z1879" s="22"/>
      <c r="AA1879" s="22"/>
      <c r="AB1879" s="22"/>
      <c r="AC1879" s="22"/>
      <c r="AD1879" s="22"/>
      <c r="AE1879" s="22"/>
      <c r="AF1879" s="22"/>
      <c r="AG1879" s="22"/>
      <c r="AH1879" s="22"/>
      <c r="AI1879" s="22"/>
      <c r="AJ1879" s="22"/>
      <c r="AK1879" s="22"/>
      <c r="AL1879" s="22"/>
      <c r="AM1879" s="22"/>
      <c r="AN1879" s="22"/>
      <c r="AO1879" s="22"/>
      <c r="AP1879" s="22"/>
      <c r="AQ1879" s="22"/>
      <c r="AR1879" s="22"/>
      <c r="AS1879" s="22"/>
      <c r="AT1879" s="22"/>
      <c r="AU1879" s="22"/>
      <c r="AV1879" s="22"/>
      <c r="AW1879" s="22"/>
      <c r="AX1879" s="22"/>
    </row>
    <row r="1880" spans="1:50" x14ac:dyDescent="0.25">
      <c r="A1880" s="78" t="s">
        <v>161</v>
      </c>
      <c r="B1880" s="22"/>
      <c r="C1880" s="22"/>
      <c r="D1880" s="22"/>
      <c r="E1880" s="22"/>
      <c r="F1880" s="22"/>
      <c r="G1880" s="79">
        <v>44769</v>
      </c>
      <c r="H1880" s="22"/>
      <c r="I1880" s="22"/>
      <c r="J1880" s="22"/>
      <c r="K1880" s="22"/>
      <c r="L1880" s="22"/>
      <c r="M1880" s="22"/>
      <c r="N1880" s="22"/>
      <c r="O1880" s="22"/>
      <c r="P1880" s="22"/>
      <c r="Q1880" s="22"/>
      <c r="R1880" s="22">
        <v>102.175</v>
      </c>
      <c r="S1880" s="22">
        <v>102.175</v>
      </c>
      <c r="T1880" s="22">
        <v>102.175</v>
      </c>
      <c r="U1880" s="22">
        <v>102.175</v>
      </c>
      <c r="V1880" s="22"/>
      <c r="W1880" s="22"/>
      <c r="X1880" s="22"/>
      <c r="Y1880" s="22"/>
      <c r="Z1880" s="22"/>
      <c r="AA1880" s="22"/>
      <c r="AB1880" s="22"/>
      <c r="AC1880" s="22"/>
      <c r="AD1880" s="22"/>
      <c r="AE1880" s="22"/>
      <c r="AF1880" s="22"/>
      <c r="AG1880" s="22"/>
      <c r="AH1880" s="22"/>
      <c r="AI1880" s="22"/>
      <c r="AJ1880" s="22"/>
      <c r="AK1880" s="22"/>
      <c r="AL1880" s="22"/>
      <c r="AM1880" s="22"/>
      <c r="AN1880" s="22"/>
      <c r="AO1880" s="22"/>
      <c r="AP1880" s="22"/>
      <c r="AQ1880" s="22"/>
      <c r="AR1880" s="22"/>
      <c r="AS1880" s="22"/>
      <c r="AT1880" s="22"/>
      <c r="AU1880" s="22"/>
      <c r="AV1880" s="22"/>
      <c r="AW1880" s="22"/>
      <c r="AX1880" s="22"/>
    </row>
    <row r="1881" spans="1:50" x14ac:dyDescent="0.25">
      <c r="A1881" s="78" t="s">
        <v>161</v>
      </c>
      <c r="B1881" s="22"/>
      <c r="C1881" s="22"/>
      <c r="D1881" s="22"/>
      <c r="E1881" s="22"/>
      <c r="F1881" s="22"/>
      <c r="G1881" s="79">
        <v>44784</v>
      </c>
      <c r="H1881" s="22"/>
      <c r="I1881" s="22"/>
      <c r="J1881" s="22"/>
      <c r="K1881" s="22"/>
      <c r="L1881" s="22"/>
      <c r="M1881" s="22"/>
      <c r="N1881" s="22"/>
      <c r="O1881" s="22"/>
      <c r="P1881" s="22"/>
      <c r="Q1881" s="22"/>
      <c r="R1881" s="22">
        <v>90.00833333333334</v>
      </c>
      <c r="S1881" s="22">
        <v>90.00833333333334</v>
      </c>
      <c r="T1881" s="22">
        <v>90.00833333333334</v>
      </c>
      <c r="U1881" s="22">
        <v>90.00833333333334</v>
      </c>
      <c r="V1881" s="22"/>
      <c r="W1881" s="22"/>
      <c r="X1881" s="22"/>
      <c r="Y1881" s="22"/>
      <c r="Z1881" s="22"/>
      <c r="AA1881" s="22"/>
      <c r="AB1881" s="22"/>
      <c r="AC1881" s="22"/>
      <c r="AD1881" s="22"/>
      <c r="AE1881" s="22"/>
      <c r="AF1881" s="22"/>
      <c r="AG1881" s="22"/>
      <c r="AH1881" s="22"/>
      <c r="AI1881" s="22"/>
      <c r="AJ1881" s="22"/>
      <c r="AK1881" s="22"/>
      <c r="AL1881" s="22"/>
      <c r="AM1881" s="22"/>
      <c r="AN1881" s="22"/>
      <c r="AO1881" s="22"/>
      <c r="AP1881" s="22"/>
      <c r="AQ1881" s="22"/>
      <c r="AR1881" s="22"/>
      <c r="AS1881" s="22"/>
      <c r="AT1881" s="22"/>
      <c r="AU1881" s="22"/>
      <c r="AV1881" s="22"/>
      <c r="AW1881" s="22"/>
      <c r="AX1881" s="22"/>
    </row>
    <row r="1882" spans="1:50" x14ac:dyDescent="0.25">
      <c r="A1882" s="78" t="s">
        <v>161</v>
      </c>
      <c r="B1882" s="22"/>
      <c r="C1882" s="22"/>
      <c r="D1882" s="22"/>
      <c r="E1882" s="22"/>
      <c r="F1882" s="22"/>
      <c r="G1882" s="79">
        <v>44795</v>
      </c>
      <c r="H1882" s="22"/>
      <c r="I1882" s="22"/>
      <c r="J1882" s="22"/>
      <c r="K1882" s="22"/>
      <c r="L1882" s="22"/>
      <c r="M1882" s="22"/>
      <c r="N1882" s="22"/>
      <c r="O1882" s="22"/>
      <c r="P1882" s="22"/>
      <c r="Q1882" s="22"/>
      <c r="R1882" s="22">
        <v>83.928333333333342</v>
      </c>
      <c r="S1882" s="22">
        <v>83.928333333333342</v>
      </c>
      <c r="T1882" s="22">
        <v>83.928333333333342</v>
      </c>
      <c r="U1882" s="22">
        <v>83.928333333333342</v>
      </c>
      <c r="V1882" s="22"/>
      <c r="W1882" s="22"/>
      <c r="X1882" s="22"/>
      <c r="Y1882" s="22"/>
      <c r="Z1882" s="22"/>
      <c r="AA1882" s="22"/>
      <c r="AB1882" s="22"/>
      <c r="AC1882" s="22"/>
      <c r="AD1882" s="22"/>
      <c r="AE1882" s="22"/>
      <c r="AF1882" s="22"/>
      <c r="AG1882" s="22"/>
      <c r="AH1882" s="22"/>
      <c r="AI1882" s="22"/>
      <c r="AJ1882" s="22"/>
      <c r="AK1882" s="22"/>
      <c r="AL1882" s="22"/>
      <c r="AM1882" s="22"/>
      <c r="AN1882" s="22"/>
      <c r="AO1882" s="22"/>
      <c r="AP1882" s="22"/>
      <c r="AQ1882" s="22"/>
      <c r="AR1882" s="22"/>
      <c r="AS1882" s="22"/>
      <c r="AT1882" s="22"/>
      <c r="AU1882" s="22"/>
      <c r="AV1882" s="22"/>
      <c r="AW1882" s="22"/>
      <c r="AX1882" s="22"/>
    </row>
    <row r="1883" spans="1:50" x14ac:dyDescent="0.25">
      <c r="A1883" s="78" t="s">
        <v>161</v>
      </c>
      <c r="B1883" s="22"/>
      <c r="C1883" s="22"/>
      <c r="D1883" s="22"/>
      <c r="E1883" s="22"/>
      <c r="F1883" s="22"/>
      <c r="G1883" s="79">
        <v>44802</v>
      </c>
      <c r="H1883" s="22"/>
      <c r="I1883" s="22"/>
      <c r="J1883" s="22"/>
      <c r="K1883" s="22"/>
      <c r="L1883" s="22"/>
      <c r="M1883" s="22"/>
      <c r="N1883" s="22"/>
      <c r="O1883" s="22"/>
      <c r="P1883" s="22"/>
      <c r="Q1883" s="22"/>
      <c r="R1883" s="22">
        <v>71.716666666666669</v>
      </c>
      <c r="S1883" s="22">
        <v>71.716666666666669</v>
      </c>
      <c r="T1883" s="22">
        <v>71.716666666666669</v>
      </c>
      <c r="U1883" s="22">
        <v>71.716666666666669</v>
      </c>
      <c r="V1883" s="22"/>
      <c r="W1883" s="22"/>
      <c r="X1883" s="22"/>
      <c r="Y1883" s="22"/>
      <c r="Z1883" s="22"/>
      <c r="AA1883" s="22"/>
      <c r="AB1883" s="22"/>
      <c r="AC1883" s="22"/>
      <c r="AD1883" s="22"/>
      <c r="AE1883" s="22"/>
      <c r="AF1883" s="22"/>
      <c r="AG1883" s="22"/>
      <c r="AH1883" s="22"/>
      <c r="AI1883" s="22"/>
      <c r="AJ1883" s="22"/>
      <c r="AK1883" s="22"/>
      <c r="AL1883" s="22"/>
      <c r="AM1883" s="22"/>
      <c r="AN1883" s="22"/>
      <c r="AO1883" s="22"/>
      <c r="AP1883" s="22"/>
      <c r="AQ1883" s="22"/>
      <c r="AR1883" s="22"/>
      <c r="AS1883" s="22"/>
      <c r="AT1883" s="22"/>
      <c r="AU1883" s="22"/>
      <c r="AV1883" s="22"/>
      <c r="AW1883" s="22"/>
      <c r="AX1883" s="22"/>
    </row>
    <row r="1884" spans="1:50" x14ac:dyDescent="0.25">
      <c r="A1884" s="78" t="s">
        <v>161</v>
      </c>
      <c r="B1884" s="22"/>
      <c r="C1884" s="22"/>
      <c r="D1884" s="22"/>
      <c r="E1884" s="22"/>
      <c r="F1884" s="22"/>
      <c r="G1884" s="79">
        <v>44812</v>
      </c>
      <c r="H1884" s="22"/>
      <c r="I1884" s="22"/>
      <c r="J1884" s="22"/>
      <c r="K1884" s="22"/>
      <c r="L1884" s="22"/>
      <c r="M1884" s="22"/>
      <c r="N1884" s="22"/>
      <c r="O1884" s="22"/>
      <c r="P1884" s="22"/>
      <c r="Q1884" s="22"/>
      <c r="R1884" s="22">
        <v>58.285000000000004</v>
      </c>
      <c r="S1884" s="22">
        <v>58.285000000000004</v>
      </c>
      <c r="T1884" s="22">
        <v>58.285000000000004</v>
      </c>
      <c r="U1884" s="22">
        <v>58.285000000000004</v>
      </c>
      <c r="V1884" s="22"/>
      <c r="W1884" s="22"/>
      <c r="X1884" s="22"/>
      <c r="Y1884" s="22"/>
      <c r="Z1884" s="22"/>
      <c r="AA1884" s="22"/>
      <c r="AB1884" s="22"/>
      <c r="AC1884" s="22"/>
      <c r="AD1884" s="22"/>
      <c r="AE1884" s="22"/>
      <c r="AF1884" s="22"/>
      <c r="AG1884" s="22"/>
      <c r="AH1884" s="22"/>
      <c r="AI1884" s="22"/>
      <c r="AJ1884" s="22"/>
      <c r="AK1884" s="22"/>
      <c r="AL1884" s="22"/>
      <c r="AM1884" s="22"/>
      <c r="AN1884" s="22"/>
      <c r="AO1884" s="22"/>
      <c r="AP1884" s="22"/>
      <c r="AQ1884" s="22"/>
      <c r="AR1884" s="22"/>
      <c r="AS1884" s="22"/>
      <c r="AT1884" s="22"/>
      <c r="AU1884" s="22"/>
      <c r="AV1884" s="22"/>
      <c r="AW1884" s="22"/>
      <c r="AX1884" s="22"/>
    </row>
    <row r="1885" spans="1:50" x14ac:dyDescent="0.25">
      <c r="A1885" s="78" t="s">
        <v>161</v>
      </c>
      <c r="B1885" s="22"/>
      <c r="C1885" s="22"/>
      <c r="D1885" s="22"/>
      <c r="E1885" s="22"/>
      <c r="F1885" s="22"/>
      <c r="G1885" s="79">
        <v>44816</v>
      </c>
      <c r="H1885" s="22"/>
      <c r="I1885" s="22"/>
      <c r="J1885" s="22"/>
      <c r="K1885" s="22"/>
      <c r="L1885" s="22"/>
      <c r="M1885" s="22"/>
      <c r="N1885" s="22"/>
      <c r="O1885" s="22"/>
      <c r="P1885" s="22"/>
      <c r="Q1885" s="22"/>
      <c r="R1885" s="22">
        <v>19.781666666666666</v>
      </c>
      <c r="S1885" s="22">
        <v>19.781666666666666</v>
      </c>
      <c r="T1885" s="22">
        <v>19.781666666666666</v>
      </c>
      <c r="U1885" s="22">
        <v>19.781666666666666</v>
      </c>
      <c r="V1885" s="22"/>
      <c r="W1885" s="22"/>
      <c r="X1885" s="22"/>
      <c r="Y1885" s="22"/>
      <c r="Z1885" s="22"/>
      <c r="AA1885" s="22"/>
      <c r="AB1885" s="22"/>
      <c r="AC1885" s="22"/>
      <c r="AD1885" s="22"/>
      <c r="AE1885" s="22"/>
      <c r="AF1885" s="22"/>
      <c r="AG1885" s="22"/>
      <c r="AH1885" s="22"/>
      <c r="AI1885" s="22"/>
      <c r="AJ1885" s="22"/>
      <c r="AK1885" s="22"/>
      <c r="AL1885" s="22"/>
      <c r="AM1885" s="22"/>
      <c r="AN1885" s="22"/>
      <c r="AO1885" s="22"/>
      <c r="AP1885" s="22"/>
      <c r="AQ1885" s="22"/>
      <c r="AR1885" s="22"/>
      <c r="AS1885" s="22"/>
      <c r="AT1885" s="22"/>
      <c r="AU1885" s="22"/>
      <c r="AV1885" s="22"/>
      <c r="AW1885" s="22"/>
      <c r="AX1885" s="22"/>
    </row>
    <row r="1886" spans="1:50" x14ac:dyDescent="0.25">
      <c r="A1886" s="78" t="s">
        <v>161</v>
      </c>
      <c r="B1886" s="22"/>
      <c r="C1886" s="22"/>
      <c r="D1886" s="22"/>
      <c r="E1886" s="22"/>
      <c r="F1886" s="22"/>
      <c r="G1886" s="79">
        <v>44831</v>
      </c>
      <c r="H1886" s="22"/>
      <c r="I1886" s="22"/>
      <c r="J1886" s="22"/>
      <c r="K1886" s="22"/>
      <c r="L1886" s="22"/>
      <c r="M1886" s="22"/>
      <c r="N1886" s="22"/>
      <c r="O1886" s="22"/>
      <c r="P1886" s="22"/>
      <c r="Q1886" s="22"/>
      <c r="R1886" s="22">
        <v>29.263416666666672</v>
      </c>
      <c r="S1886" s="22">
        <v>29.263416666666672</v>
      </c>
      <c r="T1886" s="22">
        <v>29.263416666666672</v>
      </c>
      <c r="U1886" s="22">
        <v>29.263416666666672</v>
      </c>
      <c r="V1886" s="22"/>
      <c r="W1886" s="22"/>
      <c r="X1886" s="22"/>
      <c r="Y1886" s="22"/>
      <c r="Z1886" s="22"/>
      <c r="AA1886" s="22"/>
      <c r="AB1886" s="22"/>
      <c r="AC1886" s="22"/>
      <c r="AD1886" s="22"/>
      <c r="AE1886" s="22"/>
      <c r="AF1886" s="22"/>
      <c r="AG1886" s="22"/>
      <c r="AH1886" s="22"/>
      <c r="AI1886" s="22"/>
      <c r="AJ1886" s="22"/>
      <c r="AK1886" s="22"/>
      <c r="AL1886" s="22"/>
      <c r="AM1886" s="22"/>
      <c r="AN1886" s="22"/>
      <c r="AO1886" s="22"/>
      <c r="AP1886" s="22"/>
      <c r="AQ1886" s="22"/>
      <c r="AR1886" s="22"/>
      <c r="AS1886" s="22"/>
      <c r="AT1886" s="22"/>
      <c r="AU1886" s="22"/>
      <c r="AV1886" s="22"/>
      <c r="AW1886" s="22"/>
      <c r="AX1886" s="22"/>
    </row>
    <row r="1887" spans="1:50" x14ac:dyDescent="0.25">
      <c r="A1887" s="78" t="s">
        <v>161</v>
      </c>
      <c r="B1887" s="22"/>
      <c r="C1887" s="22"/>
      <c r="D1887" s="22"/>
      <c r="E1887" s="22"/>
      <c r="F1887" s="22"/>
      <c r="G1887" s="79">
        <v>44839</v>
      </c>
      <c r="H1887" s="22"/>
      <c r="I1887" s="22"/>
      <c r="J1887" s="22"/>
      <c r="K1887" s="22"/>
      <c r="L1887" s="22"/>
      <c r="M1887" s="22"/>
      <c r="N1887" s="22"/>
      <c r="O1887" s="22"/>
      <c r="P1887" s="22"/>
      <c r="Q1887" s="22"/>
      <c r="R1887" s="22">
        <v>20.278166666666667</v>
      </c>
      <c r="S1887" s="22">
        <v>20.278166666666667</v>
      </c>
      <c r="T1887" s="22">
        <v>20.278166666666667</v>
      </c>
      <c r="U1887" s="22">
        <v>20.278166666666667</v>
      </c>
      <c r="V1887" s="22"/>
      <c r="W1887" s="22"/>
      <c r="X1887" s="22"/>
      <c r="Y1887" s="22"/>
      <c r="Z1887" s="22"/>
      <c r="AA1887" s="22"/>
      <c r="AB1887" s="22"/>
      <c r="AC1887" s="22"/>
      <c r="AD1887" s="22"/>
      <c r="AE1887" s="22"/>
      <c r="AF1887" s="22"/>
      <c r="AG1887" s="22"/>
      <c r="AH1887" s="22"/>
      <c r="AI1887" s="22"/>
      <c r="AJ1887" s="22"/>
      <c r="AK1887" s="22"/>
      <c r="AL1887" s="22"/>
      <c r="AM1887" s="22"/>
      <c r="AN1887" s="22"/>
      <c r="AO1887" s="22"/>
      <c r="AP1887" s="22"/>
      <c r="AQ1887" s="22"/>
      <c r="AR1887" s="22"/>
      <c r="AS1887" s="22"/>
      <c r="AT1887" s="22"/>
      <c r="AU1887" s="22"/>
      <c r="AV1887" s="22"/>
      <c r="AW1887" s="22"/>
      <c r="AX1887" s="22"/>
    </row>
    <row r="1888" spans="1:50" x14ac:dyDescent="0.25">
      <c r="A1888" s="78" t="s">
        <v>161</v>
      </c>
      <c r="B1888" s="22"/>
      <c r="C1888" s="22"/>
      <c r="D1888" s="22"/>
      <c r="E1888" s="22"/>
      <c r="F1888" s="22"/>
      <c r="G1888" s="79">
        <v>44851</v>
      </c>
      <c r="H1888" s="22"/>
      <c r="I1888" s="22"/>
      <c r="J1888" s="22"/>
      <c r="K1888" s="22"/>
      <c r="L1888" s="22"/>
      <c r="M1888" s="22"/>
      <c r="N1888" s="22"/>
      <c r="O1888" s="22"/>
      <c r="P1888" s="22"/>
      <c r="Q1888" s="22"/>
      <c r="R1888" s="22">
        <v>19.853333333333332</v>
      </c>
      <c r="S1888" s="22">
        <v>19.853333333333332</v>
      </c>
      <c r="T1888" s="22">
        <v>19.853333333333332</v>
      </c>
      <c r="U1888" s="22">
        <v>19.853333333333332</v>
      </c>
      <c r="V1888" s="22"/>
      <c r="W1888" s="22"/>
      <c r="X1888" s="22"/>
      <c r="Y1888" s="22"/>
      <c r="Z1888" s="22"/>
      <c r="AA1888" s="22"/>
      <c r="AB1888" s="22"/>
      <c r="AC1888" s="22"/>
      <c r="AD1888" s="22"/>
      <c r="AE1888" s="22"/>
      <c r="AF1888" s="22"/>
      <c r="AG1888" s="22"/>
      <c r="AH1888" s="22"/>
      <c r="AI1888" s="22"/>
      <c r="AJ1888" s="22"/>
      <c r="AK1888" s="22"/>
      <c r="AL1888" s="22"/>
      <c r="AM1888" s="22"/>
      <c r="AN1888" s="22"/>
      <c r="AO1888" s="22"/>
      <c r="AP1888" s="22"/>
      <c r="AQ1888" s="22"/>
      <c r="AR1888" s="22"/>
      <c r="AS1888" s="22"/>
      <c r="AT1888" s="22"/>
      <c r="AU1888" s="22"/>
      <c r="AV1888" s="22"/>
      <c r="AW1888" s="22"/>
      <c r="AX1888" s="22"/>
    </row>
    <row r="1889" spans="1:50" x14ac:dyDescent="0.25">
      <c r="A1889" s="78" t="s">
        <v>162</v>
      </c>
      <c r="B1889" s="22"/>
      <c r="C1889" s="22"/>
      <c r="D1889" s="22"/>
      <c r="E1889" s="22"/>
      <c r="F1889" s="22"/>
      <c r="G1889" s="79">
        <v>44547</v>
      </c>
      <c r="H1889" s="22"/>
      <c r="I1889" s="22"/>
      <c r="J1889" s="22"/>
      <c r="K1889" s="22"/>
      <c r="L1889" s="22"/>
      <c r="M1889" s="22"/>
      <c r="N1889" s="22"/>
      <c r="O1889" s="22"/>
      <c r="P1889" s="22"/>
      <c r="Q1889" s="22"/>
      <c r="R1889" s="22">
        <v>54.991666666666667</v>
      </c>
      <c r="S1889" s="22">
        <v>54.991666666666667</v>
      </c>
      <c r="T1889" s="22">
        <v>54.991666666666667</v>
      </c>
      <c r="U1889" s="22">
        <v>54.991666666666667</v>
      </c>
      <c r="V1889" s="22"/>
      <c r="W1889" s="22"/>
      <c r="X1889" s="22"/>
      <c r="Y1889" s="22"/>
      <c r="Z1889" s="22"/>
      <c r="AA1889" s="22"/>
      <c r="AB1889" s="22"/>
      <c r="AC1889" s="22"/>
      <c r="AD1889" s="22"/>
      <c r="AE1889" s="22"/>
      <c r="AF1889" s="22"/>
      <c r="AG1889" s="22"/>
      <c r="AH1889" s="22"/>
      <c r="AI1889" s="22"/>
      <c r="AJ1889" s="22"/>
      <c r="AK1889" s="22"/>
      <c r="AL1889" s="22"/>
      <c r="AM1889" s="22"/>
      <c r="AN1889" s="22"/>
      <c r="AO1889" s="22"/>
      <c r="AP1889" s="22"/>
      <c r="AQ1889" s="22"/>
      <c r="AR1889" s="22"/>
      <c r="AS1889" s="22"/>
      <c r="AT1889" s="22"/>
      <c r="AU1889" s="22"/>
      <c r="AV1889" s="22"/>
      <c r="AW1889" s="22"/>
      <c r="AX1889" s="22"/>
    </row>
    <row r="1890" spans="1:50" x14ac:dyDescent="0.25">
      <c r="A1890" s="78" t="s">
        <v>162</v>
      </c>
      <c r="B1890" s="22"/>
      <c r="C1890" s="22"/>
      <c r="D1890" s="22"/>
      <c r="E1890" s="22"/>
      <c r="F1890" s="22"/>
      <c r="G1890" s="79">
        <v>44733</v>
      </c>
      <c r="H1890" s="22"/>
      <c r="I1890" s="22"/>
      <c r="J1890" s="22"/>
      <c r="K1890" s="22"/>
      <c r="L1890" s="22"/>
      <c r="M1890" s="22"/>
      <c r="N1890" s="22"/>
      <c r="O1890" s="22"/>
      <c r="P1890" s="22"/>
      <c r="Q1890" s="22"/>
      <c r="R1890" s="22">
        <v>76.5</v>
      </c>
      <c r="S1890" s="22">
        <v>76.5</v>
      </c>
      <c r="T1890" s="22">
        <v>76.5</v>
      </c>
      <c r="U1890" s="22">
        <v>76.5</v>
      </c>
      <c r="V1890" s="22"/>
      <c r="W1890" s="22"/>
      <c r="X1890" s="22"/>
      <c r="Y1890" s="22"/>
      <c r="Z1890" s="22"/>
      <c r="AA1890" s="22"/>
      <c r="AB1890" s="22"/>
      <c r="AC1890" s="22"/>
      <c r="AD1890" s="22"/>
      <c r="AE1890" s="22"/>
      <c r="AF1890" s="22"/>
      <c r="AG1890" s="22"/>
      <c r="AH1890" s="22"/>
      <c r="AI1890" s="22"/>
      <c r="AJ1890" s="22"/>
      <c r="AK1890" s="22"/>
      <c r="AL1890" s="22"/>
      <c r="AM1890" s="22"/>
      <c r="AN1890" s="22"/>
      <c r="AO1890" s="22"/>
      <c r="AP1890" s="22"/>
      <c r="AQ1890" s="22"/>
      <c r="AR1890" s="22"/>
      <c r="AS1890" s="22"/>
      <c r="AT1890" s="22"/>
      <c r="AU1890" s="22"/>
      <c r="AV1890" s="22"/>
      <c r="AW1890" s="22"/>
      <c r="AX1890" s="22"/>
    </row>
    <row r="1891" spans="1:50" x14ac:dyDescent="0.25">
      <c r="A1891" s="78" t="s">
        <v>162</v>
      </c>
      <c r="B1891" s="22"/>
      <c r="C1891" s="22"/>
      <c r="D1891" s="22"/>
      <c r="E1891" s="22"/>
      <c r="F1891" s="22"/>
      <c r="G1891" s="79">
        <v>44756</v>
      </c>
      <c r="H1891" s="22"/>
      <c r="I1891" s="22"/>
      <c r="J1891" s="22"/>
      <c r="K1891" s="22"/>
      <c r="L1891" s="22"/>
      <c r="M1891" s="22"/>
      <c r="N1891" s="22"/>
      <c r="O1891" s="22"/>
      <c r="P1891" s="22"/>
      <c r="Q1891" s="22"/>
      <c r="R1891" s="22">
        <v>97.916666666666671</v>
      </c>
      <c r="S1891" s="22">
        <v>97.916666666666671</v>
      </c>
      <c r="T1891" s="22">
        <v>97.916666666666671</v>
      </c>
      <c r="U1891" s="22">
        <v>97.916666666666671</v>
      </c>
      <c r="V1891" s="22"/>
      <c r="W1891" s="22"/>
      <c r="X1891" s="22"/>
      <c r="Y1891" s="22"/>
      <c r="Z1891" s="22"/>
      <c r="AA1891" s="22"/>
      <c r="AB1891" s="22"/>
      <c r="AC1891" s="22"/>
      <c r="AD1891" s="22"/>
      <c r="AE1891" s="22"/>
      <c r="AF1891" s="22"/>
      <c r="AG1891" s="22"/>
      <c r="AH1891" s="22"/>
      <c r="AI1891" s="22"/>
      <c r="AJ1891" s="22"/>
      <c r="AK1891" s="22"/>
      <c r="AL1891" s="22"/>
      <c r="AM1891" s="22"/>
      <c r="AN1891" s="22"/>
      <c r="AO1891" s="22"/>
      <c r="AP1891" s="22"/>
      <c r="AQ1891" s="22"/>
      <c r="AR1891" s="22"/>
      <c r="AS1891" s="22"/>
      <c r="AT1891" s="22"/>
      <c r="AU1891" s="22"/>
      <c r="AV1891" s="22"/>
      <c r="AW1891" s="22"/>
      <c r="AX1891" s="22"/>
    </row>
    <row r="1892" spans="1:50" x14ac:dyDescent="0.25">
      <c r="A1892" s="78" t="s">
        <v>162</v>
      </c>
      <c r="B1892" s="22"/>
      <c r="C1892" s="22"/>
      <c r="D1892" s="22"/>
      <c r="E1892" s="22"/>
      <c r="F1892" s="22"/>
      <c r="G1892" s="79">
        <v>44760</v>
      </c>
      <c r="H1892" s="22"/>
      <c r="I1892" s="22"/>
      <c r="J1892" s="22"/>
      <c r="K1892" s="22"/>
      <c r="L1892" s="22"/>
      <c r="M1892" s="22"/>
      <c r="N1892" s="22"/>
      <c r="O1892" s="22"/>
      <c r="P1892" s="22"/>
      <c r="Q1892" s="22"/>
      <c r="R1892" s="22">
        <v>101.70833333333334</v>
      </c>
      <c r="S1892" s="22">
        <v>101.70833333333334</v>
      </c>
      <c r="T1892" s="22">
        <v>101.70833333333334</v>
      </c>
      <c r="U1892" s="22">
        <v>101.70833333333334</v>
      </c>
      <c r="V1892" s="22"/>
      <c r="W1892" s="22"/>
      <c r="X1892" s="22"/>
      <c r="Y1892" s="22"/>
      <c r="Z1892" s="22"/>
      <c r="AA1892" s="22"/>
      <c r="AB1892" s="22"/>
      <c r="AC1892" s="22"/>
      <c r="AD1892" s="22"/>
      <c r="AE1892" s="22"/>
      <c r="AF1892" s="22"/>
      <c r="AG1892" s="22"/>
      <c r="AH1892" s="22"/>
      <c r="AI1892" s="22"/>
      <c r="AJ1892" s="22"/>
      <c r="AK1892" s="22"/>
      <c r="AL1892" s="22"/>
      <c r="AM1892" s="22"/>
      <c r="AN1892" s="22"/>
      <c r="AO1892" s="22"/>
      <c r="AP1892" s="22"/>
      <c r="AQ1892" s="22"/>
      <c r="AR1892" s="22"/>
      <c r="AS1892" s="22"/>
      <c r="AT1892" s="22"/>
      <c r="AU1892" s="22"/>
      <c r="AV1892" s="22"/>
      <c r="AW1892" s="22"/>
      <c r="AX1892" s="22"/>
    </row>
    <row r="1893" spans="1:50" x14ac:dyDescent="0.25">
      <c r="A1893" s="78" t="s">
        <v>162</v>
      </c>
      <c r="B1893" s="22"/>
      <c r="C1893" s="22"/>
      <c r="D1893" s="22"/>
      <c r="E1893" s="22"/>
      <c r="F1893" s="22"/>
      <c r="G1893" s="79">
        <v>44769</v>
      </c>
      <c r="H1893" s="22"/>
      <c r="I1893" s="22"/>
      <c r="J1893" s="22"/>
      <c r="K1893" s="22"/>
      <c r="L1893" s="22"/>
      <c r="M1893" s="22"/>
      <c r="N1893" s="22"/>
      <c r="O1893" s="22"/>
      <c r="P1893" s="22"/>
      <c r="Q1893" s="22"/>
      <c r="R1893" s="22">
        <v>93.120833333333323</v>
      </c>
      <c r="S1893" s="22">
        <v>93.120833333333323</v>
      </c>
      <c r="T1893" s="22">
        <v>93.120833333333323</v>
      </c>
      <c r="U1893" s="22">
        <v>93.120833333333323</v>
      </c>
      <c r="V1893" s="22"/>
      <c r="W1893" s="22"/>
      <c r="X1893" s="22"/>
      <c r="Y1893" s="22"/>
      <c r="Z1893" s="22"/>
      <c r="AA1893" s="22"/>
      <c r="AB1893" s="22"/>
      <c r="AC1893" s="22"/>
      <c r="AD1893" s="22"/>
      <c r="AE1893" s="22"/>
      <c r="AF1893" s="22"/>
      <c r="AG1893" s="22"/>
      <c r="AH1893" s="22"/>
      <c r="AI1893" s="22"/>
      <c r="AJ1893" s="22"/>
      <c r="AK1893" s="22"/>
      <c r="AL1893" s="22"/>
      <c r="AM1893" s="22"/>
      <c r="AN1893" s="22"/>
      <c r="AO1893" s="22"/>
      <c r="AP1893" s="22"/>
      <c r="AQ1893" s="22"/>
      <c r="AR1893" s="22"/>
      <c r="AS1893" s="22"/>
      <c r="AT1893" s="22"/>
      <c r="AU1893" s="22"/>
      <c r="AV1893" s="22"/>
      <c r="AW1893" s="22"/>
      <c r="AX1893" s="22"/>
    </row>
    <row r="1894" spans="1:50" x14ac:dyDescent="0.25">
      <c r="A1894" s="78" t="s">
        <v>162</v>
      </c>
      <c r="B1894" s="22"/>
      <c r="C1894" s="22"/>
      <c r="D1894" s="22"/>
      <c r="E1894" s="22"/>
      <c r="F1894" s="22"/>
      <c r="G1894" s="79">
        <v>44784</v>
      </c>
      <c r="H1894" s="22"/>
      <c r="I1894" s="22"/>
      <c r="J1894" s="22"/>
      <c r="K1894" s="22"/>
      <c r="L1894" s="22"/>
      <c r="M1894" s="22"/>
      <c r="N1894" s="22"/>
      <c r="O1894" s="22"/>
      <c r="P1894" s="22"/>
      <c r="Q1894" s="22"/>
      <c r="R1894" s="22">
        <v>90.850000000000009</v>
      </c>
      <c r="S1894" s="22">
        <v>90.850000000000009</v>
      </c>
      <c r="T1894" s="22">
        <v>90.850000000000009</v>
      </c>
      <c r="U1894" s="22">
        <v>90.850000000000009</v>
      </c>
      <c r="V1894" s="22"/>
      <c r="W1894" s="22"/>
      <c r="X1894" s="22"/>
      <c r="Y1894" s="22"/>
      <c r="Z1894" s="22"/>
      <c r="AA1894" s="22"/>
      <c r="AB1894" s="22"/>
      <c r="AC1894" s="22"/>
      <c r="AD1894" s="22"/>
      <c r="AE1894" s="22"/>
      <c r="AF1894" s="22"/>
      <c r="AG1894" s="22"/>
      <c r="AH1894" s="22"/>
      <c r="AI1894" s="22"/>
      <c r="AJ1894" s="22"/>
      <c r="AK1894" s="22"/>
      <c r="AL1894" s="22"/>
      <c r="AM1894" s="22"/>
      <c r="AN1894" s="22"/>
      <c r="AO1894" s="22"/>
      <c r="AP1894" s="22"/>
      <c r="AQ1894" s="22"/>
      <c r="AR1894" s="22"/>
      <c r="AS1894" s="22"/>
      <c r="AT1894" s="22"/>
      <c r="AU1894" s="22"/>
      <c r="AV1894" s="22"/>
      <c r="AW1894" s="22"/>
      <c r="AX1894" s="22"/>
    </row>
    <row r="1895" spans="1:50" x14ac:dyDescent="0.25">
      <c r="A1895" s="78" t="s">
        <v>162</v>
      </c>
      <c r="B1895" s="22"/>
      <c r="C1895" s="22"/>
      <c r="D1895" s="22"/>
      <c r="E1895" s="22"/>
      <c r="F1895" s="22"/>
      <c r="G1895" s="79">
        <v>44795</v>
      </c>
      <c r="H1895" s="22"/>
      <c r="I1895" s="22"/>
      <c r="J1895" s="22"/>
      <c r="K1895" s="22"/>
      <c r="L1895" s="22"/>
      <c r="M1895" s="22"/>
      <c r="N1895" s="22"/>
      <c r="O1895" s="22"/>
      <c r="P1895" s="22"/>
      <c r="Q1895" s="22"/>
      <c r="R1895" s="22">
        <v>48.158333333333331</v>
      </c>
      <c r="S1895" s="22">
        <v>48.158333333333331</v>
      </c>
      <c r="T1895" s="22">
        <v>48.158333333333331</v>
      </c>
      <c r="U1895" s="22">
        <v>48.158333333333331</v>
      </c>
      <c r="V1895" s="22"/>
      <c r="W1895" s="22"/>
      <c r="X1895" s="22"/>
      <c r="Y1895" s="22"/>
      <c r="Z1895" s="22"/>
      <c r="AA1895" s="22"/>
      <c r="AB1895" s="22"/>
      <c r="AC1895" s="22"/>
      <c r="AD1895" s="22"/>
      <c r="AE1895" s="22"/>
      <c r="AF1895" s="22"/>
      <c r="AG1895" s="22"/>
      <c r="AH1895" s="22"/>
      <c r="AI1895" s="22"/>
      <c r="AJ1895" s="22"/>
      <c r="AK1895" s="22"/>
      <c r="AL1895" s="22"/>
      <c r="AM1895" s="22"/>
      <c r="AN1895" s="22"/>
      <c r="AO1895" s="22"/>
      <c r="AP1895" s="22"/>
      <c r="AQ1895" s="22"/>
      <c r="AR1895" s="22"/>
      <c r="AS1895" s="22"/>
      <c r="AT1895" s="22"/>
      <c r="AU1895" s="22"/>
      <c r="AV1895" s="22"/>
      <c r="AW1895" s="22"/>
      <c r="AX1895" s="22"/>
    </row>
    <row r="1896" spans="1:50" x14ac:dyDescent="0.25">
      <c r="A1896" s="78" t="s">
        <v>162</v>
      </c>
      <c r="B1896" s="22"/>
      <c r="C1896" s="22"/>
      <c r="D1896" s="22"/>
      <c r="E1896" s="22"/>
      <c r="F1896" s="22"/>
      <c r="G1896" s="79">
        <v>44802</v>
      </c>
      <c r="H1896" s="22"/>
      <c r="I1896" s="22"/>
      <c r="J1896" s="22"/>
      <c r="K1896" s="22"/>
      <c r="L1896" s="22"/>
      <c r="M1896" s="22"/>
      <c r="N1896" s="22"/>
      <c r="O1896" s="22"/>
      <c r="P1896" s="22"/>
      <c r="Q1896" s="22"/>
      <c r="R1896" s="22">
        <v>72.8</v>
      </c>
      <c r="S1896" s="22">
        <v>72.8</v>
      </c>
      <c r="T1896" s="22">
        <v>72.8</v>
      </c>
      <c r="U1896" s="22">
        <v>72.8</v>
      </c>
      <c r="V1896" s="22"/>
      <c r="W1896" s="22"/>
      <c r="X1896" s="22"/>
      <c r="Y1896" s="22"/>
      <c r="Z1896" s="22"/>
      <c r="AA1896" s="22"/>
      <c r="AB1896" s="22"/>
      <c r="AC1896" s="22"/>
      <c r="AD1896" s="22"/>
      <c r="AE1896" s="22"/>
      <c r="AF1896" s="22"/>
      <c r="AG1896" s="22"/>
      <c r="AH1896" s="22"/>
      <c r="AI1896" s="22"/>
      <c r="AJ1896" s="22"/>
      <c r="AK1896" s="22"/>
      <c r="AL1896" s="22"/>
      <c r="AM1896" s="22"/>
      <c r="AN1896" s="22"/>
      <c r="AO1896" s="22"/>
      <c r="AP1896" s="22"/>
      <c r="AQ1896" s="22"/>
      <c r="AR1896" s="22"/>
      <c r="AS1896" s="22"/>
      <c r="AT1896" s="22"/>
      <c r="AU1896" s="22"/>
      <c r="AV1896" s="22"/>
      <c r="AW1896" s="22"/>
      <c r="AX1896" s="22"/>
    </row>
    <row r="1897" spans="1:50" x14ac:dyDescent="0.25">
      <c r="A1897" s="78" t="s">
        <v>162</v>
      </c>
      <c r="B1897" s="22"/>
      <c r="C1897" s="22"/>
      <c r="D1897" s="22"/>
      <c r="E1897" s="22"/>
      <c r="F1897" s="22"/>
      <c r="G1897" s="79">
        <v>44812</v>
      </c>
      <c r="H1897" s="22"/>
      <c r="I1897" s="22"/>
      <c r="J1897" s="22"/>
      <c r="K1897" s="22"/>
      <c r="L1897" s="22"/>
      <c r="M1897" s="22"/>
      <c r="N1897" s="22"/>
      <c r="O1897" s="22"/>
      <c r="P1897" s="22"/>
      <c r="Q1897" s="22"/>
      <c r="R1897" s="22">
        <v>45.477777777777781</v>
      </c>
      <c r="S1897" s="22">
        <v>45.477777777777781</v>
      </c>
      <c r="T1897" s="22">
        <v>45.477777777777781</v>
      </c>
      <c r="U1897" s="22">
        <v>45.477777777777781</v>
      </c>
      <c r="V1897" s="22"/>
      <c r="W1897" s="22"/>
      <c r="X1897" s="22"/>
      <c r="Y1897" s="22"/>
      <c r="Z1897" s="22"/>
      <c r="AA1897" s="22"/>
      <c r="AB1897" s="22"/>
      <c r="AC1897" s="22"/>
      <c r="AD1897" s="22"/>
      <c r="AE1897" s="22"/>
      <c r="AF1897" s="22"/>
      <c r="AG1897" s="22"/>
      <c r="AH1897" s="22"/>
      <c r="AI1897" s="22"/>
      <c r="AJ1897" s="22"/>
      <c r="AK1897" s="22"/>
      <c r="AL1897" s="22"/>
      <c r="AM1897" s="22"/>
      <c r="AN1897" s="22"/>
      <c r="AO1897" s="22"/>
      <c r="AP1897" s="22"/>
      <c r="AQ1897" s="22"/>
      <c r="AR1897" s="22"/>
      <c r="AS1897" s="22"/>
      <c r="AT1897" s="22"/>
      <c r="AU1897" s="22"/>
      <c r="AV1897" s="22"/>
      <c r="AW1897" s="22"/>
      <c r="AX1897" s="22"/>
    </row>
    <row r="1898" spans="1:50" x14ac:dyDescent="0.25">
      <c r="A1898" s="78" t="s">
        <v>162</v>
      </c>
      <c r="B1898" s="22"/>
      <c r="C1898" s="22"/>
      <c r="D1898" s="22"/>
      <c r="E1898" s="22"/>
      <c r="F1898" s="22"/>
      <c r="G1898" s="79">
        <v>44816</v>
      </c>
      <c r="H1898" s="22"/>
      <c r="I1898" s="22"/>
      <c r="J1898" s="22"/>
      <c r="K1898" s="22"/>
      <c r="L1898" s="22"/>
      <c r="M1898" s="22"/>
      <c r="N1898" s="22"/>
      <c r="O1898" s="22"/>
      <c r="P1898" s="22"/>
      <c r="Q1898" s="22"/>
      <c r="R1898" s="22">
        <v>38.541666666666664</v>
      </c>
      <c r="S1898" s="22">
        <v>38.541666666666664</v>
      </c>
      <c r="T1898" s="22">
        <v>38.541666666666664</v>
      </c>
      <c r="U1898" s="22">
        <v>38.541666666666664</v>
      </c>
      <c r="V1898" s="22"/>
      <c r="W1898" s="22"/>
      <c r="X1898" s="22"/>
      <c r="Y1898" s="22"/>
      <c r="Z1898" s="22"/>
      <c r="AA1898" s="22"/>
      <c r="AB1898" s="22"/>
      <c r="AC1898" s="22"/>
      <c r="AD1898" s="22"/>
      <c r="AE1898" s="22"/>
      <c r="AF1898" s="22"/>
      <c r="AG1898" s="22"/>
      <c r="AH1898" s="22"/>
      <c r="AI1898" s="22"/>
      <c r="AJ1898" s="22"/>
      <c r="AK1898" s="22"/>
      <c r="AL1898" s="22"/>
      <c r="AM1898" s="22"/>
      <c r="AN1898" s="22"/>
      <c r="AO1898" s="22"/>
      <c r="AP1898" s="22"/>
      <c r="AQ1898" s="22"/>
      <c r="AR1898" s="22"/>
      <c r="AS1898" s="22"/>
      <c r="AT1898" s="22"/>
      <c r="AU1898" s="22"/>
      <c r="AV1898" s="22"/>
      <c r="AW1898" s="22"/>
      <c r="AX1898" s="22"/>
    </row>
    <row r="1899" spans="1:50" x14ac:dyDescent="0.25">
      <c r="A1899" s="78" t="s">
        <v>162</v>
      </c>
      <c r="B1899" s="22"/>
      <c r="C1899" s="22"/>
      <c r="D1899" s="22"/>
      <c r="E1899" s="22"/>
      <c r="F1899" s="22"/>
      <c r="G1899" s="79">
        <v>44831</v>
      </c>
      <c r="H1899" s="22"/>
      <c r="I1899" s="22"/>
      <c r="J1899" s="22"/>
      <c r="K1899" s="22"/>
      <c r="L1899" s="22"/>
      <c r="M1899" s="22"/>
      <c r="N1899" s="22"/>
      <c r="O1899" s="22"/>
      <c r="P1899" s="22"/>
      <c r="Q1899" s="22"/>
      <c r="R1899" s="22">
        <v>23.598333333333333</v>
      </c>
      <c r="S1899" s="22">
        <v>23.598333333333333</v>
      </c>
      <c r="T1899" s="22">
        <v>23.598333333333333</v>
      </c>
      <c r="U1899" s="22">
        <v>23.598333333333333</v>
      </c>
      <c r="V1899" s="22"/>
      <c r="W1899" s="22"/>
      <c r="X1899" s="22"/>
      <c r="Y1899" s="22"/>
      <c r="Z1899" s="22"/>
      <c r="AA1899" s="22"/>
      <c r="AB1899" s="22"/>
      <c r="AC1899" s="22"/>
      <c r="AD1899" s="22"/>
      <c r="AE1899" s="22"/>
      <c r="AF1899" s="22"/>
      <c r="AG1899" s="22"/>
      <c r="AH1899" s="22"/>
      <c r="AI1899" s="22"/>
      <c r="AJ1899" s="22"/>
      <c r="AK1899" s="22"/>
      <c r="AL1899" s="22"/>
      <c r="AM1899" s="22"/>
      <c r="AN1899" s="22"/>
      <c r="AO1899" s="22"/>
      <c r="AP1899" s="22"/>
      <c r="AQ1899" s="22"/>
      <c r="AR1899" s="22"/>
      <c r="AS1899" s="22"/>
      <c r="AT1899" s="22"/>
      <c r="AU1899" s="22"/>
      <c r="AV1899" s="22"/>
      <c r="AW1899" s="22"/>
      <c r="AX1899" s="22"/>
    </row>
    <row r="1900" spans="1:50" x14ac:dyDescent="0.25">
      <c r="A1900" s="78" t="s">
        <v>162</v>
      </c>
      <c r="B1900" s="22"/>
      <c r="C1900" s="22"/>
      <c r="D1900" s="22"/>
      <c r="E1900" s="22"/>
      <c r="F1900" s="22"/>
      <c r="G1900" s="79">
        <v>44839</v>
      </c>
      <c r="H1900" s="22"/>
      <c r="I1900" s="22"/>
      <c r="J1900" s="22"/>
      <c r="K1900" s="22"/>
      <c r="L1900" s="22"/>
      <c r="M1900" s="22"/>
      <c r="N1900" s="22"/>
      <c r="O1900" s="22"/>
      <c r="P1900" s="22"/>
      <c r="Q1900" s="22"/>
      <c r="R1900" s="22">
        <v>15.711416666666667</v>
      </c>
      <c r="S1900" s="22">
        <v>15.711416666666667</v>
      </c>
      <c r="T1900" s="22">
        <v>15.711416666666667</v>
      </c>
      <c r="U1900" s="22">
        <v>15.711416666666667</v>
      </c>
      <c r="V1900" s="22"/>
      <c r="W1900" s="22"/>
      <c r="X1900" s="22"/>
      <c r="Y1900" s="22"/>
      <c r="Z1900" s="22"/>
      <c r="AA1900" s="22"/>
      <c r="AB1900" s="22"/>
      <c r="AC1900" s="22"/>
      <c r="AD1900" s="22"/>
      <c r="AE1900" s="22"/>
      <c r="AF1900" s="22"/>
      <c r="AG1900" s="22"/>
      <c r="AH1900" s="22"/>
      <c r="AI1900" s="22"/>
      <c r="AJ1900" s="22"/>
      <c r="AK1900" s="22"/>
      <c r="AL1900" s="22"/>
      <c r="AM1900" s="22"/>
      <c r="AN1900" s="22"/>
      <c r="AO1900" s="22"/>
      <c r="AP1900" s="22"/>
      <c r="AQ1900" s="22"/>
      <c r="AR1900" s="22"/>
      <c r="AS1900" s="22"/>
      <c r="AT1900" s="22"/>
      <c r="AU1900" s="22"/>
      <c r="AV1900" s="22"/>
      <c r="AW1900" s="22"/>
      <c r="AX1900" s="22"/>
    </row>
    <row r="1901" spans="1:50" x14ac:dyDescent="0.25">
      <c r="A1901" s="78" t="s">
        <v>162</v>
      </c>
      <c r="B1901" s="22"/>
      <c r="C1901" s="22"/>
      <c r="D1901" s="22"/>
      <c r="E1901" s="22"/>
      <c r="F1901" s="22"/>
      <c r="G1901" s="79">
        <v>44851</v>
      </c>
      <c r="H1901" s="22"/>
      <c r="I1901" s="22"/>
      <c r="J1901" s="22"/>
      <c r="K1901" s="22"/>
      <c r="L1901" s="22"/>
      <c r="M1901" s="22"/>
      <c r="N1901" s="22"/>
      <c r="O1901" s="22"/>
      <c r="P1901" s="22"/>
      <c r="Q1901" s="22"/>
      <c r="R1901" s="22">
        <v>20.704888888888888</v>
      </c>
      <c r="S1901" s="22">
        <v>20.704888888888888</v>
      </c>
      <c r="T1901" s="22">
        <v>20.704888888888888</v>
      </c>
      <c r="U1901" s="22">
        <v>20.704888888888888</v>
      </c>
      <c r="V1901" s="22"/>
      <c r="W1901" s="22"/>
      <c r="X1901" s="22"/>
      <c r="Y1901" s="22"/>
      <c r="Z1901" s="22"/>
      <c r="AA1901" s="22"/>
      <c r="AB1901" s="22"/>
      <c r="AC1901" s="22"/>
      <c r="AD1901" s="22"/>
      <c r="AE1901" s="22"/>
      <c r="AF1901" s="22"/>
      <c r="AG1901" s="22"/>
      <c r="AH1901" s="22"/>
      <c r="AI1901" s="22"/>
      <c r="AJ1901" s="22"/>
      <c r="AK1901" s="22"/>
      <c r="AL1901" s="22"/>
      <c r="AM1901" s="22"/>
      <c r="AN1901" s="22"/>
      <c r="AO1901" s="22"/>
      <c r="AP1901" s="22"/>
      <c r="AQ1901" s="22"/>
      <c r="AR1901" s="22"/>
      <c r="AS1901" s="22"/>
      <c r="AT1901" s="22"/>
      <c r="AU1901" s="22"/>
      <c r="AV1901" s="22"/>
      <c r="AW1901" s="22"/>
      <c r="AX1901" s="22"/>
    </row>
    <row r="1902" spans="1:50" x14ac:dyDescent="0.25">
      <c r="A1902" s="78" t="s">
        <v>163</v>
      </c>
      <c r="B1902" s="22"/>
      <c r="C1902" s="22"/>
      <c r="D1902" s="22"/>
      <c r="E1902" s="22"/>
      <c r="F1902" s="22"/>
      <c r="G1902" s="79">
        <v>44756</v>
      </c>
      <c r="H1902" s="22"/>
      <c r="I1902" s="22"/>
      <c r="J1902" s="22"/>
      <c r="K1902" s="22"/>
      <c r="L1902" s="22"/>
      <c r="M1902" s="22"/>
      <c r="N1902" s="22"/>
      <c r="O1902" s="22"/>
      <c r="P1902" s="22"/>
      <c r="Q1902" s="22"/>
      <c r="R1902" s="22">
        <v>53.763333333333335</v>
      </c>
      <c r="S1902" s="22">
        <v>53.763333333333335</v>
      </c>
      <c r="T1902" s="22">
        <v>53.763333333333335</v>
      </c>
      <c r="U1902" s="22">
        <v>53.763333333333335</v>
      </c>
      <c r="V1902" s="22"/>
      <c r="W1902" s="22"/>
      <c r="X1902" s="22"/>
      <c r="Y1902" s="22"/>
      <c r="Z1902" s="22"/>
      <c r="AA1902" s="22"/>
      <c r="AB1902" s="22"/>
      <c r="AC1902" s="22"/>
      <c r="AD1902" s="22"/>
      <c r="AE1902" s="22"/>
      <c r="AF1902" s="22"/>
      <c r="AG1902" s="22"/>
      <c r="AH1902" s="22"/>
      <c r="AI1902" s="22"/>
      <c r="AJ1902" s="22"/>
      <c r="AK1902" s="22"/>
      <c r="AL1902" s="22"/>
      <c r="AM1902" s="22"/>
      <c r="AN1902" s="22"/>
      <c r="AO1902" s="22"/>
      <c r="AP1902" s="22"/>
      <c r="AQ1902" s="22"/>
      <c r="AR1902" s="22"/>
      <c r="AS1902" s="22"/>
      <c r="AT1902" s="22"/>
      <c r="AU1902" s="22"/>
      <c r="AV1902" s="22"/>
      <c r="AW1902" s="22"/>
      <c r="AX1902" s="22"/>
    </row>
    <row r="1903" spans="1:50" x14ac:dyDescent="0.25">
      <c r="A1903" s="78" t="s">
        <v>163</v>
      </c>
      <c r="B1903" s="22"/>
      <c r="C1903" s="22"/>
      <c r="D1903" s="22"/>
      <c r="E1903" s="22"/>
      <c r="F1903" s="22"/>
      <c r="G1903" s="79">
        <v>44784</v>
      </c>
      <c r="H1903" s="22"/>
      <c r="I1903" s="22"/>
      <c r="J1903" s="22"/>
      <c r="K1903" s="22"/>
      <c r="L1903" s="22"/>
      <c r="M1903" s="22"/>
      <c r="N1903" s="22"/>
      <c r="O1903" s="22"/>
      <c r="P1903" s="22"/>
      <c r="Q1903" s="22"/>
      <c r="R1903" s="22">
        <v>52.113788888888884</v>
      </c>
      <c r="S1903" s="22">
        <v>52.113788888888884</v>
      </c>
      <c r="T1903" s="22">
        <v>52.113788888888884</v>
      </c>
      <c r="U1903" s="22">
        <v>52.113788888888884</v>
      </c>
      <c r="V1903" s="22"/>
      <c r="W1903" s="22"/>
      <c r="X1903" s="22"/>
      <c r="Y1903" s="22"/>
      <c r="Z1903" s="22"/>
      <c r="AA1903" s="22"/>
      <c r="AB1903" s="22"/>
      <c r="AC1903" s="22"/>
      <c r="AD1903" s="22"/>
      <c r="AE1903" s="22"/>
      <c r="AF1903" s="22"/>
      <c r="AG1903" s="22"/>
      <c r="AH1903" s="22"/>
      <c r="AI1903" s="22"/>
      <c r="AJ1903" s="22"/>
      <c r="AK1903" s="22"/>
      <c r="AL1903" s="22"/>
      <c r="AM1903" s="22"/>
      <c r="AN1903" s="22"/>
      <c r="AO1903" s="22"/>
      <c r="AP1903" s="22"/>
      <c r="AQ1903" s="22"/>
      <c r="AR1903" s="22"/>
      <c r="AS1903" s="22"/>
      <c r="AT1903" s="22"/>
      <c r="AU1903" s="22"/>
      <c r="AV1903" s="22"/>
      <c r="AW1903" s="22"/>
      <c r="AX1903" s="22"/>
    </row>
    <row r="1904" spans="1:50" x14ac:dyDescent="0.25">
      <c r="A1904" s="78" t="s">
        <v>163</v>
      </c>
      <c r="B1904" s="22"/>
      <c r="C1904" s="22"/>
      <c r="D1904" s="22"/>
      <c r="E1904" s="22"/>
      <c r="F1904" s="22"/>
      <c r="G1904" s="79">
        <v>44795</v>
      </c>
      <c r="H1904" s="22"/>
      <c r="I1904" s="22"/>
      <c r="J1904" s="22"/>
      <c r="K1904" s="22"/>
      <c r="L1904" s="22"/>
      <c r="M1904" s="22"/>
      <c r="N1904" s="22"/>
      <c r="O1904" s="22"/>
      <c r="P1904" s="22"/>
      <c r="Q1904" s="22"/>
      <c r="R1904" s="22">
        <v>50.571533333333328</v>
      </c>
      <c r="S1904" s="22">
        <v>50.571533333333328</v>
      </c>
      <c r="T1904" s="22">
        <v>50.571533333333328</v>
      </c>
      <c r="U1904" s="22">
        <v>50.571533333333328</v>
      </c>
      <c r="V1904" s="22"/>
      <c r="W1904" s="22"/>
      <c r="X1904" s="22"/>
      <c r="Y1904" s="22"/>
      <c r="Z1904" s="22"/>
      <c r="AA1904" s="22"/>
      <c r="AB1904" s="22"/>
      <c r="AC1904" s="22"/>
      <c r="AD1904" s="22"/>
      <c r="AE1904" s="22"/>
      <c r="AF1904" s="22"/>
      <c r="AG1904" s="22"/>
      <c r="AH1904" s="22"/>
      <c r="AI1904" s="22"/>
      <c r="AJ1904" s="22"/>
      <c r="AK1904" s="22"/>
      <c r="AL1904" s="22"/>
      <c r="AM1904" s="22"/>
      <c r="AN1904" s="22"/>
      <c r="AO1904" s="22"/>
      <c r="AP1904" s="22"/>
      <c r="AQ1904" s="22"/>
      <c r="AR1904" s="22"/>
      <c r="AS1904" s="22"/>
      <c r="AT1904" s="22"/>
      <c r="AU1904" s="22"/>
      <c r="AV1904" s="22"/>
      <c r="AW1904" s="22"/>
      <c r="AX1904" s="22"/>
    </row>
    <row r="1905" spans="1:50" x14ac:dyDescent="0.25">
      <c r="A1905" s="78" t="s">
        <v>163</v>
      </c>
      <c r="B1905" s="22"/>
      <c r="C1905" s="22"/>
      <c r="D1905" s="22"/>
      <c r="E1905" s="22"/>
      <c r="F1905" s="22"/>
      <c r="G1905" s="79">
        <v>44802</v>
      </c>
      <c r="H1905" s="22"/>
      <c r="I1905" s="22"/>
      <c r="J1905" s="22"/>
      <c r="K1905" s="22"/>
      <c r="L1905" s="22"/>
      <c r="M1905" s="22"/>
      <c r="N1905" s="22"/>
      <c r="O1905" s="22"/>
      <c r="P1905" s="22"/>
      <c r="Q1905" s="22"/>
      <c r="R1905" s="22">
        <v>66.454992166666671</v>
      </c>
      <c r="S1905" s="22">
        <v>66.454992166666671</v>
      </c>
      <c r="T1905" s="22">
        <v>66.454992166666671</v>
      </c>
      <c r="U1905" s="22">
        <v>66.454992166666671</v>
      </c>
      <c r="V1905" s="22"/>
      <c r="W1905" s="22"/>
      <c r="X1905" s="22"/>
      <c r="Y1905" s="22"/>
      <c r="Z1905" s="22"/>
      <c r="AA1905" s="22"/>
      <c r="AB1905" s="22"/>
      <c r="AC1905" s="22"/>
      <c r="AD1905" s="22"/>
      <c r="AE1905" s="22"/>
      <c r="AF1905" s="22"/>
      <c r="AG1905" s="22"/>
      <c r="AH1905" s="22"/>
      <c r="AI1905" s="22"/>
      <c r="AJ1905" s="22"/>
      <c r="AK1905" s="22"/>
      <c r="AL1905" s="22"/>
      <c r="AM1905" s="22"/>
      <c r="AN1905" s="22"/>
      <c r="AO1905" s="22"/>
      <c r="AP1905" s="22"/>
      <c r="AQ1905" s="22"/>
      <c r="AR1905" s="22"/>
      <c r="AS1905" s="22"/>
      <c r="AT1905" s="22"/>
      <c r="AU1905" s="22"/>
      <c r="AV1905" s="22"/>
      <c r="AW1905" s="22"/>
      <c r="AX1905" s="22"/>
    </row>
    <row r="1906" spans="1:50" x14ac:dyDescent="0.25">
      <c r="A1906" s="78" t="s">
        <v>163</v>
      </c>
      <c r="B1906" s="22"/>
      <c r="C1906" s="22"/>
      <c r="D1906" s="22"/>
      <c r="E1906" s="22"/>
      <c r="F1906" s="22"/>
      <c r="G1906" s="79">
        <v>44812</v>
      </c>
      <c r="H1906" s="22"/>
      <c r="I1906" s="22"/>
      <c r="J1906" s="22"/>
      <c r="K1906" s="22"/>
      <c r="L1906" s="22"/>
      <c r="M1906" s="22"/>
      <c r="N1906" s="22"/>
      <c r="O1906" s="22"/>
      <c r="P1906" s="22"/>
      <c r="Q1906" s="22"/>
      <c r="R1906" s="22">
        <v>30.63873222222222</v>
      </c>
      <c r="S1906" s="22">
        <v>30.63873222222222</v>
      </c>
      <c r="T1906" s="22">
        <v>30.63873222222222</v>
      </c>
      <c r="U1906" s="22">
        <v>30.63873222222222</v>
      </c>
      <c r="V1906" s="22"/>
      <c r="W1906" s="22"/>
      <c r="X1906" s="22"/>
      <c r="Y1906" s="22"/>
      <c r="Z1906" s="22"/>
      <c r="AA1906" s="22"/>
      <c r="AB1906" s="22"/>
      <c r="AC1906" s="22"/>
      <c r="AD1906" s="22"/>
      <c r="AE1906" s="22"/>
      <c r="AF1906" s="22"/>
      <c r="AG1906" s="22"/>
      <c r="AH1906" s="22"/>
      <c r="AI1906" s="22"/>
      <c r="AJ1906" s="22"/>
      <c r="AK1906" s="22"/>
      <c r="AL1906" s="22"/>
      <c r="AM1906" s="22"/>
      <c r="AN1906" s="22"/>
      <c r="AO1906" s="22"/>
      <c r="AP1906" s="22"/>
      <c r="AQ1906" s="22"/>
      <c r="AR1906" s="22"/>
      <c r="AS1906" s="22"/>
      <c r="AT1906" s="22"/>
      <c r="AU1906" s="22"/>
      <c r="AV1906" s="22"/>
      <c r="AW1906" s="22"/>
      <c r="AX1906" s="22"/>
    </row>
    <row r="1907" spans="1:50" x14ac:dyDescent="0.25">
      <c r="A1907" s="78" t="s">
        <v>164</v>
      </c>
      <c r="B1907" s="22"/>
      <c r="C1907" s="22"/>
      <c r="D1907" s="22"/>
      <c r="E1907" s="22"/>
      <c r="F1907" s="22"/>
      <c r="G1907" s="79">
        <v>44756</v>
      </c>
      <c r="H1907" s="22"/>
      <c r="I1907" s="22"/>
      <c r="J1907" s="22"/>
      <c r="K1907" s="22"/>
      <c r="L1907" s="22"/>
      <c r="M1907" s="22"/>
      <c r="N1907" s="22"/>
      <c r="O1907" s="22"/>
      <c r="P1907" s="22"/>
      <c r="Q1907" s="22"/>
      <c r="R1907" s="22">
        <v>65.935200000000009</v>
      </c>
      <c r="S1907" s="22">
        <v>65.935200000000009</v>
      </c>
      <c r="T1907" s="22">
        <v>65.935200000000009</v>
      </c>
      <c r="U1907" s="22">
        <v>65.935200000000009</v>
      </c>
      <c r="V1907" s="22"/>
      <c r="W1907" s="22"/>
      <c r="X1907" s="22"/>
      <c r="Y1907" s="22"/>
      <c r="Z1907" s="22"/>
      <c r="AA1907" s="22"/>
      <c r="AB1907" s="22"/>
      <c r="AC1907" s="22"/>
      <c r="AD1907" s="22"/>
      <c r="AE1907" s="22"/>
      <c r="AF1907" s="22"/>
      <c r="AG1907" s="22"/>
      <c r="AH1907" s="22"/>
      <c r="AI1907" s="22"/>
      <c r="AJ1907" s="22"/>
      <c r="AK1907" s="22"/>
      <c r="AL1907" s="22"/>
      <c r="AM1907" s="22"/>
      <c r="AN1907" s="22"/>
      <c r="AO1907" s="22"/>
      <c r="AP1907" s="22"/>
      <c r="AQ1907" s="22"/>
      <c r="AR1907" s="22"/>
      <c r="AS1907" s="22"/>
      <c r="AT1907" s="22"/>
      <c r="AU1907" s="22"/>
      <c r="AV1907" s="22"/>
      <c r="AW1907" s="22"/>
      <c r="AX1907" s="22"/>
    </row>
    <row r="1908" spans="1:50" x14ac:dyDescent="0.25">
      <c r="A1908" s="78" t="s">
        <v>164</v>
      </c>
      <c r="B1908" s="22"/>
      <c r="C1908" s="22"/>
      <c r="D1908" s="22"/>
      <c r="E1908" s="22"/>
      <c r="F1908" s="22"/>
      <c r="G1908" s="79">
        <v>44760</v>
      </c>
      <c r="H1908" s="22"/>
      <c r="I1908" s="22"/>
      <c r="J1908" s="22"/>
      <c r="K1908" s="22"/>
      <c r="L1908" s="22"/>
      <c r="M1908" s="22"/>
      <c r="N1908" s="22"/>
      <c r="O1908" s="22"/>
      <c r="P1908" s="22"/>
      <c r="Q1908" s="22"/>
      <c r="R1908" s="22">
        <v>73.75373483333334</v>
      </c>
      <c r="S1908" s="22">
        <v>73.75373483333334</v>
      </c>
      <c r="T1908" s="22">
        <v>73.75373483333334</v>
      </c>
      <c r="U1908" s="22">
        <v>73.75373483333334</v>
      </c>
      <c r="V1908" s="22"/>
      <c r="W1908" s="22"/>
      <c r="X1908" s="22"/>
      <c r="Y1908" s="22"/>
      <c r="Z1908" s="22"/>
      <c r="AA1908" s="22"/>
      <c r="AB1908" s="22"/>
      <c r="AC1908" s="22"/>
      <c r="AD1908" s="22"/>
      <c r="AE1908" s="22"/>
      <c r="AF1908" s="22"/>
      <c r="AG1908" s="22"/>
      <c r="AH1908" s="22"/>
      <c r="AI1908" s="22"/>
      <c r="AJ1908" s="22"/>
      <c r="AK1908" s="22"/>
      <c r="AL1908" s="22"/>
      <c r="AM1908" s="22"/>
      <c r="AN1908" s="22"/>
      <c r="AO1908" s="22"/>
      <c r="AP1908" s="22"/>
      <c r="AQ1908" s="22"/>
      <c r="AR1908" s="22"/>
      <c r="AS1908" s="22"/>
      <c r="AT1908" s="22"/>
      <c r="AU1908" s="22"/>
      <c r="AV1908" s="22"/>
      <c r="AW1908" s="22"/>
      <c r="AX1908" s="22"/>
    </row>
    <row r="1909" spans="1:50" x14ac:dyDescent="0.25">
      <c r="A1909" s="78" t="s">
        <v>164</v>
      </c>
      <c r="B1909" s="22"/>
      <c r="C1909" s="22"/>
      <c r="D1909" s="22"/>
      <c r="E1909" s="22"/>
      <c r="F1909" s="22"/>
      <c r="G1909" s="79">
        <v>44769</v>
      </c>
      <c r="H1909" s="22"/>
      <c r="I1909" s="22"/>
      <c r="J1909" s="22"/>
      <c r="K1909" s="22"/>
      <c r="L1909" s="22"/>
      <c r="M1909" s="22"/>
      <c r="N1909" s="22"/>
      <c r="O1909" s="22"/>
      <c r="P1909" s="22"/>
      <c r="Q1909" s="22"/>
      <c r="R1909" s="22">
        <v>56.823467777777772</v>
      </c>
      <c r="S1909" s="22">
        <v>56.823467777777772</v>
      </c>
      <c r="T1909" s="22">
        <v>56.823467777777772</v>
      </c>
      <c r="U1909" s="22">
        <v>56.823467777777772</v>
      </c>
      <c r="V1909" s="22"/>
      <c r="W1909" s="22"/>
      <c r="X1909" s="22"/>
      <c r="Y1909" s="22"/>
      <c r="Z1909" s="22"/>
      <c r="AA1909" s="22"/>
      <c r="AB1909" s="22"/>
      <c r="AC1909" s="22"/>
      <c r="AD1909" s="22"/>
      <c r="AE1909" s="22"/>
      <c r="AF1909" s="22"/>
      <c r="AG1909" s="22"/>
      <c r="AH1909" s="22"/>
      <c r="AI1909" s="22"/>
      <c r="AJ1909" s="22"/>
      <c r="AK1909" s="22"/>
      <c r="AL1909" s="22"/>
      <c r="AM1909" s="22"/>
      <c r="AN1909" s="22"/>
      <c r="AO1909" s="22"/>
      <c r="AP1909" s="22"/>
      <c r="AQ1909" s="22"/>
      <c r="AR1909" s="22"/>
      <c r="AS1909" s="22"/>
      <c r="AT1909" s="22"/>
      <c r="AU1909" s="22"/>
      <c r="AV1909" s="22"/>
      <c r="AW1909" s="22"/>
      <c r="AX1909" s="22"/>
    </row>
    <row r="1910" spans="1:50" x14ac:dyDescent="0.25">
      <c r="A1910" s="78" t="s">
        <v>164</v>
      </c>
      <c r="B1910" s="22"/>
      <c r="C1910" s="22"/>
      <c r="D1910" s="22"/>
      <c r="E1910" s="22"/>
      <c r="F1910" s="22"/>
      <c r="G1910" s="79">
        <v>44784</v>
      </c>
      <c r="H1910" s="22"/>
      <c r="I1910" s="22"/>
      <c r="J1910" s="22"/>
      <c r="K1910" s="22"/>
      <c r="L1910" s="22"/>
      <c r="M1910" s="22"/>
      <c r="N1910" s="22"/>
      <c r="O1910" s="22"/>
      <c r="P1910" s="22"/>
      <c r="Q1910" s="22"/>
      <c r="R1910" s="22">
        <v>69.381039999999999</v>
      </c>
      <c r="S1910" s="22">
        <v>69.381039999999999</v>
      </c>
      <c r="T1910" s="22">
        <v>69.381039999999999</v>
      </c>
      <c r="U1910" s="22">
        <v>69.381039999999999</v>
      </c>
      <c r="V1910" s="22"/>
      <c r="W1910" s="22"/>
      <c r="X1910" s="22"/>
      <c r="Y1910" s="22"/>
      <c r="Z1910" s="22"/>
      <c r="AA1910" s="22"/>
      <c r="AB1910" s="22"/>
      <c r="AC1910" s="22"/>
      <c r="AD1910" s="22"/>
      <c r="AE1910" s="22"/>
      <c r="AF1910" s="22"/>
      <c r="AG1910" s="22"/>
      <c r="AH1910" s="22"/>
      <c r="AI1910" s="22"/>
      <c r="AJ1910" s="22"/>
      <c r="AK1910" s="22"/>
      <c r="AL1910" s="22"/>
      <c r="AM1910" s="22"/>
      <c r="AN1910" s="22"/>
      <c r="AO1910" s="22"/>
      <c r="AP1910" s="22"/>
      <c r="AQ1910" s="22"/>
      <c r="AR1910" s="22"/>
      <c r="AS1910" s="22"/>
      <c r="AT1910" s="22"/>
      <c r="AU1910" s="22"/>
      <c r="AV1910" s="22"/>
      <c r="AW1910" s="22"/>
      <c r="AX1910" s="22"/>
    </row>
    <row r="1911" spans="1:50" x14ac:dyDescent="0.25">
      <c r="A1911" s="78" t="s">
        <v>164</v>
      </c>
      <c r="B1911" s="22"/>
      <c r="C1911" s="22"/>
      <c r="D1911" s="22"/>
      <c r="E1911" s="22"/>
      <c r="F1911" s="22"/>
      <c r="G1911" s="79">
        <v>44802</v>
      </c>
      <c r="H1911" s="22"/>
      <c r="I1911" s="22"/>
      <c r="J1911" s="22"/>
      <c r="K1911" s="22"/>
      <c r="L1911" s="22"/>
      <c r="M1911" s="22"/>
      <c r="N1911" s="22"/>
      <c r="O1911" s="22"/>
      <c r="P1911" s="22"/>
      <c r="Q1911" s="22"/>
      <c r="R1911" s="22">
        <v>50.725949999999997</v>
      </c>
      <c r="S1911" s="22">
        <v>50.725949999999997</v>
      </c>
      <c r="T1911" s="22">
        <v>50.725949999999997</v>
      </c>
      <c r="U1911" s="22">
        <v>50.725949999999997</v>
      </c>
      <c r="V1911" s="22"/>
      <c r="W1911" s="22"/>
      <c r="X1911" s="22"/>
      <c r="Y1911" s="22"/>
      <c r="Z1911" s="22"/>
      <c r="AA1911" s="22"/>
      <c r="AB1911" s="22"/>
      <c r="AC1911" s="22"/>
      <c r="AD1911" s="22"/>
      <c r="AE1911" s="22"/>
      <c r="AF1911" s="22"/>
      <c r="AG1911" s="22"/>
      <c r="AH1911" s="22"/>
      <c r="AI1911" s="22"/>
      <c r="AJ1911" s="22"/>
      <c r="AK1911" s="22"/>
      <c r="AL1911" s="22"/>
      <c r="AM1911" s="22"/>
      <c r="AN1911" s="22"/>
      <c r="AO1911" s="22"/>
      <c r="AP1911" s="22"/>
      <c r="AQ1911" s="22"/>
      <c r="AR1911" s="22"/>
      <c r="AS1911" s="22"/>
      <c r="AT1911" s="22"/>
      <c r="AU1911" s="22"/>
      <c r="AV1911" s="22"/>
      <c r="AW1911" s="22"/>
      <c r="AX1911" s="22"/>
    </row>
    <row r="1912" spans="1:50" x14ac:dyDescent="0.25">
      <c r="A1912" s="78" t="s">
        <v>164</v>
      </c>
      <c r="B1912" s="22"/>
      <c r="C1912" s="22"/>
      <c r="D1912" s="22"/>
      <c r="E1912" s="22"/>
      <c r="F1912" s="22"/>
      <c r="G1912" s="79">
        <v>44812</v>
      </c>
      <c r="H1912" s="22"/>
      <c r="I1912" s="22"/>
      <c r="J1912" s="22"/>
      <c r="K1912" s="22"/>
      <c r="L1912" s="22"/>
      <c r="M1912" s="22"/>
      <c r="N1912" s="22"/>
      <c r="O1912" s="22"/>
      <c r="P1912" s="22"/>
      <c r="Q1912" s="22"/>
      <c r="R1912" s="22">
        <v>45.84421566666667</v>
      </c>
      <c r="S1912" s="22">
        <v>45.84421566666667</v>
      </c>
      <c r="T1912" s="22">
        <v>45.84421566666667</v>
      </c>
      <c r="U1912" s="22">
        <v>45.84421566666667</v>
      </c>
      <c r="V1912" s="22"/>
      <c r="W1912" s="22"/>
      <c r="X1912" s="22"/>
      <c r="Y1912" s="22"/>
      <c r="Z1912" s="22"/>
      <c r="AA1912" s="22"/>
      <c r="AB1912" s="22"/>
      <c r="AC1912" s="22"/>
      <c r="AD1912" s="22"/>
      <c r="AE1912" s="22"/>
      <c r="AF1912" s="22"/>
      <c r="AG1912" s="22"/>
      <c r="AH1912" s="22"/>
      <c r="AI1912" s="22"/>
      <c r="AJ1912" s="22"/>
      <c r="AK1912" s="22"/>
      <c r="AL1912" s="22"/>
      <c r="AM1912" s="22"/>
      <c r="AN1912" s="22"/>
      <c r="AO1912" s="22"/>
      <c r="AP1912" s="22"/>
      <c r="AQ1912" s="22"/>
      <c r="AR1912" s="22"/>
      <c r="AS1912" s="22"/>
      <c r="AT1912" s="22"/>
      <c r="AU1912" s="22"/>
      <c r="AV1912" s="22"/>
      <c r="AW1912" s="22"/>
      <c r="AX1912" s="22"/>
    </row>
    <row r="1913" spans="1:50" x14ac:dyDescent="0.25">
      <c r="A1913" s="78" t="s">
        <v>165</v>
      </c>
      <c r="B1913" s="22"/>
      <c r="C1913" s="22"/>
      <c r="D1913" s="22"/>
      <c r="E1913" s="22"/>
      <c r="F1913" s="22"/>
      <c r="G1913" s="79">
        <v>44603</v>
      </c>
      <c r="H1913" s="22"/>
      <c r="I1913" s="22"/>
      <c r="J1913" s="22"/>
      <c r="K1913" s="22"/>
      <c r="L1913" s="22"/>
      <c r="M1913" s="22"/>
      <c r="N1913" s="22"/>
      <c r="O1913" s="22"/>
      <c r="P1913" s="22"/>
      <c r="Q1913" s="22"/>
      <c r="R1913" s="22">
        <v>66.69250000000001</v>
      </c>
      <c r="S1913" s="22">
        <v>66.69250000000001</v>
      </c>
      <c r="T1913" s="22">
        <v>66.69250000000001</v>
      </c>
      <c r="U1913" s="22">
        <v>66.69250000000001</v>
      </c>
      <c r="V1913" s="22"/>
      <c r="W1913" s="22"/>
      <c r="X1913" s="22"/>
      <c r="Y1913" s="22"/>
      <c r="Z1913" s="22"/>
      <c r="AA1913" s="22"/>
      <c r="AB1913" s="22"/>
      <c r="AC1913" s="22"/>
      <c r="AD1913" s="22"/>
      <c r="AE1913" s="22"/>
      <c r="AF1913" s="22"/>
      <c r="AG1913" s="22"/>
      <c r="AH1913" s="22"/>
      <c r="AI1913" s="22"/>
      <c r="AJ1913" s="22"/>
      <c r="AK1913" s="22"/>
      <c r="AL1913" s="22"/>
      <c r="AM1913" s="22"/>
      <c r="AN1913" s="22"/>
      <c r="AO1913" s="22"/>
      <c r="AP1913" s="22"/>
      <c r="AQ1913" s="22"/>
      <c r="AR1913" s="22"/>
      <c r="AS1913" s="22"/>
      <c r="AT1913" s="22"/>
      <c r="AU1913" s="22"/>
      <c r="AV1913" s="22"/>
      <c r="AW1913" s="22"/>
      <c r="AX1913" s="22"/>
    </row>
    <row r="1914" spans="1:50" x14ac:dyDescent="0.25">
      <c r="A1914" s="78" t="s">
        <v>165</v>
      </c>
      <c r="B1914" s="22"/>
      <c r="C1914" s="22"/>
      <c r="D1914" s="22"/>
      <c r="E1914" s="22"/>
      <c r="F1914" s="22"/>
      <c r="G1914" s="79">
        <v>44732</v>
      </c>
      <c r="H1914" s="22"/>
      <c r="I1914" s="22"/>
      <c r="J1914" s="22"/>
      <c r="K1914" s="22"/>
      <c r="L1914" s="22"/>
      <c r="M1914" s="22"/>
      <c r="N1914" s="22"/>
      <c r="O1914" s="22"/>
      <c r="P1914" s="22"/>
      <c r="Q1914" s="22"/>
      <c r="R1914" s="22">
        <v>5.9885000000000002</v>
      </c>
      <c r="S1914" s="22">
        <v>5.9885000000000002</v>
      </c>
      <c r="T1914" s="22">
        <v>5.9885000000000002</v>
      </c>
      <c r="U1914" s="22">
        <v>5.9885000000000002</v>
      </c>
      <c r="V1914" s="22"/>
      <c r="W1914" s="22"/>
      <c r="X1914" s="22"/>
      <c r="Y1914" s="22"/>
      <c r="Z1914" s="22"/>
      <c r="AA1914" s="22"/>
      <c r="AB1914" s="22"/>
      <c r="AC1914" s="22"/>
      <c r="AD1914" s="22"/>
      <c r="AE1914" s="22"/>
      <c r="AF1914" s="22"/>
      <c r="AG1914" s="22"/>
      <c r="AH1914" s="22"/>
      <c r="AI1914" s="22"/>
      <c r="AJ1914" s="22"/>
      <c r="AK1914" s="22"/>
      <c r="AL1914" s="22"/>
      <c r="AM1914" s="22"/>
      <c r="AN1914" s="22"/>
      <c r="AO1914" s="22"/>
      <c r="AP1914" s="22"/>
      <c r="AQ1914" s="22"/>
      <c r="AR1914" s="22"/>
      <c r="AS1914" s="22"/>
      <c r="AT1914" s="22"/>
      <c r="AU1914" s="22"/>
      <c r="AV1914" s="22"/>
      <c r="AW1914" s="22"/>
      <c r="AX1914" s="22"/>
    </row>
    <row r="1915" spans="1:50" x14ac:dyDescent="0.25">
      <c r="A1915" s="78" t="s">
        <v>165</v>
      </c>
      <c r="B1915" s="22"/>
      <c r="C1915" s="22"/>
      <c r="D1915" s="22"/>
      <c r="E1915" s="22"/>
      <c r="F1915" s="22"/>
      <c r="G1915" s="79">
        <v>44756</v>
      </c>
      <c r="H1915" s="22"/>
      <c r="I1915" s="22"/>
      <c r="J1915" s="22"/>
      <c r="K1915" s="22"/>
      <c r="L1915" s="22"/>
      <c r="M1915" s="22"/>
      <c r="N1915" s="22"/>
      <c r="O1915" s="22"/>
      <c r="P1915" s="22"/>
      <c r="Q1915" s="22"/>
      <c r="R1915" s="22">
        <v>114.75881666666668</v>
      </c>
      <c r="S1915" s="22">
        <v>114.75881666666668</v>
      </c>
      <c r="T1915" s="22">
        <v>114.75881666666668</v>
      </c>
      <c r="U1915" s="22">
        <v>114.75881666666668</v>
      </c>
      <c r="V1915" s="22"/>
      <c r="W1915" s="22"/>
      <c r="X1915" s="22"/>
      <c r="Y1915" s="22"/>
      <c r="Z1915" s="22"/>
      <c r="AA1915" s="22"/>
      <c r="AB1915" s="22"/>
      <c r="AC1915" s="22"/>
      <c r="AD1915" s="22"/>
      <c r="AE1915" s="22"/>
      <c r="AF1915" s="22"/>
      <c r="AG1915" s="22"/>
      <c r="AH1915" s="22"/>
      <c r="AI1915" s="22"/>
      <c r="AJ1915" s="22"/>
      <c r="AK1915" s="22"/>
      <c r="AL1915" s="22"/>
      <c r="AM1915" s="22"/>
      <c r="AN1915" s="22"/>
      <c r="AO1915" s="22"/>
      <c r="AP1915" s="22"/>
      <c r="AQ1915" s="22"/>
      <c r="AR1915" s="22"/>
      <c r="AS1915" s="22"/>
      <c r="AT1915" s="22"/>
      <c r="AU1915" s="22"/>
      <c r="AV1915" s="22"/>
      <c r="AW1915" s="22"/>
      <c r="AX1915" s="22"/>
    </row>
    <row r="1916" spans="1:50" x14ac:dyDescent="0.25">
      <c r="A1916" s="78" t="s">
        <v>165</v>
      </c>
      <c r="B1916" s="22"/>
      <c r="C1916" s="22"/>
      <c r="D1916" s="22"/>
      <c r="E1916" s="22"/>
      <c r="F1916" s="22"/>
      <c r="G1916" s="79">
        <v>44760</v>
      </c>
      <c r="H1916" s="22"/>
      <c r="I1916" s="22"/>
      <c r="J1916" s="22"/>
      <c r="K1916" s="22"/>
      <c r="L1916" s="22"/>
      <c r="M1916" s="22"/>
      <c r="N1916" s="22"/>
      <c r="O1916" s="22"/>
      <c r="P1916" s="22"/>
      <c r="Q1916" s="22"/>
      <c r="R1916" s="22">
        <v>88.032477777777771</v>
      </c>
      <c r="S1916" s="22">
        <v>88.032477777777771</v>
      </c>
      <c r="T1916" s="22">
        <v>88.032477777777771</v>
      </c>
      <c r="U1916" s="22">
        <v>88.032477777777771</v>
      </c>
      <c r="V1916" s="22"/>
      <c r="W1916" s="22"/>
      <c r="X1916" s="22"/>
      <c r="Y1916" s="22"/>
      <c r="Z1916" s="22"/>
      <c r="AA1916" s="22"/>
      <c r="AB1916" s="22"/>
      <c r="AC1916" s="22"/>
      <c r="AD1916" s="22"/>
      <c r="AE1916" s="22"/>
      <c r="AF1916" s="22"/>
      <c r="AG1916" s="22"/>
      <c r="AH1916" s="22"/>
      <c r="AI1916" s="22"/>
      <c r="AJ1916" s="22"/>
      <c r="AK1916" s="22"/>
      <c r="AL1916" s="22"/>
      <c r="AM1916" s="22"/>
      <c r="AN1916" s="22"/>
      <c r="AO1916" s="22"/>
      <c r="AP1916" s="22"/>
      <c r="AQ1916" s="22"/>
      <c r="AR1916" s="22"/>
      <c r="AS1916" s="22"/>
      <c r="AT1916" s="22"/>
      <c r="AU1916" s="22"/>
      <c r="AV1916" s="22"/>
      <c r="AW1916" s="22"/>
      <c r="AX1916" s="22"/>
    </row>
    <row r="1917" spans="1:50" x14ac:dyDescent="0.25">
      <c r="A1917" s="78" t="s">
        <v>165</v>
      </c>
      <c r="B1917" s="22"/>
      <c r="C1917" s="22"/>
      <c r="D1917" s="22"/>
      <c r="E1917" s="22"/>
      <c r="F1917" s="22"/>
      <c r="G1917" s="79">
        <v>44769</v>
      </c>
      <c r="H1917" s="22"/>
      <c r="I1917" s="22"/>
      <c r="J1917" s="22"/>
      <c r="K1917" s="22"/>
      <c r="L1917" s="22"/>
      <c r="M1917" s="22"/>
      <c r="N1917" s="22"/>
      <c r="O1917" s="22"/>
      <c r="P1917" s="22"/>
      <c r="Q1917" s="22"/>
      <c r="R1917" s="22">
        <v>64.065983333333335</v>
      </c>
      <c r="S1917" s="22">
        <v>64.065983333333335</v>
      </c>
      <c r="T1917" s="22">
        <v>64.065983333333335</v>
      </c>
      <c r="U1917" s="22">
        <v>64.065983333333335</v>
      </c>
      <c r="V1917" s="22"/>
      <c r="W1917" s="22"/>
      <c r="X1917" s="22"/>
      <c r="Y1917" s="22"/>
      <c r="Z1917" s="22"/>
      <c r="AA1917" s="22"/>
      <c r="AB1917" s="22"/>
      <c r="AC1917" s="22"/>
      <c r="AD1917" s="22"/>
      <c r="AE1917" s="22"/>
      <c r="AF1917" s="22"/>
      <c r="AG1917" s="22"/>
      <c r="AH1917" s="22"/>
      <c r="AI1917" s="22"/>
      <c r="AJ1917" s="22"/>
      <c r="AK1917" s="22"/>
      <c r="AL1917" s="22"/>
      <c r="AM1917" s="22"/>
      <c r="AN1917" s="22"/>
      <c r="AO1917" s="22"/>
      <c r="AP1917" s="22"/>
      <c r="AQ1917" s="22"/>
      <c r="AR1917" s="22"/>
      <c r="AS1917" s="22"/>
      <c r="AT1917" s="22"/>
      <c r="AU1917" s="22"/>
      <c r="AV1917" s="22"/>
      <c r="AW1917" s="22"/>
      <c r="AX1917" s="22"/>
    </row>
    <row r="1918" spans="1:50" x14ac:dyDescent="0.25">
      <c r="A1918" s="78" t="s">
        <v>165</v>
      </c>
      <c r="B1918" s="22"/>
      <c r="C1918" s="22"/>
      <c r="D1918" s="22"/>
      <c r="E1918" s="22"/>
      <c r="F1918" s="22"/>
      <c r="G1918" s="79">
        <v>44784</v>
      </c>
      <c r="H1918" s="22"/>
      <c r="I1918" s="22"/>
      <c r="J1918" s="22"/>
      <c r="K1918" s="22"/>
      <c r="L1918" s="22"/>
      <c r="M1918" s="22"/>
      <c r="N1918" s="22"/>
      <c r="O1918" s="22"/>
      <c r="P1918" s="22"/>
      <c r="Q1918" s="22"/>
      <c r="R1918" s="22">
        <v>49.767941666666658</v>
      </c>
      <c r="S1918" s="22">
        <v>49.767941666666658</v>
      </c>
      <c r="T1918" s="22">
        <v>49.767941666666658</v>
      </c>
      <c r="U1918" s="22">
        <v>49.767941666666658</v>
      </c>
      <c r="V1918" s="22"/>
      <c r="W1918" s="22"/>
      <c r="X1918" s="22"/>
      <c r="Y1918" s="22"/>
      <c r="Z1918" s="22"/>
      <c r="AA1918" s="22"/>
      <c r="AB1918" s="22"/>
      <c r="AC1918" s="22"/>
      <c r="AD1918" s="22"/>
      <c r="AE1918" s="22"/>
      <c r="AF1918" s="22"/>
      <c r="AG1918" s="22"/>
      <c r="AH1918" s="22"/>
      <c r="AI1918" s="22"/>
      <c r="AJ1918" s="22"/>
      <c r="AK1918" s="22"/>
      <c r="AL1918" s="22"/>
      <c r="AM1918" s="22"/>
      <c r="AN1918" s="22"/>
      <c r="AO1918" s="22"/>
      <c r="AP1918" s="22"/>
      <c r="AQ1918" s="22"/>
      <c r="AR1918" s="22"/>
      <c r="AS1918" s="22"/>
      <c r="AT1918" s="22"/>
      <c r="AU1918" s="22"/>
      <c r="AV1918" s="22"/>
      <c r="AW1918" s="22"/>
      <c r="AX1918" s="22"/>
    </row>
    <row r="1919" spans="1:50" x14ac:dyDescent="0.25">
      <c r="A1919" s="78" t="s">
        <v>165</v>
      </c>
      <c r="B1919" s="22"/>
      <c r="C1919" s="22"/>
      <c r="D1919" s="22"/>
      <c r="E1919" s="22"/>
      <c r="F1919" s="22"/>
      <c r="G1919" s="79">
        <v>44795</v>
      </c>
      <c r="H1919" s="22"/>
      <c r="I1919" s="22"/>
      <c r="J1919" s="22"/>
      <c r="K1919" s="22"/>
      <c r="L1919" s="22"/>
      <c r="M1919" s="22"/>
      <c r="N1919" s="22"/>
      <c r="O1919" s="22"/>
      <c r="P1919" s="22"/>
      <c r="Q1919" s="22"/>
      <c r="R1919" s="22">
        <v>57.40893333333333</v>
      </c>
      <c r="S1919" s="22">
        <v>57.40893333333333</v>
      </c>
      <c r="T1919" s="22">
        <v>57.40893333333333</v>
      </c>
      <c r="U1919" s="22">
        <v>57.40893333333333</v>
      </c>
      <c r="V1919" s="22"/>
      <c r="W1919" s="22"/>
      <c r="X1919" s="22"/>
      <c r="Y1919" s="22"/>
      <c r="Z1919" s="22"/>
      <c r="AA1919" s="22"/>
      <c r="AB1919" s="22"/>
      <c r="AC1919" s="22"/>
      <c r="AD1919" s="22"/>
      <c r="AE1919" s="22"/>
      <c r="AF1919" s="22"/>
      <c r="AG1919" s="22"/>
      <c r="AH1919" s="22"/>
      <c r="AI1919" s="22"/>
      <c r="AJ1919" s="22"/>
      <c r="AK1919" s="22"/>
      <c r="AL1919" s="22"/>
      <c r="AM1919" s="22"/>
      <c r="AN1919" s="22"/>
      <c r="AO1919" s="22"/>
      <c r="AP1919" s="22"/>
      <c r="AQ1919" s="22"/>
      <c r="AR1919" s="22"/>
      <c r="AS1919" s="22"/>
      <c r="AT1919" s="22"/>
      <c r="AU1919" s="22"/>
      <c r="AV1919" s="22"/>
      <c r="AW1919" s="22"/>
      <c r="AX1919" s="22"/>
    </row>
    <row r="1920" spans="1:50" x14ac:dyDescent="0.25">
      <c r="A1920" s="78" t="s">
        <v>165</v>
      </c>
      <c r="B1920" s="22"/>
      <c r="C1920" s="22"/>
      <c r="D1920" s="22"/>
      <c r="E1920" s="22"/>
      <c r="F1920" s="22"/>
      <c r="G1920" s="79">
        <v>44802</v>
      </c>
      <c r="H1920" s="22"/>
      <c r="I1920" s="22"/>
      <c r="J1920" s="22"/>
      <c r="K1920" s="22"/>
      <c r="L1920" s="22"/>
      <c r="M1920" s="22"/>
      <c r="N1920" s="22"/>
      <c r="O1920" s="22"/>
      <c r="P1920" s="22"/>
      <c r="Q1920" s="22"/>
      <c r="R1920" s="22">
        <v>106.27498777777778</v>
      </c>
      <c r="S1920" s="22">
        <v>106.27498777777778</v>
      </c>
      <c r="T1920" s="22">
        <v>106.27498777777778</v>
      </c>
      <c r="U1920" s="22">
        <v>106.27498777777778</v>
      </c>
      <c r="V1920" s="22"/>
      <c r="W1920" s="22"/>
      <c r="X1920" s="22"/>
      <c r="Y1920" s="22"/>
      <c r="Z1920" s="22"/>
      <c r="AA1920" s="22"/>
      <c r="AB1920" s="22"/>
      <c r="AC1920" s="22"/>
      <c r="AD1920" s="22"/>
      <c r="AE1920" s="22"/>
      <c r="AF1920" s="22"/>
      <c r="AG1920" s="22"/>
      <c r="AH1920" s="22"/>
      <c r="AI1920" s="22"/>
      <c r="AJ1920" s="22"/>
      <c r="AK1920" s="22"/>
      <c r="AL1920" s="22"/>
      <c r="AM1920" s="22"/>
      <c r="AN1920" s="22"/>
      <c r="AO1920" s="22"/>
      <c r="AP1920" s="22"/>
      <c r="AQ1920" s="22"/>
      <c r="AR1920" s="22"/>
      <c r="AS1920" s="22"/>
      <c r="AT1920" s="22"/>
      <c r="AU1920" s="22"/>
      <c r="AV1920" s="22"/>
      <c r="AW1920" s="22"/>
      <c r="AX1920" s="22"/>
    </row>
    <row r="1921" spans="1:50" x14ac:dyDescent="0.25">
      <c r="A1921" s="78" t="s">
        <v>165</v>
      </c>
      <c r="B1921" s="22"/>
      <c r="C1921" s="22"/>
      <c r="D1921" s="22"/>
      <c r="E1921" s="22"/>
      <c r="F1921" s="22"/>
      <c r="G1921" s="79">
        <v>44812</v>
      </c>
      <c r="H1921" s="22"/>
      <c r="I1921" s="22"/>
      <c r="J1921" s="22"/>
      <c r="K1921" s="22"/>
      <c r="L1921" s="22"/>
      <c r="M1921" s="22"/>
      <c r="N1921" s="22"/>
      <c r="O1921" s="22"/>
      <c r="P1921" s="22"/>
      <c r="Q1921" s="22"/>
      <c r="R1921" s="22">
        <v>53.948766666666664</v>
      </c>
      <c r="S1921" s="22">
        <v>53.948766666666664</v>
      </c>
      <c r="T1921" s="22">
        <v>53.948766666666664</v>
      </c>
      <c r="U1921" s="22">
        <v>53.948766666666664</v>
      </c>
      <c r="V1921" s="22"/>
      <c r="W1921" s="22"/>
      <c r="X1921" s="22"/>
      <c r="Y1921" s="22"/>
      <c r="Z1921" s="22"/>
      <c r="AA1921" s="22"/>
      <c r="AB1921" s="22"/>
      <c r="AC1921" s="22"/>
      <c r="AD1921" s="22"/>
      <c r="AE1921" s="22"/>
      <c r="AF1921" s="22"/>
      <c r="AG1921" s="22"/>
      <c r="AH1921" s="22"/>
      <c r="AI1921" s="22"/>
      <c r="AJ1921" s="22"/>
      <c r="AK1921" s="22"/>
      <c r="AL1921" s="22"/>
      <c r="AM1921" s="22"/>
      <c r="AN1921" s="22"/>
      <c r="AO1921" s="22"/>
      <c r="AP1921" s="22"/>
      <c r="AQ1921" s="22"/>
      <c r="AR1921" s="22"/>
      <c r="AS1921" s="22"/>
      <c r="AT1921" s="22"/>
      <c r="AU1921" s="22"/>
      <c r="AV1921" s="22"/>
      <c r="AW1921" s="22"/>
      <c r="AX1921" s="22"/>
    </row>
    <row r="1922" spans="1:50" x14ac:dyDescent="0.25">
      <c r="A1922" s="78" t="s">
        <v>166</v>
      </c>
      <c r="B1922" s="22"/>
      <c r="C1922" s="22"/>
      <c r="D1922" s="22"/>
      <c r="E1922" s="22"/>
      <c r="F1922" s="22"/>
      <c r="G1922" s="79">
        <v>44732</v>
      </c>
      <c r="H1922" s="22"/>
      <c r="I1922" s="22"/>
      <c r="J1922" s="22"/>
      <c r="K1922" s="22"/>
      <c r="L1922" s="22"/>
      <c r="M1922" s="22"/>
      <c r="N1922" s="22"/>
      <c r="O1922" s="22"/>
      <c r="P1922" s="22"/>
      <c r="Q1922" s="22"/>
      <c r="R1922" s="22">
        <v>118.03905</v>
      </c>
      <c r="S1922" s="22">
        <v>118.03905</v>
      </c>
      <c r="T1922" s="22">
        <v>118.03905</v>
      </c>
      <c r="U1922" s="22">
        <v>118.03905</v>
      </c>
      <c r="V1922" s="22"/>
      <c r="W1922" s="22"/>
      <c r="X1922" s="22"/>
      <c r="Y1922" s="22"/>
      <c r="Z1922" s="22"/>
      <c r="AA1922" s="22"/>
      <c r="AB1922" s="22"/>
      <c r="AC1922" s="22"/>
      <c r="AD1922" s="22"/>
      <c r="AE1922" s="22"/>
      <c r="AF1922" s="22"/>
      <c r="AG1922" s="22"/>
      <c r="AH1922" s="22"/>
      <c r="AI1922" s="22"/>
      <c r="AJ1922" s="22"/>
      <c r="AK1922" s="22"/>
      <c r="AL1922" s="22"/>
      <c r="AM1922" s="22"/>
      <c r="AN1922" s="22"/>
      <c r="AO1922" s="22"/>
      <c r="AP1922" s="22"/>
      <c r="AQ1922" s="22"/>
      <c r="AR1922" s="22"/>
      <c r="AS1922" s="22"/>
      <c r="AT1922" s="22"/>
      <c r="AU1922" s="22"/>
      <c r="AV1922" s="22"/>
      <c r="AW1922" s="22"/>
      <c r="AX1922" s="22"/>
    </row>
    <row r="1923" spans="1:50" x14ac:dyDescent="0.25">
      <c r="A1923" s="78" t="s">
        <v>166</v>
      </c>
      <c r="B1923" s="22"/>
      <c r="C1923" s="22"/>
      <c r="D1923" s="22"/>
      <c r="E1923" s="22"/>
      <c r="F1923" s="22"/>
      <c r="G1923" s="79">
        <v>44756</v>
      </c>
      <c r="H1923" s="22"/>
      <c r="I1923" s="22"/>
      <c r="J1923" s="22"/>
      <c r="K1923" s="22"/>
      <c r="L1923" s="22"/>
      <c r="M1923" s="22"/>
      <c r="N1923" s="22"/>
      <c r="O1923" s="22"/>
      <c r="P1923" s="22"/>
      <c r="Q1923" s="22"/>
      <c r="R1923" s="22">
        <v>93.553075000000007</v>
      </c>
      <c r="S1923" s="22">
        <v>93.553075000000007</v>
      </c>
      <c r="T1923" s="22">
        <v>93.553075000000007</v>
      </c>
      <c r="U1923" s="22">
        <v>93.553075000000007</v>
      </c>
      <c r="V1923" s="22"/>
      <c r="W1923" s="22"/>
      <c r="X1923" s="22"/>
      <c r="Y1923" s="22"/>
      <c r="Z1923" s="22"/>
      <c r="AA1923" s="22"/>
      <c r="AB1923" s="22"/>
      <c r="AC1923" s="22"/>
      <c r="AD1923" s="22"/>
      <c r="AE1923" s="22"/>
      <c r="AF1923" s="22"/>
      <c r="AG1923" s="22"/>
      <c r="AH1923" s="22"/>
      <c r="AI1923" s="22"/>
      <c r="AJ1923" s="22"/>
      <c r="AK1923" s="22"/>
      <c r="AL1923" s="22"/>
      <c r="AM1923" s="22"/>
      <c r="AN1923" s="22"/>
      <c r="AO1923" s="22"/>
      <c r="AP1923" s="22"/>
      <c r="AQ1923" s="22"/>
      <c r="AR1923" s="22"/>
      <c r="AS1923" s="22"/>
      <c r="AT1923" s="22"/>
      <c r="AU1923" s="22"/>
      <c r="AV1923" s="22"/>
      <c r="AW1923" s="22"/>
      <c r="AX1923" s="22"/>
    </row>
    <row r="1924" spans="1:50" x14ac:dyDescent="0.25">
      <c r="A1924" s="78" t="s">
        <v>166</v>
      </c>
      <c r="B1924" s="22"/>
      <c r="C1924" s="22"/>
      <c r="D1924" s="22"/>
      <c r="E1924" s="22"/>
      <c r="F1924" s="22"/>
      <c r="G1924" s="79">
        <v>44760</v>
      </c>
      <c r="H1924" s="22"/>
      <c r="I1924" s="22"/>
      <c r="J1924" s="22"/>
      <c r="K1924" s="22"/>
      <c r="L1924" s="22"/>
      <c r="M1924" s="22"/>
      <c r="N1924" s="22"/>
      <c r="O1924" s="22"/>
      <c r="P1924" s="22"/>
      <c r="Q1924" s="22"/>
      <c r="R1924" s="22">
        <v>99.462275000000005</v>
      </c>
      <c r="S1924" s="22">
        <v>99.462275000000005</v>
      </c>
      <c r="T1924" s="22">
        <v>99.462275000000005</v>
      </c>
      <c r="U1924" s="22">
        <v>99.462275000000005</v>
      </c>
      <c r="V1924" s="22"/>
      <c r="W1924" s="22"/>
      <c r="X1924" s="22"/>
      <c r="Y1924" s="22"/>
      <c r="Z1924" s="22"/>
      <c r="AA1924" s="22"/>
      <c r="AB1924" s="22"/>
      <c r="AC1924" s="22"/>
      <c r="AD1924" s="22"/>
      <c r="AE1924" s="22"/>
      <c r="AF1924" s="22"/>
      <c r="AG1924" s="22"/>
      <c r="AH1924" s="22"/>
      <c r="AI1924" s="22"/>
      <c r="AJ1924" s="22"/>
      <c r="AK1924" s="22"/>
      <c r="AL1924" s="22"/>
      <c r="AM1924" s="22"/>
      <c r="AN1924" s="22"/>
      <c r="AO1924" s="22"/>
      <c r="AP1924" s="22"/>
      <c r="AQ1924" s="22"/>
      <c r="AR1924" s="22"/>
      <c r="AS1924" s="22"/>
      <c r="AT1924" s="22"/>
      <c r="AU1924" s="22"/>
      <c r="AV1924" s="22"/>
      <c r="AW1924" s="22"/>
      <c r="AX1924" s="22"/>
    </row>
    <row r="1925" spans="1:50" x14ac:dyDescent="0.25">
      <c r="A1925" s="78" t="s">
        <v>166</v>
      </c>
      <c r="B1925" s="22"/>
      <c r="C1925" s="22"/>
      <c r="D1925" s="22"/>
      <c r="E1925" s="22"/>
      <c r="F1925" s="22"/>
      <c r="G1925" s="79">
        <v>44769</v>
      </c>
      <c r="H1925" s="22"/>
      <c r="I1925" s="22"/>
      <c r="J1925" s="22"/>
      <c r="K1925" s="22"/>
      <c r="L1925" s="22"/>
      <c r="M1925" s="22"/>
      <c r="N1925" s="22"/>
      <c r="O1925" s="22"/>
      <c r="P1925" s="22"/>
      <c r="Q1925" s="22"/>
      <c r="R1925" s="22">
        <v>135.99119999999999</v>
      </c>
      <c r="S1925" s="22">
        <v>135.99119999999999</v>
      </c>
      <c r="T1925" s="22">
        <v>135.99119999999999</v>
      </c>
      <c r="U1925" s="22">
        <v>135.99119999999999</v>
      </c>
      <c r="V1925" s="22"/>
      <c r="W1925" s="22"/>
      <c r="X1925" s="22"/>
      <c r="Y1925" s="22"/>
      <c r="Z1925" s="22"/>
      <c r="AA1925" s="22"/>
      <c r="AB1925" s="22"/>
      <c r="AC1925" s="22"/>
      <c r="AD1925" s="22"/>
      <c r="AE1925" s="22"/>
      <c r="AF1925" s="22"/>
      <c r="AG1925" s="22"/>
      <c r="AH1925" s="22"/>
      <c r="AI1925" s="22"/>
      <c r="AJ1925" s="22"/>
      <c r="AK1925" s="22"/>
      <c r="AL1925" s="22"/>
      <c r="AM1925" s="22"/>
      <c r="AN1925" s="22"/>
      <c r="AO1925" s="22"/>
      <c r="AP1925" s="22"/>
      <c r="AQ1925" s="22"/>
      <c r="AR1925" s="22"/>
      <c r="AS1925" s="22"/>
      <c r="AT1925" s="22"/>
      <c r="AU1925" s="22"/>
      <c r="AV1925" s="22"/>
      <c r="AW1925" s="22"/>
      <c r="AX1925" s="22"/>
    </row>
    <row r="1926" spans="1:50" x14ac:dyDescent="0.25">
      <c r="A1926" s="78" t="s">
        <v>166</v>
      </c>
      <c r="B1926" s="22"/>
      <c r="C1926" s="22"/>
      <c r="D1926" s="22"/>
      <c r="E1926" s="22"/>
      <c r="F1926" s="22"/>
      <c r="G1926" s="79">
        <v>44784</v>
      </c>
      <c r="H1926" s="22"/>
      <c r="I1926" s="22"/>
      <c r="J1926" s="22"/>
      <c r="K1926" s="22"/>
      <c r="L1926" s="22"/>
      <c r="M1926" s="22"/>
      <c r="N1926" s="22"/>
      <c r="O1926" s="22"/>
      <c r="P1926" s="22"/>
      <c r="Q1926" s="22"/>
      <c r="R1926" s="22">
        <v>66.974050000000005</v>
      </c>
      <c r="S1926" s="22">
        <v>66.974050000000005</v>
      </c>
      <c r="T1926" s="22">
        <v>66.974050000000005</v>
      </c>
      <c r="U1926" s="22">
        <v>66.974050000000005</v>
      </c>
      <c r="V1926" s="22"/>
      <c r="W1926" s="22"/>
      <c r="X1926" s="22"/>
      <c r="Y1926" s="22"/>
      <c r="Z1926" s="22"/>
      <c r="AA1926" s="22"/>
      <c r="AB1926" s="22"/>
      <c r="AC1926" s="22"/>
      <c r="AD1926" s="22"/>
      <c r="AE1926" s="22"/>
      <c r="AF1926" s="22"/>
      <c r="AG1926" s="22"/>
      <c r="AH1926" s="22"/>
      <c r="AI1926" s="22"/>
      <c r="AJ1926" s="22"/>
      <c r="AK1926" s="22"/>
      <c r="AL1926" s="22"/>
      <c r="AM1926" s="22"/>
      <c r="AN1926" s="22"/>
      <c r="AO1926" s="22"/>
      <c r="AP1926" s="22"/>
      <c r="AQ1926" s="22"/>
      <c r="AR1926" s="22"/>
      <c r="AS1926" s="22"/>
      <c r="AT1926" s="22"/>
      <c r="AU1926" s="22"/>
      <c r="AV1926" s="22"/>
      <c r="AW1926" s="22"/>
      <c r="AX1926" s="22"/>
    </row>
    <row r="1927" spans="1:50" x14ac:dyDescent="0.25">
      <c r="A1927" s="78" t="s">
        <v>166</v>
      </c>
      <c r="B1927" s="22"/>
      <c r="C1927" s="22"/>
      <c r="D1927" s="22"/>
      <c r="E1927" s="22"/>
      <c r="F1927" s="22"/>
      <c r="G1927" s="79">
        <v>44795</v>
      </c>
      <c r="H1927" s="22"/>
      <c r="I1927" s="22"/>
      <c r="J1927" s="22"/>
      <c r="K1927" s="22"/>
      <c r="L1927" s="22"/>
      <c r="M1927" s="22"/>
      <c r="N1927" s="22"/>
      <c r="O1927" s="22"/>
      <c r="P1927" s="22"/>
      <c r="Q1927" s="22"/>
      <c r="R1927" s="22">
        <v>111.08446666666666</v>
      </c>
      <c r="S1927" s="22">
        <v>111.08446666666666</v>
      </c>
      <c r="T1927" s="22">
        <v>111.08446666666666</v>
      </c>
      <c r="U1927" s="22">
        <v>111.08446666666666</v>
      </c>
      <c r="V1927" s="22"/>
      <c r="W1927" s="22"/>
      <c r="X1927" s="22"/>
      <c r="Y1927" s="22"/>
      <c r="Z1927" s="22"/>
      <c r="AA1927" s="22"/>
      <c r="AB1927" s="22"/>
      <c r="AC1927" s="22"/>
      <c r="AD1927" s="22"/>
      <c r="AE1927" s="22"/>
      <c r="AF1927" s="22"/>
      <c r="AG1927" s="22"/>
      <c r="AH1927" s="22"/>
      <c r="AI1927" s="22"/>
      <c r="AJ1927" s="22"/>
      <c r="AK1927" s="22"/>
      <c r="AL1927" s="22"/>
      <c r="AM1927" s="22"/>
      <c r="AN1927" s="22"/>
      <c r="AO1927" s="22"/>
      <c r="AP1927" s="22"/>
      <c r="AQ1927" s="22"/>
      <c r="AR1927" s="22"/>
      <c r="AS1927" s="22"/>
      <c r="AT1927" s="22"/>
      <c r="AU1927" s="22"/>
      <c r="AV1927" s="22"/>
      <c r="AW1927" s="22"/>
      <c r="AX1927" s="22"/>
    </row>
    <row r="1928" spans="1:50" x14ac:dyDescent="0.25">
      <c r="A1928" s="78" t="s">
        <v>166</v>
      </c>
      <c r="B1928" s="22"/>
      <c r="C1928" s="22"/>
      <c r="D1928" s="22"/>
      <c r="E1928" s="22"/>
      <c r="F1928" s="22"/>
      <c r="G1928" s="79">
        <v>44802</v>
      </c>
      <c r="H1928" s="22"/>
      <c r="I1928" s="22"/>
      <c r="J1928" s="22"/>
      <c r="K1928" s="22"/>
      <c r="L1928" s="22"/>
      <c r="M1928" s="22"/>
      <c r="N1928" s="22"/>
      <c r="O1928" s="22"/>
      <c r="P1928" s="22"/>
      <c r="Q1928" s="22"/>
      <c r="R1928" s="22">
        <v>137.60357222222223</v>
      </c>
      <c r="S1928" s="22">
        <v>137.60357222222223</v>
      </c>
      <c r="T1928" s="22">
        <v>137.60357222222223</v>
      </c>
      <c r="U1928" s="22">
        <v>137.60357222222223</v>
      </c>
      <c r="V1928" s="22"/>
      <c r="W1928" s="22"/>
      <c r="X1928" s="22"/>
      <c r="Y1928" s="22"/>
      <c r="Z1928" s="22"/>
      <c r="AA1928" s="22"/>
      <c r="AB1928" s="22"/>
      <c r="AC1928" s="22"/>
      <c r="AD1928" s="22"/>
      <c r="AE1928" s="22"/>
      <c r="AF1928" s="22"/>
      <c r="AG1928" s="22"/>
      <c r="AH1928" s="22"/>
      <c r="AI1928" s="22"/>
      <c r="AJ1928" s="22"/>
      <c r="AK1928" s="22"/>
      <c r="AL1928" s="22"/>
      <c r="AM1928" s="22"/>
      <c r="AN1928" s="22"/>
      <c r="AO1928" s="22"/>
      <c r="AP1928" s="22"/>
      <c r="AQ1928" s="22"/>
      <c r="AR1928" s="22"/>
      <c r="AS1928" s="22"/>
      <c r="AT1928" s="22"/>
      <c r="AU1928" s="22"/>
      <c r="AV1928" s="22"/>
      <c r="AW1928" s="22"/>
      <c r="AX1928" s="22"/>
    </row>
    <row r="1929" spans="1:50" x14ac:dyDescent="0.25">
      <c r="A1929" s="78" t="s">
        <v>166</v>
      </c>
      <c r="B1929" s="22"/>
      <c r="C1929" s="22"/>
      <c r="D1929" s="22"/>
      <c r="E1929" s="22"/>
      <c r="F1929" s="22"/>
      <c r="G1929" s="79">
        <v>44812</v>
      </c>
      <c r="H1929" s="22"/>
      <c r="I1929" s="22"/>
      <c r="J1929" s="22"/>
      <c r="K1929" s="22"/>
      <c r="L1929" s="22"/>
      <c r="M1929" s="22"/>
      <c r="N1929" s="22"/>
      <c r="O1929" s="22"/>
      <c r="P1929" s="22"/>
      <c r="Q1929" s="22"/>
      <c r="R1929" s="22">
        <v>43.077794444444443</v>
      </c>
      <c r="S1929" s="22">
        <v>43.077794444444443</v>
      </c>
      <c r="T1929" s="22">
        <v>43.077794444444443</v>
      </c>
      <c r="U1929" s="22">
        <v>43.077794444444443</v>
      </c>
      <c r="V1929" s="22"/>
      <c r="W1929" s="22"/>
      <c r="X1929" s="22"/>
      <c r="Y1929" s="22"/>
      <c r="Z1929" s="22"/>
      <c r="AA1929" s="22"/>
      <c r="AB1929" s="22"/>
      <c r="AC1929" s="22"/>
      <c r="AD1929" s="22"/>
      <c r="AE1929" s="22"/>
      <c r="AF1929" s="22"/>
      <c r="AG1929" s="22"/>
      <c r="AH1929" s="22"/>
      <c r="AI1929" s="22"/>
      <c r="AJ1929" s="22"/>
      <c r="AK1929" s="22"/>
      <c r="AL1929" s="22"/>
      <c r="AM1929" s="22"/>
      <c r="AN1929" s="22"/>
      <c r="AO1929" s="22"/>
      <c r="AP1929" s="22"/>
      <c r="AQ1929" s="22"/>
      <c r="AR1929" s="22"/>
      <c r="AS1929" s="22"/>
      <c r="AT1929" s="22"/>
      <c r="AU1929" s="22"/>
      <c r="AV1929" s="22"/>
      <c r="AW1929" s="22"/>
      <c r="AX1929" s="22"/>
    </row>
    <row r="1930" spans="1:50" x14ac:dyDescent="0.25">
      <c r="A1930" s="78" t="s">
        <v>167</v>
      </c>
      <c r="B1930" s="22"/>
      <c r="C1930" s="22"/>
      <c r="D1930" s="22"/>
      <c r="E1930" s="22"/>
      <c r="F1930" s="22"/>
      <c r="G1930" s="79">
        <v>44603</v>
      </c>
      <c r="H1930" s="22"/>
      <c r="I1930" s="22"/>
      <c r="J1930" s="22"/>
      <c r="K1930" s="22"/>
      <c r="L1930" s="22"/>
      <c r="M1930" s="22"/>
      <c r="N1930" s="22"/>
      <c r="O1930" s="22"/>
      <c r="P1930" s="22"/>
      <c r="Q1930" s="22"/>
      <c r="R1930" s="22">
        <v>96.747450000000001</v>
      </c>
      <c r="S1930" s="22">
        <v>96.747450000000001</v>
      </c>
      <c r="T1930" s="22">
        <v>96.747450000000001</v>
      </c>
      <c r="U1930" s="22">
        <v>96.747450000000001</v>
      </c>
      <c r="V1930" s="22"/>
      <c r="W1930" s="22"/>
      <c r="X1930" s="22"/>
      <c r="Y1930" s="22"/>
      <c r="Z1930" s="22"/>
      <c r="AA1930" s="22"/>
      <c r="AB1930" s="22"/>
      <c r="AC1930" s="22"/>
      <c r="AD1930" s="22"/>
      <c r="AE1930" s="22"/>
      <c r="AF1930" s="22"/>
      <c r="AG1930" s="22"/>
      <c r="AH1930" s="22"/>
      <c r="AI1930" s="22"/>
      <c r="AJ1930" s="22"/>
      <c r="AK1930" s="22"/>
      <c r="AL1930" s="22"/>
      <c r="AM1930" s="22"/>
      <c r="AN1930" s="22"/>
      <c r="AO1930" s="22"/>
      <c r="AP1930" s="22"/>
      <c r="AQ1930" s="22"/>
      <c r="AR1930" s="22"/>
      <c r="AS1930" s="22"/>
      <c r="AT1930" s="22"/>
      <c r="AU1930" s="22"/>
      <c r="AV1930" s="22"/>
      <c r="AW1930" s="22"/>
      <c r="AX1930" s="22"/>
    </row>
    <row r="1931" spans="1:50" x14ac:dyDescent="0.25">
      <c r="A1931" s="78" t="s">
        <v>167</v>
      </c>
      <c r="B1931" s="22"/>
      <c r="C1931" s="22"/>
      <c r="D1931" s="22"/>
      <c r="E1931" s="22"/>
      <c r="F1931" s="22"/>
      <c r="G1931" s="79">
        <v>44732</v>
      </c>
      <c r="H1931" s="22"/>
      <c r="I1931" s="22"/>
      <c r="J1931" s="22"/>
      <c r="K1931" s="22"/>
      <c r="L1931" s="22"/>
      <c r="M1931" s="22"/>
      <c r="N1931" s="22"/>
      <c r="O1931" s="22"/>
      <c r="P1931" s="22"/>
      <c r="Q1931" s="22"/>
      <c r="R1931" s="22">
        <v>89.039150000000006</v>
      </c>
      <c r="S1931" s="22">
        <v>89.039150000000006</v>
      </c>
      <c r="T1931" s="22">
        <v>89.039150000000006</v>
      </c>
      <c r="U1931" s="22">
        <v>89.039150000000006</v>
      </c>
      <c r="V1931" s="22"/>
      <c r="W1931" s="22"/>
      <c r="X1931" s="22"/>
      <c r="Y1931" s="22"/>
      <c r="Z1931" s="22"/>
      <c r="AA1931" s="22"/>
      <c r="AB1931" s="22"/>
      <c r="AC1931" s="22"/>
      <c r="AD1931" s="22"/>
      <c r="AE1931" s="22"/>
      <c r="AF1931" s="22"/>
      <c r="AG1931" s="22"/>
      <c r="AH1931" s="22"/>
      <c r="AI1931" s="22"/>
      <c r="AJ1931" s="22"/>
      <c r="AK1931" s="22"/>
      <c r="AL1931" s="22"/>
      <c r="AM1931" s="22"/>
      <c r="AN1931" s="22"/>
      <c r="AO1931" s="22"/>
      <c r="AP1931" s="22"/>
      <c r="AQ1931" s="22"/>
      <c r="AR1931" s="22"/>
      <c r="AS1931" s="22"/>
      <c r="AT1931" s="22"/>
      <c r="AU1931" s="22"/>
      <c r="AV1931" s="22"/>
      <c r="AW1931" s="22"/>
      <c r="AX1931" s="22"/>
    </row>
    <row r="1932" spans="1:50" x14ac:dyDescent="0.25">
      <c r="A1932" s="78" t="s">
        <v>167</v>
      </c>
      <c r="B1932" s="22"/>
      <c r="C1932" s="22"/>
      <c r="D1932" s="22"/>
      <c r="E1932" s="22"/>
      <c r="F1932" s="22"/>
      <c r="G1932" s="79">
        <v>44756</v>
      </c>
      <c r="H1932" s="22"/>
      <c r="I1932" s="22"/>
      <c r="J1932" s="22"/>
      <c r="K1932" s="22"/>
      <c r="L1932" s="22"/>
      <c r="M1932" s="22"/>
      <c r="N1932" s="22"/>
      <c r="O1932" s="22"/>
      <c r="P1932" s="22"/>
      <c r="Q1932" s="22"/>
      <c r="R1932" s="22">
        <v>26.5793</v>
      </c>
      <c r="S1932" s="22">
        <v>26.5793</v>
      </c>
      <c r="T1932" s="22">
        <v>26.5793</v>
      </c>
      <c r="U1932" s="22">
        <v>26.5793</v>
      </c>
      <c r="V1932" s="22"/>
      <c r="W1932" s="22"/>
      <c r="X1932" s="22"/>
      <c r="Y1932" s="22"/>
      <c r="Z1932" s="22"/>
      <c r="AA1932" s="22"/>
      <c r="AB1932" s="22"/>
      <c r="AC1932" s="22"/>
      <c r="AD1932" s="22"/>
      <c r="AE1932" s="22"/>
      <c r="AF1932" s="22"/>
      <c r="AG1932" s="22"/>
      <c r="AH1932" s="22"/>
      <c r="AI1932" s="22"/>
      <c r="AJ1932" s="22"/>
      <c r="AK1932" s="22"/>
      <c r="AL1932" s="22"/>
      <c r="AM1932" s="22"/>
      <c r="AN1932" s="22"/>
      <c r="AO1932" s="22"/>
      <c r="AP1932" s="22"/>
      <c r="AQ1932" s="22"/>
      <c r="AR1932" s="22"/>
      <c r="AS1932" s="22"/>
      <c r="AT1932" s="22"/>
      <c r="AU1932" s="22"/>
      <c r="AV1932" s="22"/>
      <c r="AW1932" s="22"/>
      <c r="AX1932" s="22"/>
    </row>
    <row r="1933" spans="1:50" x14ac:dyDescent="0.25">
      <c r="A1933" s="78" t="s">
        <v>167</v>
      </c>
      <c r="B1933" s="22"/>
      <c r="C1933" s="22"/>
      <c r="D1933" s="22"/>
      <c r="E1933" s="22"/>
      <c r="F1933" s="22"/>
      <c r="G1933" s="79">
        <v>44760</v>
      </c>
      <c r="H1933" s="22"/>
      <c r="I1933" s="22"/>
      <c r="J1933" s="22"/>
      <c r="K1933" s="22"/>
      <c r="L1933" s="22"/>
      <c r="M1933" s="22"/>
      <c r="N1933" s="22"/>
      <c r="O1933" s="22"/>
      <c r="P1933" s="22"/>
      <c r="Q1933" s="22"/>
      <c r="R1933" s="22">
        <v>52.431866666666664</v>
      </c>
      <c r="S1933" s="22">
        <v>52.431866666666664</v>
      </c>
      <c r="T1933" s="22">
        <v>52.431866666666664</v>
      </c>
      <c r="U1933" s="22">
        <v>52.431866666666664</v>
      </c>
      <c r="V1933" s="22"/>
      <c r="W1933" s="22"/>
      <c r="X1933" s="22"/>
      <c r="Y1933" s="22"/>
      <c r="Z1933" s="22"/>
      <c r="AA1933" s="22"/>
      <c r="AB1933" s="22"/>
      <c r="AC1933" s="22"/>
      <c r="AD1933" s="22"/>
      <c r="AE1933" s="22"/>
      <c r="AF1933" s="22"/>
      <c r="AG1933" s="22"/>
      <c r="AH1933" s="22"/>
      <c r="AI1933" s="22"/>
      <c r="AJ1933" s="22"/>
      <c r="AK1933" s="22"/>
      <c r="AL1933" s="22"/>
      <c r="AM1933" s="22"/>
      <c r="AN1933" s="22"/>
      <c r="AO1933" s="22"/>
      <c r="AP1933" s="22"/>
      <c r="AQ1933" s="22"/>
      <c r="AR1933" s="22"/>
      <c r="AS1933" s="22"/>
      <c r="AT1933" s="22"/>
      <c r="AU1933" s="22"/>
      <c r="AV1933" s="22"/>
      <c r="AW1933" s="22"/>
      <c r="AX1933" s="22"/>
    </row>
    <row r="1934" spans="1:50" x14ac:dyDescent="0.25">
      <c r="A1934" s="78" t="s">
        <v>167</v>
      </c>
      <c r="B1934" s="22"/>
      <c r="C1934" s="22"/>
      <c r="D1934" s="22"/>
      <c r="E1934" s="22"/>
      <c r="F1934" s="22"/>
      <c r="G1934" s="79">
        <v>44769</v>
      </c>
      <c r="H1934" s="22"/>
      <c r="I1934" s="22"/>
      <c r="J1934" s="22"/>
      <c r="K1934" s="22"/>
      <c r="L1934" s="22"/>
      <c r="M1934" s="22"/>
      <c r="N1934" s="22"/>
      <c r="O1934" s="22"/>
      <c r="P1934" s="22"/>
      <c r="Q1934" s="22"/>
      <c r="R1934" s="22">
        <v>68.715299999999999</v>
      </c>
      <c r="S1934" s="22">
        <v>68.715299999999999</v>
      </c>
      <c r="T1934" s="22">
        <v>68.715299999999999</v>
      </c>
      <c r="U1934" s="22">
        <v>68.715299999999999</v>
      </c>
      <c r="V1934" s="22"/>
      <c r="W1934" s="22"/>
      <c r="X1934" s="22"/>
      <c r="Y1934" s="22"/>
      <c r="Z1934" s="22"/>
      <c r="AA1934" s="22"/>
      <c r="AB1934" s="22"/>
      <c r="AC1934" s="22"/>
      <c r="AD1934" s="22"/>
      <c r="AE1934" s="22"/>
      <c r="AF1934" s="22"/>
      <c r="AG1934" s="22"/>
      <c r="AH1934" s="22"/>
      <c r="AI1934" s="22"/>
      <c r="AJ1934" s="22"/>
      <c r="AK1934" s="22"/>
      <c r="AL1934" s="22"/>
      <c r="AM1934" s="22"/>
      <c r="AN1934" s="22"/>
      <c r="AO1934" s="22"/>
      <c r="AP1934" s="22"/>
      <c r="AQ1934" s="22"/>
      <c r="AR1934" s="22"/>
      <c r="AS1934" s="22"/>
      <c r="AT1934" s="22"/>
      <c r="AU1934" s="22"/>
      <c r="AV1934" s="22"/>
      <c r="AW1934" s="22"/>
      <c r="AX1934" s="22"/>
    </row>
    <row r="1935" spans="1:50" x14ac:dyDescent="0.25">
      <c r="A1935" s="78" t="s">
        <v>167</v>
      </c>
      <c r="B1935" s="22"/>
      <c r="C1935" s="22"/>
      <c r="D1935" s="22"/>
      <c r="E1935" s="22"/>
      <c r="F1935" s="22"/>
      <c r="G1935" s="79">
        <v>44784</v>
      </c>
      <c r="H1935" s="22"/>
      <c r="I1935" s="22"/>
      <c r="J1935" s="22"/>
      <c r="K1935" s="22"/>
      <c r="L1935" s="22"/>
      <c r="M1935" s="22"/>
      <c r="N1935" s="22"/>
      <c r="O1935" s="22"/>
      <c r="P1935" s="22"/>
      <c r="Q1935" s="22"/>
      <c r="R1935" s="22">
        <v>58.881491666666662</v>
      </c>
      <c r="S1935" s="22">
        <v>58.881491666666662</v>
      </c>
      <c r="T1935" s="22">
        <v>58.881491666666662</v>
      </c>
      <c r="U1935" s="22">
        <v>58.881491666666662</v>
      </c>
      <c r="V1935" s="22"/>
      <c r="W1935" s="22"/>
      <c r="X1935" s="22"/>
      <c r="Y1935" s="22"/>
      <c r="Z1935" s="22"/>
      <c r="AA1935" s="22"/>
      <c r="AB1935" s="22"/>
      <c r="AC1935" s="22"/>
      <c r="AD1935" s="22"/>
      <c r="AE1935" s="22"/>
      <c r="AF1935" s="22"/>
      <c r="AG1935" s="22"/>
      <c r="AH1935" s="22"/>
      <c r="AI1935" s="22"/>
      <c r="AJ1935" s="22"/>
      <c r="AK1935" s="22"/>
      <c r="AL1935" s="22"/>
      <c r="AM1935" s="22"/>
      <c r="AN1935" s="22"/>
      <c r="AO1935" s="22"/>
      <c r="AP1935" s="22"/>
      <c r="AQ1935" s="22"/>
      <c r="AR1935" s="22"/>
      <c r="AS1935" s="22"/>
      <c r="AT1935" s="22"/>
      <c r="AU1935" s="22"/>
      <c r="AV1935" s="22"/>
      <c r="AW1935" s="22"/>
      <c r="AX1935" s="22"/>
    </row>
    <row r="1936" spans="1:50" x14ac:dyDescent="0.25">
      <c r="A1936" s="78" t="s">
        <v>167</v>
      </c>
      <c r="B1936" s="22"/>
      <c r="C1936" s="22"/>
      <c r="D1936" s="22"/>
      <c r="E1936" s="22"/>
      <c r="F1936" s="22"/>
      <c r="G1936" s="79">
        <v>44802</v>
      </c>
      <c r="H1936" s="22"/>
      <c r="I1936" s="22"/>
      <c r="J1936" s="22"/>
      <c r="K1936" s="22"/>
      <c r="L1936" s="22"/>
      <c r="M1936" s="22"/>
      <c r="N1936" s="22"/>
      <c r="O1936" s="22"/>
      <c r="P1936" s="22"/>
      <c r="Q1936" s="22"/>
      <c r="R1936" s="22">
        <v>75.783732222222227</v>
      </c>
      <c r="S1936" s="22">
        <v>75.783732222222227</v>
      </c>
      <c r="T1936" s="22">
        <v>75.783732222222227</v>
      </c>
      <c r="U1936" s="22">
        <v>75.783732222222227</v>
      </c>
      <c r="V1936" s="22"/>
      <c r="W1936" s="22"/>
      <c r="X1936" s="22"/>
      <c r="Y1936" s="22"/>
      <c r="Z1936" s="22"/>
      <c r="AA1936" s="22"/>
      <c r="AB1936" s="22"/>
      <c r="AC1936" s="22"/>
      <c r="AD1936" s="22"/>
      <c r="AE1936" s="22"/>
      <c r="AF1936" s="22"/>
      <c r="AG1936" s="22"/>
      <c r="AH1936" s="22"/>
      <c r="AI1936" s="22"/>
      <c r="AJ1936" s="22"/>
      <c r="AK1936" s="22"/>
      <c r="AL1936" s="22"/>
      <c r="AM1936" s="22"/>
      <c r="AN1936" s="22"/>
      <c r="AO1936" s="22"/>
      <c r="AP1936" s="22"/>
      <c r="AQ1936" s="22"/>
      <c r="AR1936" s="22"/>
      <c r="AS1936" s="22"/>
      <c r="AT1936" s="22"/>
      <c r="AU1936" s="22"/>
      <c r="AV1936" s="22"/>
      <c r="AW1936" s="22"/>
      <c r="AX1936" s="22"/>
    </row>
    <row r="1937" spans="1:50" x14ac:dyDescent="0.25">
      <c r="A1937" s="78" t="s">
        <v>167</v>
      </c>
      <c r="B1937" s="22"/>
      <c r="C1937" s="22"/>
      <c r="D1937" s="22"/>
      <c r="E1937" s="22"/>
      <c r="F1937" s="22"/>
      <c r="G1937" s="79">
        <v>44812</v>
      </c>
      <c r="H1937" s="22"/>
      <c r="I1937" s="22"/>
      <c r="J1937" s="22"/>
      <c r="K1937" s="22"/>
      <c r="L1937" s="22"/>
      <c r="M1937" s="22"/>
      <c r="N1937" s="22"/>
      <c r="O1937" s="22"/>
      <c r="P1937" s="22"/>
      <c r="Q1937" s="22"/>
      <c r="R1937" s="22">
        <v>52.171387500000002</v>
      </c>
      <c r="S1937" s="22">
        <v>52.171387500000002</v>
      </c>
      <c r="T1937" s="22">
        <v>52.171387500000002</v>
      </c>
      <c r="U1937" s="22">
        <v>52.171387500000002</v>
      </c>
      <c r="V1937" s="22"/>
      <c r="W1937" s="22"/>
      <c r="X1937" s="22"/>
      <c r="Y1937" s="22"/>
      <c r="Z1937" s="22"/>
      <c r="AA1937" s="22"/>
      <c r="AB1937" s="22"/>
      <c r="AC1937" s="22"/>
      <c r="AD1937" s="22"/>
      <c r="AE1937" s="22"/>
      <c r="AF1937" s="22"/>
      <c r="AG1937" s="22"/>
      <c r="AH1937" s="22"/>
      <c r="AI1937" s="22"/>
      <c r="AJ1937" s="22"/>
      <c r="AK1937" s="22"/>
      <c r="AL1937" s="22"/>
      <c r="AM1937" s="22"/>
      <c r="AN1937" s="22"/>
      <c r="AO1937" s="22"/>
      <c r="AP1937" s="22"/>
      <c r="AQ1937" s="22"/>
      <c r="AR1937" s="22"/>
      <c r="AS1937" s="22"/>
      <c r="AT1937" s="22"/>
      <c r="AU1937" s="22"/>
      <c r="AV1937" s="22"/>
      <c r="AW1937" s="22"/>
      <c r="AX1937" s="22"/>
    </row>
    <row r="1938" spans="1:50" x14ac:dyDescent="0.25">
      <c r="A1938" s="78" t="s">
        <v>168</v>
      </c>
      <c r="B1938" s="22"/>
      <c r="C1938" s="22"/>
      <c r="D1938" s="22"/>
      <c r="E1938" s="22"/>
      <c r="F1938" s="22"/>
      <c r="G1938" s="79">
        <v>44603</v>
      </c>
      <c r="H1938" s="22"/>
      <c r="I1938" s="22"/>
      <c r="J1938" s="22"/>
      <c r="K1938" s="22"/>
      <c r="L1938" s="22"/>
      <c r="M1938" s="22"/>
      <c r="N1938" s="22"/>
      <c r="O1938" s="22"/>
      <c r="P1938" s="22"/>
      <c r="Q1938" s="22"/>
      <c r="R1938" s="22">
        <v>96.597399999999993</v>
      </c>
      <c r="S1938" s="22">
        <v>96.597399999999993</v>
      </c>
      <c r="T1938" s="22">
        <v>96.597399999999993</v>
      </c>
      <c r="U1938" s="22">
        <v>96.597399999999993</v>
      </c>
      <c r="V1938" s="22"/>
      <c r="W1938" s="22"/>
      <c r="X1938" s="22"/>
      <c r="Y1938" s="22"/>
      <c r="Z1938" s="22"/>
      <c r="AA1938" s="22"/>
      <c r="AB1938" s="22"/>
      <c r="AC1938" s="22"/>
      <c r="AD1938" s="22"/>
      <c r="AE1938" s="22"/>
      <c r="AF1938" s="22"/>
      <c r="AG1938" s="22"/>
      <c r="AH1938" s="22"/>
      <c r="AI1938" s="22"/>
      <c r="AJ1938" s="22"/>
      <c r="AK1938" s="22"/>
      <c r="AL1938" s="22"/>
      <c r="AM1938" s="22"/>
      <c r="AN1938" s="22"/>
      <c r="AO1938" s="22"/>
      <c r="AP1938" s="22"/>
      <c r="AQ1938" s="22"/>
      <c r="AR1938" s="22"/>
      <c r="AS1938" s="22"/>
      <c r="AT1938" s="22"/>
      <c r="AU1938" s="22"/>
      <c r="AV1938" s="22"/>
      <c r="AW1938" s="22"/>
      <c r="AX1938" s="22"/>
    </row>
    <row r="1939" spans="1:50" x14ac:dyDescent="0.25">
      <c r="A1939" s="78" t="s">
        <v>168</v>
      </c>
      <c r="B1939" s="22"/>
      <c r="C1939" s="22"/>
      <c r="D1939" s="22"/>
      <c r="E1939" s="22"/>
      <c r="F1939" s="22"/>
      <c r="G1939" s="79">
        <v>44732</v>
      </c>
      <c r="H1939" s="22"/>
      <c r="I1939" s="22"/>
      <c r="J1939" s="22"/>
      <c r="K1939" s="22"/>
      <c r="L1939" s="22"/>
      <c r="M1939" s="22"/>
      <c r="N1939" s="22"/>
      <c r="O1939" s="22"/>
      <c r="P1939" s="22"/>
      <c r="Q1939" s="22"/>
      <c r="R1939" s="22">
        <v>104.02525</v>
      </c>
      <c r="S1939" s="22">
        <v>104.02525</v>
      </c>
      <c r="T1939" s="22">
        <v>104.02525</v>
      </c>
      <c r="U1939" s="22">
        <v>104.02525</v>
      </c>
      <c r="V1939" s="22"/>
      <c r="W1939" s="22"/>
      <c r="X1939" s="22"/>
      <c r="Y1939" s="22"/>
      <c r="Z1939" s="22"/>
      <c r="AA1939" s="22"/>
      <c r="AB1939" s="22"/>
      <c r="AC1939" s="22"/>
      <c r="AD1939" s="22"/>
      <c r="AE1939" s="22"/>
      <c r="AF1939" s="22"/>
      <c r="AG1939" s="22"/>
      <c r="AH1939" s="22"/>
      <c r="AI1939" s="22"/>
      <c r="AJ1939" s="22"/>
      <c r="AK1939" s="22"/>
      <c r="AL1939" s="22"/>
      <c r="AM1939" s="22"/>
      <c r="AN1939" s="22"/>
      <c r="AO1939" s="22"/>
      <c r="AP1939" s="22"/>
      <c r="AQ1939" s="22"/>
      <c r="AR1939" s="22"/>
      <c r="AS1939" s="22"/>
      <c r="AT1939" s="22"/>
      <c r="AU1939" s="22"/>
      <c r="AV1939" s="22"/>
      <c r="AW1939" s="22"/>
      <c r="AX1939" s="22"/>
    </row>
    <row r="1940" spans="1:50" x14ac:dyDescent="0.25">
      <c r="A1940" s="78" t="s">
        <v>168</v>
      </c>
      <c r="B1940" s="22"/>
      <c r="C1940" s="22"/>
      <c r="D1940" s="22"/>
      <c r="E1940" s="22"/>
      <c r="F1940" s="22"/>
      <c r="G1940" s="79">
        <v>44756</v>
      </c>
      <c r="H1940" s="22"/>
      <c r="I1940" s="22"/>
      <c r="J1940" s="22"/>
      <c r="K1940" s="22"/>
      <c r="L1940" s="22"/>
      <c r="M1940" s="22"/>
      <c r="N1940" s="22"/>
      <c r="O1940" s="22"/>
      <c r="P1940" s="22"/>
      <c r="Q1940" s="22"/>
      <c r="R1940" s="22">
        <v>84.521199999999993</v>
      </c>
      <c r="S1940" s="22">
        <v>84.521199999999993</v>
      </c>
      <c r="T1940" s="22">
        <v>84.521199999999993</v>
      </c>
      <c r="U1940" s="22">
        <v>84.521199999999993</v>
      </c>
      <c r="V1940" s="22"/>
      <c r="W1940" s="22"/>
      <c r="X1940" s="22"/>
      <c r="Y1940" s="22"/>
      <c r="Z1940" s="22"/>
      <c r="AA1940" s="22"/>
      <c r="AB1940" s="22"/>
      <c r="AC1940" s="22"/>
      <c r="AD1940" s="22"/>
      <c r="AE1940" s="22"/>
      <c r="AF1940" s="22"/>
      <c r="AG1940" s="22"/>
      <c r="AH1940" s="22"/>
      <c r="AI1940" s="22"/>
      <c r="AJ1940" s="22"/>
      <c r="AK1940" s="22"/>
      <c r="AL1940" s="22"/>
      <c r="AM1940" s="22"/>
      <c r="AN1940" s="22"/>
      <c r="AO1940" s="22"/>
      <c r="AP1940" s="22"/>
      <c r="AQ1940" s="22"/>
      <c r="AR1940" s="22"/>
      <c r="AS1940" s="22"/>
      <c r="AT1940" s="22"/>
      <c r="AU1940" s="22"/>
      <c r="AV1940" s="22"/>
      <c r="AW1940" s="22"/>
      <c r="AX1940" s="22"/>
    </row>
    <row r="1941" spans="1:50" x14ac:dyDescent="0.25">
      <c r="A1941" s="78" t="s">
        <v>168</v>
      </c>
      <c r="B1941" s="22"/>
      <c r="C1941" s="22"/>
      <c r="D1941" s="22"/>
      <c r="E1941" s="22"/>
      <c r="F1941" s="22"/>
      <c r="G1941" s="79">
        <v>44760</v>
      </c>
      <c r="H1941" s="22"/>
      <c r="I1941" s="22"/>
      <c r="J1941" s="22"/>
      <c r="K1941" s="22"/>
      <c r="L1941" s="22"/>
      <c r="M1941" s="22"/>
      <c r="N1941" s="22"/>
      <c r="O1941" s="22"/>
      <c r="P1941" s="22"/>
      <c r="Q1941" s="22"/>
      <c r="R1941" s="22">
        <v>75.657244444444444</v>
      </c>
      <c r="S1941" s="22">
        <v>75.657244444444444</v>
      </c>
      <c r="T1941" s="22">
        <v>75.657244444444444</v>
      </c>
      <c r="U1941" s="22">
        <v>75.657244444444444</v>
      </c>
      <c r="V1941" s="22"/>
      <c r="W1941" s="22"/>
      <c r="X1941" s="22"/>
      <c r="Y1941" s="22"/>
      <c r="Z1941" s="22"/>
      <c r="AA1941" s="22"/>
      <c r="AB1941" s="22"/>
      <c r="AC1941" s="22"/>
      <c r="AD1941" s="22"/>
      <c r="AE1941" s="22"/>
      <c r="AF1941" s="22"/>
      <c r="AG1941" s="22"/>
      <c r="AH1941" s="22"/>
      <c r="AI1941" s="22"/>
      <c r="AJ1941" s="22"/>
      <c r="AK1941" s="22"/>
      <c r="AL1941" s="22"/>
      <c r="AM1941" s="22"/>
      <c r="AN1941" s="22"/>
      <c r="AO1941" s="22"/>
      <c r="AP1941" s="22"/>
      <c r="AQ1941" s="22"/>
      <c r="AR1941" s="22"/>
      <c r="AS1941" s="22"/>
      <c r="AT1941" s="22"/>
      <c r="AU1941" s="22"/>
      <c r="AV1941" s="22"/>
      <c r="AW1941" s="22"/>
      <c r="AX1941" s="22"/>
    </row>
    <row r="1942" spans="1:50" x14ac:dyDescent="0.25">
      <c r="A1942" s="78" t="s">
        <v>168</v>
      </c>
      <c r="B1942" s="22"/>
      <c r="C1942" s="22"/>
      <c r="D1942" s="22"/>
      <c r="E1942" s="22"/>
      <c r="F1942" s="22"/>
      <c r="G1942" s="79">
        <v>44769</v>
      </c>
      <c r="H1942" s="22"/>
      <c r="I1942" s="22"/>
      <c r="J1942" s="22"/>
      <c r="K1942" s="22"/>
      <c r="L1942" s="22"/>
      <c r="M1942" s="22"/>
      <c r="N1942" s="22"/>
      <c r="O1942" s="22"/>
      <c r="P1942" s="22"/>
      <c r="Q1942" s="22"/>
      <c r="R1942" s="22">
        <v>75.478112222222208</v>
      </c>
      <c r="S1942" s="22">
        <v>75.478112222222208</v>
      </c>
      <c r="T1942" s="22">
        <v>75.478112222222208</v>
      </c>
      <c r="U1942" s="22">
        <v>75.478112222222208</v>
      </c>
      <c r="V1942" s="22"/>
      <c r="W1942" s="22"/>
      <c r="X1942" s="22"/>
      <c r="Y1942" s="22"/>
      <c r="Z1942" s="22"/>
      <c r="AA1942" s="22"/>
      <c r="AB1942" s="22"/>
      <c r="AC1942" s="22"/>
      <c r="AD1942" s="22"/>
      <c r="AE1942" s="22"/>
      <c r="AF1942" s="22"/>
      <c r="AG1942" s="22"/>
      <c r="AH1942" s="22"/>
      <c r="AI1942" s="22"/>
      <c r="AJ1942" s="22"/>
      <c r="AK1942" s="22"/>
      <c r="AL1942" s="22"/>
      <c r="AM1942" s="22"/>
      <c r="AN1942" s="22"/>
      <c r="AO1942" s="22"/>
      <c r="AP1942" s="22"/>
      <c r="AQ1942" s="22"/>
      <c r="AR1942" s="22"/>
      <c r="AS1942" s="22"/>
      <c r="AT1942" s="22"/>
      <c r="AU1942" s="22"/>
      <c r="AV1942" s="22"/>
      <c r="AW1942" s="22"/>
      <c r="AX1942" s="22"/>
    </row>
    <row r="1943" spans="1:50" x14ac:dyDescent="0.25">
      <c r="A1943" s="78" t="s">
        <v>168</v>
      </c>
      <c r="B1943" s="22"/>
      <c r="C1943" s="22"/>
      <c r="D1943" s="22"/>
      <c r="E1943" s="22"/>
      <c r="F1943" s="22"/>
      <c r="G1943" s="79">
        <v>44784</v>
      </c>
      <c r="H1943" s="22"/>
      <c r="I1943" s="22"/>
      <c r="J1943" s="22"/>
      <c r="K1943" s="22"/>
      <c r="L1943" s="22"/>
      <c r="M1943" s="22"/>
      <c r="N1943" s="22"/>
      <c r="O1943" s="22"/>
      <c r="P1943" s="22"/>
      <c r="Q1943" s="22"/>
      <c r="R1943" s="22">
        <v>93.519233333333332</v>
      </c>
      <c r="S1943" s="22">
        <v>93.519233333333332</v>
      </c>
      <c r="T1943" s="22">
        <v>93.519233333333332</v>
      </c>
      <c r="U1943" s="22">
        <v>93.519233333333332</v>
      </c>
      <c r="V1943" s="22"/>
      <c r="W1943" s="22"/>
      <c r="X1943" s="22"/>
      <c r="Y1943" s="22"/>
      <c r="Z1943" s="22"/>
      <c r="AA1943" s="22"/>
      <c r="AB1943" s="22"/>
      <c r="AC1943" s="22"/>
      <c r="AD1943" s="22"/>
      <c r="AE1943" s="22"/>
      <c r="AF1943" s="22"/>
      <c r="AG1943" s="22"/>
      <c r="AH1943" s="22"/>
      <c r="AI1943" s="22"/>
      <c r="AJ1943" s="22"/>
      <c r="AK1943" s="22"/>
      <c r="AL1943" s="22"/>
      <c r="AM1943" s="22"/>
      <c r="AN1943" s="22"/>
      <c r="AO1943" s="22"/>
      <c r="AP1943" s="22"/>
      <c r="AQ1943" s="22"/>
      <c r="AR1943" s="22"/>
      <c r="AS1943" s="22"/>
      <c r="AT1943" s="22"/>
      <c r="AU1943" s="22"/>
      <c r="AV1943" s="22"/>
      <c r="AW1943" s="22"/>
      <c r="AX1943" s="22"/>
    </row>
    <row r="1944" spans="1:50" x14ac:dyDescent="0.25">
      <c r="A1944" s="78" t="s">
        <v>168</v>
      </c>
      <c r="B1944" s="22"/>
      <c r="C1944" s="22"/>
      <c r="D1944" s="22"/>
      <c r="E1944" s="22"/>
      <c r="F1944" s="22"/>
      <c r="G1944" s="79">
        <v>44795</v>
      </c>
      <c r="H1944" s="22"/>
      <c r="I1944" s="22"/>
      <c r="J1944" s="22"/>
      <c r="K1944" s="22"/>
      <c r="L1944" s="22"/>
      <c r="M1944" s="22"/>
      <c r="N1944" s="22"/>
      <c r="O1944" s="22"/>
      <c r="P1944" s="22"/>
      <c r="Q1944" s="22"/>
      <c r="R1944" s="22">
        <v>75.165133333333344</v>
      </c>
      <c r="S1944" s="22">
        <v>75.165133333333344</v>
      </c>
      <c r="T1944" s="22">
        <v>75.165133333333344</v>
      </c>
      <c r="U1944" s="22">
        <v>75.165133333333344</v>
      </c>
      <c r="V1944" s="22"/>
      <c r="W1944" s="22"/>
      <c r="X1944" s="22"/>
      <c r="Y1944" s="22"/>
      <c r="Z1944" s="22"/>
      <c r="AA1944" s="22"/>
      <c r="AB1944" s="22"/>
      <c r="AC1944" s="22"/>
      <c r="AD1944" s="22"/>
      <c r="AE1944" s="22"/>
      <c r="AF1944" s="22"/>
      <c r="AG1944" s="22"/>
      <c r="AH1944" s="22"/>
      <c r="AI1944" s="22"/>
      <c r="AJ1944" s="22"/>
      <c r="AK1944" s="22"/>
      <c r="AL1944" s="22"/>
      <c r="AM1944" s="22"/>
      <c r="AN1944" s="22"/>
      <c r="AO1944" s="22"/>
      <c r="AP1944" s="22"/>
      <c r="AQ1944" s="22"/>
      <c r="AR1944" s="22"/>
      <c r="AS1944" s="22"/>
      <c r="AT1944" s="22"/>
      <c r="AU1944" s="22"/>
      <c r="AV1944" s="22"/>
      <c r="AW1944" s="22"/>
      <c r="AX1944" s="22"/>
    </row>
    <row r="1945" spans="1:50" x14ac:dyDescent="0.25">
      <c r="A1945" s="78" t="s">
        <v>168</v>
      </c>
      <c r="B1945" s="22"/>
      <c r="C1945" s="22"/>
      <c r="D1945" s="22"/>
      <c r="E1945" s="22"/>
      <c r="F1945" s="22"/>
      <c r="G1945" s="79">
        <v>44802</v>
      </c>
      <c r="H1945" s="22"/>
      <c r="I1945" s="22"/>
      <c r="J1945" s="22"/>
      <c r="K1945" s="22"/>
      <c r="L1945" s="22"/>
      <c r="M1945" s="22"/>
      <c r="N1945" s="22"/>
      <c r="O1945" s="22"/>
      <c r="P1945" s="22"/>
      <c r="Q1945" s="22"/>
      <c r="R1945" s="22">
        <v>64.478988888888907</v>
      </c>
      <c r="S1945" s="22">
        <v>64.478988888888907</v>
      </c>
      <c r="T1945" s="22">
        <v>64.478988888888907</v>
      </c>
      <c r="U1945" s="22">
        <v>64.478988888888907</v>
      </c>
      <c r="V1945" s="22"/>
      <c r="W1945" s="22"/>
      <c r="X1945" s="22"/>
      <c r="Y1945" s="22"/>
      <c r="Z1945" s="22"/>
      <c r="AA1945" s="22"/>
      <c r="AB1945" s="22"/>
      <c r="AC1945" s="22"/>
      <c r="AD1945" s="22"/>
      <c r="AE1945" s="22"/>
      <c r="AF1945" s="22"/>
      <c r="AG1945" s="22"/>
      <c r="AH1945" s="22"/>
      <c r="AI1945" s="22"/>
      <c r="AJ1945" s="22"/>
      <c r="AK1945" s="22"/>
      <c r="AL1945" s="22"/>
      <c r="AM1945" s="22"/>
      <c r="AN1945" s="22"/>
      <c r="AO1945" s="22"/>
      <c r="AP1945" s="22"/>
      <c r="AQ1945" s="22"/>
      <c r="AR1945" s="22"/>
      <c r="AS1945" s="22"/>
      <c r="AT1945" s="22"/>
      <c r="AU1945" s="22"/>
      <c r="AV1945" s="22"/>
      <c r="AW1945" s="22"/>
      <c r="AX1945" s="22"/>
    </row>
    <row r="1946" spans="1:50" x14ac:dyDescent="0.25">
      <c r="A1946" s="78" t="s">
        <v>168</v>
      </c>
      <c r="B1946" s="22"/>
      <c r="C1946" s="22"/>
      <c r="D1946" s="22"/>
      <c r="E1946" s="22"/>
      <c r="F1946" s="22"/>
      <c r="G1946" s="79">
        <v>44812</v>
      </c>
      <c r="H1946" s="22"/>
      <c r="I1946" s="22"/>
      <c r="J1946" s="22"/>
      <c r="K1946" s="22"/>
      <c r="L1946" s="22"/>
      <c r="M1946" s="22"/>
      <c r="N1946" s="22"/>
      <c r="O1946" s="22"/>
      <c r="P1946" s="22"/>
      <c r="Q1946" s="22"/>
      <c r="R1946" s="22">
        <v>37.573074166666665</v>
      </c>
      <c r="S1946" s="22">
        <v>37.573074166666665</v>
      </c>
      <c r="T1946" s="22">
        <v>37.573074166666665</v>
      </c>
      <c r="U1946" s="22">
        <v>37.573074166666665</v>
      </c>
      <c r="V1946" s="22"/>
      <c r="W1946" s="22"/>
      <c r="X1946" s="22"/>
      <c r="Y1946" s="22"/>
      <c r="Z1946" s="22"/>
      <c r="AA1946" s="22"/>
      <c r="AB1946" s="22"/>
      <c r="AC1946" s="22"/>
      <c r="AD1946" s="22"/>
      <c r="AE1946" s="22"/>
      <c r="AF1946" s="22"/>
      <c r="AG1946" s="22"/>
      <c r="AH1946" s="22"/>
      <c r="AI1946" s="22"/>
      <c r="AJ1946" s="22"/>
      <c r="AK1946" s="22"/>
      <c r="AL1946" s="22"/>
      <c r="AM1946" s="22"/>
      <c r="AN1946" s="22"/>
      <c r="AO1946" s="22"/>
      <c r="AP1946" s="22"/>
      <c r="AQ1946" s="22"/>
      <c r="AR1946" s="22"/>
      <c r="AS1946" s="22"/>
      <c r="AT1946" s="22"/>
      <c r="AU1946" s="22"/>
      <c r="AV1946" s="22"/>
      <c r="AW1946" s="22"/>
      <c r="AX1946" s="22"/>
    </row>
    <row r="1947" spans="1:50" x14ac:dyDescent="0.25">
      <c r="A1947" s="78" t="s">
        <v>169</v>
      </c>
      <c r="B1947" s="22"/>
      <c r="C1947" s="22"/>
      <c r="D1947" s="22"/>
      <c r="E1947" s="22"/>
      <c r="F1947" s="22"/>
      <c r="G1947" s="79">
        <v>44603</v>
      </c>
      <c r="H1947" s="22"/>
      <c r="I1947" s="22"/>
      <c r="J1947" s="22"/>
      <c r="K1947" s="22"/>
      <c r="L1947" s="22"/>
      <c r="M1947" s="22"/>
      <c r="N1947" s="22"/>
      <c r="O1947" s="22"/>
      <c r="P1947" s="22"/>
      <c r="Q1947" s="22"/>
      <c r="R1947" s="22">
        <v>55.396133333333331</v>
      </c>
      <c r="S1947" s="22">
        <v>55.396133333333331</v>
      </c>
      <c r="T1947" s="22">
        <v>55.396133333333331</v>
      </c>
      <c r="U1947" s="22">
        <v>55.396133333333331</v>
      </c>
      <c r="V1947" s="22"/>
      <c r="W1947" s="22"/>
      <c r="X1947" s="22"/>
      <c r="Y1947" s="22"/>
      <c r="Z1947" s="22"/>
      <c r="AA1947" s="22"/>
      <c r="AB1947" s="22"/>
      <c r="AC1947" s="22"/>
      <c r="AD1947" s="22"/>
      <c r="AE1947" s="22"/>
      <c r="AF1947" s="22"/>
      <c r="AG1947" s="22"/>
      <c r="AH1947" s="22"/>
      <c r="AI1947" s="22"/>
      <c r="AJ1947" s="22"/>
      <c r="AK1947" s="22"/>
      <c r="AL1947" s="22"/>
      <c r="AM1947" s="22"/>
      <c r="AN1947" s="22"/>
      <c r="AO1947" s="22"/>
      <c r="AP1947" s="22"/>
      <c r="AQ1947" s="22"/>
      <c r="AR1947" s="22"/>
      <c r="AS1947" s="22"/>
      <c r="AT1947" s="22"/>
      <c r="AU1947" s="22"/>
      <c r="AV1947" s="22"/>
      <c r="AW1947" s="22"/>
      <c r="AX1947" s="22"/>
    </row>
    <row r="1948" spans="1:50" x14ac:dyDescent="0.25">
      <c r="A1948" s="78" t="s">
        <v>169</v>
      </c>
      <c r="B1948" s="22"/>
      <c r="C1948" s="22"/>
      <c r="D1948" s="22"/>
      <c r="E1948" s="22"/>
      <c r="F1948" s="22"/>
      <c r="G1948" s="79">
        <v>44732</v>
      </c>
      <c r="H1948" s="22"/>
      <c r="I1948" s="22"/>
      <c r="J1948" s="22"/>
      <c r="K1948" s="22"/>
      <c r="L1948" s="22"/>
      <c r="M1948" s="22"/>
      <c r="N1948" s="22"/>
      <c r="O1948" s="22"/>
      <c r="P1948" s="22"/>
      <c r="Q1948" s="22"/>
      <c r="R1948" s="22">
        <v>30.202433333333332</v>
      </c>
      <c r="S1948" s="22">
        <v>30.202433333333332</v>
      </c>
      <c r="T1948" s="22">
        <v>30.202433333333332</v>
      </c>
      <c r="U1948" s="22">
        <v>30.202433333333332</v>
      </c>
      <c r="V1948" s="22"/>
      <c r="W1948" s="22"/>
      <c r="X1948" s="22"/>
      <c r="Y1948" s="22"/>
      <c r="Z1948" s="22"/>
      <c r="AA1948" s="22"/>
      <c r="AB1948" s="22"/>
      <c r="AC1948" s="22"/>
      <c r="AD1948" s="22"/>
      <c r="AE1948" s="22"/>
      <c r="AF1948" s="22"/>
      <c r="AG1948" s="22"/>
      <c r="AH1948" s="22"/>
      <c r="AI1948" s="22"/>
      <c r="AJ1948" s="22"/>
      <c r="AK1948" s="22"/>
      <c r="AL1948" s="22"/>
      <c r="AM1948" s="22"/>
      <c r="AN1948" s="22"/>
      <c r="AO1948" s="22"/>
      <c r="AP1948" s="22"/>
      <c r="AQ1948" s="22"/>
      <c r="AR1948" s="22"/>
      <c r="AS1948" s="22"/>
      <c r="AT1948" s="22"/>
      <c r="AU1948" s="22"/>
      <c r="AV1948" s="22"/>
      <c r="AW1948" s="22"/>
      <c r="AX1948" s="22"/>
    </row>
    <row r="1949" spans="1:50" x14ac:dyDescent="0.25">
      <c r="A1949" s="78" t="s">
        <v>169</v>
      </c>
      <c r="B1949" s="22"/>
      <c r="C1949" s="22"/>
      <c r="D1949" s="22"/>
      <c r="E1949" s="22"/>
      <c r="F1949" s="22"/>
      <c r="G1949" s="79">
        <v>44756</v>
      </c>
      <c r="H1949" s="22"/>
      <c r="I1949" s="22"/>
      <c r="J1949" s="22"/>
      <c r="K1949" s="22"/>
      <c r="L1949" s="22"/>
      <c r="M1949" s="22"/>
      <c r="N1949" s="22"/>
      <c r="O1949" s="22"/>
      <c r="P1949" s="22"/>
      <c r="Q1949" s="22"/>
      <c r="R1949" s="22">
        <v>38.952333333333328</v>
      </c>
      <c r="S1949" s="22">
        <v>38.952333333333328</v>
      </c>
      <c r="T1949" s="22">
        <v>38.952333333333328</v>
      </c>
      <c r="U1949" s="22">
        <v>38.952333333333328</v>
      </c>
      <c r="V1949" s="22"/>
      <c r="W1949" s="22"/>
      <c r="X1949" s="22"/>
      <c r="Y1949" s="22"/>
      <c r="Z1949" s="22"/>
      <c r="AA1949" s="22"/>
      <c r="AB1949" s="22"/>
      <c r="AC1949" s="22"/>
      <c r="AD1949" s="22"/>
      <c r="AE1949" s="22"/>
      <c r="AF1949" s="22"/>
      <c r="AG1949" s="22"/>
      <c r="AH1949" s="22"/>
      <c r="AI1949" s="22"/>
      <c r="AJ1949" s="22"/>
      <c r="AK1949" s="22"/>
      <c r="AL1949" s="22"/>
      <c r="AM1949" s="22"/>
      <c r="AN1949" s="22"/>
      <c r="AO1949" s="22"/>
      <c r="AP1949" s="22"/>
      <c r="AQ1949" s="22"/>
      <c r="AR1949" s="22"/>
      <c r="AS1949" s="22"/>
      <c r="AT1949" s="22"/>
      <c r="AU1949" s="22"/>
      <c r="AV1949" s="22"/>
      <c r="AW1949" s="22"/>
      <c r="AX1949" s="22"/>
    </row>
    <row r="1950" spans="1:50" x14ac:dyDescent="0.25">
      <c r="A1950" s="78" t="s">
        <v>169</v>
      </c>
      <c r="B1950" s="22"/>
      <c r="C1950" s="22"/>
      <c r="D1950" s="22"/>
      <c r="E1950" s="22"/>
      <c r="F1950" s="22"/>
      <c r="G1950" s="79">
        <v>44760</v>
      </c>
      <c r="H1950" s="22"/>
      <c r="I1950" s="22"/>
      <c r="J1950" s="22"/>
      <c r="K1950" s="22"/>
      <c r="L1950" s="22"/>
      <c r="M1950" s="22"/>
      <c r="N1950" s="22"/>
      <c r="O1950" s="22"/>
      <c r="P1950" s="22"/>
      <c r="Q1950" s="22"/>
      <c r="R1950" s="22">
        <v>39.622599999999998</v>
      </c>
      <c r="S1950" s="22">
        <v>39.622599999999998</v>
      </c>
      <c r="T1950" s="22">
        <v>39.622599999999998</v>
      </c>
      <c r="U1950" s="22">
        <v>39.622599999999998</v>
      </c>
      <c r="V1950" s="22"/>
      <c r="W1950" s="22"/>
      <c r="X1950" s="22"/>
      <c r="Y1950" s="22"/>
      <c r="Z1950" s="22"/>
      <c r="AA1950" s="22"/>
      <c r="AB1950" s="22"/>
      <c r="AC1950" s="22"/>
      <c r="AD1950" s="22"/>
      <c r="AE1950" s="22"/>
      <c r="AF1950" s="22"/>
      <c r="AG1950" s="22"/>
      <c r="AH1950" s="22"/>
      <c r="AI1950" s="22"/>
      <c r="AJ1950" s="22"/>
      <c r="AK1950" s="22"/>
      <c r="AL1950" s="22"/>
      <c r="AM1950" s="22"/>
      <c r="AN1950" s="22"/>
      <c r="AO1950" s="22"/>
      <c r="AP1950" s="22"/>
      <c r="AQ1950" s="22"/>
      <c r="AR1950" s="22"/>
      <c r="AS1950" s="22"/>
      <c r="AT1950" s="22"/>
      <c r="AU1950" s="22"/>
      <c r="AV1950" s="22"/>
      <c r="AW1950" s="22"/>
      <c r="AX1950" s="22"/>
    </row>
    <row r="1951" spans="1:50" x14ac:dyDescent="0.25">
      <c r="A1951" s="78" t="s">
        <v>169</v>
      </c>
      <c r="B1951" s="22"/>
      <c r="C1951" s="22"/>
      <c r="D1951" s="22"/>
      <c r="E1951" s="22"/>
      <c r="F1951" s="22"/>
      <c r="G1951" s="79">
        <v>44769</v>
      </c>
      <c r="H1951" s="22"/>
      <c r="I1951" s="22"/>
      <c r="J1951" s="22"/>
      <c r="K1951" s="22"/>
      <c r="L1951" s="22"/>
      <c r="M1951" s="22"/>
      <c r="N1951" s="22"/>
      <c r="O1951" s="22"/>
      <c r="P1951" s="22"/>
      <c r="Q1951" s="22"/>
      <c r="R1951" s="22">
        <v>148.00050999999999</v>
      </c>
      <c r="S1951" s="22">
        <v>148.00050999999999</v>
      </c>
      <c r="T1951" s="22">
        <v>148.00050999999999</v>
      </c>
      <c r="U1951" s="22">
        <v>148.00050999999999</v>
      </c>
      <c r="V1951" s="22"/>
      <c r="W1951" s="22"/>
      <c r="X1951" s="22"/>
      <c r="Y1951" s="22"/>
      <c r="Z1951" s="22"/>
      <c r="AA1951" s="22"/>
      <c r="AB1951" s="22"/>
      <c r="AC1951" s="22"/>
      <c r="AD1951" s="22"/>
      <c r="AE1951" s="22"/>
      <c r="AF1951" s="22"/>
      <c r="AG1951" s="22"/>
      <c r="AH1951" s="22"/>
      <c r="AI1951" s="22"/>
      <c r="AJ1951" s="22"/>
      <c r="AK1951" s="22"/>
      <c r="AL1951" s="22"/>
      <c r="AM1951" s="22"/>
      <c r="AN1951" s="22"/>
      <c r="AO1951" s="22"/>
      <c r="AP1951" s="22"/>
      <c r="AQ1951" s="22"/>
      <c r="AR1951" s="22"/>
      <c r="AS1951" s="22"/>
      <c r="AT1951" s="22"/>
      <c r="AU1951" s="22"/>
      <c r="AV1951" s="22"/>
      <c r="AW1951" s="22"/>
      <c r="AX1951" s="22"/>
    </row>
    <row r="1952" spans="1:50" x14ac:dyDescent="0.25">
      <c r="A1952" s="78" t="s">
        <v>169</v>
      </c>
      <c r="B1952" s="22"/>
      <c r="C1952" s="22"/>
      <c r="D1952" s="22"/>
      <c r="E1952" s="22"/>
      <c r="F1952" s="22"/>
      <c r="G1952" s="79">
        <v>44784</v>
      </c>
      <c r="H1952" s="22"/>
      <c r="I1952" s="22"/>
      <c r="J1952" s="22"/>
      <c r="K1952" s="22"/>
      <c r="L1952" s="22"/>
      <c r="M1952" s="22"/>
      <c r="N1952" s="22"/>
      <c r="O1952" s="22"/>
      <c r="P1952" s="22"/>
      <c r="Q1952" s="22"/>
      <c r="R1952" s="22">
        <v>109.02300833333334</v>
      </c>
      <c r="S1952" s="22">
        <v>109.02300833333334</v>
      </c>
      <c r="T1952" s="22">
        <v>109.02300833333334</v>
      </c>
      <c r="U1952" s="22">
        <v>109.02300833333334</v>
      </c>
      <c r="V1952" s="22"/>
      <c r="W1952" s="22"/>
      <c r="X1952" s="22"/>
      <c r="Y1952" s="22"/>
      <c r="Z1952" s="22"/>
      <c r="AA1952" s="22"/>
      <c r="AB1952" s="22"/>
      <c r="AC1952" s="22"/>
      <c r="AD1952" s="22"/>
      <c r="AE1952" s="22"/>
      <c r="AF1952" s="22"/>
      <c r="AG1952" s="22"/>
      <c r="AH1952" s="22"/>
      <c r="AI1952" s="22"/>
      <c r="AJ1952" s="22"/>
      <c r="AK1952" s="22"/>
      <c r="AL1952" s="22"/>
      <c r="AM1952" s="22"/>
      <c r="AN1952" s="22"/>
      <c r="AO1952" s="22"/>
      <c r="AP1952" s="22"/>
      <c r="AQ1952" s="22"/>
      <c r="AR1952" s="22"/>
      <c r="AS1952" s="22"/>
      <c r="AT1952" s="22"/>
      <c r="AU1952" s="22"/>
      <c r="AV1952" s="22"/>
      <c r="AW1952" s="22"/>
      <c r="AX1952" s="22"/>
    </row>
    <row r="1953" spans="1:50" x14ac:dyDescent="0.25">
      <c r="A1953" s="78" t="s">
        <v>169</v>
      </c>
      <c r="B1953" s="22"/>
      <c r="C1953" s="22"/>
      <c r="D1953" s="22"/>
      <c r="E1953" s="22"/>
      <c r="F1953" s="22"/>
      <c r="G1953" s="79">
        <v>44802</v>
      </c>
      <c r="H1953" s="22"/>
      <c r="I1953" s="22"/>
      <c r="J1953" s="22"/>
      <c r="K1953" s="22"/>
      <c r="L1953" s="22"/>
      <c r="M1953" s="22"/>
      <c r="N1953" s="22"/>
      <c r="O1953" s="22"/>
      <c r="P1953" s="22"/>
      <c r="Q1953" s="22"/>
      <c r="R1953" s="22">
        <v>104.14979833333334</v>
      </c>
      <c r="S1953" s="22">
        <v>104.14979833333334</v>
      </c>
      <c r="T1953" s="22">
        <v>104.14979833333334</v>
      </c>
      <c r="U1953" s="22">
        <v>104.14979833333334</v>
      </c>
      <c r="V1953" s="22"/>
      <c r="W1953" s="22"/>
      <c r="X1953" s="22"/>
      <c r="Y1953" s="22"/>
      <c r="Z1953" s="22"/>
      <c r="AA1953" s="22"/>
      <c r="AB1953" s="22"/>
      <c r="AC1953" s="22"/>
      <c r="AD1953" s="22"/>
      <c r="AE1953" s="22"/>
      <c r="AF1953" s="22"/>
      <c r="AG1953" s="22"/>
      <c r="AH1953" s="22"/>
      <c r="AI1953" s="22"/>
      <c r="AJ1953" s="22"/>
      <c r="AK1953" s="22"/>
      <c r="AL1953" s="22"/>
      <c r="AM1953" s="22"/>
      <c r="AN1953" s="22"/>
      <c r="AO1953" s="22"/>
      <c r="AP1953" s="22"/>
      <c r="AQ1953" s="22"/>
      <c r="AR1953" s="22"/>
      <c r="AS1953" s="22"/>
      <c r="AT1953" s="22"/>
      <c r="AU1953" s="22"/>
      <c r="AV1953" s="22"/>
      <c r="AW1953" s="22"/>
      <c r="AX1953" s="22"/>
    </row>
    <row r="1954" spans="1:50" x14ac:dyDescent="0.25">
      <c r="A1954" s="78" t="s">
        <v>169</v>
      </c>
      <c r="B1954" s="22"/>
      <c r="C1954" s="22"/>
      <c r="D1954" s="22"/>
      <c r="E1954" s="22"/>
      <c r="F1954" s="22"/>
      <c r="G1954" s="79">
        <v>44812</v>
      </c>
      <c r="H1954" s="22"/>
      <c r="I1954" s="22"/>
      <c r="J1954" s="22"/>
      <c r="K1954" s="22"/>
      <c r="L1954" s="22"/>
      <c r="M1954" s="22"/>
      <c r="N1954" s="22"/>
      <c r="O1954" s="22"/>
      <c r="P1954" s="22"/>
      <c r="Q1954" s="22"/>
      <c r="R1954" s="22">
        <v>106.12801666666667</v>
      </c>
      <c r="S1954" s="22">
        <v>106.12801666666667</v>
      </c>
      <c r="T1954" s="22">
        <v>106.12801666666667</v>
      </c>
      <c r="U1954" s="22">
        <v>106.12801666666667</v>
      </c>
      <c r="V1954" s="22"/>
      <c r="W1954" s="22"/>
      <c r="X1954" s="22"/>
      <c r="Y1954" s="22"/>
      <c r="Z1954" s="22"/>
      <c r="AA1954" s="22"/>
      <c r="AB1954" s="22"/>
      <c r="AC1954" s="22"/>
      <c r="AD1954" s="22"/>
      <c r="AE1954" s="22"/>
      <c r="AF1954" s="22"/>
      <c r="AG1954" s="22"/>
      <c r="AH1954" s="22"/>
      <c r="AI1954" s="22"/>
      <c r="AJ1954" s="22"/>
      <c r="AK1954" s="22"/>
      <c r="AL1954" s="22"/>
      <c r="AM1954" s="22"/>
      <c r="AN1954" s="22"/>
      <c r="AO1954" s="22"/>
      <c r="AP1954" s="22"/>
      <c r="AQ1954" s="22"/>
      <c r="AR1954" s="22"/>
      <c r="AS1954" s="22"/>
      <c r="AT1954" s="22"/>
      <c r="AU1954" s="22"/>
      <c r="AV1954" s="22"/>
      <c r="AW1954" s="22"/>
      <c r="AX1954" s="22"/>
    </row>
    <row r="1955" spans="1:50" x14ac:dyDescent="0.25">
      <c r="A1955" s="78" t="s">
        <v>170</v>
      </c>
      <c r="B1955" s="22"/>
      <c r="C1955" s="22"/>
      <c r="D1955" s="22"/>
      <c r="E1955" s="22"/>
      <c r="F1955" s="22"/>
      <c r="G1955" s="79">
        <v>44603</v>
      </c>
      <c r="H1955" s="22"/>
      <c r="I1955" s="22"/>
      <c r="J1955" s="22"/>
      <c r="K1955" s="22"/>
      <c r="L1955" s="22"/>
      <c r="M1955" s="22"/>
      <c r="N1955" s="22"/>
      <c r="O1955" s="22"/>
      <c r="P1955" s="22"/>
      <c r="Q1955" s="22"/>
      <c r="R1955" s="22">
        <v>97.947900000000004</v>
      </c>
      <c r="S1955" s="22">
        <v>97.947900000000004</v>
      </c>
      <c r="T1955" s="22">
        <v>97.947900000000004</v>
      </c>
      <c r="U1955" s="22">
        <v>97.947900000000004</v>
      </c>
      <c r="V1955" s="22"/>
      <c r="W1955" s="22"/>
      <c r="X1955" s="22"/>
      <c r="Y1955" s="22"/>
      <c r="Z1955" s="22"/>
      <c r="AA1955" s="22"/>
      <c r="AB1955" s="22"/>
      <c r="AC1955" s="22"/>
      <c r="AD1955" s="22"/>
      <c r="AE1955" s="22"/>
      <c r="AF1955" s="22"/>
      <c r="AG1955" s="22"/>
      <c r="AH1955" s="22"/>
      <c r="AI1955" s="22"/>
      <c r="AJ1955" s="22"/>
      <c r="AK1955" s="22"/>
      <c r="AL1955" s="22"/>
      <c r="AM1955" s="22"/>
      <c r="AN1955" s="22"/>
      <c r="AO1955" s="22"/>
      <c r="AP1955" s="22"/>
      <c r="AQ1955" s="22"/>
      <c r="AR1955" s="22"/>
      <c r="AS1955" s="22"/>
      <c r="AT1955" s="22"/>
      <c r="AU1955" s="22"/>
      <c r="AV1955" s="22"/>
      <c r="AW1955" s="22"/>
      <c r="AX1955" s="22"/>
    </row>
    <row r="1956" spans="1:50" x14ac:dyDescent="0.25">
      <c r="A1956" s="78" t="s">
        <v>170</v>
      </c>
      <c r="B1956" s="22"/>
      <c r="C1956" s="22"/>
      <c r="D1956" s="22"/>
      <c r="E1956" s="22"/>
      <c r="F1956" s="22"/>
      <c r="G1956" s="79">
        <v>44732</v>
      </c>
      <c r="H1956" s="22"/>
      <c r="I1956" s="22"/>
      <c r="J1956" s="22"/>
      <c r="K1956" s="22"/>
      <c r="L1956" s="22"/>
      <c r="M1956" s="22"/>
      <c r="N1956" s="22"/>
      <c r="O1956" s="22"/>
      <c r="P1956" s="22"/>
      <c r="Q1956" s="22"/>
      <c r="R1956" s="22">
        <v>115.36446666666666</v>
      </c>
      <c r="S1956" s="22">
        <v>115.36446666666666</v>
      </c>
      <c r="T1956" s="22">
        <v>115.36446666666666</v>
      </c>
      <c r="U1956" s="22">
        <v>115.36446666666666</v>
      </c>
      <c r="V1956" s="22"/>
      <c r="W1956" s="22"/>
      <c r="X1956" s="22"/>
      <c r="Y1956" s="22"/>
      <c r="Z1956" s="22"/>
      <c r="AA1956" s="22"/>
      <c r="AB1956" s="22"/>
      <c r="AC1956" s="22"/>
      <c r="AD1956" s="22"/>
      <c r="AE1956" s="22"/>
      <c r="AF1956" s="22"/>
      <c r="AG1956" s="22"/>
      <c r="AH1956" s="22"/>
      <c r="AI1956" s="22"/>
      <c r="AJ1956" s="22"/>
      <c r="AK1956" s="22"/>
      <c r="AL1956" s="22"/>
      <c r="AM1956" s="22"/>
      <c r="AN1956" s="22"/>
      <c r="AO1956" s="22"/>
      <c r="AP1956" s="22"/>
      <c r="AQ1956" s="22"/>
      <c r="AR1956" s="22"/>
      <c r="AS1956" s="22"/>
      <c r="AT1956" s="22"/>
      <c r="AU1956" s="22"/>
      <c r="AV1956" s="22"/>
      <c r="AW1956" s="22"/>
      <c r="AX1956" s="22"/>
    </row>
    <row r="1957" spans="1:50" x14ac:dyDescent="0.25">
      <c r="A1957" s="78" t="s">
        <v>170</v>
      </c>
      <c r="B1957" s="22"/>
      <c r="C1957" s="22"/>
      <c r="D1957" s="22"/>
      <c r="E1957" s="22"/>
      <c r="F1957" s="22"/>
      <c r="G1957" s="79">
        <v>44756</v>
      </c>
      <c r="H1957" s="22"/>
      <c r="I1957" s="22"/>
      <c r="J1957" s="22"/>
      <c r="K1957" s="22"/>
      <c r="L1957" s="22"/>
      <c r="M1957" s="22"/>
      <c r="N1957" s="22"/>
      <c r="O1957" s="22"/>
      <c r="P1957" s="22"/>
      <c r="Q1957" s="22"/>
      <c r="R1957" s="22">
        <v>107.75777777777778</v>
      </c>
      <c r="S1957" s="22">
        <v>107.75777777777778</v>
      </c>
      <c r="T1957" s="22">
        <v>107.75777777777778</v>
      </c>
      <c r="U1957" s="22">
        <v>107.75777777777778</v>
      </c>
      <c r="V1957" s="22"/>
      <c r="W1957" s="22"/>
      <c r="X1957" s="22"/>
      <c r="Y1957" s="22"/>
      <c r="Z1957" s="22"/>
      <c r="AA1957" s="22"/>
      <c r="AB1957" s="22"/>
      <c r="AC1957" s="22"/>
      <c r="AD1957" s="22"/>
      <c r="AE1957" s="22"/>
      <c r="AF1957" s="22"/>
      <c r="AG1957" s="22"/>
      <c r="AH1957" s="22"/>
      <c r="AI1957" s="22"/>
      <c r="AJ1957" s="22"/>
      <c r="AK1957" s="22"/>
      <c r="AL1957" s="22"/>
      <c r="AM1957" s="22"/>
      <c r="AN1957" s="22"/>
      <c r="AO1957" s="22"/>
      <c r="AP1957" s="22"/>
      <c r="AQ1957" s="22"/>
      <c r="AR1957" s="22"/>
      <c r="AS1957" s="22"/>
      <c r="AT1957" s="22"/>
      <c r="AU1957" s="22"/>
      <c r="AV1957" s="22"/>
      <c r="AW1957" s="22"/>
      <c r="AX1957" s="22"/>
    </row>
    <row r="1958" spans="1:50" x14ac:dyDescent="0.25">
      <c r="A1958" s="78" t="s">
        <v>170</v>
      </c>
      <c r="B1958" s="22"/>
      <c r="C1958" s="22"/>
      <c r="D1958" s="22"/>
      <c r="E1958" s="22"/>
      <c r="F1958" s="22"/>
      <c r="G1958" s="79">
        <v>44760</v>
      </c>
      <c r="H1958" s="22"/>
      <c r="I1958" s="22"/>
      <c r="J1958" s="22"/>
      <c r="K1958" s="22"/>
      <c r="L1958" s="22"/>
      <c r="M1958" s="22"/>
      <c r="N1958" s="22"/>
      <c r="O1958" s="22"/>
      <c r="P1958" s="22"/>
      <c r="Q1958" s="22"/>
      <c r="R1958" s="22">
        <v>98.017711111111112</v>
      </c>
      <c r="S1958" s="22">
        <v>98.017711111111112</v>
      </c>
      <c r="T1958" s="22">
        <v>98.017711111111112</v>
      </c>
      <c r="U1958" s="22">
        <v>98.017711111111112</v>
      </c>
      <c r="V1958" s="22"/>
      <c r="W1958" s="22"/>
      <c r="X1958" s="22"/>
      <c r="Y1958" s="22"/>
      <c r="Z1958" s="22"/>
      <c r="AA1958" s="22"/>
      <c r="AB1958" s="22"/>
      <c r="AC1958" s="22"/>
      <c r="AD1958" s="22"/>
      <c r="AE1958" s="22"/>
      <c r="AF1958" s="22"/>
      <c r="AG1958" s="22"/>
      <c r="AH1958" s="22"/>
      <c r="AI1958" s="22"/>
      <c r="AJ1958" s="22"/>
      <c r="AK1958" s="22"/>
      <c r="AL1958" s="22"/>
      <c r="AM1958" s="22"/>
      <c r="AN1958" s="22"/>
      <c r="AO1958" s="22"/>
      <c r="AP1958" s="22"/>
      <c r="AQ1958" s="22"/>
      <c r="AR1958" s="22"/>
      <c r="AS1958" s="22"/>
      <c r="AT1958" s="22"/>
      <c r="AU1958" s="22"/>
      <c r="AV1958" s="22"/>
      <c r="AW1958" s="22"/>
      <c r="AX1958" s="22"/>
    </row>
    <row r="1959" spans="1:50" x14ac:dyDescent="0.25">
      <c r="A1959" s="78" t="s">
        <v>170</v>
      </c>
      <c r="B1959" s="22"/>
      <c r="C1959" s="22"/>
      <c r="D1959" s="22"/>
      <c r="E1959" s="22"/>
      <c r="F1959" s="22"/>
      <c r="G1959" s="79">
        <v>44769</v>
      </c>
      <c r="H1959" s="22"/>
      <c r="I1959" s="22"/>
      <c r="J1959" s="22"/>
      <c r="K1959" s="22"/>
      <c r="L1959" s="22"/>
      <c r="M1959" s="22"/>
      <c r="N1959" s="22"/>
      <c r="O1959" s="22"/>
      <c r="P1959" s="22"/>
      <c r="Q1959" s="22"/>
      <c r="R1959" s="22">
        <v>106.60737222222222</v>
      </c>
      <c r="S1959" s="22">
        <v>106.60737222222222</v>
      </c>
      <c r="T1959" s="22">
        <v>106.60737222222222</v>
      </c>
      <c r="U1959" s="22">
        <v>106.60737222222222</v>
      </c>
      <c r="V1959" s="22"/>
      <c r="W1959" s="22"/>
      <c r="X1959" s="22"/>
      <c r="Y1959" s="22"/>
      <c r="Z1959" s="22"/>
      <c r="AA1959" s="22"/>
      <c r="AB1959" s="22"/>
      <c r="AC1959" s="22"/>
      <c r="AD1959" s="22"/>
      <c r="AE1959" s="22"/>
      <c r="AF1959" s="22"/>
      <c r="AG1959" s="22"/>
      <c r="AH1959" s="22"/>
      <c r="AI1959" s="22"/>
      <c r="AJ1959" s="22"/>
      <c r="AK1959" s="22"/>
      <c r="AL1959" s="22"/>
      <c r="AM1959" s="22"/>
      <c r="AN1959" s="22"/>
      <c r="AO1959" s="22"/>
      <c r="AP1959" s="22"/>
      <c r="AQ1959" s="22"/>
      <c r="AR1959" s="22"/>
      <c r="AS1959" s="22"/>
      <c r="AT1959" s="22"/>
      <c r="AU1959" s="22"/>
      <c r="AV1959" s="22"/>
      <c r="AW1959" s="22"/>
      <c r="AX1959" s="22"/>
    </row>
    <row r="1960" spans="1:50" x14ac:dyDescent="0.25">
      <c r="A1960" s="78" t="s">
        <v>170</v>
      </c>
      <c r="B1960" s="22"/>
      <c r="C1960" s="22"/>
      <c r="D1960" s="22"/>
      <c r="E1960" s="22"/>
      <c r="F1960" s="22"/>
      <c r="G1960" s="79">
        <v>44784</v>
      </c>
      <c r="H1960" s="22"/>
      <c r="I1960" s="22"/>
      <c r="J1960" s="22"/>
      <c r="K1960" s="22"/>
      <c r="L1960" s="22"/>
      <c r="M1960" s="22"/>
      <c r="N1960" s="22"/>
      <c r="O1960" s="22"/>
      <c r="P1960" s="22"/>
      <c r="Q1960" s="22"/>
      <c r="R1960" s="22">
        <v>103.40319</v>
      </c>
      <c r="S1960" s="22">
        <v>103.40319</v>
      </c>
      <c r="T1960" s="22">
        <v>103.40319</v>
      </c>
      <c r="U1960" s="22">
        <v>103.40319</v>
      </c>
      <c r="V1960" s="22"/>
      <c r="W1960" s="22"/>
      <c r="X1960" s="22"/>
      <c r="Y1960" s="22"/>
      <c r="Z1960" s="22"/>
      <c r="AA1960" s="22"/>
      <c r="AB1960" s="22"/>
      <c r="AC1960" s="22"/>
      <c r="AD1960" s="22"/>
      <c r="AE1960" s="22"/>
      <c r="AF1960" s="22"/>
      <c r="AG1960" s="22"/>
      <c r="AH1960" s="22"/>
      <c r="AI1960" s="22"/>
      <c r="AJ1960" s="22"/>
      <c r="AK1960" s="22"/>
      <c r="AL1960" s="22"/>
      <c r="AM1960" s="22"/>
      <c r="AN1960" s="22"/>
      <c r="AO1960" s="22"/>
      <c r="AP1960" s="22"/>
      <c r="AQ1960" s="22"/>
      <c r="AR1960" s="22"/>
      <c r="AS1960" s="22"/>
      <c r="AT1960" s="22"/>
      <c r="AU1960" s="22"/>
      <c r="AV1960" s="22"/>
      <c r="AW1960" s="22"/>
      <c r="AX1960" s="22"/>
    </row>
    <row r="1961" spans="1:50" x14ac:dyDescent="0.25">
      <c r="A1961" s="78" t="s">
        <v>170</v>
      </c>
      <c r="B1961" s="22"/>
      <c r="C1961" s="22"/>
      <c r="D1961" s="22"/>
      <c r="E1961" s="22"/>
      <c r="F1961" s="22"/>
      <c r="G1961" s="79">
        <v>44795</v>
      </c>
      <c r="H1961" s="22"/>
      <c r="I1961" s="22"/>
      <c r="J1961" s="22"/>
      <c r="K1961" s="22"/>
      <c r="L1961" s="22"/>
      <c r="M1961" s="22"/>
      <c r="N1961" s="22"/>
      <c r="O1961" s="22"/>
      <c r="P1961" s="22"/>
      <c r="Q1961" s="22"/>
      <c r="R1961" s="22">
        <v>105.60481666666666</v>
      </c>
      <c r="S1961" s="22">
        <v>105.60481666666666</v>
      </c>
      <c r="T1961" s="22">
        <v>105.60481666666666</v>
      </c>
      <c r="U1961" s="22">
        <v>105.60481666666666</v>
      </c>
      <c r="V1961" s="22"/>
      <c r="W1961" s="22"/>
      <c r="X1961" s="22"/>
      <c r="Y1961" s="22"/>
      <c r="Z1961" s="22"/>
      <c r="AA1961" s="22"/>
      <c r="AB1961" s="22"/>
      <c r="AC1961" s="22"/>
      <c r="AD1961" s="22"/>
      <c r="AE1961" s="22"/>
      <c r="AF1961" s="22"/>
      <c r="AG1961" s="22"/>
      <c r="AH1961" s="22"/>
      <c r="AI1961" s="22"/>
      <c r="AJ1961" s="22"/>
      <c r="AK1961" s="22"/>
      <c r="AL1961" s="22"/>
      <c r="AM1961" s="22"/>
      <c r="AN1961" s="22"/>
      <c r="AO1961" s="22"/>
      <c r="AP1961" s="22"/>
      <c r="AQ1961" s="22"/>
      <c r="AR1961" s="22"/>
      <c r="AS1961" s="22"/>
      <c r="AT1961" s="22"/>
      <c r="AU1961" s="22"/>
      <c r="AV1961" s="22"/>
      <c r="AW1961" s="22"/>
      <c r="AX1961" s="22"/>
    </row>
    <row r="1962" spans="1:50" x14ac:dyDescent="0.25">
      <c r="A1962" s="78" t="s">
        <v>170</v>
      </c>
      <c r="B1962" s="22"/>
      <c r="C1962" s="22"/>
      <c r="D1962" s="22"/>
      <c r="E1962" s="22"/>
      <c r="F1962" s="22"/>
      <c r="G1962" s="79">
        <v>44802</v>
      </c>
      <c r="H1962" s="22"/>
      <c r="I1962" s="22"/>
      <c r="J1962" s="22"/>
      <c r="K1962" s="22"/>
      <c r="L1962" s="22"/>
      <c r="M1962" s="22"/>
      <c r="N1962" s="22"/>
      <c r="O1962" s="22"/>
      <c r="P1962" s="22"/>
      <c r="Q1962" s="22"/>
      <c r="R1962" s="22">
        <v>93.97688888888888</v>
      </c>
      <c r="S1962" s="22">
        <v>93.97688888888888</v>
      </c>
      <c r="T1962" s="22">
        <v>93.97688888888888</v>
      </c>
      <c r="U1962" s="22">
        <v>93.97688888888888</v>
      </c>
      <c r="V1962" s="22"/>
      <c r="W1962" s="22"/>
      <c r="X1962" s="22"/>
      <c r="Y1962" s="22"/>
      <c r="Z1962" s="22"/>
      <c r="AA1962" s="22"/>
      <c r="AB1962" s="22"/>
      <c r="AC1962" s="22"/>
      <c r="AD1962" s="22"/>
      <c r="AE1962" s="22"/>
      <c r="AF1962" s="22"/>
      <c r="AG1962" s="22"/>
      <c r="AH1962" s="22"/>
      <c r="AI1962" s="22"/>
      <c r="AJ1962" s="22"/>
      <c r="AK1962" s="22"/>
      <c r="AL1962" s="22"/>
      <c r="AM1962" s="22"/>
      <c r="AN1962" s="22"/>
      <c r="AO1962" s="22"/>
      <c r="AP1962" s="22"/>
      <c r="AQ1962" s="22"/>
      <c r="AR1962" s="22"/>
      <c r="AS1962" s="22"/>
      <c r="AT1962" s="22"/>
      <c r="AU1962" s="22"/>
      <c r="AV1962" s="22"/>
      <c r="AW1962" s="22"/>
      <c r="AX1962" s="22"/>
    </row>
    <row r="1963" spans="1:50" x14ac:dyDescent="0.25">
      <c r="A1963" s="78" t="s">
        <v>170</v>
      </c>
      <c r="B1963" s="22"/>
      <c r="C1963" s="22"/>
      <c r="D1963" s="22"/>
      <c r="E1963" s="22"/>
      <c r="F1963" s="22"/>
      <c r="G1963" s="79">
        <v>44812</v>
      </c>
      <c r="H1963" s="22"/>
      <c r="I1963" s="22"/>
      <c r="J1963" s="22"/>
      <c r="K1963" s="22"/>
      <c r="L1963" s="22"/>
      <c r="M1963" s="22"/>
      <c r="N1963" s="22"/>
      <c r="O1963" s="22"/>
      <c r="P1963" s="22"/>
      <c r="Q1963" s="22"/>
      <c r="R1963" s="22">
        <v>92.4557111111111</v>
      </c>
      <c r="S1963" s="22">
        <v>92.4557111111111</v>
      </c>
      <c r="T1963" s="22">
        <v>92.4557111111111</v>
      </c>
      <c r="U1963" s="22">
        <v>92.4557111111111</v>
      </c>
      <c r="V1963" s="22"/>
      <c r="W1963" s="22"/>
      <c r="X1963" s="22"/>
      <c r="Y1963" s="22"/>
      <c r="Z1963" s="22"/>
      <c r="AA1963" s="22"/>
      <c r="AB1963" s="22"/>
      <c r="AC1963" s="22"/>
      <c r="AD1963" s="22"/>
      <c r="AE1963" s="22"/>
      <c r="AF1963" s="22"/>
      <c r="AG1963" s="22"/>
      <c r="AH1963" s="22"/>
      <c r="AI1963" s="22"/>
      <c r="AJ1963" s="22"/>
      <c r="AK1963" s="22"/>
      <c r="AL1963" s="22"/>
      <c r="AM1963" s="22"/>
      <c r="AN1963" s="22"/>
      <c r="AO1963" s="22"/>
      <c r="AP1963" s="22"/>
      <c r="AQ1963" s="22"/>
      <c r="AR1963" s="22"/>
      <c r="AS1963" s="22"/>
      <c r="AT1963" s="22"/>
      <c r="AU1963" s="22"/>
      <c r="AV1963" s="22"/>
      <c r="AW1963" s="22"/>
      <c r="AX1963" s="22"/>
    </row>
    <row r="1964" spans="1:50" x14ac:dyDescent="0.25">
      <c r="A1964" s="78" t="s">
        <v>136</v>
      </c>
      <c r="B1964" s="22"/>
      <c r="C1964" s="22"/>
      <c r="D1964" s="22"/>
      <c r="E1964" s="22"/>
      <c r="F1964" s="22"/>
      <c r="G1964" s="79">
        <v>44003</v>
      </c>
      <c r="H1964" s="22"/>
      <c r="I1964" s="22"/>
      <c r="J1964" s="22"/>
      <c r="K1964" s="22"/>
      <c r="L1964" s="22"/>
      <c r="M1964" s="22"/>
      <c r="N1964" s="22"/>
      <c r="O1964" s="22"/>
      <c r="P1964" s="22"/>
      <c r="Q1964" s="22"/>
      <c r="R1964" s="22">
        <v>4.2628647900055556</v>
      </c>
      <c r="S1964" s="22">
        <v>4.2628647900055556</v>
      </c>
      <c r="T1964" s="22">
        <v>4.2628647900055556</v>
      </c>
      <c r="U1964" s="22">
        <v>4.2628647900055556</v>
      </c>
      <c r="V1964" s="22"/>
      <c r="W1964" s="22"/>
      <c r="X1964" s="22"/>
      <c r="Y1964" s="22"/>
      <c r="Z1964" s="22"/>
      <c r="AA1964" s="22"/>
      <c r="AB1964" s="22"/>
      <c r="AC1964" s="22"/>
      <c r="AD1964" s="22"/>
      <c r="AE1964" s="22"/>
      <c r="AF1964" s="22"/>
      <c r="AG1964" s="22"/>
      <c r="AH1964" s="22"/>
      <c r="AI1964" s="22"/>
      <c r="AJ1964" s="22"/>
      <c r="AK1964" s="22"/>
      <c r="AL1964" s="22"/>
      <c r="AM1964" s="22"/>
      <c r="AN1964" s="22"/>
      <c r="AO1964" s="22"/>
      <c r="AP1964" s="22"/>
      <c r="AQ1964" s="22"/>
      <c r="AR1964" s="22"/>
      <c r="AS1964" s="22"/>
      <c r="AT1964" s="22"/>
      <c r="AU1964" s="22"/>
      <c r="AV1964" s="22"/>
      <c r="AW1964" s="22"/>
      <c r="AX1964" s="22"/>
    </row>
    <row r="1965" spans="1:50" x14ac:dyDescent="0.25">
      <c r="A1965" s="78" t="s">
        <v>136</v>
      </c>
      <c r="B1965" s="22"/>
      <c r="C1965" s="22"/>
      <c r="D1965" s="22"/>
      <c r="E1965" s="22"/>
      <c r="F1965" s="22"/>
      <c r="G1965" s="79">
        <v>44012</v>
      </c>
      <c r="H1965" s="22"/>
      <c r="I1965" s="22"/>
      <c r="J1965" s="22"/>
      <c r="K1965" s="22"/>
      <c r="L1965" s="22"/>
      <c r="M1965" s="22"/>
      <c r="N1965" s="22"/>
      <c r="O1965" s="22"/>
      <c r="P1965" s="22"/>
      <c r="Q1965" s="22"/>
      <c r="R1965" s="22">
        <v>15.0146125</v>
      </c>
      <c r="S1965" s="22">
        <v>15.0146125</v>
      </c>
      <c r="T1965" s="22">
        <v>15.0146125</v>
      </c>
      <c r="U1965" s="22">
        <v>15.0146125</v>
      </c>
      <c r="V1965" s="22"/>
      <c r="W1965" s="22"/>
      <c r="X1965" s="22"/>
      <c r="Y1965" s="22"/>
      <c r="Z1965" s="22"/>
      <c r="AA1965" s="22"/>
      <c r="AB1965" s="22"/>
      <c r="AC1965" s="22"/>
      <c r="AD1965" s="22"/>
      <c r="AE1965" s="22"/>
      <c r="AF1965" s="22"/>
      <c r="AG1965" s="22"/>
      <c r="AH1965" s="22"/>
      <c r="AI1965" s="22"/>
      <c r="AJ1965" s="22"/>
      <c r="AK1965" s="22"/>
      <c r="AL1965" s="22"/>
      <c r="AM1965" s="22"/>
      <c r="AN1965" s="22"/>
      <c r="AO1965" s="22"/>
      <c r="AP1965" s="22"/>
      <c r="AQ1965" s="22"/>
      <c r="AR1965" s="22"/>
      <c r="AS1965" s="22"/>
      <c r="AT1965" s="22"/>
      <c r="AU1965" s="22"/>
      <c r="AV1965" s="22"/>
      <c r="AW1965" s="22"/>
      <c r="AX1965" s="22"/>
    </row>
    <row r="1966" spans="1:50" x14ac:dyDescent="0.25">
      <c r="A1966" s="78" t="s">
        <v>136</v>
      </c>
      <c r="B1966" s="22"/>
      <c r="C1966" s="22"/>
      <c r="D1966" s="22"/>
      <c r="E1966" s="22"/>
      <c r="F1966" s="22"/>
      <c r="G1966" s="79">
        <v>44014</v>
      </c>
      <c r="H1966" s="22"/>
      <c r="I1966" s="22"/>
      <c r="J1966" s="22"/>
      <c r="K1966" s="22"/>
      <c r="L1966" s="22"/>
      <c r="M1966" s="22"/>
      <c r="N1966" s="22"/>
      <c r="O1966" s="22"/>
      <c r="P1966" s="22"/>
      <c r="Q1966" s="22"/>
      <c r="R1966" s="22">
        <v>24.787016812499999</v>
      </c>
      <c r="S1966" s="22">
        <v>24.787016812499999</v>
      </c>
      <c r="T1966" s="22">
        <v>24.787016812499999</v>
      </c>
      <c r="U1966" s="22">
        <v>24.787016812499999</v>
      </c>
      <c r="V1966" s="22"/>
      <c r="W1966" s="22"/>
      <c r="X1966" s="22"/>
      <c r="Y1966" s="22"/>
      <c r="Z1966" s="22"/>
      <c r="AA1966" s="22"/>
      <c r="AB1966" s="22"/>
      <c r="AC1966" s="22"/>
      <c r="AD1966" s="22"/>
      <c r="AE1966" s="22"/>
      <c r="AF1966" s="22"/>
      <c r="AG1966" s="22"/>
      <c r="AH1966" s="22"/>
      <c r="AI1966" s="22"/>
      <c r="AJ1966" s="22"/>
      <c r="AK1966" s="22"/>
      <c r="AL1966" s="22"/>
      <c r="AM1966" s="22"/>
      <c r="AN1966" s="22"/>
      <c r="AO1966" s="22"/>
      <c r="AP1966" s="22"/>
      <c r="AQ1966" s="22"/>
      <c r="AR1966" s="22"/>
      <c r="AS1966" s="22"/>
      <c r="AT1966" s="22"/>
      <c r="AU1966" s="22"/>
      <c r="AV1966" s="22"/>
      <c r="AW1966" s="22"/>
      <c r="AX1966" s="22"/>
    </row>
    <row r="1967" spans="1:50" x14ac:dyDescent="0.25">
      <c r="A1967" s="78" t="s">
        <v>136</v>
      </c>
      <c r="B1967" s="22"/>
      <c r="C1967" s="22"/>
      <c r="D1967" s="22"/>
      <c r="E1967" s="22"/>
      <c r="F1967" s="22"/>
      <c r="G1967" s="79">
        <v>44022</v>
      </c>
      <c r="H1967" s="22"/>
      <c r="I1967" s="22"/>
      <c r="J1967" s="22"/>
      <c r="K1967" s="22"/>
      <c r="L1967" s="22"/>
      <c r="M1967" s="22"/>
      <c r="N1967" s="22"/>
      <c r="O1967" s="22"/>
      <c r="P1967" s="22"/>
      <c r="Q1967" s="22"/>
      <c r="R1967" s="22">
        <v>25.786470625</v>
      </c>
      <c r="S1967" s="22">
        <v>25.786470625</v>
      </c>
      <c r="T1967" s="22">
        <v>25.786470625</v>
      </c>
      <c r="U1967" s="22">
        <v>25.786470625</v>
      </c>
      <c r="V1967" s="22"/>
      <c r="W1967" s="22"/>
      <c r="X1967" s="22"/>
      <c r="Y1967" s="22"/>
      <c r="Z1967" s="22"/>
      <c r="AA1967" s="22"/>
      <c r="AB1967" s="22"/>
      <c r="AC1967" s="22"/>
      <c r="AD1967" s="22"/>
      <c r="AE1967" s="22"/>
      <c r="AF1967" s="22"/>
      <c r="AG1967" s="22"/>
      <c r="AH1967" s="22"/>
      <c r="AI1967" s="22"/>
      <c r="AJ1967" s="22"/>
      <c r="AK1967" s="22"/>
      <c r="AL1967" s="22"/>
      <c r="AM1967" s="22"/>
      <c r="AN1967" s="22"/>
      <c r="AO1967" s="22"/>
      <c r="AP1967" s="22"/>
      <c r="AQ1967" s="22"/>
      <c r="AR1967" s="22"/>
      <c r="AS1967" s="22"/>
      <c r="AT1967" s="22"/>
      <c r="AU1967" s="22"/>
      <c r="AV1967" s="22"/>
      <c r="AW1967" s="22"/>
      <c r="AX1967" s="22"/>
    </row>
    <row r="1968" spans="1:50" x14ac:dyDescent="0.25">
      <c r="A1968" s="78" t="s">
        <v>136</v>
      </c>
      <c r="B1968" s="22"/>
      <c r="C1968" s="22"/>
      <c r="D1968" s="22"/>
      <c r="E1968" s="22"/>
      <c r="F1968" s="22"/>
      <c r="G1968" s="79">
        <v>44145</v>
      </c>
      <c r="H1968" s="22"/>
      <c r="I1968" s="22"/>
      <c r="J1968" s="22"/>
      <c r="K1968" s="22"/>
      <c r="L1968" s="22"/>
      <c r="M1968" s="22"/>
      <c r="N1968" s="22"/>
      <c r="O1968" s="22"/>
      <c r="P1968" s="22"/>
      <c r="Q1968" s="22"/>
      <c r="R1968" s="22">
        <v>8.9672666666666664E-2</v>
      </c>
      <c r="S1968" s="22">
        <v>8.9672666666666664E-2</v>
      </c>
      <c r="T1968" s="22">
        <v>8.9672666666666664E-2</v>
      </c>
      <c r="U1968" s="22">
        <v>8.9672666666666664E-2</v>
      </c>
      <c r="V1968" s="22"/>
      <c r="W1968" s="22"/>
      <c r="X1968" s="22"/>
      <c r="Y1968" s="22"/>
      <c r="Z1968" s="22"/>
      <c r="AA1968" s="22"/>
      <c r="AB1968" s="22"/>
      <c r="AC1968" s="22"/>
      <c r="AD1968" s="22"/>
      <c r="AE1968" s="22"/>
      <c r="AF1968" s="22"/>
      <c r="AG1968" s="22"/>
      <c r="AH1968" s="22"/>
      <c r="AI1968" s="22"/>
      <c r="AJ1968" s="22"/>
      <c r="AK1968" s="22"/>
      <c r="AL1968" s="22"/>
      <c r="AM1968" s="22"/>
      <c r="AN1968" s="22"/>
      <c r="AO1968" s="22"/>
      <c r="AP1968" s="22"/>
      <c r="AQ1968" s="22"/>
      <c r="AR1968" s="22"/>
      <c r="AS1968" s="22"/>
      <c r="AT1968" s="22"/>
      <c r="AU1968" s="22"/>
      <c r="AV1968" s="22"/>
      <c r="AW1968" s="22"/>
      <c r="AX1968" s="22"/>
    </row>
    <row r="1969" spans="1:50" x14ac:dyDescent="0.25">
      <c r="A1969" s="78" t="s">
        <v>136</v>
      </c>
      <c r="B1969" s="22"/>
      <c r="C1969" s="22"/>
      <c r="D1969" s="22"/>
      <c r="E1969" s="22"/>
      <c r="F1969" s="22"/>
      <c r="G1969" s="79">
        <v>44455</v>
      </c>
      <c r="H1969" s="22"/>
      <c r="I1969" s="22"/>
      <c r="J1969" s="22"/>
      <c r="K1969" s="22"/>
      <c r="L1969" s="22"/>
      <c r="M1969" s="22"/>
      <c r="N1969" s="22"/>
      <c r="O1969" s="22"/>
      <c r="P1969" s="22"/>
      <c r="Q1969" s="22"/>
      <c r="R1969" s="22">
        <v>2.8250000000000002</v>
      </c>
      <c r="S1969" s="22">
        <v>2.8250000000000002</v>
      </c>
      <c r="T1969" s="22">
        <v>2.8250000000000002</v>
      </c>
      <c r="U1969" s="22">
        <v>2.8250000000000002</v>
      </c>
      <c r="V1969" s="22"/>
      <c r="W1969" s="22"/>
      <c r="X1969" s="22"/>
      <c r="Y1969" s="22"/>
      <c r="Z1969" s="22"/>
      <c r="AA1969" s="22"/>
      <c r="AB1969" s="22"/>
      <c r="AC1969" s="22"/>
      <c r="AD1969" s="22"/>
      <c r="AE1969" s="22"/>
      <c r="AF1969" s="22"/>
      <c r="AG1969" s="22"/>
      <c r="AH1969" s="22"/>
      <c r="AI1969" s="22"/>
      <c r="AJ1969" s="22"/>
      <c r="AK1969" s="22"/>
      <c r="AL1969" s="22"/>
      <c r="AM1969" s="22"/>
      <c r="AN1969" s="22"/>
      <c r="AO1969" s="22"/>
      <c r="AP1969" s="22"/>
      <c r="AQ1969" s="22"/>
      <c r="AR1969" s="22"/>
      <c r="AS1969" s="22"/>
      <c r="AT1969" s="22"/>
      <c r="AU1969" s="22"/>
      <c r="AV1969" s="22"/>
      <c r="AW1969" s="22"/>
      <c r="AX1969" s="22"/>
    </row>
    <row r="1970" spans="1:50" x14ac:dyDescent="0.25">
      <c r="A1970" s="78" t="s">
        <v>136</v>
      </c>
      <c r="B1970" s="22"/>
      <c r="C1970" s="22"/>
      <c r="D1970" s="22"/>
      <c r="E1970" s="22"/>
      <c r="F1970" s="22"/>
      <c r="G1970" s="79">
        <v>44475</v>
      </c>
      <c r="H1970" s="22"/>
      <c r="I1970" s="22"/>
      <c r="J1970" s="22"/>
      <c r="K1970" s="22"/>
      <c r="L1970" s="22"/>
      <c r="M1970" s="22"/>
      <c r="N1970" s="22"/>
      <c r="O1970" s="22"/>
      <c r="P1970" s="22"/>
      <c r="Q1970" s="22"/>
      <c r="R1970" s="22">
        <v>1.2759666666666665</v>
      </c>
      <c r="S1970" s="22">
        <v>1.2759666666666665</v>
      </c>
      <c r="T1970" s="22">
        <v>1.2759666666666665</v>
      </c>
      <c r="U1970" s="22">
        <v>1.2759666666666665</v>
      </c>
      <c r="V1970" s="22"/>
      <c r="W1970" s="22"/>
      <c r="X1970" s="22"/>
      <c r="Y1970" s="22"/>
      <c r="Z1970" s="22"/>
      <c r="AA1970" s="22"/>
      <c r="AB1970" s="22"/>
      <c r="AC1970" s="22"/>
      <c r="AD1970" s="22"/>
      <c r="AE1970" s="22"/>
      <c r="AF1970" s="22"/>
      <c r="AG1970" s="22"/>
      <c r="AH1970" s="22"/>
      <c r="AI1970" s="22"/>
      <c r="AJ1970" s="22"/>
      <c r="AK1970" s="22"/>
      <c r="AL1970" s="22"/>
      <c r="AM1970" s="22"/>
      <c r="AN1970" s="22"/>
      <c r="AO1970" s="22"/>
      <c r="AP1970" s="22"/>
      <c r="AQ1970" s="22"/>
      <c r="AR1970" s="22"/>
      <c r="AS1970" s="22"/>
      <c r="AT1970" s="22"/>
      <c r="AU1970" s="22"/>
      <c r="AV1970" s="22"/>
      <c r="AW1970" s="22"/>
      <c r="AX1970" s="22"/>
    </row>
    <row r="1971" spans="1:50" x14ac:dyDescent="0.25">
      <c r="A1971" s="78" t="s">
        <v>136</v>
      </c>
      <c r="B1971" s="22"/>
      <c r="C1971" s="22"/>
      <c r="D1971" s="22"/>
      <c r="E1971" s="22"/>
      <c r="F1971" s="22"/>
      <c r="G1971" s="79">
        <v>44550</v>
      </c>
      <c r="H1971" s="22"/>
      <c r="I1971" s="22"/>
      <c r="J1971" s="22"/>
      <c r="K1971" s="22"/>
      <c r="L1971" s="22"/>
      <c r="M1971" s="22"/>
      <c r="N1971" s="22"/>
      <c r="O1971" s="22"/>
      <c r="P1971" s="22"/>
      <c r="Q1971" s="22"/>
      <c r="R1971" s="22">
        <v>17.197130833333333</v>
      </c>
      <c r="S1971" s="22">
        <v>17.197130833333333</v>
      </c>
      <c r="T1971" s="22">
        <v>17.197130833333333</v>
      </c>
      <c r="U1971" s="22">
        <v>17.197130833333333</v>
      </c>
      <c r="V1971" s="22"/>
      <c r="W1971" s="22"/>
      <c r="X1971" s="22"/>
      <c r="Y1971" s="22"/>
      <c r="Z1971" s="22"/>
      <c r="AA1971" s="22"/>
      <c r="AB1971" s="22"/>
      <c r="AC1971" s="22"/>
      <c r="AD1971" s="22"/>
      <c r="AE1971" s="22"/>
      <c r="AF1971" s="22"/>
      <c r="AG1971" s="22"/>
      <c r="AH1971" s="22"/>
      <c r="AI1971" s="22"/>
      <c r="AJ1971" s="22"/>
      <c r="AK1971" s="22"/>
      <c r="AL1971" s="22"/>
      <c r="AM1971" s="22"/>
      <c r="AN1971" s="22"/>
      <c r="AO1971" s="22"/>
      <c r="AP1971" s="22"/>
      <c r="AQ1971" s="22"/>
      <c r="AR1971" s="22"/>
      <c r="AS1971" s="22"/>
      <c r="AT1971" s="22"/>
      <c r="AU1971" s="22"/>
      <c r="AV1971" s="22"/>
      <c r="AW1971" s="22"/>
      <c r="AX1971" s="22"/>
    </row>
    <row r="1972" spans="1:50" x14ac:dyDescent="0.25">
      <c r="A1972" s="78" t="s">
        <v>136</v>
      </c>
      <c r="B1972" s="22"/>
      <c r="C1972" s="22"/>
      <c r="D1972" s="22"/>
      <c r="E1972" s="22"/>
      <c r="F1972" s="22"/>
      <c r="G1972" s="79">
        <v>44603</v>
      </c>
      <c r="H1972" s="22"/>
      <c r="I1972" s="22"/>
      <c r="J1972" s="22"/>
      <c r="K1972" s="22"/>
      <c r="L1972" s="22"/>
      <c r="M1972" s="22"/>
      <c r="N1972" s="22"/>
      <c r="O1972" s="22"/>
      <c r="P1972" s="22"/>
      <c r="Q1972" s="22"/>
      <c r="R1972" s="22">
        <v>13.597816666666667</v>
      </c>
      <c r="S1972" s="22">
        <v>13.597816666666667</v>
      </c>
      <c r="T1972" s="22">
        <v>13.597816666666667</v>
      </c>
      <c r="U1972" s="22">
        <v>13.597816666666667</v>
      </c>
      <c r="V1972" s="22"/>
      <c r="W1972" s="22"/>
      <c r="X1972" s="22"/>
      <c r="Y1972" s="22"/>
      <c r="Z1972" s="22"/>
      <c r="AA1972" s="22"/>
      <c r="AB1972" s="22"/>
      <c r="AC1972" s="22"/>
      <c r="AD1972" s="22"/>
      <c r="AE1972" s="22"/>
      <c r="AF1972" s="22"/>
      <c r="AG1972" s="22"/>
      <c r="AH1972" s="22"/>
      <c r="AI1972" s="22"/>
      <c r="AJ1972" s="22"/>
      <c r="AK1972" s="22"/>
      <c r="AL1972" s="22"/>
      <c r="AM1972" s="22"/>
      <c r="AN1972" s="22"/>
      <c r="AO1972" s="22"/>
      <c r="AP1972" s="22"/>
      <c r="AQ1972" s="22"/>
      <c r="AR1972" s="22"/>
      <c r="AS1972" s="22"/>
      <c r="AT1972" s="22"/>
      <c r="AU1972" s="22"/>
      <c r="AV1972" s="22"/>
      <c r="AW1972" s="22"/>
      <c r="AX1972" s="22"/>
    </row>
    <row r="1973" spans="1:50" x14ac:dyDescent="0.25">
      <c r="A1973" s="78" t="s">
        <v>136</v>
      </c>
      <c r="B1973" s="22"/>
      <c r="C1973" s="22"/>
      <c r="D1973" s="22"/>
      <c r="E1973" s="22"/>
      <c r="F1973" s="22"/>
      <c r="G1973" s="79">
        <v>44608</v>
      </c>
      <c r="H1973" s="22"/>
      <c r="I1973" s="22"/>
      <c r="J1973" s="22"/>
      <c r="K1973" s="22"/>
      <c r="L1973" s="22"/>
      <c r="M1973" s="22"/>
      <c r="N1973" s="22"/>
      <c r="O1973" s="22"/>
      <c r="P1973" s="22"/>
      <c r="Q1973" s="22"/>
      <c r="R1973" s="22">
        <v>16.810290833333333</v>
      </c>
      <c r="S1973" s="22">
        <v>16.810290833333333</v>
      </c>
      <c r="T1973" s="22">
        <v>16.810290833333333</v>
      </c>
      <c r="U1973" s="22">
        <v>16.810290833333333</v>
      </c>
      <c r="V1973" s="22"/>
      <c r="W1973" s="22"/>
      <c r="X1973" s="22"/>
      <c r="Y1973" s="22"/>
      <c r="Z1973" s="22"/>
      <c r="AA1973" s="22"/>
      <c r="AB1973" s="22"/>
      <c r="AC1973" s="22"/>
      <c r="AD1973" s="22"/>
      <c r="AE1973" s="22"/>
      <c r="AF1973" s="22"/>
      <c r="AG1973" s="22"/>
      <c r="AH1973" s="22"/>
      <c r="AI1973" s="22"/>
      <c r="AJ1973" s="22"/>
      <c r="AK1973" s="22"/>
      <c r="AL1973" s="22"/>
      <c r="AM1973" s="22"/>
      <c r="AN1973" s="22"/>
      <c r="AO1973" s="22"/>
      <c r="AP1973" s="22"/>
      <c r="AQ1973" s="22"/>
      <c r="AR1973" s="22"/>
      <c r="AS1973" s="22"/>
      <c r="AT1973" s="22"/>
      <c r="AU1973" s="22"/>
      <c r="AV1973" s="22"/>
      <c r="AW1973" s="22"/>
      <c r="AX1973" s="22"/>
    </row>
    <row r="1974" spans="1:50" x14ac:dyDescent="0.25">
      <c r="A1974" s="78" t="s">
        <v>136</v>
      </c>
      <c r="B1974" s="22"/>
      <c r="C1974" s="22"/>
      <c r="D1974" s="22"/>
      <c r="E1974" s="22"/>
      <c r="F1974" s="22"/>
      <c r="G1974" s="79">
        <v>44753</v>
      </c>
      <c r="H1974" s="22"/>
      <c r="I1974" s="22"/>
      <c r="J1974" s="22"/>
      <c r="K1974" s="22"/>
      <c r="L1974" s="22"/>
      <c r="M1974" s="22"/>
      <c r="N1974" s="22"/>
      <c r="O1974" s="22"/>
      <c r="P1974" s="22"/>
      <c r="Q1974" s="22"/>
      <c r="R1974" s="22">
        <v>20.359749999999998</v>
      </c>
      <c r="S1974" s="22">
        <v>20.359749999999998</v>
      </c>
      <c r="T1974" s="22">
        <v>20.359749999999998</v>
      </c>
      <c r="U1974" s="22">
        <v>20.359749999999998</v>
      </c>
      <c r="V1974" s="22"/>
      <c r="W1974" s="22"/>
      <c r="X1974" s="22"/>
      <c r="Y1974" s="22"/>
      <c r="Z1974" s="22"/>
      <c r="AA1974" s="22"/>
      <c r="AB1974" s="22"/>
      <c r="AC1974" s="22"/>
      <c r="AD1974" s="22"/>
      <c r="AE1974" s="22"/>
      <c r="AF1974" s="22"/>
      <c r="AG1974" s="22"/>
      <c r="AH1974" s="22"/>
      <c r="AI1974" s="22"/>
      <c r="AJ1974" s="22"/>
      <c r="AK1974" s="22"/>
      <c r="AL1974" s="22"/>
      <c r="AM1974" s="22"/>
      <c r="AN1974" s="22"/>
      <c r="AO1974" s="22"/>
      <c r="AP1974" s="22"/>
      <c r="AQ1974" s="22"/>
      <c r="AR1974" s="22"/>
      <c r="AS1974" s="22"/>
      <c r="AT1974" s="22"/>
      <c r="AU1974" s="22"/>
      <c r="AV1974" s="22"/>
      <c r="AW1974" s="22"/>
      <c r="AX1974" s="22"/>
    </row>
    <row r="1975" spans="1:50" x14ac:dyDescent="0.25">
      <c r="A1975" s="78" t="s">
        <v>136</v>
      </c>
      <c r="B1975" s="22"/>
      <c r="C1975" s="22"/>
      <c r="D1975" s="22"/>
      <c r="E1975" s="22"/>
      <c r="F1975" s="22"/>
      <c r="G1975" s="79">
        <v>44756</v>
      </c>
      <c r="H1975" s="22"/>
      <c r="I1975" s="22"/>
      <c r="J1975" s="22"/>
      <c r="K1975" s="22"/>
      <c r="L1975" s="22"/>
      <c r="M1975" s="22"/>
      <c r="N1975" s="22"/>
      <c r="O1975" s="22"/>
      <c r="P1975" s="22"/>
      <c r="Q1975" s="22"/>
      <c r="R1975" s="22">
        <v>40.13344166666667</v>
      </c>
      <c r="S1975" s="22">
        <v>40.13344166666667</v>
      </c>
      <c r="T1975" s="22">
        <v>40.13344166666667</v>
      </c>
      <c r="U1975" s="22">
        <v>40.13344166666667</v>
      </c>
      <c r="V1975" s="22"/>
      <c r="W1975" s="22"/>
      <c r="X1975" s="22"/>
      <c r="Y1975" s="22"/>
      <c r="Z1975" s="22"/>
      <c r="AA1975" s="22"/>
      <c r="AB1975" s="22"/>
      <c r="AC1975" s="22"/>
      <c r="AD1975" s="22"/>
      <c r="AE1975" s="22"/>
      <c r="AF1975" s="22"/>
      <c r="AG1975" s="22"/>
      <c r="AH1975" s="22"/>
      <c r="AI1975" s="22"/>
      <c r="AJ1975" s="22"/>
      <c r="AK1975" s="22"/>
      <c r="AL1975" s="22"/>
      <c r="AM1975" s="22"/>
      <c r="AN1975" s="22"/>
      <c r="AO1975" s="22"/>
      <c r="AP1975" s="22"/>
      <c r="AQ1975" s="22"/>
      <c r="AR1975" s="22"/>
      <c r="AS1975" s="22"/>
      <c r="AT1975" s="22"/>
      <c r="AU1975" s="22"/>
      <c r="AV1975" s="22"/>
      <c r="AW1975" s="22"/>
      <c r="AX1975" s="22"/>
    </row>
    <row r="1976" spans="1:50" x14ac:dyDescent="0.25">
      <c r="A1976" s="78" t="s">
        <v>136</v>
      </c>
      <c r="B1976" s="22"/>
      <c r="C1976" s="22"/>
      <c r="D1976" s="22"/>
      <c r="E1976" s="22"/>
      <c r="F1976" s="22"/>
      <c r="G1976" s="79">
        <v>44767</v>
      </c>
      <c r="H1976" s="22"/>
      <c r="I1976" s="22"/>
      <c r="J1976" s="22"/>
      <c r="K1976" s="22"/>
      <c r="L1976" s="22"/>
      <c r="M1976" s="22"/>
      <c r="N1976" s="22"/>
      <c r="O1976" s="22"/>
      <c r="P1976" s="22"/>
      <c r="Q1976" s="22"/>
      <c r="R1976" s="22">
        <v>51.55607787666667</v>
      </c>
      <c r="S1976" s="22">
        <v>51.55607787666667</v>
      </c>
      <c r="T1976" s="22">
        <v>51.55607787666667</v>
      </c>
      <c r="U1976" s="22">
        <v>51.55607787666667</v>
      </c>
      <c r="V1976" s="22"/>
      <c r="W1976" s="22"/>
      <c r="X1976" s="22"/>
      <c r="Y1976" s="22"/>
      <c r="Z1976" s="22"/>
      <c r="AA1976" s="22"/>
      <c r="AB1976" s="22"/>
      <c r="AC1976" s="22"/>
      <c r="AD1976" s="22"/>
      <c r="AE1976" s="22"/>
      <c r="AF1976" s="22"/>
      <c r="AG1976" s="22"/>
      <c r="AH1976" s="22"/>
      <c r="AI1976" s="22"/>
      <c r="AJ1976" s="22"/>
      <c r="AK1976" s="22"/>
      <c r="AL1976" s="22"/>
      <c r="AM1976" s="22"/>
      <c r="AN1976" s="22"/>
      <c r="AO1976" s="22"/>
      <c r="AP1976" s="22"/>
      <c r="AQ1976" s="22"/>
      <c r="AR1976" s="22"/>
      <c r="AS1976" s="22"/>
      <c r="AT1976" s="22"/>
      <c r="AU1976" s="22"/>
      <c r="AV1976" s="22"/>
      <c r="AW1976" s="22"/>
      <c r="AX1976" s="22"/>
    </row>
    <row r="1977" spans="1:50" x14ac:dyDescent="0.25">
      <c r="A1977" s="78" t="s">
        <v>136</v>
      </c>
      <c r="B1977" s="22"/>
      <c r="C1977" s="22"/>
      <c r="D1977" s="22"/>
      <c r="E1977" s="22"/>
      <c r="F1977" s="22"/>
      <c r="G1977" s="79">
        <v>44776</v>
      </c>
      <c r="H1977" s="22"/>
      <c r="I1977" s="22"/>
      <c r="J1977" s="22"/>
      <c r="K1977" s="22"/>
      <c r="L1977" s="22"/>
      <c r="M1977" s="22"/>
      <c r="N1977" s="22"/>
      <c r="O1977" s="22"/>
      <c r="P1977" s="22"/>
      <c r="Q1977" s="22"/>
      <c r="R1977" s="22">
        <v>56.962499999999999</v>
      </c>
      <c r="S1977" s="22">
        <v>56.962499999999999</v>
      </c>
      <c r="T1977" s="22">
        <v>56.962499999999999</v>
      </c>
      <c r="U1977" s="22">
        <v>56.962499999999999</v>
      </c>
      <c r="V1977" s="22"/>
      <c r="W1977" s="22"/>
      <c r="X1977" s="22"/>
      <c r="Y1977" s="22"/>
      <c r="Z1977" s="22"/>
      <c r="AA1977" s="22"/>
      <c r="AB1977" s="22"/>
      <c r="AC1977" s="22"/>
      <c r="AD1977" s="22"/>
      <c r="AE1977" s="22"/>
      <c r="AF1977" s="22"/>
      <c r="AG1977" s="22"/>
      <c r="AH1977" s="22"/>
      <c r="AI1977" s="22"/>
      <c r="AJ1977" s="22"/>
      <c r="AK1977" s="22"/>
      <c r="AL1977" s="22"/>
      <c r="AM1977" s="22"/>
      <c r="AN1977" s="22"/>
      <c r="AO1977" s="22"/>
      <c r="AP1977" s="22"/>
      <c r="AQ1977" s="22"/>
      <c r="AR1977" s="22"/>
      <c r="AS1977" s="22"/>
      <c r="AT1977" s="22"/>
      <c r="AU1977" s="22"/>
      <c r="AV1977" s="22"/>
      <c r="AW1977" s="22"/>
      <c r="AX1977" s="22"/>
    </row>
    <row r="1978" spans="1:50" x14ac:dyDescent="0.25">
      <c r="A1978" s="78" t="s">
        <v>136</v>
      </c>
      <c r="B1978" s="22"/>
      <c r="C1978" s="22"/>
      <c r="D1978" s="22"/>
      <c r="E1978" s="22"/>
      <c r="F1978" s="22"/>
      <c r="G1978" s="79">
        <v>44783</v>
      </c>
      <c r="H1978" s="22"/>
      <c r="I1978" s="22"/>
      <c r="J1978" s="22"/>
      <c r="K1978" s="22"/>
      <c r="L1978" s="22"/>
      <c r="M1978" s="22"/>
      <c r="N1978" s="22"/>
      <c r="O1978" s="22"/>
      <c r="P1978" s="22"/>
      <c r="Q1978" s="22"/>
      <c r="R1978" s="22">
        <v>50.538437499999993</v>
      </c>
      <c r="S1978" s="22">
        <v>50.538437499999993</v>
      </c>
      <c r="T1978" s="22">
        <v>50.538437499999993</v>
      </c>
      <c r="U1978" s="22">
        <v>50.538437499999993</v>
      </c>
      <c r="V1978" s="22"/>
      <c r="W1978" s="22"/>
      <c r="X1978" s="22"/>
      <c r="Y1978" s="22"/>
      <c r="Z1978" s="22"/>
      <c r="AA1978" s="22"/>
      <c r="AB1978" s="22"/>
      <c r="AC1978" s="22"/>
      <c r="AD1978" s="22"/>
      <c r="AE1978" s="22"/>
      <c r="AF1978" s="22"/>
      <c r="AG1978" s="22"/>
      <c r="AH1978" s="22"/>
      <c r="AI1978" s="22"/>
      <c r="AJ1978" s="22"/>
      <c r="AK1978" s="22"/>
      <c r="AL1978" s="22"/>
      <c r="AM1978" s="22"/>
      <c r="AN1978" s="22"/>
      <c r="AO1978" s="22"/>
      <c r="AP1978" s="22"/>
      <c r="AQ1978" s="22"/>
      <c r="AR1978" s="22"/>
      <c r="AS1978" s="22"/>
      <c r="AT1978" s="22"/>
      <c r="AU1978" s="22"/>
      <c r="AV1978" s="22"/>
      <c r="AW1978" s="22"/>
      <c r="AX1978" s="22"/>
    </row>
    <row r="1979" spans="1:50" x14ac:dyDescent="0.25">
      <c r="A1979" s="78" t="s">
        <v>146</v>
      </c>
      <c r="B1979" s="22"/>
      <c r="C1979" s="22"/>
      <c r="D1979" s="22"/>
      <c r="E1979" s="22"/>
      <c r="F1979" s="22"/>
      <c r="G1979" s="79">
        <v>44003</v>
      </c>
      <c r="H1979" s="22"/>
      <c r="I1979" s="22"/>
      <c r="J1979" s="22"/>
      <c r="K1979" s="22"/>
      <c r="L1979" s="22"/>
      <c r="M1979" s="22"/>
      <c r="N1979" s="22"/>
      <c r="O1979" s="22"/>
      <c r="P1979" s="22"/>
      <c r="Q1979" s="22"/>
      <c r="R1979" s="22">
        <v>6.3185645744791668</v>
      </c>
      <c r="S1979" s="22">
        <v>6.3185645744791668</v>
      </c>
      <c r="T1979" s="22">
        <v>6.3185645744791668</v>
      </c>
      <c r="U1979" s="22">
        <v>6.3185645744791668</v>
      </c>
      <c r="V1979" s="22"/>
      <c r="W1979" s="22"/>
      <c r="X1979" s="22"/>
      <c r="Y1979" s="22"/>
      <c r="Z1979" s="22"/>
      <c r="AA1979" s="22"/>
      <c r="AB1979" s="22"/>
      <c r="AC1979" s="22"/>
      <c r="AD1979" s="22"/>
      <c r="AE1979" s="22"/>
      <c r="AF1979" s="22"/>
      <c r="AG1979" s="22"/>
      <c r="AH1979" s="22"/>
      <c r="AI1979" s="22"/>
      <c r="AJ1979" s="22"/>
      <c r="AK1979" s="22"/>
      <c r="AL1979" s="22"/>
      <c r="AM1979" s="22"/>
      <c r="AN1979" s="22"/>
      <c r="AO1979" s="22"/>
      <c r="AP1979" s="22"/>
      <c r="AQ1979" s="22"/>
      <c r="AR1979" s="22"/>
      <c r="AS1979" s="22"/>
      <c r="AT1979" s="22"/>
      <c r="AU1979" s="22"/>
      <c r="AV1979" s="22"/>
      <c r="AW1979" s="22"/>
      <c r="AX1979" s="22"/>
    </row>
    <row r="1980" spans="1:50" x14ac:dyDescent="0.25">
      <c r="A1980" s="78" t="s">
        <v>146</v>
      </c>
      <c r="B1980" s="22"/>
      <c r="C1980" s="22"/>
      <c r="D1980" s="22"/>
      <c r="E1980" s="22"/>
      <c r="F1980" s="22"/>
      <c r="G1980" s="79">
        <v>44012</v>
      </c>
      <c r="H1980" s="22"/>
      <c r="I1980" s="22"/>
      <c r="J1980" s="22"/>
      <c r="K1980" s="22"/>
      <c r="L1980" s="22"/>
      <c r="M1980" s="22"/>
      <c r="N1980" s="22"/>
      <c r="O1980" s="22"/>
      <c r="P1980" s="22"/>
      <c r="Q1980" s="22"/>
      <c r="R1980" s="22">
        <v>11.957662837500003</v>
      </c>
      <c r="S1980" s="22">
        <v>11.957662837500003</v>
      </c>
      <c r="T1980" s="22">
        <v>11.957662837500003</v>
      </c>
      <c r="U1980" s="22">
        <v>11.957662837500003</v>
      </c>
      <c r="V1980" s="22"/>
      <c r="W1980" s="22"/>
      <c r="X1980" s="22"/>
      <c r="Y1980" s="22"/>
      <c r="Z1980" s="22"/>
      <c r="AA1980" s="22"/>
      <c r="AB1980" s="22"/>
      <c r="AC1980" s="22"/>
      <c r="AD1980" s="22"/>
      <c r="AE1980" s="22"/>
      <c r="AF1980" s="22"/>
      <c r="AG1980" s="22"/>
      <c r="AH1980" s="22"/>
      <c r="AI1980" s="22"/>
      <c r="AJ1980" s="22"/>
      <c r="AK1980" s="22"/>
      <c r="AL1980" s="22"/>
      <c r="AM1980" s="22"/>
      <c r="AN1980" s="22"/>
      <c r="AO1980" s="22"/>
      <c r="AP1980" s="22"/>
      <c r="AQ1980" s="22"/>
      <c r="AR1980" s="22"/>
      <c r="AS1980" s="22"/>
      <c r="AT1980" s="22"/>
      <c r="AU1980" s="22"/>
      <c r="AV1980" s="22"/>
      <c r="AW1980" s="22"/>
      <c r="AX1980" s="22"/>
    </row>
    <row r="1981" spans="1:50" x14ac:dyDescent="0.25">
      <c r="A1981" s="78" t="s">
        <v>146</v>
      </c>
      <c r="B1981" s="22"/>
      <c r="C1981" s="22"/>
      <c r="D1981" s="22"/>
      <c r="E1981" s="22"/>
      <c r="F1981" s="22"/>
      <c r="G1981" s="79">
        <v>44014</v>
      </c>
      <c r="H1981" s="22"/>
      <c r="I1981" s="22"/>
      <c r="J1981" s="22"/>
      <c r="K1981" s="22"/>
      <c r="L1981" s="22"/>
      <c r="M1981" s="22"/>
      <c r="N1981" s="22"/>
      <c r="O1981" s="22"/>
      <c r="P1981" s="22"/>
      <c r="Q1981" s="22"/>
      <c r="R1981" s="22">
        <v>15.008914125000002</v>
      </c>
      <c r="S1981" s="22">
        <v>15.008914125000002</v>
      </c>
      <c r="T1981" s="22">
        <v>15.008914125000002</v>
      </c>
      <c r="U1981" s="22">
        <v>15.008914125000002</v>
      </c>
      <c r="V1981" s="22"/>
      <c r="W1981" s="22"/>
      <c r="X1981" s="22"/>
      <c r="Y1981" s="22"/>
      <c r="Z1981" s="22"/>
      <c r="AA1981" s="22"/>
      <c r="AB1981" s="22"/>
      <c r="AC1981" s="22"/>
      <c r="AD1981" s="22"/>
      <c r="AE1981" s="22"/>
      <c r="AF1981" s="22"/>
      <c r="AG1981" s="22"/>
      <c r="AH1981" s="22"/>
      <c r="AI1981" s="22"/>
      <c r="AJ1981" s="22"/>
      <c r="AK1981" s="22"/>
      <c r="AL1981" s="22"/>
      <c r="AM1981" s="22"/>
      <c r="AN1981" s="22"/>
      <c r="AO1981" s="22"/>
      <c r="AP1981" s="22"/>
      <c r="AQ1981" s="22"/>
      <c r="AR1981" s="22"/>
      <c r="AS1981" s="22"/>
      <c r="AT1981" s="22"/>
      <c r="AU1981" s="22"/>
      <c r="AV1981" s="22"/>
      <c r="AW1981" s="22"/>
      <c r="AX1981" s="22"/>
    </row>
    <row r="1982" spans="1:50" x14ac:dyDescent="0.25">
      <c r="A1982" s="78" t="s">
        <v>146</v>
      </c>
      <c r="B1982" s="22"/>
      <c r="C1982" s="22"/>
      <c r="D1982" s="22"/>
      <c r="E1982" s="22"/>
      <c r="F1982" s="22"/>
      <c r="G1982" s="79">
        <v>44022</v>
      </c>
      <c r="H1982" s="22"/>
      <c r="I1982" s="22"/>
      <c r="J1982" s="22"/>
      <c r="K1982" s="22"/>
      <c r="L1982" s="22"/>
      <c r="M1982" s="22"/>
      <c r="N1982" s="22"/>
      <c r="O1982" s="22"/>
      <c r="P1982" s="22"/>
      <c r="Q1982" s="22"/>
      <c r="R1982" s="22">
        <v>17.533050437500002</v>
      </c>
      <c r="S1982" s="22">
        <v>17.533050437500002</v>
      </c>
      <c r="T1982" s="22">
        <v>17.533050437500002</v>
      </c>
      <c r="U1982" s="22">
        <v>17.533050437500002</v>
      </c>
      <c r="V1982" s="22"/>
      <c r="W1982" s="22"/>
      <c r="X1982" s="22"/>
      <c r="Y1982" s="22"/>
      <c r="Z1982" s="22"/>
      <c r="AA1982" s="22"/>
      <c r="AB1982" s="22"/>
      <c r="AC1982" s="22"/>
      <c r="AD1982" s="22"/>
      <c r="AE1982" s="22"/>
      <c r="AF1982" s="22"/>
      <c r="AG1982" s="22"/>
      <c r="AH1982" s="22"/>
      <c r="AI1982" s="22"/>
      <c r="AJ1982" s="22"/>
      <c r="AK1982" s="22"/>
      <c r="AL1982" s="22"/>
      <c r="AM1982" s="22"/>
      <c r="AN1982" s="22"/>
      <c r="AO1982" s="22"/>
      <c r="AP1982" s="22"/>
      <c r="AQ1982" s="22"/>
      <c r="AR1982" s="22"/>
      <c r="AS1982" s="22"/>
      <c r="AT1982" s="22"/>
      <c r="AU1982" s="22"/>
      <c r="AV1982" s="22"/>
      <c r="AW1982" s="22"/>
      <c r="AX1982" s="22"/>
    </row>
    <row r="1983" spans="1:50" x14ac:dyDescent="0.25">
      <c r="A1983" s="78" t="s">
        <v>146</v>
      </c>
      <c r="B1983" s="22"/>
      <c r="C1983" s="22"/>
      <c r="D1983" s="22"/>
      <c r="E1983" s="22"/>
      <c r="F1983" s="22"/>
      <c r="G1983" s="79">
        <v>44145</v>
      </c>
      <c r="H1983" s="22"/>
      <c r="I1983" s="22"/>
      <c r="J1983" s="22"/>
      <c r="K1983" s="22"/>
      <c r="L1983" s="22"/>
      <c r="M1983" s="22"/>
      <c r="N1983" s="22"/>
      <c r="O1983" s="22"/>
      <c r="P1983" s="22"/>
      <c r="Q1983" s="22"/>
      <c r="R1983" s="22">
        <v>5.5096250000000006E-2</v>
      </c>
      <c r="S1983" s="22">
        <v>5.5096250000000006E-2</v>
      </c>
      <c r="T1983" s="22">
        <v>5.5096250000000006E-2</v>
      </c>
      <c r="U1983" s="22">
        <v>5.5096250000000006E-2</v>
      </c>
      <c r="V1983" s="22"/>
      <c r="W1983" s="22"/>
      <c r="X1983" s="22"/>
      <c r="Y1983" s="22"/>
      <c r="Z1983" s="22"/>
      <c r="AA1983" s="22"/>
      <c r="AB1983" s="22"/>
      <c r="AC1983" s="22"/>
      <c r="AD1983" s="22"/>
      <c r="AE1983" s="22"/>
      <c r="AF1983" s="22"/>
      <c r="AG1983" s="22"/>
      <c r="AH1983" s="22"/>
      <c r="AI1983" s="22"/>
      <c r="AJ1983" s="22"/>
      <c r="AK1983" s="22"/>
      <c r="AL1983" s="22"/>
      <c r="AM1983" s="22"/>
      <c r="AN1983" s="22"/>
      <c r="AO1983" s="22"/>
      <c r="AP1983" s="22"/>
      <c r="AQ1983" s="22"/>
      <c r="AR1983" s="22"/>
      <c r="AS1983" s="22"/>
      <c r="AT1983" s="22"/>
      <c r="AU1983" s="22"/>
      <c r="AV1983" s="22"/>
      <c r="AW1983" s="22"/>
      <c r="AX1983" s="22"/>
    </row>
    <row r="1984" spans="1:50" x14ac:dyDescent="0.25">
      <c r="A1984" s="78" t="s">
        <v>146</v>
      </c>
      <c r="B1984" s="22"/>
      <c r="C1984" s="22"/>
      <c r="D1984" s="22"/>
      <c r="E1984" s="22"/>
      <c r="F1984" s="22"/>
      <c r="G1984" s="79">
        <v>44550</v>
      </c>
      <c r="H1984" s="22"/>
      <c r="I1984" s="22"/>
      <c r="J1984" s="22"/>
      <c r="K1984" s="22"/>
      <c r="L1984" s="22"/>
      <c r="M1984" s="22"/>
      <c r="N1984" s="22"/>
      <c r="O1984" s="22"/>
      <c r="P1984" s="22"/>
      <c r="Q1984" s="22"/>
      <c r="R1984" s="22">
        <v>15.109015833333332</v>
      </c>
      <c r="S1984" s="22">
        <v>15.109015833333332</v>
      </c>
      <c r="T1984" s="22">
        <v>15.109015833333332</v>
      </c>
      <c r="U1984" s="22">
        <v>15.109015833333332</v>
      </c>
      <c r="V1984" s="22"/>
      <c r="W1984" s="22"/>
      <c r="X1984" s="22"/>
      <c r="Y1984" s="22"/>
      <c r="Z1984" s="22"/>
      <c r="AA1984" s="22"/>
      <c r="AB1984" s="22"/>
      <c r="AC1984" s="22"/>
      <c r="AD1984" s="22"/>
      <c r="AE1984" s="22"/>
      <c r="AF1984" s="22"/>
      <c r="AG1984" s="22"/>
      <c r="AH1984" s="22"/>
      <c r="AI1984" s="22"/>
      <c r="AJ1984" s="22"/>
      <c r="AK1984" s="22"/>
      <c r="AL1984" s="22"/>
      <c r="AM1984" s="22"/>
      <c r="AN1984" s="22"/>
      <c r="AO1984" s="22"/>
      <c r="AP1984" s="22"/>
      <c r="AQ1984" s="22"/>
      <c r="AR1984" s="22"/>
      <c r="AS1984" s="22"/>
      <c r="AT1984" s="22"/>
      <c r="AU1984" s="22"/>
      <c r="AV1984" s="22"/>
      <c r="AW1984" s="22"/>
      <c r="AX1984" s="22"/>
    </row>
    <row r="1985" spans="1:50" x14ac:dyDescent="0.25">
      <c r="A1985" s="78" t="s">
        <v>146</v>
      </c>
      <c r="B1985" s="22"/>
      <c r="C1985" s="22"/>
      <c r="D1985" s="22"/>
      <c r="E1985" s="22"/>
      <c r="F1985" s="22"/>
      <c r="G1985" s="79">
        <v>44603</v>
      </c>
      <c r="H1985" s="22"/>
      <c r="I1985" s="22"/>
      <c r="J1985" s="22"/>
      <c r="K1985" s="22"/>
      <c r="L1985" s="22"/>
      <c r="M1985" s="22"/>
      <c r="N1985" s="22"/>
      <c r="O1985" s="22"/>
      <c r="P1985" s="22"/>
      <c r="Q1985" s="22"/>
      <c r="R1985" s="22">
        <v>17.055875</v>
      </c>
      <c r="S1985" s="22">
        <v>17.055875</v>
      </c>
      <c r="T1985" s="22">
        <v>17.055875</v>
      </c>
      <c r="U1985" s="22">
        <v>17.055875</v>
      </c>
      <c r="V1985" s="22"/>
      <c r="W1985" s="22"/>
      <c r="X1985" s="22"/>
      <c r="Y1985" s="22"/>
      <c r="Z1985" s="22"/>
      <c r="AA1985" s="22"/>
      <c r="AB1985" s="22"/>
      <c r="AC1985" s="22"/>
      <c r="AD1985" s="22"/>
      <c r="AE1985" s="22"/>
      <c r="AF1985" s="22"/>
      <c r="AG1985" s="22"/>
      <c r="AH1985" s="22"/>
      <c r="AI1985" s="22"/>
      <c r="AJ1985" s="22"/>
      <c r="AK1985" s="22"/>
      <c r="AL1985" s="22"/>
      <c r="AM1985" s="22"/>
      <c r="AN1985" s="22"/>
      <c r="AO1985" s="22"/>
      <c r="AP1985" s="22"/>
      <c r="AQ1985" s="22"/>
      <c r="AR1985" s="22"/>
      <c r="AS1985" s="22"/>
      <c r="AT1985" s="22"/>
      <c r="AU1985" s="22"/>
      <c r="AV1985" s="22"/>
      <c r="AW1985" s="22"/>
      <c r="AX1985" s="22"/>
    </row>
    <row r="1986" spans="1:50" x14ac:dyDescent="0.25">
      <c r="A1986" s="78" t="s">
        <v>146</v>
      </c>
      <c r="B1986" s="22"/>
      <c r="C1986" s="22"/>
      <c r="D1986" s="22"/>
      <c r="E1986" s="22"/>
      <c r="F1986" s="22"/>
      <c r="G1986" s="79">
        <v>44608</v>
      </c>
      <c r="H1986" s="22"/>
      <c r="I1986" s="22"/>
      <c r="J1986" s="22"/>
      <c r="K1986" s="22"/>
      <c r="L1986" s="22"/>
      <c r="M1986" s="22"/>
      <c r="N1986" s="22"/>
      <c r="O1986" s="22"/>
      <c r="P1986" s="22"/>
      <c r="Q1986" s="22"/>
      <c r="R1986" s="22">
        <v>18.667875000000002</v>
      </c>
      <c r="S1986" s="22">
        <v>18.667875000000002</v>
      </c>
      <c r="T1986" s="22">
        <v>18.667875000000002</v>
      </c>
      <c r="U1986" s="22">
        <v>18.667875000000002</v>
      </c>
      <c r="V1986" s="22"/>
      <c r="W1986" s="22"/>
      <c r="X1986" s="22"/>
      <c r="Y1986" s="22"/>
      <c r="Z1986" s="22"/>
      <c r="AA1986" s="22"/>
      <c r="AB1986" s="22"/>
      <c r="AC1986" s="22"/>
      <c r="AD1986" s="22"/>
      <c r="AE1986" s="22"/>
      <c r="AF1986" s="22"/>
      <c r="AG1986" s="22"/>
      <c r="AH1986" s="22"/>
      <c r="AI1986" s="22"/>
      <c r="AJ1986" s="22"/>
      <c r="AK1986" s="22"/>
      <c r="AL1986" s="22"/>
      <c r="AM1986" s="22"/>
      <c r="AN1986" s="22"/>
      <c r="AO1986" s="22"/>
      <c r="AP1986" s="22"/>
      <c r="AQ1986" s="22"/>
      <c r="AR1986" s="22"/>
      <c r="AS1986" s="22"/>
      <c r="AT1986" s="22"/>
      <c r="AU1986" s="22"/>
      <c r="AV1986" s="22"/>
      <c r="AW1986" s="22"/>
      <c r="AX1986" s="22"/>
    </row>
    <row r="1987" spans="1:50" x14ac:dyDescent="0.25">
      <c r="A1987" s="78" t="s">
        <v>146</v>
      </c>
      <c r="B1987" s="22"/>
      <c r="C1987" s="22"/>
      <c r="D1987" s="22"/>
      <c r="E1987" s="22"/>
      <c r="F1987" s="22"/>
      <c r="G1987" s="79">
        <v>44753</v>
      </c>
      <c r="H1987" s="22"/>
      <c r="I1987" s="22"/>
      <c r="J1987" s="22"/>
      <c r="K1987" s="22"/>
      <c r="L1987" s="22"/>
      <c r="M1987" s="22"/>
      <c r="N1987" s="22"/>
      <c r="O1987" s="22"/>
      <c r="P1987" s="22"/>
      <c r="Q1987" s="22"/>
      <c r="R1987" s="22">
        <v>18.038517499999998</v>
      </c>
      <c r="S1987" s="22">
        <v>18.038517499999998</v>
      </c>
      <c r="T1987" s="22">
        <v>18.038517499999998</v>
      </c>
      <c r="U1987" s="22">
        <v>18.038517499999998</v>
      </c>
      <c r="V1987" s="22"/>
      <c r="W1987" s="22"/>
      <c r="X1987" s="22"/>
      <c r="Y1987" s="22"/>
      <c r="Z1987" s="22"/>
      <c r="AA1987" s="22"/>
      <c r="AB1987" s="22"/>
      <c r="AC1987" s="22"/>
      <c r="AD1987" s="22"/>
      <c r="AE1987" s="22"/>
      <c r="AF1987" s="22"/>
      <c r="AG1987" s="22"/>
      <c r="AH1987" s="22"/>
      <c r="AI1987" s="22"/>
      <c r="AJ1987" s="22"/>
      <c r="AK1987" s="22"/>
      <c r="AL1987" s="22"/>
      <c r="AM1987" s="22"/>
      <c r="AN1987" s="22"/>
      <c r="AO1987" s="22"/>
      <c r="AP1987" s="22"/>
      <c r="AQ1987" s="22"/>
      <c r="AR1987" s="22"/>
      <c r="AS1987" s="22"/>
      <c r="AT1987" s="22"/>
      <c r="AU1987" s="22"/>
      <c r="AV1987" s="22"/>
      <c r="AW1987" s="22"/>
      <c r="AX1987" s="22"/>
    </row>
    <row r="1988" spans="1:50" x14ac:dyDescent="0.25">
      <c r="A1988" s="78" t="s">
        <v>146</v>
      </c>
      <c r="B1988" s="22"/>
      <c r="C1988" s="22"/>
      <c r="D1988" s="22"/>
      <c r="E1988" s="22"/>
      <c r="F1988" s="22"/>
      <c r="G1988" s="79">
        <v>44756</v>
      </c>
      <c r="H1988" s="22"/>
      <c r="I1988" s="22"/>
      <c r="J1988" s="22"/>
      <c r="K1988" s="22"/>
      <c r="L1988" s="22"/>
      <c r="M1988" s="22"/>
      <c r="N1988" s="22"/>
      <c r="O1988" s="22"/>
      <c r="P1988" s="22"/>
      <c r="Q1988" s="22"/>
      <c r="R1988" s="22">
        <v>36.65969583333333</v>
      </c>
      <c r="S1988" s="22">
        <v>36.65969583333333</v>
      </c>
      <c r="T1988" s="22">
        <v>36.65969583333333</v>
      </c>
      <c r="U1988" s="22">
        <v>36.65969583333333</v>
      </c>
      <c r="V1988" s="22"/>
      <c r="W1988" s="22"/>
      <c r="X1988" s="22"/>
      <c r="Y1988" s="22"/>
      <c r="Z1988" s="22"/>
      <c r="AA1988" s="22"/>
      <c r="AB1988" s="22"/>
      <c r="AC1988" s="22"/>
      <c r="AD1988" s="22"/>
      <c r="AE1988" s="22"/>
      <c r="AF1988" s="22"/>
      <c r="AG1988" s="22"/>
      <c r="AH1988" s="22"/>
      <c r="AI1988" s="22"/>
      <c r="AJ1988" s="22"/>
      <c r="AK1988" s="22"/>
      <c r="AL1988" s="22"/>
      <c r="AM1988" s="22"/>
      <c r="AN1988" s="22"/>
      <c r="AO1988" s="22"/>
      <c r="AP1988" s="22"/>
      <c r="AQ1988" s="22"/>
      <c r="AR1988" s="22"/>
      <c r="AS1988" s="22"/>
      <c r="AT1988" s="22"/>
      <c r="AU1988" s="22"/>
      <c r="AV1988" s="22"/>
      <c r="AW1988" s="22"/>
      <c r="AX1988" s="22"/>
    </row>
    <row r="1989" spans="1:50" x14ac:dyDescent="0.25">
      <c r="A1989" s="78" t="s">
        <v>146</v>
      </c>
      <c r="B1989" s="22"/>
      <c r="C1989" s="22"/>
      <c r="D1989" s="22"/>
      <c r="E1989" s="22"/>
      <c r="F1989" s="22"/>
      <c r="G1989" s="79">
        <v>44767</v>
      </c>
      <c r="H1989" s="22"/>
      <c r="I1989" s="22"/>
      <c r="J1989" s="22"/>
      <c r="K1989" s="22"/>
      <c r="L1989" s="22"/>
      <c r="M1989" s="22"/>
      <c r="N1989" s="22"/>
      <c r="O1989" s="22"/>
      <c r="P1989" s="22"/>
      <c r="Q1989" s="22"/>
      <c r="R1989" s="22">
        <v>43.901261408166668</v>
      </c>
      <c r="S1989" s="22">
        <v>43.901261408166668</v>
      </c>
      <c r="T1989" s="22">
        <v>43.901261408166668</v>
      </c>
      <c r="U1989" s="22">
        <v>43.901261408166668</v>
      </c>
      <c r="V1989" s="22"/>
      <c r="W1989" s="22"/>
      <c r="X1989" s="22"/>
      <c r="Y1989" s="22"/>
      <c r="Z1989" s="22"/>
      <c r="AA1989" s="22"/>
      <c r="AB1989" s="22"/>
      <c r="AC1989" s="22"/>
      <c r="AD1989" s="22"/>
      <c r="AE1989" s="22"/>
      <c r="AF1989" s="22"/>
      <c r="AG1989" s="22"/>
      <c r="AH1989" s="22"/>
      <c r="AI1989" s="22"/>
      <c r="AJ1989" s="22"/>
      <c r="AK1989" s="22"/>
      <c r="AL1989" s="22"/>
      <c r="AM1989" s="22"/>
      <c r="AN1989" s="22"/>
      <c r="AO1989" s="22"/>
      <c r="AP1989" s="22"/>
      <c r="AQ1989" s="22"/>
      <c r="AR1989" s="22"/>
      <c r="AS1989" s="22"/>
      <c r="AT1989" s="22"/>
      <c r="AU1989" s="22"/>
      <c r="AV1989" s="22"/>
      <c r="AW1989" s="22"/>
      <c r="AX1989" s="22"/>
    </row>
    <row r="1990" spans="1:50" x14ac:dyDescent="0.25">
      <c r="A1990" s="78" t="s">
        <v>146</v>
      </c>
      <c r="B1990" s="22"/>
      <c r="C1990" s="22"/>
      <c r="D1990" s="22"/>
      <c r="E1990" s="22"/>
      <c r="F1990" s="22"/>
      <c r="G1990" s="79">
        <v>44776</v>
      </c>
      <c r="H1990" s="22"/>
      <c r="I1990" s="22"/>
      <c r="J1990" s="22"/>
      <c r="K1990" s="22"/>
      <c r="L1990" s="22"/>
      <c r="M1990" s="22"/>
      <c r="N1990" s="22"/>
      <c r="O1990" s="22"/>
      <c r="P1990" s="22"/>
      <c r="Q1990" s="22"/>
      <c r="R1990" s="22">
        <v>48.530674170499999</v>
      </c>
      <c r="S1990" s="22">
        <v>48.530674170499999</v>
      </c>
      <c r="T1990" s="22">
        <v>48.530674170499999</v>
      </c>
      <c r="U1990" s="22">
        <v>48.530674170499999</v>
      </c>
      <c r="V1990" s="22"/>
      <c r="W1990" s="22"/>
      <c r="X1990" s="22"/>
      <c r="Y1990" s="22"/>
      <c r="Z1990" s="22"/>
      <c r="AA1990" s="22"/>
      <c r="AB1990" s="22"/>
      <c r="AC1990" s="22"/>
      <c r="AD1990" s="22"/>
      <c r="AE1990" s="22"/>
      <c r="AF1990" s="22"/>
      <c r="AG1990" s="22"/>
      <c r="AH1990" s="22"/>
      <c r="AI1990" s="22"/>
      <c r="AJ1990" s="22"/>
      <c r="AK1990" s="22"/>
      <c r="AL1990" s="22"/>
      <c r="AM1990" s="22"/>
      <c r="AN1990" s="22"/>
      <c r="AO1990" s="22"/>
      <c r="AP1990" s="22"/>
      <c r="AQ1990" s="22"/>
      <c r="AR1990" s="22"/>
      <c r="AS1990" s="22"/>
      <c r="AT1990" s="22"/>
      <c r="AU1990" s="22"/>
      <c r="AV1990" s="22"/>
      <c r="AW1990" s="22"/>
      <c r="AX1990" s="22"/>
    </row>
    <row r="1991" spans="1:50" x14ac:dyDescent="0.25">
      <c r="A1991" s="78" t="s">
        <v>146</v>
      </c>
      <c r="B1991" s="22"/>
      <c r="C1991" s="22"/>
      <c r="D1991" s="22"/>
      <c r="E1991" s="22"/>
      <c r="F1991" s="22"/>
      <c r="G1991" s="79">
        <v>44783</v>
      </c>
      <c r="H1991" s="22"/>
      <c r="I1991" s="22"/>
      <c r="J1991" s="22"/>
      <c r="K1991" s="22"/>
      <c r="L1991" s="22"/>
      <c r="M1991" s="22"/>
      <c r="N1991" s="22"/>
      <c r="O1991" s="22"/>
      <c r="P1991" s="22"/>
      <c r="Q1991" s="22"/>
      <c r="R1991" s="22">
        <v>48.463449999999995</v>
      </c>
      <c r="S1991" s="22">
        <v>48.463449999999995</v>
      </c>
      <c r="T1991" s="22">
        <v>48.463449999999995</v>
      </c>
      <c r="U1991" s="22">
        <v>48.463449999999995</v>
      </c>
      <c r="V1991" s="22"/>
      <c r="W1991" s="22"/>
      <c r="X1991" s="22"/>
      <c r="Y1991" s="22"/>
      <c r="Z1991" s="22"/>
      <c r="AA1991" s="22"/>
      <c r="AB1991" s="22"/>
      <c r="AC1991" s="22"/>
      <c r="AD1991" s="22"/>
      <c r="AE1991" s="22"/>
      <c r="AF1991" s="22"/>
      <c r="AG1991" s="22"/>
      <c r="AH1991" s="22"/>
      <c r="AI1991" s="22"/>
      <c r="AJ1991" s="22"/>
      <c r="AK1991" s="22"/>
      <c r="AL1991" s="22"/>
      <c r="AM1991" s="22"/>
      <c r="AN1991" s="22"/>
      <c r="AO1991" s="22"/>
      <c r="AP1991" s="22"/>
      <c r="AQ1991" s="22"/>
      <c r="AR1991" s="22"/>
      <c r="AS1991" s="22"/>
      <c r="AT1991" s="22"/>
      <c r="AU1991" s="22"/>
      <c r="AV1991" s="22"/>
      <c r="AW1991" s="22"/>
      <c r="AX1991" s="22"/>
    </row>
    <row r="1992" spans="1:50" x14ac:dyDescent="0.25">
      <c r="A1992" s="78" t="s">
        <v>141</v>
      </c>
      <c r="B1992" s="22"/>
      <c r="C1992" s="22"/>
      <c r="D1992" s="22"/>
      <c r="E1992" s="22"/>
      <c r="F1992" s="22"/>
      <c r="G1992" s="79">
        <v>44003</v>
      </c>
      <c r="H1992" s="22"/>
      <c r="I1992" s="22"/>
      <c r="J1992" s="22"/>
      <c r="K1992" s="22"/>
      <c r="L1992" s="22"/>
      <c r="M1992" s="22"/>
      <c r="N1992" s="22"/>
      <c r="O1992" s="22"/>
      <c r="P1992" s="22"/>
      <c r="Q1992" s="22"/>
      <c r="R1992" s="22">
        <v>6.4006587885208335</v>
      </c>
      <c r="S1992" s="22">
        <v>6.4006587885208335</v>
      </c>
      <c r="T1992" s="22">
        <v>6.4006587885208335</v>
      </c>
      <c r="U1992" s="22">
        <v>6.4006587885208335</v>
      </c>
      <c r="V1992" s="22"/>
      <c r="W1992" s="22"/>
      <c r="X1992" s="22"/>
      <c r="Y1992" s="22"/>
      <c r="Z1992" s="22"/>
      <c r="AA1992" s="22"/>
      <c r="AB1992" s="22"/>
      <c r="AC1992" s="22"/>
      <c r="AD1992" s="22"/>
      <c r="AE1992" s="22"/>
      <c r="AF1992" s="22"/>
      <c r="AG1992" s="22"/>
      <c r="AH1992" s="22"/>
      <c r="AI1992" s="22"/>
      <c r="AJ1992" s="22"/>
      <c r="AK1992" s="22"/>
      <c r="AL1992" s="22"/>
      <c r="AM1992" s="22"/>
      <c r="AN1992" s="22"/>
      <c r="AO1992" s="22"/>
      <c r="AP1992" s="22"/>
      <c r="AQ1992" s="22"/>
      <c r="AR1992" s="22"/>
      <c r="AS1992" s="22"/>
      <c r="AT1992" s="22"/>
      <c r="AU1992" s="22"/>
      <c r="AV1992" s="22"/>
      <c r="AW1992" s="22"/>
      <c r="AX1992" s="22"/>
    </row>
    <row r="1993" spans="1:50" x14ac:dyDescent="0.25">
      <c r="A1993" s="78" t="s">
        <v>141</v>
      </c>
      <c r="B1993" s="22"/>
      <c r="C1993" s="22"/>
      <c r="D1993" s="22"/>
      <c r="E1993" s="22"/>
      <c r="F1993" s="22"/>
      <c r="G1993" s="79">
        <v>44012</v>
      </c>
      <c r="H1993" s="22"/>
      <c r="I1993" s="22"/>
      <c r="J1993" s="22"/>
      <c r="K1993" s="22"/>
      <c r="L1993" s="22"/>
      <c r="M1993" s="22"/>
      <c r="N1993" s="22"/>
      <c r="O1993" s="22"/>
      <c r="P1993" s="22"/>
      <c r="Q1993" s="22"/>
      <c r="R1993" s="22">
        <v>16.346998812500001</v>
      </c>
      <c r="S1993" s="22">
        <v>16.346998812500001</v>
      </c>
      <c r="T1993" s="22">
        <v>16.346998812500001</v>
      </c>
      <c r="U1993" s="22">
        <v>16.346998812500001</v>
      </c>
      <c r="V1993" s="22"/>
      <c r="W1993" s="22"/>
      <c r="X1993" s="22"/>
      <c r="Y1993" s="22"/>
      <c r="Z1993" s="22"/>
      <c r="AA1993" s="22"/>
      <c r="AB1993" s="22"/>
      <c r="AC1993" s="22"/>
      <c r="AD1993" s="22"/>
      <c r="AE1993" s="22"/>
      <c r="AF1993" s="22"/>
      <c r="AG1993" s="22"/>
      <c r="AH1993" s="22"/>
      <c r="AI1993" s="22"/>
      <c r="AJ1993" s="22"/>
      <c r="AK1993" s="22"/>
      <c r="AL1993" s="22"/>
      <c r="AM1993" s="22"/>
      <c r="AN1993" s="22"/>
      <c r="AO1993" s="22"/>
      <c r="AP1993" s="22"/>
      <c r="AQ1993" s="22"/>
      <c r="AR1993" s="22"/>
      <c r="AS1993" s="22"/>
      <c r="AT1993" s="22"/>
      <c r="AU1993" s="22"/>
      <c r="AV1993" s="22"/>
      <c r="AW1993" s="22"/>
      <c r="AX1993" s="22"/>
    </row>
    <row r="1994" spans="1:50" x14ac:dyDescent="0.25">
      <c r="A1994" s="78" t="s">
        <v>141</v>
      </c>
      <c r="B1994" s="22"/>
      <c r="C1994" s="22"/>
      <c r="D1994" s="22"/>
      <c r="E1994" s="22"/>
      <c r="F1994" s="22"/>
      <c r="G1994" s="79">
        <v>44014</v>
      </c>
      <c r="H1994" s="22"/>
      <c r="I1994" s="22"/>
      <c r="J1994" s="22"/>
      <c r="K1994" s="22"/>
      <c r="L1994" s="22"/>
      <c r="M1994" s="22"/>
      <c r="N1994" s="22"/>
      <c r="O1994" s="22"/>
      <c r="P1994" s="22"/>
      <c r="Q1994" s="22"/>
      <c r="R1994" s="22">
        <v>27.997511250000006</v>
      </c>
      <c r="S1994" s="22">
        <v>27.997511250000006</v>
      </c>
      <c r="T1994" s="22">
        <v>27.997511250000006</v>
      </c>
      <c r="U1994" s="22">
        <v>27.997511250000006</v>
      </c>
      <c r="V1994" s="22"/>
      <c r="W1994" s="22"/>
      <c r="X1994" s="22"/>
      <c r="Y1994" s="22"/>
      <c r="Z1994" s="22"/>
      <c r="AA1994" s="22"/>
      <c r="AB1994" s="22"/>
      <c r="AC1994" s="22"/>
      <c r="AD1994" s="22"/>
      <c r="AE1994" s="22"/>
      <c r="AF1994" s="22"/>
      <c r="AG1994" s="22"/>
      <c r="AH1994" s="22"/>
      <c r="AI1994" s="22"/>
      <c r="AJ1994" s="22"/>
      <c r="AK1994" s="22"/>
      <c r="AL1994" s="22"/>
      <c r="AM1994" s="22"/>
      <c r="AN1994" s="22"/>
      <c r="AO1994" s="22"/>
      <c r="AP1994" s="22"/>
      <c r="AQ1994" s="22"/>
      <c r="AR1994" s="22"/>
      <c r="AS1994" s="22"/>
      <c r="AT1994" s="22"/>
      <c r="AU1994" s="22"/>
      <c r="AV1994" s="22"/>
      <c r="AW1994" s="22"/>
      <c r="AX1994" s="22"/>
    </row>
    <row r="1995" spans="1:50" x14ac:dyDescent="0.25">
      <c r="A1995" s="78" t="s">
        <v>141</v>
      </c>
      <c r="B1995" s="22"/>
      <c r="C1995" s="22"/>
      <c r="D1995" s="22"/>
      <c r="E1995" s="22"/>
      <c r="F1995" s="22"/>
      <c r="G1995" s="79">
        <v>44022</v>
      </c>
      <c r="H1995" s="22"/>
      <c r="I1995" s="22"/>
      <c r="J1995" s="22"/>
      <c r="K1995" s="22"/>
      <c r="L1995" s="22"/>
      <c r="M1995" s="22"/>
      <c r="N1995" s="22"/>
      <c r="O1995" s="22"/>
      <c r="P1995" s="22"/>
      <c r="Q1995" s="22"/>
      <c r="R1995" s="22">
        <v>19.531059374999998</v>
      </c>
      <c r="S1995" s="22">
        <v>19.531059374999998</v>
      </c>
      <c r="T1995" s="22">
        <v>19.531059374999998</v>
      </c>
      <c r="U1995" s="22">
        <v>19.531059374999998</v>
      </c>
      <c r="V1995" s="22"/>
      <c r="W1995" s="22"/>
      <c r="X1995" s="22"/>
      <c r="Y1995" s="22"/>
      <c r="Z1995" s="22"/>
      <c r="AA1995" s="22"/>
      <c r="AB1995" s="22"/>
      <c r="AC1995" s="22"/>
      <c r="AD1995" s="22"/>
      <c r="AE1995" s="22"/>
      <c r="AF1995" s="22"/>
      <c r="AG1995" s="22"/>
      <c r="AH1995" s="22"/>
      <c r="AI1995" s="22"/>
      <c r="AJ1995" s="22"/>
      <c r="AK1995" s="22"/>
      <c r="AL1995" s="22"/>
      <c r="AM1995" s="22"/>
      <c r="AN1995" s="22"/>
      <c r="AO1995" s="22"/>
      <c r="AP1995" s="22"/>
      <c r="AQ1995" s="22"/>
      <c r="AR1995" s="22"/>
      <c r="AS1995" s="22"/>
      <c r="AT1995" s="22"/>
      <c r="AU1995" s="22"/>
      <c r="AV1995" s="22"/>
      <c r="AW1995" s="22"/>
      <c r="AX1995" s="22"/>
    </row>
    <row r="1996" spans="1:50" x14ac:dyDescent="0.25">
      <c r="A1996" s="78" t="s">
        <v>141</v>
      </c>
      <c r="B1996" s="22"/>
      <c r="C1996" s="22"/>
      <c r="D1996" s="22"/>
      <c r="E1996" s="22"/>
      <c r="F1996" s="22"/>
      <c r="G1996" s="79">
        <v>44126</v>
      </c>
      <c r="H1996" s="22"/>
      <c r="I1996" s="22"/>
      <c r="J1996" s="22"/>
      <c r="K1996" s="22"/>
      <c r="L1996" s="22"/>
      <c r="M1996" s="22"/>
      <c r="N1996" s="22"/>
      <c r="O1996" s="22"/>
      <c r="P1996" s="22"/>
      <c r="Q1996" s="22"/>
      <c r="R1996" s="22">
        <v>0.11089499999999999</v>
      </c>
      <c r="S1996" s="22">
        <v>0.11089499999999999</v>
      </c>
      <c r="T1996" s="22">
        <v>0.11089499999999999</v>
      </c>
      <c r="U1996" s="22">
        <v>0.11089499999999999</v>
      </c>
      <c r="V1996" s="22"/>
      <c r="W1996" s="22"/>
      <c r="X1996" s="22"/>
      <c r="Y1996" s="22"/>
      <c r="Z1996" s="22"/>
      <c r="AA1996" s="22"/>
      <c r="AB1996" s="22"/>
      <c r="AC1996" s="22"/>
      <c r="AD1996" s="22"/>
      <c r="AE1996" s="22"/>
      <c r="AF1996" s="22"/>
      <c r="AG1996" s="22"/>
      <c r="AH1996" s="22"/>
      <c r="AI1996" s="22"/>
      <c r="AJ1996" s="22"/>
      <c r="AK1996" s="22"/>
      <c r="AL1996" s="22"/>
      <c r="AM1996" s="22"/>
      <c r="AN1996" s="22"/>
      <c r="AO1996" s="22"/>
      <c r="AP1996" s="22"/>
      <c r="AQ1996" s="22"/>
      <c r="AR1996" s="22"/>
      <c r="AS1996" s="22"/>
      <c r="AT1996" s="22"/>
      <c r="AU1996" s="22"/>
      <c r="AV1996" s="22"/>
      <c r="AW1996" s="22"/>
      <c r="AX1996" s="22"/>
    </row>
    <row r="1997" spans="1:50" x14ac:dyDescent="0.25">
      <c r="A1997" s="78" t="s">
        <v>141</v>
      </c>
      <c r="B1997" s="22"/>
      <c r="C1997" s="22"/>
      <c r="D1997" s="22"/>
      <c r="E1997" s="22"/>
      <c r="F1997" s="22"/>
      <c r="G1997" s="79">
        <v>44145</v>
      </c>
      <c r="H1997" s="22"/>
      <c r="I1997" s="22"/>
      <c r="J1997" s="22"/>
      <c r="K1997" s="22"/>
      <c r="L1997" s="22"/>
      <c r="M1997" s="22"/>
      <c r="N1997" s="22"/>
      <c r="O1997" s="22"/>
      <c r="P1997" s="22"/>
      <c r="Q1997" s="22"/>
      <c r="R1997" s="22">
        <v>0.1108325</v>
      </c>
      <c r="S1997" s="22">
        <v>0.1108325</v>
      </c>
      <c r="T1997" s="22">
        <v>0.1108325</v>
      </c>
      <c r="U1997" s="22">
        <v>0.1108325</v>
      </c>
      <c r="V1997" s="22"/>
      <c r="W1997" s="22"/>
      <c r="X1997" s="22"/>
      <c r="Y1997" s="22"/>
      <c r="Z1997" s="22"/>
      <c r="AA1997" s="22"/>
      <c r="AB1997" s="22"/>
      <c r="AC1997" s="22"/>
      <c r="AD1997" s="22"/>
      <c r="AE1997" s="22"/>
      <c r="AF1997" s="22"/>
      <c r="AG1997" s="22"/>
      <c r="AH1997" s="22"/>
      <c r="AI1997" s="22"/>
      <c r="AJ1997" s="22"/>
      <c r="AK1997" s="22"/>
      <c r="AL1997" s="22"/>
      <c r="AM1997" s="22"/>
      <c r="AN1997" s="22"/>
      <c r="AO1997" s="22"/>
      <c r="AP1997" s="22"/>
      <c r="AQ1997" s="22"/>
      <c r="AR1997" s="22"/>
      <c r="AS1997" s="22"/>
      <c r="AT1997" s="22"/>
      <c r="AU1997" s="22"/>
      <c r="AV1997" s="22"/>
      <c r="AW1997" s="22"/>
      <c r="AX1997" s="22"/>
    </row>
    <row r="1998" spans="1:50" x14ac:dyDescent="0.25">
      <c r="A1998" s="78" t="s">
        <v>141</v>
      </c>
      <c r="B1998" s="22"/>
      <c r="C1998" s="22"/>
      <c r="D1998" s="22"/>
      <c r="E1998" s="22"/>
      <c r="F1998" s="22"/>
      <c r="G1998" s="79">
        <v>44455</v>
      </c>
      <c r="H1998" s="22"/>
      <c r="I1998" s="22"/>
      <c r="J1998" s="22"/>
      <c r="K1998" s="22"/>
      <c r="L1998" s="22"/>
      <c r="M1998" s="22"/>
      <c r="N1998" s="22"/>
      <c r="O1998" s="22"/>
      <c r="P1998" s="22"/>
      <c r="Q1998" s="22"/>
      <c r="R1998" s="22">
        <v>2.1</v>
      </c>
      <c r="S1998" s="22">
        <v>2.1</v>
      </c>
      <c r="T1998" s="22">
        <v>2.1</v>
      </c>
      <c r="U1998" s="22">
        <v>2.1</v>
      </c>
      <c r="V1998" s="22"/>
      <c r="W1998" s="22"/>
      <c r="X1998" s="22"/>
      <c r="Y1998" s="22"/>
      <c r="Z1998" s="22"/>
      <c r="AA1998" s="22"/>
      <c r="AB1998" s="22"/>
      <c r="AC1998" s="22"/>
      <c r="AD1998" s="22"/>
      <c r="AE1998" s="22"/>
      <c r="AF1998" s="22"/>
      <c r="AG1998" s="22"/>
      <c r="AH1998" s="22"/>
      <c r="AI1998" s="22"/>
      <c r="AJ1998" s="22"/>
      <c r="AK1998" s="22"/>
      <c r="AL1998" s="22"/>
      <c r="AM1998" s="22"/>
      <c r="AN1998" s="22"/>
      <c r="AO1998" s="22"/>
      <c r="AP1998" s="22"/>
      <c r="AQ1998" s="22"/>
      <c r="AR1998" s="22"/>
      <c r="AS1998" s="22"/>
      <c r="AT1998" s="22"/>
      <c r="AU1998" s="22"/>
      <c r="AV1998" s="22"/>
      <c r="AW1998" s="22"/>
      <c r="AX1998" s="22"/>
    </row>
    <row r="1999" spans="1:50" x14ac:dyDescent="0.25">
      <c r="A1999" s="78" t="s">
        <v>141</v>
      </c>
      <c r="B1999" s="22"/>
      <c r="C1999" s="22"/>
      <c r="D1999" s="22"/>
      <c r="E1999" s="22"/>
      <c r="F1999" s="22"/>
      <c r="G1999" s="79">
        <v>44475</v>
      </c>
      <c r="H1999" s="22"/>
      <c r="I1999" s="22"/>
      <c r="J1999" s="22"/>
      <c r="K1999" s="22"/>
      <c r="L1999" s="22"/>
      <c r="M1999" s="22"/>
      <c r="N1999" s="22"/>
      <c r="O1999" s="22"/>
      <c r="P1999" s="22"/>
      <c r="Q1999" s="22"/>
      <c r="R1999" s="22">
        <v>2.4714444444444443</v>
      </c>
      <c r="S1999" s="22">
        <v>2.4714444444444443</v>
      </c>
      <c r="T1999" s="22">
        <v>2.4714444444444443</v>
      </c>
      <c r="U1999" s="22">
        <v>2.4714444444444443</v>
      </c>
      <c r="V1999" s="22"/>
      <c r="W1999" s="22"/>
      <c r="X1999" s="22"/>
      <c r="Y1999" s="22"/>
      <c r="Z1999" s="22"/>
      <c r="AA1999" s="22"/>
      <c r="AB1999" s="22"/>
      <c r="AC1999" s="22"/>
      <c r="AD1999" s="22"/>
      <c r="AE1999" s="22"/>
      <c r="AF1999" s="22"/>
      <c r="AG1999" s="22"/>
      <c r="AH1999" s="22"/>
      <c r="AI1999" s="22"/>
      <c r="AJ1999" s="22"/>
      <c r="AK1999" s="22"/>
      <c r="AL1999" s="22"/>
      <c r="AM1999" s="22"/>
      <c r="AN1999" s="22"/>
      <c r="AO1999" s="22"/>
      <c r="AP1999" s="22"/>
      <c r="AQ1999" s="22"/>
      <c r="AR1999" s="22"/>
      <c r="AS1999" s="22"/>
      <c r="AT1999" s="22"/>
      <c r="AU1999" s="22"/>
      <c r="AV1999" s="22"/>
      <c r="AW1999" s="22"/>
      <c r="AX1999" s="22"/>
    </row>
    <row r="2000" spans="1:50" x14ac:dyDescent="0.25">
      <c r="A2000" s="78" t="s">
        <v>141</v>
      </c>
      <c r="B2000" s="22"/>
      <c r="C2000" s="22"/>
      <c r="D2000" s="22"/>
      <c r="E2000" s="22"/>
      <c r="F2000" s="22"/>
      <c r="G2000" s="79">
        <v>44484</v>
      </c>
      <c r="H2000" s="22"/>
      <c r="I2000" s="22"/>
      <c r="J2000" s="22"/>
      <c r="K2000" s="22"/>
      <c r="L2000" s="22"/>
      <c r="M2000" s="22"/>
      <c r="N2000" s="22"/>
      <c r="O2000" s="22"/>
      <c r="P2000" s="22"/>
      <c r="Q2000" s="22"/>
      <c r="R2000" s="22">
        <v>2.5125000000000002</v>
      </c>
      <c r="S2000" s="22">
        <v>2.5125000000000002</v>
      </c>
      <c r="T2000" s="22">
        <v>2.5125000000000002</v>
      </c>
      <c r="U2000" s="22">
        <v>2.5125000000000002</v>
      </c>
      <c r="V2000" s="22"/>
      <c r="W2000" s="22"/>
      <c r="X2000" s="22"/>
      <c r="Y2000" s="22"/>
      <c r="Z2000" s="22"/>
      <c r="AA2000" s="22"/>
      <c r="AB2000" s="22"/>
      <c r="AC2000" s="22"/>
      <c r="AD2000" s="22"/>
      <c r="AE2000" s="22"/>
      <c r="AF2000" s="22"/>
      <c r="AG2000" s="22"/>
      <c r="AH2000" s="22"/>
      <c r="AI2000" s="22"/>
      <c r="AJ2000" s="22"/>
      <c r="AK2000" s="22"/>
      <c r="AL2000" s="22"/>
      <c r="AM2000" s="22"/>
      <c r="AN2000" s="22"/>
      <c r="AO2000" s="22"/>
      <c r="AP2000" s="22"/>
      <c r="AQ2000" s="22"/>
      <c r="AR2000" s="22"/>
      <c r="AS2000" s="22"/>
      <c r="AT2000" s="22"/>
      <c r="AU2000" s="22"/>
      <c r="AV2000" s="22"/>
      <c r="AW2000" s="22"/>
      <c r="AX2000" s="22"/>
    </row>
    <row r="2001" spans="1:50" x14ac:dyDescent="0.25">
      <c r="A2001" s="78" t="s">
        <v>141</v>
      </c>
      <c r="B2001" s="22"/>
      <c r="C2001" s="22"/>
      <c r="D2001" s="22"/>
      <c r="E2001" s="22"/>
      <c r="F2001" s="22"/>
      <c r="G2001" s="79">
        <v>44550</v>
      </c>
      <c r="H2001" s="22"/>
      <c r="I2001" s="22"/>
      <c r="J2001" s="22"/>
      <c r="K2001" s="22"/>
      <c r="L2001" s="22"/>
      <c r="M2001" s="22"/>
      <c r="N2001" s="22"/>
      <c r="O2001" s="22"/>
      <c r="P2001" s="22"/>
      <c r="Q2001" s="22"/>
      <c r="R2001" s="22">
        <v>30.347099166666666</v>
      </c>
      <c r="S2001" s="22">
        <v>30.347099166666666</v>
      </c>
      <c r="T2001" s="22">
        <v>30.347099166666666</v>
      </c>
      <c r="U2001" s="22">
        <v>30.347099166666666</v>
      </c>
      <c r="V2001" s="22"/>
      <c r="W2001" s="22"/>
      <c r="X2001" s="22"/>
      <c r="Y2001" s="22"/>
      <c r="Z2001" s="22"/>
      <c r="AA2001" s="22"/>
      <c r="AB2001" s="22"/>
      <c r="AC2001" s="22"/>
      <c r="AD2001" s="22"/>
      <c r="AE2001" s="22"/>
      <c r="AF2001" s="22"/>
      <c r="AG2001" s="22"/>
      <c r="AH2001" s="22"/>
      <c r="AI2001" s="22"/>
      <c r="AJ2001" s="22"/>
      <c r="AK2001" s="22"/>
      <c r="AL2001" s="22"/>
      <c r="AM2001" s="22"/>
      <c r="AN2001" s="22"/>
      <c r="AO2001" s="22"/>
      <c r="AP2001" s="22"/>
      <c r="AQ2001" s="22"/>
      <c r="AR2001" s="22"/>
      <c r="AS2001" s="22"/>
      <c r="AT2001" s="22"/>
      <c r="AU2001" s="22"/>
      <c r="AV2001" s="22"/>
      <c r="AW2001" s="22"/>
      <c r="AX2001" s="22"/>
    </row>
    <row r="2002" spans="1:50" x14ac:dyDescent="0.25">
      <c r="A2002" s="78" t="s">
        <v>141</v>
      </c>
      <c r="B2002" s="22"/>
      <c r="C2002" s="22"/>
      <c r="D2002" s="22"/>
      <c r="E2002" s="22"/>
      <c r="F2002" s="22"/>
      <c r="G2002" s="79">
        <v>44603</v>
      </c>
      <c r="H2002" s="22"/>
      <c r="I2002" s="22"/>
      <c r="J2002" s="22"/>
      <c r="K2002" s="22"/>
      <c r="L2002" s="22"/>
      <c r="M2002" s="22"/>
      <c r="N2002" s="22"/>
      <c r="O2002" s="22"/>
      <c r="P2002" s="22"/>
      <c r="Q2002" s="22"/>
      <c r="R2002" s="22">
        <v>20.47804458333334</v>
      </c>
      <c r="S2002" s="22">
        <v>20.47804458333334</v>
      </c>
      <c r="T2002" s="22">
        <v>20.47804458333334</v>
      </c>
      <c r="U2002" s="22">
        <v>20.47804458333334</v>
      </c>
      <c r="V2002" s="22"/>
      <c r="W2002" s="22"/>
      <c r="X2002" s="22"/>
      <c r="Y2002" s="22"/>
      <c r="Z2002" s="22"/>
      <c r="AA2002" s="22"/>
      <c r="AB2002" s="22"/>
      <c r="AC2002" s="22"/>
      <c r="AD2002" s="22"/>
      <c r="AE2002" s="22"/>
      <c r="AF2002" s="22"/>
      <c r="AG2002" s="22"/>
      <c r="AH2002" s="22"/>
      <c r="AI2002" s="22"/>
      <c r="AJ2002" s="22"/>
      <c r="AK2002" s="22"/>
      <c r="AL2002" s="22"/>
      <c r="AM2002" s="22"/>
      <c r="AN2002" s="22"/>
      <c r="AO2002" s="22"/>
      <c r="AP2002" s="22"/>
      <c r="AQ2002" s="22"/>
      <c r="AR2002" s="22"/>
      <c r="AS2002" s="22"/>
      <c r="AT2002" s="22"/>
      <c r="AU2002" s="22"/>
      <c r="AV2002" s="22"/>
      <c r="AW2002" s="22"/>
      <c r="AX2002" s="22"/>
    </row>
    <row r="2003" spans="1:50" x14ac:dyDescent="0.25">
      <c r="A2003" s="78" t="s">
        <v>141</v>
      </c>
      <c r="B2003" s="22"/>
      <c r="C2003" s="22"/>
      <c r="D2003" s="22"/>
      <c r="E2003" s="22"/>
      <c r="F2003" s="22"/>
      <c r="G2003" s="79">
        <v>44608</v>
      </c>
      <c r="H2003" s="22"/>
      <c r="I2003" s="22"/>
      <c r="J2003" s="22"/>
      <c r="K2003" s="22"/>
      <c r="L2003" s="22"/>
      <c r="M2003" s="22"/>
      <c r="N2003" s="22"/>
      <c r="O2003" s="22"/>
      <c r="P2003" s="22"/>
      <c r="Q2003" s="22"/>
      <c r="R2003" s="22">
        <v>18.12768333333333</v>
      </c>
      <c r="S2003" s="22">
        <v>18.12768333333333</v>
      </c>
      <c r="T2003" s="22">
        <v>18.12768333333333</v>
      </c>
      <c r="U2003" s="22">
        <v>18.12768333333333</v>
      </c>
      <c r="V2003" s="22"/>
      <c r="W2003" s="22"/>
      <c r="X2003" s="22"/>
      <c r="Y2003" s="22"/>
      <c r="Z2003" s="22"/>
      <c r="AA2003" s="22"/>
      <c r="AB2003" s="22"/>
      <c r="AC2003" s="22"/>
      <c r="AD2003" s="22"/>
      <c r="AE2003" s="22"/>
      <c r="AF2003" s="22"/>
      <c r="AG2003" s="22"/>
      <c r="AH2003" s="22"/>
      <c r="AI2003" s="22"/>
      <c r="AJ2003" s="22"/>
      <c r="AK2003" s="22"/>
      <c r="AL2003" s="22"/>
      <c r="AM2003" s="22"/>
      <c r="AN2003" s="22"/>
      <c r="AO2003" s="22"/>
      <c r="AP2003" s="22"/>
      <c r="AQ2003" s="22"/>
      <c r="AR2003" s="22"/>
      <c r="AS2003" s="22"/>
      <c r="AT2003" s="22"/>
      <c r="AU2003" s="22"/>
      <c r="AV2003" s="22"/>
      <c r="AW2003" s="22"/>
      <c r="AX2003" s="22"/>
    </row>
    <row r="2004" spans="1:50" x14ac:dyDescent="0.25">
      <c r="A2004" s="78" t="s">
        <v>141</v>
      </c>
      <c r="B2004" s="22"/>
      <c r="C2004" s="22"/>
      <c r="D2004" s="22"/>
      <c r="E2004" s="22"/>
      <c r="F2004" s="22"/>
      <c r="G2004" s="79">
        <v>44753</v>
      </c>
      <c r="H2004" s="22"/>
      <c r="I2004" s="22"/>
      <c r="J2004" s="22"/>
      <c r="K2004" s="22"/>
      <c r="L2004" s="22"/>
      <c r="M2004" s="22"/>
      <c r="N2004" s="22"/>
      <c r="O2004" s="22"/>
      <c r="P2004" s="22"/>
      <c r="Q2004" s="22"/>
      <c r="R2004" s="22">
        <v>28.936891666666668</v>
      </c>
      <c r="S2004" s="22">
        <v>28.936891666666668</v>
      </c>
      <c r="T2004" s="22">
        <v>28.936891666666668</v>
      </c>
      <c r="U2004" s="22">
        <v>28.936891666666668</v>
      </c>
      <c r="V2004" s="22"/>
      <c r="W2004" s="22"/>
      <c r="X2004" s="22"/>
      <c r="Y2004" s="22"/>
      <c r="Z2004" s="22"/>
      <c r="AA2004" s="22"/>
      <c r="AB2004" s="22"/>
      <c r="AC2004" s="22"/>
      <c r="AD2004" s="22"/>
      <c r="AE2004" s="22"/>
      <c r="AF2004" s="22"/>
      <c r="AG2004" s="22"/>
      <c r="AH2004" s="22"/>
      <c r="AI2004" s="22"/>
      <c r="AJ2004" s="22"/>
      <c r="AK2004" s="22"/>
      <c r="AL2004" s="22"/>
      <c r="AM2004" s="22"/>
      <c r="AN2004" s="22"/>
      <c r="AO2004" s="22"/>
      <c r="AP2004" s="22"/>
      <c r="AQ2004" s="22"/>
      <c r="AR2004" s="22"/>
      <c r="AS2004" s="22"/>
      <c r="AT2004" s="22"/>
      <c r="AU2004" s="22"/>
      <c r="AV2004" s="22"/>
      <c r="AW2004" s="22"/>
      <c r="AX2004" s="22"/>
    </row>
    <row r="2005" spans="1:50" x14ac:dyDescent="0.25">
      <c r="A2005" s="78" t="s">
        <v>141</v>
      </c>
      <c r="B2005" s="22"/>
      <c r="C2005" s="22"/>
      <c r="D2005" s="22"/>
      <c r="E2005" s="22"/>
      <c r="F2005" s="22"/>
      <c r="G2005" s="79">
        <v>44756</v>
      </c>
      <c r="H2005" s="22"/>
      <c r="I2005" s="22"/>
      <c r="J2005" s="22"/>
      <c r="K2005" s="22"/>
      <c r="L2005" s="22"/>
      <c r="M2005" s="22"/>
      <c r="N2005" s="22"/>
      <c r="O2005" s="22"/>
      <c r="P2005" s="22"/>
      <c r="Q2005" s="22"/>
      <c r="R2005" s="22">
        <v>44.148354999999995</v>
      </c>
      <c r="S2005" s="22">
        <v>44.148354999999995</v>
      </c>
      <c r="T2005" s="22">
        <v>44.148354999999995</v>
      </c>
      <c r="U2005" s="22">
        <v>44.148354999999995</v>
      </c>
      <c r="V2005" s="22"/>
      <c r="W2005" s="22"/>
      <c r="X2005" s="22"/>
      <c r="Y2005" s="22"/>
      <c r="Z2005" s="22"/>
      <c r="AA2005" s="22"/>
      <c r="AB2005" s="22"/>
      <c r="AC2005" s="22"/>
      <c r="AD2005" s="22"/>
      <c r="AE2005" s="22"/>
      <c r="AF2005" s="22"/>
      <c r="AG2005" s="22"/>
      <c r="AH2005" s="22"/>
      <c r="AI2005" s="22"/>
      <c r="AJ2005" s="22"/>
      <c r="AK2005" s="22"/>
      <c r="AL2005" s="22"/>
      <c r="AM2005" s="22"/>
      <c r="AN2005" s="22"/>
      <c r="AO2005" s="22"/>
      <c r="AP2005" s="22"/>
      <c r="AQ2005" s="22"/>
      <c r="AR2005" s="22"/>
      <c r="AS2005" s="22"/>
      <c r="AT2005" s="22"/>
      <c r="AU2005" s="22"/>
      <c r="AV2005" s="22"/>
      <c r="AW2005" s="22"/>
      <c r="AX2005" s="22"/>
    </row>
    <row r="2006" spans="1:50" x14ac:dyDescent="0.25">
      <c r="A2006" s="78" t="s">
        <v>141</v>
      </c>
      <c r="B2006" s="22"/>
      <c r="C2006" s="22"/>
      <c r="D2006" s="22"/>
      <c r="E2006" s="22"/>
      <c r="F2006" s="22"/>
      <c r="G2006" s="79">
        <v>44767</v>
      </c>
      <c r="H2006" s="22"/>
      <c r="I2006" s="22"/>
      <c r="J2006" s="22"/>
      <c r="K2006" s="22"/>
      <c r="L2006" s="22"/>
      <c r="M2006" s="22"/>
      <c r="N2006" s="22"/>
      <c r="O2006" s="22"/>
      <c r="P2006" s="22"/>
      <c r="Q2006" s="22"/>
      <c r="R2006" s="22">
        <v>43.382427825166673</v>
      </c>
      <c r="S2006" s="22">
        <v>43.382427825166673</v>
      </c>
      <c r="T2006" s="22">
        <v>43.382427825166673</v>
      </c>
      <c r="U2006" s="22">
        <v>43.382427825166673</v>
      </c>
      <c r="V2006" s="22"/>
      <c r="W2006" s="22"/>
      <c r="X2006" s="22"/>
      <c r="Y2006" s="22"/>
      <c r="Z2006" s="22"/>
      <c r="AA2006" s="22"/>
      <c r="AB2006" s="22"/>
      <c r="AC2006" s="22"/>
      <c r="AD2006" s="22"/>
      <c r="AE2006" s="22"/>
      <c r="AF2006" s="22"/>
      <c r="AG2006" s="22"/>
      <c r="AH2006" s="22"/>
      <c r="AI2006" s="22"/>
      <c r="AJ2006" s="22"/>
      <c r="AK2006" s="22"/>
      <c r="AL2006" s="22"/>
      <c r="AM2006" s="22"/>
      <c r="AN2006" s="22"/>
      <c r="AO2006" s="22"/>
      <c r="AP2006" s="22"/>
      <c r="AQ2006" s="22"/>
      <c r="AR2006" s="22"/>
      <c r="AS2006" s="22"/>
      <c r="AT2006" s="22"/>
      <c r="AU2006" s="22"/>
      <c r="AV2006" s="22"/>
      <c r="AW2006" s="22"/>
      <c r="AX2006" s="22"/>
    </row>
    <row r="2007" spans="1:50" x14ac:dyDescent="0.25">
      <c r="A2007" s="78" t="s">
        <v>141</v>
      </c>
      <c r="B2007" s="22"/>
      <c r="C2007" s="22"/>
      <c r="D2007" s="22"/>
      <c r="E2007" s="22"/>
      <c r="F2007" s="22"/>
      <c r="G2007" s="79">
        <v>44776</v>
      </c>
      <c r="H2007" s="22"/>
      <c r="I2007" s="22"/>
      <c r="J2007" s="22"/>
      <c r="K2007" s="22"/>
      <c r="L2007" s="22"/>
      <c r="M2007" s="22"/>
      <c r="N2007" s="22"/>
      <c r="O2007" s="22"/>
      <c r="P2007" s="22"/>
      <c r="Q2007" s="22"/>
      <c r="R2007" s="22">
        <v>42.668750000000003</v>
      </c>
      <c r="S2007" s="22">
        <v>42.668750000000003</v>
      </c>
      <c r="T2007" s="22">
        <v>42.668750000000003</v>
      </c>
      <c r="U2007" s="22">
        <v>42.668750000000003</v>
      </c>
      <c r="V2007" s="22"/>
      <c r="W2007" s="22"/>
      <c r="X2007" s="22"/>
      <c r="Y2007" s="22"/>
      <c r="Z2007" s="22"/>
      <c r="AA2007" s="22"/>
      <c r="AB2007" s="22"/>
      <c r="AC2007" s="22"/>
      <c r="AD2007" s="22"/>
      <c r="AE2007" s="22"/>
      <c r="AF2007" s="22"/>
      <c r="AG2007" s="22"/>
      <c r="AH2007" s="22"/>
      <c r="AI2007" s="22"/>
      <c r="AJ2007" s="22"/>
      <c r="AK2007" s="22"/>
      <c r="AL2007" s="22"/>
      <c r="AM2007" s="22"/>
      <c r="AN2007" s="22"/>
      <c r="AO2007" s="22"/>
      <c r="AP2007" s="22"/>
      <c r="AQ2007" s="22"/>
      <c r="AR2007" s="22"/>
      <c r="AS2007" s="22"/>
      <c r="AT2007" s="22"/>
      <c r="AU2007" s="22"/>
      <c r="AV2007" s="22"/>
      <c r="AW2007" s="22"/>
      <c r="AX2007" s="22"/>
    </row>
    <row r="2008" spans="1:50" x14ac:dyDescent="0.25">
      <c r="A2008" s="78" t="s">
        <v>141</v>
      </c>
      <c r="B2008" s="22"/>
      <c r="C2008" s="22"/>
      <c r="D2008" s="22"/>
      <c r="E2008" s="22"/>
      <c r="F2008" s="22"/>
      <c r="G2008" s="79">
        <v>44783</v>
      </c>
      <c r="H2008" s="22"/>
      <c r="I2008" s="22"/>
      <c r="J2008" s="22"/>
      <c r="K2008" s="22"/>
      <c r="L2008" s="22"/>
      <c r="M2008" s="22"/>
      <c r="N2008" s="22"/>
      <c r="O2008" s="22"/>
      <c r="P2008" s="22"/>
      <c r="Q2008" s="22"/>
      <c r="R2008" s="22">
        <v>35.431162500000006</v>
      </c>
      <c r="S2008" s="22">
        <v>35.431162500000006</v>
      </c>
      <c r="T2008" s="22">
        <v>35.431162500000006</v>
      </c>
      <c r="U2008" s="22">
        <v>35.431162500000006</v>
      </c>
      <c r="V2008" s="22"/>
      <c r="W2008" s="22"/>
      <c r="X2008" s="22"/>
      <c r="Y2008" s="22"/>
      <c r="Z2008" s="22"/>
      <c r="AA2008" s="22"/>
      <c r="AB2008" s="22"/>
      <c r="AC2008" s="22"/>
      <c r="AD2008" s="22"/>
      <c r="AE2008" s="22"/>
      <c r="AF2008" s="22"/>
      <c r="AG2008" s="22"/>
      <c r="AH2008" s="22"/>
      <c r="AI2008" s="22"/>
      <c r="AJ2008" s="22"/>
      <c r="AK2008" s="22"/>
      <c r="AL2008" s="22"/>
      <c r="AM2008" s="22"/>
      <c r="AN2008" s="22"/>
      <c r="AO2008" s="22"/>
      <c r="AP2008" s="22"/>
      <c r="AQ2008" s="22"/>
      <c r="AR2008" s="22"/>
      <c r="AS2008" s="22"/>
      <c r="AT2008" s="22"/>
      <c r="AU2008" s="22"/>
      <c r="AV2008" s="22"/>
      <c r="AW2008" s="22"/>
      <c r="AX2008" s="22"/>
    </row>
    <row r="2009" spans="1:50" x14ac:dyDescent="0.25">
      <c r="A2009" s="78" t="s">
        <v>148</v>
      </c>
      <c r="B2009" s="22"/>
      <c r="C2009" s="22"/>
      <c r="D2009" s="22"/>
      <c r="E2009" s="22"/>
      <c r="F2009" s="22"/>
      <c r="G2009" s="79">
        <v>44003</v>
      </c>
      <c r="H2009" s="22"/>
      <c r="I2009" s="22"/>
      <c r="J2009" s="22"/>
      <c r="K2009" s="22"/>
      <c r="L2009" s="22"/>
      <c r="M2009" s="22"/>
      <c r="N2009" s="22"/>
      <c r="O2009" s="22"/>
      <c r="P2009" s="22"/>
      <c r="Q2009" s="22"/>
      <c r="R2009" s="22">
        <v>5.2632899184999999</v>
      </c>
      <c r="S2009" s="22">
        <v>5.2632899184999999</v>
      </c>
      <c r="T2009" s="22">
        <v>5.2632899184999999</v>
      </c>
      <c r="U2009" s="22">
        <v>5.2632899184999999</v>
      </c>
      <c r="V2009" s="22"/>
      <c r="W2009" s="22"/>
      <c r="X2009" s="22"/>
      <c r="Y2009" s="22"/>
      <c r="Z2009" s="22"/>
      <c r="AA2009" s="22"/>
      <c r="AB2009" s="22"/>
      <c r="AC2009" s="22"/>
      <c r="AD2009" s="22"/>
      <c r="AE2009" s="22"/>
      <c r="AF2009" s="22"/>
      <c r="AG2009" s="22"/>
      <c r="AH2009" s="22"/>
      <c r="AI2009" s="22"/>
      <c r="AJ2009" s="22"/>
      <c r="AK2009" s="22"/>
      <c r="AL2009" s="22"/>
      <c r="AM2009" s="22"/>
      <c r="AN2009" s="22"/>
      <c r="AO2009" s="22"/>
      <c r="AP2009" s="22"/>
      <c r="AQ2009" s="22"/>
      <c r="AR2009" s="22"/>
      <c r="AS2009" s="22"/>
      <c r="AT2009" s="22"/>
      <c r="AU2009" s="22"/>
      <c r="AV2009" s="22"/>
      <c r="AW2009" s="22"/>
      <c r="AX2009" s="22"/>
    </row>
    <row r="2010" spans="1:50" x14ac:dyDescent="0.25">
      <c r="A2010" s="78" t="s">
        <v>148</v>
      </c>
      <c r="B2010" s="22"/>
      <c r="C2010" s="22"/>
      <c r="D2010" s="22"/>
      <c r="E2010" s="22"/>
      <c r="F2010" s="22"/>
      <c r="G2010" s="79">
        <v>44012</v>
      </c>
      <c r="H2010" s="22"/>
      <c r="I2010" s="22"/>
      <c r="J2010" s="22"/>
      <c r="K2010" s="22"/>
      <c r="L2010" s="22"/>
      <c r="M2010" s="22"/>
      <c r="N2010" s="22"/>
      <c r="O2010" s="22"/>
      <c r="P2010" s="22"/>
      <c r="Q2010" s="22"/>
      <c r="R2010" s="22">
        <v>9.2725524999999998</v>
      </c>
      <c r="S2010" s="22">
        <v>9.2725524999999998</v>
      </c>
      <c r="T2010" s="22">
        <v>9.2725524999999998</v>
      </c>
      <c r="U2010" s="22">
        <v>9.2725524999999998</v>
      </c>
      <c r="V2010" s="22"/>
      <c r="W2010" s="22"/>
      <c r="X2010" s="22"/>
      <c r="Y2010" s="22"/>
      <c r="Z2010" s="22"/>
      <c r="AA2010" s="22"/>
      <c r="AB2010" s="22"/>
      <c r="AC2010" s="22"/>
      <c r="AD2010" s="22"/>
      <c r="AE2010" s="22"/>
      <c r="AF2010" s="22"/>
      <c r="AG2010" s="22"/>
      <c r="AH2010" s="22"/>
      <c r="AI2010" s="22"/>
      <c r="AJ2010" s="22"/>
      <c r="AK2010" s="22"/>
      <c r="AL2010" s="22"/>
      <c r="AM2010" s="22"/>
      <c r="AN2010" s="22"/>
      <c r="AO2010" s="22"/>
      <c r="AP2010" s="22"/>
      <c r="AQ2010" s="22"/>
      <c r="AR2010" s="22"/>
      <c r="AS2010" s="22"/>
      <c r="AT2010" s="22"/>
      <c r="AU2010" s="22"/>
      <c r="AV2010" s="22"/>
      <c r="AW2010" s="22"/>
      <c r="AX2010" s="22"/>
    </row>
    <row r="2011" spans="1:50" x14ac:dyDescent="0.25">
      <c r="A2011" s="78" t="s">
        <v>148</v>
      </c>
      <c r="B2011" s="22"/>
      <c r="C2011" s="22"/>
      <c r="D2011" s="22"/>
      <c r="E2011" s="22"/>
      <c r="F2011" s="22"/>
      <c r="G2011" s="79">
        <v>44014</v>
      </c>
      <c r="H2011" s="22"/>
      <c r="I2011" s="22"/>
      <c r="J2011" s="22"/>
      <c r="K2011" s="22"/>
      <c r="L2011" s="22"/>
      <c r="M2011" s="22"/>
      <c r="N2011" s="22"/>
      <c r="O2011" s="22"/>
      <c r="P2011" s="22"/>
      <c r="Q2011" s="22"/>
      <c r="R2011" s="22">
        <v>11.795697499999999</v>
      </c>
      <c r="S2011" s="22">
        <v>11.795697499999999</v>
      </c>
      <c r="T2011" s="22">
        <v>11.795697499999999</v>
      </c>
      <c r="U2011" s="22">
        <v>11.795697499999999</v>
      </c>
      <c r="V2011" s="22"/>
      <c r="W2011" s="22"/>
      <c r="X2011" s="22"/>
      <c r="Y2011" s="22"/>
      <c r="Z2011" s="22"/>
      <c r="AA2011" s="22"/>
      <c r="AB2011" s="22"/>
      <c r="AC2011" s="22"/>
      <c r="AD2011" s="22"/>
      <c r="AE2011" s="22"/>
      <c r="AF2011" s="22"/>
      <c r="AG2011" s="22"/>
      <c r="AH2011" s="22"/>
      <c r="AI2011" s="22"/>
      <c r="AJ2011" s="22"/>
      <c r="AK2011" s="22"/>
      <c r="AL2011" s="22"/>
      <c r="AM2011" s="22"/>
      <c r="AN2011" s="22"/>
      <c r="AO2011" s="22"/>
      <c r="AP2011" s="22"/>
      <c r="AQ2011" s="22"/>
      <c r="AR2011" s="22"/>
      <c r="AS2011" s="22"/>
      <c r="AT2011" s="22"/>
      <c r="AU2011" s="22"/>
      <c r="AV2011" s="22"/>
      <c r="AW2011" s="22"/>
      <c r="AX2011" s="22"/>
    </row>
    <row r="2012" spans="1:50" x14ac:dyDescent="0.25">
      <c r="A2012" s="78" t="s">
        <v>148</v>
      </c>
      <c r="B2012" s="22"/>
      <c r="C2012" s="22"/>
      <c r="D2012" s="22"/>
      <c r="E2012" s="22"/>
      <c r="F2012" s="22"/>
      <c r="G2012" s="79">
        <v>44022</v>
      </c>
      <c r="H2012" s="22"/>
      <c r="I2012" s="22"/>
      <c r="J2012" s="22"/>
      <c r="K2012" s="22"/>
      <c r="L2012" s="22"/>
      <c r="M2012" s="22"/>
      <c r="N2012" s="22"/>
      <c r="O2012" s="22"/>
      <c r="P2012" s="22"/>
      <c r="Q2012" s="22"/>
      <c r="R2012" s="22">
        <v>17.431125625</v>
      </c>
      <c r="S2012" s="22">
        <v>17.431125625</v>
      </c>
      <c r="T2012" s="22">
        <v>17.431125625</v>
      </c>
      <c r="U2012" s="22">
        <v>17.431125625</v>
      </c>
      <c r="V2012" s="22"/>
      <c r="W2012" s="22"/>
      <c r="X2012" s="22"/>
      <c r="Y2012" s="22"/>
      <c r="Z2012" s="22"/>
      <c r="AA2012" s="22"/>
      <c r="AB2012" s="22"/>
      <c r="AC2012" s="22"/>
      <c r="AD2012" s="22"/>
      <c r="AE2012" s="22"/>
      <c r="AF2012" s="22"/>
      <c r="AG2012" s="22"/>
      <c r="AH2012" s="22"/>
      <c r="AI2012" s="22"/>
      <c r="AJ2012" s="22"/>
      <c r="AK2012" s="22"/>
      <c r="AL2012" s="22"/>
      <c r="AM2012" s="22"/>
      <c r="AN2012" s="22"/>
      <c r="AO2012" s="22"/>
      <c r="AP2012" s="22"/>
      <c r="AQ2012" s="22"/>
      <c r="AR2012" s="22"/>
      <c r="AS2012" s="22"/>
      <c r="AT2012" s="22"/>
      <c r="AU2012" s="22"/>
      <c r="AV2012" s="22"/>
      <c r="AW2012" s="22"/>
      <c r="AX2012" s="22"/>
    </row>
    <row r="2013" spans="1:50" x14ac:dyDescent="0.25">
      <c r="A2013" s="78" t="s">
        <v>148</v>
      </c>
      <c r="B2013" s="22"/>
      <c r="C2013" s="22"/>
      <c r="D2013" s="22"/>
      <c r="E2013" s="22"/>
      <c r="F2013" s="22"/>
      <c r="G2013" s="79">
        <v>44126</v>
      </c>
      <c r="H2013" s="22"/>
      <c r="I2013" s="22"/>
      <c r="J2013" s="22"/>
      <c r="K2013" s="22"/>
      <c r="L2013" s="22"/>
      <c r="M2013" s="22"/>
      <c r="N2013" s="22"/>
      <c r="O2013" s="22"/>
      <c r="P2013" s="22"/>
      <c r="Q2013" s="22"/>
      <c r="R2013" s="22">
        <v>4.5100000000000001E-2</v>
      </c>
      <c r="S2013" s="22">
        <v>4.5100000000000001E-2</v>
      </c>
      <c r="T2013" s="22">
        <v>4.5100000000000001E-2</v>
      </c>
      <c r="U2013" s="22">
        <v>4.5100000000000001E-2</v>
      </c>
      <c r="V2013" s="22"/>
      <c r="W2013" s="22"/>
      <c r="X2013" s="22"/>
      <c r="Y2013" s="22"/>
      <c r="Z2013" s="22"/>
      <c r="AA2013" s="22"/>
      <c r="AB2013" s="22"/>
      <c r="AC2013" s="22"/>
      <c r="AD2013" s="22"/>
      <c r="AE2013" s="22"/>
      <c r="AF2013" s="22"/>
      <c r="AG2013" s="22"/>
      <c r="AH2013" s="22"/>
      <c r="AI2013" s="22"/>
      <c r="AJ2013" s="22"/>
      <c r="AK2013" s="22"/>
      <c r="AL2013" s="22"/>
      <c r="AM2013" s="22"/>
      <c r="AN2013" s="22"/>
      <c r="AO2013" s="22"/>
      <c r="AP2013" s="22"/>
      <c r="AQ2013" s="22"/>
      <c r="AR2013" s="22"/>
      <c r="AS2013" s="22"/>
      <c r="AT2013" s="22"/>
      <c r="AU2013" s="22"/>
      <c r="AV2013" s="22"/>
      <c r="AW2013" s="22"/>
      <c r="AX2013" s="22"/>
    </row>
    <row r="2014" spans="1:50" x14ac:dyDescent="0.25">
      <c r="A2014" s="78" t="s">
        <v>148</v>
      </c>
      <c r="B2014" s="22"/>
      <c r="C2014" s="22"/>
      <c r="D2014" s="22"/>
      <c r="E2014" s="22"/>
      <c r="F2014" s="22"/>
      <c r="G2014" s="79">
        <v>44145</v>
      </c>
      <c r="H2014" s="22"/>
      <c r="I2014" s="22"/>
      <c r="J2014" s="22"/>
      <c r="K2014" s="22"/>
      <c r="L2014" s="22"/>
      <c r="M2014" s="22"/>
      <c r="N2014" s="22"/>
      <c r="O2014" s="22"/>
      <c r="P2014" s="22"/>
      <c r="Q2014" s="22"/>
      <c r="R2014" s="22">
        <v>7.7074999999999991E-2</v>
      </c>
      <c r="S2014" s="22">
        <v>7.7074999999999991E-2</v>
      </c>
      <c r="T2014" s="22">
        <v>7.7074999999999991E-2</v>
      </c>
      <c r="U2014" s="22">
        <v>7.7074999999999991E-2</v>
      </c>
      <c r="V2014" s="22"/>
      <c r="W2014" s="22"/>
      <c r="X2014" s="22"/>
      <c r="Y2014" s="22"/>
      <c r="Z2014" s="22"/>
      <c r="AA2014" s="22"/>
      <c r="AB2014" s="22"/>
      <c r="AC2014" s="22"/>
      <c r="AD2014" s="22"/>
      <c r="AE2014" s="22"/>
      <c r="AF2014" s="22"/>
      <c r="AG2014" s="22"/>
      <c r="AH2014" s="22"/>
      <c r="AI2014" s="22"/>
      <c r="AJ2014" s="22"/>
      <c r="AK2014" s="22"/>
      <c r="AL2014" s="22"/>
      <c r="AM2014" s="22"/>
      <c r="AN2014" s="22"/>
      <c r="AO2014" s="22"/>
      <c r="AP2014" s="22"/>
      <c r="AQ2014" s="22"/>
      <c r="AR2014" s="22"/>
      <c r="AS2014" s="22"/>
      <c r="AT2014" s="22"/>
      <c r="AU2014" s="22"/>
      <c r="AV2014" s="22"/>
      <c r="AW2014" s="22"/>
      <c r="AX2014" s="22"/>
    </row>
    <row r="2015" spans="1:50" x14ac:dyDescent="0.25">
      <c r="A2015" s="78" t="s">
        <v>148</v>
      </c>
      <c r="B2015" s="22"/>
      <c r="C2015" s="22"/>
      <c r="D2015" s="22"/>
      <c r="E2015" s="22"/>
      <c r="F2015" s="22"/>
      <c r="G2015" s="79">
        <v>44455</v>
      </c>
      <c r="H2015" s="22"/>
      <c r="I2015" s="22"/>
      <c r="J2015" s="22"/>
      <c r="K2015" s="22"/>
      <c r="L2015" s="22"/>
      <c r="M2015" s="22"/>
      <c r="N2015" s="22"/>
      <c r="O2015" s="22"/>
      <c r="P2015" s="22"/>
      <c r="Q2015" s="22"/>
      <c r="R2015" s="22">
        <v>17.350000000000001</v>
      </c>
      <c r="S2015" s="22">
        <v>17.350000000000001</v>
      </c>
      <c r="T2015" s="22">
        <v>17.350000000000001</v>
      </c>
      <c r="U2015" s="22">
        <v>17.350000000000001</v>
      </c>
      <c r="V2015" s="22"/>
      <c r="W2015" s="22"/>
      <c r="X2015" s="22"/>
      <c r="Y2015" s="22"/>
      <c r="Z2015" s="22"/>
      <c r="AA2015" s="22"/>
      <c r="AB2015" s="22"/>
      <c r="AC2015" s="22"/>
      <c r="AD2015" s="22"/>
      <c r="AE2015" s="22"/>
      <c r="AF2015" s="22"/>
      <c r="AG2015" s="22"/>
      <c r="AH2015" s="22"/>
      <c r="AI2015" s="22"/>
      <c r="AJ2015" s="22"/>
      <c r="AK2015" s="22"/>
      <c r="AL2015" s="22"/>
      <c r="AM2015" s="22"/>
      <c r="AN2015" s="22"/>
      <c r="AO2015" s="22"/>
      <c r="AP2015" s="22"/>
      <c r="AQ2015" s="22"/>
      <c r="AR2015" s="22"/>
      <c r="AS2015" s="22"/>
      <c r="AT2015" s="22"/>
      <c r="AU2015" s="22"/>
      <c r="AV2015" s="22"/>
      <c r="AW2015" s="22"/>
      <c r="AX2015" s="22"/>
    </row>
    <row r="2016" spans="1:50" x14ac:dyDescent="0.25">
      <c r="A2016" s="78" t="s">
        <v>148</v>
      </c>
      <c r="B2016" s="22"/>
      <c r="C2016" s="22"/>
      <c r="D2016" s="22"/>
      <c r="E2016" s="22"/>
      <c r="F2016" s="22"/>
      <c r="G2016" s="79">
        <v>44475</v>
      </c>
      <c r="H2016" s="22"/>
      <c r="I2016" s="22"/>
      <c r="J2016" s="22"/>
      <c r="K2016" s="22"/>
      <c r="L2016" s="22"/>
      <c r="M2016" s="22"/>
      <c r="N2016" s="22"/>
      <c r="O2016" s="22"/>
      <c r="P2016" s="22"/>
      <c r="Q2016" s="22"/>
      <c r="R2016" s="22">
        <v>1.43875</v>
      </c>
      <c r="S2016" s="22">
        <v>1.43875</v>
      </c>
      <c r="T2016" s="22">
        <v>1.43875</v>
      </c>
      <c r="U2016" s="22">
        <v>1.43875</v>
      </c>
      <c r="V2016" s="22"/>
      <c r="W2016" s="22"/>
      <c r="X2016" s="22"/>
      <c r="Y2016" s="22"/>
      <c r="Z2016" s="22"/>
      <c r="AA2016" s="22"/>
      <c r="AB2016" s="22"/>
      <c r="AC2016" s="22"/>
      <c r="AD2016" s="22"/>
      <c r="AE2016" s="22"/>
      <c r="AF2016" s="22"/>
      <c r="AG2016" s="22"/>
      <c r="AH2016" s="22"/>
      <c r="AI2016" s="22"/>
      <c r="AJ2016" s="22"/>
      <c r="AK2016" s="22"/>
      <c r="AL2016" s="22"/>
      <c r="AM2016" s="22"/>
      <c r="AN2016" s="22"/>
      <c r="AO2016" s="22"/>
      <c r="AP2016" s="22"/>
      <c r="AQ2016" s="22"/>
      <c r="AR2016" s="22"/>
      <c r="AS2016" s="22"/>
      <c r="AT2016" s="22"/>
      <c r="AU2016" s="22"/>
      <c r="AV2016" s="22"/>
      <c r="AW2016" s="22"/>
      <c r="AX2016" s="22"/>
    </row>
    <row r="2017" spans="1:50" x14ac:dyDescent="0.25">
      <c r="A2017" s="78" t="s">
        <v>148</v>
      </c>
      <c r="B2017" s="22"/>
      <c r="C2017" s="22"/>
      <c r="D2017" s="22"/>
      <c r="E2017" s="22"/>
      <c r="F2017" s="22"/>
      <c r="G2017" s="79">
        <v>44484</v>
      </c>
      <c r="H2017" s="22"/>
      <c r="I2017" s="22"/>
      <c r="J2017" s="22"/>
      <c r="K2017" s="22"/>
      <c r="L2017" s="22"/>
      <c r="M2017" s="22"/>
      <c r="N2017" s="22"/>
      <c r="O2017" s="22"/>
      <c r="P2017" s="22"/>
      <c r="Q2017" s="22"/>
      <c r="R2017" s="22">
        <v>2.8433222222222221</v>
      </c>
      <c r="S2017" s="22">
        <v>2.8433222222222221</v>
      </c>
      <c r="T2017" s="22">
        <v>2.8433222222222221</v>
      </c>
      <c r="U2017" s="22">
        <v>2.8433222222222221</v>
      </c>
      <c r="V2017" s="22"/>
      <c r="W2017" s="22"/>
      <c r="X2017" s="22"/>
      <c r="Y2017" s="22"/>
      <c r="Z2017" s="22"/>
      <c r="AA2017" s="22"/>
      <c r="AB2017" s="22"/>
      <c r="AC2017" s="22"/>
      <c r="AD2017" s="22"/>
      <c r="AE2017" s="22"/>
      <c r="AF2017" s="22"/>
      <c r="AG2017" s="22"/>
      <c r="AH2017" s="22"/>
      <c r="AI2017" s="22"/>
      <c r="AJ2017" s="22"/>
      <c r="AK2017" s="22"/>
      <c r="AL2017" s="22"/>
      <c r="AM2017" s="22"/>
      <c r="AN2017" s="22"/>
      <c r="AO2017" s="22"/>
      <c r="AP2017" s="22"/>
      <c r="AQ2017" s="22"/>
      <c r="AR2017" s="22"/>
      <c r="AS2017" s="22"/>
      <c r="AT2017" s="22"/>
      <c r="AU2017" s="22"/>
      <c r="AV2017" s="22"/>
      <c r="AW2017" s="22"/>
      <c r="AX2017" s="22"/>
    </row>
    <row r="2018" spans="1:50" x14ac:dyDescent="0.25">
      <c r="A2018" s="78" t="s">
        <v>148</v>
      </c>
      <c r="B2018" s="22"/>
      <c r="C2018" s="22"/>
      <c r="D2018" s="22"/>
      <c r="E2018" s="22"/>
      <c r="F2018" s="22"/>
      <c r="G2018" s="79">
        <v>44550</v>
      </c>
      <c r="H2018" s="22"/>
      <c r="I2018" s="22"/>
      <c r="J2018" s="22"/>
      <c r="K2018" s="22"/>
      <c r="L2018" s="22"/>
      <c r="M2018" s="22"/>
      <c r="N2018" s="22"/>
      <c r="O2018" s="22"/>
      <c r="P2018" s="22"/>
      <c r="Q2018" s="22"/>
      <c r="R2018" s="22">
        <v>29.675466666666665</v>
      </c>
      <c r="S2018" s="22">
        <v>29.675466666666665</v>
      </c>
      <c r="T2018" s="22">
        <v>29.675466666666665</v>
      </c>
      <c r="U2018" s="22">
        <v>29.675466666666665</v>
      </c>
      <c r="V2018" s="22"/>
      <c r="W2018" s="22"/>
      <c r="X2018" s="22"/>
      <c r="Y2018" s="22"/>
      <c r="Z2018" s="22"/>
      <c r="AA2018" s="22"/>
      <c r="AB2018" s="22"/>
      <c r="AC2018" s="22"/>
      <c r="AD2018" s="22"/>
      <c r="AE2018" s="22"/>
      <c r="AF2018" s="22"/>
      <c r="AG2018" s="22"/>
      <c r="AH2018" s="22"/>
      <c r="AI2018" s="22"/>
      <c r="AJ2018" s="22"/>
      <c r="AK2018" s="22"/>
      <c r="AL2018" s="22"/>
      <c r="AM2018" s="22"/>
      <c r="AN2018" s="22"/>
      <c r="AO2018" s="22"/>
      <c r="AP2018" s="22"/>
      <c r="AQ2018" s="22"/>
      <c r="AR2018" s="22"/>
      <c r="AS2018" s="22"/>
      <c r="AT2018" s="22"/>
      <c r="AU2018" s="22"/>
      <c r="AV2018" s="22"/>
      <c r="AW2018" s="22"/>
      <c r="AX2018" s="22"/>
    </row>
    <row r="2019" spans="1:50" x14ac:dyDescent="0.25">
      <c r="A2019" s="78" t="s">
        <v>148</v>
      </c>
      <c r="B2019" s="22"/>
      <c r="C2019" s="22"/>
      <c r="D2019" s="22"/>
      <c r="E2019" s="22"/>
      <c r="F2019" s="22"/>
      <c r="G2019" s="79">
        <v>44603</v>
      </c>
      <c r="H2019" s="22"/>
      <c r="I2019" s="22"/>
      <c r="J2019" s="22"/>
      <c r="K2019" s="22"/>
      <c r="L2019" s="22"/>
      <c r="M2019" s="22"/>
      <c r="N2019" s="22"/>
      <c r="O2019" s="22"/>
      <c r="P2019" s="22"/>
      <c r="Q2019" s="22"/>
      <c r="R2019" s="22">
        <v>38.212576666666664</v>
      </c>
      <c r="S2019" s="22">
        <v>38.212576666666664</v>
      </c>
      <c r="T2019" s="22">
        <v>38.212576666666664</v>
      </c>
      <c r="U2019" s="22">
        <v>38.212576666666664</v>
      </c>
      <c r="V2019" s="22"/>
      <c r="W2019" s="22"/>
      <c r="X2019" s="22"/>
      <c r="Y2019" s="22"/>
      <c r="Z2019" s="22"/>
      <c r="AA2019" s="22"/>
      <c r="AB2019" s="22"/>
      <c r="AC2019" s="22"/>
      <c r="AD2019" s="22"/>
      <c r="AE2019" s="22"/>
      <c r="AF2019" s="22"/>
      <c r="AG2019" s="22"/>
      <c r="AH2019" s="22"/>
      <c r="AI2019" s="22"/>
      <c r="AJ2019" s="22"/>
      <c r="AK2019" s="22"/>
      <c r="AL2019" s="22"/>
      <c r="AM2019" s="22"/>
      <c r="AN2019" s="22"/>
      <c r="AO2019" s="22"/>
      <c r="AP2019" s="22"/>
      <c r="AQ2019" s="22"/>
      <c r="AR2019" s="22"/>
      <c r="AS2019" s="22"/>
      <c r="AT2019" s="22"/>
      <c r="AU2019" s="22"/>
      <c r="AV2019" s="22"/>
      <c r="AW2019" s="22"/>
      <c r="AX2019" s="22"/>
    </row>
    <row r="2020" spans="1:50" x14ac:dyDescent="0.25">
      <c r="A2020" s="78" t="s">
        <v>148</v>
      </c>
      <c r="B2020" s="22"/>
      <c r="C2020" s="22"/>
      <c r="D2020" s="22"/>
      <c r="E2020" s="22"/>
      <c r="F2020" s="22"/>
      <c r="G2020" s="79">
        <v>44608</v>
      </c>
      <c r="H2020" s="22"/>
      <c r="I2020" s="22"/>
      <c r="J2020" s="22"/>
      <c r="K2020" s="22"/>
      <c r="L2020" s="22"/>
      <c r="M2020" s="22"/>
      <c r="N2020" s="22"/>
      <c r="O2020" s="22"/>
      <c r="P2020" s="22"/>
      <c r="Q2020" s="22"/>
      <c r="R2020" s="22">
        <v>39.510463049999998</v>
      </c>
      <c r="S2020" s="22">
        <v>39.510463049999998</v>
      </c>
      <c r="T2020" s="22">
        <v>39.510463049999998</v>
      </c>
      <c r="U2020" s="22">
        <v>39.510463049999998</v>
      </c>
      <c r="V2020" s="22"/>
      <c r="W2020" s="22"/>
      <c r="X2020" s="22"/>
      <c r="Y2020" s="22"/>
      <c r="Z2020" s="22"/>
      <c r="AA2020" s="22"/>
      <c r="AB2020" s="22"/>
      <c r="AC2020" s="22"/>
      <c r="AD2020" s="22"/>
      <c r="AE2020" s="22"/>
      <c r="AF2020" s="22"/>
      <c r="AG2020" s="22"/>
      <c r="AH2020" s="22"/>
      <c r="AI2020" s="22"/>
      <c r="AJ2020" s="22"/>
      <c r="AK2020" s="22"/>
      <c r="AL2020" s="22"/>
      <c r="AM2020" s="22"/>
      <c r="AN2020" s="22"/>
      <c r="AO2020" s="22"/>
      <c r="AP2020" s="22"/>
      <c r="AQ2020" s="22"/>
      <c r="AR2020" s="22"/>
      <c r="AS2020" s="22"/>
      <c r="AT2020" s="22"/>
      <c r="AU2020" s="22"/>
      <c r="AV2020" s="22"/>
      <c r="AW2020" s="22"/>
      <c r="AX2020" s="22"/>
    </row>
    <row r="2021" spans="1:50" x14ac:dyDescent="0.25">
      <c r="A2021" s="78" t="s">
        <v>148</v>
      </c>
      <c r="B2021" s="22"/>
      <c r="C2021" s="22"/>
      <c r="D2021" s="22"/>
      <c r="E2021" s="22"/>
      <c r="F2021" s="22"/>
      <c r="G2021" s="79">
        <v>44753</v>
      </c>
      <c r="H2021" s="22"/>
      <c r="I2021" s="22"/>
      <c r="J2021" s="22"/>
      <c r="K2021" s="22"/>
      <c r="L2021" s="22"/>
      <c r="M2021" s="22"/>
      <c r="N2021" s="22"/>
      <c r="O2021" s="22"/>
      <c r="P2021" s="22"/>
      <c r="Q2021" s="22"/>
      <c r="R2021" s="22">
        <v>38.952555833333335</v>
      </c>
      <c r="S2021" s="22">
        <v>38.952555833333335</v>
      </c>
      <c r="T2021" s="22">
        <v>38.952555833333335</v>
      </c>
      <c r="U2021" s="22">
        <v>38.952555833333335</v>
      </c>
      <c r="V2021" s="22"/>
      <c r="W2021" s="22"/>
      <c r="X2021" s="22"/>
      <c r="Y2021" s="22"/>
      <c r="Z2021" s="22"/>
      <c r="AA2021" s="22"/>
      <c r="AB2021" s="22"/>
      <c r="AC2021" s="22"/>
      <c r="AD2021" s="22"/>
      <c r="AE2021" s="22"/>
      <c r="AF2021" s="22"/>
      <c r="AG2021" s="22"/>
      <c r="AH2021" s="22"/>
      <c r="AI2021" s="22"/>
      <c r="AJ2021" s="22"/>
      <c r="AK2021" s="22"/>
      <c r="AL2021" s="22"/>
      <c r="AM2021" s="22"/>
      <c r="AN2021" s="22"/>
      <c r="AO2021" s="22"/>
      <c r="AP2021" s="22"/>
      <c r="AQ2021" s="22"/>
      <c r="AR2021" s="22"/>
      <c r="AS2021" s="22"/>
      <c r="AT2021" s="22"/>
      <c r="AU2021" s="22"/>
      <c r="AV2021" s="22"/>
      <c r="AW2021" s="22"/>
      <c r="AX2021" s="22"/>
    </row>
    <row r="2022" spans="1:50" x14ac:dyDescent="0.25">
      <c r="A2022" s="78" t="s">
        <v>148</v>
      </c>
      <c r="B2022" s="22"/>
      <c r="C2022" s="22"/>
      <c r="D2022" s="22"/>
      <c r="E2022" s="22"/>
      <c r="F2022" s="22"/>
      <c r="G2022" s="79">
        <v>44756</v>
      </c>
      <c r="H2022" s="22"/>
      <c r="I2022" s="22"/>
      <c r="J2022" s="22"/>
      <c r="K2022" s="22"/>
      <c r="L2022" s="22"/>
      <c r="M2022" s="22"/>
      <c r="N2022" s="22"/>
      <c r="O2022" s="22"/>
      <c r="P2022" s="22"/>
      <c r="Q2022" s="22"/>
      <c r="R2022" s="22">
        <v>44.840791666666668</v>
      </c>
      <c r="S2022" s="22">
        <v>44.840791666666668</v>
      </c>
      <c r="T2022" s="22">
        <v>44.840791666666668</v>
      </c>
      <c r="U2022" s="22">
        <v>44.840791666666668</v>
      </c>
      <c r="V2022" s="22"/>
      <c r="W2022" s="22"/>
      <c r="X2022" s="22"/>
      <c r="Y2022" s="22"/>
      <c r="Z2022" s="22"/>
      <c r="AA2022" s="22"/>
      <c r="AB2022" s="22"/>
      <c r="AC2022" s="22"/>
      <c r="AD2022" s="22"/>
      <c r="AE2022" s="22"/>
      <c r="AF2022" s="22"/>
      <c r="AG2022" s="22"/>
      <c r="AH2022" s="22"/>
      <c r="AI2022" s="22"/>
      <c r="AJ2022" s="22"/>
      <c r="AK2022" s="22"/>
      <c r="AL2022" s="22"/>
      <c r="AM2022" s="22"/>
      <c r="AN2022" s="22"/>
      <c r="AO2022" s="22"/>
      <c r="AP2022" s="22"/>
      <c r="AQ2022" s="22"/>
      <c r="AR2022" s="22"/>
      <c r="AS2022" s="22"/>
      <c r="AT2022" s="22"/>
      <c r="AU2022" s="22"/>
      <c r="AV2022" s="22"/>
      <c r="AW2022" s="22"/>
      <c r="AX2022" s="22"/>
    </row>
    <row r="2023" spans="1:50" x14ac:dyDescent="0.25">
      <c r="A2023" s="78" t="s">
        <v>148</v>
      </c>
      <c r="B2023" s="22"/>
      <c r="C2023" s="22"/>
      <c r="D2023" s="22"/>
      <c r="E2023" s="22"/>
      <c r="F2023" s="22"/>
      <c r="G2023" s="79">
        <v>44767</v>
      </c>
      <c r="H2023" s="22"/>
      <c r="I2023" s="22"/>
      <c r="J2023" s="22"/>
      <c r="K2023" s="22"/>
      <c r="L2023" s="22"/>
      <c r="M2023" s="22"/>
      <c r="N2023" s="22"/>
      <c r="O2023" s="22"/>
      <c r="P2023" s="22"/>
      <c r="Q2023" s="22"/>
      <c r="R2023" s="22">
        <v>47.8163696465</v>
      </c>
      <c r="S2023" s="22">
        <v>47.8163696465</v>
      </c>
      <c r="T2023" s="22">
        <v>47.8163696465</v>
      </c>
      <c r="U2023" s="22">
        <v>47.8163696465</v>
      </c>
      <c r="V2023" s="22"/>
      <c r="W2023" s="22"/>
      <c r="X2023" s="22"/>
      <c r="Y2023" s="22"/>
      <c r="Z2023" s="22"/>
      <c r="AA2023" s="22"/>
      <c r="AB2023" s="22"/>
      <c r="AC2023" s="22"/>
      <c r="AD2023" s="22"/>
      <c r="AE2023" s="22"/>
      <c r="AF2023" s="22"/>
      <c r="AG2023" s="22"/>
      <c r="AH2023" s="22"/>
      <c r="AI2023" s="22"/>
      <c r="AJ2023" s="22"/>
      <c r="AK2023" s="22"/>
      <c r="AL2023" s="22"/>
      <c r="AM2023" s="22"/>
      <c r="AN2023" s="22"/>
      <c r="AO2023" s="22"/>
      <c r="AP2023" s="22"/>
      <c r="AQ2023" s="22"/>
      <c r="AR2023" s="22"/>
      <c r="AS2023" s="22"/>
      <c r="AT2023" s="22"/>
      <c r="AU2023" s="22"/>
      <c r="AV2023" s="22"/>
      <c r="AW2023" s="22"/>
      <c r="AX2023" s="22"/>
    </row>
    <row r="2024" spans="1:50" x14ac:dyDescent="0.25">
      <c r="A2024" s="78" t="s">
        <v>148</v>
      </c>
      <c r="B2024" s="22"/>
      <c r="C2024" s="22"/>
      <c r="D2024" s="22"/>
      <c r="E2024" s="22"/>
      <c r="F2024" s="22"/>
      <c r="G2024" s="79">
        <v>44776</v>
      </c>
      <c r="H2024" s="22"/>
      <c r="I2024" s="22"/>
      <c r="J2024" s="22"/>
      <c r="K2024" s="22"/>
      <c r="L2024" s="22"/>
      <c r="M2024" s="22"/>
      <c r="N2024" s="22"/>
      <c r="O2024" s="22"/>
      <c r="P2024" s="22"/>
      <c r="Q2024" s="22"/>
      <c r="R2024" s="22">
        <v>42.618749999999999</v>
      </c>
      <c r="S2024" s="22">
        <v>42.618749999999999</v>
      </c>
      <c r="T2024" s="22">
        <v>42.618749999999999</v>
      </c>
      <c r="U2024" s="22">
        <v>42.618749999999999</v>
      </c>
      <c r="V2024" s="22"/>
      <c r="W2024" s="22"/>
      <c r="X2024" s="22"/>
      <c r="Y2024" s="22"/>
      <c r="Z2024" s="22"/>
      <c r="AA2024" s="22"/>
      <c r="AB2024" s="22"/>
      <c r="AC2024" s="22"/>
      <c r="AD2024" s="22"/>
      <c r="AE2024" s="22"/>
      <c r="AF2024" s="22"/>
      <c r="AG2024" s="22"/>
      <c r="AH2024" s="22"/>
      <c r="AI2024" s="22"/>
      <c r="AJ2024" s="22"/>
      <c r="AK2024" s="22"/>
      <c r="AL2024" s="22"/>
      <c r="AM2024" s="22"/>
      <c r="AN2024" s="22"/>
      <c r="AO2024" s="22"/>
      <c r="AP2024" s="22"/>
      <c r="AQ2024" s="22"/>
      <c r="AR2024" s="22"/>
      <c r="AS2024" s="22"/>
      <c r="AT2024" s="22"/>
      <c r="AU2024" s="22"/>
      <c r="AV2024" s="22"/>
      <c r="AW2024" s="22"/>
      <c r="AX2024" s="22"/>
    </row>
    <row r="2025" spans="1:50" x14ac:dyDescent="0.25">
      <c r="A2025" s="78" t="s">
        <v>148</v>
      </c>
      <c r="B2025" s="22"/>
      <c r="C2025" s="22"/>
      <c r="D2025" s="22"/>
      <c r="E2025" s="22"/>
      <c r="F2025" s="22"/>
      <c r="G2025" s="79">
        <v>44783</v>
      </c>
      <c r="H2025" s="22"/>
      <c r="I2025" s="22"/>
      <c r="J2025" s="22"/>
      <c r="K2025" s="22"/>
      <c r="L2025" s="22"/>
      <c r="M2025" s="22"/>
      <c r="N2025" s="22"/>
      <c r="O2025" s="22"/>
      <c r="P2025" s="22"/>
      <c r="Q2025" s="22"/>
      <c r="R2025" s="22">
        <v>32.951099999999997</v>
      </c>
      <c r="S2025" s="22">
        <v>32.951099999999997</v>
      </c>
      <c r="T2025" s="22">
        <v>32.951099999999997</v>
      </c>
      <c r="U2025" s="22">
        <v>32.951099999999997</v>
      </c>
      <c r="V2025" s="22"/>
      <c r="W2025" s="22"/>
      <c r="X2025" s="22"/>
      <c r="Y2025" s="22"/>
      <c r="Z2025" s="22"/>
      <c r="AA2025" s="22"/>
      <c r="AB2025" s="22"/>
      <c r="AC2025" s="22"/>
      <c r="AD2025" s="22"/>
      <c r="AE2025" s="22"/>
      <c r="AF2025" s="22"/>
      <c r="AG2025" s="22"/>
      <c r="AH2025" s="22"/>
      <c r="AI2025" s="22"/>
      <c r="AJ2025" s="22"/>
      <c r="AK2025" s="22"/>
      <c r="AL2025" s="22"/>
      <c r="AM2025" s="22"/>
      <c r="AN2025" s="22"/>
      <c r="AO2025" s="22"/>
      <c r="AP2025" s="22"/>
      <c r="AQ2025" s="22"/>
      <c r="AR2025" s="22"/>
      <c r="AS2025" s="22"/>
      <c r="AT2025" s="22"/>
      <c r="AU2025" s="22"/>
      <c r="AV2025" s="22"/>
      <c r="AW2025" s="22"/>
      <c r="AX2025" s="22"/>
    </row>
    <row r="2026" spans="1:50" x14ac:dyDescent="0.25">
      <c r="A2026" s="78" t="s">
        <v>142</v>
      </c>
      <c r="B2026" s="22"/>
      <c r="C2026" s="22"/>
      <c r="D2026" s="22"/>
      <c r="E2026" s="22"/>
      <c r="F2026" s="22"/>
      <c r="G2026" s="79">
        <v>44003</v>
      </c>
      <c r="H2026" s="22"/>
      <c r="I2026" s="22"/>
      <c r="J2026" s="22"/>
      <c r="K2026" s="22"/>
      <c r="L2026" s="22"/>
      <c r="M2026" s="22"/>
      <c r="N2026" s="22"/>
      <c r="O2026" s="22"/>
      <c r="P2026" s="22"/>
      <c r="Q2026" s="22"/>
      <c r="R2026" s="22">
        <v>12.502272821111111</v>
      </c>
      <c r="S2026" s="22">
        <v>12.502272821111111</v>
      </c>
      <c r="T2026" s="22">
        <v>12.502272821111111</v>
      </c>
      <c r="U2026" s="22">
        <v>12.502272821111111</v>
      </c>
      <c r="V2026" s="22"/>
      <c r="W2026" s="22"/>
      <c r="X2026" s="22"/>
      <c r="Y2026" s="22"/>
      <c r="Z2026" s="22"/>
      <c r="AA2026" s="22"/>
      <c r="AB2026" s="22"/>
      <c r="AC2026" s="22"/>
      <c r="AD2026" s="22"/>
      <c r="AE2026" s="22"/>
      <c r="AF2026" s="22"/>
      <c r="AG2026" s="22"/>
      <c r="AH2026" s="22"/>
      <c r="AI2026" s="22"/>
      <c r="AJ2026" s="22"/>
      <c r="AK2026" s="22"/>
      <c r="AL2026" s="22"/>
      <c r="AM2026" s="22"/>
      <c r="AN2026" s="22"/>
      <c r="AO2026" s="22"/>
      <c r="AP2026" s="22"/>
      <c r="AQ2026" s="22"/>
      <c r="AR2026" s="22"/>
      <c r="AS2026" s="22"/>
      <c r="AT2026" s="22"/>
      <c r="AU2026" s="22"/>
      <c r="AV2026" s="22"/>
      <c r="AW2026" s="22"/>
      <c r="AX2026" s="22"/>
    </row>
    <row r="2027" spans="1:50" x14ac:dyDescent="0.25">
      <c r="A2027" s="78" t="s">
        <v>142</v>
      </c>
      <c r="B2027" s="22"/>
      <c r="C2027" s="22"/>
      <c r="D2027" s="22"/>
      <c r="E2027" s="22"/>
      <c r="F2027" s="22"/>
      <c r="G2027" s="79">
        <v>44012</v>
      </c>
      <c r="H2027" s="22"/>
      <c r="I2027" s="22"/>
      <c r="J2027" s="22"/>
      <c r="K2027" s="22"/>
      <c r="L2027" s="22"/>
      <c r="M2027" s="22"/>
      <c r="N2027" s="22"/>
      <c r="O2027" s="22"/>
      <c r="P2027" s="22"/>
      <c r="Q2027" s="22"/>
      <c r="R2027" s="22">
        <v>19.844081874999997</v>
      </c>
      <c r="S2027" s="22">
        <v>19.844081874999997</v>
      </c>
      <c r="T2027" s="22">
        <v>19.844081874999997</v>
      </c>
      <c r="U2027" s="22">
        <v>19.844081874999997</v>
      </c>
      <c r="V2027" s="22"/>
      <c r="W2027" s="22"/>
      <c r="X2027" s="22"/>
      <c r="Y2027" s="22"/>
      <c r="Z2027" s="22"/>
      <c r="AA2027" s="22"/>
      <c r="AB2027" s="22"/>
      <c r="AC2027" s="22"/>
      <c r="AD2027" s="22"/>
      <c r="AE2027" s="22"/>
      <c r="AF2027" s="22"/>
      <c r="AG2027" s="22"/>
      <c r="AH2027" s="22"/>
      <c r="AI2027" s="22"/>
      <c r="AJ2027" s="22"/>
      <c r="AK2027" s="22"/>
      <c r="AL2027" s="22"/>
      <c r="AM2027" s="22"/>
      <c r="AN2027" s="22"/>
      <c r="AO2027" s="22"/>
      <c r="AP2027" s="22"/>
      <c r="AQ2027" s="22"/>
      <c r="AR2027" s="22"/>
      <c r="AS2027" s="22"/>
      <c r="AT2027" s="22"/>
      <c r="AU2027" s="22"/>
      <c r="AV2027" s="22"/>
      <c r="AW2027" s="22"/>
      <c r="AX2027" s="22"/>
    </row>
    <row r="2028" spans="1:50" x14ac:dyDescent="0.25">
      <c r="A2028" s="78" t="s">
        <v>142</v>
      </c>
      <c r="B2028" s="22"/>
      <c r="C2028" s="22"/>
      <c r="D2028" s="22"/>
      <c r="E2028" s="22"/>
      <c r="F2028" s="22"/>
      <c r="G2028" s="79">
        <v>44014</v>
      </c>
      <c r="H2028" s="22"/>
      <c r="I2028" s="22"/>
      <c r="J2028" s="22"/>
      <c r="K2028" s="22"/>
      <c r="L2028" s="22"/>
      <c r="M2028" s="22"/>
      <c r="N2028" s="22"/>
      <c r="O2028" s="22"/>
      <c r="P2028" s="22"/>
      <c r="Q2028" s="22"/>
      <c r="R2028" s="22">
        <v>25.629177500000001</v>
      </c>
      <c r="S2028" s="22">
        <v>25.629177500000001</v>
      </c>
      <c r="T2028" s="22">
        <v>25.629177500000001</v>
      </c>
      <c r="U2028" s="22">
        <v>25.629177500000001</v>
      </c>
      <c r="V2028" s="22"/>
      <c r="W2028" s="22"/>
      <c r="X2028" s="22"/>
      <c r="Y2028" s="22"/>
      <c r="Z2028" s="22"/>
      <c r="AA2028" s="22"/>
      <c r="AB2028" s="22"/>
      <c r="AC2028" s="22"/>
      <c r="AD2028" s="22"/>
      <c r="AE2028" s="22"/>
      <c r="AF2028" s="22"/>
      <c r="AG2028" s="22"/>
      <c r="AH2028" s="22"/>
      <c r="AI2028" s="22"/>
      <c r="AJ2028" s="22"/>
      <c r="AK2028" s="22"/>
      <c r="AL2028" s="22"/>
      <c r="AM2028" s="22"/>
      <c r="AN2028" s="22"/>
      <c r="AO2028" s="22"/>
      <c r="AP2028" s="22"/>
      <c r="AQ2028" s="22"/>
      <c r="AR2028" s="22"/>
      <c r="AS2028" s="22"/>
      <c r="AT2028" s="22"/>
      <c r="AU2028" s="22"/>
      <c r="AV2028" s="22"/>
      <c r="AW2028" s="22"/>
      <c r="AX2028" s="22"/>
    </row>
    <row r="2029" spans="1:50" x14ac:dyDescent="0.25">
      <c r="A2029" s="78" t="s">
        <v>142</v>
      </c>
      <c r="B2029" s="22"/>
      <c r="C2029" s="22"/>
      <c r="D2029" s="22"/>
      <c r="E2029" s="22"/>
      <c r="F2029" s="22"/>
      <c r="G2029" s="79">
        <v>44022</v>
      </c>
      <c r="H2029" s="22"/>
      <c r="I2029" s="22"/>
      <c r="J2029" s="22"/>
      <c r="K2029" s="22"/>
      <c r="L2029" s="22"/>
      <c r="M2029" s="22"/>
      <c r="N2029" s="22"/>
      <c r="O2029" s="22"/>
      <c r="P2029" s="22"/>
      <c r="Q2029" s="22"/>
      <c r="R2029" s="22">
        <v>30.216395875</v>
      </c>
      <c r="S2029" s="22">
        <v>30.216395875</v>
      </c>
      <c r="T2029" s="22">
        <v>30.216395875</v>
      </c>
      <c r="U2029" s="22">
        <v>30.216395875</v>
      </c>
      <c r="V2029" s="22"/>
      <c r="W2029" s="22"/>
      <c r="X2029" s="22"/>
      <c r="Y2029" s="22"/>
      <c r="Z2029" s="22"/>
      <c r="AA2029" s="22"/>
      <c r="AB2029" s="22"/>
      <c r="AC2029" s="22"/>
      <c r="AD2029" s="22"/>
      <c r="AE2029" s="22"/>
      <c r="AF2029" s="22"/>
      <c r="AG2029" s="22"/>
      <c r="AH2029" s="22"/>
      <c r="AI2029" s="22"/>
      <c r="AJ2029" s="22"/>
      <c r="AK2029" s="22"/>
      <c r="AL2029" s="22"/>
      <c r="AM2029" s="22"/>
      <c r="AN2029" s="22"/>
      <c r="AO2029" s="22"/>
      <c r="AP2029" s="22"/>
      <c r="AQ2029" s="22"/>
      <c r="AR2029" s="22"/>
      <c r="AS2029" s="22"/>
      <c r="AT2029" s="22"/>
      <c r="AU2029" s="22"/>
      <c r="AV2029" s="22"/>
      <c r="AW2029" s="22"/>
      <c r="AX2029" s="22"/>
    </row>
    <row r="2030" spans="1:50" x14ac:dyDescent="0.25">
      <c r="A2030" s="78" t="s">
        <v>142</v>
      </c>
      <c r="B2030" s="22"/>
      <c r="C2030" s="22"/>
      <c r="D2030" s="22"/>
      <c r="E2030" s="22"/>
      <c r="F2030" s="22"/>
      <c r="G2030" s="79">
        <v>44126</v>
      </c>
      <c r="H2030" s="22"/>
      <c r="I2030" s="22"/>
      <c r="J2030" s="22"/>
      <c r="K2030" s="22"/>
      <c r="L2030" s="22"/>
      <c r="M2030" s="22"/>
      <c r="N2030" s="22"/>
      <c r="O2030" s="22"/>
      <c r="P2030" s="22"/>
      <c r="Q2030" s="22"/>
      <c r="R2030" s="22">
        <v>8.928333333333334E-2</v>
      </c>
      <c r="S2030" s="22">
        <v>8.928333333333334E-2</v>
      </c>
      <c r="T2030" s="22">
        <v>8.928333333333334E-2</v>
      </c>
      <c r="U2030" s="22">
        <v>8.928333333333334E-2</v>
      </c>
      <c r="V2030" s="22"/>
      <c r="W2030" s="22"/>
      <c r="X2030" s="22"/>
      <c r="Y2030" s="22"/>
      <c r="Z2030" s="22"/>
      <c r="AA2030" s="22"/>
      <c r="AB2030" s="22"/>
      <c r="AC2030" s="22"/>
      <c r="AD2030" s="22"/>
      <c r="AE2030" s="22"/>
      <c r="AF2030" s="22"/>
      <c r="AG2030" s="22"/>
      <c r="AH2030" s="22"/>
      <c r="AI2030" s="22"/>
      <c r="AJ2030" s="22"/>
      <c r="AK2030" s="22"/>
      <c r="AL2030" s="22"/>
      <c r="AM2030" s="22"/>
      <c r="AN2030" s="22"/>
      <c r="AO2030" s="22"/>
      <c r="AP2030" s="22"/>
      <c r="AQ2030" s="22"/>
      <c r="AR2030" s="22"/>
      <c r="AS2030" s="22"/>
      <c r="AT2030" s="22"/>
      <c r="AU2030" s="22"/>
      <c r="AV2030" s="22"/>
      <c r="AW2030" s="22"/>
      <c r="AX2030" s="22"/>
    </row>
    <row r="2031" spans="1:50" x14ac:dyDescent="0.25">
      <c r="A2031" s="78" t="s">
        <v>142</v>
      </c>
      <c r="B2031" s="22"/>
      <c r="C2031" s="22"/>
      <c r="D2031" s="22"/>
      <c r="E2031" s="22"/>
      <c r="F2031" s="22"/>
      <c r="G2031" s="79">
        <v>44145</v>
      </c>
      <c r="H2031" s="22"/>
      <c r="I2031" s="22"/>
      <c r="J2031" s="22"/>
      <c r="K2031" s="22"/>
      <c r="L2031" s="22"/>
      <c r="M2031" s="22"/>
      <c r="N2031" s="22"/>
      <c r="O2031" s="22"/>
      <c r="P2031" s="22"/>
      <c r="Q2031" s="22"/>
      <c r="R2031" s="22">
        <v>0.15651224999999999</v>
      </c>
      <c r="S2031" s="22">
        <v>0.15651224999999999</v>
      </c>
      <c r="T2031" s="22">
        <v>0.15651224999999999</v>
      </c>
      <c r="U2031" s="22">
        <v>0.15651224999999999</v>
      </c>
      <c r="V2031" s="22"/>
      <c r="W2031" s="22"/>
      <c r="X2031" s="22"/>
      <c r="Y2031" s="22"/>
      <c r="Z2031" s="22"/>
      <c r="AA2031" s="22"/>
      <c r="AB2031" s="22"/>
      <c r="AC2031" s="22"/>
      <c r="AD2031" s="22"/>
      <c r="AE2031" s="22"/>
      <c r="AF2031" s="22"/>
      <c r="AG2031" s="22"/>
      <c r="AH2031" s="22"/>
      <c r="AI2031" s="22"/>
      <c r="AJ2031" s="22"/>
      <c r="AK2031" s="22"/>
      <c r="AL2031" s="22"/>
      <c r="AM2031" s="22"/>
      <c r="AN2031" s="22"/>
      <c r="AO2031" s="22"/>
      <c r="AP2031" s="22"/>
      <c r="AQ2031" s="22"/>
      <c r="AR2031" s="22"/>
      <c r="AS2031" s="22"/>
      <c r="AT2031" s="22"/>
      <c r="AU2031" s="22"/>
      <c r="AV2031" s="22"/>
      <c r="AW2031" s="22"/>
      <c r="AX2031" s="22"/>
    </row>
    <row r="2032" spans="1:50" x14ac:dyDescent="0.25">
      <c r="A2032" s="78" t="s">
        <v>142</v>
      </c>
      <c r="B2032" s="22"/>
      <c r="C2032" s="22"/>
      <c r="D2032" s="22"/>
      <c r="E2032" s="22"/>
      <c r="F2032" s="22"/>
      <c r="G2032" s="79">
        <v>44475</v>
      </c>
      <c r="H2032" s="22"/>
      <c r="I2032" s="22"/>
      <c r="J2032" s="22"/>
      <c r="K2032" s="22"/>
      <c r="L2032" s="22"/>
      <c r="M2032" s="22"/>
      <c r="N2032" s="22"/>
      <c r="O2032" s="22"/>
      <c r="P2032" s="22"/>
      <c r="Q2032" s="22"/>
      <c r="R2032" s="22">
        <v>4.88</v>
      </c>
      <c r="S2032" s="22">
        <v>4.88</v>
      </c>
      <c r="T2032" s="22">
        <v>4.88</v>
      </c>
      <c r="U2032" s="22">
        <v>4.88</v>
      </c>
      <c r="V2032" s="22"/>
      <c r="W2032" s="22"/>
      <c r="X2032" s="22"/>
      <c r="Y2032" s="22"/>
      <c r="Z2032" s="22"/>
      <c r="AA2032" s="22"/>
      <c r="AB2032" s="22"/>
      <c r="AC2032" s="22"/>
      <c r="AD2032" s="22"/>
      <c r="AE2032" s="22"/>
      <c r="AF2032" s="22"/>
      <c r="AG2032" s="22"/>
      <c r="AH2032" s="22"/>
      <c r="AI2032" s="22"/>
      <c r="AJ2032" s="22"/>
      <c r="AK2032" s="22"/>
      <c r="AL2032" s="22"/>
      <c r="AM2032" s="22"/>
      <c r="AN2032" s="22"/>
      <c r="AO2032" s="22"/>
      <c r="AP2032" s="22"/>
      <c r="AQ2032" s="22"/>
      <c r="AR2032" s="22"/>
      <c r="AS2032" s="22"/>
      <c r="AT2032" s="22"/>
      <c r="AU2032" s="22"/>
      <c r="AV2032" s="22"/>
      <c r="AW2032" s="22"/>
      <c r="AX2032" s="22"/>
    </row>
    <row r="2033" spans="1:50" x14ac:dyDescent="0.25">
      <c r="A2033" s="78" t="s">
        <v>142</v>
      </c>
      <c r="B2033" s="22"/>
      <c r="C2033" s="22"/>
      <c r="D2033" s="22"/>
      <c r="E2033" s="22"/>
      <c r="F2033" s="22"/>
      <c r="G2033" s="79">
        <v>44550</v>
      </c>
      <c r="H2033" s="22"/>
      <c r="I2033" s="22"/>
      <c r="J2033" s="22"/>
      <c r="K2033" s="22"/>
      <c r="L2033" s="22"/>
      <c r="M2033" s="22"/>
      <c r="N2033" s="22"/>
      <c r="O2033" s="22"/>
      <c r="P2033" s="22"/>
      <c r="Q2033" s="22"/>
      <c r="R2033" s="22">
        <v>39.841125555555557</v>
      </c>
      <c r="S2033" s="22">
        <v>39.841125555555557</v>
      </c>
      <c r="T2033" s="22">
        <v>39.841125555555557</v>
      </c>
      <c r="U2033" s="22">
        <v>39.841125555555557</v>
      </c>
      <c r="V2033" s="22"/>
      <c r="W2033" s="22"/>
      <c r="X2033" s="22"/>
      <c r="Y2033" s="22"/>
      <c r="Z2033" s="22"/>
      <c r="AA2033" s="22"/>
      <c r="AB2033" s="22"/>
      <c r="AC2033" s="22"/>
      <c r="AD2033" s="22"/>
      <c r="AE2033" s="22"/>
      <c r="AF2033" s="22"/>
      <c r="AG2033" s="22"/>
      <c r="AH2033" s="22"/>
      <c r="AI2033" s="22"/>
      <c r="AJ2033" s="22"/>
      <c r="AK2033" s="22"/>
      <c r="AL2033" s="22"/>
      <c r="AM2033" s="22"/>
      <c r="AN2033" s="22"/>
      <c r="AO2033" s="22"/>
      <c r="AP2033" s="22"/>
      <c r="AQ2033" s="22"/>
      <c r="AR2033" s="22"/>
      <c r="AS2033" s="22"/>
      <c r="AT2033" s="22"/>
      <c r="AU2033" s="22"/>
      <c r="AV2033" s="22"/>
      <c r="AW2033" s="22"/>
      <c r="AX2033" s="22"/>
    </row>
    <row r="2034" spans="1:50" x14ac:dyDescent="0.25">
      <c r="A2034" s="78" t="s">
        <v>142</v>
      </c>
      <c r="B2034" s="22"/>
      <c r="C2034" s="22"/>
      <c r="D2034" s="22"/>
      <c r="E2034" s="22"/>
      <c r="F2034" s="22"/>
      <c r="G2034" s="79">
        <v>44603</v>
      </c>
      <c r="H2034" s="22"/>
      <c r="I2034" s="22"/>
      <c r="J2034" s="22"/>
      <c r="K2034" s="22"/>
      <c r="L2034" s="22"/>
      <c r="M2034" s="22"/>
      <c r="N2034" s="22"/>
      <c r="O2034" s="22"/>
      <c r="P2034" s="22"/>
      <c r="Q2034" s="22"/>
      <c r="R2034" s="22">
        <v>43.118779166666663</v>
      </c>
      <c r="S2034" s="22">
        <v>43.118779166666663</v>
      </c>
      <c r="T2034" s="22">
        <v>43.118779166666663</v>
      </c>
      <c r="U2034" s="22">
        <v>43.118779166666663</v>
      </c>
      <c r="V2034" s="22"/>
      <c r="W2034" s="22"/>
      <c r="X2034" s="22"/>
      <c r="Y2034" s="22"/>
      <c r="Z2034" s="22"/>
      <c r="AA2034" s="22"/>
      <c r="AB2034" s="22"/>
      <c r="AC2034" s="22"/>
      <c r="AD2034" s="22"/>
      <c r="AE2034" s="22"/>
      <c r="AF2034" s="22"/>
      <c r="AG2034" s="22"/>
      <c r="AH2034" s="22"/>
      <c r="AI2034" s="22"/>
      <c r="AJ2034" s="22"/>
      <c r="AK2034" s="22"/>
      <c r="AL2034" s="22"/>
      <c r="AM2034" s="22"/>
      <c r="AN2034" s="22"/>
      <c r="AO2034" s="22"/>
      <c r="AP2034" s="22"/>
      <c r="AQ2034" s="22"/>
      <c r="AR2034" s="22"/>
      <c r="AS2034" s="22"/>
      <c r="AT2034" s="22"/>
      <c r="AU2034" s="22"/>
      <c r="AV2034" s="22"/>
      <c r="AW2034" s="22"/>
      <c r="AX2034" s="22"/>
    </row>
    <row r="2035" spans="1:50" x14ac:dyDescent="0.25">
      <c r="A2035" s="78" t="s">
        <v>142</v>
      </c>
      <c r="B2035" s="22"/>
      <c r="C2035" s="22"/>
      <c r="D2035" s="22"/>
      <c r="E2035" s="22"/>
      <c r="F2035" s="22"/>
      <c r="G2035" s="79">
        <v>44608</v>
      </c>
      <c r="H2035" s="22"/>
      <c r="I2035" s="22"/>
      <c r="J2035" s="22"/>
      <c r="K2035" s="22"/>
      <c r="L2035" s="22"/>
      <c r="M2035" s="22"/>
      <c r="N2035" s="22"/>
      <c r="O2035" s="22"/>
      <c r="P2035" s="22"/>
      <c r="Q2035" s="22"/>
      <c r="R2035" s="22">
        <v>52.515932499999991</v>
      </c>
      <c r="S2035" s="22">
        <v>52.515932499999991</v>
      </c>
      <c r="T2035" s="22">
        <v>52.515932499999991</v>
      </c>
      <c r="U2035" s="22">
        <v>52.515932499999991</v>
      </c>
      <c r="V2035" s="22"/>
      <c r="W2035" s="22"/>
      <c r="X2035" s="22"/>
      <c r="Y2035" s="22"/>
      <c r="Z2035" s="22"/>
      <c r="AA2035" s="22"/>
      <c r="AB2035" s="22"/>
      <c r="AC2035" s="22"/>
      <c r="AD2035" s="22"/>
      <c r="AE2035" s="22"/>
      <c r="AF2035" s="22"/>
      <c r="AG2035" s="22"/>
      <c r="AH2035" s="22"/>
      <c r="AI2035" s="22"/>
      <c r="AJ2035" s="22"/>
      <c r="AK2035" s="22"/>
      <c r="AL2035" s="22"/>
      <c r="AM2035" s="22"/>
      <c r="AN2035" s="22"/>
      <c r="AO2035" s="22"/>
      <c r="AP2035" s="22"/>
      <c r="AQ2035" s="22"/>
      <c r="AR2035" s="22"/>
      <c r="AS2035" s="22"/>
      <c r="AT2035" s="22"/>
      <c r="AU2035" s="22"/>
      <c r="AV2035" s="22"/>
      <c r="AW2035" s="22"/>
      <c r="AX2035" s="22"/>
    </row>
    <row r="2036" spans="1:50" x14ac:dyDescent="0.25">
      <c r="A2036" s="78" t="s">
        <v>142</v>
      </c>
      <c r="B2036" s="22"/>
      <c r="C2036" s="22"/>
      <c r="D2036" s="22"/>
      <c r="E2036" s="22"/>
      <c r="F2036" s="22"/>
      <c r="G2036" s="79">
        <v>44753</v>
      </c>
      <c r="H2036" s="22"/>
      <c r="I2036" s="22"/>
      <c r="J2036" s="22"/>
      <c r="K2036" s="22"/>
      <c r="L2036" s="22"/>
      <c r="M2036" s="22"/>
      <c r="N2036" s="22"/>
      <c r="O2036" s="22"/>
      <c r="P2036" s="22"/>
      <c r="Q2036" s="22"/>
      <c r="R2036" s="22">
        <v>74.61701166666667</v>
      </c>
      <c r="S2036" s="22">
        <v>74.61701166666667</v>
      </c>
      <c r="T2036" s="22">
        <v>74.61701166666667</v>
      </c>
      <c r="U2036" s="22">
        <v>74.61701166666667</v>
      </c>
      <c r="V2036" s="22"/>
      <c r="W2036" s="22"/>
      <c r="X2036" s="22"/>
      <c r="Y2036" s="22"/>
      <c r="Z2036" s="22"/>
      <c r="AA2036" s="22"/>
      <c r="AB2036" s="22"/>
      <c r="AC2036" s="22"/>
      <c r="AD2036" s="22"/>
      <c r="AE2036" s="22"/>
      <c r="AF2036" s="22"/>
      <c r="AG2036" s="22"/>
      <c r="AH2036" s="22"/>
      <c r="AI2036" s="22"/>
      <c r="AJ2036" s="22"/>
      <c r="AK2036" s="22"/>
      <c r="AL2036" s="22"/>
      <c r="AM2036" s="22"/>
      <c r="AN2036" s="22"/>
      <c r="AO2036" s="22"/>
      <c r="AP2036" s="22"/>
      <c r="AQ2036" s="22"/>
      <c r="AR2036" s="22"/>
      <c r="AS2036" s="22"/>
      <c r="AT2036" s="22"/>
      <c r="AU2036" s="22"/>
      <c r="AV2036" s="22"/>
      <c r="AW2036" s="22"/>
      <c r="AX2036" s="22"/>
    </row>
    <row r="2037" spans="1:50" x14ac:dyDescent="0.25">
      <c r="A2037" s="78" t="s">
        <v>142</v>
      </c>
      <c r="B2037" s="22"/>
      <c r="C2037" s="22"/>
      <c r="D2037" s="22"/>
      <c r="E2037" s="22"/>
      <c r="F2037" s="22"/>
      <c r="G2037" s="79">
        <v>44756</v>
      </c>
      <c r="H2037" s="22"/>
      <c r="I2037" s="22"/>
      <c r="J2037" s="22"/>
      <c r="K2037" s="22"/>
      <c r="L2037" s="22"/>
      <c r="M2037" s="22"/>
      <c r="N2037" s="22"/>
      <c r="O2037" s="22"/>
      <c r="P2037" s="22"/>
      <c r="Q2037" s="22"/>
      <c r="R2037" s="22">
        <v>85.702891666666659</v>
      </c>
      <c r="S2037" s="22">
        <v>85.702891666666659</v>
      </c>
      <c r="T2037" s="22">
        <v>85.702891666666659</v>
      </c>
      <c r="U2037" s="22">
        <v>85.702891666666659</v>
      </c>
      <c r="V2037" s="22"/>
      <c r="W2037" s="22"/>
      <c r="X2037" s="22"/>
      <c r="Y2037" s="22"/>
      <c r="Z2037" s="22"/>
      <c r="AA2037" s="22"/>
      <c r="AB2037" s="22"/>
      <c r="AC2037" s="22"/>
      <c r="AD2037" s="22"/>
      <c r="AE2037" s="22"/>
      <c r="AF2037" s="22"/>
      <c r="AG2037" s="22"/>
      <c r="AH2037" s="22"/>
      <c r="AI2037" s="22"/>
      <c r="AJ2037" s="22"/>
      <c r="AK2037" s="22"/>
      <c r="AL2037" s="22"/>
      <c r="AM2037" s="22"/>
      <c r="AN2037" s="22"/>
      <c r="AO2037" s="22"/>
      <c r="AP2037" s="22"/>
      <c r="AQ2037" s="22"/>
      <c r="AR2037" s="22"/>
      <c r="AS2037" s="22"/>
      <c r="AT2037" s="22"/>
      <c r="AU2037" s="22"/>
      <c r="AV2037" s="22"/>
      <c r="AW2037" s="22"/>
      <c r="AX2037" s="22"/>
    </row>
    <row r="2038" spans="1:50" x14ac:dyDescent="0.25">
      <c r="A2038" s="78" t="s">
        <v>142</v>
      </c>
      <c r="B2038" s="22"/>
      <c r="C2038" s="22"/>
      <c r="D2038" s="22"/>
      <c r="E2038" s="22"/>
      <c r="F2038" s="22"/>
      <c r="G2038" s="79">
        <v>44767</v>
      </c>
      <c r="H2038" s="22"/>
      <c r="I2038" s="22"/>
      <c r="J2038" s="22"/>
      <c r="K2038" s="22"/>
      <c r="L2038" s="22"/>
      <c r="M2038" s="22"/>
      <c r="N2038" s="22"/>
      <c r="O2038" s="22"/>
      <c r="P2038" s="22"/>
      <c r="Q2038" s="22"/>
      <c r="R2038" s="22">
        <v>81.374611033333338</v>
      </c>
      <c r="S2038" s="22">
        <v>81.374611033333338</v>
      </c>
      <c r="T2038" s="22">
        <v>81.374611033333338</v>
      </c>
      <c r="U2038" s="22">
        <v>81.374611033333338</v>
      </c>
      <c r="V2038" s="22"/>
      <c r="W2038" s="22"/>
      <c r="X2038" s="22"/>
      <c r="Y2038" s="22"/>
      <c r="Z2038" s="22"/>
      <c r="AA2038" s="22"/>
      <c r="AB2038" s="22"/>
      <c r="AC2038" s="22"/>
      <c r="AD2038" s="22"/>
      <c r="AE2038" s="22"/>
      <c r="AF2038" s="22"/>
      <c r="AG2038" s="22"/>
      <c r="AH2038" s="22"/>
      <c r="AI2038" s="22"/>
      <c r="AJ2038" s="22"/>
      <c r="AK2038" s="22"/>
      <c r="AL2038" s="22"/>
      <c r="AM2038" s="22"/>
      <c r="AN2038" s="22"/>
      <c r="AO2038" s="22"/>
      <c r="AP2038" s="22"/>
      <c r="AQ2038" s="22"/>
      <c r="AR2038" s="22"/>
      <c r="AS2038" s="22"/>
      <c r="AT2038" s="22"/>
      <c r="AU2038" s="22"/>
      <c r="AV2038" s="22"/>
      <c r="AW2038" s="22"/>
      <c r="AX2038" s="22"/>
    </row>
    <row r="2039" spans="1:50" x14ac:dyDescent="0.25">
      <c r="A2039" s="78" t="s">
        <v>142</v>
      </c>
      <c r="B2039" s="22"/>
      <c r="C2039" s="22"/>
      <c r="D2039" s="22"/>
      <c r="E2039" s="22"/>
      <c r="F2039" s="22"/>
      <c r="G2039" s="79">
        <v>44776</v>
      </c>
      <c r="H2039" s="22"/>
      <c r="I2039" s="22"/>
      <c r="J2039" s="22"/>
      <c r="K2039" s="22"/>
      <c r="L2039" s="22"/>
      <c r="M2039" s="22"/>
      <c r="N2039" s="22"/>
      <c r="O2039" s="22"/>
      <c r="P2039" s="22"/>
      <c r="Q2039" s="22"/>
      <c r="R2039" s="22">
        <v>87.625</v>
      </c>
      <c r="S2039" s="22">
        <v>87.625</v>
      </c>
      <c r="T2039" s="22">
        <v>87.625</v>
      </c>
      <c r="U2039" s="22">
        <v>87.625</v>
      </c>
      <c r="V2039" s="22"/>
      <c r="W2039" s="22"/>
      <c r="X2039" s="22"/>
      <c r="Y2039" s="22"/>
      <c r="Z2039" s="22"/>
      <c r="AA2039" s="22"/>
      <c r="AB2039" s="22"/>
      <c r="AC2039" s="22"/>
      <c r="AD2039" s="22"/>
      <c r="AE2039" s="22"/>
      <c r="AF2039" s="22"/>
      <c r="AG2039" s="22"/>
      <c r="AH2039" s="22"/>
      <c r="AI2039" s="22"/>
      <c r="AJ2039" s="22"/>
      <c r="AK2039" s="22"/>
      <c r="AL2039" s="22"/>
      <c r="AM2039" s="22"/>
      <c r="AN2039" s="22"/>
      <c r="AO2039" s="22"/>
      <c r="AP2039" s="22"/>
      <c r="AQ2039" s="22"/>
      <c r="AR2039" s="22"/>
      <c r="AS2039" s="22"/>
      <c r="AT2039" s="22"/>
      <c r="AU2039" s="22"/>
      <c r="AV2039" s="22"/>
      <c r="AW2039" s="22"/>
      <c r="AX2039" s="22"/>
    </row>
    <row r="2040" spans="1:50" x14ac:dyDescent="0.25">
      <c r="A2040" s="78" t="s">
        <v>142</v>
      </c>
      <c r="B2040" s="22"/>
      <c r="C2040" s="22"/>
      <c r="D2040" s="22"/>
      <c r="E2040" s="22"/>
      <c r="F2040" s="22"/>
      <c r="G2040" s="79">
        <v>44783</v>
      </c>
      <c r="H2040" s="22"/>
      <c r="I2040" s="22"/>
      <c r="J2040" s="22"/>
      <c r="K2040" s="22"/>
      <c r="L2040" s="22"/>
      <c r="M2040" s="22"/>
      <c r="N2040" s="22"/>
      <c r="O2040" s="22"/>
      <c r="P2040" s="22"/>
      <c r="Q2040" s="22"/>
      <c r="R2040" s="22">
        <v>59.149124999999998</v>
      </c>
      <c r="S2040" s="22">
        <v>59.149124999999998</v>
      </c>
      <c r="T2040" s="22">
        <v>59.149124999999998</v>
      </c>
      <c r="U2040" s="22">
        <v>59.149124999999998</v>
      </c>
      <c r="V2040" s="22"/>
      <c r="W2040" s="22"/>
      <c r="X2040" s="22"/>
      <c r="Y2040" s="22"/>
      <c r="Z2040" s="22"/>
      <c r="AA2040" s="22"/>
      <c r="AB2040" s="22"/>
      <c r="AC2040" s="22"/>
      <c r="AD2040" s="22"/>
      <c r="AE2040" s="22"/>
      <c r="AF2040" s="22"/>
      <c r="AG2040" s="22"/>
      <c r="AH2040" s="22"/>
      <c r="AI2040" s="22"/>
      <c r="AJ2040" s="22"/>
      <c r="AK2040" s="22"/>
      <c r="AL2040" s="22"/>
      <c r="AM2040" s="22"/>
      <c r="AN2040" s="22"/>
      <c r="AO2040" s="22"/>
      <c r="AP2040" s="22"/>
      <c r="AQ2040" s="22"/>
      <c r="AR2040" s="22"/>
      <c r="AS2040" s="22"/>
      <c r="AT2040" s="22"/>
      <c r="AU2040" s="22"/>
      <c r="AV2040" s="22"/>
      <c r="AW2040" s="22"/>
      <c r="AX2040" s="22"/>
    </row>
    <row r="2041" spans="1:50" x14ac:dyDescent="0.25">
      <c r="A2041" s="78" t="s">
        <v>149</v>
      </c>
      <c r="B2041" s="22"/>
      <c r="C2041" s="22"/>
      <c r="D2041" s="22"/>
      <c r="E2041" s="22"/>
      <c r="F2041" s="22"/>
      <c r="G2041" s="79">
        <v>44003</v>
      </c>
      <c r="H2041" s="22"/>
      <c r="I2041" s="22"/>
      <c r="J2041" s="22"/>
      <c r="K2041" s="22"/>
      <c r="L2041" s="22"/>
      <c r="M2041" s="22"/>
      <c r="N2041" s="22"/>
      <c r="O2041" s="22"/>
      <c r="P2041" s="22"/>
      <c r="Q2041" s="22"/>
      <c r="R2041" s="22">
        <v>10.148892465166668</v>
      </c>
      <c r="S2041" s="22">
        <v>10.148892465166668</v>
      </c>
      <c r="T2041" s="22">
        <v>10.148892465166668</v>
      </c>
      <c r="U2041" s="22">
        <v>10.148892465166668</v>
      </c>
      <c r="V2041" s="22"/>
      <c r="W2041" s="22"/>
      <c r="X2041" s="22"/>
      <c r="Y2041" s="22"/>
      <c r="Z2041" s="22"/>
      <c r="AA2041" s="22"/>
      <c r="AB2041" s="22"/>
      <c r="AC2041" s="22"/>
      <c r="AD2041" s="22"/>
      <c r="AE2041" s="22"/>
      <c r="AF2041" s="22"/>
      <c r="AG2041" s="22"/>
      <c r="AH2041" s="22"/>
      <c r="AI2041" s="22"/>
      <c r="AJ2041" s="22"/>
      <c r="AK2041" s="22"/>
      <c r="AL2041" s="22"/>
      <c r="AM2041" s="22"/>
      <c r="AN2041" s="22"/>
      <c r="AO2041" s="22"/>
      <c r="AP2041" s="22"/>
      <c r="AQ2041" s="22"/>
      <c r="AR2041" s="22"/>
      <c r="AS2041" s="22"/>
      <c r="AT2041" s="22"/>
      <c r="AU2041" s="22"/>
      <c r="AV2041" s="22"/>
      <c r="AW2041" s="22"/>
      <c r="AX2041" s="22"/>
    </row>
    <row r="2042" spans="1:50" x14ac:dyDescent="0.25">
      <c r="A2042" s="78" t="s">
        <v>149</v>
      </c>
      <c r="B2042" s="22"/>
      <c r="C2042" s="22"/>
      <c r="D2042" s="22"/>
      <c r="E2042" s="22"/>
      <c r="F2042" s="22"/>
      <c r="G2042" s="79">
        <v>44012</v>
      </c>
      <c r="H2042" s="22"/>
      <c r="I2042" s="22"/>
      <c r="J2042" s="22"/>
      <c r="K2042" s="22"/>
      <c r="L2042" s="22"/>
      <c r="M2042" s="22"/>
      <c r="N2042" s="22"/>
      <c r="O2042" s="22"/>
      <c r="P2042" s="22"/>
      <c r="Q2042" s="22"/>
      <c r="R2042" s="22">
        <v>20.376249999999999</v>
      </c>
      <c r="S2042" s="22">
        <v>20.376249999999999</v>
      </c>
      <c r="T2042" s="22">
        <v>20.376249999999999</v>
      </c>
      <c r="U2042" s="22">
        <v>20.376249999999999</v>
      </c>
      <c r="V2042" s="22"/>
      <c r="W2042" s="22"/>
      <c r="X2042" s="22"/>
      <c r="Y2042" s="22"/>
      <c r="Z2042" s="22"/>
      <c r="AA2042" s="22"/>
      <c r="AB2042" s="22"/>
      <c r="AC2042" s="22"/>
      <c r="AD2042" s="22"/>
      <c r="AE2042" s="22"/>
      <c r="AF2042" s="22"/>
      <c r="AG2042" s="22"/>
      <c r="AH2042" s="22"/>
      <c r="AI2042" s="22"/>
      <c r="AJ2042" s="22"/>
      <c r="AK2042" s="22"/>
      <c r="AL2042" s="22"/>
      <c r="AM2042" s="22"/>
      <c r="AN2042" s="22"/>
      <c r="AO2042" s="22"/>
      <c r="AP2042" s="22"/>
      <c r="AQ2042" s="22"/>
      <c r="AR2042" s="22"/>
      <c r="AS2042" s="22"/>
      <c r="AT2042" s="22"/>
      <c r="AU2042" s="22"/>
      <c r="AV2042" s="22"/>
      <c r="AW2042" s="22"/>
      <c r="AX2042" s="22"/>
    </row>
    <row r="2043" spans="1:50" x14ac:dyDescent="0.25">
      <c r="A2043" s="78" t="s">
        <v>149</v>
      </c>
      <c r="B2043" s="22"/>
      <c r="C2043" s="22"/>
      <c r="D2043" s="22"/>
      <c r="E2043" s="22"/>
      <c r="F2043" s="22"/>
      <c r="G2043" s="79">
        <v>44014</v>
      </c>
      <c r="H2043" s="22"/>
      <c r="I2043" s="22"/>
      <c r="J2043" s="22"/>
      <c r="K2043" s="22"/>
      <c r="L2043" s="22"/>
      <c r="M2043" s="22"/>
      <c r="N2043" s="22"/>
      <c r="O2043" s="22"/>
      <c r="P2043" s="22"/>
      <c r="Q2043" s="22"/>
      <c r="R2043" s="22">
        <v>24.307225000000003</v>
      </c>
      <c r="S2043" s="22">
        <v>24.307225000000003</v>
      </c>
      <c r="T2043" s="22">
        <v>24.307225000000003</v>
      </c>
      <c r="U2043" s="22">
        <v>24.307225000000003</v>
      </c>
      <c r="V2043" s="22"/>
      <c r="W2043" s="22"/>
      <c r="X2043" s="22"/>
      <c r="Y2043" s="22"/>
      <c r="Z2043" s="22"/>
      <c r="AA2043" s="22"/>
      <c r="AB2043" s="22"/>
      <c r="AC2043" s="22"/>
      <c r="AD2043" s="22"/>
      <c r="AE2043" s="22"/>
      <c r="AF2043" s="22"/>
      <c r="AG2043" s="22"/>
      <c r="AH2043" s="22"/>
      <c r="AI2043" s="22"/>
      <c r="AJ2043" s="22"/>
      <c r="AK2043" s="22"/>
      <c r="AL2043" s="22"/>
      <c r="AM2043" s="22"/>
      <c r="AN2043" s="22"/>
      <c r="AO2043" s="22"/>
      <c r="AP2043" s="22"/>
      <c r="AQ2043" s="22"/>
      <c r="AR2043" s="22"/>
      <c r="AS2043" s="22"/>
      <c r="AT2043" s="22"/>
      <c r="AU2043" s="22"/>
      <c r="AV2043" s="22"/>
      <c r="AW2043" s="22"/>
      <c r="AX2043" s="22"/>
    </row>
    <row r="2044" spans="1:50" x14ac:dyDescent="0.25">
      <c r="A2044" s="78" t="s">
        <v>149</v>
      </c>
      <c r="B2044" s="22"/>
      <c r="C2044" s="22"/>
      <c r="D2044" s="22"/>
      <c r="E2044" s="22"/>
      <c r="F2044" s="22"/>
      <c r="G2044" s="79">
        <v>44022</v>
      </c>
      <c r="H2044" s="22"/>
      <c r="I2044" s="22"/>
      <c r="J2044" s="22"/>
      <c r="K2044" s="22"/>
      <c r="L2044" s="22"/>
      <c r="M2044" s="22"/>
      <c r="N2044" s="22"/>
      <c r="O2044" s="22"/>
      <c r="P2044" s="22"/>
      <c r="Q2044" s="22"/>
      <c r="R2044" s="22">
        <v>25.187689375000001</v>
      </c>
      <c r="S2044" s="22">
        <v>25.187689375000001</v>
      </c>
      <c r="T2044" s="22">
        <v>25.187689375000001</v>
      </c>
      <c r="U2044" s="22">
        <v>25.187689375000001</v>
      </c>
      <c r="V2044" s="22"/>
      <c r="W2044" s="22"/>
      <c r="X2044" s="22"/>
      <c r="Y2044" s="22"/>
      <c r="Z2044" s="22"/>
      <c r="AA2044" s="22"/>
      <c r="AB2044" s="22"/>
      <c r="AC2044" s="22"/>
      <c r="AD2044" s="22"/>
      <c r="AE2044" s="22"/>
      <c r="AF2044" s="22"/>
      <c r="AG2044" s="22"/>
      <c r="AH2044" s="22"/>
      <c r="AI2044" s="22"/>
      <c r="AJ2044" s="22"/>
      <c r="AK2044" s="22"/>
      <c r="AL2044" s="22"/>
      <c r="AM2044" s="22"/>
      <c r="AN2044" s="22"/>
      <c r="AO2044" s="22"/>
      <c r="AP2044" s="22"/>
      <c r="AQ2044" s="22"/>
      <c r="AR2044" s="22"/>
      <c r="AS2044" s="22"/>
      <c r="AT2044" s="22"/>
      <c r="AU2044" s="22"/>
      <c r="AV2044" s="22"/>
      <c r="AW2044" s="22"/>
      <c r="AX2044" s="22"/>
    </row>
    <row r="2045" spans="1:50" x14ac:dyDescent="0.25">
      <c r="A2045" s="78" t="s">
        <v>149</v>
      </c>
      <c r="B2045" s="22"/>
      <c r="C2045" s="22"/>
      <c r="D2045" s="22"/>
      <c r="E2045" s="22"/>
      <c r="F2045" s="22"/>
      <c r="G2045" s="79">
        <v>44126</v>
      </c>
      <c r="H2045" s="22"/>
      <c r="I2045" s="22"/>
      <c r="J2045" s="22"/>
      <c r="K2045" s="22"/>
      <c r="L2045" s="22"/>
      <c r="M2045" s="22"/>
      <c r="N2045" s="22"/>
      <c r="O2045" s="22"/>
      <c r="P2045" s="22"/>
      <c r="Q2045" s="22"/>
      <c r="R2045" s="22">
        <v>5.9394444444444444E-2</v>
      </c>
      <c r="S2045" s="22">
        <v>5.9394444444444444E-2</v>
      </c>
      <c r="T2045" s="22">
        <v>5.9394444444444444E-2</v>
      </c>
      <c r="U2045" s="22">
        <v>5.9394444444444444E-2</v>
      </c>
      <c r="V2045" s="22"/>
      <c r="W2045" s="22"/>
      <c r="X2045" s="22"/>
      <c r="Y2045" s="22"/>
      <c r="Z2045" s="22"/>
      <c r="AA2045" s="22"/>
      <c r="AB2045" s="22"/>
      <c r="AC2045" s="22"/>
      <c r="AD2045" s="22"/>
      <c r="AE2045" s="22"/>
      <c r="AF2045" s="22"/>
      <c r="AG2045" s="22"/>
      <c r="AH2045" s="22"/>
      <c r="AI2045" s="22"/>
      <c r="AJ2045" s="22"/>
      <c r="AK2045" s="22"/>
      <c r="AL2045" s="22"/>
      <c r="AM2045" s="22"/>
      <c r="AN2045" s="22"/>
      <c r="AO2045" s="22"/>
      <c r="AP2045" s="22"/>
      <c r="AQ2045" s="22"/>
      <c r="AR2045" s="22"/>
      <c r="AS2045" s="22"/>
      <c r="AT2045" s="22"/>
      <c r="AU2045" s="22"/>
      <c r="AV2045" s="22"/>
      <c r="AW2045" s="22"/>
      <c r="AX2045" s="22"/>
    </row>
    <row r="2046" spans="1:50" x14ac:dyDescent="0.25">
      <c r="A2046" s="78" t="s">
        <v>149</v>
      </c>
      <c r="B2046" s="22"/>
      <c r="C2046" s="22"/>
      <c r="D2046" s="22"/>
      <c r="E2046" s="22"/>
      <c r="F2046" s="22"/>
      <c r="G2046" s="79">
        <v>44145</v>
      </c>
      <c r="H2046" s="22"/>
      <c r="I2046" s="22"/>
      <c r="J2046" s="22"/>
      <c r="K2046" s="22"/>
      <c r="L2046" s="22"/>
      <c r="M2046" s="22"/>
      <c r="N2046" s="22"/>
      <c r="O2046" s="22"/>
      <c r="P2046" s="22"/>
      <c r="Q2046" s="22"/>
      <c r="R2046" s="22">
        <v>5.0116666666666664E-2</v>
      </c>
      <c r="S2046" s="22">
        <v>5.0116666666666664E-2</v>
      </c>
      <c r="T2046" s="22">
        <v>5.0116666666666664E-2</v>
      </c>
      <c r="U2046" s="22">
        <v>5.0116666666666664E-2</v>
      </c>
      <c r="V2046" s="22"/>
      <c r="W2046" s="22"/>
      <c r="X2046" s="22"/>
      <c r="Y2046" s="22"/>
      <c r="Z2046" s="22"/>
      <c r="AA2046" s="22"/>
      <c r="AB2046" s="22"/>
      <c r="AC2046" s="22"/>
      <c r="AD2046" s="22"/>
      <c r="AE2046" s="22"/>
      <c r="AF2046" s="22"/>
      <c r="AG2046" s="22"/>
      <c r="AH2046" s="22"/>
      <c r="AI2046" s="22"/>
      <c r="AJ2046" s="22"/>
      <c r="AK2046" s="22"/>
      <c r="AL2046" s="22"/>
      <c r="AM2046" s="22"/>
      <c r="AN2046" s="22"/>
      <c r="AO2046" s="22"/>
      <c r="AP2046" s="22"/>
      <c r="AQ2046" s="22"/>
      <c r="AR2046" s="22"/>
      <c r="AS2046" s="22"/>
      <c r="AT2046" s="22"/>
      <c r="AU2046" s="22"/>
      <c r="AV2046" s="22"/>
      <c r="AW2046" s="22"/>
      <c r="AX2046" s="22"/>
    </row>
    <row r="2047" spans="1:50" x14ac:dyDescent="0.25">
      <c r="A2047" s="78" t="s">
        <v>149</v>
      </c>
      <c r="B2047" s="22"/>
      <c r="C2047" s="22"/>
      <c r="D2047" s="22"/>
      <c r="E2047" s="22"/>
      <c r="F2047" s="22"/>
      <c r="G2047" s="79">
        <v>44455</v>
      </c>
      <c r="H2047" s="22"/>
      <c r="I2047" s="22"/>
      <c r="J2047" s="22"/>
      <c r="K2047" s="22"/>
      <c r="L2047" s="22"/>
      <c r="M2047" s="22"/>
      <c r="N2047" s="22"/>
      <c r="O2047" s="22"/>
      <c r="P2047" s="22"/>
      <c r="Q2047" s="22"/>
      <c r="R2047" s="22">
        <v>4.8676500000000003</v>
      </c>
      <c r="S2047" s="22">
        <v>4.8676500000000003</v>
      </c>
      <c r="T2047" s="22">
        <v>4.8676500000000003</v>
      </c>
      <c r="U2047" s="22">
        <v>4.8676500000000003</v>
      </c>
      <c r="V2047" s="22"/>
      <c r="W2047" s="22"/>
      <c r="X2047" s="22"/>
      <c r="Y2047" s="22"/>
      <c r="Z2047" s="22"/>
      <c r="AA2047" s="22"/>
      <c r="AB2047" s="22"/>
      <c r="AC2047" s="22"/>
      <c r="AD2047" s="22"/>
      <c r="AE2047" s="22"/>
      <c r="AF2047" s="22"/>
      <c r="AG2047" s="22"/>
      <c r="AH2047" s="22"/>
      <c r="AI2047" s="22"/>
      <c r="AJ2047" s="22"/>
      <c r="AK2047" s="22"/>
      <c r="AL2047" s="22"/>
      <c r="AM2047" s="22"/>
      <c r="AN2047" s="22"/>
      <c r="AO2047" s="22"/>
      <c r="AP2047" s="22"/>
      <c r="AQ2047" s="22"/>
      <c r="AR2047" s="22"/>
      <c r="AS2047" s="22"/>
      <c r="AT2047" s="22"/>
      <c r="AU2047" s="22"/>
      <c r="AV2047" s="22"/>
      <c r="AW2047" s="22"/>
      <c r="AX2047" s="22"/>
    </row>
    <row r="2048" spans="1:50" x14ac:dyDescent="0.25">
      <c r="A2048" s="78" t="s">
        <v>149</v>
      </c>
      <c r="B2048" s="22"/>
      <c r="C2048" s="22"/>
      <c r="D2048" s="22"/>
      <c r="E2048" s="22"/>
      <c r="F2048" s="22"/>
      <c r="G2048" s="79">
        <v>44475</v>
      </c>
      <c r="H2048" s="22"/>
      <c r="I2048" s="22"/>
      <c r="J2048" s="22"/>
      <c r="K2048" s="22"/>
      <c r="L2048" s="22"/>
      <c r="M2048" s="22"/>
      <c r="N2048" s="22"/>
      <c r="O2048" s="22"/>
      <c r="P2048" s="22"/>
      <c r="Q2048" s="22"/>
      <c r="R2048" s="22">
        <v>3.1549083333333332</v>
      </c>
      <c r="S2048" s="22">
        <v>3.1549083333333332</v>
      </c>
      <c r="T2048" s="22">
        <v>3.1549083333333332</v>
      </c>
      <c r="U2048" s="22">
        <v>3.1549083333333332</v>
      </c>
      <c r="V2048" s="22"/>
      <c r="W2048" s="22"/>
      <c r="X2048" s="22"/>
      <c r="Y2048" s="22"/>
      <c r="Z2048" s="22"/>
      <c r="AA2048" s="22"/>
      <c r="AB2048" s="22"/>
      <c r="AC2048" s="22"/>
      <c r="AD2048" s="22"/>
      <c r="AE2048" s="22"/>
      <c r="AF2048" s="22"/>
      <c r="AG2048" s="22"/>
      <c r="AH2048" s="22"/>
      <c r="AI2048" s="22"/>
      <c r="AJ2048" s="22"/>
      <c r="AK2048" s="22"/>
      <c r="AL2048" s="22"/>
      <c r="AM2048" s="22"/>
      <c r="AN2048" s="22"/>
      <c r="AO2048" s="22"/>
      <c r="AP2048" s="22"/>
      <c r="AQ2048" s="22"/>
      <c r="AR2048" s="22"/>
      <c r="AS2048" s="22"/>
      <c r="AT2048" s="22"/>
      <c r="AU2048" s="22"/>
      <c r="AV2048" s="22"/>
      <c r="AW2048" s="22"/>
      <c r="AX2048" s="22"/>
    </row>
    <row r="2049" spans="1:50" x14ac:dyDescent="0.25">
      <c r="A2049" s="78" t="s">
        <v>149</v>
      </c>
      <c r="B2049" s="22"/>
      <c r="C2049" s="22"/>
      <c r="D2049" s="22"/>
      <c r="E2049" s="22"/>
      <c r="F2049" s="22"/>
      <c r="G2049" s="79">
        <v>44484</v>
      </c>
      <c r="H2049" s="22"/>
      <c r="I2049" s="22"/>
      <c r="J2049" s="22"/>
      <c r="K2049" s="22"/>
      <c r="L2049" s="22"/>
      <c r="M2049" s="22"/>
      <c r="N2049" s="22"/>
      <c r="O2049" s="22"/>
      <c r="P2049" s="22"/>
      <c r="Q2049" s="22"/>
      <c r="R2049" s="22">
        <v>3.709916666666667</v>
      </c>
      <c r="S2049" s="22">
        <v>3.709916666666667</v>
      </c>
      <c r="T2049" s="22">
        <v>3.709916666666667</v>
      </c>
      <c r="U2049" s="22">
        <v>3.709916666666667</v>
      </c>
      <c r="V2049" s="22"/>
      <c r="W2049" s="22"/>
      <c r="X2049" s="22"/>
      <c r="Y2049" s="22"/>
      <c r="Z2049" s="22"/>
      <c r="AA2049" s="22"/>
      <c r="AB2049" s="22"/>
      <c r="AC2049" s="22"/>
      <c r="AD2049" s="22"/>
      <c r="AE2049" s="22"/>
      <c r="AF2049" s="22"/>
      <c r="AG2049" s="22"/>
      <c r="AH2049" s="22"/>
      <c r="AI2049" s="22"/>
      <c r="AJ2049" s="22"/>
      <c r="AK2049" s="22"/>
      <c r="AL2049" s="22"/>
      <c r="AM2049" s="22"/>
      <c r="AN2049" s="22"/>
      <c r="AO2049" s="22"/>
      <c r="AP2049" s="22"/>
      <c r="AQ2049" s="22"/>
      <c r="AR2049" s="22"/>
      <c r="AS2049" s="22"/>
      <c r="AT2049" s="22"/>
      <c r="AU2049" s="22"/>
      <c r="AV2049" s="22"/>
      <c r="AW2049" s="22"/>
      <c r="AX2049" s="22"/>
    </row>
    <row r="2050" spans="1:50" x14ac:dyDescent="0.25">
      <c r="A2050" s="78" t="s">
        <v>149</v>
      </c>
      <c r="B2050" s="22"/>
      <c r="C2050" s="22"/>
      <c r="D2050" s="22"/>
      <c r="E2050" s="22"/>
      <c r="F2050" s="22"/>
      <c r="G2050" s="79">
        <v>44550</v>
      </c>
      <c r="H2050" s="22"/>
      <c r="I2050" s="22"/>
      <c r="J2050" s="22"/>
      <c r="K2050" s="22"/>
      <c r="L2050" s="22"/>
      <c r="M2050" s="22"/>
      <c r="N2050" s="22"/>
      <c r="O2050" s="22"/>
      <c r="P2050" s="22"/>
      <c r="Q2050" s="22"/>
      <c r="R2050" s="22">
        <v>32.115070833333334</v>
      </c>
      <c r="S2050" s="22">
        <v>32.115070833333334</v>
      </c>
      <c r="T2050" s="22">
        <v>32.115070833333334</v>
      </c>
      <c r="U2050" s="22">
        <v>32.115070833333334</v>
      </c>
      <c r="V2050" s="22"/>
      <c r="W2050" s="22"/>
      <c r="X2050" s="22"/>
      <c r="Y2050" s="22"/>
      <c r="Z2050" s="22"/>
      <c r="AA2050" s="22"/>
      <c r="AB2050" s="22"/>
      <c r="AC2050" s="22"/>
      <c r="AD2050" s="22"/>
      <c r="AE2050" s="22"/>
      <c r="AF2050" s="22"/>
      <c r="AG2050" s="22"/>
      <c r="AH2050" s="22"/>
      <c r="AI2050" s="22"/>
      <c r="AJ2050" s="22"/>
      <c r="AK2050" s="22"/>
      <c r="AL2050" s="22"/>
      <c r="AM2050" s="22"/>
      <c r="AN2050" s="22"/>
      <c r="AO2050" s="22"/>
      <c r="AP2050" s="22"/>
      <c r="AQ2050" s="22"/>
      <c r="AR2050" s="22"/>
      <c r="AS2050" s="22"/>
      <c r="AT2050" s="22"/>
      <c r="AU2050" s="22"/>
      <c r="AV2050" s="22"/>
      <c r="AW2050" s="22"/>
      <c r="AX2050" s="22"/>
    </row>
    <row r="2051" spans="1:50" x14ac:dyDescent="0.25">
      <c r="A2051" s="78" t="s">
        <v>149</v>
      </c>
      <c r="B2051" s="22"/>
      <c r="C2051" s="22"/>
      <c r="D2051" s="22"/>
      <c r="E2051" s="22"/>
      <c r="F2051" s="22"/>
      <c r="G2051" s="79">
        <v>44603</v>
      </c>
      <c r="H2051" s="22"/>
      <c r="I2051" s="22"/>
      <c r="J2051" s="22"/>
      <c r="K2051" s="22"/>
      <c r="L2051" s="22"/>
      <c r="M2051" s="22"/>
      <c r="N2051" s="22"/>
      <c r="O2051" s="22"/>
      <c r="P2051" s="22"/>
      <c r="Q2051" s="22"/>
      <c r="R2051" s="22">
        <v>41.596354166666671</v>
      </c>
      <c r="S2051" s="22">
        <v>41.596354166666671</v>
      </c>
      <c r="T2051" s="22">
        <v>41.596354166666671</v>
      </c>
      <c r="U2051" s="22">
        <v>41.596354166666671</v>
      </c>
      <c r="V2051" s="22"/>
      <c r="W2051" s="22"/>
      <c r="X2051" s="22"/>
      <c r="Y2051" s="22"/>
      <c r="Z2051" s="22"/>
      <c r="AA2051" s="22"/>
      <c r="AB2051" s="22"/>
      <c r="AC2051" s="22"/>
      <c r="AD2051" s="22"/>
      <c r="AE2051" s="22"/>
      <c r="AF2051" s="22"/>
      <c r="AG2051" s="22"/>
      <c r="AH2051" s="22"/>
      <c r="AI2051" s="22"/>
      <c r="AJ2051" s="22"/>
      <c r="AK2051" s="22"/>
      <c r="AL2051" s="22"/>
      <c r="AM2051" s="22"/>
      <c r="AN2051" s="22"/>
      <c r="AO2051" s="22"/>
      <c r="AP2051" s="22"/>
      <c r="AQ2051" s="22"/>
      <c r="AR2051" s="22"/>
      <c r="AS2051" s="22"/>
      <c r="AT2051" s="22"/>
      <c r="AU2051" s="22"/>
      <c r="AV2051" s="22"/>
      <c r="AW2051" s="22"/>
      <c r="AX2051" s="22"/>
    </row>
    <row r="2052" spans="1:50" x14ac:dyDescent="0.25">
      <c r="A2052" s="78" t="s">
        <v>149</v>
      </c>
      <c r="B2052" s="22"/>
      <c r="C2052" s="22"/>
      <c r="D2052" s="22"/>
      <c r="E2052" s="22"/>
      <c r="F2052" s="22"/>
      <c r="G2052" s="79">
        <v>44608</v>
      </c>
      <c r="H2052" s="22"/>
      <c r="I2052" s="22"/>
      <c r="J2052" s="22"/>
      <c r="K2052" s="22"/>
      <c r="L2052" s="22"/>
      <c r="M2052" s="22"/>
      <c r="N2052" s="22"/>
      <c r="O2052" s="22"/>
      <c r="P2052" s="22"/>
      <c r="Q2052" s="22"/>
      <c r="R2052" s="22">
        <v>50.162202499999999</v>
      </c>
      <c r="S2052" s="22">
        <v>50.162202499999999</v>
      </c>
      <c r="T2052" s="22">
        <v>50.162202499999999</v>
      </c>
      <c r="U2052" s="22">
        <v>50.162202499999999</v>
      </c>
      <c r="V2052" s="22"/>
      <c r="W2052" s="22"/>
      <c r="X2052" s="22"/>
      <c r="Y2052" s="22"/>
      <c r="Z2052" s="22"/>
      <c r="AA2052" s="22"/>
      <c r="AB2052" s="22"/>
      <c r="AC2052" s="22"/>
      <c r="AD2052" s="22"/>
      <c r="AE2052" s="22"/>
      <c r="AF2052" s="22"/>
      <c r="AG2052" s="22"/>
      <c r="AH2052" s="22"/>
      <c r="AI2052" s="22"/>
      <c r="AJ2052" s="22"/>
      <c r="AK2052" s="22"/>
      <c r="AL2052" s="22"/>
      <c r="AM2052" s="22"/>
      <c r="AN2052" s="22"/>
      <c r="AO2052" s="22"/>
      <c r="AP2052" s="22"/>
      <c r="AQ2052" s="22"/>
      <c r="AR2052" s="22"/>
      <c r="AS2052" s="22"/>
      <c r="AT2052" s="22"/>
      <c r="AU2052" s="22"/>
      <c r="AV2052" s="22"/>
      <c r="AW2052" s="22"/>
      <c r="AX2052" s="22"/>
    </row>
    <row r="2053" spans="1:50" x14ac:dyDescent="0.25">
      <c r="A2053" s="78" t="s">
        <v>149</v>
      </c>
      <c r="B2053" s="22"/>
      <c r="C2053" s="22"/>
      <c r="D2053" s="22"/>
      <c r="E2053" s="22"/>
      <c r="F2053" s="22"/>
      <c r="G2053" s="79">
        <v>44753</v>
      </c>
      <c r="H2053" s="22"/>
      <c r="I2053" s="22"/>
      <c r="J2053" s="22"/>
      <c r="K2053" s="22"/>
      <c r="L2053" s="22"/>
      <c r="M2053" s="22"/>
      <c r="N2053" s="22"/>
      <c r="O2053" s="22"/>
      <c r="P2053" s="22"/>
      <c r="Q2053" s="22"/>
      <c r="R2053" s="22">
        <v>65.690083333333334</v>
      </c>
      <c r="S2053" s="22">
        <v>65.690083333333334</v>
      </c>
      <c r="T2053" s="22">
        <v>65.690083333333334</v>
      </c>
      <c r="U2053" s="22">
        <v>65.690083333333334</v>
      </c>
      <c r="V2053" s="22"/>
      <c r="W2053" s="22"/>
      <c r="X2053" s="22"/>
      <c r="Y2053" s="22"/>
      <c r="Z2053" s="22"/>
      <c r="AA2053" s="22"/>
      <c r="AB2053" s="22"/>
      <c r="AC2053" s="22"/>
      <c r="AD2053" s="22"/>
      <c r="AE2053" s="22"/>
      <c r="AF2053" s="22"/>
      <c r="AG2053" s="22"/>
      <c r="AH2053" s="22"/>
      <c r="AI2053" s="22"/>
      <c r="AJ2053" s="22"/>
      <c r="AK2053" s="22"/>
      <c r="AL2053" s="22"/>
      <c r="AM2053" s="22"/>
      <c r="AN2053" s="22"/>
      <c r="AO2053" s="22"/>
      <c r="AP2053" s="22"/>
      <c r="AQ2053" s="22"/>
      <c r="AR2053" s="22"/>
      <c r="AS2053" s="22"/>
      <c r="AT2053" s="22"/>
      <c r="AU2053" s="22"/>
      <c r="AV2053" s="22"/>
      <c r="AW2053" s="22"/>
      <c r="AX2053" s="22"/>
    </row>
    <row r="2054" spans="1:50" x14ac:dyDescent="0.25">
      <c r="A2054" s="78" t="s">
        <v>149</v>
      </c>
      <c r="B2054" s="22"/>
      <c r="C2054" s="22"/>
      <c r="D2054" s="22"/>
      <c r="E2054" s="22"/>
      <c r="F2054" s="22"/>
      <c r="G2054" s="79">
        <v>44756</v>
      </c>
      <c r="H2054" s="22"/>
      <c r="I2054" s="22"/>
      <c r="J2054" s="22"/>
      <c r="K2054" s="22"/>
      <c r="L2054" s="22"/>
      <c r="M2054" s="22"/>
      <c r="N2054" s="22"/>
      <c r="O2054" s="22"/>
      <c r="P2054" s="22"/>
      <c r="Q2054" s="22"/>
      <c r="R2054" s="22">
        <v>81.220849999999984</v>
      </c>
      <c r="S2054" s="22">
        <v>81.220849999999984</v>
      </c>
      <c r="T2054" s="22">
        <v>81.220849999999984</v>
      </c>
      <c r="U2054" s="22">
        <v>81.220849999999984</v>
      </c>
      <c r="V2054" s="22"/>
      <c r="W2054" s="22"/>
      <c r="X2054" s="22"/>
      <c r="Y2054" s="22"/>
      <c r="Z2054" s="22"/>
      <c r="AA2054" s="22"/>
      <c r="AB2054" s="22"/>
      <c r="AC2054" s="22"/>
      <c r="AD2054" s="22"/>
      <c r="AE2054" s="22"/>
      <c r="AF2054" s="22"/>
      <c r="AG2054" s="22"/>
      <c r="AH2054" s="22"/>
      <c r="AI2054" s="22"/>
      <c r="AJ2054" s="22"/>
      <c r="AK2054" s="22"/>
      <c r="AL2054" s="22"/>
      <c r="AM2054" s="22"/>
      <c r="AN2054" s="22"/>
      <c r="AO2054" s="22"/>
      <c r="AP2054" s="22"/>
      <c r="AQ2054" s="22"/>
      <c r="AR2054" s="22"/>
      <c r="AS2054" s="22"/>
      <c r="AT2054" s="22"/>
      <c r="AU2054" s="22"/>
      <c r="AV2054" s="22"/>
      <c r="AW2054" s="22"/>
      <c r="AX2054" s="22"/>
    </row>
    <row r="2055" spans="1:50" x14ac:dyDescent="0.25">
      <c r="A2055" s="78" t="s">
        <v>149</v>
      </c>
      <c r="B2055" s="22"/>
      <c r="C2055" s="22"/>
      <c r="D2055" s="22"/>
      <c r="E2055" s="22"/>
      <c r="F2055" s="22"/>
      <c r="G2055" s="79">
        <v>44767</v>
      </c>
      <c r="H2055" s="22"/>
      <c r="I2055" s="22"/>
      <c r="J2055" s="22"/>
      <c r="K2055" s="22"/>
      <c r="L2055" s="22"/>
      <c r="M2055" s="22"/>
      <c r="N2055" s="22"/>
      <c r="O2055" s="22"/>
      <c r="P2055" s="22"/>
      <c r="Q2055" s="22"/>
      <c r="R2055" s="22">
        <v>83.340948008333328</v>
      </c>
      <c r="S2055" s="22">
        <v>83.340948008333328</v>
      </c>
      <c r="T2055" s="22">
        <v>83.340948008333328</v>
      </c>
      <c r="U2055" s="22">
        <v>83.340948008333328</v>
      </c>
      <c r="V2055" s="22"/>
      <c r="W2055" s="22"/>
      <c r="X2055" s="22"/>
      <c r="Y2055" s="22"/>
      <c r="Z2055" s="22"/>
      <c r="AA2055" s="22"/>
      <c r="AB2055" s="22"/>
      <c r="AC2055" s="22"/>
      <c r="AD2055" s="22"/>
      <c r="AE2055" s="22"/>
      <c r="AF2055" s="22"/>
      <c r="AG2055" s="22"/>
      <c r="AH2055" s="22"/>
      <c r="AI2055" s="22"/>
      <c r="AJ2055" s="22"/>
      <c r="AK2055" s="22"/>
      <c r="AL2055" s="22"/>
      <c r="AM2055" s="22"/>
      <c r="AN2055" s="22"/>
      <c r="AO2055" s="22"/>
      <c r="AP2055" s="22"/>
      <c r="AQ2055" s="22"/>
      <c r="AR2055" s="22"/>
      <c r="AS2055" s="22"/>
      <c r="AT2055" s="22"/>
      <c r="AU2055" s="22"/>
      <c r="AV2055" s="22"/>
      <c r="AW2055" s="22"/>
      <c r="AX2055" s="22"/>
    </row>
    <row r="2056" spans="1:50" x14ac:dyDescent="0.25">
      <c r="A2056" s="78" t="s">
        <v>149</v>
      </c>
      <c r="B2056" s="22"/>
      <c r="C2056" s="22"/>
      <c r="D2056" s="22"/>
      <c r="E2056" s="22"/>
      <c r="F2056" s="22"/>
      <c r="G2056" s="79">
        <v>44776</v>
      </c>
      <c r="H2056" s="22"/>
      <c r="I2056" s="22"/>
      <c r="J2056" s="22"/>
      <c r="K2056" s="22"/>
      <c r="L2056" s="22"/>
      <c r="M2056" s="22"/>
      <c r="N2056" s="22"/>
      <c r="O2056" s="22"/>
      <c r="P2056" s="22"/>
      <c r="Q2056" s="22"/>
      <c r="R2056" s="22">
        <v>80.258645000000001</v>
      </c>
      <c r="S2056" s="22">
        <v>80.258645000000001</v>
      </c>
      <c r="T2056" s="22">
        <v>80.258645000000001</v>
      </c>
      <c r="U2056" s="22">
        <v>80.258645000000001</v>
      </c>
      <c r="V2056" s="22"/>
      <c r="W2056" s="22"/>
      <c r="X2056" s="22"/>
      <c r="Y2056" s="22"/>
      <c r="Z2056" s="22"/>
      <c r="AA2056" s="22"/>
      <c r="AB2056" s="22"/>
      <c r="AC2056" s="22"/>
      <c r="AD2056" s="22"/>
      <c r="AE2056" s="22"/>
      <c r="AF2056" s="22"/>
      <c r="AG2056" s="22"/>
      <c r="AH2056" s="22"/>
      <c r="AI2056" s="22"/>
      <c r="AJ2056" s="22"/>
      <c r="AK2056" s="22"/>
      <c r="AL2056" s="22"/>
      <c r="AM2056" s="22"/>
      <c r="AN2056" s="22"/>
      <c r="AO2056" s="22"/>
      <c r="AP2056" s="22"/>
      <c r="AQ2056" s="22"/>
      <c r="AR2056" s="22"/>
      <c r="AS2056" s="22"/>
      <c r="AT2056" s="22"/>
      <c r="AU2056" s="22"/>
      <c r="AV2056" s="22"/>
      <c r="AW2056" s="22"/>
      <c r="AX2056" s="22"/>
    </row>
    <row r="2057" spans="1:50" x14ac:dyDescent="0.25">
      <c r="A2057" s="78" t="s">
        <v>149</v>
      </c>
      <c r="B2057" s="22"/>
      <c r="C2057" s="22"/>
      <c r="D2057" s="22"/>
      <c r="E2057" s="22"/>
      <c r="F2057" s="22"/>
      <c r="G2057" s="79">
        <v>44783</v>
      </c>
      <c r="H2057" s="22"/>
      <c r="I2057" s="22"/>
      <c r="J2057" s="22"/>
      <c r="K2057" s="22"/>
      <c r="L2057" s="22"/>
      <c r="M2057" s="22"/>
      <c r="N2057" s="22"/>
      <c r="O2057" s="22"/>
      <c r="P2057" s="22"/>
      <c r="Q2057" s="22"/>
      <c r="R2057" s="22">
        <v>46.164200000000001</v>
      </c>
      <c r="S2057" s="22">
        <v>46.164200000000001</v>
      </c>
      <c r="T2057" s="22">
        <v>46.164200000000001</v>
      </c>
      <c r="U2057" s="22">
        <v>46.164200000000001</v>
      </c>
      <c r="V2057" s="22"/>
      <c r="W2057" s="22"/>
      <c r="X2057" s="22"/>
      <c r="Y2057" s="22"/>
      <c r="Z2057" s="22"/>
      <c r="AA2057" s="22"/>
      <c r="AB2057" s="22"/>
      <c r="AC2057" s="22"/>
      <c r="AD2057" s="22"/>
      <c r="AE2057" s="22"/>
      <c r="AF2057" s="22"/>
      <c r="AG2057" s="22"/>
      <c r="AH2057" s="22"/>
      <c r="AI2057" s="22"/>
      <c r="AJ2057" s="22"/>
      <c r="AK2057" s="22"/>
      <c r="AL2057" s="22"/>
      <c r="AM2057" s="22"/>
      <c r="AN2057" s="22"/>
      <c r="AO2057" s="22"/>
      <c r="AP2057" s="22"/>
      <c r="AQ2057" s="22"/>
      <c r="AR2057" s="22"/>
      <c r="AS2057" s="22"/>
      <c r="AT2057" s="22"/>
      <c r="AU2057" s="22"/>
      <c r="AV2057" s="22"/>
      <c r="AW2057" s="22"/>
      <c r="AX2057" s="22"/>
    </row>
    <row r="2058" spans="1:50" x14ac:dyDescent="0.25">
      <c r="A2058" s="78" t="s">
        <v>144</v>
      </c>
      <c r="B2058" s="22"/>
      <c r="C2058" s="22"/>
      <c r="D2058" s="22"/>
      <c r="E2058" s="22"/>
      <c r="F2058" s="22"/>
      <c r="G2058" s="79">
        <v>44003</v>
      </c>
      <c r="H2058" s="22"/>
      <c r="I2058" s="22"/>
      <c r="J2058" s="22"/>
      <c r="K2058" s="22"/>
      <c r="L2058" s="22"/>
      <c r="M2058" s="22"/>
      <c r="N2058" s="22"/>
      <c r="O2058" s="22"/>
      <c r="P2058" s="22"/>
      <c r="Q2058" s="22"/>
      <c r="R2058" s="22">
        <v>33.092795968750004</v>
      </c>
      <c r="S2058" s="22">
        <v>33.092795968750004</v>
      </c>
      <c r="T2058" s="22">
        <v>33.092795968750004</v>
      </c>
      <c r="U2058" s="22">
        <v>33.092795968750004</v>
      </c>
      <c r="V2058" s="22"/>
      <c r="W2058" s="22"/>
      <c r="X2058" s="22"/>
      <c r="Y2058" s="22"/>
      <c r="Z2058" s="22"/>
      <c r="AA2058" s="22"/>
      <c r="AB2058" s="22"/>
      <c r="AC2058" s="22"/>
      <c r="AD2058" s="22"/>
      <c r="AE2058" s="22"/>
      <c r="AF2058" s="22"/>
      <c r="AG2058" s="22"/>
      <c r="AH2058" s="22"/>
      <c r="AI2058" s="22"/>
      <c r="AJ2058" s="22"/>
      <c r="AK2058" s="22"/>
      <c r="AL2058" s="22"/>
      <c r="AM2058" s="22"/>
      <c r="AN2058" s="22"/>
      <c r="AO2058" s="22"/>
      <c r="AP2058" s="22"/>
      <c r="AQ2058" s="22"/>
      <c r="AR2058" s="22"/>
      <c r="AS2058" s="22"/>
      <c r="AT2058" s="22"/>
      <c r="AU2058" s="22"/>
      <c r="AV2058" s="22"/>
      <c r="AW2058" s="22"/>
      <c r="AX2058" s="22"/>
    </row>
    <row r="2059" spans="1:50" x14ac:dyDescent="0.25">
      <c r="A2059" s="78" t="s">
        <v>144</v>
      </c>
      <c r="B2059" s="22"/>
      <c r="C2059" s="22"/>
      <c r="D2059" s="22"/>
      <c r="E2059" s="22"/>
      <c r="F2059" s="22"/>
      <c r="G2059" s="79">
        <v>44012</v>
      </c>
      <c r="H2059" s="22"/>
      <c r="I2059" s="22"/>
      <c r="J2059" s="22"/>
      <c r="K2059" s="22"/>
      <c r="L2059" s="22"/>
      <c r="M2059" s="22"/>
      <c r="N2059" s="22"/>
      <c r="O2059" s="22"/>
      <c r="P2059" s="22"/>
      <c r="Q2059" s="22"/>
      <c r="R2059" s="22">
        <v>52.911424437500003</v>
      </c>
      <c r="S2059" s="22">
        <v>52.911424437500003</v>
      </c>
      <c r="T2059" s="22">
        <v>52.911424437500003</v>
      </c>
      <c r="U2059" s="22">
        <v>52.911424437500003</v>
      </c>
      <c r="V2059" s="22"/>
      <c r="W2059" s="22"/>
      <c r="X2059" s="22"/>
      <c r="Y2059" s="22"/>
      <c r="Z2059" s="22"/>
      <c r="AA2059" s="22"/>
      <c r="AB2059" s="22"/>
      <c r="AC2059" s="22"/>
      <c r="AD2059" s="22"/>
      <c r="AE2059" s="22"/>
      <c r="AF2059" s="22"/>
      <c r="AG2059" s="22"/>
      <c r="AH2059" s="22"/>
      <c r="AI2059" s="22"/>
      <c r="AJ2059" s="22"/>
      <c r="AK2059" s="22"/>
      <c r="AL2059" s="22"/>
      <c r="AM2059" s="22"/>
      <c r="AN2059" s="22"/>
      <c r="AO2059" s="22"/>
      <c r="AP2059" s="22"/>
      <c r="AQ2059" s="22"/>
      <c r="AR2059" s="22"/>
      <c r="AS2059" s="22"/>
      <c r="AT2059" s="22"/>
      <c r="AU2059" s="22"/>
      <c r="AV2059" s="22"/>
      <c r="AW2059" s="22"/>
      <c r="AX2059" s="22"/>
    </row>
    <row r="2060" spans="1:50" x14ac:dyDescent="0.25">
      <c r="A2060" s="78" t="s">
        <v>144</v>
      </c>
      <c r="B2060" s="22"/>
      <c r="C2060" s="22"/>
      <c r="D2060" s="22"/>
      <c r="E2060" s="22"/>
      <c r="F2060" s="22"/>
      <c r="G2060" s="79">
        <v>44014</v>
      </c>
      <c r="H2060" s="22"/>
      <c r="I2060" s="22"/>
      <c r="J2060" s="22"/>
      <c r="K2060" s="22"/>
      <c r="L2060" s="22"/>
      <c r="M2060" s="22"/>
      <c r="N2060" s="22"/>
      <c r="O2060" s="22"/>
      <c r="P2060" s="22"/>
      <c r="Q2060" s="22"/>
      <c r="R2060" s="22">
        <v>59.319186250000008</v>
      </c>
      <c r="S2060" s="22">
        <v>59.319186250000008</v>
      </c>
      <c r="T2060" s="22">
        <v>59.319186250000008</v>
      </c>
      <c r="U2060" s="22">
        <v>59.319186250000008</v>
      </c>
      <c r="V2060" s="22"/>
      <c r="W2060" s="22"/>
      <c r="X2060" s="22"/>
      <c r="Y2060" s="22"/>
      <c r="Z2060" s="22"/>
      <c r="AA2060" s="22"/>
      <c r="AB2060" s="22"/>
      <c r="AC2060" s="22"/>
      <c r="AD2060" s="22"/>
      <c r="AE2060" s="22"/>
      <c r="AF2060" s="22"/>
      <c r="AG2060" s="22"/>
      <c r="AH2060" s="22"/>
      <c r="AI2060" s="22"/>
      <c r="AJ2060" s="22"/>
      <c r="AK2060" s="22"/>
      <c r="AL2060" s="22"/>
      <c r="AM2060" s="22"/>
      <c r="AN2060" s="22"/>
      <c r="AO2060" s="22"/>
      <c r="AP2060" s="22"/>
      <c r="AQ2060" s="22"/>
      <c r="AR2060" s="22"/>
      <c r="AS2060" s="22"/>
      <c r="AT2060" s="22"/>
      <c r="AU2060" s="22"/>
      <c r="AV2060" s="22"/>
      <c r="AW2060" s="22"/>
      <c r="AX2060" s="22"/>
    </row>
    <row r="2061" spans="1:50" x14ac:dyDescent="0.25">
      <c r="A2061" s="78" t="s">
        <v>144</v>
      </c>
      <c r="B2061" s="22"/>
      <c r="C2061" s="22"/>
      <c r="D2061" s="22"/>
      <c r="E2061" s="22"/>
      <c r="F2061" s="22"/>
      <c r="G2061" s="79">
        <v>44022</v>
      </c>
      <c r="H2061" s="22"/>
      <c r="I2061" s="22"/>
      <c r="J2061" s="22"/>
      <c r="K2061" s="22"/>
      <c r="L2061" s="22"/>
      <c r="M2061" s="22"/>
      <c r="N2061" s="22"/>
      <c r="O2061" s="22"/>
      <c r="P2061" s="22"/>
      <c r="Q2061" s="22"/>
      <c r="R2061" s="22">
        <v>84.132672500000012</v>
      </c>
      <c r="S2061" s="22">
        <v>84.132672500000012</v>
      </c>
      <c r="T2061" s="22">
        <v>84.132672500000012</v>
      </c>
      <c r="U2061" s="22">
        <v>84.132672500000012</v>
      </c>
      <c r="V2061" s="22"/>
      <c r="W2061" s="22"/>
      <c r="X2061" s="22"/>
      <c r="Y2061" s="22"/>
      <c r="Z2061" s="22"/>
      <c r="AA2061" s="22"/>
      <c r="AB2061" s="22"/>
      <c r="AC2061" s="22"/>
      <c r="AD2061" s="22"/>
      <c r="AE2061" s="22"/>
      <c r="AF2061" s="22"/>
      <c r="AG2061" s="22"/>
      <c r="AH2061" s="22"/>
      <c r="AI2061" s="22"/>
      <c r="AJ2061" s="22"/>
      <c r="AK2061" s="22"/>
      <c r="AL2061" s="22"/>
      <c r="AM2061" s="22"/>
      <c r="AN2061" s="22"/>
      <c r="AO2061" s="22"/>
      <c r="AP2061" s="22"/>
      <c r="AQ2061" s="22"/>
      <c r="AR2061" s="22"/>
      <c r="AS2061" s="22"/>
      <c r="AT2061" s="22"/>
      <c r="AU2061" s="22"/>
      <c r="AV2061" s="22"/>
      <c r="AW2061" s="22"/>
      <c r="AX2061" s="22"/>
    </row>
    <row r="2062" spans="1:50" x14ac:dyDescent="0.25">
      <c r="A2062" s="78" t="s">
        <v>144</v>
      </c>
      <c r="B2062" s="22"/>
      <c r="C2062" s="22"/>
      <c r="D2062" s="22"/>
      <c r="E2062" s="22"/>
      <c r="F2062" s="22"/>
      <c r="G2062" s="79">
        <v>44126</v>
      </c>
      <c r="H2062" s="22"/>
      <c r="I2062" s="22"/>
      <c r="J2062" s="22"/>
      <c r="K2062" s="22"/>
      <c r="L2062" s="22"/>
      <c r="M2062" s="22"/>
      <c r="N2062" s="22"/>
      <c r="O2062" s="22"/>
      <c r="P2062" s="22"/>
      <c r="Q2062" s="22"/>
      <c r="R2062" s="22">
        <v>3.0399999999999996E-2</v>
      </c>
      <c r="S2062" s="22">
        <v>3.0399999999999996E-2</v>
      </c>
      <c r="T2062" s="22">
        <v>3.0399999999999996E-2</v>
      </c>
      <c r="U2062" s="22">
        <v>3.0399999999999996E-2</v>
      </c>
      <c r="V2062" s="22"/>
      <c r="W2062" s="22"/>
      <c r="X2062" s="22"/>
      <c r="Y2062" s="22"/>
      <c r="Z2062" s="22"/>
      <c r="AA2062" s="22"/>
      <c r="AB2062" s="22"/>
      <c r="AC2062" s="22"/>
      <c r="AD2062" s="22"/>
      <c r="AE2062" s="22"/>
      <c r="AF2062" s="22"/>
      <c r="AG2062" s="22"/>
      <c r="AH2062" s="22"/>
      <c r="AI2062" s="22"/>
      <c r="AJ2062" s="22"/>
      <c r="AK2062" s="22"/>
      <c r="AL2062" s="22"/>
      <c r="AM2062" s="22"/>
      <c r="AN2062" s="22"/>
      <c r="AO2062" s="22"/>
      <c r="AP2062" s="22"/>
      <c r="AQ2062" s="22"/>
      <c r="AR2062" s="22"/>
      <c r="AS2062" s="22"/>
      <c r="AT2062" s="22"/>
      <c r="AU2062" s="22"/>
      <c r="AV2062" s="22"/>
      <c r="AW2062" s="22"/>
      <c r="AX2062" s="22"/>
    </row>
    <row r="2063" spans="1:50" x14ac:dyDescent="0.25">
      <c r="A2063" s="78" t="s">
        <v>144</v>
      </c>
      <c r="B2063" s="22"/>
      <c r="C2063" s="22"/>
      <c r="D2063" s="22"/>
      <c r="E2063" s="22"/>
      <c r="F2063" s="22"/>
      <c r="G2063" s="79">
        <v>44145</v>
      </c>
      <c r="H2063" s="22"/>
      <c r="I2063" s="22"/>
      <c r="J2063" s="22"/>
      <c r="K2063" s="22"/>
      <c r="L2063" s="22"/>
      <c r="M2063" s="22"/>
      <c r="N2063" s="22"/>
      <c r="O2063" s="22"/>
      <c r="P2063" s="22"/>
      <c r="Q2063" s="22"/>
      <c r="R2063" s="22">
        <v>0.72562562500000005</v>
      </c>
      <c r="S2063" s="22">
        <v>0.72562562500000005</v>
      </c>
      <c r="T2063" s="22">
        <v>0.72562562500000005</v>
      </c>
      <c r="U2063" s="22">
        <v>0.72562562500000005</v>
      </c>
      <c r="V2063" s="22"/>
      <c r="W2063" s="22"/>
      <c r="X2063" s="22"/>
      <c r="Y2063" s="22"/>
      <c r="Z2063" s="22"/>
      <c r="AA2063" s="22"/>
      <c r="AB2063" s="22"/>
      <c r="AC2063" s="22"/>
      <c r="AD2063" s="22"/>
      <c r="AE2063" s="22"/>
      <c r="AF2063" s="22"/>
      <c r="AG2063" s="22"/>
      <c r="AH2063" s="22"/>
      <c r="AI2063" s="22"/>
      <c r="AJ2063" s="22"/>
      <c r="AK2063" s="22"/>
      <c r="AL2063" s="22"/>
      <c r="AM2063" s="22"/>
      <c r="AN2063" s="22"/>
      <c r="AO2063" s="22"/>
      <c r="AP2063" s="22"/>
      <c r="AQ2063" s="22"/>
      <c r="AR2063" s="22"/>
      <c r="AS2063" s="22"/>
      <c r="AT2063" s="22"/>
      <c r="AU2063" s="22"/>
      <c r="AV2063" s="22"/>
      <c r="AW2063" s="22"/>
      <c r="AX2063" s="22"/>
    </row>
    <row r="2064" spans="1:50" x14ac:dyDescent="0.25">
      <c r="A2064" s="78" t="s">
        <v>144</v>
      </c>
      <c r="B2064" s="22"/>
      <c r="C2064" s="22"/>
      <c r="D2064" s="22"/>
      <c r="E2064" s="22"/>
      <c r="F2064" s="22"/>
      <c r="G2064" s="79">
        <v>44455</v>
      </c>
      <c r="H2064" s="22"/>
      <c r="I2064" s="22"/>
      <c r="J2064" s="22"/>
      <c r="K2064" s="22"/>
      <c r="L2064" s="22"/>
      <c r="M2064" s="22"/>
      <c r="N2064" s="22"/>
      <c r="O2064" s="22"/>
      <c r="P2064" s="22"/>
      <c r="Q2064" s="22"/>
      <c r="R2064" s="22">
        <v>13</v>
      </c>
      <c r="S2064" s="22">
        <v>13</v>
      </c>
      <c r="T2064" s="22">
        <v>13</v>
      </c>
      <c r="U2064" s="22">
        <v>13</v>
      </c>
      <c r="V2064" s="22"/>
      <c r="W2064" s="22"/>
      <c r="X2064" s="22"/>
      <c r="Y2064" s="22"/>
      <c r="Z2064" s="22"/>
      <c r="AA2064" s="22"/>
      <c r="AB2064" s="22"/>
      <c r="AC2064" s="22"/>
      <c r="AD2064" s="22"/>
      <c r="AE2064" s="22"/>
      <c r="AF2064" s="22"/>
      <c r="AG2064" s="22"/>
      <c r="AH2064" s="22"/>
      <c r="AI2064" s="22"/>
      <c r="AJ2064" s="22"/>
      <c r="AK2064" s="22"/>
      <c r="AL2064" s="22"/>
      <c r="AM2064" s="22"/>
      <c r="AN2064" s="22"/>
      <c r="AO2064" s="22"/>
      <c r="AP2064" s="22"/>
      <c r="AQ2064" s="22"/>
      <c r="AR2064" s="22"/>
      <c r="AS2064" s="22"/>
      <c r="AT2064" s="22"/>
      <c r="AU2064" s="22"/>
      <c r="AV2064" s="22"/>
      <c r="AW2064" s="22"/>
      <c r="AX2064" s="22"/>
    </row>
    <row r="2065" spans="1:50" x14ac:dyDescent="0.25">
      <c r="A2065" s="78" t="s">
        <v>144</v>
      </c>
      <c r="B2065" s="22"/>
      <c r="C2065" s="22"/>
      <c r="D2065" s="22"/>
      <c r="E2065" s="22"/>
      <c r="F2065" s="22"/>
      <c r="G2065" s="79">
        <v>44475</v>
      </c>
      <c r="H2065" s="22"/>
      <c r="I2065" s="22"/>
      <c r="J2065" s="22"/>
      <c r="K2065" s="22"/>
      <c r="L2065" s="22"/>
      <c r="M2065" s="22"/>
      <c r="N2065" s="22"/>
      <c r="O2065" s="22"/>
      <c r="P2065" s="22"/>
      <c r="Q2065" s="22"/>
      <c r="R2065" s="22">
        <v>14.633333333333335</v>
      </c>
      <c r="S2065" s="22">
        <v>14.633333333333335</v>
      </c>
      <c r="T2065" s="22">
        <v>14.633333333333335</v>
      </c>
      <c r="U2065" s="22">
        <v>14.633333333333335</v>
      </c>
      <c r="V2065" s="22"/>
      <c r="W2065" s="22"/>
      <c r="X2065" s="22"/>
      <c r="Y2065" s="22"/>
      <c r="Z2065" s="22"/>
      <c r="AA2065" s="22"/>
      <c r="AB2065" s="22"/>
      <c r="AC2065" s="22"/>
      <c r="AD2065" s="22"/>
      <c r="AE2065" s="22"/>
      <c r="AF2065" s="22"/>
      <c r="AG2065" s="22"/>
      <c r="AH2065" s="22"/>
      <c r="AI2065" s="22"/>
      <c r="AJ2065" s="22"/>
      <c r="AK2065" s="22"/>
      <c r="AL2065" s="22"/>
      <c r="AM2065" s="22"/>
      <c r="AN2065" s="22"/>
      <c r="AO2065" s="22"/>
      <c r="AP2065" s="22"/>
      <c r="AQ2065" s="22"/>
      <c r="AR2065" s="22"/>
      <c r="AS2065" s="22"/>
      <c r="AT2065" s="22"/>
      <c r="AU2065" s="22"/>
      <c r="AV2065" s="22"/>
      <c r="AW2065" s="22"/>
      <c r="AX2065" s="22"/>
    </row>
    <row r="2066" spans="1:50" x14ac:dyDescent="0.25">
      <c r="A2066" s="78" t="s">
        <v>144</v>
      </c>
      <c r="B2066" s="22"/>
      <c r="C2066" s="22"/>
      <c r="D2066" s="22"/>
      <c r="E2066" s="22"/>
      <c r="F2066" s="22"/>
      <c r="G2066" s="79">
        <v>44484</v>
      </c>
      <c r="H2066" s="22"/>
      <c r="I2066" s="22"/>
      <c r="J2066" s="22"/>
      <c r="K2066" s="22"/>
      <c r="L2066" s="22"/>
      <c r="M2066" s="22"/>
      <c r="N2066" s="22"/>
      <c r="O2066" s="22"/>
      <c r="P2066" s="22"/>
      <c r="Q2066" s="22"/>
      <c r="R2066" s="22">
        <v>16.833833333333335</v>
      </c>
      <c r="S2066" s="22">
        <v>16.833833333333335</v>
      </c>
      <c r="T2066" s="22">
        <v>16.833833333333335</v>
      </c>
      <c r="U2066" s="22">
        <v>16.833833333333335</v>
      </c>
      <c r="V2066" s="22"/>
      <c r="W2066" s="22"/>
      <c r="X2066" s="22"/>
      <c r="Y2066" s="22"/>
      <c r="Z2066" s="22"/>
      <c r="AA2066" s="22"/>
      <c r="AB2066" s="22"/>
      <c r="AC2066" s="22"/>
      <c r="AD2066" s="22"/>
      <c r="AE2066" s="22"/>
      <c r="AF2066" s="22"/>
      <c r="AG2066" s="22"/>
      <c r="AH2066" s="22"/>
      <c r="AI2066" s="22"/>
      <c r="AJ2066" s="22"/>
      <c r="AK2066" s="22"/>
      <c r="AL2066" s="22"/>
      <c r="AM2066" s="22"/>
      <c r="AN2066" s="22"/>
      <c r="AO2066" s="22"/>
      <c r="AP2066" s="22"/>
      <c r="AQ2066" s="22"/>
      <c r="AR2066" s="22"/>
      <c r="AS2066" s="22"/>
      <c r="AT2066" s="22"/>
      <c r="AU2066" s="22"/>
      <c r="AV2066" s="22"/>
      <c r="AW2066" s="22"/>
      <c r="AX2066" s="22"/>
    </row>
    <row r="2067" spans="1:50" x14ac:dyDescent="0.25">
      <c r="A2067" s="78" t="s">
        <v>144</v>
      </c>
      <c r="B2067" s="22"/>
      <c r="C2067" s="22"/>
      <c r="D2067" s="22"/>
      <c r="E2067" s="22"/>
      <c r="F2067" s="22"/>
      <c r="G2067" s="79">
        <v>44550</v>
      </c>
      <c r="H2067" s="22"/>
      <c r="I2067" s="22"/>
      <c r="J2067" s="22"/>
      <c r="K2067" s="22"/>
      <c r="L2067" s="22"/>
      <c r="M2067" s="22"/>
      <c r="N2067" s="22"/>
      <c r="O2067" s="22"/>
      <c r="P2067" s="22"/>
      <c r="Q2067" s="22"/>
      <c r="R2067" s="22">
        <v>52.216700000000003</v>
      </c>
      <c r="S2067" s="22">
        <v>52.216700000000003</v>
      </c>
      <c r="T2067" s="22">
        <v>52.216700000000003</v>
      </c>
      <c r="U2067" s="22">
        <v>52.216700000000003</v>
      </c>
      <c r="V2067" s="22"/>
      <c r="W2067" s="22"/>
      <c r="X2067" s="22"/>
      <c r="Y2067" s="22"/>
      <c r="Z2067" s="22"/>
      <c r="AA2067" s="22"/>
      <c r="AB2067" s="22"/>
      <c r="AC2067" s="22"/>
      <c r="AD2067" s="22"/>
      <c r="AE2067" s="22"/>
      <c r="AF2067" s="22"/>
      <c r="AG2067" s="22"/>
      <c r="AH2067" s="22"/>
      <c r="AI2067" s="22"/>
      <c r="AJ2067" s="22"/>
      <c r="AK2067" s="22"/>
      <c r="AL2067" s="22"/>
      <c r="AM2067" s="22"/>
      <c r="AN2067" s="22"/>
      <c r="AO2067" s="22"/>
      <c r="AP2067" s="22"/>
      <c r="AQ2067" s="22"/>
      <c r="AR2067" s="22"/>
      <c r="AS2067" s="22"/>
      <c r="AT2067" s="22"/>
      <c r="AU2067" s="22"/>
      <c r="AV2067" s="22"/>
      <c r="AW2067" s="22"/>
      <c r="AX2067" s="22"/>
    </row>
    <row r="2068" spans="1:50" x14ac:dyDescent="0.25">
      <c r="A2068" s="78" t="s">
        <v>144</v>
      </c>
      <c r="B2068" s="22"/>
      <c r="C2068" s="22"/>
      <c r="D2068" s="22"/>
      <c r="E2068" s="22"/>
      <c r="F2068" s="22"/>
      <c r="G2068" s="79">
        <v>44603</v>
      </c>
      <c r="H2068" s="22"/>
      <c r="I2068" s="22"/>
      <c r="J2068" s="22"/>
      <c r="K2068" s="22"/>
      <c r="L2068" s="22"/>
      <c r="M2068" s="22"/>
      <c r="N2068" s="22"/>
      <c r="O2068" s="22"/>
      <c r="P2068" s="22"/>
      <c r="Q2068" s="22"/>
      <c r="R2068" s="22">
        <v>57.034025</v>
      </c>
      <c r="S2068" s="22">
        <v>57.034025</v>
      </c>
      <c r="T2068" s="22">
        <v>57.034025</v>
      </c>
      <c r="U2068" s="22">
        <v>57.034025</v>
      </c>
      <c r="V2068" s="22"/>
      <c r="W2068" s="22"/>
      <c r="X2068" s="22"/>
      <c r="Y2068" s="22"/>
      <c r="Z2068" s="22"/>
      <c r="AA2068" s="22"/>
      <c r="AB2068" s="22"/>
      <c r="AC2068" s="22"/>
      <c r="AD2068" s="22"/>
      <c r="AE2068" s="22"/>
      <c r="AF2068" s="22"/>
      <c r="AG2068" s="22"/>
      <c r="AH2068" s="22"/>
      <c r="AI2068" s="22"/>
      <c r="AJ2068" s="22"/>
      <c r="AK2068" s="22"/>
      <c r="AL2068" s="22"/>
      <c r="AM2068" s="22"/>
      <c r="AN2068" s="22"/>
      <c r="AO2068" s="22"/>
      <c r="AP2068" s="22"/>
      <c r="AQ2068" s="22"/>
      <c r="AR2068" s="22"/>
      <c r="AS2068" s="22"/>
      <c r="AT2068" s="22"/>
      <c r="AU2068" s="22"/>
      <c r="AV2068" s="22"/>
      <c r="AW2068" s="22"/>
      <c r="AX2068" s="22"/>
    </row>
    <row r="2069" spans="1:50" x14ac:dyDescent="0.25">
      <c r="A2069" s="78" t="s">
        <v>144</v>
      </c>
      <c r="B2069" s="22"/>
      <c r="C2069" s="22"/>
      <c r="D2069" s="22"/>
      <c r="E2069" s="22"/>
      <c r="F2069" s="22"/>
      <c r="G2069" s="79">
        <v>44608</v>
      </c>
      <c r="H2069" s="22"/>
      <c r="I2069" s="22"/>
      <c r="J2069" s="22"/>
      <c r="K2069" s="22"/>
      <c r="L2069" s="22"/>
      <c r="M2069" s="22"/>
      <c r="N2069" s="22"/>
      <c r="O2069" s="22"/>
      <c r="P2069" s="22"/>
      <c r="Q2069" s="22"/>
      <c r="R2069" s="22">
        <v>68.974233333333331</v>
      </c>
      <c r="S2069" s="22">
        <v>68.974233333333331</v>
      </c>
      <c r="T2069" s="22">
        <v>68.974233333333331</v>
      </c>
      <c r="U2069" s="22">
        <v>68.974233333333331</v>
      </c>
      <c r="V2069" s="22"/>
      <c r="W2069" s="22"/>
      <c r="X2069" s="22"/>
      <c r="Y2069" s="22"/>
      <c r="Z2069" s="22"/>
      <c r="AA2069" s="22"/>
      <c r="AB2069" s="22"/>
      <c r="AC2069" s="22"/>
      <c r="AD2069" s="22"/>
      <c r="AE2069" s="22"/>
      <c r="AF2069" s="22"/>
      <c r="AG2069" s="22"/>
      <c r="AH2069" s="22"/>
      <c r="AI2069" s="22"/>
      <c r="AJ2069" s="22"/>
      <c r="AK2069" s="22"/>
      <c r="AL2069" s="22"/>
      <c r="AM2069" s="22"/>
      <c r="AN2069" s="22"/>
      <c r="AO2069" s="22"/>
      <c r="AP2069" s="22"/>
      <c r="AQ2069" s="22"/>
      <c r="AR2069" s="22"/>
      <c r="AS2069" s="22"/>
      <c r="AT2069" s="22"/>
      <c r="AU2069" s="22"/>
      <c r="AV2069" s="22"/>
      <c r="AW2069" s="22"/>
      <c r="AX2069" s="22"/>
    </row>
    <row r="2070" spans="1:50" x14ac:dyDescent="0.25">
      <c r="A2070" s="78" t="s">
        <v>144</v>
      </c>
      <c r="B2070" s="22"/>
      <c r="C2070" s="22"/>
      <c r="D2070" s="22"/>
      <c r="E2070" s="22"/>
      <c r="F2070" s="22"/>
      <c r="G2070" s="79">
        <v>44753</v>
      </c>
      <c r="H2070" s="22"/>
      <c r="I2070" s="22"/>
      <c r="J2070" s="22"/>
      <c r="K2070" s="22"/>
      <c r="L2070" s="22"/>
      <c r="M2070" s="22"/>
      <c r="N2070" s="22"/>
      <c r="O2070" s="22"/>
      <c r="P2070" s="22"/>
      <c r="Q2070" s="22"/>
      <c r="R2070" s="22">
        <v>93.486591666666669</v>
      </c>
      <c r="S2070" s="22">
        <v>93.486591666666669</v>
      </c>
      <c r="T2070" s="22">
        <v>93.486591666666669</v>
      </c>
      <c r="U2070" s="22">
        <v>93.486591666666669</v>
      </c>
      <c r="V2070" s="22"/>
      <c r="W2070" s="22"/>
      <c r="X2070" s="22"/>
      <c r="Y2070" s="22"/>
      <c r="Z2070" s="22"/>
      <c r="AA2070" s="22"/>
      <c r="AB2070" s="22"/>
      <c r="AC2070" s="22"/>
      <c r="AD2070" s="22"/>
      <c r="AE2070" s="22"/>
      <c r="AF2070" s="22"/>
      <c r="AG2070" s="22"/>
      <c r="AH2070" s="22"/>
      <c r="AI2070" s="22"/>
      <c r="AJ2070" s="22"/>
      <c r="AK2070" s="22"/>
      <c r="AL2070" s="22"/>
      <c r="AM2070" s="22"/>
      <c r="AN2070" s="22"/>
      <c r="AO2070" s="22"/>
      <c r="AP2070" s="22"/>
      <c r="AQ2070" s="22"/>
      <c r="AR2070" s="22"/>
      <c r="AS2070" s="22"/>
      <c r="AT2070" s="22"/>
      <c r="AU2070" s="22"/>
      <c r="AV2070" s="22"/>
      <c r="AW2070" s="22"/>
      <c r="AX2070" s="22"/>
    </row>
    <row r="2071" spans="1:50" x14ac:dyDescent="0.25">
      <c r="A2071" s="78" t="s">
        <v>144</v>
      </c>
      <c r="B2071" s="22"/>
      <c r="C2071" s="22"/>
      <c r="D2071" s="22"/>
      <c r="E2071" s="22"/>
      <c r="F2071" s="22"/>
      <c r="G2071" s="79">
        <v>44756</v>
      </c>
      <c r="H2071" s="22"/>
      <c r="I2071" s="22"/>
      <c r="J2071" s="22"/>
      <c r="K2071" s="22"/>
      <c r="L2071" s="22"/>
      <c r="M2071" s="22"/>
      <c r="N2071" s="22"/>
      <c r="O2071" s="22"/>
      <c r="P2071" s="22"/>
      <c r="Q2071" s="22"/>
      <c r="R2071" s="22">
        <v>108.86099999999999</v>
      </c>
      <c r="S2071" s="22">
        <v>108.86099999999999</v>
      </c>
      <c r="T2071" s="22">
        <v>108.86099999999999</v>
      </c>
      <c r="U2071" s="22">
        <v>108.86099999999999</v>
      </c>
      <c r="V2071" s="22"/>
      <c r="W2071" s="22"/>
      <c r="X2071" s="22"/>
      <c r="Y2071" s="22"/>
      <c r="Z2071" s="22"/>
      <c r="AA2071" s="22"/>
      <c r="AB2071" s="22"/>
      <c r="AC2071" s="22"/>
      <c r="AD2071" s="22"/>
      <c r="AE2071" s="22"/>
      <c r="AF2071" s="22"/>
      <c r="AG2071" s="22"/>
      <c r="AH2071" s="22"/>
      <c r="AI2071" s="22"/>
      <c r="AJ2071" s="22"/>
      <c r="AK2071" s="22"/>
      <c r="AL2071" s="22"/>
      <c r="AM2071" s="22"/>
      <c r="AN2071" s="22"/>
      <c r="AO2071" s="22"/>
      <c r="AP2071" s="22"/>
      <c r="AQ2071" s="22"/>
      <c r="AR2071" s="22"/>
      <c r="AS2071" s="22"/>
      <c r="AT2071" s="22"/>
      <c r="AU2071" s="22"/>
      <c r="AV2071" s="22"/>
      <c r="AW2071" s="22"/>
      <c r="AX2071" s="22"/>
    </row>
    <row r="2072" spans="1:50" x14ac:dyDescent="0.25">
      <c r="A2072" s="78" t="s">
        <v>144</v>
      </c>
      <c r="B2072" s="22"/>
      <c r="C2072" s="22"/>
      <c r="D2072" s="22"/>
      <c r="E2072" s="22"/>
      <c r="F2072" s="22"/>
      <c r="G2072" s="79">
        <v>44767</v>
      </c>
      <c r="H2072" s="22"/>
      <c r="I2072" s="22"/>
      <c r="J2072" s="22"/>
      <c r="K2072" s="22"/>
      <c r="L2072" s="22"/>
      <c r="M2072" s="22"/>
      <c r="N2072" s="22"/>
      <c r="O2072" s="22"/>
      <c r="P2072" s="22"/>
      <c r="Q2072" s="22"/>
      <c r="R2072" s="22">
        <v>113.6926685</v>
      </c>
      <c r="S2072" s="22">
        <v>113.6926685</v>
      </c>
      <c r="T2072" s="22">
        <v>113.6926685</v>
      </c>
      <c r="U2072" s="22">
        <v>113.6926685</v>
      </c>
      <c r="V2072" s="22"/>
      <c r="W2072" s="22"/>
      <c r="X2072" s="22"/>
      <c r="Y2072" s="22"/>
      <c r="Z2072" s="22"/>
      <c r="AA2072" s="22"/>
      <c r="AB2072" s="22"/>
      <c r="AC2072" s="22"/>
      <c r="AD2072" s="22"/>
      <c r="AE2072" s="22"/>
      <c r="AF2072" s="22"/>
      <c r="AG2072" s="22"/>
      <c r="AH2072" s="22"/>
      <c r="AI2072" s="22"/>
      <c r="AJ2072" s="22"/>
      <c r="AK2072" s="22"/>
      <c r="AL2072" s="22"/>
      <c r="AM2072" s="22"/>
      <c r="AN2072" s="22"/>
      <c r="AO2072" s="22"/>
      <c r="AP2072" s="22"/>
      <c r="AQ2072" s="22"/>
      <c r="AR2072" s="22"/>
      <c r="AS2072" s="22"/>
      <c r="AT2072" s="22"/>
      <c r="AU2072" s="22"/>
      <c r="AV2072" s="22"/>
      <c r="AW2072" s="22"/>
      <c r="AX2072" s="22"/>
    </row>
    <row r="2073" spans="1:50" x14ac:dyDescent="0.25">
      <c r="A2073" s="78" t="s">
        <v>144</v>
      </c>
      <c r="B2073" s="22"/>
      <c r="C2073" s="22"/>
      <c r="D2073" s="22"/>
      <c r="E2073" s="22"/>
      <c r="F2073" s="22"/>
      <c r="G2073" s="79">
        <v>44776</v>
      </c>
      <c r="H2073" s="22"/>
      <c r="I2073" s="22"/>
      <c r="J2073" s="22"/>
      <c r="K2073" s="22"/>
      <c r="L2073" s="22"/>
      <c r="M2073" s="22"/>
      <c r="N2073" s="22"/>
      <c r="O2073" s="22"/>
      <c r="P2073" s="22"/>
      <c r="Q2073" s="22"/>
      <c r="R2073" s="22">
        <v>102.91249999999999</v>
      </c>
      <c r="S2073" s="22">
        <v>102.91249999999999</v>
      </c>
      <c r="T2073" s="22">
        <v>102.91249999999999</v>
      </c>
      <c r="U2073" s="22">
        <v>102.91249999999999</v>
      </c>
      <c r="V2073" s="22"/>
      <c r="W2073" s="22"/>
      <c r="X2073" s="22"/>
      <c r="Y2073" s="22"/>
      <c r="Z2073" s="22"/>
      <c r="AA2073" s="22"/>
      <c r="AB2073" s="22"/>
      <c r="AC2073" s="22"/>
      <c r="AD2073" s="22"/>
      <c r="AE2073" s="22"/>
      <c r="AF2073" s="22"/>
      <c r="AG2073" s="22"/>
      <c r="AH2073" s="22"/>
      <c r="AI2073" s="22"/>
      <c r="AJ2073" s="22"/>
      <c r="AK2073" s="22"/>
      <c r="AL2073" s="22"/>
      <c r="AM2073" s="22"/>
      <c r="AN2073" s="22"/>
      <c r="AO2073" s="22"/>
      <c r="AP2073" s="22"/>
      <c r="AQ2073" s="22"/>
      <c r="AR2073" s="22"/>
      <c r="AS2073" s="22"/>
      <c r="AT2073" s="22"/>
      <c r="AU2073" s="22"/>
      <c r="AV2073" s="22"/>
      <c r="AW2073" s="22"/>
      <c r="AX2073" s="22"/>
    </row>
    <row r="2074" spans="1:50" x14ac:dyDescent="0.25">
      <c r="A2074" s="78" t="s">
        <v>144</v>
      </c>
      <c r="B2074" s="22"/>
      <c r="C2074" s="22"/>
      <c r="D2074" s="22"/>
      <c r="E2074" s="22"/>
      <c r="F2074" s="22"/>
      <c r="G2074" s="79">
        <v>44783</v>
      </c>
      <c r="H2074" s="22"/>
      <c r="I2074" s="22"/>
      <c r="J2074" s="22"/>
      <c r="K2074" s="22"/>
      <c r="L2074" s="22"/>
      <c r="M2074" s="22"/>
      <c r="N2074" s="22"/>
      <c r="O2074" s="22"/>
      <c r="P2074" s="22"/>
      <c r="Q2074" s="22"/>
      <c r="R2074" s="22">
        <v>102.50960000000001</v>
      </c>
      <c r="S2074" s="22">
        <v>102.50960000000001</v>
      </c>
      <c r="T2074" s="22">
        <v>102.50960000000001</v>
      </c>
      <c r="U2074" s="22">
        <v>102.50960000000001</v>
      </c>
      <c r="V2074" s="22"/>
      <c r="W2074" s="22"/>
      <c r="X2074" s="22"/>
      <c r="Y2074" s="22"/>
      <c r="Z2074" s="22"/>
      <c r="AA2074" s="22"/>
      <c r="AB2074" s="22"/>
      <c r="AC2074" s="22"/>
      <c r="AD2074" s="22"/>
      <c r="AE2074" s="22"/>
      <c r="AF2074" s="22"/>
      <c r="AG2074" s="22"/>
      <c r="AH2074" s="22"/>
      <c r="AI2074" s="22"/>
      <c r="AJ2074" s="22"/>
      <c r="AK2074" s="22"/>
      <c r="AL2074" s="22"/>
      <c r="AM2074" s="22"/>
      <c r="AN2074" s="22"/>
      <c r="AO2074" s="22"/>
      <c r="AP2074" s="22"/>
      <c r="AQ2074" s="22"/>
      <c r="AR2074" s="22"/>
      <c r="AS2074" s="22"/>
      <c r="AT2074" s="22"/>
      <c r="AU2074" s="22"/>
      <c r="AV2074" s="22"/>
      <c r="AW2074" s="22"/>
      <c r="AX2074" s="22"/>
    </row>
    <row r="2075" spans="1:50" x14ac:dyDescent="0.25">
      <c r="A2075" s="78" t="s">
        <v>150</v>
      </c>
      <c r="B2075" s="22"/>
      <c r="C2075" s="22"/>
      <c r="D2075" s="22"/>
      <c r="E2075" s="22"/>
      <c r="F2075" s="22"/>
      <c r="G2075" s="79">
        <v>44003</v>
      </c>
      <c r="H2075" s="22"/>
      <c r="I2075" s="22"/>
      <c r="J2075" s="22"/>
      <c r="K2075" s="22"/>
      <c r="L2075" s="22"/>
      <c r="M2075" s="22"/>
      <c r="N2075" s="22"/>
      <c r="O2075" s="22"/>
      <c r="P2075" s="22"/>
      <c r="Q2075" s="22"/>
      <c r="R2075" s="22">
        <v>25.272375714333336</v>
      </c>
      <c r="S2075" s="22">
        <v>25.272375714333336</v>
      </c>
      <c r="T2075" s="22">
        <v>25.272375714333336</v>
      </c>
      <c r="U2075" s="22">
        <v>25.272375714333336</v>
      </c>
      <c r="V2075" s="22"/>
      <c r="W2075" s="22"/>
      <c r="X2075" s="22"/>
      <c r="Y2075" s="22"/>
      <c r="Z2075" s="22"/>
      <c r="AA2075" s="22"/>
      <c r="AB2075" s="22"/>
      <c r="AC2075" s="22"/>
      <c r="AD2075" s="22"/>
      <c r="AE2075" s="22"/>
      <c r="AF2075" s="22"/>
      <c r="AG2075" s="22"/>
      <c r="AH2075" s="22"/>
      <c r="AI2075" s="22"/>
      <c r="AJ2075" s="22"/>
      <c r="AK2075" s="22"/>
      <c r="AL2075" s="22"/>
      <c r="AM2075" s="22"/>
      <c r="AN2075" s="22"/>
      <c r="AO2075" s="22"/>
      <c r="AP2075" s="22"/>
      <c r="AQ2075" s="22"/>
      <c r="AR2075" s="22"/>
      <c r="AS2075" s="22"/>
      <c r="AT2075" s="22"/>
      <c r="AU2075" s="22"/>
      <c r="AV2075" s="22"/>
      <c r="AW2075" s="22"/>
      <c r="AX2075" s="22"/>
    </row>
    <row r="2076" spans="1:50" x14ac:dyDescent="0.25">
      <c r="A2076" s="78" t="s">
        <v>150</v>
      </c>
      <c r="B2076" s="22"/>
      <c r="C2076" s="22"/>
      <c r="D2076" s="22"/>
      <c r="E2076" s="22"/>
      <c r="F2076" s="22"/>
      <c r="G2076" s="79">
        <v>44012</v>
      </c>
      <c r="H2076" s="22"/>
      <c r="I2076" s="22"/>
      <c r="J2076" s="22"/>
      <c r="K2076" s="22"/>
      <c r="L2076" s="22"/>
      <c r="M2076" s="22"/>
      <c r="N2076" s="22"/>
      <c r="O2076" s="22"/>
      <c r="P2076" s="22"/>
      <c r="Q2076" s="22"/>
      <c r="R2076" s="22">
        <v>26.032300000000003</v>
      </c>
      <c r="S2076" s="22">
        <v>26.032300000000003</v>
      </c>
      <c r="T2076" s="22">
        <v>26.032300000000003</v>
      </c>
      <c r="U2076" s="22">
        <v>26.032300000000003</v>
      </c>
      <c r="V2076" s="22"/>
      <c r="W2076" s="22"/>
      <c r="X2076" s="22"/>
      <c r="Y2076" s="22"/>
      <c r="Z2076" s="22"/>
      <c r="AA2076" s="22"/>
      <c r="AB2076" s="22"/>
      <c r="AC2076" s="22"/>
      <c r="AD2076" s="22"/>
      <c r="AE2076" s="22"/>
      <c r="AF2076" s="22"/>
      <c r="AG2076" s="22"/>
      <c r="AH2076" s="22"/>
      <c r="AI2076" s="22"/>
      <c r="AJ2076" s="22"/>
      <c r="AK2076" s="22"/>
      <c r="AL2076" s="22"/>
      <c r="AM2076" s="22"/>
      <c r="AN2076" s="22"/>
      <c r="AO2076" s="22"/>
      <c r="AP2076" s="22"/>
      <c r="AQ2076" s="22"/>
      <c r="AR2076" s="22"/>
      <c r="AS2076" s="22"/>
      <c r="AT2076" s="22"/>
      <c r="AU2076" s="22"/>
      <c r="AV2076" s="22"/>
      <c r="AW2076" s="22"/>
      <c r="AX2076" s="22"/>
    </row>
    <row r="2077" spans="1:50" x14ac:dyDescent="0.25">
      <c r="A2077" s="78" t="s">
        <v>150</v>
      </c>
      <c r="B2077" s="22"/>
      <c r="C2077" s="22"/>
      <c r="D2077" s="22"/>
      <c r="E2077" s="22"/>
      <c r="F2077" s="22"/>
      <c r="G2077" s="79">
        <v>44014</v>
      </c>
      <c r="H2077" s="22"/>
      <c r="I2077" s="22"/>
      <c r="J2077" s="22"/>
      <c r="K2077" s="22"/>
      <c r="L2077" s="22"/>
      <c r="M2077" s="22"/>
      <c r="N2077" s="22"/>
      <c r="O2077" s="22"/>
      <c r="P2077" s="22"/>
      <c r="Q2077" s="22"/>
      <c r="R2077" s="22">
        <v>35.110374999999998</v>
      </c>
      <c r="S2077" s="22">
        <v>35.110374999999998</v>
      </c>
      <c r="T2077" s="22">
        <v>35.110374999999998</v>
      </c>
      <c r="U2077" s="22">
        <v>35.110374999999998</v>
      </c>
      <c r="V2077" s="22"/>
      <c r="W2077" s="22"/>
      <c r="X2077" s="22"/>
      <c r="Y2077" s="22"/>
      <c r="Z2077" s="22"/>
      <c r="AA2077" s="22"/>
      <c r="AB2077" s="22"/>
      <c r="AC2077" s="22"/>
      <c r="AD2077" s="22"/>
      <c r="AE2077" s="22"/>
      <c r="AF2077" s="22"/>
      <c r="AG2077" s="22"/>
      <c r="AH2077" s="22"/>
      <c r="AI2077" s="22"/>
      <c r="AJ2077" s="22"/>
      <c r="AK2077" s="22"/>
      <c r="AL2077" s="22"/>
      <c r="AM2077" s="22"/>
      <c r="AN2077" s="22"/>
      <c r="AO2077" s="22"/>
      <c r="AP2077" s="22"/>
      <c r="AQ2077" s="22"/>
      <c r="AR2077" s="22"/>
      <c r="AS2077" s="22"/>
      <c r="AT2077" s="22"/>
      <c r="AU2077" s="22"/>
      <c r="AV2077" s="22"/>
      <c r="AW2077" s="22"/>
      <c r="AX2077" s="22"/>
    </row>
    <row r="2078" spans="1:50" x14ac:dyDescent="0.25">
      <c r="A2078" s="78" t="s">
        <v>150</v>
      </c>
      <c r="B2078" s="22"/>
      <c r="C2078" s="22"/>
      <c r="D2078" s="22"/>
      <c r="E2078" s="22"/>
      <c r="F2078" s="22"/>
      <c r="G2078" s="79">
        <v>44022</v>
      </c>
      <c r="H2078" s="22"/>
      <c r="I2078" s="22"/>
      <c r="J2078" s="22"/>
      <c r="K2078" s="22"/>
      <c r="L2078" s="22"/>
      <c r="M2078" s="22"/>
      <c r="N2078" s="22"/>
      <c r="O2078" s="22"/>
      <c r="P2078" s="22"/>
      <c r="Q2078" s="22"/>
      <c r="R2078" s="22">
        <v>39.048595479166664</v>
      </c>
      <c r="S2078" s="22">
        <v>39.048595479166664</v>
      </c>
      <c r="T2078" s="22">
        <v>39.048595479166664</v>
      </c>
      <c r="U2078" s="22">
        <v>39.048595479166664</v>
      </c>
      <c r="V2078" s="22"/>
      <c r="W2078" s="22"/>
      <c r="X2078" s="22"/>
      <c r="Y2078" s="22"/>
      <c r="Z2078" s="22"/>
      <c r="AA2078" s="22"/>
      <c r="AB2078" s="22"/>
      <c r="AC2078" s="22"/>
      <c r="AD2078" s="22"/>
      <c r="AE2078" s="22"/>
      <c r="AF2078" s="22"/>
      <c r="AG2078" s="22"/>
      <c r="AH2078" s="22"/>
      <c r="AI2078" s="22"/>
      <c r="AJ2078" s="22"/>
      <c r="AK2078" s="22"/>
      <c r="AL2078" s="22"/>
      <c r="AM2078" s="22"/>
      <c r="AN2078" s="22"/>
      <c r="AO2078" s="22"/>
      <c r="AP2078" s="22"/>
      <c r="AQ2078" s="22"/>
      <c r="AR2078" s="22"/>
      <c r="AS2078" s="22"/>
      <c r="AT2078" s="22"/>
      <c r="AU2078" s="22"/>
      <c r="AV2078" s="22"/>
      <c r="AW2078" s="22"/>
      <c r="AX2078" s="22"/>
    </row>
    <row r="2079" spans="1:50" x14ac:dyDescent="0.25">
      <c r="A2079" s="78" t="s">
        <v>150</v>
      </c>
      <c r="B2079" s="22"/>
      <c r="C2079" s="22"/>
      <c r="D2079" s="22"/>
      <c r="E2079" s="22"/>
      <c r="F2079" s="22"/>
      <c r="G2079" s="79">
        <v>44126</v>
      </c>
      <c r="H2079" s="22"/>
      <c r="I2079" s="22"/>
      <c r="J2079" s="22"/>
      <c r="K2079" s="22"/>
      <c r="L2079" s="22"/>
      <c r="M2079" s="22"/>
      <c r="N2079" s="22"/>
      <c r="O2079" s="22"/>
      <c r="P2079" s="22"/>
      <c r="Q2079" s="22"/>
      <c r="R2079" s="22">
        <v>8.2949999999999996E-2</v>
      </c>
      <c r="S2079" s="22">
        <v>8.2949999999999996E-2</v>
      </c>
      <c r="T2079" s="22">
        <v>8.2949999999999996E-2</v>
      </c>
      <c r="U2079" s="22">
        <v>8.2949999999999996E-2</v>
      </c>
      <c r="V2079" s="22"/>
      <c r="W2079" s="22"/>
      <c r="X2079" s="22"/>
      <c r="Y2079" s="22"/>
      <c r="Z2079" s="22"/>
      <c r="AA2079" s="22"/>
      <c r="AB2079" s="22"/>
      <c r="AC2079" s="22"/>
      <c r="AD2079" s="22"/>
      <c r="AE2079" s="22"/>
      <c r="AF2079" s="22"/>
      <c r="AG2079" s="22"/>
      <c r="AH2079" s="22"/>
      <c r="AI2079" s="22"/>
      <c r="AJ2079" s="22"/>
      <c r="AK2079" s="22"/>
      <c r="AL2079" s="22"/>
      <c r="AM2079" s="22"/>
      <c r="AN2079" s="22"/>
      <c r="AO2079" s="22"/>
      <c r="AP2079" s="22"/>
      <c r="AQ2079" s="22"/>
      <c r="AR2079" s="22"/>
      <c r="AS2079" s="22"/>
      <c r="AT2079" s="22"/>
      <c r="AU2079" s="22"/>
      <c r="AV2079" s="22"/>
      <c r="AW2079" s="22"/>
      <c r="AX2079" s="22"/>
    </row>
    <row r="2080" spans="1:50" x14ac:dyDescent="0.25">
      <c r="A2080" s="78" t="s">
        <v>150</v>
      </c>
      <c r="B2080" s="22"/>
      <c r="C2080" s="22"/>
      <c r="D2080" s="22"/>
      <c r="E2080" s="22"/>
      <c r="F2080" s="22"/>
      <c r="G2080" s="79">
        <v>44145</v>
      </c>
      <c r="H2080" s="22"/>
      <c r="I2080" s="22"/>
      <c r="J2080" s="22"/>
      <c r="K2080" s="22"/>
      <c r="L2080" s="22"/>
      <c r="M2080" s="22"/>
      <c r="N2080" s="22"/>
      <c r="O2080" s="22"/>
      <c r="P2080" s="22"/>
      <c r="Q2080" s="22"/>
      <c r="R2080" s="22">
        <v>5.3728166666666667E-2</v>
      </c>
      <c r="S2080" s="22">
        <v>5.3728166666666667E-2</v>
      </c>
      <c r="T2080" s="22">
        <v>5.3728166666666667E-2</v>
      </c>
      <c r="U2080" s="22">
        <v>5.3728166666666667E-2</v>
      </c>
      <c r="V2080" s="22"/>
      <c r="W2080" s="22"/>
      <c r="X2080" s="22"/>
      <c r="Y2080" s="22"/>
      <c r="Z2080" s="22"/>
      <c r="AA2080" s="22"/>
      <c r="AB2080" s="22"/>
      <c r="AC2080" s="22"/>
      <c r="AD2080" s="22"/>
      <c r="AE2080" s="22"/>
      <c r="AF2080" s="22"/>
      <c r="AG2080" s="22"/>
      <c r="AH2080" s="22"/>
      <c r="AI2080" s="22"/>
      <c r="AJ2080" s="22"/>
      <c r="AK2080" s="22"/>
      <c r="AL2080" s="22"/>
      <c r="AM2080" s="22"/>
      <c r="AN2080" s="22"/>
      <c r="AO2080" s="22"/>
      <c r="AP2080" s="22"/>
      <c r="AQ2080" s="22"/>
      <c r="AR2080" s="22"/>
      <c r="AS2080" s="22"/>
      <c r="AT2080" s="22"/>
      <c r="AU2080" s="22"/>
      <c r="AV2080" s="22"/>
      <c r="AW2080" s="22"/>
      <c r="AX2080" s="22"/>
    </row>
    <row r="2081" spans="1:50" x14ac:dyDescent="0.25">
      <c r="A2081" s="78" t="s">
        <v>150</v>
      </c>
      <c r="B2081" s="22"/>
      <c r="C2081" s="22"/>
      <c r="D2081" s="22"/>
      <c r="E2081" s="22"/>
      <c r="F2081" s="22"/>
      <c r="G2081" s="79">
        <v>44455</v>
      </c>
      <c r="H2081" s="22"/>
      <c r="I2081" s="22"/>
      <c r="J2081" s="22"/>
      <c r="K2081" s="22"/>
      <c r="L2081" s="22"/>
      <c r="M2081" s="22"/>
      <c r="N2081" s="22"/>
      <c r="O2081" s="22"/>
      <c r="P2081" s="22"/>
      <c r="Q2081" s="22"/>
      <c r="R2081" s="22">
        <v>0.16450000000000001</v>
      </c>
      <c r="S2081" s="22">
        <v>0.16450000000000001</v>
      </c>
      <c r="T2081" s="22">
        <v>0.16450000000000001</v>
      </c>
      <c r="U2081" s="22">
        <v>0.16450000000000001</v>
      </c>
      <c r="V2081" s="22"/>
      <c r="W2081" s="22"/>
      <c r="X2081" s="22"/>
      <c r="Y2081" s="22"/>
      <c r="Z2081" s="22"/>
      <c r="AA2081" s="22"/>
      <c r="AB2081" s="22"/>
      <c r="AC2081" s="22"/>
      <c r="AD2081" s="22"/>
      <c r="AE2081" s="22"/>
      <c r="AF2081" s="22"/>
      <c r="AG2081" s="22"/>
      <c r="AH2081" s="22"/>
      <c r="AI2081" s="22"/>
      <c r="AJ2081" s="22"/>
      <c r="AK2081" s="22"/>
      <c r="AL2081" s="22"/>
      <c r="AM2081" s="22"/>
      <c r="AN2081" s="22"/>
      <c r="AO2081" s="22"/>
      <c r="AP2081" s="22"/>
      <c r="AQ2081" s="22"/>
      <c r="AR2081" s="22"/>
      <c r="AS2081" s="22"/>
      <c r="AT2081" s="22"/>
      <c r="AU2081" s="22"/>
      <c r="AV2081" s="22"/>
      <c r="AW2081" s="22"/>
      <c r="AX2081" s="22"/>
    </row>
    <row r="2082" spans="1:50" x14ac:dyDescent="0.25">
      <c r="A2082" s="78" t="s">
        <v>150</v>
      </c>
      <c r="B2082" s="22"/>
      <c r="C2082" s="22"/>
      <c r="D2082" s="22"/>
      <c r="E2082" s="22"/>
      <c r="F2082" s="22"/>
      <c r="G2082" s="79">
        <v>44475</v>
      </c>
      <c r="H2082" s="22"/>
      <c r="I2082" s="22"/>
      <c r="J2082" s="22"/>
      <c r="K2082" s="22"/>
      <c r="L2082" s="22"/>
      <c r="M2082" s="22"/>
      <c r="N2082" s="22"/>
      <c r="O2082" s="22"/>
      <c r="P2082" s="22"/>
      <c r="Q2082" s="22"/>
      <c r="R2082" s="22">
        <v>8.7428094444444451</v>
      </c>
      <c r="S2082" s="22">
        <v>8.7428094444444451</v>
      </c>
      <c r="T2082" s="22">
        <v>8.7428094444444451</v>
      </c>
      <c r="U2082" s="22">
        <v>8.7428094444444451</v>
      </c>
      <c r="V2082" s="22"/>
      <c r="W2082" s="22"/>
      <c r="X2082" s="22"/>
      <c r="Y2082" s="22"/>
      <c r="Z2082" s="22"/>
      <c r="AA2082" s="22"/>
      <c r="AB2082" s="22"/>
      <c r="AC2082" s="22"/>
      <c r="AD2082" s="22"/>
      <c r="AE2082" s="22"/>
      <c r="AF2082" s="22"/>
      <c r="AG2082" s="22"/>
      <c r="AH2082" s="22"/>
      <c r="AI2082" s="22"/>
      <c r="AJ2082" s="22"/>
      <c r="AK2082" s="22"/>
      <c r="AL2082" s="22"/>
      <c r="AM2082" s="22"/>
      <c r="AN2082" s="22"/>
      <c r="AO2082" s="22"/>
      <c r="AP2082" s="22"/>
      <c r="AQ2082" s="22"/>
      <c r="AR2082" s="22"/>
      <c r="AS2082" s="22"/>
      <c r="AT2082" s="22"/>
      <c r="AU2082" s="22"/>
      <c r="AV2082" s="22"/>
      <c r="AW2082" s="22"/>
      <c r="AX2082" s="22"/>
    </row>
    <row r="2083" spans="1:50" x14ac:dyDescent="0.25">
      <c r="A2083" s="78" t="s">
        <v>150</v>
      </c>
      <c r="B2083" s="22"/>
      <c r="C2083" s="22"/>
      <c r="D2083" s="22"/>
      <c r="E2083" s="22"/>
      <c r="F2083" s="22"/>
      <c r="G2083" s="79">
        <v>44484</v>
      </c>
      <c r="H2083" s="22"/>
      <c r="I2083" s="22"/>
      <c r="J2083" s="22"/>
      <c r="K2083" s="22"/>
      <c r="L2083" s="22"/>
      <c r="M2083" s="22"/>
      <c r="N2083" s="22"/>
      <c r="O2083" s="22"/>
      <c r="P2083" s="22"/>
      <c r="Q2083" s="22"/>
      <c r="R2083" s="22">
        <v>12.231116666666667</v>
      </c>
      <c r="S2083" s="22">
        <v>12.231116666666667</v>
      </c>
      <c r="T2083" s="22">
        <v>12.231116666666667</v>
      </c>
      <c r="U2083" s="22">
        <v>12.231116666666667</v>
      </c>
      <c r="V2083" s="22"/>
      <c r="W2083" s="22"/>
      <c r="X2083" s="22"/>
      <c r="Y2083" s="22"/>
      <c r="Z2083" s="22"/>
      <c r="AA2083" s="22"/>
      <c r="AB2083" s="22"/>
      <c r="AC2083" s="22"/>
      <c r="AD2083" s="22"/>
      <c r="AE2083" s="22"/>
      <c r="AF2083" s="22"/>
      <c r="AG2083" s="22"/>
      <c r="AH2083" s="22"/>
      <c r="AI2083" s="22"/>
      <c r="AJ2083" s="22"/>
      <c r="AK2083" s="22"/>
      <c r="AL2083" s="22"/>
      <c r="AM2083" s="22"/>
      <c r="AN2083" s="22"/>
      <c r="AO2083" s="22"/>
      <c r="AP2083" s="22"/>
      <c r="AQ2083" s="22"/>
      <c r="AR2083" s="22"/>
      <c r="AS2083" s="22"/>
      <c r="AT2083" s="22"/>
      <c r="AU2083" s="22"/>
      <c r="AV2083" s="22"/>
      <c r="AW2083" s="22"/>
      <c r="AX2083" s="22"/>
    </row>
    <row r="2084" spans="1:50" x14ac:dyDescent="0.25">
      <c r="A2084" s="78" t="s">
        <v>150</v>
      </c>
      <c r="B2084" s="22"/>
      <c r="C2084" s="22"/>
      <c r="D2084" s="22"/>
      <c r="E2084" s="22"/>
      <c r="F2084" s="22"/>
      <c r="G2084" s="79">
        <v>44550</v>
      </c>
      <c r="H2084" s="22"/>
      <c r="I2084" s="22"/>
      <c r="J2084" s="22"/>
      <c r="K2084" s="22"/>
      <c r="L2084" s="22"/>
      <c r="M2084" s="22"/>
      <c r="N2084" s="22"/>
      <c r="O2084" s="22"/>
      <c r="P2084" s="22"/>
      <c r="Q2084" s="22"/>
      <c r="R2084" s="22">
        <v>60.448508333333329</v>
      </c>
      <c r="S2084" s="22">
        <v>60.448508333333329</v>
      </c>
      <c r="T2084" s="22">
        <v>60.448508333333329</v>
      </c>
      <c r="U2084" s="22">
        <v>60.448508333333329</v>
      </c>
      <c r="V2084" s="22"/>
      <c r="W2084" s="22"/>
      <c r="X2084" s="22"/>
      <c r="Y2084" s="22"/>
      <c r="Z2084" s="22"/>
      <c r="AA2084" s="22"/>
      <c r="AB2084" s="22"/>
      <c r="AC2084" s="22"/>
      <c r="AD2084" s="22"/>
      <c r="AE2084" s="22"/>
      <c r="AF2084" s="22"/>
      <c r="AG2084" s="22"/>
      <c r="AH2084" s="22"/>
      <c r="AI2084" s="22"/>
      <c r="AJ2084" s="22"/>
      <c r="AK2084" s="22"/>
      <c r="AL2084" s="22"/>
      <c r="AM2084" s="22"/>
      <c r="AN2084" s="22"/>
      <c r="AO2084" s="22"/>
      <c r="AP2084" s="22"/>
      <c r="AQ2084" s="22"/>
      <c r="AR2084" s="22"/>
      <c r="AS2084" s="22"/>
      <c r="AT2084" s="22"/>
      <c r="AU2084" s="22"/>
      <c r="AV2084" s="22"/>
      <c r="AW2084" s="22"/>
      <c r="AX2084" s="22"/>
    </row>
    <row r="2085" spans="1:50" x14ac:dyDescent="0.25">
      <c r="A2085" s="78" t="s">
        <v>150</v>
      </c>
      <c r="B2085" s="22"/>
      <c r="C2085" s="22"/>
      <c r="D2085" s="22"/>
      <c r="E2085" s="22"/>
      <c r="F2085" s="22"/>
      <c r="G2085" s="79">
        <v>44603</v>
      </c>
      <c r="H2085" s="22"/>
      <c r="I2085" s="22"/>
      <c r="J2085" s="22"/>
      <c r="K2085" s="22"/>
      <c r="L2085" s="22"/>
      <c r="M2085" s="22"/>
      <c r="N2085" s="22"/>
      <c r="O2085" s="22"/>
      <c r="P2085" s="22"/>
      <c r="Q2085" s="22"/>
      <c r="R2085" s="22">
        <v>72.1057785</v>
      </c>
      <c r="S2085" s="22">
        <v>72.1057785</v>
      </c>
      <c r="T2085" s="22">
        <v>72.1057785</v>
      </c>
      <c r="U2085" s="22">
        <v>72.1057785</v>
      </c>
      <c r="V2085" s="22"/>
      <c r="W2085" s="22"/>
      <c r="X2085" s="22"/>
      <c r="Y2085" s="22"/>
      <c r="Z2085" s="22"/>
      <c r="AA2085" s="22"/>
      <c r="AB2085" s="22"/>
      <c r="AC2085" s="22"/>
      <c r="AD2085" s="22"/>
      <c r="AE2085" s="22"/>
      <c r="AF2085" s="22"/>
      <c r="AG2085" s="22"/>
      <c r="AH2085" s="22"/>
      <c r="AI2085" s="22"/>
      <c r="AJ2085" s="22"/>
      <c r="AK2085" s="22"/>
      <c r="AL2085" s="22"/>
      <c r="AM2085" s="22"/>
      <c r="AN2085" s="22"/>
      <c r="AO2085" s="22"/>
      <c r="AP2085" s="22"/>
      <c r="AQ2085" s="22"/>
      <c r="AR2085" s="22"/>
      <c r="AS2085" s="22"/>
      <c r="AT2085" s="22"/>
      <c r="AU2085" s="22"/>
      <c r="AV2085" s="22"/>
      <c r="AW2085" s="22"/>
      <c r="AX2085" s="22"/>
    </row>
    <row r="2086" spans="1:50" x14ac:dyDescent="0.25">
      <c r="A2086" s="78" t="s">
        <v>150</v>
      </c>
      <c r="B2086" s="22"/>
      <c r="C2086" s="22"/>
      <c r="D2086" s="22"/>
      <c r="E2086" s="22"/>
      <c r="F2086" s="22"/>
      <c r="G2086" s="79">
        <v>44608</v>
      </c>
      <c r="H2086" s="22"/>
      <c r="I2086" s="22"/>
      <c r="J2086" s="22"/>
      <c r="K2086" s="22"/>
      <c r="L2086" s="22"/>
      <c r="M2086" s="22"/>
      <c r="N2086" s="22"/>
      <c r="O2086" s="22"/>
      <c r="P2086" s="22"/>
      <c r="Q2086" s="22"/>
      <c r="R2086" s="22">
        <v>86.767258333333331</v>
      </c>
      <c r="S2086" s="22">
        <v>86.767258333333331</v>
      </c>
      <c r="T2086" s="22">
        <v>86.767258333333331</v>
      </c>
      <c r="U2086" s="22">
        <v>86.767258333333331</v>
      </c>
      <c r="V2086" s="22"/>
      <c r="W2086" s="22"/>
      <c r="X2086" s="22"/>
      <c r="Y2086" s="22"/>
      <c r="Z2086" s="22"/>
      <c r="AA2086" s="22"/>
      <c r="AB2086" s="22"/>
      <c r="AC2086" s="22"/>
      <c r="AD2086" s="22"/>
      <c r="AE2086" s="22"/>
      <c r="AF2086" s="22"/>
      <c r="AG2086" s="22"/>
      <c r="AH2086" s="22"/>
      <c r="AI2086" s="22"/>
      <c r="AJ2086" s="22"/>
      <c r="AK2086" s="22"/>
      <c r="AL2086" s="22"/>
      <c r="AM2086" s="22"/>
      <c r="AN2086" s="22"/>
      <c r="AO2086" s="22"/>
      <c r="AP2086" s="22"/>
      <c r="AQ2086" s="22"/>
      <c r="AR2086" s="22"/>
      <c r="AS2086" s="22"/>
      <c r="AT2086" s="22"/>
      <c r="AU2086" s="22"/>
      <c r="AV2086" s="22"/>
      <c r="AW2086" s="22"/>
      <c r="AX2086" s="22"/>
    </row>
    <row r="2087" spans="1:50" x14ac:dyDescent="0.25">
      <c r="A2087" s="78" t="s">
        <v>150</v>
      </c>
      <c r="B2087" s="22"/>
      <c r="C2087" s="22"/>
      <c r="D2087" s="22"/>
      <c r="E2087" s="22"/>
      <c r="F2087" s="22"/>
      <c r="G2087" s="79">
        <v>44753</v>
      </c>
      <c r="H2087" s="22"/>
      <c r="I2087" s="22"/>
      <c r="J2087" s="22"/>
      <c r="K2087" s="22"/>
      <c r="L2087" s="22"/>
      <c r="M2087" s="22"/>
      <c r="N2087" s="22"/>
      <c r="O2087" s="22"/>
      <c r="P2087" s="22"/>
      <c r="Q2087" s="22"/>
      <c r="R2087" s="22">
        <v>102.54484083333332</v>
      </c>
      <c r="S2087" s="22">
        <v>102.54484083333332</v>
      </c>
      <c r="T2087" s="22">
        <v>102.54484083333332</v>
      </c>
      <c r="U2087" s="22">
        <v>102.54484083333332</v>
      </c>
      <c r="V2087" s="22"/>
      <c r="W2087" s="22"/>
      <c r="X2087" s="22"/>
      <c r="Y2087" s="22"/>
      <c r="Z2087" s="22"/>
      <c r="AA2087" s="22"/>
      <c r="AB2087" s="22"/>
      <c r="AC2087" s="22"/>
      <c r="AD2087" s="22"/>
      <c r="AE2087" s="22"/>
      <c r="AF2087" s="22"/>
      <c r="AG2087" s="22"/>
      <c r="AH2087" s="22"/>
      <c r="AI2087" s="22"/>
      <c r="AJ2087" s="22"/>
      <c r="AK2087" s="22"/>
      <c r="AL2087" s="22"/>
      <c r="AM2087" s="22"/>
      <c r="AN2087" s="22"/>
      <c r="AO2087" s="22"/>
      <c r="AP2087" s="22"/>
      <c r="AQ2087" s="22"/>
      <c r="AR2087" s="22"/>
      <c r="AS2087" s="22"/>
      <c r="AT2087" s="22"/>
      <c r="AU2087" s="22"/>
      <c r="AV2087" s="22"/>
      <c r="AW2087" s="22"/>
      <c r="AX2087" s="22"/>
    </row>
    <row r="2088" spans="1:50" x14ac:dyDescent="0.25">
      <c r="A2088" s="78" t="s">
        <v>150</v>
      </c>
      <c r="B2088" s="22"/>
      <c r="C2088" s="22"/>
      <c r="D2088" s="22"/>
      <c r="E2088" s="22"/>
      <c r="F2088" s="22"/>
      <c r="G2088" s="79">
        <v>44756</v>
      </c>
      <c r="H2088" s="22"/>
      <c r="I2088" s="22"/>
      <c r="J2088" s="22"/>
      <c r="K2088" s="22"/>
      <c r="L2088" s="22"/>
      <c r="M2088" s="22"/>
      <c r="N2088" s="22"/>
      <c r="O2088" s="22"/>
      <c r="P2088" s="22"/>
      <c r="Q2088" s="22"/>
      <c r="R2088" s="22">
        <v>105.76404166666669</v>
      </c>
      <c r="S2088" s="22">
        <v>105.76404166666669</v>
      </c>
      <c r="T2088" s="22">
        <v>105.76404166666669</v>
      </c>
      <c r="U2088" s="22">
        <v>105.76404166666669</v>
      </c>
      <c r="V2088" s="22"/>
      <c r="W2088" s="22"/>
      <c r="X2088" s="22"/>
      <c r="Y2088" s="22"/>
      <c r="Z2088" s="22"/>
      <c r="AA2088" s="22"/>
      <c r="AB2088" s="22"/>
      <c r="AC2088" s="22"/>
      <c r="AD2088" s="22"/>
      <c r="AE2088" s="22"/>
      <c r="AF2088" s="22"/>
      <c r="AG2088" s="22"/>
      <c r="AH2088" s="22"/>
      <c r="AI2088" s="22"/>
      <c r="AJ2088" s="22"/>
      <c r="AK2088" s="22"/>
      <c r="AL2088" s="22"/>
      <c r="AM2088" s="22"/>
      <c r="AN2088" s="22"/>
      <c r="AO2088" s="22"/>
      <c r="AP2088" s="22"/>
      <c r="AQ2088" s="22"/>
      <c r="AR2088" s="22"/>
      <c r="AS2088" s="22"/>
      <c r="AT2088" s="22"/>
      <c r="AU2088" s="22"/>
      <c r="AV2088" s="22"/>
      <c r="AW2088" s="22"/>
      <c r="AX2088" s="22"/>
    </row>
    <row r="2089" spans="1:50" x14ac:dyDescent="0.25">
      <c r="A2089" s="78" t="s">
        <v>150</v>
      </c>
      <c r="B2089" s="22"/>
      <c r="C2089" s="22"/>
      <c r="D2089" s="22"/>
      <c r="E2089" s="22"/>
      <c r="F2089" s="22"/>
      <c r="G2089" s="79">
        <v>44767</v>
      </c>
      <c r="H2089" s="22"/>
      <c r="I2089" s="22"/>
      <c r="J2089" s="22"/>
      <c r="K2089" s="22"/>
      <c r="L2089" s="22"/>
      <c r="M2089" s="22"/>
      <c r="N2089" s="22"/>
      <c r="O2089" s="22"/>
      <c r="P2089" s="22"/>
      <c r="Q2089" s="22"/>
      <c r="R2089" s="22">
        <v>92.84112056666666</v>
      </c>
      <c r="S2089" s="22">
        <v>92.84112056666666</v>
      </c>
      <c r="T2089" s="22">
        <v>92.84112056666666</v>
      </c>
      <c r="U2089" s="22">
        <v>92.84112056666666</v>
      </c>
      <c r="V2089" s="22"/>
      <c r="W2089" s="22"/>
      <c r="X2089" s="22"/>
      <c r="Y2089" s="22"/>
      <c r="Z2089" s="22"/>
      <c r="AA2089" s="22"/>
      <c r="AB2089" s="22"/>
      <c r="AC2089" s="22"/>
      <c r="AD2089" s="22"/>
      <c r="AE2089" s="22"/>
      <c r="AF2089" s="22"/>
      <c r="AG2089" s="22"/>
      <c r="AH2089" s="22"/>
      <c r="AI2089" s="22"/>
      <c r="AJ2089" s="22"/>
      <c r="AK2089" s="22"/>
      <c r="AL2089" s="22"/>
      <c r="AM2089" s="22"/>
      <c r="AN2089" s="22"/>
      <c r="AO2089" s="22"/>
      <c r="AP2089" s="22"/>
      <c r="AQ2089" s="22"/>
      <c r="AR2089" s="22"/>
      <c r="AS2089" s="22"/>
      <c r="AT2089" s="22"/>
      <c r="AU2089" s="22"/>
      <c r="AV2089" s="22"/>
      <c r="AW2089" s="22"/>
      <c r="AX2089" s="22"/>
    </row>
    <row r="2090" spans="1:50" x14ac:dyDescent="0.25">
      <c r="A2090" s="78" t="s">
        <v>150</v>
      </c>
      <c r="B2090" s="22"/>
      <c r="C2090" s="22"/>
      <c r="D2090" s="22"/>
      <c r="E2090" s="22"/>
      <c r="F2090" s="22"/>
      <c r="G2090" s="79">
        <v>44776</v>
      </c>
      <c r="H2090" s="22"/>
      <c r="I2090" s="22"/>
      <c r="J2090" s="22"/>
      <c r="K2090" s="22"/>
      <c r="L2090" s="22"/>
      <c r="M2090" s="22"/>
      <c r="N2090" s="22"/>
      <c r="O2090" s="22"/>
      <c r="P2090" s="22"/>
      <c r="Q2090" s="22"/>
      <c r="R2090" s="22">
        <v>79.295788525000006</v>
      </c>
      <c r="S2090" s="22">
        <v>79.295788525000006</v>
      </c>
      <c r="T2090" s="22">
        <v>79.295788525000006</v>
      </c>
      <c r="U2090" s="22">
        <v>79.295788525000006</v>
      </c>
      <c r="V2090" s="22"/>
      <c r="W2090" s="22"/>
      <c r="X2090" s="22"/>
      <c r="Y2090" s="22"/>
      <c r="Z2090" s="22"/>
      <c r="AA2090" s="22"/>
      <c r="AB2090" s="22"/>
      <c r="AC2090" s="22"/>
      <c r="AD2090" s="22"/>
      <c r="AE2090" s="22"/>
      <c r="AF2090" s="22"/>
      <c r="AG2090" s="22"/>
      <c r="AH2090" s="22"/>
      <c r="AI2090" s="22"/>
      <c r="AJ2090" s="22"/>
      <c r="AK2090" s="22"/>
      <c r="AL2090" s="22"/>
      <c r="AM2090" s="22"/>
      <c r="AN2090" s="22"/>
      <c r="AO2090" s="22"/>
      <c r="AP2090" s="22"/>
      <c r="AQ2090" s="22"/>
      <c r="AR2090" s="22"/>
      <c r="AS2090" s="22"/>
      <c r="AT2090" s="22"/>
      <c r="AU2090" s="22"/>
      <c r="AV2090" s="22"/>
      <c r="AW2090" s="22"/>
      <c r="AX2090" s="22"/>
    </row>
    <row r="2091" spans="1:50" x14ac:dyDescent="0.25">
      <c r="A2091" s="78" t="s">
        <v>150</v>
      </c>
      <c r="B2091" s="22"/>
      <c r="C2091" s="22"/>
      <c r="D2091" s="22"/>
      <c r="E2091" s="22"/>
      <c r="F2091" s="22"/>
      <c r="G2091" s="79">
        <v>44783</v>
      </c>
      <c r="H2091" s="22"/>
      <c r="I2091" s="22"/>
      <c r="J2091" s="22"/>
      <c r="K2091" s="22"/>
      <c r="L2091" s="22"/>
      <c r="M2091" s="22"/>
      <c r="N2091" s="22"/>
      <c r="O2091" s="22"/>
      <c r="P2091" s="22"/>
      <c r="Q2091" s="22"/>
      <c r="R2091" s="22">
        <v>53.166725</v>
      </c>
      <c r="S2091" s="22">
        <v>53.166725</v>
      </c>
      <c r="T2091" s="22">
        <v>53.166725</v>
      </c>
      <c r="U2091" s="22">
        <v>53.166725</v>
      </c>
      <c r="V2091" s="22"/>
      <c r="W2091" s="22"/>
      <c r="X2091" s="22"/>
      <c r="Y2091" s="22"/>
      <c r="Z2091" s="22"/>
      <c r="AA2091" s="22"/>
      <c r="AB2091" s="22"/>
      <c r="AC2091" s="22"/>
      <c r="AD2091" s="22"/>
      <c r="AE2091" s="22"/>
      <c r="AF2091" s="22"/>
      <c r="AG2091" s="22"/>
      <c r="AH2091" s="22"/>
      <c r="AI2091" s="22"/>
      <c r="AJ2091" s="22"/>
      <c r="AK2091" s="22"/>
      <c r="AL2091" s="22"/>
      <c r="AM2091" s="22"/>
      <c r="AN2091" s="22"/>
      <c r="AO2091" s="22"/>
      <c r="AP2091" s="22"/>
      <c r="AQ2091" s="22"/>
      <c r="AR2091" s="22"/>
      <c r="AS2091" s="22"/>
      <c r="AT2091" s="22"/>
      <c r="AU2091" s="22"/>
      <c r="AV2091" s="22"/>
      <c r="AW2091" s="22"/>
      <c r="AX2091" s="22"/>
    </row>
    <row r="2092" spans="1:50" x14ac:dyDescent="0.25">
      <c r="A2092" s="78" t="s">
        <v>171</v>
      </c>
      <c r="B2092" s="22"/>
      <c r="C2092" s="22"/>
      <c r="D2092" s="22"/>
      <c r="E2092" s="22"/>
      <c r="F2092" s="22"/>
      <c r="G2092" s="79">
        <v>44550</v>
      </c>
      <c r="H2092" s="22"/>
      <c r="I2092" s="22"/>
      <c r="J2092" s="22"/>
      <c r="K2092" s="22"/>
      <c r="L2092" s="22"/>
      <c r="M2092" s="22"/>
      <c r="N2092" s="22"/>
      <c r="O2092" s="22"/>
      <c r="P2092" s="22"/>
      <c r="Q2092" s="22"/>
      <c r="R2092" s="22">
        <v>9.3002262500000015</v>
      </c>
      <c r="S2092" s="22">
        <v>9.3002262500000015</v>
      </c>
      <c r="T2092" s="22">
        <v>9.3002262500000015</v>
      </c>
      <c r="U2092" s="22">
        <v>9.3002262500000015</v>
      </c>
      <c r="V2092" s="22"/>
      <c r="W2092" s="22"/>
      <c r="X2092" s="22"/>
      <c r="Y2092" s="22"/>
      <c r="Z2092" s="22"/>
      <c r="AA2092" s="22"/>
      <c r="AB2092" s="22"/>
      <c r="AC2092" s="22"/>
      <c r="AD2092" s="22"/>
      <c r="AE2092" s="22"/>
      <c r="AF2092" s="22"/>
      <c r="AG2092" s="22"/>
      <c r="AH2092" s="22"/>
      <c r="AI2092" s="22"/>
      <c r="AJ2092" s="22"/>
      <c r="AK2092" s="22"/>
      <c r="AL2092" s="22"/>
      <c r="AM2092" s="22"/>
      <c r="AN2092" s="22"/>
      <c r="AO2092" s="22"/>
      <c r="AP2092" s="22"/>
      <c r="AQ2092" s="22"/>
      <c r="AR2092" s="22"/>
      <c r="AS2092" s="22"/>
      <c r="AT2092" s="22"/>
      <c r="AU2092" s="22"/>
      <c r="AV2092" s="22"/>
      <c r="AW2092" s="22"/>
      <c r="AX2092" s="22"/>
    </row>
    <row r="2093" spans="1:50" x14ac:dyDescent="0.25">
      <c r="A2093" s="78" t="s">
        <v>171</v>
      </c>
      <c r="B2093" s="22"/>
      <c r="C2093" s="22"/>
      <c r="D2093" s="22"/>
      <c r="E2093" s="22"/>
      <c r="F2093" s="22"/>
      <c r="G2093" s="79">
        <v>44753</v>
      </c>
      <c r="H2093" s="22"/>
      <c r="I2093" s="22"/>
      <c r="J2093" s="22"/>
      <c r="K2093" s="22"/>
      <c r="L2093" s="22"/>
      <c r="M2093" s="22"/>
      <c r="N2093" s="22"/>
      <c r="O2093" s="22"/>
      <c r="P2093" s="22"/>
      <c r="Q2093" s="22"/>
      <c r="R2093" s="22">
        <v>8.6205828613266657</v>
      </c>
      <c r="S2093" s="22">
        <v>8.6205828613266657</v>
      </c>
      <c r="T2093" s="22">
        <v>8.6205828613266657</v>
      </c>
      <c r="U2093" s="22">
        <v>8.6205828613266657</v>
      </c>
      <c r="V2093" s="22"/>
      <c r="W2093" s="22"/>
      <c r="X2093" s="22"/>
      <c r="Y2093" s="22"/>
      <c r="Z2093" s="22"/>
      <c r="AA2093" s="22"/>
      <c r="AB2093" s="22"/>
      <c r="AC2093" s="22"/>
      <c r="AD2093" s="22"/>
      <c r="AE2093" s="22"/>
      <c r="AF2093" s="22"/>
      <c r="AG2093" s="22"/>
      <c r="AH2093" s="22"/>
      <c r="AI2093" s="22"/>
      <c r="AJ2093" s="22"/>
      <c r="AK2093" s="22"/>
      <c r="AL2093" s="22"/>
      <c r="AM2093" s="22"/>
      <c r="AN2093" s="22"/>
      <c r="AO2093" s="22"/>
      <c r="AP2093" s="22"/>
      <c r="AQ2093" s="22"/>
      <c r="AR2093" s="22"/>
      <c r="AS2093" s="22"/>
      <c r="AT2093" s="22"/>
      <c r="AU2093" s="22"/>
      <c r="AV2093" s="22"/>
      <c r="AW2093" s="22"/>
      <c r="AX2093" s="22"/>
    </row>
    <row r="2094" spans="1:50" x14ac:dyDescent="0.25">
      <c r="A2094" s="78" t="s">
        <v>171</v>
      </c>
      <c r="B2094" s="22"/>
      <c r="C2094" s="22"/>
      <c r="D2094" s="22"/>
      <c r="E2094" s="22"/>
      <c r="F2094" s="22"/>
      <c r="G2094" s="79">
        <v>44756</v>
      </c>
      <c r="H2094" s="22"/>
      <c r="I2094" s="22"/>
      <c r="J2094" s="22"/>
      <c r="K2094" s="22"/>
      <c r="L2094" s="22"/>
      <c r="M2094" s="22"/>
      <c r="N2094" s="22"/>
      <c r="O2094" s="22"/>
      <c r="P2094" s="22"/>
      <c r="Q2094" s="22"/>
      <c r="R2094" s="22">
        <v>24.879038554999998</v>
      </c>
      <c r="S2094" s="22">
        <v>24.879038554999998</v>
      </c>
      <c r="T2094" s="22">
        <v>24.879038554999998</v>
      </c>
      <c r="U2094" s="22">
        <v>24.879038554999998</v>
      </c>
      <c r="V2094" s="22"/>
      <c r="W2094" s="22"/>
      <c r="X2094" s="22"/>
      <c r="Y2094" s="22"/>
      <c r="Z2094" s="22"/>
      <c r="AA2094" s="22"/>
      <c r="AB2094" s="22"/>
      <c r="AC2094" s="22"/>
      <c r="AD2094" s="22"/>
      <c r="AE2094" s="22"/>
      <c r="AF2094" s="22"/>
      <c r="AG2094" s="22"/>
      <c r="AH2094" s="22"/>
      <c r="AI2094" s="22"/>
      <c r="AJ2094" s="22"/>
      <c r="AK2094" s="22"/>
      <c r="AL2094" s="22"/>
      <c r="AM2094" s="22"/>
      <c r="AN2094" s="22"/>
      <c r="AO2094" s="22"/>
      <c r="AP2094" s="22"/>
      <c r="AQ2094" s="22"/>
      <c r="AR2094" s="22"/>
      <c r="AS2094" s="22"/>
      <c r="AT2094" s="22"/>
      <c r="AU2094" s="22"/>
      <c r="AV2094" s="22"/>
      <c r="AW2094" s="22"/>
      <c r="AX2094" s="22"/>
    </row>
    <row r="2095" spans="1:50" x14ac:dyDescent="0.25">
      <c r="A2095" s="78" t="s">
        <v>171</v>
      </c>
      <c r="B2095" s="22"/>
      <c r="C2095" s="22"/>
      <c r="D2095" s="22"/>
      <c r="E2095" s="22"/>
      <c r="F2095" s="22"/>
      <c r="G2095" s="79">
        <v>44767</v>
      </c>
      <c r="H2095" s="22"/>
      <c r="I2095" s="22"/>
      <c r="J2095" s="22"/>
      <c r="K2095" s="22"/>
      <c r="L2095" s="22"/>
      <c r="M2095" s="22"/>
      <c r="N2095" s="22"/>
      <c r="O2095" s="22"/>
      <c r="P2095" s="22"/>
      <c r="Q2095" s="22"/>
      <c r="R2095" s="22">
        <v>34.921035646333337</v>
      </c>
      <c r="S2095" s="22">
        <v>34.921035646333337</v>
      </c>
      <c r="T2095" s="22">
        <v>34.921035646333337</v>
      </c>
      <c r="U2095" s="22">
        <v>34.921035646333337</v>
      </c>
      <c r="V2095" s="22"/>
      <c r="W2095" s="22"/>
      <c r="X2095" s="22"/>
      <c r="Y2095" s="22"/>
      <c r="Z2095" s="22"/>
      <c r="AA2095" s="22"/>
      <c r="AB2095" s="22"/>
      <c r="AC2095" s="22"/>
      <c r="AD2095" s="22"/>
      <c r="AE2095" s="22"/>
      <c r="AF2095" s="22"/>
      <c r="AG2095" s="22"/>
      <c r="AH2095" s="22"/>
      <c r="AI2095" s="22"/>
      <c r="AJ2095" s="22"/>
      <c r="AK2095" s="22"/>
      <c r="AL2095" s="22"/>
      <c r="AM2095" s="22"/>
      <c r="AN2095" s="22"/>
      <c r="AO2095" s="22"/>
      <c r="AP2095" s="22"/>
      <c r="AQ2095" s="22"/>
      <c r="AR2095" s="22"/>
      <c r="AS2095" s="22"/>
      <c r="AT2095" s="22"/>
      <c r="AU2095" s="22"/>
      <c r="AV2095" s="22"/>
      <c r="AW2095" s="22"/>
      <c r="AX2095" s="22"/>
    </row>
    <row r="2096" spans="1:50" x14ac:dyDescent="0.25">
      <c r="A2096" s="78" t="s">
        <v>171</v>
      </c>
      <c r="B2096" s="22"/>
      <c r="C2096" s="22"/>
      <c r="D2096" s="22"/>
      <c r="E2096" s="22"/>
      <c r="F2096" s="22"/>
      <c r="G2096" s="79">
        <v>44776</v>
      </c>
      <c r="H2096" s="22"/>
      <c r="I2096" s="22"/>
      <c r="J2096" s="22"/>
      <c r="K2096" s="22"/>
      <c r="L2096" s="22"/>
      <c r="M2096" s="22"/>
      <c r="N2096" s="22"/>
      <c r="O2096" s="22"/>
      <c r="P2096" s="22"/>
      <c r="Q2096" s="22"/>
      <c r="R2096" s="22">
        <v>24.751871071666663</v>
      </c>
      <c r="S2096" s="22">
        <v>24.751871071666663</v>
      </c>
      <c r="T2096" s="22">
        <v>24.751871071666663</v>
      </c>
      <c r="U2096" s="22">
        <v>24.751871071666663</v>
      </c>
      <c r="V2096" s="22"/>
      <c r="W2096" s="22"/>
      <c r="X2096" s="22"/>
      <c r="Y2096" s="22"/>
      <c r="Z2096" s="22"/>
      <c r="AA2096" s="22"/>
      <c r="AB2096" s="22"/>
      <c r="AC2096" s="22"/>
      <c r="AD2096" s="22"/>
      <c r="AE2096" s="22"/>
      <c r="AF2096" s="22"/>
      <c r="AG2096" s="22"/>
      <c r="AH2096" s="22"/>
      <c r="AI2096" s="22"/>
      <c r="AJ2096" s="22"/>
      <c r="AK2096" s="22"/>
      <c r="AL2096" s="22"/>
      <c r="AM2096" s="22"/>
      <c r="AN2096" s="22"/>
      <c r="AO2096" s="22"/>
      <c r="AP2096" s="22"/>
      <c r="AQ2096" s="22"/>
      <c r="AR2096" s="22"/>
      <c r="AS2096" s="22"/>
      <c r="AT2096" s="22"/>
      <c r="AU2096" s="22"/>
      <c r="AV2096" s="22"/>
      <c r="AW2096" s="22"/>
      <c r="AX2096" s="22"/>
    </row>
    <row r="2097" spans="1:50" x14ac:dyDescent="0.25">
      <c r="A2097" s="78" t="s">
        <v>171</v>
      </c>
      <c r="B2097" s="22"/>
      <c r="C2097" s="22"/>
      <c r="D2097" s="22"/>
      <c r="E2097" s="22"/>
      <c r="F2097" s="22"/>
      <c r="G2097" s="79">
        <v>44783</v>
      </c>
      <c r="H2097" s="22"/>
      <c r="I2097" s="22"/>
      <c r="J2097" s="22"/>
      <c r="K2097" s="22"/>
      <c r="L2097" s="22"/>
      <c r="M2097" s="22"/>
      <c r="N2097" s="22"/>
      <c r="O2097" s="22"/>
      <c r="P2097" s="22"/>
      <c r="Q2097" s="22"/>
      <c r="R2097" s="22">
        <v>18.14</v>
      </c>
      <c r="S2097" s="22">
        <v>18.14</v>
      </c>
      <c r="T2097" s="22">
        <v>18.14</v>
      </c>
      <c r="U2097" s="22">
        <v>18.14</v>
      </c>
      <c r="V2097" s="22"/>
      <c r="W2097" s="22"/>
      <c r="X2097" s="22"/>
      <c r="Y2097" s="22"/>
      <c r="Z2097" s="22"/>
      <c r="AA2097" s="22"/>
      <c r="AB2097" s="22"/>
      <c r="AC2097" s="22"/>
      <c r="AD2097" s="22"/>
      <c r="AE2097" s="22"/>
      <c r="AF2097" s="22"/>
      <c r="AG2097" s="22"/>
      <c r="AH2097" s="22"/>
      <c r="AI2097" s="22"/>
      <c r="AJ2097" s="22"/>
      <c r="AK2097" s="22"/>
      <c r="AL2097" s="22"/>
      <c r="AM2097" s="22"/>
      <c r="AN2097" s="22"/>
      <c r="AO2097" s="22"/>
      <c r="AP2097" s="22"/>
      <c r="AQ2097" s="22"/>
      <c r="AR2097" s="22"/>
      <c r="AS2097" s="22"/>
      <c r="AT2097" s="22"/>
      <c r="AU2097" s="22"/>
      <c r="AV2097" s="22"/>
      <c r="AW2097" s="22"/>
      <c r="AX2097" s="22"/>
    </row>
    <row r="2098" spans="1:50" x14ac:dyDescent="0.25">
      <c r="A2098" s="78" t="s">
        <v>172</v>
      </c>
      <c r="B2098" s="22"/>
      <c r="C2098" s="22"/>
      <c r="D2098" s="22"/>
      <c r="E2098" s="22"/>
      <c r="F2098" s="22"/>
      <c r="G2098" s="79">
        <v>44550</v>
      </c>
      <c r="H2098" s="22"/>
      <c r="I2098" s="22"/>
      <c r="J2098" s="22"/>
      <c r="K2098" s="22"/>
      <c r="L2098" s="22"/>
      <c r="M2098" s="22"/>
      <c r="N2098" s="22"/>
      <c r="O2098" s="22"/>
      <c r="P2098" s="22"/>
      <c r="Q2098" s="22"/>
      <c r="R2098" s="22">
        <v>4.5622166666666661</v>
      </c>
      <c r="S2098" s="22">
        <v>4.5622166666666661</v>
      </c>
      <c r="T2098" s="22">
        <v>4.5622166666666661</v>
      </c>
      <c r="U2098" s="22">
        <v>4.5622166666666661</v>
      </c>
      <c r="V2098" s="22"/>
      <c r="W2098" s="22"/>
      <c r="X2098" s="22"/>
      <c r="Y2098" s="22"/>
      <c r="Z2098" s="22"/>
      <c r="AA2098" s="22"/>
      <c r="AB2098" s="22"/>
      <c r="AC2098" s="22"/>
      <c r="AD2098" s="22"/>
      <c r="AE2098" s="22"/>
      <c r="AF2098" s="22"/>
      <c r="AG2098" s="22"/>
      <c r="AH2098" s="22"/>
      <c r="AI2098" s="22"/>
      <c r="AJ2098" s="22"/>
      <c r="AK2098" s="22"/>
      <c r="AL2098" s="22"/>
      <c r="AM2098" s="22"/>
      <c r="AN2098" s="22"/>
      <c r="AO2098" s="22"/>
      <c r="AP2098" s="22"/>
      <c r="AQ2098" s="22"/>
      <c r="AR2098" s="22"/>
      <c r="AS2098" s="22"/>
      <c r="AT2098" s="22"/>
      <c r="AU2098" s="22"/>
      <c r="AV2098" s="22"/>
      <c r="AW2098" s="22"/>
      <c r="AX2098" s="22"/>
    </row>
    <row r="2099" spans="1:50" x14ac:dyDescent="0.25">
      <c r="A2099" s="78" t="s">
        <v>172</v>
      </c>
      <c r="B2099" s="22"/>
      <c r="C2099" s="22"/>
      <c r="D2099" s="22"/>
      <c r="E2099" s="22"/>
      <c r="F2099" s="22"/>
      <c r="G2099" s="79">
        <v>44753</v>
      </c>
      <c r="H2099" s="22"/>
      <c r="I2099" s="22"/>
      <c r="J2099" s="22"/>
      <c r="K2099" s="22"/>
      <c r="L2099" s="22"/>
      <c r="M2099" s="22"/>
      <c r="N2099" s="22"/>
      <c r="O2099" s="22"/>
      <c r="P2099" s="22"/>
      <c r="Q2099" s="22"/>
      <c r="R2099" s="22">
        <v>6.4491091406550005</v>
      </c>
      <c r="S2099" s="22">
        <v>6.4491091406550005</v>
      </c>
      <c r="T2099" s="22">
        <v>6.4491091406550005</v>
      </c>
      <c r="U2099" s="22">
        <v>6.4491091406550005</v>
      </c>
      <c r="V2099" s="22"/>
      <c r="W2099" s="22"/>
      <c r="X2099" s="22"/>
      <c r="Y2099" s="22"/>
      <c r="Z2099" s="22"/>
      <c r="AA2099" s="22"/>
      <c r="AB2099" s="22"/>
      <c r="AC2099" s="22"/>
      <c r="AD2099" s="22"/>
      <c r="AE2099" s="22"/>
      <c r="AF2099" s="22"/>
      <c r="AG2099" s="22"/>
      <c r="AH2099" s="22"/>
      <c r="AI2099" s="22"/>
      <c r="AJ2099" s="22"/>
      <c r="AK2099" s="22"/>
      <c r="AL2099" s="22"/>
      <c r="AM2099" s="22"/>
      <c r="AN2099" s="22"/>
      <c r="AO2099" s="22"/>
      <c r="AP2099" s="22"/>
      <c r="AQ2099" s="22"/>
      <c r="AR2099" s="22"/>
      <c r="AS2099" s="22"/>
      <c r="AT2099" s="22"/>
      <c r="AU2099" s="22"/>
      <c r="AV2099" s="22"/>
      <c r="AW2099" s="22"/>
      <c r="AX2099" s="22"/>
    </row>
    <row r="2100" spans="1:50" x14ac:dyDescent="0.25">
      <c r="A2100" s="78" t="s">
        <v>172</v>
      </c>
      <c r="B2100" s="22"/>
      <c r="C2100" s="22"/>
      <c r="D2100" s="22"/>
      <c r="E2100" s="22"/>
      <c r="F2100" s="22"/>
      <c r="G2100" s="79">
        <v>44756</v>
      </c>
      <c r="H2100" s="22"/>
      <c r="I2100" s="22"/>
      <c r="J2100" s="22"/>
      <c r="K2100" s="22"/>
      <c r="L2100" s="22"/>
      <c r="M2100" s="22"/>
      <c r="N2100" s="22"/>
      <c r="O2100" s="22"/>
      <c r="P2100" s="22"/>
      <c r="Q2100" s="22"/>
      <c r="R2100" s="22">
        <v>15.831927521000001</v>
      </c>
      <c r="S2100" s="22">
        <v>15.831927521000001</v>
      </c>
      <c r="T2100" s="22">
        <v>15.831927521000001</v>
      </c>
      <c r="U2100" s="22">
        <v>15.831927521000001</v>
      </c>
      <c r="V2100" s="22"/>
      <c r="W2100" s="22"/>
      <c r="X2100" s="22"/>
      <c r="Y2100" s="22"/>
      <c r="Z2100" s="22"/>
      <c r="AA2100" s="22"/>
      <c r="AB2100" s="22"/>
      <c r="AC2100" s="22"/>
      <c r="AD2100" s="22"/>
      <c r="AE2100" s="22"/>
      <c r="AF2100" s="22"/>
      <c r="AG2100" s="22"/>
      <c r="AH2100" s="22"/>
      <c r="AI2100" s="22"/>
      <c r="AJ2100" s="22"/>
      <c r="AK2100" s="22"/>
      <c r="AL2100" s="22"/>
      <c r="AM2100" s="22"/>
      <c r="AN2100" s="22"/>
      <c r="AO2100" s="22"/>
      <c r="AP2100" s="22"/>
      <c r="AQ2100" s="22"/>
      <c r="AR2100" s="22"/>
      <c r="AS2100" s="22"/>
      <c r="AT2100" s="22"/>
      <c r="AU2100" s="22"/>
      <c r="AV2100" s="22"/>
      <c r="AW2100" s="22"/>
      <c r="AX2100" s="22"/>
    </row>
    <row r="2101" spans="1:50" x14ac:dyDescent="0.25">
      <c r="A2101" s="78" t="s">
        <v>172</v>
      </c>
      <c r="B2101" s="22"/>
      <c r="C2101" s="22"/>
      <c r="D2101" s="22"/>
      <c r="E2101" s="22"/>
      <c r="F2101" s="22"/>
      <c r="G2101" s="79">
        <v>44767</v>
      </c>
      <c r="H2101" s="22"/>
      <c r="I2101" s="22"/>
      <c r="J2101" s="22"/>
      <c r="K2101" s="22"/>
      <c r="L2101" s="22"/>
      <c r="M2101" s="22"/>
      <c r="N2101" s="22"/>
      <c r="O2101" s="22"/>
      <c r="P2101" s="22"/>
      <c r="Q2101" s="22"/>
      <c r="R2101" s="22">
        <v>22.547112575833335</v>
      </c>
      <c r="S2101" s="22">
        <v>22.547112575833335</v>
      </c>
      <c r="T2101" s="22">
        <v>22.547112575833335</v>
      </c>
      <c r="U2101" s="22">
        <v>22.547112575833335</v>
      </c>
      <c r="V2101" s="22"/>
      <c r="W2101" s="22"/>
      <c r="X2101" s="22"/>
      <c r="Y2101" s="22"/>
      <c r="Z2101" s="22"/>
      <c r="AA2101" s="22"/>
      <c r="AB2101" s="22"/>
      <c r="AC2101" s="22"/>
      <c r="AD2101" s="22"/>
      <c r="AE2101" s="22"/>
      <c r="AF2101" s="22"/>
      <c r="AG2101" s="22"/>
      <c r="AH2101" s="22"/>
      <c r="AI2101" s="22"/>
      <c r="AJ2101" s="22"/>
      <c r="AK2101" s="22"/>
      <c r="AL2101" s="22"/>
      <c r="AM2101" s="22"/>
      <c r="AN2101" s="22"/>
      <c r="AO2101" s="22"/>
      <c r="AP2101" s="22"/>
      <c r="AQ2101" s="22"/>
      <c r="AR2101" s="22"/>
      <c r="AS2101" s="22"/>
      <c r="AT2101" s="22"/>
      <c r="AU2101" s="22"/>
      <c r="AV2101" s="22"/>
      <c r="AW2101" s="22"/>
      <c r="AX2101" s="22"/>
    </row>
    <row r="2102" spans="1:50" x14ac:dyDescent="0.25">
      <c r="A2102" s="78" t="s">
        <v>172</v>
      </c>
      <c r="B2102" s="22"/>
      <c r="C2102" s="22"/>
      <c r="D2102" s="22"/>
      <c r="E2102" s="22"/>
      <c r="F2102" s="22"/>
      <c r="G2102" s="79">
        <v>44776</v>
      </c>
      <c r="H2102" s="22"/>
      <c r="I2102" s="22"/>
      <c r="J2102" s="22"/>
      <c r="K2102" s="22"/>
      <c r="L2102" s="22"/>
      <c r="M2102" s="22"/>
      <c r="N2102" s="22"/>
      <c r="O2102" s="22"/>
      <c r="P2102" s="22"/>
      <c r="Q2102" s="22"/>
      <c r="R2102" s="22">
        <v>22.820845686666665</v>
      </c>
      <c r="S2102" s="22">
        <v>22.820845686666665</v>
      </c>
      <c r="T2102" s="22">
        <v>22.820845686666665</v>
      </c>
      <c r="U2102" s="22">
        <v>22.820845686666665</v>
      </c>
      <c r="V2102" s="22"/>
      <c r="W2102" s="22"/>
      <c r="X2102" s="22"/>
      <c r="Y2102" s="22"/>
      <c r="Z2102" s="22"/>
      <c r="AA2102" s="22"/>
      <c r="AB2102" s="22"/>
      <c r="AC2102" s="22"/>
      <c r="AD2102" s="22"/>
      <c r="AE2102" s="22"/>
      <c r="AF2102" s="22"/>
      <c r="AG2102" s="22"/>
      <c r="AH2102" s="22"/>
      <c r="AI2102" s="22"/>
      <c r="AJ2102" s="22"/>
      <c r="AK2102" s="22"/>
      <c r="AL2102" s="22"/>
      <c r="AM2102" s="22"/>
      <c r="AN2102" s="22"/>
      <c r="AO2102" s="22"/>
      <c r="AP2102" s="22"/>
      <c r="AQ2102" s="22"/>
      <c r="AR2102" s="22"/>
      <c r="AS2102" s="22"/>
      <c r="AT2102" s="22"/>
      <c r="AU2102" s="22"/>
      <c r="AV2102" s="22"/>
      <c r="AW2102" s="22"/>
      <c r="AX2102" s="22"/>
    </row>
    <row r="2103" spans="1:50" x14ac:dyDescent="0.25">
      <c r="A2103" s="78" t="s">
        <v>172</v>
      </c>
      <c r="B2103" s="22"/>
      <c r="C2103" s="22"/>
      <c r="D2103" s="22"/>
      <c r="E2103" s="22"/>
      <c r="F2103" s="22"/>
      <c r="G2103" s="79">
        <v>44783</v>
      </c>
      <c r="H2103" s="22"/>
      <c r="I2103" s="22"/>
      <c r="J2103" s="22"/>
      <c r="K2103" s="22"/>
      <c r="L2103" s="22"/>
      <c r="M2103" s="22"/>
      <c r="N2103" s="22"/>
      <c r="O2103" s="22"/>
      <c r="P2103" s="22"/>
      <c r="Q2103" s="22"/>
      <c r="R2103" s="22">
        <v>20.250833333333333</v>
      </c>
      <c r="S2103" s="22">
        <v>20.250833333333333</v>
      </c>
      <c r="T2103" s="22">
        <v>20.250833333333333</v>
      </c>
      <c r="U2103" s="22">
        <v>20.250833333333333</v>
      </c>
      <c r="V2103" s="22"/>
      <c r="W2103" s="22"/>
      <c r="X2103" s="22"/>
      <c r="Y2103" s="22"/>
      <c r="Z2103" s="22"/>
      <c r="AA2103" s="22"/>
      <c r="AB2103" s="22"/>
      <c r="AC2103" s="22"/>
      <c r="AD2103" s="22"/>
      <c r="AE2103" s="22"/>
      <c r="AF2103" s="22"/>
      <c r="AG2103" s="22"/>
      <c r="AH2103" s="22"/>
      <c r="AI2103" s="22"/>
      <c r="AJ2103" s="22"/>
      <c r="AK2103" s="22"/>
      <c r="AL2103" s="22"/>
      <c r="AM2103" s="22"/>
      <c r="AN2103" s="22"/>
      <c r="AO2103" s="22"/>
      <c r="AP2103" s="22"/>
      <c r="AQ2103" s="22"/>
      <c r="AR2103" s="22"/>
      <c r="AS2103" s="22"/>
      <c r="AT2103" s="22"/>
      <c r="AU2103" s="22"/>
      <c r="AV2103" s="22"/>
      <c r="AW2103" s="22"/>
      <c r="AX2103" s="22"/>
    </row>
    <row r="2104" spans="1:50" x14ac:dyDescent="0.25">
      <c r="A2104" s="78" t="s">
        <v>173</v>
      </c>
      <c r="B2104" s="22"/>
      <c r="C2104" s="22"/>
      <c r="D2104" s="22"/>
      <c r="E2104" s="22"/>
      <c r="F2104" s="22"/>
      <c r="G2104" s="79">
        <v>44550</v>
      </c>
      <c r="H2104" s="22"/>
      <c r="I2104" s="22"/>
      <c r="J2104" s="22"/>
      <c r="K2104" s="22"/>
      <c r="L2104" s="22"/>
      <c r="M2104" s="22"/>
      <c r="N2104" s="22"/>
      <c r="O2104" s="22"/>
      <c r="P2104" s="22"/>
      <c r="Q2104" s="22"/>
      <c r="R2104" s="22">
        <v>7.0755087500000009</v>
      </c>
      <c r="S2104" s="22">
        <v>7.0755087500000009</v>
      </c>
      <c r="T2104" s="22">
        <v>7.0755087500000009</v>
      </c>
      <c r="U2104" s="22">
        <v>7.0755087500000009</v>
      </c>
      <c r="V2104" s="22"/>
      <c r="W2104" s="22"/>
      <c r="X2104" s="22"/>
      <c r="Y2104" s="22"/>
      <c r="Z2104" s="22"/>
      <c r="AA2104" s="22"/>
      <c r="AB2104" s="22"/>
      <c r="AC2104" s="22"/>
      <c r="AD2104" s="22"/>
      <c r="AE2104" s="22"/>
      <c r="AF2104" s="22"/>
      <c r="AG2104" s="22"/>
      <c r="AH2104" s="22"/>
      <c r="AI2104" s="22"/>
      <c r="AJ2104" s="22"/>
      <c r="AK2104" s="22"/>
      <c r="AL2104" s="22"/>
      <c r="AM2104" s="22"/>
      <c r="AN2104" s="22"/>
      <c r="AO2104" s="22"/>
      <c r="AP2104" s="22"/>
      <c r="AQ2104" s="22"/>
      <c r="AR2104" s="22"/>
      <c r="AS2104" s="22"/>
      <c r="AT2104" s="22"/>
      <c r="AU2104" s="22"/>
      <c r="AV2104" s="22"/>
      <c r="AW2104" s="22"/>
      <c r="AX2104" s="22"/>
    </row>
    <row r="2105" spans="1:50" x14ac:dyDescent="0.25">
      <c r="A2105" s="78" t="s">
        <v>173</v>
      </c>
      <c r="B2105" s="22"/>
      <c r="C2105" s="22"/>
      <c r="D2105" s="22"/>
      <c r="E2105" s="22"/>
      <c r="F2105" s="22"/>
      <c r="G2105" s="79">
        <v>44753</v>
      </c>
      <c r="H2105" s="22"/>
      <c r="I2105" s="22"/>
      <c r="J2105" s="22"/>
      <c r="K2105" s="22"/>
      <c r="L2105" s="22"/>
      <c r="M2105" s="22"/>
      <c r="N2105" s="22"/>
      <c r="O2105" s="22"/>
      <c r="P2105" s="22"/>
      <c r="Q2105" s="22"/>
      <c r="R2105" s="22">
        <v>14.867928113166666</v>
      </c>
      <c r="S2105" s="22">
        <v>14.867928113166666</v>
      </c>
      <c r="T2105" s="22">
        <v>14.867928113166666</v>
      </c>
      <c r="U2105" s="22">
        <v>14.867928113166666</v>
      </c>
      <c r="V2105" s="22"/>
      <c r="W2105" s="22"/>
      <c r="X2105" s="22"/>
      <c r="Y2105" s="22"/>
      <c r="Z2105" s="22"/>
      <c r="AA2105" s="22"/>
      <c r="AB2105" s="22"/>
      <c r="AC2105" s="22"/>
      <c r="AD2105" s="22"/>
      <c r="AE2105" s="22"/>
      <c r="AF2105" s="22"/>
      <c r="AG2105" s="22"/>
      <c r="AH2105" s="22"/>
      <c r="AI2105" s="22"/>
      <c r="AJ2105" s="22"/>
      <c r="AK2105" s="22"/>
      <c r="AL2105" s="22"/>
      <c r="AM2105" s="22"/>
      <c r="AN2105" s="22"/>
      <c r="AO2105" s="22"/>
      <c r="AP2105" s="22"/>
      <c r="AQ2105" s="22"/>
      <c r="AR2105" s="22"/>
      <c r="AS2105" s="22"/>
      <c r="AT2105" s="22"/>
      <c r="AU2105" s="22"/>
      <c r="AV2105" s="22"/>
      <c r="AW2105" s="22"/>
      <c r="AX2105" s="22"/>
    </row>
    <row r="2106" spans="1:50" x14ac:dyDescent="0.25">
      <c r="A2106" s="78" t="s">
        <v>173</v>
      </c>
      <c r="B2106" s="22"/>
      <c r="C2106" s="22"/>
      <c r="D2106" s="22"/>
      <c r="E2106" s="22"/>
      <c r="F2106" s="22"/>
      <c r="G2106" s="79">
        <v>44756</v>
      </c>
      <c r="H2106" s="22"/>
      <c r="I2106" s="22"/>
      <c r="J2106" s="22"/>
      <c r="K2106" s="22"/>
      <c r="L2106" s="22"/>
      <c r="M2106" s="22"/>
      <c r="N2106" s="22"/>
      <c r="O2106" s="22"/>
      <c r="P2106" s="22"/>
      <c r="Q2106" s="22"/>
      <c r="R2106" s="22">
        <v>29.424207493333334</v>
      </c>
      <c r="S2106" s="22">
        <v>29.424207493333334</v>
      </c>
      <c r="T2106" s="22">
        <v>29.424207493333334</v>
      </c>
      <c r="U2106" s="22">
        <v>29.424207493333334</v>
      </c>
      <c r="V2106" s="22"/>
      <c r="W2106" s="22"/>
      <c r="X2106" s="22"/>
      <c r="Y2106" s="22"/>
      <c r="Z2106" s="22"/>
      <c r="AA2106" s="22"/>
      <c r="AB2106" s="22"/>
      <c r="AC2106" s="22"/>
      <c r="AD2106" s="22"/>
      <c r="AE2106" s="22"/>
      <c r="AF2106" s="22"/>
      <c r="AG2106" s="22"/>
      <c r="AH2106" s="22"/>
      <c r="AI2106" s="22"/>
      <c r="AJ2106" s="22"/>
      <c r="AK2106" s="22"/>
      <c r="AL2106" s="22"/>
      <c r="AM2106" s="22"/>
      <c r="AN2106" s="22"/>
      <c r="AO2106" s="22"/>
      <c r="AP2106" s="22"/>
      <c r="AQ2106" s="22"/>
      <c r="AR2106" s="22"/>
      <c r="AS2106" s="22"/>
      <c r="AT2106" s="22"/>
      <c r="AU2106" s="22"/>
      <c r="AV2106" s="22"/>
      <c r="AW2106" s="22"/>
      <c r="AX2106" s="22"/>
    </row>
    <row r="2107" spans="1:50" x14ac:dyDescent="0.25">
      <c r="A2107" s="78" t="s">
        <v>173</v>
      </c>
      <c r="B2107" s="22"/>
      <c r="C2107" s="22"/>
      <c r="D2107" s="22"/>
      <c r="E2107" s="22"/>
      <c r="F2107" s="22"/>
      <c r="G2107" s="79">
        <v>44767</v>
      </c>
      <c r="H2107" s="22"/>
      <c r="I2107" s="22"/>
      <c r="J2107" s="22"/>
      <c r="K2107" s="22"/>
      <c r="L2107" s="22"/>
      <c r="M2107" s="22"/>
      <c r="N2107" s="22"/>
      <c r="O2107" s="22"/>
      <c r="P2107" s="22"/>
      <c r="Q2107" s="22"/>
      <c r="R2107" s="22">
        <v>32.127699428</v>
      </c>
      <c r="S2107" s="22">
        <v>32.127699428</v>
      </c>
      <c r="T2107" s="22">
        <v>32.127699428</v>
      </c>
      <c r="U2107" s="22">
        <v>32.127699428</v>
      </c>
      <c r="V2107" s="22"/>
      <c r="W2107" s="22"/>
      <c r="X2107" s="22"/>
      <c r="Y2107" s="22"/>
      <c r="Z2107" s="22"/>
      <c r="AA2107" s="22"/>
      <c r="AB2107" s="22"/>
      <c r="AC2107" s="22"/>
      <c r="AD2107" s="22"/>
      <c r="AE2107" s="22"/>
      <c r="AF2107" s="22"/>
      <c r="AG2107" s="22"/>
      <c r="AH2107" s="22"/>
      <c r="AI2107" s="22"/>
      <c r="AJ2107" s="22"/>
      <c r="AK2107" s="22"/>
      <c r="AL2107" s="22"/>
      <c r="AM2107" s="22"/>
      <c r="AN2107" s="22"/>
      <c r="AO2107" s="22"/>
      <c r="AP2107" s="22"/>
      <c r="AQ2107" s="22"/>
      <c r="AR2107" s="22"/>
      <c r="AS2107" s="22"/>
      <c r="AT2107" s="22"/>
      <c r="AU2107" s="22"/>
      <c r="AV2107" s="22"/>
      <c r="AW2107" s="22"/>
      <c r="AX2107" s="22"/>
    </row>
    <row r="2108" spans="1:50" x14ac:dyDescent="0.25">
      <c r="A2108" s="78" t="s">
        <v>173</v>
      </c>
      <c r="B2108" s="22"/>
      <c r="C2108" s="22"/>
      <c r="D2108" s="22"/>
      <c r="E2108" s="22"/>
      <c r="F2108" s="22"/>
      <c r="G2108" s="79">
        <v>44776</v>
      </c>
      <c r="H2108" s="22"/>
      <c r="I2108" s="22"/>
      <c r="J2108" s="22"/>
      <c r="K2108" s="22"/>
      <c r="L2108" s="22"/>
      <c r="M2108" s="22"/>
      <c r="N2108" s="22"/>
      <c r="O2108" s="22"/>
      <c r="P2108" s="22"/>
      <c r="Q2108" s="22"/>
      <c r="R2108" s="22">
        <v>20.686440160666667</v>
      </c>
      <c r="S2108" s="22">
        <v>20.686440160666667</v>
      </c>
      <c r="T2108" s="22">
        <v>20.686440160666667</v>
      </c>
      <c r="U2108" s="22">
        <v>20.686440160666667</v>
      </c>
      <c r="V2108" s="22"/>
      <c r="W2108" s="22"/>
      <c r="X2108" s="22"/>
      <c r="Y2108" s="22"/>
      <c r="Z2108" s="22"/>
      <c r="AA2108" s="22"/>
      <c r="AB2108" s="22"/>
      <c r="AC2108" s="22"/>
      <c r="AD2108" s="22"/>
      <c r="AE2108" s="22"/>
      <c r="AF2108" s="22"/>
      <c r="AG2108" s="22"/>
      <c r="AH2108" s="22"/>
      <c r="AI2108" s="22"/>
      <c r="AJ2108" s="22"/>
      <c r="AK2108" s="22"/>
      <c r="AL2108" s="22"/>
      <c r="AM2108" s="22"/>
      <c r="AN2108" s="22"/>
      <c r="AO2108" s="22"/>
      <c r="AP2108" s="22"/>
      <c r="AQ2108" s="22"/>
      <c r="AR2108" s="22"/>
      <c r="AS2108" s="22"/>
      <c r="AT2108" s="22"/>
      <c r="AU2108" s="22"/>
      <c r="AV2108" s="22"/>
      <c r="AW2108" s="22"/>
      <c r="AX2108" s="22"/>
    </row>
    <row r="2109" spans="1:50" x14ac:dyDescent="0.25">
      <c r="A2109" s="78" t="s">
        <v>173</v>
      </c>
      <c r="B2109" s="22"/>
      <c r="C2109" s="22"/>
      <c r="D2109" s="22"/>
      <c r="E2109" s="22"/>
      <c r="F2109" s="22"/>
      <c r="G2109" s="79">
        <v>44783</v>
      </c>
      <c r="H2109" s="22"/>
      <c r="I2109" s="22"/>
      <c r="J2109" s="22"/>
      <c r="K2109" s="22"/>
      <c r="L2109" s="22"/>
      <c r="M2109" s="22"/>
      <c r="N2109" s="22"/>
      <c r="O2109" s="22"/>
      <c r="P2109" s="22"/>
      <c r="Q2109" s="22"/>
      <c r="R2109" s="22">
        <v>23.573333333333334</v>
      </c>
      <c r="S2109" s="22">
        <v>23.573333333333334</v>
      </c>
      <c r="T2109" s="22">
        <v>23.573333333333334</v>
      </c>
      <c r="U2109" s="22">
        <v>23.573333333333334</v>
      </c>
      <c r="V2109" s="22"/>
      <c r="W2109" s="22"/>
      <c r="X2109" s="22"/>
      <c r="Y2109" s="22"/>
      <c r="Z2109" s="22"/>
      <c r="AA2109" s="22"/>
      <c r="AB2109" s="22"/>
      <c r="AC2109" s="22"/>
      <c r="AD2109" s="22"/>
      <c r="AE2109" s="22"/>
      <c r="AF2109" s="22"/>
      <c r="AG2109" s="22"/>
      <c r="AH2109" s="22"/>
      <c r="AI2109" s="22"/>
      <c r="AJ2109" s="22"/>
      <c r="AK2109" s="22"/>
      <c r="AL2109" s="22"/>
      <c r="AM2109" s="22"/>
      <c r="AN2109" s="22"/>
      <c r="AO2109" s="22"/>
      <c r="AP2109" s="22"/>
      <c r="AQ2109" s="22"/>
      <c r="AR2109" s="22"/>
      <c r="AS2109" s="22"/>
      <c r="AT2109" s="22"/>
      <c r="AU2109" s="22"/>
      <c r="AV2109" s="22"/>
      <c r="AW2109" s="22"/>
      <c r="AX2109" s="22"/>
    </row>
    <row r="2110" spans="1:50" x14ac:dyDescent="0.25">
      <c r="A2110" s="78" t="s">
        <v>174</v>
      </c>
      <c r="B2110" s="22"/>
      <c r="C2110" s="22"/>
      <c r="D2110" s="22"/>
      <c r="E2110" s="22"/>
      <c r="F2110" s="22"/>
      <c r="G2110" s="79">
        <v>44550</v>
      </c>
      <c r="H2110" s="22"/>
      <c r="I2110" s="22"/>
      <c r="J2110" s="22"/>
      <c r="K2110" s="22"/>
      <c r="L2110" s="22"/>
      <c r="M2110" s="22"/>
      <c r="N2110" s="22"/>
      <c r="O2110" s="22"/>
      <c r="P2110" s="22"/>
      <c r="Q2110" s="22"/>
      <c r="R2110" s="22">
        <v>11.290369166666666</v>
      </c>
      <c r="S2110" s="22">
        <v>11.290369166666666</v>
      </c>
      <c r="T2110" s="22">
        <v>11.290369166666666</v>
      </c>
      <c r="U2110" s="22">
        <v>11.290369166666666</v>
      </c>
      <c r="V2110" s="22"/>
      <c r="W2110" s="22"/>
      <c r="X2110" s="22"/>
      <c r="Y2110" s="22"/>
      <c r="Z2110" s="22"/>
      <c r="AA2110" s="22"/>
      <c r="AB2110" s="22"/>
      <c r="AC2110" s="22"/>
      <c r="AD2110" s="22"/>
      <c r="AE2110" s="22"/>
      <c r="AF2110" s="22"/>
      <c r="AG2110" s="22"/>
      <c r="AH2110" s="22"/>
      <c r="AI2110" s="22"/>
      <c r="AJ2110" s="22"/>
      <c r="AK2110" s="22"/>
      <c r="AL2110" s="22"/>
      <c r="AM2110" s="22"/>
      <c r="AN2110" s="22"/>
      <c r="AO2110" s="22"/>
      <c r="AP2110" s="22"/>
      <c r="AQ2110" s="22"/>
      <c r="AR2110" s="22"/>
      <c r="AS2110" s="22"/>
      <c r="AT2110" s="22"/>
      <c r="AU2110" s="22"/>
      <c r="AV2110" s="22"/>
      <c r="AW2110" s="22"/>
      <c r="AX2110" s="22"/>
    </row>
    <row r="2111" spans="1:50" x14ac:dyDescent="0.25">
      <c r="A2111" s="78" t="s">
        <v>174</v>
      </c>
      <c r="B2111" s="22"/>
      <c r="C2111" s="22"/>
      <c r="D2111" s="22"/>
      <c r="E2111" s="22"/>
      <c r="F2111" s="22"/>
      <c r="G2111" s="79">
        <v>44753</v>
      </c>
      <c r="H2111" s="22"/>
      <c r="I2111" s="22"/>
      <c r="J2111" s="22"/>
      <c r="K2111" s="22"/>
      <c r="L2111" s="22"/>
      <c r="M2111" s="22"/>
      <c r="N2111" s="22"/>
      <c r="O2111" s="22"/>
      <c r="P2111" s="22"/>
      <c r="Q2111" s="22"/>
      <c r="R2111" s="22">
        <v>9.1140596086666683</v>
      </c>
      <c r="S2111" s="22">
        <v>9.1140596086666683</v>
      </c>
      <c r="T2111" s="22">
        <v>9.1140596086666683</v>
      </c>
      <c r="U2111" s="22">
        <v>9.1140596086666683</v>
      </c>
      <c r="V2111" s="22"/>
      <c r="W2111" s="22"/>
      <c r="X2111" s="22"/>
      <c r="Y2111" s="22"/>
      <c r="Z2111" s="22"/>
      <c r="AA2111" s="22"/>
      <c r="AB2111" s="22"/>
      <c r="AC2111" s="22"/>
      <c r="AD2111" s="22"/>
      <c r="AE2111" s="22"/>
      <c r="AF2111" s="22"/>
      <c r="AG2111" s="22"/>
      <c r="AH2111" s="22"/>
      <c r="AI2111" s="22"/>
      <c r="AJ2111" s="22"/>
      <c r="AK2111" s="22"/>
      <c r="AL2111" s="22"/>
      <c r="AM2111" s="22"/>
      <c r="AN2111" s="22"/>
      <c r="AO2111" s="22"/>
      <c r="AP2111" s="22"/>
      <c r="AQ2111" s="22"/>
      <c r="AR2111" s="22"/>
      <c r="AS2111" s="22"/>
      <c r="AT2111" s="22"/>
      <c r="AU2111" s="22"/>
      <c r="AV2111" s="22"/>
      <c r="AW2111" s="22"/>
      <c r="AX2111" s="22"/>
    </row>
    <row r="2112" spans="1:50" x14ac:dyDescent="0.25">
      <c r="A2112" s="78" t="s">
        <v>174</v>
      </c>
      <c r="B2112" s="22"/>
      <c r="C2112" s="22"/>
      <c r="D2112" s="22"/>
      <c r="E2112" s="22"/>
      <c r="F2112" s="22"/>
      <c r="G2112" s="79">
        <v>44756</v>
      </c>
      <c r="H2112" s="22"/>
      <c r="I2112" s="22"/>
      <c r="J2112" s="22"/>
      <c r="K2112" s="22"/>
      <c r="L2112" s="22"/>
      <c r="M2112" s="22"/>
      <c r="N2112" s="22"/>
      <c r="O2112" s="22"/>
      <c r="P2112" s="22"/>
      <c r="Q2112" s="22"/>
      <c r="R2112" s="22">
        <v>23.337930811650001</v>
      </c>
      <c r="S2112" s="22">
        <v>23.337930811650001</v>
      </c>
      <c r="T2112" s="22">
        <v>23.337930811650001</v>
      </c>
      <c r="U2112" s="22">
        <v>23.337930811650001</v>
      </c>
      <c r="V2112" s="22"/>
      <c r="W2112" s="22"/>
      <c r="X2112" s="22"/>
      <c r="Y2112" s="22"/>
      <c r="Z2112" s="22"/>
      <c r="AA2112" s="22"/>
      <c r="AB2112" s="22"/>
      <c r="AC2112" s="22"/>
      <c r="AD2112" s="22"/>
      <c r="AE2112" s="22"/>
      <c r="AF2112" s="22"/>
      <c r="AG2112" s="22"/>
      <c r="AH2112" s="22"/>
      <c r="AI2112" s="22"/>
      <c r="AJ2112" s="22"/>
      <c r="AK2112" s="22"/>
      <c r="AL2112" s="22"/>
      <c r="AM2112" s="22"/>
      <c r="AN2112" s="22"/>
      <c r="AO2112" s="22"/>
      <c r="AP2112" s="22"/>
      <c r="AQ2112" s="22"/>
      <c r="AR2112" s="22"/>
      <c r="AS2112" s="22"/>
      <c r="AT2112" s="22"/>
      <c r="AU2112" s="22"/>
      <c r="AV2112" s="22"/>
      <c r="AW2112" s="22"/>
      <c r="AX2112" s="22"/>
    </row>
    <row r="2113" spans="1:50" x14ac:dyDescent="0.25">
      <c r="A2113" s="78" t="s">
        <v>174</v>
      </c>
      <c r="B2113" s="22"/>
      <c r="C2113" s="22"/>
      <c r="D2113" s="22"/>
      <c r="E2113" s="22"/>
      <c r="F2113" s="22"/>
      <c r="G2113" s="79">
        <v>44767</v>
      </c>
      <c r="H2113" s="22"/>
      <c r="I2113" s="22"/>
      <c r="J2113" s="22"/>
      <c r="K2113" s="22"/>
      <c r="L2113" s="22"/>
      <c r="M2113" s="22"/>
      <c r="N2113" s="22"/>
      <c r="O2113" s="22"/>
      <c r="P2113" s="22"/>
      <c r="Q2113" s="22"/>
      <c r="R2113" s="22">
        <v>28.487430788499999</v>
      </c>
      <c r="S2113" s="22">
        <v>28.487430788499999</v>
      </c>
      <c r="T2113" s="22">
        <v>28.487430788499999</v>
      </c>
      <c r="U2113" s="22">
        <v>28.487430788499999</v>
      </c>
      <c r="V2113" s="22"/>
      <c r="W2113" s="22"/>
      <c r="X2113" s="22"/>
      <c r="Y2113" s="22"/>
      <c r="Z2113" s="22"/>
      <c r="AA2113" s="22"/>
      <c r="AB2113" s="22"/>
      <c r="AC2113" s="22"/>
      <c r="AD2113" s="22"/>
      <c r="AE2113" s="22"/>
      <c r="AF2113" s="22"/>
      <c r="AG2113" s="22"/>
      <c r="AH2113" s="22"/>
      <c r="AI2113" s="22"/>
      <c r="AJ2113" s="22"/>
      <c r="AK2113" s="22"/>
      <c r="AL2113" s="22"/>
      <c r="AM2113" s="22"/>
      <c r="AN2113" s="22"/>
      <c r="AO2113" s="22"/>
      <c r="AP2113" s="22"/>
      <c r="AQ2113" s="22"/>
      <c r="AR2113" s="22"/>
      <c r="AS2113" s="22"/>
      <c r="AT2113" s="22"/>
      <c r="AU2113" s="22"/>
      <c r="AV2113" s="22"/>
      <c r="AW2113" s="22"/>
      <c r="AX2113" s="22"/>
    </row>
    <row r="2114" spans="1:50" x14ac:dyDescent="0.25">
      <c r="A2114" s="78" t="s">
        <v>174</v>
      </c>
      <c r="B2114" s="22"/>
      <c r="C2114" s="22"/>
      <c r="D2114" s="22"/>
      <c r="E2114" s="22"/>
      <c r="F2114" s="22"/>
      <c r="G2114" s="79">
        <v>44776</v>
      </c>
      <c r="H2114" s="22"/>
      <c r="I2114" s="22"/>
      <c r="J2114" s="22"/>
      <c r="K2114" s="22"/>
      <c r="L2114" s="22"/>
      <c r="M2114" s="22"/>
      <c r="N2114" s="22"/>
      <c r="O2114" s="22"/>
      <c r="P2114" s="22"/>
      <c r="Q2114" s="22"/>
      <c r="R2114" s="22">
        <v>18.196971096803335</v>
      </c>
      <c r="S2114" s="22">
        <v>18.196971096803335</v>
      </c>
      <c r="T2114" s="22">
        <v>18.196971096803335</v>
      </c>
      <c r="U2114" s="22">
        <v>18.196971096803335</v>
      </c>
      <c r="V2114" s="22"/>
      <c r="W2114" s="22"/>
      <c r="X2114" s="22"/>
      <c r="Y2114" s="22"/>
      <c r="Z2114" s="22"/>
      <c r="AA2114" s="22"/>
      <c r="AB2114" s="22"/>
      <c r="AC2114" s="22"/>
      <c r="AD2114" s="22"/>
      <c r="AE2114" s="22"/>
      <c r="AF2114" s="22"/>
      <c r="AG2114" s="22"/>
      <c r="AH2114" s="22"/>
      <c r="AI2114" s="22"/>
      <c r="AJ2114" s="22"/>
      <c r="AK2114" s="22"/>
      <c r="AL2114" s="22"/>
      <c r="AM2114" s="22"/>
      <c r="AN2114" s="22"/>
      <c r="AO2114" s="22"/>
      <c r="AP2114" s="22"/>
      <c r="AQ2114" s="22"/>
      <c r="AR2114" s="22"/>
      <c r="AS2114" s="22"/>
      <c r="AT2114" s="22"/>
      <c r="AU2114" s="22"/>
      <c r="AV2114" s="22"/>
      <c r="AW2114" s="22"/>
      <c r="AX2114" s="22"/>
    </row>
    <row r="2115" spans="1:50" x14ac:dyDescent="0.25">
      <c r="A2115" s="78" t="s">
        <v>174</v>
      </c>
      <c r="B2115" s="22"/>
      <c r="C2115" s="22"/>
      <c r="D2115" s="22"/>
      <c r="E2115" s="22"/>
      <c r="F2115" s="22"/>
      <c r="G2115" s="79">
        <v>44783</v>
      </c>
      <c r="H2115" s="22"/>
      <c r="I2115" s="22"/>
      <c r="J2115" s="22"/>
      <c r="K2115" s="22"/>
      <c r="L2115" s="22"/>
      <c r="M2115" s="22"/>
      <c r="N2115" s="22"/>
      <c r="O2115" s="22"/>
      <c r="P2115" s="22"/>
      <c r="Q2115" s="22"/>
      <c r="R2115" s="22">
        <v>23.53</v>
      </c>
      <c r="S2115" s="22">
        <v>23.53</v>
      </c>
      <c r="T2115" s="22">
        <v>23.53</v>
      </c>
      <c r="U2115" s="22">
        <v>23.53</v>
      </c>
      <c r="V2115" s="22"/>
      <c r="W2115" s="22"/>
      <c r="X2115" s="22"/>
      <c r="Y2115" s="22"/>
      <c r="Z2115" s="22"/>
      <c r="AA2115" s="22"/>
      <c r="AB2115" s="22"/>
      <c r="AC2115" s="22"/>
      <c r="AD2115" s="22"/>
      <c r="AE2115" s="22"/>
      <c r="AF2115" s="22"/>
      <c r="AG2115" s="22"/>
      <c r="AH2115" s="22"/>
      <c r="AI2115" s="22"/>
      <c r="AJ2115" s="22"/>
      <c r="AK2115" s="22"/>
      <c r="AL2115" s="22"/>
      <c r="AM2115" s="22"/>
      <c r="AN2115" s="22"/>
      <c r="AO2115" s="22"/>
      <c r="AP2115" s="22"/>
      <c r="AQ2115" s="22"/>
      <c r="AR2115" s="22"/>
      <c r="AS2115" s="22"/>
      <c r="AT2115" s="22"/>
      <c r="AU2115" s="22"/>
      <c r="AV2115" s="22"/>
      <c r="AW2115" s="22"/>
      <c r="AX2115" s="22"/>
    </row>
    <row r="2116" spans="1:50" x14ac:dyDescent="0.25">
      <c r="A2116" s="78" t="s">
        <v>175</v>
      </c>
      <c r="B2116" s="22"/>
      <c r="C2116" s="22"/>
      <c r="D2116" s="22"/>
      <c r="E2116" s="22"/>
      <c r="F2116" s="22"/>
      <c r="G2116" s="79">
        <v>44550</v>
      </c>
      <c r="H2116" s="22"/>
      <c r="I2116" s="22"/>
      <c r="J2116" s="22"/>
      <c r="K2116" s="22"/>
      <c r="L2116" s="22"/>
      <c r="M2116" s="22"/>
      <c r="N2116" s="22"/>
      <c r="O2116" s="22"/>
      <c r="P2116" s="22"/>
      <c r="Q2116" s="22"/>
      <c r="R2116" s="22">
        <v>12.391934583333333</v>
      </c>
      <c r="S2116" s="22">
        <v>12.391934583333333</v>
      </c>
      <c r="T2116" s="22">
        <v>12.391934583333333</v>
      </c>
      <c r="U2116" s="22">
        <v>12.391934583333333</v>
      </c>
      <c r="V2116" s="22"/>
      <c r="W2116" s="22"/>
      <c r="X2116" s="22"/>
      <c r="Y2116" s="22"/>
      <c r="Z2116" s="22"/>
      <c r="AA2116" s="22"/>
      <c r="AB2116" s="22"/>
      <c r="AC2116" s="22"/>
      <c r="AD2116" s="22"/>
      <c r="AE2116" s="22"/>
      <c r="AF2116" s="22"/>
      <c r="AG2116" s="22"/>
      <c r="AH2116" s="22"/>
      <c r="AI2116" s="22"/>
      <c r="AJ2116" s="22"/>
      <c r="AK2116" s="22"/>
      <c r="AL2116" s="22"/>
      <c r="AM2116" s="22"/>
      <c r="AN2116" s="22"/>
      <c r="AO2116" s="22"/>
      <c r="AP2116" s="22"/>
      <c r="AQ2116" s="22"/>
      <c r="AR2116" s="22"/>
      <c r="AS2116" s="22"/>
      <c r="AT2116" s="22"/>
      <c r="AU2116" s="22"/>
      <c r="AV2116" s="22"/>
      <c r="AW2116" s="22"/>
      <c r="AX2116" s="22"/>
    </row>
    <row r="2117" spans="1:50" x14ac:dyDescent="0.25">
      <c r="A2117" s="78" t="s">
        <v>175</v>
      </c>
      <c r="B2117" s="22"/>
      <c r="C2117" s="22"/>
      <c r="D2117" s="22"/>
      <c r="E2117" s="22"/>
      <c r="F2117" s="22"/>
      <c r="G2117" s="79">
        <v>44753</v>
      </c>
      <c r="H2117" s="22"/>
      <c r="I2117" s="22"/>
      <c r="J2117" s="22"/>
      <c r="K2117" s="22"/>
      <c r="L2117" s="22"/>
      <c r="M2117" s="22"/>
      <c r="N2117" s="22"/>
      <c r="O2117" s="22"/>
      <c r="P2117" s="22"/>
      <c r="Q2117" s="22"/>
      <c r="R2117" s="22">
        <v>11.9457393865</v>
      </c>
      <c r="S2117" s="22">
        <v>11.9457393865</v>
      </c>
      <c r="T2117" s="22">
        <v>11.9457393865</v>
      </c>
      <c r="U2117" s="22">
        <v>11.9457393865</v>
      </c>
      <c r="V2117" s="22"/>
      <c r="W2117" s="22"/>
      <c r="X2117" s="22"/>
      <c r="Y2117" s="22"/>
      <c r="Z2117" s="22"/>
      <c r="AA2117" s="22"/>
      <c r="AB2117" s="22"/>
      <c r="AC2117" s="22"/>
      <c r="AD2117" s="22"/>
      <c r="AE2117" s="22"/>
      <c r="AF2117" s="22"/>
      <c r="AG2117" s="22"/>
      <c r="AH2117" s="22"/>
      <c r="AI2117" s="22"/>
      <c r="AJ2117" s="22"/>
      <c r="AK2117" s="22"/>
      <c r="AL2117" s="22"/>
      <c r="AM2117" s="22"/>
      <c r="AN2117" s="22"/>
      <c r="AO2117" s="22"/>
      <c r="AP2117" s="22"/>
      <c r="AQ2117" s="22"/>
      <c r="AR2117" s="22"/>
      <c r="AS2117" s="22"/>
      <c r="AT2117" s="22"/>
      <c r="AU2117" s="22"/>
      <c r="AV2117" s="22"/>
      <c r="AW2117" s="22"/>
      <c r="AX2117" s="22"/>
    </row>
    <row r="2118" spans="1:50" x14ac:dyDescent="0.25">
      <c r="A2118" s="78" t="s">
        <v>175</v>
      </c>
      <c r="B2118" s="22"/>
      <c r="C2118" s="22"/>
      <c r="D2118" s="22"/>
      <c r="E2118" s="22"/>
      <c r="F2118" s="22"/>
      <c r="G2118" s="79">
        <v>44756</v>
      </c>
      <c r="H2118" s="22"/>
      <c r="I2118" s="22"/>
      <c r="J2118" s="22"/>
      <c r="K2118" s="22"/>
      <c r="L2118" s="22"/>
      <c r="M2118" s="22"/>
      <c r="N2118" s="22"/>
      <c r="O2118" s="22"/>
      <c r="P2118" s="22"/>
      <c r="Q2118" s="22"/>
      <c r="R2118" s="22">
        <v>31.328666579166669</v>
      </c>
      <c r="S2118" s="22">
        <v>31.328666579166669</v>
      </c>
      <c r="T2118" s="22">
        <v>31.328666579166669</v>
      </c>
      <c r="U2118" s="22">
        <v>31.328666579166669</v>
      </c>
      <c r="V2118" s="22"/>
      <c r="W2118" s="22"/>
      <c r="X2118" s="22"/>
      <c r="Y2118" s="22"/>
      <c r="Z2118" s="22"/>
      <c r="AA2118" s="22"/>
      <c r="AB2118" s="22"/>
      <c r="AC2118" s="22"/>
      <c r="AD2118" s="22"/>
      <c r="AE2118" s="22"/>
      <c r="AF2118" s="22"/>
      <c r="AG2118" s="22"/>
      <c r="AH2118" s="22"/>
      <c r="AI2118" s="22"/>
      <c r="AJ2118" s="22"/>
      <c r="AK2118" s="22"/>
      <c r="AL2118" s="22"/>
      <c r="AM2118" s="22"/>
      <c r="AN2118" s="22"/>
      <c r="AO2118" s="22"/>
      <c r="AP2118" s="22"/>
      <c r="AQ2118" s="22"/>
      <c r="AR2118" s="22"/>
      <c r="AS2118" s="22"/>
      <c r="AT2118" s="22"/>
      <c r="AU2118" s="22"/>
      <c r="AV2118" s="22"/>
      <c r="AW2118" s="22"/>
      <c r="AX2118" s="22"/>
    </row>
    <row r="2119" spans="1:50" x14ac:dyDescent="0.25">
      <c r="A2119" s="78" t="s">
        <v>175</v>
      </c>
      <c r="B2119" s="22"/>
      <c r="C2119" s="22"/>
      <c r="D2119" s="22"/>
      <c r="E2119" s="22"/>
      <c r="F2119" s="22"/>
      <c r="G2119" s="79">
        <v>44767</v>
      </c>
      <c r="H2119" s="22"/>
      <c r="I2119" s="22"/>
      <c r="J2119" s="22"/>
      <c r="K2119" s="22"/>
      <c r="L2119" s="22"/>
      <c r="M2119" s="22"/>
      <c r="N2119" s="22"/>
      <c r="O2119" s="22"/>
      <c r="P2119" s="22"/>
      <c r="Q2119" s="22"/>
      <c r="R2119" s="22">
        <v>46.191411116000005</v>
      </c>
      <c r="S2119" s="22">
        <v>46.191411116000005</v>
      </c>
      <c r="T2119" s="22">
        <v>46.191411116000005</v>
      </c>
      <c r="U2119" s="22">
        <v>46.191411116000005</v>
      </c>
      <c r="V2119" s="22"/>
      <c r="W2119" s="22"/>
      <c r="X2119" s="22"/>
      <c r="Y2119" s="22"/>
      <c r="Z2119" s="22"/>
      <c r="AA2119" s="22"/>
      <c r="AB2119" s="22"/>
      <c r="AC2119" s="22"/>
      <c r="AD2119" s="22"/>
      <c r="AE2119" s="22"/>
      <c r="AF2119" s="22"/>
      <c r="AG2119" s="22"/>
      <c r="AH2119" s="22"/>
      <c r="AI2119" s="22"/>
      <c r="AJ2119" s="22"/>
      <c r="AK2119" s="22"/>
      <c r="AL2119" s="22"/>
      <c r="AM2119" s="22"/>
      <c r="AN2119" s="22"/>
      <c r="AO2119" s="22"/>
      <c r="AP2119" s="22"/>
      <c r="AQ2119" s="22"/>
      <c r="AR2119" s="22"/>
      <c r="AS2119" s="22"/>
      <c r="AT2119" s="22"/>
      <c r="AU2119" s="22"/>
      <c r="AV2119" s="22"/>
      <c r="AW2119" s="22"/>
      <c r="AX2119" s="22"/>
    </row>
    <row r="2120" spans="1:50" x14ac:dyDescent="0.25">
      <c r="A2120" s="78" t="s">
        <v>175</v>
      </c>
      <c r="B2120" s="22"/>
      <c r="C2120" s="22"/>
      <c r="D2120" s="22"/>
      <c r="E2120" s="22"/>
      <c r="F2120" s="22"/>
      <c r="G2120" s="79">
        <v>44776</v>
      </c>
      <c r="H2120" s="22"/>
      <c r="I2120" s="22"/>
      <c r="J2120" s="22"/>
      <c r="K2120" s="22"/>
      <c r="L2120" s="22"/>
      <c r="M2120" s="22"/>
      <c r="N2120" s="22"/>
      <c r="O2120" s="22"/>
      <c r="P2120" s="22"/>
      <c r="Q2120" s="22"/>
      <c r="R2120" s="22">
        <v>39.118099285</v>
      </c>
      <c r="S2120" s="22">
        <v>39.118099285</v>
      </c>
      <c r="T2120" s="22">
        <v>39.118099285</v>
      </c>
      <c r="U2120" s="22">
        <v>39.118099285</v>
      </c>
      <c r="V2120" s="22"/>
      <c r="W2120" s="22"/>
      <c r="X2120" s="22"/>
      <c r="Y2120" s="22"/>
      <c r="Z2120" s="22"/>
      <c r="AA2120" s="22"/>
      <c r="AB2120" s="22"/>
      <c r="AC2120" s="22"/>
      <c r="AD2120" s="22"/>
      <c r="AE2120" s="22"/>
      <c r="AF2120" s="22"/>
      <c r="AG2120" s="22"/>
      <c r="AH2120" s="22"/>
      <c r="AI2120" s="22"/>
      <c r="AJ2120" s="22"/>
      <c r="AK2120" s="22"/>
      <c r="AL2120" s="22"/>
      <c r="AM2120" s="22"/>
      <c r="AN2120" s="22"/>
      <c r="AO2120" s="22"/>
      <c r="AP2120" s="22"/>
      <c r="AQ2120" s="22"/>
      <c r="AR2120" s="22"/>
      <c r="AS2120" s="22"/>
      <c r="AT2120" s="22"/>
      <c r="AU2120" s="22"/>
      <c r="AV2120" s="22"/>
      <c r="AW2120" s="22"/>
      <c r="AX2120" s="22"/>
    </row>
    <row r="2121" spans="1:50" x14ac:dyDescent="0.25">
      <c r="A2121" s="78" t="s">
        <v>175</v>
      </c>
      <c r="B2121" s="22"/>
      <c r="C2121" s="22"/>
      <c r="D2121" s="22"/>
      <c r="E2121" s="22"/>
      <c r="F2121" s="22"/>
      <c r="G2121" s="79">
        <v>44783</v>
      </c>
      <c r="H2121" s="22"/>
      <c r="I2121" s="22"/>
      <c r="J2121" s="22"/>
      <c r="K2121" s="22"/>
      <c r="L2121" s="22"/>
      <c r="M2121" s="22"/>
      <c r="N2121" s="22"/>
      <c r="O2121" s="22"/>
      <c r="P2121" s="22"/>
      <c r="Q2121" s="22"/>
      <c r="R2121" s="22">
        <v>32.521666666666668</v>
      </c>
      <c r="S2121" s="22">
        <v>32.521666666666668</v>
      </c>
      <c r="T2121" s="22">
        <v>32.521666666666668</v>
      </c>
      <c r="U2121" s="22">
        <v>32.521666666666668</v>
      </c>
      <c r="V2121" s="22"/>
      <c r="W2121" s="22"/>
      <c r="X2121" s="22"/>
      <c r="Y2121" s="22"/>
      <c r="Z2121" s="22"/>
      <c r="AA2121" s="22"/>
      <c r="AB2121" s="22"/>
      <c r="AC2121" s="22"/>
      <c r="AD2121" s="22"/>
      <c r="AE2121" s="22"/>
      <c r="AF2121" s="22"/>
      <c r="AG2121" s="22"/>
      <c r="AH2121" s="22"/>
      <c r="AI2121" s="22"/>
      <c r="AJ2121" s="22"/>
      <c r="AK2121" s="22"/>
      <c r="AL2121" s="22"/>
      <c r="AM2121" s="22"/>
      <c r="AN2121" s="22"/>
      <c r="AO2121" s="22"/>
      <c r="AP2121" s="22"/>
      <c r="AQ2121" s="22"/>
      <c r="AR2121" s="22"/>
      <c r="AS2121" s="22"/>
      <c r="AT2121" s="22"/>
      <c r="AU2121" s="22"/>
      <c r="AV2121" s="22"/>
      <c r="AW2121" s="22"/>
      <c r="AX2121" s="22"/>
    </row>
    <row r="2122" spans="1:50" x14ac:dyDescent="0.25">
      <c r="A2122" s="78" t="s">
        <v>176</v>
      </c>
      <c r="B2122" s="22"/>
      <c r="C2122" s="22"/>
      <c r="D2122" s="22"/>
      <c r="E2122" s="22"/>
      <c r="F2122" s="22"/>
      <c r="G2122" s="79">
        <v>44550</v>
      </c>
      <c r="H2122" s="22"/>
      <c r="I2122" s="22"/>
      <c r="J2122" s="22"/>
      <c r="K2122" s="22"/>
      <c r="L2122" s="22"/>
      <c r="M2122" s="22"/>
      <c r="N2122" s="22"/>
      <c r="O2122" s="22"/>
      <c r="P2122" s="22"/>
      <c r="Q2122" s="22"/>
      <c r="R2122" s="22">
        <v>10.503444583333334</v>
      </c>
      <c r="S2122" s="22">
        <v>10.503444583333334</v>
      </c>
      <c r="T2122" s="22">
        <v>10.503444583333334</v>
      </c>
      <c r="U2122" s="22">
        <v>10.503444583333334</v>
      </c>
      <c r="V2122" s="22"/>
      <c r="W2122" s="22"/>
      <c r="X2122" s="22"/>
      <c r="Y2122" s="22"/>
      <c r="Z2122" s="22"/>
      <c r="AA2122" s="22"/>
      <c r="AB2122" s="22"/>
      <c r="AC2122" s="22"/>
      <c r="AD2122" s="22"/>
      <c r="AE2122" s="22"/>
      <c r="AF2122" s="22"/>
      <c r="AG2122" s="22"/>
      <c r="AH2122" s="22"/>
      <c r="AI2122" s="22"/>
      <c r="AJ2122" s="22"/>
      <c r="AK2122" s="22"/>
      <c r="AL2122" s="22"/>
      <c r="AM2122" s="22"/>
      <c r="AN2122" s="22"/>
      <c r="AO2122" s="22"/>
      <c r="AP2122" s="22"/>
      <c r="AQ2122" s="22"/>
      <c r="AR2122" s="22"/>
      <c r="AS2122" s="22"/>
      <c r="AT2122" s="22"/>
      <c r="AU2122" s="22"/>
      <c r="AV2122" s="22"/>
      <c r="AW2122" s="22"/>
      <c r="AX2122" s="22"/>
    </row>
    <row r="2123" spans="1:50" x14ac:dyDescent="0.25">
      <c r="A2123" s="78" t="s">
        <v>176</v>
      </c>
      <c r="B2123" s="22"/>
      <c r="C2123" s="22"/>
      <c r="D2123" s="22"/>
      <c r="E2123" s="22"/>
      <c r="F2123" s="22"/>
      <c r="G2123" s="79">
        <v>44753</v>
      </c>
      <c r="H2123" s="22"/>
      <c r="I2123" s="22"/>
      <c r="J2123" s="22"/>
      <c r="K2123" s="22"/>
      <c r="L2123" s="22"/>
      <c r="M2123" s="22"/>
      <c r="N2123" s="22"/>
      <c r="O2123" s="22"/>
      <c r="P2123" s="22"/>
      <c r="Q2123" s="22"/>
      <c r="R2123" s="22">
        <v>13.988095186916667</v>
      </c>
      <c r="S2123" s="22">
        <v>13.988095186916667</v>
      </c>
      <c r="T2123" s="22">
        <v>13.988095186916667</v>
      </c>
      <c r="U2123" s="22">
        <v>13.988095186916667</v>
      </c>
      <c r="V2123" s="22"/>
      <c r="W2123" s="22"/>
      <c r="X2123" s="22"/>
      <c r="Y2123" s="22"/>
      <c r="Z2123" s="22"/>
      <c r="AA2123" s="22"/>
      <c r="AB2123" s="22"/>
      <c r="AC2123" s="22"/>
      <c r="AD2123" s="22"/>
      <c r="AE2123" s="22"/>
      <c r="AF2123" s="22"/>
      <c r="AG2123" s="22"/>
      <c r="AH2123" s="22"/>
      <c r="AI2123" s="22"/>
      <c r="AJ2123" s="22"/>
      <c r="AK2123" s="22"/>
      <c r="AL2123" s="22"/>
      <c r="AM2123" s="22"/>
      <c r="AN2123" s="22"/>
      <c r="AO2123" s="22"/>
      <c r="AP2123" s="22"/>
      <c r="AQ2123" s="22"/>
      <c r="AR2123" s="22"/>
      <c r="AS2123" s="22"/>
      <c r="AT2123" s="22"/>
      <c r="AU2123" s="22"/>
      <c r="AV2123" s="22"/>
      <c r="AW2123" s="22"/>
      <c r="AX2123" s="22"/>
    </row>
    <row r="2124" spans="1:50" x14ac:dyDescent="0.25">
      <c r="A2124" s="78" t="s">
        <v>176</v>
      </c>
      <c r="B2124" s="22"/>
      <c r="C2124" s="22"/>
      <c r="D2124" s="22"/>
      <c r="E2124" s="22"/>
      <c r="F2124" s="22"/>
      <c r="G2124" s="79">
        <v>44756</v>
      </c>
      <c r="H2124" s="22"/>
      <c r="I2124" s="22"/>
      <c r="J2124" s="22"/>
      <c r="K2124" s="22"/>
      <c r="L2124" s="22"/>
      <c r="M2124" s="22"/>
      <c r="N2124" s="22"/>
      <c r="O2124" s="22"/>
      <c r="P2124" s="22"/>
      <c r="Q2124" s="22"/>
      <c r="R2124" s="22">
        <v>22.504266335266667</v>
      </c>
      <c r="S2124" s="22">
        <v>22.504266335266667</v>
      </c>
      <c r="T2124" s="22">
        <v>22.504266335266667</v>
      </c>
      <c r="U2124" s="22">
        <v>22.504266335266667</v>
      </c>
      <c r="V2124" s="22"/>
      <c r="W2124" s="22"/>
      <c r="X2124" s="22"/>
      <c r="Y2124" s="22"/>
      <c r="Z2124" s="22"/>
      <c r="AA2124" s="22"/>
      <c r="AB2124" s="22"/>
      <c r="AC2124" s="22"/>
      <c r="AD2124" s="22"/>
      <c r="AE2124" s="22"/>
      <c r="AF2124" s="22"/>
      <c r="AG2124" s="22"/>
      <c r="AH2124" s="22"/>
      <c r="AI2124" s="22"/>
      <c r="AJ2124" s="22"/>
      <c r="AK2124" s="22"/>
      <c r="AL2124" s="22"/>
      <c r="AM2124" s="22"/>
      <c r="AN2124" s="22"/>
      <c r="AO2124" s="22"/>
      <c r="AP2124" s="22"/>
      <c r="AQ2124" s="22"/>
      <c r="AR2124" s="22"/>
      <c r="AS2124" s="22"/>
      <c r="AT2124" s="22"/>
      <c r="AU2124" s="22"/>
      <c r="AV2124" s="22"/>
      <c r="AW2124" s="22"/>
      <c r="AX2124" s="22"/>
    </row>
    <row r="2125" spans="1:50" x14ac:dyDescent="0.25">
      <c r="A2125" s="78" t="s">
        <v>176</v>
      </c>
      <c r="B2125" s="22"/>
      <c r="C2125" s="22"/>
      <c r="D2125" s="22"/>
      <c r="E2125" s="22"/>
      <c r="F2125" s="22"/>
      <c r="G2125" s="79">
        <v>44767</v>
      </c>
      <c r="H2125" s="22"/>
      <c r="I2125" s="22"/>
      <c r="J2125" s="22"/>
      <c r="K2125" s="22"/>
      <c r="L2125" s="22"/>
      <c r="M2125" s="22"/>
      <c r="N2125" s="22"/>
      <c r="O2125" s="22"/>
      <c r="P2125" s="22"/>
      <c r="Q2125" s="22"/>
      <c r="R2125" s="22">
        <v>30.772478181666667</v>
      </c>
      <c r="S2125" s="22">
        <v>30.772478181666667</v>
      </c>
      <c r="T2125" s="22">
        <v>30.772478181666667</v>
      </c>
      <c r="U2125" s="22">
        <v>30.772478181666667</v>
      </c>
      <c r="V2125" s="22"/>
      <c r="W2125" s="22"/>
      <c r="X2125" s="22"/>
      <c r="Y2125" s="22"/>
      <c r="Z2125" s="22"/>
      <c r="AA2125" s="22"/>
      <c r="AB2125" s="22"/>
      <c r="AC2125" s="22"/>
      <c r="AD2125" s="22"/>
      <c r="AE2125" s="22"/>
      <c r="AF2125" s="22"/>
      <c r="AG2125" s="22"/>
      <c r="AH2125" s="22"/>
      <c r="AI2125" s="22"/>
      <c r="AJ2125" s="22"/>
      <c r="AK2125" s="22"/>
      <c r="AL2125" s="22"/>
      <c r="AM2125" s="22"/>
      <c r="AN2125" s="22"/>
      <c r="AO2125" s="22"/>
      <c r="AP2125" s="22"/>
      <c r="AQ2125" s="22"/>
      <c r="AR2125" s="22"/>
      <c r="AS2125" s="22"/>
      <c r="AT2125" s="22"/>
      <c r="AU2125" s="22"/>
      <c r="AV2125" s="22"/>
      <c r="AW2125" s="22"/>
      <c r="AX2125" s="22"/>
    </row>
    <row r="2126" spans="1:50" x14ac:dyDescent="0.25">
      <c r="A2126" s="78" t="s">
        <v>176</v>
      </c>
      <c r="B2126" s="22"/>
      <c r="C2126" s="22"/>
      <c r="D2126" s="22"/>
      <c r="E2126" s="22"/>
      <c r="F2126" s="22"/>
      <c r="G2126" s="79">
        <v>44776</v>
      </c>
      <c r="H2126" s="22"/>
      <c r="I2126" s="22"/>
      <c r="J2126" s="22"/>
      <c r="K2126" s="22"/>
      <c r="L2126" s="22"/>
      <c r="M2126" s="22"/>
      <c r="N2126" s="22"/>
      <c r="O2126" s="22"/>
      <c r="P2126" s="22"/>
      <c r="Q2126" s="22"/>
      <c r="R2126" s="22">
        <v>25.393162891053333</v>
      </c>
      <c r="S2126" s="22">
        <v>25.393162891053333</v>
      </c>
      <c r="T2126" s="22">
        <v>25.393162891053333</v>
      </c>
      <c r="U2126" s="22">
        <v>25.393162891053333</v>
      </c>
      <c r="V2126" s="22"/>
      <c r="W2126" s="22"/>
      <c r="X2126" s="22"/>
      <c r="Y2126" s="22"/>
      <c r="Z2126" s="22"/>
      <c r="AA2126" s="22"/>
      <c r="AB2126" s="22"/>
      <c r="AC2126" s="22"/>
      <c r="AD2126" s="22"/>
      <c r="AE2126" s="22"/>
      <c r="AF2126" s="22"/>
      <c r="AG2126" s="22"/>
      <c r="AH2126" s="22"/>
      <c r="AI2126" s="22"/>
      <c r="AJ2126" s="22"/>
      <c r="AK2126" s="22"/>
      <c r="AL2126" s="22"/>
      <c r="AM2126" s="22"/>
      <c r="AN2126" s="22"/>
      <c r="AO2126" s="22"/>
      <c r="AP2126" s="22"/>
      <c r="AQ2126" s="22"/>
      <c r="AR2126" s="22"/>
      <c r="AS2126" s="22"/>
      <c r="AT2126" s="22"/>
      <c r="AU2126" s="22"/>
      <c r="AV2126" s="22"/>
      <c r="AW2126" s="22"/>
      <c r="AX2126" s="22"/>
    </row>
    <row r="2127" spans="1:50" x14ac:dyDescent="0.25">
      <c r="A2127" s="78" t="s">
        <v>176</v>
      </c>
      <c r="B2127" s="22"/>
      <c r="C2127" s="22"/>
      <c r="D2127" s="22"/>
      <c r="E2127" s="22"/>
      <c r="F2127" s="22"/>
      <c r="G2127" s="79">
        <v>44783</v>
      </c>
      <c r="H2127" s="22"/>
      <c r="I2127" s="22"/>
      <c r="J2127" s="22"/>
      <c r="K2127" s="22"/>
      <c r="L2127" s="22"/>
      <c r="M2127" s="22"/>
      <c r="N2127" s="22"/>
      <c r="O2127" s="22"/>
      <c r="P2127" s="22"/>
      <c r="Q2127" s="22"/>
      <c r="R2127" s="22">
        <v>17.844166666666666</v>
      </c>
      <c r="S2127" s="22">
        <v>17.844166666666666</v>
      </c>
      <c r="T2127" s="22">
        <v>17.844166666666666</v>
      </c>
      <c r="U2127" s="22">
        <v>17.844166666666666</v>
      </c>
      <c r="V2127" s="22"/>
      <c r="W2127" s="22"/>
      <c r="X2127" s="22"/>
      <c r="Y2127" s="22"/>
      <c r="Z2127" s="22"/>
      <c r="AA2127" s="22"/>
      <c r="AB2127" s="22"/>
      <c r="AC2127" s="22"/>
      <c r="AD2127" s="22"/>
      <c r="AE2127" s="22"/>
      <c r="AF2127" s="22"/>
      <c r="AG2127" s="22"/>
      <c r="AH2127" s="22"/>
      <c r="AI2127" s="22"/>
      <c r="AJ2127" s="22"/>
      <c r="AK2127" s="22"/>
      <c r="AL2127" s="22"/>
      <c r="AM2127" s="22"/>
      <c r="AN2127" s="22"/>
      <c r="AO2127" s="22"/>
      <c r="AP2127" s="22"/>
      <c r="AQ2127" s="22"/>
      <c r="AR2127" s="22"/>
      <c r="AS2127" s="22"/>
      <c r="AT2127" s="22"/>
      <c r="AU2127" s="22"/>
      <c r="AV2127" s="22"/>
      <c r="AW2127" s="22"/>
      <c r="AX2127" s="22"/>
    </row>
    <row r="2128" spans="1:50" x14ac:dyDescent="0.25">
      <c r="A2128" s="78" t="s">
        <v>177</v>
      </c>
      <c r="B2128" s="22"/>
      <c r="C2128" s="22"/>
      <c r="D2128" s="22"/>
      <c r="E2128" s="22"/>
      <c r="F2128" s="22"/>
      <c r="G2128" s="79">
        <v>44550</v>
      </c>
      <c r="H2128" s="22"/>
      <c r="I2128" s="22"/>
      <c r="J2128" s="22"/>
      <c r="K2128" s="22"/>
      <c r="L2128" s="22"/>
      <c r="M2128" s="22"/>
      <c r="N2128" s="22"/>
      <c r="O2128" s="22"/>
      <c r="P2128" s="22"/>
      <c r="Q2128" s="22"/>
      <c r="R2128" s="22">
        <v>21.710230000000003</v>
      </c>
      <c r="S2128" s="22">
        <v>21.710230000000003</v>
      </c>
      <c r="T2128" s="22">
        <v>21.710230000000003</v>
      </c>
      <c r="U2128" s="22">
        <v>21.710230000000003</v>
      </c>
      <c r="V2128" s="22"/>
      <c r="W2128" s="22"/>
      <c r="X2128" s="22"/>
      <c r="Y2128" s="22"/>
      <c r="Z2128" s="22"/>
      <c r="AA2128" s="22"/>
      <c r="AB2128" s="22"/>
      <c r="AC2128" s="22"/>
      <c r="AD2128" s="22"/>
      <c r="AE2128" s="22"/>
      <c r="AF2128" s="22"/>
      <c r="AG2128" s="22"/>
      <c r="AH2128" s="22"/>
      <c r="AI2128" s="22"/>
      <c r="AJ2128" s="22"/>
      <c r="AK2128" s="22"/>
      <c r="AL2128" s="22"/>
      <c r="AM2128" s="22"/>
      <c r="AN2128" s="22"/>
      <c r="AO2128" s="22"/>
      <c r="AP2128" s="22"/>
      <c r="AQ2128" s="22"/>
      <c r="AR2128" s="22"/>
      <c r="AS2128" s="22"/>
      <c r="AT2128" s="22"/>
      <c r="AU2128" s="22"/>
      <c r="AV2128" s="22"/>
      <c r="AW2128" s="22"/>
      <c r="AX2128" s="22"/>
    </row>
    <row r="2129" spans="1:50" x14ac:dyDescent="0.25">
      <c r="A2129" s="78" t="s">
        <v>177</v>
      </c>
      <c r="B2129" s="22"/>
      <c r="C2129" s="22"/>
      <c r="D2129" s="22"/>
      <c r="E2129" s="22"/>
      <c r="F2129" s="22"/>
      <c r="G2129" s="79">
        <v>44753</v>
      </c>
      <c r="H2129" s="22"/>
      <c r="I2129" s="22"/>
      <c r="J2129" s="22"/>
      <c r="K2129" s="22"/>
      <c r="L2129" s="22"/>
      <c r="M2129" s="22"/>
      <c r="N2129" s="22"/>
      <c r="O2129" s="22"/>
      <c r="P2129" s="22"/>
      <c r="Q2129" s="22"/>
      <c r="R2129" s="22">
        <v>76.912199354166674</v>
      </c>
      <c r="S2129" s="22">
        <v>76.912199354166674</v>
      </c>
      <c r="T2129" s="22">
        <v>76.912199354166674</v>
      </c>
      <c r="U2129" s="22">
        <v>76.912199354166674</v>
      </c>
      <c r="V2129" s="22"/>
      <c r="W2129" s="22"/>
      <c r="X2129" s="22"/>
      <c r="Y2129" s="22"/>
      <c r="Z2129" s="22"/>
      <c r="AA2129" s="22"/>
      <c r="AB2129" s="22"/>
      <c r="AC2129" s="22"/>
      <c r="AD2129" s="22"/>
      <c r="AE2129" s="22"/>
      <c r="AF2129" s="22"/>
      <c r="AG2129" s="22"/>
      <c r="AH2129" s="22"/>
      <c r="AI2129" s="22"/>
      <c r="AJ2129" s="22"/>
      <c r="AK2129" s="22"/>
      <c r="AL2129" s="22"/>
      <c r="AM2129" s="22"/>
      <c r="AN2129" s="22"/>
      <c r="AO2129" s="22"/>
      <c r="AP2129" s="22"/>
      <c r="AQ2129" s="22"/>
      <c r="AR2129" s="22"/>
      <c r="AS2129" s="22"/>
      <c r="AT2129" s="22"/>
      <c r="AU2129" s="22"/>
      <c r="AV2129" s="22"/>
      <c r="AW2129" s="22"/>
      <c r="AX2129" s="22"/>
    </row>
    <row r="2130" spans="1:50" x14ac:dyDescent="0.25">
      <c r="A2130" s="78" t="s">
        <v>177</v>
      </c>
      <c r="B2130" s="22"/>
      <c r="C2130" s="22"/>
      <c r="D2130" s="22"/>
      <c r="E2130" s="22"/>
      <c r="F2130" s="22"/>
      <c r="G2130" s="79">
        <v>44756</v>
      </c>
      <c r="H2130" s="22"/>
      <c r="I2130" s="22"/>
      <c r="J2130" s="22"/>
      <c r="K2130" s="22"/>
      <c r="L2130" s="22"/>
      <c r="M2130" s="22"/>
      <c r="N2130" s="22"/>
      <c r="O2130" s="22"/>
      <c r="P2130" s="22"/>
      <c r="Q2130" s="22"/>
      <c r="R2130" s="22">
        <v>77.797094133333346</v>
      </c>
      <c r="S2130" s="22">
        <v>77.797094133333346</v>
      </c>
      <c r="T2130" s="22">
        <v>77.797094133333346</v>
      </c>
      <c r="U2130" s="22">
        <v>77.797094133333346</v>
      </c>
      <c r="V2130" s="22"/>
      <c r="W2130" s="22"/>
      <c r="X2130" s="22"/>
      <c r="Y2130" s="22"/>
      <c r="Z2130" s="22"/>
      <c r="AA2130" s="22"/>
      <c r="AB2130" s="22"/>
      <c r="AC2130" s="22"/>
      <c r="AD2130" s="22"/>
      <c r="AE2130" s="22"/>
      <c r="AF2130" s="22"/>
      <c r="AG2130" s="22"/>
      <c r="AH2130" s="22"/>
      <c r="AI2130" s="22"/>
      <c r="AJ2130" s="22"/>
      <c r="AK2130" s="22"/>
      <c r="AL2130" s="22"/>
      <c r="AM2130" s="22"/>
      <c r="AN2130" s="22"/>
      <c r="AO2130" s="22"/>
      <c r="AP2130" s="22"/>
      <c r="AQ2130" s="22"/>
      <c r="AR2130" s="22"/>
      <c r="AS2130" s="22"/>
      <c r="AT2130" s="22"/>
      <c r="AU2130" s="22"/>
      <c r="AV2130" s="22"/>
      <c r="AW2130" s="22"/>
      <c r="AX2130" s="22"/>
    </row>
    <row r="2131" spans="1:50" x14ac:dyDescent="0.25">
      <c r="A2131" s="78" t="s">
        <v>177</v>
      </c>
      <c r="B2131" s="22"/>
      <c r="C2131" s="22"/>
      <c r="D2131" s="22"/>
      <c r="E2131" s="22"/>
      <c r="F2131" s="22"/>
      <c r="G2131" s="79">
        <v>44767</v>
      </c>
      <c r="H2131" s="22"/>
      <c r="I2131" s="22"/>
      <c r="J2131" s="22"/>
      <c r="K2131" s="22"/>
      <c r="L2131" s="22"/>
      <c r="M2131" s="22"/>
      <c r="N2131" s="22"/>
      <c r="O2131" s="22"/>
      <c r="P2131" s="22"/>
      <c r="Q2131" s="22"/>
      <c r="R2131" s="22">
        <v>73.447597496666674</v>
      </c>
      <c r="S2131" s="22">
        <v>73.447597496666674</v>
      </c>
      <c r="T2131" s="22">
        <v>73.447597496666674</v>
      </c>
      <c r="U2131" s="22">
        <v>73.447597496666674</v>
      </c>
      <c r="V2131" s="22"/>
      <c r="W2131" s="22"/>
      <c r="X2131" s="22"/>
      <c r="Y2131" s="22"/>
      <c r="Z2131" s="22"/>
      <c r="AA2131" s="22"/>
      <c r="AB2131" s="22"/>
      <c r="AC2131" s="22"/>
      <c r="AD2131" s="22"/>
      <c r="AE2131" s="22"/>
      <c r="AF2131" s="22"/>
      <c r="AG2131" s="22"/>
      <c r="AH2131" s="22"/>
      <c r="AI2131" s="22"/>
      <c r="AJ2131" s="22"/>
      <c r="AK2131" s="22"/>
      <c r="AL2131" s="22"/>
      <c r="AM2131" s="22"/>
      <c r="AN2131" s="22"/>
      <c r="AO2131" s="22"/>
      <c r="AP2131" s="22"/>
      <c r="AQ2131" s="22"/>
      <c r="AR2131" s="22"/>
      <c r="AS2131" s="22"/>
      <c r="AT2131" s="22"/>
      <c r="AU2131" s="22"/>
      <c r="AV2131" s="22"/>
      <c r="AW2131" s="22"/>
      <c r="AX2131" s="22"/>
    </row>
    <row r="2132" spans="1:50" x14ac:dyDescent="0.25">
      <c r="A2132" s="78" t="s">
        <v>177</v>
      </c>
      <c r="B2132" s="22"/>
      <c r="C2132" s="22"/>
      <c r="D2132" s="22"/>
      <c r="E2132" s="22"/>
      <c r="F2132" s="22"/>
      <c r="G2132" s="79">
        <v>44776</v>
      </c>
      <c r="H2132" s="22"/>
      <c r="I2132" s="22"/>
      <c r="J2132" s="22"/>
      <c r="K2132" s="22"/>
      <c r="L2132" s="22"/>
      <c r="M2132" s="22"/>
      <c r="N2132" s="22"/>
      <c r="O2132" s="22"/>
      <c r="P2132" s="22"/>
      <c r="Q2132" s="22"/>
      <c r="R2132" s="22">
        <v>54.962894950999996</v>
      </c>
      <c r="S2132" s="22">
        <v>54.962894950999996</v>
      </c>
      <c r="T2132" s="22">
        <v>54.962894950999996</v>
      </c>
      <c r="U2132" s="22">
        <v>54.962894950999996</v>
      </c>
      <c r="V2132" s="22"/>
      <c r="W2132" s="22"/>
      <c r="X2132" s="22"/>
      <c r="Y2132" s="22"/>
      <c r="Z2132" s="22"/>
      <c r="AA2132" s="22"/>
      <c r="AB2132" s="22"/>
      <c r="AC2132" s="22"/>
      <c r="AD2132" s="22"/>
      <c r="AE2132" s="22"/>
      <c r="AF2132" s="22"/>
      <c r="AG2132" s="22"/>
      <c r="AH2132" s="22"/>
      <c r="AI2132" s="22"/>
      <c r="AJ2132" s="22"/>
      <c r="AK2132" s="22"/>
      <c r="AL2132" s="22"/>
      <c r="AM2132" s="22"/>
      <c r="AN2132" s="22"/>
      <c r="AO2132" s="22"/>
      <c r="AP2132" s="22"/>
      <c r="AQ2132" s="22"/>
      <c r="AR2132" s="22"/>
      <c r="AS2132" s="22"/>
      <c r="AT2132" s="22"/>
      <c r="AU2132" s="22"/>
      <c r="AV2132" s="22"/>
      <c r="AW2132" s="22"/>
      <c r="AX2132" s="22"/>
    </row>
    <row r="2133" spans="1:50" x14ac:dyDescent="0.25">
      <c r="A2133" s="78" t="s">
        <v>177</v>
      </c>
      <c r="B2133" s="22"/>
      <c r="C2133" s="22"/>
      <c r="D2133" s="22"/>
      <c r="E2133" s="22"/>
      <c r="F2133" s="22"/>
      <c r="G2133" s="79">
        <v>44783</v>
      </c>
      <c r="H2133" s="22"/>
      <c r="I2133" s="22"/>
      <c r="J2133" s="22"/>
      <c r="K2133" s="22"/>
      <c r="L2133" s="22"/>
      <c r="M2133" s="22"/>
      <c r="N2133" s="22"/>
      <c r="O2133" s="22"/>
      <c r="P2133" s="22"/>
      <c r="Q2133" s="22"/>
      <c r="R2133" s="22">
        <v>45.130833333333335</v>
      </c>
      <c r="S2133" s="22">
        <v>45.130833333333335</v>
      </c>
      <c r="T2133" s="22">
        <v>45.130833333333335</v>
      </c>
      <c r="U2133" s="22">
        <v>45.130833333333335</v>
      </c>
      <c r="V2133" s="22"/>
      <c r="W2133" s="22"/>
      <c r="X2133" s="22"/>
      <c r="Y2133" s="22"/>
      <c r="Z2133" s="22"/>
      <c r="AA2133" s="22"/>
      <c r="AB2133" s="22"/>
      <c r="AC2133" s="22"/>
      <c r="AD2133" s="22"/>
      <c r="AE2133" s="22"/>
      <c r="AF2133" s="22"/>
      <c r="AG2133" s="22"/>
      <c r="AH2133" s="22"/>
      <c r="AI2133" s="22"/>
      <c r="AJ2133" s="22"/>
      <c r="AK2133" s="22"/>
      <c r="AL2133" s="22"/>
      <c r="AM2133" s="22"/>
      <c r="AN2133" s="22"/>
      <c r="AO2133" s="22"/>
      <c r="AP2133" s="22"/>
      <c r="AQ2133" s="22"/>
      <c r="AR2133" s="22"/>
      <c r="AS2133" s="22"/>
      <c r="AT2133" s="22"/>
      <c r="AU2133" s="22"/>
      <c r="AV2133" s="22"/>
      <c r="AW2133" s="22"/>
      <c r="AX2133" s="22"/>
    </row>
    <row r="2134" spans="1:50" x14ac:dyDescent="0.25">
      <c r="A2134" s="78" t="s">
        <v>178</v>
      </c>
      <c r="B2134" s="22"/>
      <c r="C2134" s="22"/>
      <c r="D2134" s="22"/>
      <c r="E2134" s="22"/>
      <c r="F2134" s="22"/>
      <c r="G2134" s="79">
        <v>44550</v>
      </c>
      <c r="H2134" s="22"/>
      <c r="I2134" s="22"/>
      <c r="J2134" s="22"/>
      <c r="K2134" s="22"/>
      <c r="L2134" s="22"/>
      <c r="M2134" s="22"/>
      <c r="N2134" s="22"/>
      <c r="O2134" s="22"/>
      <c r="P2134" s="22"/>
      <c r="Q2134" s="22"/>
      <c r="R2134" s="22">
        <v>13.602632916666666</v>
      </c>
      <c r="S2134" s="22">
        <v>13.602632916666666</v>
      </c>
      <c r="T2134" s="22">
        <v>13.602632916666666</v>
      </c>
      <c r="U2134" s="22">
        <v>13.602632916666666</v>
      </c>
      <c r="V2134" s="22"/>
      <c r="W2134" s="22"/>
      <c r="X2134" s="22"/>
      <c r="Y2134" s="22"/>
      <c r="Z2134" s="22"/>
      <c r="AA2134" s="22"/>
      <c r="AB2134" s="22"/>
      <c r="AC2134" s="22"/>
      <c r="AD2134" s="22"/>
      <c r="AE2134" s="22"/>
      <c r="AF2134" s="22"/>
      <c r="AG2134" s="22"/>
      <c r="AH2134" s="22"/>
      <c r="AI2134" s="22"/>
      <c r="AJ2134" s="22"/>
      <c r="AK2134" s="22"/>
      <c r="AL2134" s="22"/>
      <c r="AM2134" s="22"/>
      <c r="AN2134" s="22"/>
      <c r="AO2134" s="22"/>
      <c r="AP2134" s="22"/>
      <c r="AQ2134" s="22"/>
      <c r="AR2134" s="22"/>
      <c r="AS2134" s="22"/>
      <c r="AT2134" s="22"/>
      <c r="AU2134" s="22"/>
      <c r="AV2134" s="22"/>
      <c r="AW2134" s="22"/>
      <c r="AX2134" s="22"/>
    </row>
    <row r="2135" spans="1:50" x14ac:dyDescent="0.25">
      <c r="A2135" s="78" t="s">
        <v>178</v>
      </c>
      <c r="B2135" s="22"/>
      <c r="C2135" s="22"/>
      <c r="D2135" s="22"/>
      <c r="E2135" s="22"/>
      <c r="F2135" s="22"/>
      <c r="G2135" s="79">
        <v>44753</v>
      </c>
      <c r="H2135" s="22"/>
      <c r="I2135" s="22"/>
      <c r="J2135" s="22"/>
      <c r="K2135" s="22"/>
      <c r="L2135" s="22"/>
      <c r="M2135" s="22"/>
      <c r="N2135" s="22"/>
      <c r="O2135" s="22"/>
      <c r="P2135" s="22"/>
      <c r="Q2135" s="22"/>
      <c r="R2135" s="22">
        <v>42.811702072499997</v>
      </c>
      <c r="S2135" s="22">
        <v>42.811702072499997</v>
      </c>
      <c r="T2135" s="22">
        <v>42.811702072499997</v>
      </c>
      <c r="U2135" s="22">
        <v>42.811702072499997</v>
      </c>
      <c r="V2135" s="22"/>
      <c r="W2135" s="22"/>
      <c r="X2135" s="22"/>
      <c r="Y2135" s="22"/>
      <c r="Z2135" s="22"/>
      <c r="AA2135" s="22"/>
      <c r="AB2135" s="22"/>
      <c r="AC2135" s="22"/>
      <c r="AD2135" s="22"/>
      <c r="AE2135" s="22"/>
      <c r="AF2135" s="22"/>
      <c r="AG2135" s="22"/>
      <c r="AH2135" s="22"/>
      <c r="AI2135" s="22"/>
      <c r="AJ2135" s="22"/>
      <c r="AK2135" s="22"/>
      <c r="AL2135" s="22"/>
      <c r="AM2135" s="22"/>
      <c r="AN2135" s="22"/>
      <c r="AO2135" s="22"/>
      <c r="AP2135" s="22"/>
      <c r="AQ2135" s="22"/>
      <c r="AR2135" s="22"/>
      <c r="AS2135" s="22"/>
      <c r="AT2135" s="22"/>
      <c r="AU2135" s="22"/>
      <c r="AV2135" s="22"/>
      <c r="AW2135" s="22"/>
      <c r="AX2135" s="22"/>
    </row>
    <row r="2136" spans="1:50" x14ac:dyDescent="0.25">
      <c r="A2136" s="78" t="s">
        <v>178</v>
      </c>
      <c r="B2136" s="22"/>
      <c r="C2136" s="22"/>
      <c r="D2136" s="22"/>
      <c r="E2136" s="22"/>
      <c r="F2136" s="22"/>
      <c r="G2136" s="79">
        <v>44756</v>
      </c>
      <c r="H2136" s="22"/>
      <c r="I2136" s="22"/>
      <c r="J2136" s="22"/>
      <c r="K2136" s="22"/>
      <c r="L2136" s="22"/>
      <c r="M2136" s="22"/>
      <c r="N2136" s="22"/>
      <c r="O2136" s="22"/>
      <c r="P2136" s="22"/>
      <c r="Q2136" s="22"/>
      <c r="R2136" s="22">
        <v>62.768993764316676</v>
      </c>
      <c r="S2136" s="22">
        <v>62.768993764316676</v>
      </c>
      <c r="T2136" s="22">
        <v>62.768993764316676</v>
      </c>
      <c r="U2136" s="22">
        <v>62.768993764316676</v>
      </c>
      <c r="V2136" s="22"/>
      <c r="W2136" s="22"/>
      <c r="X2136" s="22"/>
      <c r="Y2136" s="22"/>
      <c r="Z2136" s="22"/>
      <c r="AA2136" s="22"/>
      <c r="AB2136" s="22"/>
      <c r="AC2136" s="22"/>
      <c r="AD2136" s="22"/>
      <c r="AE2136" s="22"/>
      <c r="AF2136" s="22"/>
      <c r="AG2136" s="22"/>
      <c r="AH2136" s="22"/>
      <c r="AI2136" s="22"/>
      <c r="AJ2136" s="22"/>
      <c r="AK2136" s="22"/>
      <c r="AL2136" s="22"/>
      <c r="AM2136" s="22"/>
      <c r="AN2136" s="22"/>
      <c r="AO2136" s="22"/>
      <c r="AP2136" s="22"/>
      <c r="AQ2136" s="22"/>
      <c r="AR2136" s="22"/>
      <c r="AS2136" s="22"/>
      <c r="AT2136" s="22"/>
      <c r="AU2136" s="22"/>
      <c r="AV2136" s="22"/>
      <c r="AW2136" s="22"/>
      <c r="AX2136" s="22"/>
    </row>
    <row r="2137" spans="1:50" x14ac:dyDescent="0.25">
      <c r="A2137" s="78" t="s">
        <v>178</v>
      </c>
      <c r="B2137" s="22"/>
      <c r="C2137" s="22"/>
      <c r="D2137" s="22"/>
      <c r="E2137" s="22"/>
      <c r="F2137" s="22"/>
      <c r="G2137" s="79">
        <v>44767</v>
      </c>
      <c r="H2137" s="22"/>
      <c r="I2137" s="22"/>
      <c r="J2137" s="22"/>
      <c r="K2137" s="22"/>
      <c r="L2137" s="22"/>
      <c r="M2137" s="22"/>
      <c r="N2137" s="22"/>
      <c r="O2137" s="22"/>
      <c r="P2137" s="22"/>
      <c r="Q2137" s="22"/>
      <c r="R2137" s="22">
        <v>67.811649004333333</v>
      </c>
      <c r="S2137" s="22">
        <v>67.811649004333333</v>
      </c>
      <c r="T2137" s="22">
        <v>67.811649004333333</v>
      </c>
      <c r="U2137" s="22">
        <v>67.811649004333333</v>
      </c>
      <c r="V2137" s="22"/>
      <c r="W2137" s="22"/>
      <c r="X2137" s="22"/>
      <c r="Y2137" s="22"/>
      <c r="Z2137" s="22"/>
      <c r="AA2137" s="22"/>
      <c r="AB2137" s="22"/>
      <c r="AC2137" s="22"/>
      <c r="AD2137" s="22"/>
      <c r="AE2137" s="22"/>
      <c r="AF2137" s="22"/>
      <c r="AG2137" s="22"/>
      <c r="AH2137" s="22"/>
      <c r="AI2137" s="22"/>
      <c r="AJ2137" s="22"/>
      <c r="AK2137" s="22"/>
      <c r="AL2137" s="22"/>
      <c r="AM2137" s="22"/>
      <c r="AN2137" s="22"/>
      <c r="AO2137" s="22"/>
      <c r="AP2137" s="22"/>
      <c r="AQ2137" s="22"/>
      <c r="AR2137" s="22"/>
      <c r="AS2137" s="22"/>
      <c r="AT2137" s="22"/>
      <c r="AU2137" s="22"/>
      <c r="AV2137" s="22"/>
      <c r="AW2137" s="22"/>
      <c r="AX2137" s="22"/>
    </row>
    <row r="2138" spans="1:50" x14ac:dyDescent="0.25">
      <c r="A2138" s="78" t="s">
        <v>178</v>
      </c>
      <c r="B2138" s="22"/>
      <c r="C2138" s="22"/>
      <c r="D2138" s="22"/>
      <c r="E2138" s="22"/>
      <c r="F2138" s="22"/>
      <c r="G2138" s="79">
        <v>44776</v>
      </c>
      <c r="H2138" s="22"/>
      <c r="I2138" s="22"/>
      <c r="J2138" s="22"/>
      <c r="K2138" s="22"/>
      <c r="L2138" s="22"/>
      <c r="M2138" s="22"/>
      <c r="N2138" s="22"/>
      <c r="O2138" s="22"/>
      <c r="P2138" s="22"/>
      <c r="Q2138" s="22"/>
      <c r="R2138" s="22">
        <v>60.458127108333329</v>
      </c>
      <c r="S2138" s="22">
        <v>60.458127108333329</v>
      </c>
      <c r="T2138" s="22">
        <v>60.458127108333329</v>
      </c>
      <c r="U2138" s="22">
        <v>60.458127108333329</v>
      </c>
      <c r="V2138" s="22"/>
      <c r="W2138" s="22"/>
      <c r="X2138" s="22"/>
      <c r="Y2138" s="22"/>
      <c r="Z2138" s="22"/>
      <c r="AA2138" s="22"/>
      <c r="AB2138" s="22"/>
      <c r="AC2138" s="22"/>
      <c r="AD2138" s="22"/>
      <c r="AE2138" s="22"/>
      <c r="AF2138" s="22"/>
      <c r="AG2138" s="22"/>
      <c r="AH2138" s="22"/>
      <c r="AI2138" s="22"/>
      <c r="AJ2138" s="22"/>
      <c r="AK2138" s="22"/>
      <c r="AL2138" s="22"/>
      <c r="AM2138" s="22"/>
      <c r="AN2138" s="22"/>
      <c r="AO2138" s="22"/>
      <c r="AP2138" s="22"/>
      <c r="AQ2138" s="22"/>
      <c r="AR2138" s="22"/>
      <c r="AS2138" s="22"/>
      <c r="AT2138" s="22"/>
      <c r="AU2138" s="22"/>
      <c r="AV2138" s="22"/>
      <c r="AW2138" s="22"/>
      <c r="AX2138" s="22"/>
    </row>
    <row r="2139" spans="1:50" x14ac:dyDescent="0.25">
      <c r="A2139" s="78" t="s">
        <v>178</v>
      </c>
      <c r="B2139" s="22"/>
      <c r="C2139" s="22"/>
      <c r="D2139" s="22"/>
      <c r="E2139" s="22"/>
      <c r="F2139" s="22"/>
      <c r="G2139" s="79">
        <v>44783</v>
      </c>
      <c r="H2139" s="22"/>
      <c r="I2139" s="22"/>
      <c r="J2139" s="22"/>
      <c r="K2139" s="22"/>
      <c r="L2139" s="22"/>
      <c r="M2139" s="22"/>
      <c r="N2139" s="22"/>
      <c r="O2139" s="22"/>
      <c r="P2139" s="22"/>
      <c r="Q2139" s="22"/>
      <c r="R2139" s="22">
        <v>49.283333333333331</v>
      </c>
      <c r="S2139" s="22">
        <v>49.283333333333331</v>
      </c>
      <c r="T2139" s="22">
        <v>49.283333333333331</v>
      </c>
      <c r="U2139" s="22">
        <v>49.283333333333331</v>
      </c>
      <c r="V2139" s="22"/>
      <c r="W2139" s="22"/>
      <c r="X2139" s="22"/>
      <c r="Y2139" s="22"/>
      <c r="Z2139" s="22"/>
      <c r="AA2139" s="22"/>
      <c r="AB2139" s="22"/>
      <c r="AC2139" s="22"/>
      <c r="AD2139" s="22"/>
      <c r="AE2139" s="22"/>
      <c r="AF2139" s="22"/>
      <c r="AG2139" s="22"/>
      <c r="AH2139" s="22"/>
      <c r="AI2139" s="22"/>
      <c r="AJ2139" s="22"/>
      <c r="AK2139" s="22"/>
      <c r="AL2139" s="22"/>
      <c r="AM2139" s="22"/>
      <c r="AN2139" s="22"/>
      <c r="AO2139" s="22"/>
      <c r="AP2139" s="22"/>
      <c r="AQ2139" s="22"/>
      <c r="AR2139" s="22"/>
      <c r="AS2139" s="22"/>
      <c r="AT2139" s="22"/>
      <c r="AU2139" s="22"/>
      <c r="AV2139" s="22"/>
      <c r="AW2139" s="22"/>
      <c r="AX2139" s="22"/>
    </row>
    <row r="2140" spans="1:50" x14ac:dyDescent="0.25">
      <c r="A2140" s="8" t="s">
        <v>136</v>
      </c>
      <c r="B2140" s="8" t="s">
        <v>79</v>
      </c>
      <c r="C2140" s="8" t="s">
        <v>137</v>
      </c>
      <c r="D2140" s="8" t="s">
        <v>138</v>
      </c>
      <c r="E2140" s="8" t="s">
        <v>139</v>
      </c>
      <c r="F2140" s="12" t="s">
        <v>140</v>
      </c>
      <c r="G2140" s="80">
        <v>44003</v>
      </c>
      <c r="H2140" s="81">
        <v>1</v>
      </c>
      <c r="I2140" s="71"/>
      <c r="J2140" s="12"/>
      <c r="K2140" s="12"/>
      <c r="L2140" s="40"/>
      <c r="M2140" s="12"/>
      <c r="N2140" s="12"/>
      <c r="O2140" s="12"/>
      <c r="P2140" s="16"/>
      <c r="Q2140" s="12"/>
      <c r="R2140" s="12"/>
      <c r="S2140" s="12"/>
      <c r="T2140" s="12"/>
      <c r="U2140" s="12"/>
      <c r="V2140" s="12">
        <v>0.26630537835000001</v>
      </c>
      <c r="W2140" s="12">
        <v>0.26630537835000001</v>
      </c>
      <c r="X2140" s="12">
        <v>0.26630537835000001</v>
      </c>
      <c r="Y2140" s="12">
        <v>0.26630537835000001</v>
      </c>
      <c r="Z2140" s="12"/>
      <c r="AA2140" s="12"/>
      <c r="AB2140" s="12"/>
      <c r="AC2140" s="12"/>
      <c r="AD2140" s="16"/>
      <c r="AE2140" s="16"/>
      <c r="AF2140" s="16"/>
      <c r="AG2140" s="16"/>
      <c r="AH2140" s="16"/>
      <c r="AI2140" s="16"/>
      <c r="AJ2140" s="16"/>
      <c r="AK2140" s="16"/>
      <c r="AL2140" s="12"/>
      <c r="AM2140" s="12"/>
      <c r="AN2140" s="12"/>
      <c r="AO2140" s="12"/>
      <c r="AP2140" s="12"/>
      <c r="AQ2140" s="12"/>
      <c r="AR2140" s="12"/>
      <c r="AS2140" s="12"/>
      <c r="AT2140" s="12"/>
      <c r="AU2140" s="12"/>
      <c r="AV2140" s="12"/>
      <c r="AW2140" s="12"/>
      <c r="AX2140" s="12"/>
    </row>
    <row r="2141" spans="1:50" x14ac:dyDescent="0.25">
      <c r="A2141" s="8" t="s">
        <v>136</v>
      </c>
      <c r="B2141" s="8" t="s">
        <v>79</v>
      </c>
      <c r="C2141" s="8" t="s">
        <v>137</v>
      </c>
      <c r="D2141" s="8" t="s">
        <v>138</v>
      </c>
      <c r="E2141" s="8" t="s">
        <v>139</v>
      </c>
      <c r="F2141" s="12" t="s">
        <v>140</v>
      </c>
      <c r="G2141" s="80">
        <v>44012</v>
      </c>
      <c r="H2141" s="81">
        <v>1</v>
      </c>
      <c r="I2141" s="71"/>
      <c r="J2141" s="12"/>
      <c r="K2141" s="12"/>
      <c r="L2141" s="40"/>
      <c r="M2141" s="12"/>
      <c r="N2141" s="12"/>
      <c r="O2141" s="12"/>
      <c r="P2141" s="16"/>
      <c r="Q2141" s="12"/>
      <c r="R2141" s="12"/>
      <c r="S2141" s="12"/>
      <c r="T2141" s="12"/>
      <c r="U2141" s="12"/>
      <c r="V2141" s="12">
        <v>26.835850000000001</v>
      </c>
      <c r="W2141" s="12">
        <v>26.835850000000001</v>
      </c>
      <c r="X2141" s="12">
        <v>26.835850000000001</v>
      </c>
      <c r="Y2141" s="12">
        <v>26.835850000000001</v>
      </c>
      <c r="Z2141" s="12"/>
      <c r="AA2141" s="12"/>
      <c r="AB2141" s="12"/>
      <c r="AC2141" s="12"/>
      <c r="AD2141" s="16"/>
      <c r="AE2141" s="16"/>
      <c r="AF2141" s="16"/>
      <c r="AG2141" s="16"/>
      <c r="AH2141" s="16"/>
      <c r="AI2141" s="16"/>
      <c r="AJ2141" s="16"/>
      <c r="AK2141" s="16"/>
      <c r="AL2141" s="12"/>
      <c r="AM2141" s="12"/>
      <c r="AN2141" s="12"/>
      <c r="AO2141" s="12"/>
      <c r="AP2141" s="12"/>
      <c r="AQ2141" s="12"/>
      <c r="AR2141" s="12"/>
      <c r="AS2141" s="12"/>
      <c r="AT2141" s="12"/>
      <c r="AU2141" s="12"/>
      <c r="AV2141" s="12"/>
      <c r="AW2141" s="12"/>
      <c r="AX2141" s="12"/>
    </row>
    <row r="2142" spans="1:50" x14ac:dyDescent="0.25">
      <c r="A2142" s="8" t="s">
        <v>136</v>
      </c>
      <c r="B2142" s="8" t="s">
        <v>79</v>
      </c>
      <c r="C2142" s="8" t="s">
        <v>137</v>
      </c>
      <c r="D2142" s="8" t="s">
        <v>138</v>
      </c>
      <c r="E2142" s="8" t="s">
        <v>139</v>
      </c>
      <c r="F2142" s="12" t="s">
        <v>140</v>
      </c>
      <c r="G2142" s="80">
        <v>44014</v>
      </c>
      <c r="H2142" s="81">
        <v>1</v>
      </c>
      <c r="I2142" s="71"/>
      <c r="J2142" s="12"/>
      <c r="K2142" s="12"/>
      <c r="L2142" s="40"/>
      <c r="M2142" s="12"/>
      <c r="N2142" s="12"/>
      <c r="O2142" s="12"/>
      <c r="P2142" s="16"/>
      <c r="Q2142" s="12"/>
      <c r="R2142" s="12"/>
      <c r="S2142" s="12"/>
      <c r="T2142" s="12"/>
      <c r="U2142" s="12"/>
      <c r="V2142" s="12">
        <v>39.103974999999998</v>
      </c>
      <c r="W2142" s="12">
        <v>39.103974999999998</v>
      </c>
      <c r="X2142" s="12">
        <v>39.103974999999998</v>
      </c>
      <c r="Y2142" s="12">
        <v>39.103974999999998</v>
      </c>
      <c r="Z2142" s="12"/>
      <c r="AA2142" s="12"/>
      <c r="AB2142" s="12"/>
      <c r="AC2142" s="12"/>
      <c r="AD2142" s="16"/>
      <c r="AE2142" s="16"/>
      <c r="AF2142" s="16"/>
      <c r="AG2142" s="16"/>
      <c r="AH2142" s="16"/>
      <c r="AI2142" s="16"/>
      <c r="AJ2142" s="16"/>
      <c r="AK2142" s="16"/>
      <c r="AL2142" s="12"/>
      <c r="AM2142" s="12"/>
      <c r="AN2142" s="12"/>
      <c r="AO2142" s="12"/>
      <c r="AP2142" s="12"/>
      <c r="AQ2142" s="12"/>
      <c r="AR2142" s="12"/>
      <c r="AS2142" s="12"/>
      <c r="AT2142" s="12"/>
      <c r="AU2142" s="12"/>
      <c r="AV2142" s="12"/>
      <c r="AW2142" s="12"/>
      <c r="AX2142" s="12"/>
    </row>
    <row r="2143" spans="1:50" x14ac:dyDescent="0.25">
      <c r="A2143" s="8" t="s">
        <v>136</v>
      </c>
      <c r="B2143" s="8" t="s">
        <v>79</v>
      </c>
      <c r="C2143" s="8" t="s">
        <v>137</v>
      </c>
      <c r="D2143" s="8" t="s">
        <v>138</v>
      </c>
      <c r="E2143" s="8" t="s">
        <v>139</v>
      </c>
      <c r="F2143" s="12" t="s">
        <v>140</v>
      </c>
      <c r="G2143" s="80">
        <v>44022</v>
      </c>
      <c r="H2143" s="81">
        <v>1</v>
      </c>
      <c r="I2143" s="71"/>
      <c r="J2143" s="12"/>
      <c r="K2143" s="12"/>
      <c r="L2143" s="40"/>
      <c r="M2143" s="12"/>
      <c r="N2143" s="12"/>
      <c r="O2143" s="12"/>
      <c r="P2143" s="16"/>
      <c r="Q2143" s="12"/>
      <c r="R2143" s="12"/>
      <c r="S2143" s="12"/>
      <c r="T2143" s="12"/>
      <c r="U2143" s="12"/>
      <c r="V2143" s="12">
        <v>32.1540325</v>
      </c>
      <c r="W2143" s="12">
        <v>32.1540325</v>
      </c>
      <c r="X2143" s="12">
        <v>32.1540325</v>
      </c>
      <c r="Y2143" s="12">
        <v>32.1540325</v>
      </c>
      <c r="Z2143" s="12"/>
      <c r="AA2143" s="12"/>
      <c r="AB2143" s="12"/>
      <c r="AC2143" s="12"/>
      <c r="AD2143" s="16"/>
      <c r="AE2143" s="16"/>
      <c r="AF2143" s="16"/>
      <c r="AG2143" s="16"/>
      <c r="AH2143" s="16"/>
      <c r="AI2143" s="16"/>
      <c r="AJ2143" s="16"/>
      <c r="AK2143" s="16"/>
      <c r="AL2143" s="12"/>
      <c r="AM2143" s="12"/>
      <c r="AN2143" s="12"/>
      <c r="AO2143" s="12"/>
      <c r="AP2143" s="12"/>
      <c r="AQ2143" s="12"/>
      <c r="AR2143" s="12"/>
      <c r="AS2143" s="12"/>
      <c r="AT2143" s="12"/>
      <c r="AU2143" s="12"/>
      <c r="AV2143" s="12"/>
      <c r="AW2143" s="12"/>
      <c r="AX2143" s="12"/>
    </row>
    <row r="2144" spans="1:50" x14ac:dyDescent="0.25">
      <c r="A2144" s="8" t="s">
        <v>136</v>
      </c>
      <c r="B2144" s="8" t="s">
        <v>79</v>
      </c>
      <c r="C2144" s="8" t="s">
        <v>137</v>
      </c>
      <c r="D2144" s="8" t="s">
        <v>138</v>
      </c>
      <c r="E2144" s="8" t="s">
        <v>139</v>
      </c>
      <c r="F2144" s="12" t="s">
        <v>140</v>
      </c>
      <c r="G2144" s="80">
        <v>44126</v>
      </c>
      <c r="H2144" s="81">
        <v>1</v>
      </c>
      <c r="I2144" s="71"/>
      <c r="J2144" s="12"/>
      <c r="K2144" s="12"/>
      <c r="L2144" s="40"/>
      <c r="M2144" s="12"/>
      <c r="N2144" s="12"/>
      <c r="O2144" s="12"/>
      <c r="P2144" s="16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6"/>
      <c r="AE2144" s="16"/>
      <c r="AF2144" s="16"/>
      <c r="AG2144" s="16"/>
      <c r="AH2144" s="16"/>
      <c r="AI2144" s="16"/>
      <c r="AJ2144" s="16"/>
      <c r="AK2144" s="16"/>
      <c r="AL2144" s="12"/>
      <c r="AM2144" s="12"/>
      <c r="AN2144" s="12"/>
      <c r="AO2144" s="12"/>
      <c r="AP2144" s="12"/>
      <c r="AQ2144" s="12"/>
      <c r="AR2144" s="12"/>
      <c r="AS2144" s="12"/>
      <c r="AT2144" s="12"/>
      <c r="AU2144" s="12"/>
      <c r="AV2144" s="12"/>
      <c r="AW2144" s="12"/>
      <c r="AX2144" s="12"/>
    </row>
    <row r="2145" spans="1:50" x14ac:dyDescent="0.25">
      <c r="A2145" s="8" t="s">
        <v>136</v>
      </c>
      <c r="B2145" s="8" t="s">
        <v>79</v>
      </c>
      <c r="C2145" s="8" t="s">
        <v>137</v>
      </c>
      <c r="D2145" s="8" t="s">
        <v>138</v>
      </c>
      <c r="E2145" s="8" t="s">
        <v>139</v>
      </c>
      <c r="F2145" s="12" t="s">
        <v>140</v>
      </c>
      <c r="G2145" s="80">
        <v>44145</v>
      </c>
      <c r="H2145" s="81">
        <v>1</v>
      </c>
      <c r="I2145" s="71"/>
      <c r="J2145" s="12"/>
      <c r="K2145" s="12"/>
      <c r="L2145" s="40"/>
      <c r="M2145" s="12"/>
      <c r="N2145" s="12"/>
      <c r="O2145" s="12"/>
      <c r="P2145" s="16"/>
      <c r="Q2145" s="12"/>
      <c r="R2145" s="12"/>
      <c r="S2145" s="12"/>
      <c r="T2145" s="12"/>
      <c r="U2145" s="12"/>
      <c r="V2145" s="12">
        <v>0.2135</v>
      </c>
      <c r="W2145" s="12">
        <v>0.2135</v>
      </c>
      <c r="X2145" s="12">
        <v>0.2135</v>
      </c>
      <c r="Y2145" s="12">
        <v>0.2135</v>
      </c>
      <c r="Z2145" s="12"/>
      <c r="AA2145" s="12"/>
      <c r="AB2145" s="12"/>
      <c r="AC2145" s="12"/>
      <c r="AD2145" s="16"/>
      <c r="AE2145" s="16"/>
      <c r="AF2145" s="16"/>
      <c r="AG2145" s="16"/>
      <c r="AH2145" s="16"/>
      <c r="AI2145" s="16"/>
      <c r="AJ2145" s="16"/>
      <c r="AK2145" s="16"/>
      <c r="AL2145" s="12"/>
      <c r="AM2145" s="12"/>
      <c r="AN2145" s="12"/>
      <c r="AO2145" s="12"/>
      <c r="AP2145" s="12"/>
      <c r="AQ2145" s="12"/>
      <c r="AR2145" s="12"/>
      <c r="AS2145" s="12"/>
      <c r="AT2145" s="12"/>
      <c r="AU2145" s="12"/>
      <c r="AV2145" s="12"/>
      <c r="AW2145" s="12"/>
      <c r="AX2145" s="12"/>
    </row>
    <row r="2146" spans="1:50" x14ac:dyDescent="0.25">
      <c r="A2146" s="8" t="s">
        <v>136</v>
      </c>
      <c r="B2146" s="8" t="s">
        <v>79</v>
      </c>
      <c r="C2146" s="8" t="s">
        <v>137</v>
      </c>
      <c r="D2146" s="8" t="s">
        <v>138</v>
      </c>
      <c r="E2146" s="8" t="s">
        <v>139</v>
      </c>
      <c r="F2146" s="12" t="s">
        <v>152</v>
      </c>
      <c r="G2146" s="82">
        <v>44455</v>
      </c>
      <c r="H2146" s="83">
        <v>1</v>
      </c>
      <c r="I2146" s="71"/>
      <c r="J2146" s="12"/>
      <c r="K2146" s="12"/>
      <c r="L2146" s="40"/>
      <c r="M2146" s="12"/>
      <c r="N2146" s="12"/>
      <c r="O2146" s="12"/>
      <c r="P2146" s="16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6"/>
      <c r="AE2146" s="16"/>
      <c r="AF2146" s="16"/>
      <c r="AG2146" s="16"/>
      <c r="AH2146" s="16"/>
      <c r="AI2146" s="16"/>
      <c r="AJ2146" s="16"/>
      <c r="AK2146" s="16"/>
      <c r="AL2146" s="12"/>
      <c r="AM2146" s="12"/>
      <c r="AN2146" s="12"/>
      <c r="AO2146" s="12"/>
      <c r="AP2146" s="12"/>
      <c r="AQ2146" s="12"/>
      <c r="AR2146" s="12"/>
      <c r="AS2146" s="12"/>
      <c r="AT2146" s="12"/>
      <c r="AU2146" s="12"/>
      <c r="AV2146" s="12"/>
      <c r="AW2146" s="12"/>
      <c r="AX2146" s="12"/>
    </row>
    <row r="2147" spans="1:50" x14ac:dyDescent="0.25">
      <c r="A2147" s="8" t="s">
        <v>136</v>
      </c>
      <c r="B2147" s="8" t="s">
        <v>79</v>
      </c>
      <c r="C2147" s="8" t="s">
        <v>137</v>
      </c>
      <c r="D2147" s="8" t="s">
        <v>138</v>
      </c>
      <c r="E2147" s="8" t="s">
        <v>139</v>
      </c>
      <c r="F2147" s="12" t="s">
        <v>152</v>
      </c>
      <c r="G2147" s="82">
        <v>44475</v>
      </c>
      <c r="H2147" s="83">
        <v>1</v>
      </c>
      <c r="I2147" s="71"/>
      <c r="J2147" s="12"/>
      <c r="K2147" s="12"/>
      <c r="L2147" s="40"/>
      <c r="M2147" s="12"/>
      <c r="N2147" s="12"/>
      <c r="O2147" s="12"/>
      <c r="P2147" s="16"/>
      <c r="Q2147" s="12"/>
      <c r="R2147" s="12"/>
      <c r="S2147" s="12"/>
      <c r="T2147" s="12"/>
      <c r="U2147" s="12"/>
      <c r="V2147" s="12">
        <v>0.66549999999999998</v>
      </c>
      <c r="W2147" s="12">
        <v>0.66549999999999998</v>
      </c>
      <c r="X2147" s="12">
        <v>0.66549999999999998</v>
      </c>
      <c r="Y2147" s="12">
        <v>0.66549999999999998</v>
      </c>
      <c r="Z2147" s="12"/>
      <c r="AA2147" s="12"/>
      <c r="AB2147" s="12"/>
      <c r="AC2147" s="12"/>
      <c r="AD2147" s="16"/>
      <c r="AE2147" s="16"/>
      <c r="AF2147" s="16"/>
      <c r="AG2147" s="16"/>
      <c r="AH2147" s="16"/>
      <c r="AI2147" s="16"/>
      <c r="AJ2147" s="16"/>
      <c r="AK2147" s="16"/>
      <c r="AL2147" s="12"/>
      <c r="AM2147" s="12"/>
      <c r="AN2147" s="12"/>
      <c r="AO2147" s="12"/>
      <c r="AP2147" s="12"/>
      <c r="AQ2147" s="12"/>
      <c r="AR2147" s="12"/>
      <c r="AS2147" s="12"/>
      <c r="AT2147" s="12"/>
      <c r="AU2147" s="12"/>
      <c r="AV2147" s="12"/>
      <c r="AW2147" s="12"/>
      <c r="AX2147" s="12"/>
    </row>
    <row r="2148" spans="1:50" x14ac:dyDescent="0.25">
      <c r="A2148" s="8" t="s">
        <v>136</v>
      </c>
      <c r="B2148" s="8" t="s">
        <v>79</v>
      </c>
      <c r="C2148" s="8" t="s">
        <v>137</v>
      </c>
      <c r="D2148" s="8" t="s">
        <v>138</v>
      </c>
      <c r="E2148" s="8" t="s">
        <v>139</v>
      </c>
      <c r="F2148" s="12" t="s">
        <v>152</v>
      </c>
      <c r="G2148" s="82">
        <v>44484</v>
      </c>
      <c r="H2148" s="83">
        <v>1</v>
      </c>
      <c r="I2148" s="71"/>
      <c r="J2148" s="12"/>
      <c r="K2148" s="12"/>
      <c r="L2148" s="40"/>
      <c r="M2148" s="12"/>
      <c r="N2148" s="12"/>
      <c r="O2148" s="12"/>
      <c r="P2148" s="16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6"/>
      <c r="AE2148" s="16"/>
      <c r="AF2148" s="16"/>
      <c r="AG2148" s="16"/>
      <c r="AH2148" s="16"/>
      <c r="AI2148" s="16"/>
      <c r="AJ2148" s="16"/>
      <c r="AK2148" s="16"/>
      <c r="AL2148" s="12"/>
      <c r="AM2148" s="12"/>
      <c r="AN2148" s="12"/>
      <c r="AO2148" s="12"/>
      <c r="AP2148" s="12"/>
      <c r="AQ2148" s="12"/>
      <c r="AR2148" s="12"/>
      <c r="AS2148" s="12"/>
      <c r="AT2148" s="12"/>
      <c r="AU2148" s="12"/>
      <c r="AV2148" s="12"/>
      <c r="AW2148" s="12"/>
      <c r="AX2148" s="12"/>
    </row>
    <row r="2149" spans="1:50" x14ac:dyDescent="0.25">
      <c r="A2149" s="8" t="s">
        <v>136</v>
      </c>
      <c r="B2149" s="8" t="s">
        <v>79</v>
      </c>
      <c r="C2149" s="8" t="s">
        <v>137</v>
      </c>
      <c r="D2149" s="8" t="s">
        <v>138</v>
      </c>
      <c r="E2149" s="8" t="s">
        <v>139</v>
      </c>
      <c r="F2149" s="12" t="s">
        <v>152</v>
      </c>
      <c r="G2149" s="82">
        <v>44550</v>
      </c>
      <c r="H2149" s="83">
        <v>1</v>
      </c>
      <c r="I2149" s="71"/>
      <c r="J2149" s="12"/>
      <c r="K2149" s="12"/>
      <c r="L2149" s="40"/>
      <c r="M2149" s="12"/>
      <c r="N2149" s="12"/>
      <c r="O2149" s="12"/>
      <c r="P2149" s="16"/>
      <c r="Q2149" s="12"/>
      <c r="R2149" s="12"/>
      <c r="S2149" s="12"/>
      <c r="T2149" s="12"/>
      <c r="U2149" s="12"/>
      <c r="V2149" s="12">
        <v>10.836290000000002</v>
      </c>
      <c r="W2149" s="12">
        <v>10.836290000000002</v>
      </c>
      <c r="X2149" s="12">
        <v>10.836290000000002</v>
      </c>
      <c r="Y2149" s="12">
        <v>10.836290000000002</v>
      </c>
      <c r="Z2149" s="12"/>
      <c r="AA2149" s="12"/>
      <c r="AB2149" s="12"/>
      <c r="AC2149" s="12"/>
      <c r="AD2149" s="16"/>
      <c r="AE2149" s="16"/>
      <c r="AF2149" s="16"/>
      <c r="AG2149" s="16"/>
      <c r="AH2149" s="16"/>
      <c r="AI2149" s="16"/>
      <c r="AJ2149" s="16"/>
      <c r="AK2149" s="16"/>
      <c r="AL2149" s="12"/>
      <c r="AM2149" s="12"/>
      <c r="AN2149" s="12"/>
      <c r="AO2149" s="12"/>
      <c r="AP2149" s="12"/>
      <c r="AQ2149" s="12"/>
      <c r="AR2149" s="12"/>
      <c r="AS2149" s="12"/>
      <c r="AT2149" s="12"/>
      <c r="AU2149" s="12"/>
      <c r="AV2149" s="12"/>
      <c r="AW2149" s="12"/>
      <c r="AX2149" s="12"/>
    </row>
    <row r="2150" spans="1:50" x14ac:dyDescent="0.25">
      <c r="A2150" s="8" t="s">
        <v>136</v>
      </c>
      <c r="B2150" s="8" t="s">
        <v>79</v>
      </c>
      <c r="C2150" s="8" t="s">
        <v>137</v>
      </c>
      <c r="D2150" s="8" t="s">
        <v>138</v>
      </c>
      <c r="E2150" s="8" t="s">
        <v>139</v>
      </c>
      <c r="F2150" s="12" t="s">
        <v>152</v>
      </c>
      <c r="G2150" s="82">
        <v>44603</v>
      </c>
      <c r="H2150" s="83">
        <v>1</v>
      </c>
      <c r="I2150" s="71"/>
      <c r="J2150" s="12"/>
      <c r="K2150" s="12"/>
      <c r="L2150" s="40"/>
      <c r="M2150" s="12"/>
      <c r="N2150" s="12"/>
      <c r="O2150" s="12"/>
      <c r="P2150" s="16"/>
      <c r="Q2150" s="12"/>
      <c r="R2150" s="12"/>
      <c r="S2150" s="12"/>
      <c r="T2150" s="12"/>
      <c r="U2150" s="12"/>
      <c r="V2150" s="12">
        <v>13.602133333333335</v>
      </c>
      <c r="W2150" s="12">
        <v>13.602133333333335</v>
      </c>
      <c r="X2150" s="12">
        <v>13.602133333333335</v>
      </c>
      <c r="Y2150" s="12">
        <v>13.602133333333335</v>
      </c>
      <c r="Z2150" s="12"/>
      <c r="AA2150" s="12"/>
      <c r="AB2150" s="12"/>
      <c r="AC2150" s="12"/>
      <c r="AD2150" s="16"/>
      <c r="AE2150" s="16"/>
      <c r="AF2150" s="16"/>
      <c r="AG2150" s="16"/>
      <c r="AH2150" s="16"/>
      <c r="AI2150" s="16"/>
      <c r="AJ2150" s="16"/>
      <c r="AK2150" s="16"/>
      <c r="AL2150" s="12"/>
      <c r="AM2150" s="12"/>
      <c r="AN2150" s="12"/>
      <c r="AO2150" s="12"/>
      <c r="AP2150" s="12"/>
      <c r="AQ2150" s="12"/>
      <c r="AR2150" s="12"/>
      <c r="AS2150" s="12"/>
      <c r="AT2150" s="12"/>
      <c r="AU2150" s="12"/>
      <c r="AV2150" s="12"/>
      <c r="AW2150" s="12"/>
      <c r="AX2150" s="12"/>
    </row>
    <row r="2151" spans="1:50" x14ac:dyDescent="0.25">
      <c r="A2151" s="8" t="s">
        <v>136</v>
      </c>
      <c r="B2151" s="8" t="s">
        <v>79</v>
      </c>
      <c r="C2151" s="8" t="s">
        <v>137</v>
      </c>
      <c r="D2151" s="8" t="s">
        <v>138</v>
      </c>
      <c r="E2151" s="8" t="s">
        <v>139</v>
      </c>
      <c r="F2151" s="12" t="s">
        <v>152</v>
      </c>
      <c r="G2151" s="82">
        <v>44608</v>
      </c>
      <c r="H2151" s="83">
        <v>1</v>
      </c>
      <c r="I2151" s="71"/>
      <c r="J2151" s="12"/>
      <c r="K2151" s="12"/>
      <c r="L2151" s="40"/>
      <c r="M2151" s="12"/>
      <c r="N2151" s="12"/>
      <c r="O2151" s="12"/>
      <c r="P2151" s="16"/>
      <c r="Q2151" s="12"/>
      <c r="R2151" s="12"/>
      <c r="S2151" s="12"/>
      <c r="T2151" s="12"/>
      <c r="U2151" s="12"/>
      <c r="V2151" s="12">
        <v>13.184699999999999</v>
      </c>
      <c r="W2151" s="12">
        <v>13.184699999999999</v>
      </c>
      <c r="X2151" s="12">
        <v>13.184699999999999</v>
      </c>
      <c r="Y2151" s="12">
        <v>13.184699999999999</v>
      </c>
      <c r="Z2151" s="12"/>
      <c r="AA2151" s="12"/>
      <c r="AB2151" s="12"/>
      <c r="AC2151" s="12"/>
      <c r="AD2151" s="16"/>
      <c r="AE2151" s="16"/>
      <c r="AF2151" s="16"/>
      <c r="AG2151" s="16"/>
      <c r="AH2151" s="16"/>
      <c r="AI2151" s="16"/>
      <c r="AJ2151" s="16"/>
      <c r="AK2151" s="16"/>
      <c r="AL2151" s="12"/>
      <c r="AM2151" s="12"/>
      <c r="AN2151" s="12"/>
      <c r="AO2151" s="12"/>
      <c r="AP2151" s="12"/>
      <c r="AQ2151" s="12"/>
      <c r="AR2151" s="12"/>
      <c r="AS2151" s="12"/>
      <c r="AT2151" s="12"/>
      <c r="AU2151" s="12"/>
      <c r="AV2151" s="12"/>
      <c r="AW2151" s="12"/>
      <c r="AX2151" s="12"/>
    </row>
    <row r="2152" spans="1:50" x14ac:dyDescent="0.25">
      <c r="A2152" s="8" t="s">
        <v>136</v>
      </c>
      <c r="B2152" s="8" t="s">
        <v>79</v>
      </c>
      <c r="C2152" s="8" t="s">
        <v>137</v>
      </c>
      <c r="D2152" s="8" t="s">
        <v>138</v>
      </c>
      <c r="E2152" s="8" t="s">
        <v>139</v>
      </c>
      <c r="F2152" s="12" t="s">
        <v>153</v>
      </c>
      <c r="G2152" s="80">
        <v>44753</v>
      </c>
      <c r="H2152" s="81">
        <v>1</v>
      </c>
      <c r="I2152" s="71"/>
      <c r="J2152" s="12"/>
      <c r="K2152" s="12"/>
      <c r="L2152" s="40"/>
      <c r="M2152" s="12"/>
      <c r="N2152" s="12"/>
      <c r="O2152" s="12"/>
      <c r="P2152" s="16"/>
      <c r="Q2152" s="12"/>
      <c r="R2152" s="12"/>
      <c r="S2152" s="12"/>
      <c r="T2152" s="12"/>
      <c r="U2152" s="12"/>
      <c r="V2152" s="12">
        <v>18.559866666666668</v>
      </c>
      <c r="W2152" s="12">
        <v>18.559866666666668</v>
      </c>
      <c r="X2152" s="12">
        <v>18.559866666666668</v>
      </c>
      <c r="Y2152" s="12">
        <v>18.559866666666668</v>
      </c>
      <c r="Z2152" s="12"/>
      <c r="AA2152" s="12"/>
      <c r="AB2152" s="12"/>
      <c r="AC2152" s="12"/>
      <c r="AD2152" s="16"/>
      <c r="AE2152" s="16"/>
      <c r="AF2152" s="16"/>
      <c r="AG2152" s="16"/>
      <c r="AH2152" s="16"/>
      <c r="AI2152" s="16"/>
      <c r="AJ2152" s="16"/>
      <c r="AK2152" s="16"/>
      <c r="AL2152" s="12"/>
      <c r="AM2152" s="12"/>
      <c r="AN2152" s="12"/>
      <c r="AO2152" s="12"/>
      <c r="AP2152" s="12"/>
      <c r="AQ2152" s="12"/>
      <c r="AR2152" s="12"/>
      <c r="AS2152" s="12"/>
      <c r="AT2152" s="12"/>
      <c r="AU2152" s="12"/>
      <c r="AV2152" s="12"/>
      <c r="AW2152" s="12"/>
      <c r="AX2152" s="12"/>
    </row>
    <row r="2153" spans="1:50" x14ac:dyDescent="0.25">
      <c r="A2153" s="8" t="s">
        <v>136</v>
      </c>
      <c r="B2153" s="8" t="s">
        <v>79</v>
      </c>
      <c r="C2153" s="8" t="s">
        <v>137</v>
      </c>
      <c r="D2153" s="8" t="s">
        <v>138</v>
      </c>
      <c r="E2153" s="8" t="s">
        <v>139</v>
      </c>
      <c r="F2153" s="12" t="s">
        <v>153</v>
      </c>
      <c r="G2153" s="80">
        <v>44756</v>
      </c>
      <c r="H2153" s="81">
        <v>1</v>
      </c>
      <c r="I2153" s="71"/>
      <c r="J2153" s="12"/>
      <c r="K2153" s="12"/>
      <c r="L2153" s="40"/>
      <c r="M2153" s="12"/>
      <c r="N2153" s="12"/>
      <c r="O2153" s="12"/>
      <c r="P2153" s="16"/>
      <c r="Q2153" s="12"/>
      <c r="R2153" s="12"/>
      <c r="S2153" s="12"/>
      <c r="T2153" s="12"/>
      <c r="U2153" s="12"/>
      <c r="V2153" s="12">
        <v>47.865066666666671</v>
      </c>
      <c r="W2153" s="12">
        <v>47.865066666666671</v>
      </c>
      <c r="X2153" s="12">
        <v>47.865066666666671</v>
      </c>
      <c r="Y2153" s="12">
        <v>47.865066666666671</v>
      </c>
      <c r="Z2153" s="12"/>
      <c r="AA2153" s="12"/>
      <c r="AB2153" s="12"/>
      <c r="AC2153" s="12"/>
      <c r="AD2153" s="16"/>
      <c r="AE2153" s="16"/>
      <c r="AF2153" s="16"/>
      <c r="AG2153" s="16"/>
      <c r="AH2153" s="16"/>
      <c r="AI2153" s="16"/>
      <c r="AJ2153" s="16"/>
      <c r="AK2153" s="16"/>
      <c r="AL2153" s="12"/>
      <c r="AM2153" s="12"/>
      <c r="AN2153" s="12"/>
      <c r="AO2153" s="12"/>
      <c r="AP2153" s="12"/>
      <c r="AQ2153" s="12"/>
      <c r="AR2153" s="12"/>
      <c r="AS2153" s="12"/>
      <c r="AT2153" s="12"/>
      <c r="AU2153" s="12"/>
      <c r="AV2153" s="12"/>
      <c r="AW2153" s="12"/>
      <c r="AX2153" s="12"/>
    </row>
    <row r="2154" spans="1:50" x14ac:dyDescent="0.25">
      <c r="A2154" s="8" t="s">
        <v>136</v>
      </c>
      <c r="B2154" s="8" t="s">
        <v>79</v>
      </c>
      <c r="C2154" s="8" t="s">
        <v>137</v>
      </c>
      <c r="D2154" s="8" t="s">
        <v>138</v>
      </c>
      <c r="E2154" s="8" t="s">
        <v>139</v>
      </c>
      <c r="F2154" s="12" t="s">
        <v>153</v>
      </c>
      <c r="G2154" s="80">
        <v>44767</v>
      </c>
      <c r="H2154" s="81">
        <v>1</v>
      </c>
      <c r="I2154" s="71"/>
      <c r="J2154" s="12"/>
      <c r="K2154" s="12"/>
      <c r="L2154" s="40"/>
      <c r="M2154" s="12"/>
      <c r="N2154" s="12"/>
      <c r="O2154" s="12"/>
      <c r="P2154" s="16"/>
      <c r="Q2154" s="12"/>
      <c r="R2154" s="12"/>
      <c r="S2154" s="12"/>
      <c r="T2154" s="12"/>
      <c r="U2154" s="12"/>
      <c r="V2154" s="12">
        <v>59.313558573333331</v>
      </c>
      <c r="W2154" s="12">
        <v>59.313558573333331</v>
      </c>
      <c r="X2154" s="12">
        <v>59.313558573333331</v>
      </c>
      <c r="Y2154" s="12">
        <v>59.313558573333331</v>
      </c>
      <c r="Z2154" s="12"/>
      <c r="AA2154" s="12"/>
      <c r="AB2154" s="12"/>
      <c r="AC2154" s="12"/>
      <c r="AD2154" s="16"/>
      <c r="AE2154" s="16"/>
      <c r="AF2154" s="16"/>
      <c r="AG2154" s="16"/>
      <c r="AH2154" s="16"/>
      <c r="AI2154" s="16"/>
      <c r="AJ2154" s="16"/>
      <c r="AK2154" s="16"/>
      <c r="AL2154" s="12"/>
      <c r="AM2154" s="12"/>
      <c r="AN2154" s="12"/>
      <c r="AO2154" s="12"/>
      <c r="AP2154" s="12"/>
      <c r="AQ2154" s="12"/>
      <c r="AR2154" s="12"/>
      <c r="AS2154" s="12"/>
      <c r="AT2154" s="12"/>
      <c r="AU2154" s="12"/>
      <c r="AV2154" s="12"/>
      <c r="AW2154" s="12"/>
      <c r="AX2154" s="12"/>
    </row>
    <row r="2155" spans="1:50" x14ac:dyDescent="0.25">
      <c r="A2155" s="8" t="s">
        <v>136</v>
      </c>
      <c r="B2155" s="8" t="s">
        <v>79</v>
      </c>
      <c r="C2155" s="8" t="s">
        <v>137</v>
      </c>
      <c r="D2155" s="8" t="s">
        <v>138</v>
      </c>
      <c r="E2155" s="8" t="s">
        <v>139</v>
      </c>
      <c r="F2155" s="12" t="s">
        <v>153</v>
      </c>
      <c r="G2155" s="80">
        <v>44776</v>
      </c>
      <c r="H2155" s="81">
        <v>1</v>
      </c>
      <c r="I2155" s="71"/>
      <c r="J2155" s="12"/>
      <c r="K2155" s="12"/>
      <c r="L2155" s="40"/>
      <c r="M2155" s="12"/>
      <c r="N2155" s="12"/>
      <c r="O2155" s="12"/>
      <c r="P2155" s="16"/>
      <c r="Q2155" s="12"/>
      <c r="R2155" s="12"/>
      <c r="S2155" s="12"/>
      <c r="T2155" s="12"/>
      <c r="U2155" s="12"/>
      <c r="V2155" s="12">
        <v>59.825000000000003</v>
      </c>
      <c r="W2155" s="12">
        <v>59.825000000000003</v>
      </c>
      <c r="X2155" s="12">
        <v>59.825000000000003</v>
      </c>
      <c r="Y2155" s="12">
        <v>59.825000000000003</v>
      </c>
      <c r="Z2155" s="12"/>
      <c r="AA2155" s="12"/>
      <c r="AB2155" s="12"/>
      <c r="AC2155" s="12"/>
      <c r="AD2155" s="16"/>
      <c r="AE2155" s="16"/>
      <c r="AF2155" s="16"/>
      <c r="AG2155" s="16"/>
      <c r="AH2155" s="16"/>
      <c r="AI2155" s="16"/>
      <c r="AJ2155" s="16"/>
      <c r="AK2155" s="16"/>
      <c r="AL2155" s="12"/>
      <c r="AM2155" s="12"/>
      <c r="AN2155" s="12"/>
      <c r="AO2155" s="12"/>
      <c r="AP2155" s="12"/>
      <c r="AQ2155" s="12"/>
      <c r="AR2155" s="12"/>
      <c r="AS2155" s="12"/>
      <c r="AT2155" s="12"/>
      <c r="AU2155" s="12"/>
      <c r="AV2155" s="12"/>
      <c r="AW2155" s="12"/>
      <c r="AX2155" s="12"/>
    </row>
    <row r="2156" spans="1:50" x14ac:dyDescent="0.25">
      <c r="A2156" s="8" t="s">
        <v>136</v>
      </c>
      <c r="B2156" s="8" t="s">
        <v>79</v>
      </c>
      <c r="C2156" s="8" t="s">
        <v>137</v>
      </c>
      <c r="D2156" s="8" t="s">
        <v>138</v>
      </c>
      <c r="E2156" s="8" t="s">
        <v>139</v>
      </c>
      <c r="F2156" s="12" t="s">
        <v>153</v>
      </c>
      <c r="G2156" s="80">
        <v>44783</v>
      </c>
      <c r="H2156" s="81">
        <v>1</v>
      </c>
      <c r="I2156" s="71"/>
      <c r="J2156" s="12"/>
      <c r="K2156" s="12"/>
      <c r="L2156" s="40"/>
      <c r="M2156" s="12"/>
      <c r="N2156" s="12"/>
      <c r="O2156" s="12"/>
      <c r="P2156" s="16"/>
      <c r="Q2156" s="12"/>
      <c r="R2156" s="12"/>
      <c r="S2156" s="12"/>
      <c r="T2156" s="12"/>
      <c r="U2156" s="12"/>
      <c r="V2156" s="12">
        <v>57.814749999999997</v>
      </c>
      <c r="W2156" s="12">
        <v>57.814749999999997</v>
      </c>
      <c r="X2156" s="12">
        <v>57.814749999999997</v>
      </c>
      <c r="Y2156" s="12">
        <v>57.814749999999997</v>
      </c>
      <c r="Z2156" s="12"/>
      <c r="AA2156" s="12"/>
      <c r="AB2156" s="12"/>
      <c r="AC2156" s="12"/>
      <c r="AD2156" s="16"/>
      <c r="AE2156" s="16"/>
      <c r="AF2156" s="16"/>
      <c r="AG2156" s="16"/>
      <c r="AH2156" s="16"/>
      <c r="AI2156" s="16"/>
      <c r="AJ2156" s="16"/>
      <c r="AK2156" s="16"/>
      <c r="AL2156" s="12"/>
      <c r="AM2156" s="12"/>
      <c r="AN2156" s="12"/>
      <c r="AO2156" s="12"/>
      <c r="AP2156" s="12"/>
      <c r="AQ2156" s="12"/>
      <c r="AR2156" s="12"/>
      <c r="AS2156" s="12"/>
      <c r="AT2156" s="12"/>
      <c r="AU2156" s="12"/>
      <c r="AV2156" s="12"/>
      <c r="AW2156" s="12"/>
      <c r="AX2156" s="12"/>
    </row>
    <row r="2157" spans="1:50" x14ac:dyDescent="0.25">
      <c r="A2157" s="54" t="s">
        <v>136</v>
      </c>
      <c r="B2157" s="54" t="s">
        <v>79</v>
      </c>
      <c r="C2157" s="54" t="s">
        <v>137</v>
      </c>
      <c r="D2157" s="54" t="s">
        <v>138</v>
      </c>
      <c r="E2157" s="54" t="s">
        <v>139</v>
      </c>
      <c r="F2157" s="58" t="s">
        <v>140</v>
      </c>
      <c r="G2157" s="84">
        <v>44003</v>
      </c>
      <c r="H2157" s="85">
        <v>2</v>
      </c>
      <c r="I2157" s="86"/>
      <c r="J2157" s="58"/>
      <c r="K2157" s="58"/>
      <c r="L2157" s="87"/>
      <c r="M2157" s="58"/>
      <c r="N2157" s="58"/>
      <c r="O2157" s="58"/>
      <c r="P2157" s="88"/>
      <c r="Q2157" s="58"/>
      <c r="R2157" s="58"/>
      <c r="S2157" s="58"/>
      <c r="T2157" s="58"/>
      <c r="U2157" s="58"/>
      <c r="V2157" s="58">
        <v>6.5730426000000008</v>
      </c>
      <c r="W2157" s="58">
        <v>6.5730426000000008</v>
      </c>
      <c r="X2157" s="58">
        <v>6.5730426000000008</v>
      </c>
      <c r="Y2157" s="58">
        <v>6.5730426000000008</v>
      </c>
      <c r="Z2157" s="58"/>
      <c r="AA2157" s="58"/>
      <c r="AB2157" s="58"/>
      <c r="AC2157" s="58"/>
      <c r="AD2157" s="88"/>
      <c r="AE2157" s="88"/>
      <c r="AF2157" s="88"/>
      <c r="AG2157" s="88"/>
      <c r="AH2157" s="88"/>
      <c r="AI2157" s="88"/>
      <c r="AJ2157" s="88"/>
      <c r="AK2157" s="88"/>
      <c r="AL2157" s="58"/>
      <c r="AM2157" s="58"/>
      <c r="AN2157" s="58"/>
      <c r="AO2157" s="58"/>
      <c r="AP2157" s="58"/>
      <c r="AQ2157" s="58"/>
      <c r="AR2157" s="58"/>
      <c r="AS2157" s="58"/>
      <c r="AT2157" s="58"/>
      <c r="AU2157" s="58"/>
      <c r="AV2157" s="58"/>
      <c r="AW2157" s="58"/>
      <c r="AX2157" s="58"/>
    </row>
    <row r="2158" spans="1:50" x14ac:dyDescent="0.25">
      <c r="A2158" s="54" t="s">
        <v>136</v>
      </c>
      <c r="B2158" s="54" t="s">
        <v>79</v>
      </c>
      <c r="C2158" s="54" t="s">
        <v>137</v>
      </c>
      <c r="D2158" s="54" t="s">
        <v>138</v>
      </c>
      <c r="E2158" s="54" t="s">
        <v>139</v>
      </c>
      <c r="F2158" s="58" t="s">
        <v>140</v>
      </c>
      <c r="G2158" s="84">
        <v>44012</v>
      </c>
      <c r="H2158" s="85">
        <v>2</v>
      </c>
      <c r="I2158" s="86"/>
      <c r="J2158" s="58"/>
      <c r="K2158" s="58"/>
      <c r="L2158" s="87"/>
      <c r="M2158" s="58"/>
      <c r="N2158" s="58"/>
      <c r="O2158" s="58"/>
      <c r="P2158" s="88"/>
      <c r="Q2158" s="58"/>
      <c r="R2158" s="58"/>
      <c r="S2158" s="58"/>
      <c r="T2158" s="58"/>
      <c r="U2158" s="58"/>
      <c r="V2158" s="58">
        <v>13.233975000000001</v>
      </c>
      <c r="W2158" s="58">
        <v>13.233975000000001</v>
      </c>
      <c r="X2158" s="58">
        <v>13.233975000000001</v>
      </c>
      <c r="Y2158" s="58">
        <v>13.233975000000001</v>
      </c>
      <c r="Z2158" s="58"/>
      <c r="AA2158" s="58"/>
      <c r="AB2158" s="58"/>
      <c r="AC2158" s="58"/>
      <c r="AD2158" s="88"/>
      <c r="AE2158" s="88"/>
      <c r="AF2158" s="88"/>
      <c r="AG2158" s="88"/>
      <c r="AH2158" s="88"/>
      <c r="AI2158" s="88"/>
      <c r="AJ2158" s="88"/>
      <c r="AK2158" s="88"/>
      <c r="AL2158" s="58"/>
      <c r="AM2158" s="58"/>
      <c r="AN2158" s="58"/>
      <c r="AO2158" s="58"/>
      <c r="AP2158" s="58"/>
      <c r="AQ2158" s="58"/>
      <c r="AR2158" s="58"/>
      <c r="AS2158" s="58"/>
      <c r="AT2158" s="58"/>
      <c r="AU2158" s="58"/>
      <c r="AV2158" s="58"/>
      <c r="AW2158" s="58"/>
      <c r="AX2158" s="58"/>
    </row>
    <row r="2159" spans="1:50" x14ac:dyDescent="0.25">
      <c r="A2159" s="54" t="s">
        <v>136</v>
      </c>
      <c r="B2159" s="54" t="s">
        <v>79</v>
      </c>
      <c r="C2159" s="54" t="s">
        <v>137</v>
      </c>
      <c r="D2159" s="54" t="s">
        <v>138</v>
      </c>
      <c r="E2159" s="54" t="s">
        <v>139</v>
      </c>
      <c r="F2159" s="58" t="s">
        <v>140</v>
      </c>
      <c r="G2159" s="84">
        <v>44014</v>
      </c>
      <c r="H2159" s="85">
        <v>2</v>
      </c>
      <c r="I2159" s="86"/>
      <c r="J2159" s="58"/>
      <c r="K2159" s="58"/>
      <c r="L2159" s="87"/>
      <c r="M2159" s="58"/>
      <c r="N2159" s="58"/>
      <c r="O2159" s="58"/>
      <c r="P2159" s="88"/>
      <c r="Q2159" s="58"/>
      <c r="R2159" s="58"/>
      <c r="S2159" s="58"/>
      <c r="T2159" s="58"/>
      <c r="U2159" s="58"/>
      <c r="V2159" s="58">
        <v>20.037417250000001</v>
      </c>
      <c r="W2159" s="58">
        <v>20.037417250000001</v>
      </c>
      <c r="X2159" s="58">
        <v>20.037417250000001</v>
      </c>
      <c r="Y2159" s="58">
        <v>20.037417250000001</v>
      </c>
      <c r="Z2159" s="58"/>
      <c r="AA2159" s="58"/>
      <c r="AB2159" s="58"/>
      <c r="AC2159" s="58"/>
      <c r="AD2159" s="88"/>
      <c r="AE2159" s="88"/>
      <c r="AF2159" s="88"/>
      <c r="AG2159" s="88"/>
      <c r="AH2159" s="88"/>
      <c r="AI2159" s="88"/>
      <c r="AJ2159" s="88"/>
      <c r="AK2159" s="88"/>
      <c r="AL2159" s="58"/>
      <c r="AM2159" s="58"/>
      <c r="AN2159" s="58"/>
      <c r="AO2159" s="58"/>
      <c r="AP2159" s="58"/>
      <c r="AQ2159" s="58"/>
      <c r="AR2159" s="58"/>
      <c r="AS2159" s="58"/>
      <c r="AT2159" s="58"/>
      <c r="AU2159" s="58"/>
      <c r="AV2159" s="58"/>
      <c r="AW2159" s="58"/>
      <c r="AX2159" s="58"/>
    </row>
    <row r="2160" spans="1:50" x14ac:dyDescent="0.25">
      <c r="A2160" s="54" t="s">
        <v>136</v>
      </c>
      <c r="B2160" s="54" t="s">
        <v>79</v>
      </c>
      <c r="C2160" s="54" t="s">
        <v>137</v>
      </c>
      <c r="D2160" s="54" t="s">
        <v>138</v>
      </c>
      <c r="E2160" s="54" t="s">
        <v>139</v>
      </c>
      <c r="F2160" s="58" t="s">
        <v>140</v>
      </c>
      <c r="G2160" s="84">
        <v>44022</v>
      </c>
      <c r="H2160" s="85">
        <v>2</v>
      </c>
      <c r="I2160" s="86"/>
      <c r="J2160" s="58"/>
      <c r="K2160" s="58"/>
      <c r="L2160" s="87"/>
      <c r="M2160" s="58"/>
      <c r="N2160" s="58"/>
      <c r="O2160" s="58"/>
      <c r="P2160" s="88"/>
      <c r="Q2160" s="58"/>
      <c r="R2160" s="58"/>
      <c r="S2160" s="58"/>
      <c r="T2160" s="58"/>
      <c r="U2160" s="58"/>
      <c r="V2160" s="58">
        <v>20.687807499999998</v>
      </c>
      <c r="W2160" s="58">
        <v>20.687807499999998</v>
      </c>
      <c r="X2160" s="58">
        <v>20.687807499999998</v>
      </c>
      <c r="Y2160" s="58">
        <v>20.687807499999998</v>
      </c>
      <c r="Z2160" s="58"/>
      <c r="AA2160" s="58"/>
      <c r="AB2160" s="58"/>
      <c r="AC2160" s="58"/>
      <c r="AD2160" s="88"/>
      <c r="AE2160" s="88"/>
      <c r="AF2160" s="88"/>
      <c r="AG2160" s="88"/>
      <c r="AH2160" s="88"/>
      <c r="AI2160" s="88"/>
      <c r="AJ2160" s="88"/>
      <c r="AK2160" s="88"/>
      <c r="AL2160" s="58"/>
      <c r="AM2160" s="58"/>
      <c r="AN2160" s="58"/>
      <c r="AO2160" s="58"/>
      <c r="AP2160" s="58"/>
      <c r="AQ2160" s="58"/>
      <c r="AR2160" s="58"/>
      <c r="AS2160" s="58"/>
      <c r="AT2160" s="58"/>
      <c r="AU2160" s="58"/>
      <c r="AV2160" s="58"/>
      <c r="AW2160" s="58"/>
      <c r="AX2160" s="58"/>
    </row>
    <row r="2161" spans="1:50" x14ac:dyDescent="0.25">
      <c r="A2161" s="54" t="s">
        <v>136</v>
      </c>
      <c r="B2161" s="54" t="s">
        <v>79</v>
      </c>
      <c r="C2161" s="54" t="s">
        <v>137</v>
      </c>
      <c r="D2161" s="54" t="s">
        <v>138</v>
      </c>
      <c r="E2161" s="54" t="s">
        <v>139</v>
      </c>
      <c r="F2161" s="58" t="s">
        <v>140</v>
      </c>
      <c r="G2161" s="84">
        <v>44126</v>
      </c>
      <c r="H2161" s="85">
        <v>2</v>
      </c>
      <c r="I2161" s="86"/>
      <c r="J2161" s="58"/>
      <c r="K2161" s="58"/>
      <c r="L2161" s="87"/>
      <c r="M2161" s="58"/>
      <c r="N2161" s="58"/>
      <c r="O2161" s="58"/>
      <c r="P2161" s="88"/>
      <c r="Q2161" s="58"/>
      <c r="R2161" s="58"/>
      <c r="S2161" s="58"/>
      <c r="T2161" s="58"/>
      <c r="U2161" s="58"/>
      <c r="V2161" s="58"/>
      <c r="W2161" s="58"/>
      <c r="X2161" s="58"/>
      <c r="Y2161" s="58"/>
      <c r="Z2161" s="58"/>
      <c r="AA2161" s="58"/>
      <c r="AB2161" s="58"/>
      <c r="AC2161" s="58"/>
      <c r="AD2161" s="88"/>
      <c r="AE2161" s="88"/>
      <c r="AF2161" s="88"/>
      <c r="AG2161" s="88"/>
      <c r="AH2161" s="88"/>
      <c r="AI2161" s="88"/>
      <c r="AJ2161" s="88"/>
      <c r="AK2161" s="88"/>
      <c r="AL2161" s="58"/>
      <c r="AM2161" s="58"/>
      <c r="AN2161" s="58"/>
      <c r="AO2161" s="58"/>
      <c r="AP2161" s="58"/>
      <c r="AQ2161" s="58"/>
      <c r="AR2161" s="58"/>
      <c r="AS2161" s="58"/>
      <c r="AT2161" s="58"/>
      <c r="AU2161" s="58"/>
      <c r="AV2161" s="58"/>
      <c r="AW2161" s="58"/>
      <c r="AX2161" s="58"/>
    </row>
    <row r="2162" spans="1:50" x14ac:dyDescent="0.25">
      <c r="A2162" s="54" t="s">
        <v>136</v>
      </c>
      <c r="B2162" s="54" t="s">
        <v>79</v>
      </c>
      <c r="C2162" s="54" t="s">
        <v>137</v>
      </c>
      <c r="D2162" s="54" t="s">
        <v>138</v>
      </c>
      <c r="E2162" s="54" t="s">
        <v>139</v>
      </c>
      <c r="F2162" s="58" t="s">
        <v>140</v>
      </c>
      <c r="G2162" s="84">
        <v>44145</v>
      </c>
      <c r="H2162" s="85">
        <v>2</v>
      </c>
      <c r="I2162" s="86"/>
      <c r="J2162" s="58"/>
      <c r="K2162" s="58"/>
      <c r="L2162" s="87"/>
      <c r="M2162" s="58"/>
      <c r="N2162" s="58"/>
      <c r="O2162" s="58"/>
      <c r="P2162" s="88"/>
      <c r="Q2162" s="58"/>
      <c r="R2162" s="58"/>
      <c r="S2162" s="58"/>
      <c r="T2162" s="58"/>
      <c r="U2162" s="58"/>
      <c r="V2162" s="58">
        <v>2.3235000000000006E-2</v>
      </c>
      <c r="W2162" s="58">
        <v>2.3235000000000006E-2</v>
      </c>
      <c r="X2162" s="58">
        <v>2.3235000000000006E-2</v>
      </c>
      <c r="Y2162" s="58">
        <v>2.3235000000000006E-2</v>
      </c>
      <c r="Z2162" s="58"/>
      <c r="AA2162" s="58"/>
      <c r="AB2162" s="58"/>
      <c r="AC2162" s="58"/>
      <c r="AD2162" s="88"/>
      <c r="AE2162" s="88"/>
      <c r="AF2162" s="88"/>
      <c r="AG2162" s="88"/>
      <c r="AH2162" s="88"/>
      <c r="AI2162" s="88"/>
      <c r="AJ2162" s="88"/>
      <c r="AK2162" s="88"/>
      <c r="AL2162" s="58"/>
      <c r="AM2162" s="58"/>
      <c r="AN2162" s="58"/>
      <c r="AO2162" s="58"/>
      <c r="AP2162" s="58"/>
      <c r="AQ2162" s="58"/>
      <c r="AR2162" s="58"/>
      <c r="AS2162" s="58"/>
      <c r="AT2162" s="58"/>
      <c r="AU2162" s="58"/>
      <c r="AV2162" s="58"/>
      <c r="AW2162" s="58"/>
      <c r="AX2162" s="58"/>
    </row>
    <row r="2163" spans="1:50" x14ac:dyDescent="0.25">
      <c r="A2163" s="54" t="s">
        <v>136</v>
      </c>
      <c r="B2163" s="54" t="s">
        <v>79</v>
      </c>
      <c r="C2163" s="54" t="s">
        <v>137</v>
      </c>
      <c r="D2163" s="54" t="s">
        <v>138</v>
      </c>
      <c r="E2163" s="54" t="s">
        <v>139</v>
      </c>
      <c r="F2163" s="58" t="s">
        <v>152</v>
      </c>
      <c r="G2163" s="89">
        <v>44455</v>
      </c>
      <c r="H2163" s="90">
        <v>2</v>
      </c>
      <c r="I2163" s="86"/>
      <c r="J2163" s="58"/>
      <c r="K2163" s="58"/>
      <c r="L2163" s="87"/>
      <c r="M2163" s="58"/>
      <c r="N2163" s="58"/>
      <c r="O2163" s="58"/>
      <c r="P2163" s="88"/>
      <c r="Q2163" s="58"/>
      <c r="R2163" s="58"/>
      <c r="S2163" s="58"/>
      <c r="T2163" s="58"/>
      <c r="U2163" s="58"/>
      <c r="V2163" s="58">
        <v>2.8250000000000002</v>
      </c>
      <c r="W2163" s="58">
        <v>2.8250000000000002</v>
      </c>
      <c r="X2163" s="58">
        <v>2.8250000000000002</v>
      </c>
      <c r="Y2163" s="58">
        <v>2.8250000000000002</v>
      </c>
      <c r="Z2163" s="58"/>
      <c r="AA2163" s="58"/>
      <c r="AB2163" s="58"/>
      <c r="AC2163" s="58"/>
      <c r="AD2163" s="88"/>
      <c r="AE2163" s="88"/>
      <c r="AF2163" s="88"/>
      <c r="AG2163" s="88"/>
      <c r="AH2163" s="88"/>
      <c r="AI2163" s="88"/>
      <c r="AJ2163" s="88"/>
      <c r="AK2163" s="88"/>
      <c r="AL2163" s="58"/>
      <c r="AM2163" s="58"/>
      <c r="AN2163" s="58"/>
      <c r="AO2163" s="58"/>
      <c r="AP2163" s="58"/>
      <c r="AQ2163" s="58"/>
      <c r="AR2163" s="58"/>
      <c r="AS2163" s="58"/>
      <c r="AT2163" s="58"/>
      <c r="AU2163" s="58"/>
      <c r="AV2163" s="58"/>
      <c r="AW2163" s="58"/>
      <c r="AX2163" s="58"/>
    </row>
    <row r="2164" spans="1:50" x14ac:dyDescent="0.25">
      <c r="A2164" s="54" t="s">
        <v>136</v>
      </c>
      <c r="B2164" s="54" t="s">
        <v>79</v>
      </c>
      <c r="C2164" s="54" t="s">
        <v>137</v>
      </c>
      <c r="D2164" s="54" t="s">
        <v>138</v>
      </c>
      <c r="E2164" s="54" t="s">
        <v>139</v>
      </c>
      <c r="F2164" s="58" t="s">
        <v>152</v>
      </c>
      <c r="G2164" s="89">
        <v>44475</v>
      </c>
      <c r="H2164" s="90">
        <v>2</v>
      </c>
      <c r="I2164" s="86"/>
      <c r="J2164" s="58"/>
      <c r="K2164" s="58"/>
      <c r="L2164" s="87"/>
      <c r="M2164" s="58"/>
      <c r="N2164" s="58"/>
      <c r="O2164" s="58"/>
      <c r="P2164" s="88"/>
      <c r="Q2164" s="58"/>
      <c r="R2164" s="58"/>
      <c r="S2164" s="58"/>
      <c r="T2164" s="58"/>
      <c r="U2164" s="58"/>
      <c r="V2164" s="58">
        <v>1.7604</v>
      </c>
      <c r="W2164" s="58">
        <v>1.7604</v>
      </c>
      <c r="X2164" s="58">
        <v>1.7604</v>
      </c>
      <c r="Y2164" s="58">
        <v>1.7604</v>
      </c>
      <c r="Z2164" s="58"/>
      <c r="AA2164" s="58"/>
      <c r="AB2164" s="58"/>
      <c r="AC2164" s="58"/>
      <c r="AD2164" s="88"/>
      <c r="AE2164" s="88"/>
      <c r="AF2164" s="88"/>
      <c r="AG2164" s="88"/>
      <c r="AH2164" s="88"/>
      <c r="AI2164" s="88"/>
      <c r="AJ2164" s="88"/>
      <c r="AK2164" s="88"/>
      <c r="AL2164" s="58"/>
      <c r="AM2164" s="58"/>
      <c r="AN2164" s="58"/>
      <c r="AO2164" s="58"/>
      <c r="AP2164" s="58"/>
      <c r="AQ2164" s="58"/>
      <c r="AR2164" s="58"/>
      <c r="AS2164" s="58"/>
      <c r="AT2164" s="58"/>
      <c r="AU2164" s="58"/>
      <c r="AV2164" s="58"/>
      <c r="AW2164" s="58"/>
      <c r="AX2164" s="58"/>
    </row>
    <row r="2165" spans="1:50" x14ac:dyDescent="0.25">
      <c r="A2165" s="54" t="s">
        <v>136</v>
      </c>
      <c r="B2165" s="54" t="s">
        <v>79</v>
      </c>
      <c r="C2165" s="54" t="s">
        <v>137</v>
      </c>
      <c r="D2165" s="54" t="s">
        <v>138</v>
      </c>
      <c r="E2165" s="54" t="s">
        <v>139</v>
      </c>
      <c r="F2165" s="58" t="s">
        <v>152</v>
      </c>
      <c r="G2165" s="89">
        <v>44484</v>
      </c>
      <c r="H2165" s="90">
        <v>2</v>
      </c>
      <c r="I2165" s="86"/>
      <c r="J2165" s="58"/>
      <c r="K2165" s="58"/>
      <c r="L2165" s="87"/>
      <c r="M2165" s="58"/>
      <c r="N2165" s="58"/>
      <c r="O2165" s="58"/>
      <c r="P2165" s="88"/>
      <c r="Q2165" s="58"/>
      <c r="R2165" s="58"/>
      <c r="S2165" s="58"/>
      <c r="T2165" s="58"/>
      <c r="U2165" s="58"/>
      <c r="V2165" s="58"/>
      <c r="W2165" s="58"/>
      <c r="X2165" s="58"/>
      <c r="Y2165" s="58"/>
      <c r="Z2165" s="58"/>
      <c r="AA2165" s="58"/>
      <c r="AB2165" s="58"/>
      <c r="AC2165" s="58"/>
      <c r="AD2165" s="88"/>
      <c r="AE2165" s="88"/>
      <c r="AF2165" s="88"/>
      <c r="AG2165" s="88"/>
      <c r="AH2165" s="88"/>
      <c r="AI2165" s="88"/>
      <c r="AJ2165" s="88"/>
      <c r="AK2165" s="88"/>
      <c r="AL2165" s="58"/>
      <c r="AM2165" s="58"/>
      <c r="AN2165" s="58"/>
      <c r="AO2165" s="58"/>
      <c r="AP2165" s="58"/>
      <c r="AQ2165" s="58"/>
      <c r="AR2165" s="58"/>
      <c r="AS2165" s="58"/>
      <c r="AT2165" s="58"/>
      <c r="AU2165" s="58"/>
      <c r="AV2165" s="58"/>
      <c r="AW2165" s="58"/>
      <c r="AX2165" s="58"/>
    </row>
    <row r="2166" spans="1:50" x14ac:dyDescent="0.25">
      <c r="A2166" s="54" t="s">
        <v>136</v>
      </c>
      <c r="B2166" s="54" t="s">
        <v>79</v>
      </c>
      <c r="C2166" s="54" t="s">
        <v>137</v>
      </c>
      <c r="D2166" s="54" t="s">
        <v>138</v>
      </c>
      <c r="E2166" s="54" t="s">
        <v>139</v>
      </c>
      <c r="F2166" s="58" t="s">
        <v>152</v>
      </c>
      <c r="G2166" s="89">
        <v>44550</v>
      </c>
      <c r="H2166" s="90">
        <v>2</v>
      </c>
      <c r="I2166" s="86"/>
      <c r="J2166" s="58"/>
      <c r="K2166" s="58"/>
      <c r="L2166" s="87"/>
      <c r="M2166" s="58"/>
      <c r="N2166" s="58"/>
      <c r="O2166" s="58"/>
      <c r="P2166" s="88"/>
      <c r="Q2166" s="58"/>
      <c r="R2166" s="58"/>
      <c r="S2166" s="58"/>
      <c r="T2166" s="58"/>
      <c r="U2166" s="58"/>
      <c r="V2166" s="58">
        <v>26.752599999999997</v>
      </c>
      <c r="W2166" s="58">
        <v>26.752599999999997</v>
      </c>
      <c r="X2166" s="58">
        <v>26.752599999999997</v>
      </c>
      <c r="Y2166" s="58">
        <v>26.752599999999997</v>
      </c>
      <c r="Z2166" s="58"/>
      <c r="AA2166" s="58"/>
      <c r="AB2166" s="58"/>
      <c r="AC2166" s="58"/>
      <c r="AD2166" s="88"/>
      <c r="AE2166" s="88"/>
      <c r="AF2166" s="88"/>
      <c r="AG2166" s="88"/>
      <c r="AH2166" s="88"/>
      <c r="AI2166" s="88"/>
      <c r="AJ2166" s="88"/>
      <c r="AK2166" s="88"/>
      <c r="AL2166" s="58"/>
      <c r="AM2166" s="58"/>
      <c r="AN2166" s="58"/>
      <c r="AO2166" s="58"/>
      <c r="AP2166" s="58"/>
      <c r="AQ2166" s="58"/>
      <c r="AR2166" s="58"/>
      <c r="AS2166" s="58"/>
      <c r="AT2166" s="58"/>
      <c r="AU2166" s="58"/>
      <c r="AV2166" s="58"/>
      <c r="AW2166" s="58"/>
      <c r="AX2166" s="58"/>
    </row>
    <row r="2167" spans="1:50" x14ac:dyDescent="0.25">
      <c r="A2167" s="54" t="s">
        <v>136</v>
      </c>
      <c r="B2167" s="54" t="s">
        <v>79</v>
      </c>
      <c r="C2167" s="54" t="s">
        <v>137</v>
      </c>
      <c r="D2167" s="54" t="s">
        <v>138</v>
      </c>
      <c r="E2167" s="54" t="s">
        <v>139</v>
      </c>
      <c r="F2167" s="58" t="s">
        <v>152</v>
      </c>
      <c r="G2167" s="89">
        <v>44603</v>
      </c>
      <c r="H2167" s="90">
        <v>2</v>
      </c>
      <c r="I2167" s="86"/>
      <c r="J2167" s="58"/>
      <c r="K2167" s="58"/>
      <c r="L2167" s="87"/>
      <c r="M2167" s="58"/>
      <c r="N2167" s="58"/>
      <c r="O2167" s="58"/>
      <c r="P2167" s="88"/>
      <c r="Q2167" s="58"/>
      <c r="R2167" s="58"/>
      <c r="S2167" s="58"/>
      <c r="T2167" s="58"/>
      <c r="U2167" s="58"/>
      <c r="V2167" s="58">
        <v>12.094533333333333</v>
      </c>
      <c r="W2167" s="58">
        <v>12.094533333333333</v>
      </c>
      <c r="X2167" s="58">
        <v>12.094533333333333</v>
      </c>
      <c r="Y2167" s="58">
        <v>12.094533333333333</v>
      </c>
      <c r="Z2167" s="58"/>
      <c r="AA2167" s="58"/>
      <c r="AB2167" s="58"/>
      <c r="AC2167" s="58"/>
      <c r="AD2167" s="88"/>
      <c r="AE2167" s="88"/>
      <c r="AF2167" s="88"/>
      <c r="AG2167" s="88"/>
      <c r="AH2167" s="88"/>
      <c r="AI2167" s="88"/>
      <c r="AJ2167" s="88"/>
      <c r="AK2167" s="88"/>
      <c r="AL2167" s="58"/>
      <c r="AM2167" s="58"/>
      <c r="AN2167" s="58"/>
      <c r="AO2167" s="58"/>
      <c r="AP2167" s="58"/>
      <c r="AQ2167" s="58"/>
      <c r="AR2167" s="58"/>
      <c r="AS2167" s="58"/>
      <c r="AT2167" s="58"/>
      <c r="AU2167" s="58"/>
      <c r="AV2167" s="58"/>
      <c r="AW2167" s="58"/>
      <c r="AX2167" s="58"/>
    </row>
    <row r="2168" spans="1:50" x14ac:dyDescent="0.25">
      <c r="A2168" s="54" t="s">
        <v>136</v>
      </c>
      <c r="B2168" s="54" t="s">
        <v>79</v>
      </c>
      <c r="C2168" s="54" t="s">
        <v>137</v>
      </c>
      <c r="D2168" s="54" t="s">
        <v>138</v>
      </c>
      <c r="E2168" s="54" t="s">
        <v>139</v>
      </c>
      <c r="F2168" s="58" t="s">
        <v>152</v>
      </c>
      <c r="G2168" s="89">
        <v>44608</v>
      </c>
      <c r="H2168" s="90">
        <v>2</v>
      </c>
      <c r="I2168" s="86"/>
      <c r="J2168" s="58"/>
      <c r="K2168" s="58"/>
      <c r="L2168" s="87"/>
      <c r="M2168" s="58"/>
      <c r="N2168" s="58"/>
      <c r="O2168" s="58"/>
      <c r="P2168" s="88"/>
      <c r="Q2168" s="58"/>
      <c r="R2168" s="58"/>
      <c r="S2168" s="58"/>
      <c r="T2168" s="58"/>
      <c r="U2168" s="58"/>
      <c r="V2168" s="58">
        <v>13.053530000000002</v>
      </c>
      <c r="W2168" s="58">
        <v>13.053530000000002</v>
      </c>
      <c r="X2168" s="58">
        <v>13.053530000000002</v>
      </c>
      <c r="Y2168" s="58">
        <v>13.053530000000002</v>
      </c>
      <c r="Z2168" s="58"/>
      <c r="AA2168" s="58"/>
      <c r="AB2168" s="58"/>
      <c r="AC2168" s="58"/>
      <c r="AD2168" s="88"/>
      <c r="AE2168" s="88"/>
      <c r="AF2168" s="88"/>
      <c r="AG2168" s="88"/>
      <c r="AH2168" s="88"/>
      <c r="AI2168" s="88"/>
      <c r="AJ2168" s="88"/>
      <c r="AK2168" s="88"/>
      <c r="AL2168" s="58"/>
      <c r="AM2168" s="58"/>
      <c r="AN2168" s="58"/>
      <c r="AO2168" s="58"/>
      <c r="AP2168" s="58"/>
      <c r="AQ2168" s="58"/>
      <c r="AR2168" s="58"/>
      <c r="AS2168" s="58"/>
      <c r="AT2168" s="58"/>
      <c r="AU2168" s="58"/>
      <c r="AV2168" s="58"/>
      <c r="AW2168" s="58"/>
      <c r="AX2168" s="58"/>
    </row>
    <row r="2169" spans="1:50" x14ac:dyDescent="0.25">
      <c r="A2169" s="54" t="s">
        <v>136</v>
      </c>
      <c r="B2169" s="54" t="s">
        <v>79</v>
      </c>
      <c r="C2169" s="54" t="s">
        <v>137</v>
      </c>
      <c r="D2169" s="54" t="s">
        <v>138</v>
      </c>
      <c r="E2169" s="54" t="s">
        <v>139</v>
      </c>
      <c r="F2169" s="58" t="s">
        <v>153</v>
      </c>
      <c r="G2169" s="84">
        <v>44753</v>
      </c>
      <c r="H2169" s="85">
        <v>2</v>
      </c>
      <c r="I2169" s="86"/>
      <c r="J2169" s="58"/>
      <c r="K2169" s="58"/>
      <c r="L2169" s="87"/>
      <c r="M2169" s="58"/>
      <c r="N2169" s="58"/>
      <c r="O2169" s="58"/>
      <c r="P2169" s="88"/>
      <c r="Q2169" s="58"/>
      <c r="R2169" s="58"/>
      <c r="S2169" s="58"/>
      <c r="T2169" s="58"/>
      <c r="U2169" s="58"/>
      <c r="V2169" s="58">
        <v>28.735833333333336</v>
      </c>
      <c r="W2169" s="58">
        <v>28.735833333333336</v>
      </c>
      <c r="X2169" s="58">
        <v>28.735833333333336</v>
      </c>
      <c r="Y2169" s="58">
        <v>28.735833333333336</v>
      </c>
      <c r="Z2169" s="58"/>
      <c r="AA2169" s="58"/>
      <c r="AB2169" s="58"/>
      <c r="AC2169" s="58"/>
      <c r="AD2169" s="88"/>
      <c r="AE2169" s="88"/>
      <c r="AF2169" s="88"/>
      <c r="AG2169" s="88"/>
      <c r="AH2169" s="88"/>
      <c r="AI2169" s="88"/>
      <c r="AJ2169" s="88"/>
      <c r="AK2169" s="88"/>
      <c r="AL2169" s="58"/>
      <c r="AM2169" s="58"/>
      <c r="AN2169" s="58"/>
      <c r="AO2169" s="58"/>
      <c r="AP2169" s="58"/>
      <c r="AQ2169" s="58"/>
      <c r="AR2169" s="58"/>
      <c r="AS2169" s="58"/>
      <c r="AT2169" s="58"/>
      <c r="AU2169" s="58"/>
      <c r="AV2169" s="58"/>
      <c r="AW2169" s="58"/>
      <c r="AX2169" s="58"/>
    </row>
    <row r="2170" spans="1:50" x14ac:dyDescent="0.25">
      <c r="A2170" s="54" t="s">
        <v>136</v>
      </c>
      <c r="B2170" s="54" t="s">
        <v>79</v>
      </c>
      <c r="C2170" s="54" t="s">
        <v>137</v>
      </c>
      <c r="D2170" s="54" t="s">
        <v>138</v>
      </c>
      <c r="E2170" s="54" t="s">
        <v>139</v>
      </c>
      <c r="F2170" s="58" t="s">
        <v>153</v>
      </c>
      <c r="G2170" s="84">
        <v>44756</v>
      </c>
      <c r="H2170" s="85">
        <v>2</v>
      </c>
      <c r="I2170" s="86"/>
      <c r="J2170" s="58"/>
      <c r="K2170" s="58"/>
      <c r="L2170" s="87"/>
      <c r="M2170" s="58"/>
      <c r="N2170" s="58"/>
      <c r="O2170" s="58"/>
      <c r="P2170" s="88"/>
      <c r="Q2170" s="58"/>
      <c r="R2170" s="58"/>
      <c r="S2170" s="58"/>
      <c r="T2170" s="58"/>
      <c r="U2170" s="58"/>
      <c r="V2170" s="58">
        <v>38.297200000000004</v>
      </c>
      <c r="W2170" s="58">
        <v>38.297200000000004</v>
      </c>
      <c r="X2170" s="58">
        <v>38.297200000000004</v>
      </c>
      <c r="Y2170" s="58">
        <v>38.297200000000004</v>
      </c>
      <c r="Z2170" s="58"/>
      <c r="AA2170" s="58"/>
      <c r="AB2170" s="58"/>
      <c r="AC2170" s="58"/>
      <c r="AD2170" s="88"/>
      <c r="AE2170" s="88"/>
      <c r="AF2170" s="88"/>
      <c r="AG2170" s="88"/>
      <c r="AH2170" s="88"/>
      <c r="AI2170" s="88"/>
      <c r="AJ2170" s="88"/>
      <c r="AK2170" s="88"/>
      <c r="AL2170" s="58"/>
      <c r="AM2170" s="58"/>
      <c r="AN2170" s="58"/>
      <c r="AO2170" s="58"/>
      <c r="AP2170" s="58"/>
      <c r="AQ2170" s="58"/>
      <c r="AR2170" s="58"/>
      <c r="AS2170" s="58"/>
      <c r="AT2170" s="58"/>
      <c r="AU2170" s="58"/>
      <c r="AV2170" s="58"/>
      <c r="AW2170" s="58"/>
      <c r="AX2170" s="58"/>
    </row>
    <row r="2171" spans="1:50" x14ac:dyDescent="0.25">
      <c r="A2171" s="54" t="s">
        <v>136</v>
      </c>
      <c r="B2171" s="54" t="s">
        <v>79</v>
      </c>
      <c r="C2171" s="54" t="s">
        <v>137</v>
      </c>
      <c r="D2171" s="54" t="s">
        <v>138</v>
      </c>
      <c r="E2171" s="54" t="s">
        <v>139</v>
      </c>
      <c r="F2171" s="58" t="s">
        <v>153</v>
      </c>
      <c r="G2171" s="84">
        <v>44767</v>
      </c>
      <c r="H2171" s="85">
        <v>2</v>
      </c>
      <c r="I2171" s="86"/>
      <c r="J2171" s="58"/>
      <c r="K2171" s="58"/>
      <c r="L2171" s="87"/>
      <c r="M2171" s="58"/>
      <c r="N2171" s="58"/>
      <c r="O2171" s="58"/>
      <c r="P2171" s="88"/>
      <c r="Q2171" s="58"/>
      <c r="R2171" s="58"/>
      <c r="S2171" s="58"/>
      <c r="T2171" s="58"/>
      <c r="U2171" s="58"/>
      <c r="V2171" s="58">
        <v>55.322659600000009</v>
      </c>
      <c r="W2171" s="58">
        <v>55.322659600000009</v>
      </c>
      <c r="X2171" s="58">
        <v>55.322659600000009</v>
      </c>
      <c r="Y2171" s="58">
        <v>55.322659600000009</v>
      </c>
      <c r="Z2171" s="58"/>
      <c r="AA2171" s="58"/>
      <c r="AB2171" s="58"/>
      <c r="AC2171" s="58"/>
      <c r="AD2171" s="88"/>
      <c r="AE2171" s="88"/>
      <c r="AF2171" s="88"/>
      <c r="AG2171" s="88"/>
      <c r="AH2171" s="88"/>
      <c r="AI2171" s="88"/>
      <c r="AJ2171" s="88"/>
      <c r="AK2171" s="88"/>
      <c r="AL2171" s="58"/>
      <c r="AM2171" s="58"/>
      <c r="AN2171" s="58"/>
      <c r="AO2171" s="58"/>
      <c r="AP2171" s="58"/>
      <c r="AQ2171" s="58"/>
      <c r="AR2171" s="58"/>
      <c r="AS2171" s="58"/>
      <c r="AT2171" s="58"/>
      <c r="AU2171" s="58"/>
      <c r="AV2171" s="58"/>
      <c r="AW2171" s="58"/>
      <c r="AX2171" s="58"/>
    </row>
    <row r="2172" spans="1:50" x14ac:dyDescent="0.25">
      <c r="A2172" s="54" t="s">
        <v>136</v>
      </c>
      <c r="B2172" s="54" t="s">
        <v>79</v>
      </c>
      <c r="C2172" s="54" t="s">
        <v>137</v>
      </c>
      <c r="D2172" s="54" t="s">
        <v>138</v>
      </c>
      <c r="E2172" s="54" t="s">
        <v>139</v>
      </c>
      <c r="F2172" s="58" t="s">
        <v>153</v>
      </c>
      <c r="G2172" s="84">
        <v>44776</v>
      </c>
      <c r="H2172" s="85">
        <v>2</v>
      </c>
      <c r="I2172" s="86"/>
      <c r="J2172" s="58"/>
      <c r="K2172" s="58"/>
      <c r="L2172" s="87"/>
      <c r="M2172" s="58"/>
      <c r="N2172" s="58"/>
      <c r="O2172" s="58"/>
      <c r="P2172" s="88"/>
      <c r="Q2172" s="58"/>
      <c r="R2172" s="58"/>
      <c r="S2172" s="58"/>
      <c r="T2172" s="58"/>
      <c r="U2172" s="58"/>
      <c r="V2172" s="58">
        <v>59.75</v>
      </c>
      <c r="W2172" s="58">
        <v>59.75</v>
      </c>
      <c r="X2172" s="58">
        <v>59.75</v>
      </c>
      <c r="Y2172" s="58">
        <v>59.75</v>
      </c>
      <c r="Z2172" s="58"/>
      <c r="AA2172" s="58"/>
      <c r="AB2172" s="58"/>
      <c r="AC2172" s="58"/>
      <c r="AD2172" s="88"/>
      <c r="AE2172" s="88"/>
      <c r="AF2172" s="88"/>
      <c r="AG2172" s="88"/>
      <c r="AH2172" s="88"/>
      <c r="AI2172" s="88"/>
      <c r="AJ2172" s="88"/>
      <c r="AK2172" s="88"/>
      <c r="AL2172" s="58"/>
      <c r="AM2172" s="58"/>
      <c r="AN2172" s="58"/>
      <c r="AO2172" s="58"/>
      <c r="AP2172" s="58"/>
      <c r="AQ2172" s="58"/>
      <c r="AR2172" s="58"/>
      <c r="AS2172" s="58"/>
      <c r="AT2172" s="58"/>
      <c r="AU2172" s="58"/>
      <c r="AV2172" s="58"/>
      <c r="AW2172" s="58"/>
      <c r="AX2172" s="58"/>
    </row>
    <row r="2173" spans="1:50" x14ac:dyDescent="0.25">
      <c r="A2173" s="54" t="s">
        <v>136</v>
      </c>
      <c r="B2173" s="54" t="s">
        <v>79</v>
      </c>
      <c r="C2173" s="54" t="s">
        <v>137</v>
      </c>
      <c r="D2173" s="54" t="s">
        <v>138</v>
      </c>
      <c r="E2173" s="54" t="s">
        <v>139</v>
      </c>
      <c r="F2173" s="58" t="s">
        <v>153</v>
      </c>
      <c r="G2173" s="84">
        <v>44783</v>
      </c>
      <c r="H2173" s="85">
        <v>2</v>
      </c>
      <c r="I2173" s="86"/>
      <c r="J2173" s="58"/>
      <c r="K2173" s="58"/>
      <c r="L2173" s="87"/>
      <c r="M2173" s="58"/>
      <c r="N2173" s="58"/>
      <c r="O2173" s="58"/>
      <c r="P2173" s="88"/>
      <c r="Q2173" s="58"/>
      <c r="R2173" s="58"/>
      <c r="S2173" s="58"/>
      <c r="T2173" s="58"/>
      <c r="U2173" s="58"/>
      <c r="V2173" s="58">
        <v>49.172999999999995</v>
      </c>
      <c r="W2173" s="58">
        <v>49.172999999999995</v>
      </c>
      <c r="X2173" s="58">
        <v>49.172999999999995</v>
      </c>
      <c r="Y2173" s="58">
        <v>49.172999999999995</v>
      </c>
      <c r="Z2173" s="58"/>
      <c r="AA2173" s="58"/>
      <c r="AB2173" s="58"/>
      <c r="AC2173" s="58"/>
      <c r="AD2173" s="88"/>
      <c r="AE2173" s="88"/>
      <c r="AF2173" s="88"/>
      <c r="AG2173" s="88"/>
      <c r="AH2173" s="88"/>
      <c r="AI2173" s="88"/>
      <c r="AJ2173" s="88"/>
      <c r="AK2173" s="88"/>
      <c r="AL2173" s="58"/>
      <c r="AM2173" s="58"/>
      <c r="AN2173" s="58"/>
      <c r="AO2173" s="58"/>
      <c r="AP2173" s="58"/>
      <c r="AQ2173" s="58"/>
      <c r="AR2173" s="58"/>
      <c r="AS2173" s="58"/>
      <c r="AT2173" s="58"/>
      <c r="AU2173" s="58"/>
      <c r="AV2173" s="58"/>
      <c r="AW2173" s="58"/>
      <c r="AX2173" s="58"/>
    </row>
    <row r="2174" spans="1:50" x14ac:dyDescent="0.25">
      <c r="A2174" s="8" t="s">
        <v>136</v>
      </c>
      <c r="B2174" s="8" t="s">
        <v>79</v>
      </c>
      <c r="C2174" s="8" t="s">
        <v>137</v>
      </c>
      <c r="D2174" s="8" t="s">
        <v>138</v>
      </c>
      <c r="E2174" s="8" t="s">
        <v>139</v>
      </c>
      <c r="F2174" s="12" t="s">
        <v>140</v>
      </c>
      <c r="G2174" s="80">
        <v>44003</v>
      </c>
      <c r="H2174" s="81">
        <v>3</v>
      </c>
      <c r="I2174" s="71"/>
      <c r="J2174" s="12"/>
      <c r="K2174" s="12"/>
      <c r="L2174" s="40"/>
      <c r="M2174" s="12"/>
      <c r="N2174" s="12"/>
      <c r="O2174" s="12"/>
      <c r="P2174" s="16"/>
      <c r="Q2174" s="12"/>
      <c r="R2174" s="12"/>
      <c r="S2174" s="12"/>
      <c r="T2174" s="12"/>
      <c r="U2174" s="12"/>
      <c r="V2174" s="12">
        <v>5.9492463916666667</v>
      </c>
      <c r="W2174" s="12">
        <v>5.9492463916666667</v>
      </c>
      <c r="X2174" s="12">
        <v>5.9492463916666667</v>
      </c>
      <c r="Y2174" s="12">
        <v>5.9492463916666667</v>
      </c>
      <c r="Z2174" s="12"/>
      <c r="AA2174" s="12"/>
      <c r="AB2174" s="12"/>
      <c r="AC2174" s="12"/>
      <c r="AD2174" s="16"/>
      <c r="AE2174" s="16"/>
      <c r="AF2174" s="16"/>
      <c r="AG2174" s="16"/>
      <c r="AH2174" s="16"/>
      <c r="AI2174" s="16"/>
      <c r="AJ2174" s="16"/>
      <c r="AK2174" s="16"/>
      <c r="AL2174" s="12"/>
      <c r="AM2174" s="12"/>
      <c r="AN2174" s="12"/>
      <c r="AO2174" s="12"/>
      <c r="AP2174" s="12"/>
      <c r="AQ2174" s="12"/>
      <c r="AR2174" s="12"/>
      <c r="AS2174" s="12"/>
      <c r="AT2174" s="12"/>
      <c r="AU2174" s="12"/>
      <c r="AV2174" s="12"/>
      <c r="AW2174" s="12"/>
      <c r="AX2174" s="12"/>
    </row>
    <row r="2175" spans="1:50" x14ac:dyDescent="0.25">
      <c r="A2175" s="8" t="s">
        <v>136</v>
      </c>
      <c r="B2175" s="8" t="s">
        <v>79</v>
      </c>
      <c r="C2175" s="8" t="s">
        <v>137</v>
      </c>
      <c r="D2175" s="8" t="s">
        <v>138</v>
      </c>
      <c r="E2175" s="8" t="s">
        <v>139</v>
      </c>
      <c r="F2175" s="12" t="s">
        <v>140</v>
      </c>
      <c r="G2175" s="80">
        <v>44012</v>
      </c>
      <c r="H2175" s="81">
        <v>3</v>
      </c>
      <c r="I2175" s="71"/>
      <c r="J2175" s="12"/>
      <c r="K2175" s="12"/>
      <c r="L2175" s="40"/>
      <c r="M2175" s="12"/>
      <c r="N2175" s="12"/>
      <c r="O2175" s="12"/>
      <c r="P2175" s="16"/>
      <c r="Q2175" s="12"/>
      <c r="R2175" s="12"/>
      <c r="S2175" s="12"/>
      <c r="T2175" s="12"/>
      <c r="U2175" s="12"/>
      <c r="V2175" s="12">
        <v>9.9956250000000004</v>
      </c>
      <c r="W2175" s="12">
        <v>9.9956250000000004</v>
      </c>
      <c r="X2175" s="12">
        <v>9.9956250000000004</v>
      </c>
      <c r="Y2175" s="12">
        <v>9.9956250000000004</v>
      </c>
      <c r="Z2175" s="12"/>
      <c r="AA2175" s="12"/>
      <c r="AB2175" s="12"/>
      <c r="AC2175" s="12"/>
      <c r="AD2175" s="16"/>
      <c r="AE2175" s="16"/>
      <c r="AF2175" s="16"/>
      <c r="AG2175" s="16"/>
      <c r="AH2175" s="16"/>
      <c r="AI2175" s="16"/>
      <c r="AJ2175" s="16"/>
      <c r="AK2175" s="16"/>
      <c r="AL2175" s="12"/>
      <c r="AM2175" s="12"/>
      <c r="AN2175" s="12"/>
      <c r="AO2175" s="12"/>
      <c r="AP2175" s="12"/>
      <c r="AQ2175" s="12"/>
      <c r="AR2175" s="12"/>
      <c r="AS2175" s="12"/>
      <c r="AT2175" s="12"/>
      <c r="AU2175" s="12"/>
      <c r="AV2175" s="12"/>
      <c r="AW2175" s="12"/>
      <c r="AX2175" s="12"/>
    </row>
    <row r="2176" spans="1:50" x14ac:dyDescent="0.25">
      <c r="A2176" s="8" t="s">
        <v>136</v>
      </c>
      <c r="B2176" s="8" t="s">
        <v>79</v>
      </c>
      <c r="C2176" s="8" t="s">
        <v>137</v>
      </c>
      <c r="D2176" s="8" t="s">
        <v>138</v>
      </c>
      <c r="E2176" s="8" t="s">
        <v>139</v>
      </c>
      <c r="F2176" s="12" t="s">
        <v>140</v>
      </c>
      <c r="G2176" s="80">
        <v>44014</v>
      </c>
      <c r="H2176" s="81">
        <v>3</v>
      </c>
      <c r="I2176" s="71"/>
      <c r="J2176" s="12"/>
      <c r="K2176" s="12"/>
      <c r="L2176" s="40"/>
      <c r="M2176" s="12"/>
      <c r="N2176" s="12"/>
      <c r="O2176" s="12"/>
      <c r="P2176" s="16"/>
      <c r="Q2176" s="12"/>
      <c r="R2176" s="12"/>
      <c r="S2176" s="12"/>
      <c r="T2176" s="12"/>
      <c r="U2176" s="12"/>
      <c r="V2176" s="12">
        <v>16.606725000000001</v>
      </c>
      <c r="W2176" s="12">
        <v>16.606725000000001</v>
      </c>
      <c r="X2176" s="12">
        <v>16.606725000000001</v>
      </c>
      <c r="Y2176" s="12">
        <v>16.606725000000001</v>
      </c>
      <c r="Z2176" s="12"/>
      <c r="AA2176" s="12"/>
      <c r="AB2176" s="12"/>
      <c r="AC2176" s="12"/>
      <c r="AD2176" s="16"/>
      <c r="AE2176" s="16"/>
      <c r="AF2176" s="16"/>
      <c r="AG2176" s="16"/>
      <c r="AH2176" s="16"/>
      <c r="AI2176" s="16"/>
      <c r="AJ2176" s="16"/>
      <c r="AK2176" s="16"/>
      <c r="AL2176" s="12"/>
      <c r="AM2176" s="12"/>
      <c r="AN2176" s="12"/>
      <c r="AO2176" s="12"/>
      <c r="AP2176" s="12"/>
      <c r="AQ2176" s="12"/>
      <c r="AR2176" s="12"/>
      <c r="AS2176" s="12"/>
      <c r="AT2176" s="12"/>
      <c r="AU2176" s="12"/>
      <c r="AV2176" s="12"/>
      <c r="AW2176" s="12"/>
      <c r="AX2176" s="12"/>
    </row>
    <row r="2177" spans="1:50" x14ac:dyDescent="0.25">
      <c r="A2177" s="8" t="s">
        <v>136</v>
      </c>
      <c r="B2177" s="8" t="s">
        <v>79</v>
      </c>
      <c r="C2177" s="8" t="s">
        <v>137</v>
      </c>
      <c r="D2177" s="8" t="s">
        <v>138</v>
      </c>
      <c r="E2177" s="8" t="s">
        <v>139</v>
      </c>
      <c r="F2177" s="12" t="s">
        <v>140</v>
      </c>
      <c r="G2177" s="80">
        <v>44022</v>
      </c>
      <c r="H2177" s="81">
        <v>3</v>
      </c>
      <c r="I2177" s="71"/>
      <c r="J2177" s="12"/>
      <c r="K2177" s="12"/>
      <c r="L2177" s="40"/>
      <c r="M2177" s="12"/>
      <c r="N2177" s="12"/>
      <c r="O2177" s="12"/>
      <c r="P2177" s="16"/>
      <c r="Q2177" s="12"/>
      <c r="R2177" s="12"/>
      <c r="S2177" s="12"/>
      <c r="T2177" s="12"/>
      <c r="U2177" s="12"/>
      <c r="V2177" s="12">
        <v>22.202247500000002</v>
      </c>
      <c r="W2177" s="12">
        <v>22.202247500000002</v>
      </c>
      <c r="X2177" s="12">
        <v>22.202247500000002</v>
      </c>
      <c r="Y2177" s="12">
        <v>22.202247500000002</v>
      </c>
      <c r="Z2177" s="12"/>
      <c r="AA2177" s="12"/>
      <c r="AB2177" s="12"/>
      <c r="AC2177" s="12"/>
      <c r="AD2177" s="16"/>
      <c r="AE2177" s="16"/>
      <c r="AF2177" s="16"/>
      <c r="AG2177" s="16"/>
      <c r="AH2177" s="16"/>
      <c r="AI2177" s="16"/>
      <c r="AJ2177" s="16"/>
      <c r="AK2177" s="16"/>
      <c r="AL2177" s="12"/>
      <c r="AM2177" s="12"/>
      <c r="AN2177" s="12"/>
      <c r="AO2177" s="12"/>
      <c r="AP2177" s="12"/>
      <c r="AQ2177" s="12"/>
      <c r="AR2177" s="12"/>
      <c r="AS2177" s="12"/>
      <c r="AT2177" s="12"/>
      <c r="AU2177" s="12"/>
      <c r="AV2177" s="12"/>
      <c r="AW2177" s="12"/>
      <c r="AX2177" s="12"/>
    </row>
    <row r="2178" spans="1:50" x14ac:dyDescent="0.25">
      <c r="A2178" s="8" t="s">
        <v>136</v>
      </c>
      <c r="B2178" s="8" t="s">
        <v>79</v>
      </c>
      <c r="C2178" s="8" t="s">
        <v>137</v>
      </c>
      <c r="D2178" s="8" t="s">
        <v>138</v>
      </c>
      <c r="E2178" s="8" t="s">
        <v>139</v>
      </c>
      <c r="F2178" s="12" t="s">
        <v>140</v>
      </c>
      <c r="G2178" s="80">
        <v>44126</v>
      </c>
      <c r="H2178" s="81">
        <v>3</v>
      </c>
      <c r="I2178" s="71"/>
      <c r="J2178" s="12"/>
      <c r="K2178" s="12"/>
      <c r="L2178" s="40"/>
      <c r="M2178" s="12"/>
      <c r="N2178" s="12"/>
      <c r="O2178" s="12"/>
      <c r="P2178" s="16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6"/>
      <c r="AE2178" s="16"/>
      <c r="AF2178" s="16"/>
      <c r="AG2178" s="16"/>
      <c r="AH2178" s="16"/>
      <c r="AI2178" s="16"/>
      <c r="AJ2178" s="16"/>
      <c r="AK2178" s="16"/>
      <c r="AL2178" s="12"/>
      <c r="AM2178" s="12"/>
      <c r="AN2178" s="12"/>
      <c r="AO2178" s="12"/>
      <c r="AP2178" s="12"/>
      <c r="AQ2178" s="12"/>
      <c r="AR2178" s="12"/>
      <c r="AS2178" s="12"/>
      <c r="AT2178" s="12"/>
      <c r="AU2178" s="12"/>
      <c r="AV2178" s="12"/>
      <c r="AW2178" s="12"/>
      <c r="AX2178" s="12"/>
    </row>
    <row r="2179" spans="1:50" x14ac:dyDescent="0.25">
      <c r="A2179" s="8" t="s">
        <v>136</v>
      </c>
      <c r="B2179" s="8" t="s">
        <v>79</v>
      </c>
      <c r="C2179" s="8" t="s">
        <v>137</v>
      </c>
      <c r="D2179" s="8" t="s">
        <v>138</v>
      </c>
      <c r="E2179" s="8" t="s">
        <v>139</v>
      </c>
      <c r="F2179" s="12" t="s">
        <v>140</v>
      </c>
      <c r="G2179" s="80">
        <v>44145</v>
      </c>
      <c r="H2179" s="81">
        <v>3</v>
      </c>
      <c r="I2179" s="71"/>
      <c r="J2179" s="12"/>
      <c r="K2179" s="12"/>
      <c r="L2179" s="40"/>
      <c r="M2179" s="12"/>
      <c r="N2179" s="12"/>
      <c r="O2179" s="12"/>
      <c r="P2179" s="16"/>
      <c r="Q2179" s="12"/>
      <c r="R2179" s="12"/>
      <c r="S2179" s="12"/>
      <c r="T2179" s="12"/>
      <c r="U2179" s="12"/>
      <c r="V2179" s="12">
        <v>3.2282999999999999E-2</v>
      </c>
      <c r="W2179" s="12">
        <v>3.2282999999999999E-2</v>
      </c>
      <c r="X2179" s="12">
        <v>3.2282999999999999E-2</v>
      </c>
      <c r="Y2179" s="12">
        <v>3.2282999999999999E-2</v>
      </c>
      <c r="Z2179" s="12"/>
      <c r="AA2179" s="12"/>
      <c r="AB2179" s="12"/>
      <c r="AC2179" s="12"/>
      <c r="AD2179" s="16"/>
      <c r="AE2179" s="16"/>
      <c r="AF2179" s="16"/>
      <c r="AG2179" s="16"/>
      <c r="AH2179" s="16"/>
      <c r="AI2179" s="16"/>
      <c r="AJ2179" s="16"/>
      <c r="AK2179" s="16"/>
      <c r="AL2179" s="12"/>
      <c r="AM2179" s="12"/>
      <c r="AN2179" s="12"/>
      <c r="AO2179" s="12"/>
      <c r="AP2179" s="12"/>
      <c r="AQ2179" s="12"/>
      <c r="AR2179" s="12"/>
      <c r="AS2179" s="12"/>
      <c r="AT2179" s="12"/>
      <c r="AU2179" s="12"/>
      <c r="AV2179" s="12"/>
      <c r="AW2179" s="12"/>
      <c r="AX2179" s="12"/>
    </row>
    <row r="2180" spans="1:50" x14ac:dyDescent="0.25">
      <c r="A2180" s="8" t="s">
        <v>136</v>
      </c>
      <c r="B2180" s="8" t="s">
        <v>79</v>
      </c>
      <c r="C2180" s="8" t="s">
        <v>137</v>
      </c>
      <c r="D2180" s="8" t="s">
        <v>138</v>
      </c>
      <c r="E2180" s="8" t="s">
        <v>139</v>
      </c>
      <c r="F2180" s="12" t="s">
        <v>152</v>
      </c>
      <c r="G2180" s="82">
        <v>44455</v>
      </c>
      <c r="H2180" s="83">
        <v>3</v>
      </c>
      <c r="I2180" s="71"/>
      <c r="J2180" s="12"/>
      <c r="K2180" s="12"/>
      <c r="L2180" s="40"/>
      <c r="M2180" s="12"/>
      <c r="N2180" s="12"/>
      <c r="O2180" s="12"/>
      <c r="P2180" s="16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6"/>
      <c r="AE2180" s="16"/>
      <c r="AF2180" s="16"/>
      <c r="AG2180" s="16"/>
      <c r="AH2180" s="16"/>
      <c r="AI2180" s="16"/>
      <c r="AJ2180" s="16"/>
      <c r="AK2180" s="16"/>
      <c r="AL2180" s="12"/>
      <c r="AM2180" s="12"/>
      <c r="AN2180" s="12"/>
      <c r="AO2180" s="12"/>
      <c r="AP2180" s="12"/>
      <c r="AQ2180" s="12"/>
      <c r="AR2180" s="12"/>
      <c r="AS2180" s="12"/>
      <c r="AT2180" s="12"/>
      <c r="AU2180" s="12"/>
      <c r="AV2180" s="12"/>
      <c r="AW2180" s="12"/>
      <c r="AX2180" s="12"/>
    </row>
    <row r="2181" spans="1:50" x14ac:dyDescent="0.25">
      <c r="A2181" s="8" t="s">
        <v>136</v>
      </c>
      <c r="B2181" s="8" t="s">
        <v>79</v>
      </c>
      <c r="C2181" s="8" t="s">
        <v>137</v>
      </c>
      <c r="D2181" s="8" t="s">
        <v>138</v>
      </c>
      <c r="E2181" s="8" t="s">
        <v>139</v>
      </c>
      <c r="F2181" s="12" t="s">
        <v>152</v>
      </c>
      <c r="G2181" s="82">
        <v>44475</v>
      </c>
      <c r="H2181" s="83">
        <v>3</v>
      </c>
      <c r="I2181" s="71"/>
      <c r="J2181" s="12"/>
      <c r="K2181" s="12"/>
      <c r="L2181" s="40"/>
      <c r="M2181" s="12"/>
      <c r="N2181" s="12"/>
      <c r="O2181" s="12"/>
      <c r="P2181" s="16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2"/>
      <c r="AB2181" s="12"/>
      <c r="AC2181" s="12"/>
      <c r="AD2181" s="16"/>
      <c r="AE2181" s="16"/>
      <c r="AF2181" s="16"/>
      <c r="AG2181" s="16"/>
      <c r="AH2181" s="16"/>
      <c r="AI2181" s="16"/>
      <c r="AJ2181" s="16"/>
      <c r="AK2181" s="16"/>
      <c r="AL2181" s="12"/>
      <c r="AM2181" s="12"/>
      <c r="AN2181" s="12"/>
      <c r="AO2181" s="12"/>
      <c r="AP2181" s="12"/>
      <c r="AQ2181" s="12"/>
      <c r="AR2181" s="12"/>
      <c r="AS2181" s="12"/>
      <c r="AT2181" s="12"/>
      <c r="AU2181" s="12"/>
      <c r="AV2181" s="12"/>
      <c r="AW2181" s="12"/>
      <c r="AX2181" s="12"/>
    </row>
    <row r="2182" spans="1:50" x14ac:dyDescent="0.25">
      <c r="A2182" s="8" t="s">
        <v>136</v>
      </c>
      <c r="B2182" s="8" t="s">
        <v>79</v>
      </c>
      <c r="C2182" s="8" t="s">
        <v>137</v>
      </c>
      <c r="D2182" s="8" t="s">
        <v>138</v>
      </c>
      <c r="E2182" s="8" t="s">
        <v>139</v>
      </c>
      <c r="F2182" s="12" t="s">
        <v>152</v>
      </c>
      <c r="G2182" s="82">
        <v>44484</v>
      </c>
      <c r="H2182" s="83">
        <v>3</v>
      </c>
      <c r="I2182" s="71"/>
      <c r="J2182" s="12"/>
      <c r="K2182" s="12"/>
      <c r="L2182" s="40"/>
      <c r="M2182" s="12"/>
      <c r="N2182" s="12"/>
      <c r="O2182" s="12"/>
      <c r="P2182" s="16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6"/>
      <c r="AE2182" s="16"/>
      <c r="AF2182" s="16"/>
      <c r="AG2182" s="16"/>
      <c r="AH2182" s="16"/>
      <c r="AI2182" s="16"/>
      <c r="AJ2182" s="16"/>
      <c r="AK2182" s="16"/>
      <c r="AL2182" s="12"/>
      <c r="AM2182" s="12"/>
      <c r="AN2182" s="12"/>
      <c r="AO2182" s="12"/>
      <c r="AP2182" s="12"/>
      <c r="AQ2182" s="12"/>
      <c r="AR2182" s="12"/>
      <c r="AS2182" s="12"/>
      <c r="AT2182" s="12"/>
      <c r="AU2182" s="12"/>
      <c r="AV2182" s="12"/>
      <c r="AW2182" s="12"/>
      <c r="AX2182" s="12"/>
    </row>
    <row r="2183" spans="1:50" x14ac:dyDescent="0.25">
      <c r="A2183" s="8" t="s">
        <v>136</v>
      </c>
      <c r="B2183" s="8" t="s">
        <v>79</v>
      </c>
      <c r="C2183" s="8" t="s">
        <v>137</v>
      </c>
      <c r="D2183" s="8" t="s">
        <v>138</v>
      </c>
      <c r="E2183" s="8" t="s">
        <v>139</v>
      </c>
      <c r="F2183" s="12" t="s">
        <v>152</v>
      </c>
      <c r="G2183" s="82">
        <v>44550</v>
      </c>
      <c r="H2183" s="83">
        <v>3</v>
      </c>
      <c r="I2183" s="71"/>
      <c r="J2183" s="12"/>
      <c r="K2183" s="12"/>
      <c r="L2183" s="40"/>
      <c r="M2183" s="12"/>
      <c r="N2183" s="12"/>
      <c r="O2183" s="12"/>
      <c r="P2183" s="16"/>
      <c r="Q2183" s="12"/>
      <c r="R2183" s="12"/>
      <c r="S2183" s="12"/>
      <c r="T2183" s="12"/>
      <c r="U2183" s="12"/>
      <c r="V2183" s="12">
        <v>12.204633333333334</v>
      </c>
      <c r="W2183" s="12">
        <v>12.204633333333334</v>
      </c>
      <c r="X2183" s="12">
        <v>12.204633333333334</v>
      </c>
      <c r="Y2183" s="12">
        <v>12.204633333333334</v>
      </c>
      <c r="Z2183" s="12"/>
      <c r="AA2183" s="12"/>
      <c r="AB2183" s="12"/>
      <c r="AC2183" s="12"/>
      <c r="AD2183" s="16"/>
      <c r="AE2183" s="16"/>
      <c r="AF2183" s="16"/>
      <c r="AG2183" s="16"/>
      <c r="AH2183" s="16"/>
      <c r="AI2183" s="16"/>
      <c r="AJ2183" s="16"/>
      <c r="AK2183" s="16"/>
      <c r="AL2183" s="12"/>
      <c r="AM2183" s="12"/>
      <c r="AN2183" s="12"/>
      <c r="AO2183" s="12"/>
      <c r="AP2183" s="12"/>
      <c r="AQ2183" s="12"/>
      <c r="AR2183" s="12"/>
      <c r="AS2183" s="12"/>
      <c r="AT2183" s="12"/>
      <c r="AU2183" s="12"/>
      <c r="AV2183" s="12"/>
      <c r="AW2183" s="12"/>
      <c r="AX2183" s="12"/>
    </row>
    <row r="2184" spans="1:50" x14ac:dyDescent="0.25">
      <c r="A2184" s="8" t="s">
        <v>136</v>
      </c>
      <c r="B2184" s="8" t="s">
        <v>79</v>
      </c>
      <c r="C2184" s="8" t="s">
        <v>137</v>
      </c>
      <c r="D2184" s="8" t="s">
        <v>138</v>
      </c>
      <c r="E2184" s="8" t="s">
        <v>139</v>
      </c>
      <c r="F2184" s="12" t="s">
        <v>152</v>
      </c>
      <c r="G2184" s="82">
        <v>44603</v>
      </c>
      <c r="H2184" s="83">
        <v>3</v>
      </c>
      <c r="I2184" s="71"/>
      <c r="J2184" s="12"/>
      <c r="K2184" s="12"/>
      <c r="L2184" s="40"/>
      <c r="M2184" s="12"/>
      <c r="N2184" s="12"/>
      <c r="O2184" s="12"/>
      <c r="P2184" s="16"/>
      <c r="Q2184" s="12"/>
      <c r="R2184" s="12"/>
      <c r="S2184" s="12"/>
      <c r="T2184" s="12"/>
      <c r="U2184" s="12"/>
      <c r="V2184" s="12">
        <v>13.353900000000001</v>
      </c>
      <c r="W2184" s="12">
        <v>13.353900000000001</v>
      </c>
      <c r="X2184" s="12">
        <v>13.353900000000001</v>
      </c>
      <c r="Y2184" s="12">
        <v>13.353900000000001</v>
      </c>
      <c r="Z2184" s="12"/>
      <c r="AA2184" s="12"/>
      <c r="AB2184" s="12"/>
      <c r="AC2184" s="12"/>
      <c r="AD2184" s="16"/>
      <c r="AE2184" s="16"/>
      <c r="AF2184" s="16"/>
      <c r="AG2184" s="16"/>
      <c r="AH2184" s="16"/>
      <c r="AI2184" s="16"/>
      <c r="AJ2184" s="16"/>
      <c r="AK2184" s="16"/>
      <c r="AL2184" s="12"/>
      <c r="AM2184" s="12"/>
      <c r="AN2184" s="12"/>
      <c r="AO2184" s="12"/>
      <c r="AP2184" s="12"/>
      <c r="AQ2184" s="12"/>
      <c r="AR2184" s="12"/>
      <c r="AS2184" s="12"/>
      <c r="AT2184" s="12"/>
      <c r="AU2184" s="12"/>
      <c r="AV2184" s="12"/>
      <c r="AW2184" s="12"/>
      <c r="AX2184" s="12"/>
    </row>
    <row r="2185" spans="1:50" x14ac:dyDescent="0.25">
      <c r="A2185" s="8" t="s">
        <v>136</v>
      </c>
      <c r="B2185" s="8" t="s">
        <v>79</v>
      </c>
      <c r="C2185" s="8" t="s">
        <v>137</v>
      </c>
      <c r="D2185" s="8" t="s">
        <v>138</v>
      </c>
      <c r="E2185" s="8" t="s">
        <v>139</v>
      </c>
      <c r="F2185" s="12" t="s">
        <v>152</v>
      </c>
      <c r="G2185" s="82">
        <v>44608</v>
      </c>
      <c r="H2185" s="83">
        <v>3</v>
      </c>
      <c r="I2185" s="71"/>
      <c r="J2185" s="12"/>
      <c r="K2185" s="12"/>
      <c r="L2185" s="40"/>
      <c r="M2185" s="12"/>
      <c r="N2185" s="12"/>
      <c r="O2185" s="12"/>
      <c r="P2185" s="16"/>
      <c r="Q2185" s="12"/>
      <c r="R2185" s="12"/>
      <c r="S2185" s="12"/>
      <c r="T2185" s="12"/>
      <c r="U2185" s="12"/>
      <c r="V2185" s="12">
        <v>14.286900000000001</v>
      </c>
      <c r="W2185" s="12">
        <v>14.286900000000001</v>
      </c>
      <c r="X2185" s="12">
        <v>14.286900000000001</v>
      </c>
      <c r="Y2185" s="12">
        <v>14.286900000000001</v>
      </c>
      <c r="Z2185" s="12"/>
      <c r="AA2185" s="12"/>
      <c r="AB2185" s="12"/>
      <c r="AC2185" s="12"/>
      <c r="AD2185" s="16"/>
      <c r="AE2185" s="16"/>
      <c r="AF2185" s="16"/>
      <c r="AG2185" s="16"/>
      <c r="AH2185" s="16"/>
      <c r="AI2185" s="16"/>
      <c r="AJ2185" s="16"/>
      <c r="AK2185" s="16"/>
      <c r="AL2185" s="12"/>
      <c r="AM2185" s="12"/>
      <c r="AN2185" s="12"/>
      <c r="AO2185" s="12"/>
      <c r="AP2185" s="12"/>
      <c r="AQ2185" s="12"/>
      <c r="AR2185" s="12"/>
      <c r="AS2185" s="12"/>
      <c r="AT2185" s="12"/>
      <c r="AU2185" s="12"/>
      <c r="AV2185" s="12"/>
      <c r="AW2185" s="12"/>
      <c r="AX2185" s="12"/>
    </row>
    <row r="2186" spans="1:50" x14ac:dyDescent="0.25">
      <c r="A2186" s="8" t="s">
        <v>136</v>
      </c>
      <c r="B2186" s="8" t="s">
        <v>79</v>
      </c>
      <c r="C2186" s="8" t="s">
        <v>137</v>
      </c>
      <c r="D2186" s="8" t="s">
        <v>138</v>
      </c>
      <c r="E2186" s="8" t="s">
        <v>139</v>
      </c>
      <c r="F2186" s="12" t="s">
        <v>153</v>
      </c>
      <c r="G2186" s="80">
        <v>44753</v>
      </c>
      <c r="H2186" s="81">
        <v>3</v>
      </c>
      <c r="I2186" s="71"/>
      <c r="J2186" s="12"/>
      <c r="K2186" s="12"/>
      <c r="L2186" s="40"/>
      <c r="M2186" s="12"/>
      <c r="N2186" s="12"/>
      <c r="O2186" s="12"/>
      <c r="P2186" s="16"/>
      <c r="Q2186" s="12"/>
      <c r="R2186" s="12"/>
      <c r="S2186" s="12"/>
      <c r="T2186" s="12"/>
      <c r="U2186" s="12"/>
      <c r="V2186" s="12">
        <v>14.814633333333335</v>
      </c>
      <c r="W2186" s="12">
        <v>14.814633333333335</v>
      </c>
      <c r="X2186" s="12">
        <v>14.814633333333335</v>
      </c>
      <c r="Y2186" s="12">
        <v>14.814633333333335</v>
      </c>
      <c r="Z2186" s="12"/>
      <c r="AA2186" s="12"/>
      <c r="AB2186" s="12"/>
      <c r="AC2186" s="12"/>
      <c r="AD2186" s="16"/>
      <c r="AE2186" s="16"/>
      <c r="AF2186" s="16"/>
      <c r="AG2186" s="16"/>
      <c r="AH2186" s="16"/>
      <c r="AI2186" s="16"/>
      <c r="AJ2186" s="16"/>
      <c r="AK2186" s="16"/>
      <c r="AL2186" s="12"/>
      <c r="AM2186" s="12"/>
      <c r="AN2186" s="12"/>
      <c r="AO2186" s="12"/>
      <c r="AP2186" s="12"/>
      <c r="AQ2186" s="12"/>
      <c r="AR2186" s="12"/>
      <c r="AS2186" s="12"/>
      <c r="AT2186" s="12"/>
      <c r="AU2186" s="12"/>
      <c r="AV2186" s="12"/>
      <c r="AW2186" s="12"/>
      <c r="AX2186" s="12"/>
    </row>
    <row r="2187" spans="1:50" x14ac:dyDescent="0.25">
      <c r="A2187" s="8" t="s">
        <v>136</v>
      </c>
      <c r="B2187" s="8" t="s">
        <v>79</v>
      </c>
      <c r="C2187" s="8" t="s">
        <v>137</v>
      </c>
      <c r="D2187" s="8" t="s">
        <v>138</v>
      </c>
      <c r="E2187" s="8" t="s">
        <v>139</v>
      </c>
      <c r="F2187" s="12" t="s">
        <v>153</v>
      </c>
      <c r="G2187" s="80">
        <v>44756</v>
      </c>
      <c r="H2187" s="81">
        <v>3</v>
      </c>
      <c r="I2187" s="71"/>
      <c r="J2187" s="12"/>
      <c r="K2187" s="12"/>
      <c r="L2187" s="40"/>
      <c r="M2187" s="12"/>
      <c r="N2187" s="12"/>
      <c r="O2187" s="12"/>
      <c r="P2187" s="16"/>
      <c r="Q2187" s="12"/>
      <c r="R2187" s="12"/>
      <c r="S2187" s="12"/>
      <c r="T2187" s="12"/>
      <c r="U2187" s="12"/>
      <c r="V2187" s="12">
        <v>29.095066666666671</v>
      </c>
      <c r="W2187" s="12">
        <v>29.095066666666671</v>
      </c>
      <c r="X2187" s="12">
        <v>29.095066666666671</v>
      </c>
      <c r="Y2187" s="12">
        <v>29.095066666666671</v>
      </c>
      <c r="Z2187" s="12"/>
      <c r="AA2187" s="12"/>
      <c r="AB2187" s="12"/>
      <c r="AC2187" s="12"/>
      <c r="AD2187" s="16"/>
      <c r="AE2187" s="16"/>
      <c r="AF2187" s="16"/>
      <c r="AG2187" s="16"/>
      <c r="AH2187" s="16"/>
      <c r="AI2187" s="16"/>
      <c r="AJ2187" s="16"/>
      <c r="AK2187" s="16"/>
      <c r="AL2187" s="12"/>
      <c r="AM2187" s="12"/>
      <c r="AN2187" s="12"/>
      <c r="AO2187" s="12"/>
      <c r="AP2187" s="12"/>
      <c r="AQ2187" s="12"/>
      <c r="AR2187" s="12"/>
      <c r="AS2187" s="12"/>
      <c r="AT2187" s="12"/>
      <c r="AU2187" s="12"/>
      <c r="AV2187" s="12"/>
      <c r="AW2187" s="12"/>
      <c r="AX2187" s="12"/>
    </row>
    <row r="2188" spans="1:50" x14ac:dyDescent="0.25">
      <c r="A2188" s="8" t="s">
        <v>136</v>
      </c>
      <c r="B2188" s="8" t="s">
        <v>79</v>
      </c>
      <c r="C2188" s="8" t="s">
        <v>137</v>
      </c>
      <c r="D2188" s="8" t="s">
        <v>138</v>
      </c>
      <c r="E2188" s="8" t="s">
        <v>139</v>
      </c>
      <c r="F2188" s="12" t="s">
        <v>153</v>
      </c>
      <c r="G2188" s="80">
        <v>44767</v>
      </c>
      <c r="H2188" s="81">
        <v>3</v>
      </c>
      <c r="I2188" s="71"/>
      <c r="J2188" s="12"/>
      <c r="K2188" s="12"/>
      <c r="L2188" s="40"/>
      <c r="M2188" s="12"/>
      <c r="N2188" s="12"/>
      <c r="O2188" s="12"/>
      <c r="P2188" s="16"/>
      <c r="Q2188" s="12"/>
      <c r="R2188" s="12"/>
      <c r="S2188" s="12"/>
      <c r="T2188" s="12"/>
      <c r="U2188" s="12"/>
      <c r="V2188" s="12">
        <v>31.844493333333329</v>
      </c>
      <c r="W2188" s="12">
        <v>31.844493333333329</v>
      </c>
      <c r="X2188" s="12">
        <v>31.844493333333329</v>
      </c>
      <c r="Y2188" s="12">
        <v>31.844493333333329</v>
      </c>
      <c r="Z2188" s="12"/>
      <c r="AA2188" s="12"/>
      <c r="AB2188" s="12"/>
      <c r="AC2188" s="12"/>
      <c r="AD2188" s="16"/>
      <c r="AE2188" s="16"/>
      <c r="AF2188" s="16"/>
      <c r="AG2188" s="16"/>
      <c r="AH2188" s="16"/>
      <c r="AI2188" s="16"/>
      <c r="AJ2188" s="16"/>
      <c r="AK2188" s="16"/>
      <c r="AL2188" s="12"/>
      <c r="AM2188" s="12"/>
      <c r="AN2188" s="12"/>
      <c r="AO2188" s="12"/>
      <c r="AP2188" s="12"/>
      <c r="AQ2188" s="12"/>
      <c r="AR2188" s="12"/>
      <c r="AS2188" s="12"/>
      <c r="AT2188" s="12"/>
      <c r="AU2188" s="12"/>
      <c r="AV2188" s="12"/>
      <c r="AW2188" s="12"/>
      <c r="AX2188" s="12"/>
    </row>
    <row r="2189" spans="1:50" x14ac:dyDescent="0.25">
      <c r="A2189" s="8" t="s">
        <v>136</v>
      </c>
      <c r="B2189" s="8" t="s">
        <v>79</v>
      </c>
      <c r="C2189" s="8" t="s">
        <v>137</v>
      </c>
      <c r="D2189" s="8" t="s">
        <v>138</v>
      </c>
      <c r="E2189" s="8" t="s">
        <v>139</v>
      </c>
      <c r="F2189" s="12" t="s">
        <v>153</v>
      </c>
      <c r="G2189" s="80">
        <v>44776</v>
      </c>
      <c r="H2189" s="81">
        <v>3</v>
      </c>
      <c r="I2189" s="71"/>
      <c r="J2189" s="12"/>
      <c r="K2189" s="12"/>
      <c r="L2189" s="40"/>
      <c r="M2189" s="12"/>
      <c r="N2189" s="12"/>
      <c r="O2189" s="12"/>
      <c r="P2189" s="16"/>
      <c r="Q2189" s="12"/>
      <c r="R2189" s="12"/>
      <c r="S2189" s="12"/>
      <c r="T2189" s="12"/>
      <c r="U2189" s="12"/>
      <c r="V2189" s="12">
        <v>38.024999999999999</v>
      </c>
      <c r="W2189" s="12">
        <v>38.024999999999999</v>
      </c>
      <c r="X2189" s="12">
        <v>38.024999999999999</v>
      </c>
      <c r="Y2189" s="12">
        <v>38.024999999999999</v>
      </c>
      <c r="Z2189" s="12"/>
      <c r="AA2189" s="12"/>
      <c r="AB2189" s="12"/>
      <c r="AC2189" s="12"/>
      <c r="AD2189" s="16"/>
      <c r="AE2189" s="16"/>
      <c r="AF2189" s="16"/>
      <c r="AG2189" s="16"/>
      <c r="AH2189" s="16"/>
      <c r="AI2189" s="16"/>
      <c r="AJ2189" s="16"/>
      <c r="AK2189" s="16"/>
      <c r="AL2189" s="12"/>
      <c r="AM2189" s="12"/>
      <c r="AN2189" s="12"/>
      <c r="AO2189" s="12"/>
      <c r="AP2189" s="12"/>
      <c r="AQ2189" s="12"/>
      <c r="AR2189" s="12"/>
      <c r="AS2189" s="12"/>
      <c r="AT2189" s="12"/>
      <c r="AU2189" s="12"/>
      <c r="AV2189" s="12"/>
      <c r="AW2189" s="12"/>
      <c r="AX2189" s="12"/>
    </row>
    <row r="2190" spans="1:50" x14ac:dyDescent="0.25">
      <c r="A2190" s="8" t="s">
        <v>136</v>
      </c>
      <c r="B2190" s="8" t="s">
        <v>79</v>
      </c>
      <c r="C2190" s="8" t="s">
        <v>137</v>
      </c>
      <c r="D2190" s="8" t="s">
        <v>138</v>
      </c>
      <c r="E2190" s="8" t="s">
        <v>139</v>
      </c>
      <c r="F2190" s="12" t="s">
        <v>153</v>
      </c>
      <c r="G2190" s="80">
        <v>44783</v>
      </c>
      <c r="H2190" s="81">
        <v>3</v>
      </c>
      <c r="I2190" s="71"/>
      <c r="J2190" s="12"/>
      <c r="K2190" s="12"/>
      <c r="L2190" s="40"/>
      <c r="M2190" s="12"/>
      <c r="N2190" s="12"/>
      <c r="O2190" s="12"/>
      <c r="P2190" s="16"/>
      <c r="Q2190" s="12"/>
      <c r="R2190" s="12"/>
      <c r="S2190" s="12"/>
      <c r="T2190" s="12"/>
      <c r="U2190" s="12"/>
      <c r="V2190" s="12">
        <v>29.944500000000001</v>
      </c>
      <c r="W2190" s="12">
        <v>29.944500000000001</v>
      </c>
      <c r="X2190" s="12">
        <v>29.944500000000001</v>
      </c>
      <c r="Y2190" s="12">
        <v>29.944500000000001</v>
      </c>
      <c r="Z2190" s="12"/>
      <c r="AA2190" s="12"/>
      <c r="AB2190" s="12"/>
      <c r="AC2190" s="12"/>
      <c r="AD2190" s="16"/>
      <c r="AE2190" s="16"/>
      <c r="AF2190" s="16"/>
      <c r="AG2190" s="16"/>
      <c r="AH2190" s="16"/>
      <c r="AI2190" s="16"/>
      <c r="AJ2190" s="16"/>
      <c r="AK2190" s="16"/>
      <c r="AL2190" s="12"/>
      <c r="AM2190" s="12"/>
      <c r="AN2190" s="12"/>
      <c r="AO2190" s="12"/>
      <c r="AP2190" s="12"/>
      <c r="AQ2190" s="12"/>
      <c r="AR2190" s="12"/>
      <c r="AS2190" s="12"/>
      <c r="AT2190" s="12"/>
      <c r="AU2190" s="12"/>
      <c r="AV2190" s="12"/>
      <c r="AW2190" s="12"/>
      <c r="AX2190" s="12"/>
    </row>
    <row r="2191" spans="1:50" x14ac:dyDescent="0.25">
      <c r="A2191" s="54" t="s">
        <v>136</v>
      </c>
      <c r="B2191" s="54" t="s">
        <v>79</v>
      </c>
      <c r="C2191" s="54" t="s">
        <v>137</v>
      </c>
      <c r="D2191" s="54" t="s">
        <v>138</v>
      </c>
      <c r="E2191" s="54" t="s">
        <v>139</v>
      </c>
      <c r="F2191" s="58" t="s">
        <v>140</v>
      </c>
      <c r="G2191" s="84">
        <v>44003</v>
      </c>
      <c r="H2191" s="85">
        <v>4</v>
      </c>
      <c r="I2191" s="86"/>
      <c r="J2191" s="58"/>
      <c r="K2191" s="58"/>
      <c r="L2191" s="87"/>
      <c r="M2191" s="58"/>
      <c r="N2191" s="58"/>
      <c r="O2191" s="58"/>
      <c r="P2191" s="88"/>
      <c r="Q2191" s="58"/>
      <c r="R2191" s="58"/>
      <c r="S2191" s="58"/>
      <c r="T2191" s="58"/>
      <c r="U2191" s="58"/>
      <c r="V2191" s="58"/>
      <c r="W2191" s="58"/>
      <c r="X2191" s="58"/>
      <c r="Y2191" s="58"/>
      <c r="Z2191" s="58"/>
      <c r="AA2191" s="58"/>
      <c r="AB2191" s="58"/>
      <c r="AC2191" s="58"/>
      <c r="AD2191" s="88"/>
      <c r="AE2191" s="88"/>
      <c r="AF2191" s="88"/>
      <c r="AG2191" s="88"/>
      <c r="AH2191" s="88"/>
      <c r="AI2191" s="88"/>
      <c r="AJ2191" s="88"/>
      <c r="AK2191" s="88"/>
      <c r="AL2191" s="58"/>
      <c r="AM2191" s="58"/>
      <c r="AN2191" s="58"/>
      <c r="AO2191" s="58"/>
      <c r="AP2191" s="58"/>
      <c r="AQ2191" s="58"/>
      <c r="AR2191" s="58"/>
      <c r="AS2191" s="58"/>
      <c r="AT2191" s="58"/>
      <c r="AU2191" s="58"/>
      <c r="AV2191" s="58"/>
      <c r="AW2191" s="58"/>
      <c r="AX2191" s="58"/>
    </row>
    <row r="2192" spans="1:50" x14ac:dyDescent="0.25">
      <c r="A2192" s="54" t="s">
        <v>136</v>
      </c>
      <c r="B2192" s="54" t="s">
        <v>79</v>
      </c>
      <c r="C2192" s="54" t="s">
        <v>137</v>
      </c>
      <c r="D2192" s="54" t="s">
        <v>138</v>
      </c>
      <c r="E2192" s="54" t="s">
        <v>139</v>
      </c>
      <c r="F2192" s="58" t="s">
        <v>140</v>
      </c>
      <c r="G2192" s="84">
        <v>44012</v>
      </c>
      <c r="H2192" s="85">
        <v>4</v>
      </c>
      <c r="I2192" s="86"/>
      <c r="J2192" s="58"/>
      <c r="K2192" s="58"/>
      <c r="L2192" s="87"/>
      <c r="M2192" s="58"/>
      <c r="N2192" s="58"/>
      <c r="O2192" s="58"/>
      <c r="P2192" s="88"/>
      <c r="Q2192" s="58"/>
      <c r="R2192" s="58"/>
      <c r="S2192" s="58"/>
      <c r="T2192" s="58"/>
      <c r="U2192" s="58"/>
      <c r="V2192" s="58">
        <v>9.9930000000000003</v>
      </c>
      <c r="W2192" s="58">
        <v>9.9930000000000003</v>
      </c>
      <c r="X2192" s="58">
        <v>9.9930000000000003</v>
      </c>
      <c r="Y2192" s="58">
        <v>9.9930000000000003</v>
      </c>
      <c r="Z2192" s="58"/>
      <c r="AA2192" s="58"/>
      <c r="AB2192" s="58"/>
      <c r="AC2192" s="58"/>
      <c r="AD2192" s="88"/>
      <c r="AE2192" s="88"/>
      <c r="AF2192" s="88"/>
      <c r="AG2192" s="88"/>
      <c r="AH2192" s="88"/>
      <c r="AI2192" s="88"/>
      <c r="AJ2192" s="88"/>
      <c r="AK2192" s="88"/>
      <c r="AL2192" s="58"/>
      <c r="AM2192" s="58"/>
      <c r="AN2192" s="58"/>
      <c r="AO2192" s="58"/>
      <c r="AP2192" s="58"/>
      <c r="AQ2192" s="58"/>
      <c r="AR2192" s="58"/>
      <c r="AS2192" s="58"/>
      <c r="AT2192" s="58"/>
      <c r="AU2192" s="58"/>
      <c r="AV2192" s="58"/>
      <c r="AW2192" s="58"/>
      <c r="AX2192" s="58"/>
    </row>
    <row r="2193" spans="1:50" x14ac:dyDescent="0.25">
      <c r="A2193" s="54" t="s">
        <v>136</v>
      </c>
      <c r="B2193" s="54" t="s">
        <v>79</v>
      </c>
      <c r="C2193" s="54" t="s">
        <v>137</v>
      </c>
      <c r="D2193" s="54" t="s">
        <v>138</v>
      </c>
      <c r="E2193" s="54" t="s">
        <v>139</v>
      </c>
      <c r="F2193" s="58" t="s">
        <v>140</v>
      </c>
      <c r="G2193" s="84">
        <v>44014</v>
      </c>
      <c r="H2193" s="85">
        <v>4</v>
      </c>
      <c r="I2193" s="86"/>
      <c r="J2193" s="58"/>
      <c r="K2193" s="58"/>
      <c r="L2193" s="87"/>
      <c r="M2193" s="58"/>
      <c r="N2193" s="58"/>
      <c r="O2193" s="58"/>
      <c r="P2193" s="88"/>
      <c r="Q2193" s="58"/>
      <c r="R2193" s="58"/>
      <c r="S2193" s="58"/>
      <c r="T2193" s="58"/>
      <c r="U2193" s="58"/>
      <c r="V2193" s="58">
        <v>23.399949999999997</v>
      </c>
      <c r="W2193" s="58">
        <v>23.399949999999997</v>
      </c>
      <c r="X2193" s="58">
        <v>23.399949999999997</v>
      </c>
      <c r="Y2193" s="58">
        <v>23.399949999999997</v>
      </c>
      <c r="Z2193" s="58"/>
      <c r="AA2193" s="58"/>
      <c r="AB2193" s="58"/>
      <c r="AC2193" s="58"/>
      <c r="AD2193" s="88"/>
      <c r="AE2193" s="88"/>
      <c r="AF2193" s="88"/>
      <c r="AG2193" s="88"/>
      <c r="AH2193" s="88"/>
      <c r="AI2193" s="88"/>
      <c r="AJ2193" s="88"/>
      <c r="AK2193" s="88"/>
      <c r="AL2193" s="58"/>
      <c r="AM2193" s="58"/>
      <c r="AN2193" s="58"/>
      <c r="AO2193" s="58"/>
      <c r="AP2193" s="58"/>
      <c r="AQ2193" s="58"/>
      <c r="AR2193" s="58"/>
      <c r="AS2193" s="58"/>
      <c r="AT2193" s="58"/>
      <c r="AU2193" s="58"/>
      <c r="AV2193" s="58"/>
      <c r="AW2193" s="58"/>
      <c r="AX2193" s="58"/>
    </row>
    <row r="2194" spans="1:50" x14ac:dyDescent="0.25">
      <c r="A2194" s="54" t="s">
        <v>136</v>
      </c>
      <c r="B2194" s="54" t="s">
        <v>79</v>
      </c>
      <c r="C2194" s="54" t="s">
        <v>137</v>
      </c>
      <c r="D2194" s="54" t="s">
        <v>138</v>
      </c>
      <c r="E2194" s="54" t="s">
        <v>139</v>
      </c>
      <c r="F2194" s="58" t="s">
        <v>140</v>
      </c>
      <c r="G2194" s="84">
        <v>44022</v>
      </c>
      <c r="H2194" s="85">
        <v>4</v>
      </c>
      <c r="I2194" s="86"/>
      <c r="J2194" s="58"/>
      <c r="K2194" s="58"/>
      <c r="L2194" s="87"/>
      <c r="M2194" s="58"/>
      <c r="N2194" s="58"/>
      <c r="O2194" s="58"/>
      <c r="P2194" s="88"/>
      <c r="Q2194" s="58"/>
      <c r="R2194" s="58"/>
      <c r="S2194" s="58"/>
      <c r="T2194" s="58"/>
      <c r="U2194" s="58"/>
      <c r="V2194" s="58">
        <v>28.101795000000003</v>
      </c>
      <c r="W2194" s="58">
        <v>28.101795000000003</v>
      </c>
      <c r="X2194" s="58">
        <v>28.101795000000003</v>
      </c>
      <c r="Y2194" s="58">
        <v>28.101795000000003</v>
      </c>
      <c r="Z2194" s="58"/>
      <c r="AA2194" s="58"/>
      <c r="AB2194" s="58"/>
      <c r="AC2194" s="58"/>
      <c r="AD2194" s="88"/>
      <c r="AE2194" s="88"/>
      <c r="AF2194" s="88"/>
      <c r="AG2194" s="88"/>
      <c r="AH2194" s="88"/>
      <c r="AI2194" s="88"/>
      <c r="AJ2194" s="88"/>
      <c r="AK2194" s="88"/>
      <c r="AL2194" s="58"/>
      <c r="AM2194" s="58"/>
      <c r="AN2194" s="58"/>
      <c r="AO2194" s="58"/>
      <c r="AP2194" s="58"/>
      <c r="AQ2194" s="58"/>
      <c r="AR2194" s="58"/>
      <c r="AS2194" s="58"/>
      <c r="AT2194" s="58"/>
      <c r="AU2194" s="58"/>
      <c r="AV2194" s="58"/>
      <c r="AW2194" s="58"/>
      <c r="AX2194" s="58"/>
    </row>
    <row r="2195" spans="1:50" x14ac:dyDescent="0.25">
      <c r="A2195" s="54" t="s">
        <v>136</v>
      </c>
      <c r="B2195" s="54" t="s">
        <v>79</v>
      </c>
      <c r="C2195" s="54" t="s">
        <v>137</v>
      </c>
      <c r="D2195" s="54" t="s">
        <v>138</v>
      </c>
      <c r="E2195" s="54" t="s">
        <v>139</v>
      </c>
      <c r="F2195" s="58" t="s">
        <v>140</v>
      </c>
      <c r="G2195" s="84">
        <v>44126</v>
      </c>
      <c r="H2195" s="85">
        <v>4</v>
      </c>
      <c r="I2195" s="86"/>
      <c r="J2195" s="58"/>
      <c r="K2195" s="58"/>
      <c r="L2195" s="87"/>
      <c r="M2195" s="58"/>
      <c r="N2195" s="58"/>
      <c r="O2195" s="58"/>
      <c r="P2195" s="88"/>
      <c r="Q2195" s="58"/>
      <c r="R2195" s="58"/>
      <c r="S2195" s="58"/>
      <c r="T2195" s="58"/>
      <c r="U2195" s="58"/>
      <c r="V2195" s="58"/>
      <c r="W2195" s="58"/>
      <c r="X2195" s="58"/>
      <c r="Y2195" s="58"/>
      <c r="Z2195" s="58"/>
      <c r="AA2195" s="58"/>
      <c r="AB2195" s="58"/>
      <c r="AC2195" s="58"/>
      <c r="AD2195" s="88"/>
      <c r="AE2195" s="88"/>
      <c r="AF2195" s="88"/>
      <c r="AG2195" s="88"/>
      <c r="AH2195" s="88"/>
      <c r="AI2195" s="88"/>
      <c r="AJ2195" s="88"/>
      <c r="AK2195" s="88"/>
      <c r="AL2195" s="58"/>
      <c r="AM2195" s="58"/>
      <c r="AN2195" s="58"/>
      <c r="AO2195" s="58"/>
      <c r="AP2195" s="58"/>
      <c r="AQ2195" s="58"/>
      <c r="AR2195" s="58"/>
      <c r="AS2195" s="58"/>
      <c r="AT2195" s="58"/>
      <c r="AU2195" s="58"/>
      <c r="AV2195" s="58"/>
      <c r="AW2195" s="58"/>
      <c r="AX2195" s="58"/>
    </row>
    <row r="2196" spans="1:50" x14ac:dyDescent="0.25">
      <c r="A2196" s="54" t="s">
        <v>136</v>
      </c>
      <c r="B2196" s="54" t="s">
        <v>79</v>
      </c>
      <c r="C2196" s="54" t="s">
        <v>137</v>
      </c>
      <c r="D2196" s="54" t="s">
        <v>138</v>
      </c>
      <c r="E2196" s="54" t="s">
        <v>139</v>
      </c>
      <c r="F2196" s="58" t="s">
        <v>140</v>
      </c>
      <c r="G2196" s="84">
        <v>44145</v>
      </c>
      <c r="H2196" s="85">
        <v>4</v>
      </c>
      <c r="I2196" s="86"/>
      <c r="J2196" s="58"/>
      <c r="K2196" s="58"/>
      <c r="L2196" s="87"/>
      <c r="M2196" s="58"/>
      <c r="N2196" s="58"/>
      <c r="O2196" s="58"/>
      <c r="P2196" s="88"/>
      <c r="Q2196" s="58"/>
      <c r="R2196" s="58"/>
      <c r="S2196" s="58"/>
      <c r="T2196" s="58"/>
      <c r="U2196" s="58"/>
      <c r="V2196" s="58"/>
      <c r="W2196" s="58"/>
      <c r="X2196" s="58"/>
      <c r="Y2196" s="58"/>
      <c r="Z2196" s="58"/>
      <c r="AA2196" s="58"/>
      <c r="AB2196" s="58"/>
      <c r="AC2196" s="58"/>
      <c r="AD2196" s="88"/>
      <c r="AE2196" s="88"/>
      <c r="AF2196" s="88"/>
      <c r="AG2196" s="88"/>
      <c r="AH2196" s="88"/>
      <c r="AI2196" s="88"/>
      <c r="AJ2196" s="88"/>
      <c r="AK2196" s="88"/>
      <c r="AL2196" s="58"/>
      <c r="AM2196" s="58"/>
      <c r="AN2196" s="58"/>
      <c r="AO2196" s="58"/>
      <c r="AP2196" s="58"/>
      <c r="AQ2196" s="58"/>
      <c r="AR2196" s="58"/>
      <c r="AS2196" s="58"/>
      <c r="AT2196" s="58"/>
      <c r="AU2196" s="58"/>
      <c r="AV2196" s="58"/>
      <c r="AW2196" s="58"/>
      <c r="AX2196" s="58"/>
    </row>
    <row r="2197" spans="1:50" x14ac:dyDescent="0.25">
      <c r="A2197" s="54" t="s">
        <v>136</v>
      </c>
      <c r="B2197" s="54" t="s">
        <v>79</v>
      </c>
      <c r="C2197" s="54" t="s">
        <v>137</v>
      </c>
      <c r="D2197" s="54" t="s">
        <v>138</v>
      </c>
      <c r="E2197" s="54" t="s">
        <v>139</v>
      </c>
      <c r="F2197" s="58" t="s">
        <v>152</v>
      </c>
      <c r="G2197" s="89">
        <v>44455</v>
      </c>
      <c r="H2197" s="90">
        <v>4</v>
      </c>
      <c r="I2197" s="86"/>
      <c r="J2197" s="58"/>
      <c r="K2197" s="58"/>
      <c r="L2197" s="87"/>
      <c r="M2197" s="58"/>
      <c r="N2197" s="58"/>
      <c r="O2197" s="58"/>
      <c r="P2197" s="88"/>
      <c r="Q2197" s="58"/>
      <c r="R2197" s="58"/>
      <c r="S2197" s="58"/>
      <c r="T2197" s="58"/>
      <c r="U2197" s="58"/>
      <c r="V2197" s="58"/>
      <c r="W2197" s="58"/>
      <c r="X2197" s="58"/>
      <c r="Y2197" s="58"/>
      <c r="Z2197" s="58"/>
      <c r="AA2197" s="58"/>
      <c r="AB2197" s="58"/>
      <c r="AC2197" s="58"/>
      <c r="AD2197" s="88"/>
      <c r="AE2197" s="88"/>
      <c r="AF2197" s="88"/>
      <c r="AG2197" s="88"/>
      <c r="AH2197" s="88"/>
      <c r="AI2197" s="88"/>
      <c r="AJ2197" s="88"/>
      <c r="AK2197" s="88"/>
      <c r="AL2197" s="58"/>
      <c r="AM2197" s="58"/>
      <c r="AN2197" s="58"/>
      <c r="AO2197" s="58"/>
      <c r="AP2197" s="58"/>
      <c r="AQ2197" s="58"/>
      <c r="AR2197" s="58"/>
      <c r="AS2197" s="58"/>
      <c r="AT2197" s="58"/>
      <c r="AU2197" s="58"/>
      <c r="AV2197" s="58"/>
      <c r="AW2197" s="58"/>
      <c r="AX2197" s="58"/>
    </row>
    <row r="2198" spans="1:50" x14ac:dyDescent="0.25">
      <c r="A2198" s="54" t="s">
        <v>136</v>
      </c>
      <c r="B2198" s="54" t="s">
        <v>79</v>
      </c>
      <c r="C2198" s="54" t="s">
        <v>137</v>
      </c>
      <c r="D2198" s="54" t="s">
        <v>138</v>
      </c>
      <c r="E2198" s="54" t="s">
        <v>139</v>
      </c>
      <c r="F2198" s="58" t="s">
        <v>152</v>
      </c>
      <c r="G2198" s="89">
        <v>44475</v>
      </c>
      <c r="H2198" s="90">
        <v>4</v>
      </c>
      <c r="I2198" s="86"/>
      <c r="J2198" s="58"/>
      <c r="K2198" s="58"/>
      <c r="L2198" s="87"/>
      <c r="M2198" s="58"/>
      <c r="N2198" s="58"/>
      <c r="O2198" s="58"/>
      <c r="P2198" s="88"/>
      <c r="Q2198" s="58"/>
      <c r="R2198" s="58"/>
      <c r="S2198" s="58"/>
      <c r="T2198" s="58"/>
      <c r="U2198" s="58"/>
      <c r="V2198" s="58">
        <v>1.4019999999999999</v>
      </c>
      <c r="W2198" s="58">
        <v>1.4019999999999999</v>
      </c>
      <c r="X2198" s="58">
        <v>1.4019999999999999</v>
      </c>
      <c r="Y2198" s="58">
        <v>1.4019999999999999</v>
      </c>
      <c r="Z2198" s="58"/>
      <c r="AA2198" s="58"/>
      <c r="AB2198" s="58"/>
      <c r="AC2198" s="58"/>
      <c r="AD2198" s="88"/>
      <c r="AE2198" s="88"/>
      <c r="AF2198" s="88"/>
      <c r="AG2198" s="88"/>
      <c r="AH2198" s="88"/>
      <c r="AI2198" s="88"/>
      <c r="AJ2198" s="88"/>
      <c r="AK2198" s="88"/>
      <c r="AL2198" s="58"/>
      <c r="AM2198" s="58"/>
      <c r="AN2198" s="58"/>
      <c r="AO2198" s="58"/>
      <c r="AP2198" s="58"/>
      <c r="AQ2198" s="58"/>
      <c r="AR2198" s="58"/>
      <c r="AS2198" s="58"/>
      <c r="AT2198" s="58"/>
      <c r="AU2198" s="58"/>
      <c r="AV2198" s="58"/>
      <c r="AW2198" s="58"/>
      <c r="AX2198" s="58"/>
    </row>
    <row r="2199" spans="1:50" x14ac:dyDescent="0.25">
      <c r="A2199" s="54" t="s">
        <v>136</v>
      </c>
      <c r="B2199" s="54" t="s">
        <v>79</v>
      </c>
      <c r="C2199" s="54" t="s">
        <v>137</v>
      </c>
      <c r="D2199" s="54" t="s">
        <v>138</v>
      </c>
      <c r="E2199" s="54" t="s">
        <v>139</v>
      </c>
      <c r="F2199" s="58" t="s">
        <v>152</v>
      </c>
      <c r="G2199" s="89">
        <v>44484</v>
      </c>
      <c r="H2199" s="90">
        <v>4</v>
      </c>
      <c r="I2199" s="86"/>
      <c r="J2199" s="58"/>
      <c r="K2199" s="58"/>
      <c r="L2199" s="87"/>
      <c r="M2199" s="58"/>
      <c r="N2199" s="58"/>
      <c r="O2199" s="58"/>
      <c r="P2199" s="88"/>
      <c r="Q2199" s="58"/>
      <c r="R2199" s="58"/>
      <c r="S2199" s="58"/>
      <c r="T2199" s="58"/>
      <c r="U2199" s="58"/>
      <c r="V2199" s="58"/>
      <c r="W2199" s="58"/>
      <c r="X2199" s="58"/>
      <c r="Y2199" s="58"/>
      <c r="Z2199" s="58"/>
      <c r="AA2199" s="58"/>
      <c r="AB2199" s="58"/>
      <c r="AC2199" s="58"/>
      <c r="AD2199" s="88"/>
      <c r="AE2199" s="88"/>
      <c r="AF2199" s="88"/>
      <c r="AG2199" s="88"/>
      <c r="AH2199" s="88"/>
      <c r="AI2199" s="88"/>
      <c r="AJ2199" s="88"/>
      <c r="AK2199" s="88"/>
      <c r="AL2199" s="58"/>
      <c r="AM2199" s="58"/>
      <c r="AN2199" s="58"/>
      <c r="AO2199" s="58"/>
      <c r="AP2199" s="58"/>
      <c r="AQ2199" s="58"/>
      <c r="AR2199" s="58"/>
      <c r="AS2199" s="58"/>
      <c r="AT2199" s="58"/>
      <c r="AU2199" s="58"/>
      <c r="AV2199" s="58"/>
      <c r="AW2199" s="58"/>
      <c r="AX2199" s="58"/>
    </row>
    <row r="2200" spans="1:50" x14ac:dyDescent="0.25">
      <c r="A2200" s="54" t="s">
        <v>136</v>
      </c>
      <c r="B2200" s="54" t="s">
        <v>79</v>
      </c>
      <c r="C2200" s="54" t="s">
        <v>137</v>
      </c>
      <c r="D2200" s="54" t="s">
        <v>138</v>
      </c>
      <c r="E2200" s="54" t="s">
        <v>139</v>
      </c>
      <c r="F2200" s="58" t="s">
        <v>152</v>
      </c>
      <c r="G2200" s="89">
        <v>44550</v>
      </c>
      <c r="H2200" s="90">
        <v>4</v>
      </c>
      <c r="I2200" s="86"/>
      <c r="J2200" s="58"/>
      <c r="K2200" s="58"/>
      <c r="L2200" s="87"/>
      <c r="M2200" s="58"/>
      <c r="N2200" s="58"/>
      <c r="O2200" s="58"/>
      <c r="P2200" s="88"/>
      <c r="Q2200" s="58"/>
      <c r="R2200" s="58"/>
      <c r="S2200" s="58"/>
      <c r="T2200" s="58"/>
      <c r="U2200" s="58"/>
      <c r="V2200" s="58">
        <v>18.994999999999997</v>
      </c>
      <c r="W2200" s="58">
        <v>18.994999999999997</v>
      </c>
      <c r="X2200" s="58">
        <v>18.994999999999997</v>
      </c>
      <c r="Y2200" s="58">
        <v>18.994999999999997</v>
      </c>
      <c r="Z2200" s="58"/>
      <c r="AA2200" s="58"/>
      <c r="AB2200" s="58"/>
      <c r="AC2200" s="58"/>
      <c r="AD2200" s="88"/>
      <c r="AE2200" s="88"/>
      <c r="AF2200" s="88"/>
      <c r="AG2200" s="88"/>
      <c r="AH2200" s="88"/>
      <c r="AI2200" s="88"/>
      <c r="AJ2200" s="88"/>
      <c r="AK2200" s="88"/>
      <c r="AL2200" s="58"/>
      <c r="AM2200" s="58"/>
      <c r="AN2200" s="58"/>
      <c r="AO2200" s="58"/>
      <c r="AP2200" s="58"/>
      <c r="AQ2200" s="58"/>
      <c r="AR2200" s="58"/>
      <c r="AS2200" s="58"/>
      <c r="AT2200" s="58"/>
      <c r="AU2200" s="58"/>
      <c r="AV2200" s="58"/>
      <c r="AW2200" s="58"/>
      <c r="AX2200" s="58"/>
    </row>
    <row r="2201" spans="1:50" x14ac:dyDescent="0.25">
      <c r="A2201" s="54" t="s">
        <v>136</v>
      </c>
      <c r="B2201" s="54" t="s">
        <v>79</v>
      </c>
      <c r="C2201" s="54" t="s">
        <v>137</v>
      </c>
      <c r="D2201" s="54" t="s">
        <v>138</v>
      </c>
      <c r="E2201" s="54" t="s">
        <v>139</v>
      </c>
      <c r="F2201" s="58" t="s">
        <v>152</v>
      </c>
      <c r="G2201" s="89">
        <v>44603</v>
      </c>
      <c r="H2201" s="90">
        <v>4</v>
      </c>
      <c r="I2201" s="86"/>
      <c r="J2201" s="58"/>
      <c r="K2201" s="58"/>
      <c r="L2201" s="87"/>
      <c r="M2201" s="58"/>
      <c r="N2201" s="58"/>
      <c r="O2201" s="58"/>
      <c r="P2201" s="88"/>
      <c r="Q2201" s="58"/>
      <c r="R2201" s="58"/>
      <c r="S2201" s="58"/>
      <c r="T2201" s="58"/>
      <c r="U2201" s="58"/>
      <c r="V2201" s="58">
        <v>15.3407</v>
      </c>
      <c r="W2201" s="58">
        <v>15.3407</v>
      </c>
      <c r="X2201" s="58">
        <v>15.3407</v>
      </c>
      <c r="Y2201" s="58">
        <v>15.3407</v>
      </c>
      <c r="Z2201" s="58"/>
      <c r="AA2201" s="58"/>
      <c r="AB2201" s="58"/>
      <c r="AC2201" s="58"/>
      <c r="AD2201" s="88"/>
      <c r="AE2201" s="88"/>
      <c r="AF2201" s="88"/>
      <c r="AG2201" s="88"/>
      <c r="AH2201" s="88"/>
      <c r="AI2201" s="88"/>
      <c r="AJ2201" s="88"/>
      <c r="AK2201" s="88"/>
      <c r="AL2201" s="58"/>
      <c r="AM2201" s="58"/>
      <c r="AN2201" s="58"/>
      <c r="AO2201" s="58"/>
      <c r="AP2201" s="58"/>
      <c r="AQ2201" s="58"/>
      <c r="AR2201" s="58"/>
      <c r="AS2201" s="58"/>
      <c r="AT2201" s="58"/>
      <c r="AU2201" s="58"/>
      <c r="AV2201" s="58"/>
      <c r="AW2201" s="58"/>
      <c r="AX2201" s="58"/>
    </row>
    <row r="2202" spans="1:50" x14ac:dyDescent="0.25">
      <c r="A2202" s="54" t="s">
        <v>136</v>
      </c>
      <c r="B2202" s="54" t="s">
        <v>79</v>
      </c>
      <c r="C2202" s="54" t="s">
        <v>137</v>
      </c>
      <c r="D2202" s="54" t="s">
        <v>138</v>
      </c>
      <c r="E2202" s="54" t="s">
        <v>139</v>
      </c>
      <c r="F2202" s="58" t="s">
        <v>152</v>
      </c>
      <c r="G2202" s="89">
        <v>44608</v>
      </c>
      <c r="H2202" s="90">
        <v>4</v>
      </c>
      <c r="I2202" s="86"/>
      <c r="J2202" s="58"/>
      <c r="K2202" s="58"/>
      <c r="L2202" s="87"/>
      <c r="M2202" s="58"/>
      <c r="N2202" s="58"/>
      <c r="O2202" s="58"/>
      <c r="P2202" s="88"/>
      <c r="Q2202" s="58"/>
      <c r="R2202" s="58"/>
      <c r="S2202" s="58"/>
      <c r="T2202" s="58"/>
      <c r="U2202" s="58"/>
      <c r="V2202" s="58">
        <v>26.716033333333328</v>
      </c>
      <c r="W2202" s="58">
        <v>26.716033333333328</v>
      </c>
      <c r="X2202" s="58">
        <v>26.716033333333328</v>
      </c>
      <c r="Y2202" s="58">
        <v>26.716033333333328</v>
      </c>
      <c r="Z2202" s="58"/>
      <c r="AA2202" s="58"/>
      <c r="AB2202" s="58"/>
      <c r="AC2202" s="58"/>
      <c r="AD2202" s="88"/>
      <c r="AE2202" s="88"/>
      <c r="AF2202" s="88"/>
      <c r="AG2202" s="88"/>
      <c r="AH2202" s="88"/>
      <c r="AI2202" s="88"/>
      <c r="AJ2202" s="88"/>
      <c r="AK2202" s="88"/>
      <c r="AL2202" s="58"/>
      <c r="AM2202" s="58"/>
      <c r="AN2202" s="58"/>
      <c r="AO2202" s="58"/>
      <c r="AP2202" s="58"/>
      <c r="AQ2202" s="58"/>
      <c r="AR2202" s="58"/>
      <c r="AS2202" s="58"/>
      <c r="AT2202" s="58"/>
      <c r="AU2202" s="58"/>
      <c r="AV2202" s="58"/>
      <c r="AW2202" s="58"/>
      <c r="AX2202" s="58"/>
    </row>
    <row r="2203" spans="1:50" x14ac:dyDescent="0.25">
      <c r="A2203" s="54" t="s">
        <v>136</v>
      </c>
      <c r="B2203" s="54" t="s">
        <v>79</v>
      </c>
      <c r="C2203" s="54" t="s">
        <v>137</v>
      </c>
      <c r="D2203" s="54" t="s">
        <v>138</v>
      </c>
      <c r="E2203" s="54" t="s">
        <v>139</v>
      </c>
      <c r="F2203" s="58" t="s">
        <v>153</v>
      </c>
      <c r="G2203" s="84">
        <v>44753</v>
      </c>
      <c r="H2203" s="85">
        <v>4</v>
      </c>
      <c r="I2203" s="86"/>
      <c r="J2203" s="58"/>
      <c r="K2203" s="58"/>
      <c r="L2203" s="87"/>
      <c r="M2203" s="58"/>
      <c r="N2203" s="58"/>
      <c r="O2203" s="58"/>
      <c r="P2203" s="88"/>
      <c r="Q2203" s="58"/>
      <c r="R2203" s="58"/>
      <c r="S2203" s="58"/>
      <c r="T2203" s="58"/>
      <c r="U2203" s="58"/>
      <c r="V2203" s="58">
        <v>19.328666666666663</v>
      </c>
      <c r="W2203" s="58">
        <v>19.328666666666663</v>
      </c>
      <c r="X2203" s="58">
        <v>19.328666666666663</v>
      </c>
      <c r="Y2203" s="58">
        <v>19.328666666666663</v>
      </c>
      <c r="Z2203" s="58"/>
      <c r="AA2203" s="58"/>
      <c r="AB2203" s="58"/>
      <c r="AC2203" s="58"/>
      <c r="AD2203" s="88"/>
      <c r="AE2203" s="88"/>
      <c r="AF2203" s="88"/>
      <c r="AG2203" s="88"/>
      <c r="AH2203" s="88"/>
      <c r="AI2203" s="88"/>
      <c r="AJ2203" s="88"/>
      <c r="AK2203" s="88"/>
      <c r="AL2203" s="58"/>
      <c r="AM2203" s="58"/>
      <c r="AN2203" s="58"/>
      <c r="AO2203" s="58"/>
      <c r="AP2203" s="58"/>
      <c r="AQ2203" s="58"/>
      <c r="AR2203" s="58"/>
      <c r="AS2203" s="58"/>
      <c r="AT2203" s="58"/>
      <c r="AU2203" s="58"/>
      <c r="AV2203" s="58"/>
      <c r="AW2203" s="58"/>
      <c r="AX2203" s="58"/>
    </row>
    <row r="2204" spans="1:50" x14ac:dyDescent="0.25">
      <c r="A2204" s="54" t="s">
        <v>136</v>
      </c>
      <c r="B2204" s="54" t="s">
        <v>79</v>
      </c>
      <c r="C2204" s="54" t="s">
        <v>137</v>
      </c>
      <c r="D2204" s="54" t="s">
        <v>138</v>
      </c>
      <c r="E2204" s="54" t="s">
        <v>139</v>
      </c>
      <c r="F2204" s="58" t="s">
        <v>153</v>
      </c>
      <c r="G2204" s="84">
        <v>44756</v>
      </c>
      <c r="H2204" s="85">
        <v>4</v>
      </c>
      <c r="I2204" s="86"/>
      <c r="J2204" s="58"/>
      <c r="K2204" s="58"/>
      <c r="L2204" s="87"/>
      <c r="M2204" s="58"/>
      <c r="N2204" s="58"/>
      <c r="O2204" s="58"/>
      <c r="P2204" s="88"/>
      <c r="Q2204" s="58"/>
      <c r="R2204" s="58"/>
      <c r="S2204" s="58"/>
      <c r="T2204" s="58"/>
      <c r="U2204" s="58"/>
      <c r="V2204" s="58">
        <v>45.27643333333333</v>
      </c>
      <c r="W2204" s="58">
        <v>45.27643333333333</v>
      </c>
      <c r="X2204" s="58">
        <v>45.27643333333333</v>
      </c>
      <c r="Y2204" s="58">
        <v>45.27643333333333</v>
      </c>
      <c r="Z2204" s="58"/>
      <c r="AA2204" s="58"/>
      <c r="AB2204" s="58"/>
      <c r="AC2204" s="58"/>
      <c r="AD2204" s="88"/>
      <c r="AE2204" s="88"/>
      <c r="AF2204" s="88"/>
      <c r="AG2204" s="88"/>
      <c r="AH2204" s="88"/>
      <c r="AI2204" s="88"/>
      <c r="AJ2204" s="88"/>
      <c r="AK2204" s="88"/>
      <c r="AL2204" s="58"/>
      <c r="AM2204" s="58"/>
      <c r="AN2204" s="58"/>
      <c r="AO2204" s="58"/>
      <c r="AP2204" s="58"/>
      <c r="AQ2204" s="58"/>
      <c r="AR2204" s="58"/>
      <c r="AS2204" s="58"/>
      <c r="AT2204" s="58"/>
      <c r="AU2204" s="58"/>
      <c r="AV2204" s="58"/>
      <c r="AW2204" s="58"/>
      <c r="AX2204" s="58"/>
    </row>
    <row r="2205" spans="1:50" x14ac:dyDescent="0.25">
      <c r="A2205" s="54" t="s">
        <v>136</v>
      </c>
      <c r="B2205" s="54" t="s">
        <v>79</v>
      </c>
      <c r="C2205" s="54" t="s">
        <v>137</v>
      </c>
      <c r="D2205" s="54" t="s">
        <v>138</v>
      </c>
      <c r="E2205" s="54" t="s">
        <v>139</v>
      </c>
      <c r="F2205" s="58" t="s">
        <v>153</v>
      </c>
      <c r="G2205" s="84">
        <v>44767</v>
      </c>
      <c r="H2205" s="85">
        <v>4</v>
      </c>
      <c r="I2205" s="86"/>
      <c r="J2205" s="58"/>
      <c r="K2205" s="58"/>
      <c r="L2205" s="87"/>
      <c r="M2205" s="58"/>
      <c r="N2205" s="58"/>
      <c r="O2205" s="58"/>
      <c r="P2205" s="88"/>
      <c r="Q2205" s="58"/>
      <c r="R2205" s="58"/>
      <c r="S2205" s="58"/>
      <c r="T2205" s="58"/>
      <c r="U2205" s="58"/>
      <c r="V2205" s="58">
        <v>59.743600000000008</v>
      </c>
      <c r="W2205" s="58">
        <v>59.743600000000008</v>
      </c>
      <c r="X2205" s="58">
        <v>59.743600000000008</v>
      </c>
      <c r="Y2205" s="58">
        <v>59.743600000000008</v>
      </c>
      <c r="Z2205" s="58"/>
      <c r="AA2205" s="58"/>
      <c r="AB2205" s="58"/>
      <c r="AC2205" s="58"/>
      <c r="AD2205" s="88"/>
      <c r="AE2205" s="88"/>
      <c r="AF2205" s="88"/>
      <c r="AG2205" s="88"/>
      <c r="AH2205" s="88"/>
      <c r="AI2205" s="88"/>
      <c r="AJ2205" s="88"/>
      <c r="AK2205" s="88"/>
      <c r="AL2205" s="58"/>
      <c r="AM2205" s="58"/>
      <c r="AN2205" s="58"/>
      <c r="AO2205" s="58"/>
      <c r="AP2205" s="58"/>
      <c r="AQ2205" s="58"/>
      <c r="AR2205" s="58"/>
      <c r="AS2205" s="58"/>
      <c r="AT2205" s="58"/>
      <c r="AU2205" s="58"/>
      <c r="AV2205" s="58"/>
      <c r="AW2205" s="58"/>
      <c r="AX2205" s="58"/>
    </row>
    <row r="2206" spans="1:50" x14ac:dyDescent="0.25">
      <c r="A2206" s="54" t="s">
        <v>136</v>
      </c>
      <c r="B2206" s="54" t="s">
        <v>79</v>
      </c>
      <c r="C2206" s="54" t="s">
        <v>137</v>
      </c>
      <c r="D2206" s="54" t="s">
        <v>138</v>
      </c>
      <c r="E2206" s="54" t="s">
        <v>139</v>
      </c>
      <c r="F2206" s="58" t="s">
        <v>153</v>
      </c>
      <c r="G2206" s="84">
        <v>44776</v>
      </c>
      <c r="H2206" s="85">
        <v>4</v>
      </c>
      <c r="I2206" s="86"/>
      <c r="J2206" s="58"/>
      <c r="K2206" s="58"/>
      <c r="L2206" s="87"/>
      <c r="M2206" s="58"/>
      <c r="N2206" s="58"/>
      <c r="O2206" s="58"/>
      <c r="P2206" s="88"/>
      <c r="Q2206" s="58"/>
      <c r="R2206" s="58"/>
      <c r="S2206" s="58"/>
      <c r="T2206" s="58"/>
      <c r="U2206" s="58"/>
      <c r="V2206" s="58">
        <v>70.25</v>
      </c>
      <c r="W2206" s="58">
        <v>70.25</v>
      </c>
      <c r="X2206" s="58">
        <v>70.25</v>
      </c>
      <c r="Y2206" s="58">
        <v>70.25</v>
      </c>
      <c r="Z2206" s="58"/>
      <c r="AA2206" s="58"/>
      <c r="AB2206" s="58"/>
      <c r="AC2206" s="58"/>
      <c r="AD2206" s="88"/>
      <c r="AE2206" s="88"/>
      <c r="AF2206" s="88"/>
      <c r="AG2206" s="88"/>
      <c r="AH2206" s="88"/>
      <c r="AI2206" s="88"/>
      <c r="AJ2206" s="88"/>
      <c r="AK2206" s="88"/>
      <c r="AL2206" s="58"/>
      <c r="AM2206" s="58"/>
      <c r="AN2206" s="58"/>
      <c r="AO2206" s="58"/>
      <c r="AP2206" s="58"/>
      <c r="AQ2206" s="58"/>
      <c r="AR2206" s="58"/>
      <c r="AS2206" s="58"/>
      <c r="AT2206" s="58"/>
      <c r="AU2206" s="58"/>
      <c r="AV2206" s="58"/>
      <c r="AW2206" s="58"/>
      <c r="AX2206" s="58"/>
    </row>
    <row r="2207" spans="1:50" x14ac:dyDescent="0.25">
      <c r="A2207" s="54" t="s">
        <v>136</v>
      </c>
      <c r="B2207" s="54" t="s">
        <v>79</v>
      </c>
      <c r="C2207" s="54" t="s">
        <v>137</v>
      </c>
      <c r="D2207" s="54" t="s">
        <v>138</v>
      </c>
      <c r="E2207" s="54" t="s">
        <v>139</v>
      </c>
      <c r="F2207" s="58" t="s">
        <v>153</v>
      </c>
      <c r="G2207" s="84">
        <v>44783</v>
      </c>
      <c r="H2207" s="85">
        <v>4</v>
      </c>
      <c r="I2207" s="86"/>
      <c r="J2207" s="58"/>
      <c r="K2207" s="58"/>
      <c r="L2207" s="87"/>
      <c r="M2207" s="58"/>
      <c r="N2207" s="58"/>
      <c r="O2207" s="58"/>
      <c r="P2207" s="88"/>
      <c r="Q2207" s="58"/>
      <c r="R2207" s="58"/>
      <c r="S2207" s="58"/>
      <c r="T2207" s="58"/>
      <c r="U2207" s="58"/>
      <c r="V2207" s="58">
        <v>65.221499999999992</v>
      </c>
      <c r="W2207" s="58">
        <v>65.221499999999992</v>
      </c>
      <c r="X2207" s="58">
        <v>65.221499999999992</v>
      </c>
      <c r="Y2207" s="58">
        <v>65.221499999999992</v>
      </c>
      <c r="Z2207" s="58"/>
      <c r="AA2207" s="58"/>
      <c r="AB2207" s="58"/>
      <c r="AC2207" s="58"/>
      <c r="AD2207" s="88"/>
      <c r="AE2207" s="88"/>
      <c r="AF2207" s="88"/>
      <c r="AG2207" s="88"/>
      <c r="AH2207" s="88"/>
      <c r="AI2207" s="88"/>
      <c r="AJ2207" s="88"/>
      <c r="AK2207" s="88"/>
      <c r="AL2207" s="58"/>
      <c r="AM2207" s="58"/>
      <c r="AN2207" s="58"/>
      <c r="AO2207" s="58"/>
      <c r="AP2207" s="58"/>
      <c r="AQ2207" s="58"/>
      <c r="AR2207" s="58"/>
      <c r="AS2207" s="58"/>
      <c r="AT2207" s="58"/>
      <c r="AU2207" s="58"/>
      <c r="AV2207" s="58"/>
      <c r="AW2207" s="58"/>
      <c r="AX2207" s="58"/>
    </row>
    <row r="2208" spans="1:50" x14ac:dyDescent="0.25">
      <c r="A2208" s="8" t="s">
        <v>141</v>
      </c>
      <c r="B2208" s="8" t="s">
        <v>84</v>
      </c>
      <c r="C2208" s="8" t="s">
        <v>137</v>
      </c>
      <c r="D2208" s="8" t="s">
        <v>138</v>
      </c>
      <c r="E2208" s="8" t="s">
        <v>139</v>
      </c>
      <c r="F2208" s="12" t="s">
        <v>140</v>
      </c>
      <c r="G2208" s="80">
        <v>44003</v>
      </c>
      <c r="H2208" s="85">
        <v>1</v>
      </c>
      <c r="I2208" s="91"/>
      <c r="L2208" s="23"/>
      <c r="P2208" s="13"/>
      <c r="V2208" s="12">
        <v>8.3051351507499991</v>
      </c>
      <c r="W2208" s="12">
        <v>8.3051351507499991</v>
      </c>
      <c r="X2208" s="12">
        <v>8.3051351507499991</v>
      </c>
      <c r="Y2208" s="12">
        <v>8.3051351507499991</v>
      </c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</row>
    <row r="2209" spans="1:37" x14ac:dyDescent="0.25">
      <c r="A2209" s="8" t="s">
        <v>141</v>
      </c>
      <c r="B2209" s="8" t="s">
        <v>84</v>
      </c>
      <c r="C2209" s="8" t="s">
        <v>137</v>
      </c>
      <c r="D2209" s="8" t="s">
        <v>138</v>
      </c>
      <c r="E2209" s="8" t="s">
        <v>139</v>
      </c>
      <c r="F2209" s="12" t="s">
        <v>140</v>
      </c>
      <c r="G2209" s="80">
        <v>44012</v>
      </c>
      <c r="H2209" s="85">
        <v>1</v>
      </c>
      <c r="I2209" s="91"/>
      <c r="L2209" s="23"/>
      <c r="P2209" s="13"/>
      <c r="V2209" s="12">
        <v>12.794399999999998</v>
      </c>
      <c r="W2209" s="12">
        <v>12.794399999999998</v>
      </c>
      <c r="X2209" s="12">
        <v>12.794399999999998</v>
      </c>
      <c r="Y2209" s="12">
        <v>12.794399999999998</v>
      </c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</row>
    <row r="2210" spans="1:37" x14ac:dyDescent="0.25">
      <c r="A2210" s="8" t="s">
        <v>141</v>
      </c>
      <c r="B2210" s="8" t="s">
        <v>84</v>
      </c>
      <c r="C2210" s="8" t="s">
        <v>137</v>
      </c>
      <c r="D2210" s="8" t="s">
        <v>138</v>
      </c>
      <c r="E2210" s="8" t="s">
        <v>139</v>
      </c>
      <c r="F2210" s="12" t="s">
        <v>140</v>
      </c>
      <c r="G2210" s="80">
        <v>44014</v>
      </c>
      <c r="H2210" s="85">
        <v>1</v>
      </c>
      <c r="I2210" s="91"/>
      <c r="L2210" s="23"/>
      <c r="P2210" s="13"/>
      <c r="V2210" s="12">
        <v>20.172200000000004</v>
      </c>
      <c r="W2210" s="12">
        <v>20.172200000000004</v>
      </c>
      <c r="X2210" s="12">
        <v>20.172200000000004</v>
      </c>
      <c r="Y2210" s="12">
        <v>20.172200000000004</v>
      </c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</row>
    <row r="2211" spans="1:37" x14ac:dyDescent="0.25">
      <c r="A2211" s="8" t="s">
        <v>141</v>
      </c>
      <c r="B2211" s="8" t="s">
        <v>84</v>
      </c>
      <c r="C2211" s="8" t="s">
        <v>137</v>
      </c>
      <c r="D2211" s="8" t="s">
        <v>138</v>
      </c>
      <c r="E2211" s="8" t="s">
        <v>139</v>
      </c>
      <c r="F2211" s="12" t="s">
        <v>140</v>
      </c>
      <c r="G2211" s="80">
        <v>44022</v>
      </c>
      <c r="H2211" s="85">
        <v>1</v>
      </c>
      <c r="I2211" s="91"/>
      <c r="L2211" s="23"/>
      <c r="P2211" s="13"/>
      <c r="V2211" s="12">
        <v>16.78125</v>
      </c>
      <c r="W2211" s="12">
        <v>16.78125</v>
      </c>
      <c r="X2211" s="12">
        <v>16.78125</v>
      </c>
      <c r="Y2211" s="12">
        <v>16.78125</v>
      </c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</row>
    <row r="2212" spans="1:37" x14ac:dyDescent="0.25">
      <c r="A2212" s="8" t="s">
        <v>141</v>
      </c>
      <c r="B2212" s="8" t="s">
        <v>84</v>
      </c>
      <c r="C2212" s="8" t="s">
        <v>137</v>
      </c>
      <c r="D2212" s="8" t="s">
        <v>138</v>
      </c>
      <c r="E2212" s="8" t="s">
        <v>139</v>
      </c>
      <c r="F2212" s="12" t="s">
        <v>140</v>
      </c>
      <c r="G2212" s="80">
        <v>44126</v>
      </c>
      <c r="H2212" s="85">
        <v>1</v>
      </c>
      <c r="I2212" s="91"/>
      <c r="L2212" s="23"/>
      <c r="P2212" s="13"/>
      <c r="V2212" s="12"/>
      <c r="W2212" s="12"/>
      <c r="X2212" s="12"/>
      <c r="Y2212" s="12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</row>
    <row r="2213" spans="1:37" x14ac:dyDescent="0.25">
      <c r="A2213" s="8" t="s">
        <v>141</v>
      </c>
      <c r="B2213" s="8" t="s">
        <v>84</v>
      </c>
      <c r="C2213" s="8" t="s">
        <v>137</v>
      </c>
      <c r="D2213" s="8" t="s">
        <v>138</v>
      </c>
      <c r="E2213" s="8" t="s">
        <v>139</v>
      </c>
      <c r="F2213" s="12" t="s">
        <v>140</v>
      </c>
      <c r="G2213" s="80">
        <v>44145</v>
      </c>
      <c r="H2213" s="85">
        <v>1</v>
      </c>
      <c r="I2213" s="91"/>
      <c r="L2213" s="23"/>
      <c r="P2213" s="13"/>
      <c r="V2213" s="12">
        <v>5.1102500000000002E-2</v>
      </c>
      <c r="W2213" s="12">
        <v>5.1102500000000002E-2</v>
      </c>
      <c r="X2213" s="12">
        <v>5.1102500000000002E-2</v>
      </c>
      <c r="Y2213" s="12">
        <v>5.1102500000000002E-2</v>
      </c>
      <c r="AC2213" s="13"/>
      <c r="AD2213" s="13"/>
      <c r="AE2213" s="13"/>
      <c r="AF2213" s="13"/>
      <c r="AG2213" s="13"/>
      <c r="AH2213" s="13"/>
      <c r="AI2213" s="13"/>
      <c r="AJ2213" s="13"/>
      <c r="AK2213" s="13"/>
    </row>
    <row r="2214" spans="1:37" x14ac:dyDescent="0.25">
      <c r="A2214" s="8" t="s">
        <v>141</v>
      </c>
      <c r="B2214" s="8" t="s">
        <v>84</v>
      </c>
      <c r="C2214" s="8" t="s">
        <v>137</v>
      </c>
      <c r="D2214" s="8" t="s">
        <v>138</v>
      </c>
      <c r="E2214" s="8" t="s">
        <v>139</v>
      </c>
      <c r="F2214" s="12" t="s">
        <v>152</v>
      </c>
      <c r="G2214" s="82">
        <v>44455</v>
      </c>
      <c r="H2214" s="90">
        <v>1</v>
      </c>
      <c r="I2214" s="91"/>
      <c r="L2214" s="23"/>
      <c r="P2214" s="13"/>
      <c r="V2214" s="12"/>
      <c r="W2214" s="12"/>
      <c r="X2214" s="12"/>
      <c r="Y2214" s="12"/>
      <c r="AC2214" s="13"/>
      <c r="AD2214" s="13"/>
      <c r="AE2214" s="13"/>
      <c r="AF2214" s="13"/>
      <c r="AG2214" s="13"/>
      <c r="AH2214" s="13"/>
      <c r="AI2214" s="13"/>
      <c r="AJ2214" s="13"/>
      <c r="AK2214" s="13"/>
    </row>
    <row r="2215" spans="1:37" x14ac:dyDescent="0.25">
      <c r="A2215" s="8" t="s">
        <v>141</v>
      </c>
      <c r="B2215" s="8" t="s">
        <v>84</v>
      </c>
      <c r="C2215" s="8" t="s">
        <v>137</v>
      </c>
      <c r="D2215" s="8" t="s">
        <v>138</v>
      </c>
      <c r="E2215" s="8" t="s">
        <v>139</v>
      </c>
      <c r="F2215" s="12" t="s">
        <v>152</v>
      </c>
      <c r="G2215" s="82">
        <v>44475</v>
      </c>
      <c r="H2215" s="90">
        <v>1</v>
      </c>
      <c r="I2215" s="91"/>
      <c r="L2215" s="23"/>
      <c r="P2215" s="13"/>
      <c r="V2215" s="12">
        <v>3.47</v>
      </c>
      <c r="W2215" s="12">
        <v>3.47</v>
      </c>
      <c r="X2215" s="12">
        <v>3.47</v>
      </c>
      <c r="Y2215" s="12">
        <v>3.47</v>
      </c>
      <c r="AC2215" s="13"/>
      <c r="AD2215" s="13"/>
      <c r="AE2215" s="13"/>
      <c r="AF2215" s="13"/>
      <c r="AG2215" s="13"/>
      <c r="AH2215" s="13"/>
      <c r="AI2215" s="13"/>
      <c r="AJ2215" s="13"/>
      <c r="AK2215" s="13"/>
    </row>
    <row r="2216" spans="1:37" x14ac:dyDescent="0.25">
      <c r="A2216" s="8" t="s">
        <v>141</v>
      </c>
      <c r="B2216" s="8" t="s">
        <v>84</v>
      </c>
      <c r="C2216" s="8" t="s">
        <v>137</v>
      </c>
      <c r="D2216" s="8" t="s">
        <v>138</v>
      </c>
      <c r="E2216" s="8" t="s">
        <v>139</v>
      </c>
      <c r="F2216" s="12" t="s">
        <v>152</v>
      </c>
      <c r="G2216" s="82">
        <v>44484</v>
      </c>
      <c r="H2216" s="90">
        <v>1</v>
      </c>
      <c r="I2216" s="91"/>
      <c r="L2216" s="23"/>
      <c r="P2216" s="13"/>
      <c r="V2216" s="12">
        <v>2.6949999999999998</v>
      </c>
      <c r="W2216" s="12">
        <v>2.6949999999999998</v>
      </c>
      <c r="X2216" s="12">
        <v>2.6949999999999998</v>
      </c>
      <c r="Y2216" s="12">
        <v>2.6949999999999998</v>
      </c>
      <c r="AC2216" s="13"/>
      <c r="AD2216" s="13"/>
      <c r="AE2216" s="13"/>
      <c r="AF2216" s="13"/>
      <c r="AG2216" s="13"/>
      <c r="AH2216" s="13"/>
      <c r="AI2216" s="13"/>
      <c r="AJ2216" s="13"/>
      <c r="AK2216" s="13"/>
    </row>
    <row r="2217" spans="1:37" x14ac:dyDescent="0.25">
      <c r="A2217" s="8" t="s">
        <v>141</v>
      </c>
      <c r="B2217" s="8" t="s">
        <v>84</v>
      </c>
      <c r="C2217" s="8" t="s">
        <v>137</v>
      </c>
      <c r="D2217" s="8" t="s">
        <v>138</v>
      </c>
      <c r="E2217" s="8" t="s">
        <v>139</v>
      </c>
      <c r="F2217" s="12" t="s">
        <v>152</v>
      </c>
      <c r="G2217" s="82">
        <v>44550</v>
      </c>
      <c r="H2217" s="90">
        <v>1</v>
      </c>
      <c r="I2217" s="91"/>
      <c r="L2217" s="23"/>
      <c r="P2217" s="13"/>
      <c r="V2217" s="12">
        <v>34.40213</v>
      </c>
      <c r="W2217" s="12">
        <v>34.40213</v>
      </c>
      <c r="X2217" s="12">
        <v>34.40213</v>
      </c>
      <c r="Y2217" s="12">
        <v>34.40213</v>
      </c>
      <c r="AC2217" s="13"/>
      <c r="AD2217" s="13"/>
      <c r="AE2217" s="13"/>
      <c r="AF2217" s="13"/>
      <c r="AG2217" s="13"/>
      <c r="AH2217" s="13"/>
      <c r="AI2217" s="13"/>
      <c r="AJ2217" s="13"/>
      <c r="AK2217" s="13"/>
    </row>
    <row r="2218" spans="1:37" x14ac:dyDescent="0.25">
      <c r="A2218" s="8" t="s">
        <v>141</v>
      </c>
      <c r="B2218" s="8" t="s">
        <v>84</v>
      </c>
      <c r="C2218" s="8" t="s">
        <v>137</v>
      </c>
      <c r="D2218" s="8" t="s">
        <v>138</v>
      </c>
      <c r="E2218" s="8" t="s">
        <v>139</v>
      </c>
      <c r="F2218" s="12" t="s">
        <v>152</v>
      </c>
      <c r="G2218" s="82">
        <v>44603</v>
      </c>
      <c r="H2218" s="90">
        <v>1</v>
      </c>
      <c r="I2218" s="91"/>
      <c r="L2218" s="23"/>
      <c r="P2218" s="13"/>
      <c r="V2218" s="12">
        <v>21.754245000000001</v>
      </c>
      <c r="W2218" s="12">
        <v>21.754245000000001</v>
      </c>
      <c r="X2218" s="12">
        <v>21.754245000000001</v>
      </c>
      <c r="Y2218" s="12">
        <v>21.754245000000001</v>
      </c>
      <c r="AC2218" s="13"/>
      <c r="AD2218" s="13"/>
      <c r="AE2218" s="13"/>
      <c r="AF2218" s="13"/>
      <c r="AG2218" s="13"/>
      <c r="AH2218" s="13"/>
      <c r="AI2218" s="13"/>
      <c r="AJ2218" s="13"/>
      <c r="AK2218" s="13"/>
    </row>
    <row r="2219" spans="1:37" x14ac:dyDescent="0.25">
      <c r="A2219" s="8" t="s">
        <v>141</v>
      </c>
      <c r="B2219" s="8" t="s">
        <v>84</v>
      </c>
      <c r="C2219" s="8" t="s">
        <v>137</v>
      </c>
      <c r="D2219" s="8" t="s">
        <v>138</v>
      </c>
      <c r="E2219" s="8" t="s">
        <v>139</v>
      </c>
      <c r="F2219" s="12" t="s">
        <v>152</v>
      </c>
      <c r="G2219" s="82">
        <v>44608</v>
      </c>
      <c r="H2219" s="90">
        <v>1</v>
      </c>
      <c r="I2219" s="91"/>
      <c r="L2219" s="23"/>
      <c r="P2219" s="13"/>
      <c r="V2219" s="12">
        <v>7.2851333333333335</v>
      </c>
      <c r="W2219" s="12">
        <v>7.2851333333333335</v>
      </c>
      <c r="X2219" s="12">
        <v>7.2851333333333335</v>
      </c>
      <c r="Y2219" s="12">
        <v>7.2851333333333335</v>
      </c>
      <c r="AC2219" s="13"/>
      <c r="AD2219" s="13"/>
      <c r="AE2219" s="13"/>
      <c r="AF2219" s="13"/>
      <c r="AG2219" s="13"/>
      <c r="AH2219" s="13"/>
      <c r="AI2219" s="13"/>
      <c r="AJ2219" s="13"/>
      <c r="AK2219" s="13"/>
    </row>
    <row r="2220" spans="1:37" x14ac:dyDescent="0.25">
      <c r="A2220" s="8" t="s">
        <v>141</v>
      </c>
      <c r="B2220" s="8" t="s">
        <v>84</v>
      </c>
      <c r="C2220" s="8" t="s">
        <v>137</v>
      </c>
      <c r="D2220" s="8" t="s">
        <v>138</v>
      </c>
      <c r="E2220" s="8" t="s">
        <v>139</v>
      </c>
      <c r="F2220" s="12" t="s">
        <v>153</v>
      </c>
      <c r="G2220" s="80">
        <v>44753</v>
      </c>
      <c r="H2220" s="85">
        <v>1</v>
      </c>
      <c r="I2220" s="91"/>
      <c r="L2220" s="23"/>
      <c r="P2220" s="13"/>
      <c r="V2220" s="12">
        <v>18.305166666666668</v>
      </c>
      <c r="W2220" s="12">
        <v>18.305166666666668</v>
      </c>
      <c r="X2220" s="12">
        <v>18.305166666666668</v>
      </c>
      <c r="Y2220" s="12">
        <v>18.305166666666668</v>
      </c>
      <c r="AC2220" s="13"/>
      <c r="AD2220" s="13"/>
      <c r="AE2220" s="13"/>
      <c r="AF2220" s="13"/>
      <c r="AG2220" s="13"/>
      <c r="AH2220" s="13"/>
      <c r="AI2220" s="13"/>
      <c r="AJ2220" s="13"/>
      <c r="AK2220" s="13"/>
    </row>
    <row r="2221" spans="1:37" x14ac:dyDescent="0.25">
      <c r="A2221" s="8" t="s">
        <v>141</v>
      </c>
      <c r="B2221" s="8" t="s">
        <v>84</v>
      </c>
      <c r="C2221" s="8" t="s">
        <v>137</v>
      </c>
      <c r="D2221" s="8" t="s">
        <v>138</v>
      </c>
      <c r="E2221" s="8" t="s">
        <v>139</v>
      </c>
      <c r="F2221" s="12" t="s">
        <v>153</v>
      </c>
      <c r="G2221" s="80">
        <v>44756</v>
      </c>
      <c r="H2221" s="85">
        <v>1</v>
      </c>
      <c r="I2221" s="91"/>
      <c r="L2221" s="23"/>
      <c r="P2221" s="13"/>
      <c r="V2221" s="12">
        <v>37.982599999999998</v>
      </c>
      <c r="W2221" s="12">
        <v>37.982599999999998</v>
      </c>
      <c r="X2221" s="12">
        <v>37.982599999999998</v>
      </c>
      <c r="Y2221" s="12">
        <v>37.982599999999998</v>
      </c>
      <c r="AC2221" s="13"/>
      <c r="AD2221" s="13"/>
      <c r="AE2221" s="13"/>
      <c r="AF2221" s="13"/>
      <c r="AG2221" s="13"/>
      <c r="AH2221" s="13"/>
      <c r="AI2221" s="13"/>
      <c r="AJ2221" s="13"/>
      <c r="AK2221" s="13"/>
    </row>
    <row r="2222" spans="1:37" x14ac:dyDescent="0.25">
      <c r="A2222" s="8" t="s">
        <v>141</v>
      </c>
      <c r="B2222" s="8" t="s">
        <v>84</v>
      </c>
      <c r="C2222" s="8" t="s">
        <v>137</v>
      </c>
      <c r="D2222" s="8" t="s">
        <v>138</v>
      </c>
      <c r="E2222" s="8" t="s">
        <v>139</v>
      </c>
      <c r="F2222" s="12" t="s">
        <v>153</v>
      </c>
      <c r="G2222" s="80">
        <v>44767</v>
      </c>
      <c r="H2222" s="85">
        <v>1</v>
      </c>
      <c r="I2222" s="91"/>
      <c r="L2222" s="23"/>
      <c r="P2222" s="13"/>
      <c r="V2222" s="12">
        <v>29.485472498</v>
      </c>
      <c r="W2222" s="12">
        <v>29.485472498</v>
      </c>
      <c r="X2222" s="12">
        <v>29.485472498</v>
      </c>
      <c r="Y2222" s="12">
        <v>29.485472498</v>
      </c>
      <c r="AC2222" s="13"/>
      <c r="AD2222" s="13"/>
      <c r="AE2222" s="13"/>
      <c r="AF2222" s="13"/>
      <c r="AG2222" s="13"/>
      <c r="AH2222" s="13"/>
      <c r="AI2222" s="13"/>
      <c r="AJ2222" s="13"/>
      <c r="AK2222" s="13"/>
    </row>
    <row r="2223" spans="1:37" x14ac:dyDescent="0.25">
      <c r="A2223" s="8" t="s">
        <v>141</v>
      </c>
      <c r="B2223" s="8" t="s">
        <v>84</v>
      </c>
      <c r="C2223" s="8" t="s">
        <v>137</v>
      </c>
      <c r="D2223" s="8" t="s">
        <v>138</v>
      </c>
      <c r="E2223" s="8" t="s">
        <v>139</v>
      </c>
      <c r="F2223" s="12" t="s">
        <v>153</v>
      </c>
      <c r="G2223" s="80">
        <v>44776</v>
      </c>
      <c r="H2223" s="85">
        <v>1</v>
      </c>
      <c r="I2223" s="91"/>
      <c r="L2223" s="23"/>
      <c r="P2223" s="13"/>
      <c r="V2223" s="12">
        <v>18.149999999999999</v>
      </c>
      <c r="W2223" s="12">
        <v>18.149999999999999</v>
      </c>
      <c r="X2223" s="12">
        <v>18.149999999999999</v>
      </c>
      <c r="Y2223" s="12">
        <v>18.149999999999999</v>
      </c>
      <c r="AC2223" s="13"/>
      <c r="AD2223" s="13"/>
      <c r="AE2223" s="13"/>
      <c r="AF2223" s="13"/>
      <c r="AG2223" s="13"/>
      <c r="AH2223" s="13"/>
      <c r="AI2223" s="13"/>
      <c r="AJ2223" s="13"/>
      <c r="AK2223" s="13"/>
    </row>
    <row r="2224" spans="1:37" x14ac:dyDescent="0.25">
      <c r="A2224" s="8" t="s">
        <v>141</v>
      </c>
      <c r="B2224" s="8" t="s">
        <v>84</v>
      </c>
      <c r="C2224" s="8" t="s">
        <v>137</v>
      </c>
      <c r="D2224" s="8" t="s">
        <v>138</v>
      </c>
      <c r="E2224" s="8" t="s">
        <v>139</v>
      </c>
      <c r="F2224" s="12" t="s">
        <v>153</v>
      </c>
      <c r="G2224" s="80">
        <v>44783</v>
      </c>
      <c r="H2224" s="85">
        <v>1</v>
      </c>
      <c r="I2224" s="91"/>
      <c r="L2224" s="23"/>
      <c r="P2224" s="13"/>
      <c r="V2224" s="12">
        <v>13.19265</v>
      </c>
      <c r="W2224" s="12">
        <v>13.19265</v>
      </c>
      <c r="X2224" s="12">
        <v>13.19265</v>
      </c>
      <c r="Y2224" s="12">
        <v>13.19265</v>
      </c>
      <c r="AC2224" s="13"/>
      <c r="AD2224" s="13"/>
      <c r="AE2224" s="13"/>
      <c r="AF2224" s="13"/>
      <c r="AG2224" s="13"/>
      <c r="AH2224" s="13"/>
      <c r="AI2224" s="13"/>
      <c r="AJ2224" s="13"/>
      <c r="AK2224" s="13"/>
    </row>
    <row r="2225" spans="1:37" x14ac:dyDescent="0.25">
      <c r="A2225" s="8" t="s">
        <v>141</v>
      </c>
      <c r="B2225" s="8" t="s">
        <v>84</v>
      </c>
      <c r="C2225" s="8" t="s">
        <v>137</v>
      </c>
      <c r="D2225" s="8" t="s">
        <v>138</v>
      </c>
      <c r="E2225" s="8" t="s">
        <v>139</v>
      </c>
      <c r="F2225" s="12" t="s">
        <v>140</v>
      </c>
      <c r="G2225" s="80">
        <v>44003</v>
      </c>
      <c r="H2225" s="85">
        <v>2</v>
      </c>
      <c r="I2225" s="91"/>
      <c r="L2225" s="23"/>
      <c r="P2225" s="13"/>
      <c r="V2225" s="58">
        <v>3.5051435150000003</v>
      </c>
      <c r="W2225" s="58">
        <v>3.5051435150000003</v>
      </c>
      <c r="X2225" s="58">
        <v>3.5051435150000003</v>
      </c>
      <c r="Y2225" s="58">
        <v>3.5051435150000003</v>
      </c>
      <c r="AC2225" s="13"/>
      <c r="AD2225" s="13"/>
      <c r="AE2225" s="13"/>
      <c r="AF2225" s="13"/>
      <c r="AG2225" s="13"/>
      <c r="AH2225" s="13"/>
      <c r="AI2225" s="13"/>
      <c r="AJ2225" s="13"/>
      <c r="AK2225" s="13"/>
    </row>
    <row r="2226" spans="1:37" x14ac:dyDescent="0.25">
      <c r="A2226" s="8" t="s">
        <v>141</v>
      </c>
      <c r="B2226" s="8" t="s">
        <v>84</v>
      </c>
      <c r="C2226" s="8" t="s">
        <v>137</v>
      </c>
      <c r="D2226" s="8" t="s">
        <v>138</v>
      </c>
      <c r="E2226" s="8" t="s">
        <v>139</v>
      </c>
      <c r="F2226" s="12" t="s">
        <v>140</v>
      </c>
      <c r="G2226" s="80">
        <v>44012</v>
      </c>
      <c r="H2226" s="85">
        <v>2</v>
      </c>
      <c r="I2226" s="91"/>
      <c r="L2226" s="23"/>
      <c r="P2226" s="13"/>
      <c r="V2226" s="58">
        <v>19.21</v>
      </c>
      <c r="W2226" s="58">
        <v>19.21</v>
      </c>
      <c r="X2226" s="58">
        <v>19.21</v>
      </c>
      <c r="Y2226" s="58">
        <v>19.21</v>
      </c>
      <c r="AC2226" s="13"/>
      <c r="AD2226" s="13"/>
      <c r="AE2226" s="13"/>
      <c r="AF2226" s="13"/>
      <c r="AG2226" s="13"/>
      <c r="AH2226" s="13"/>
      <c r="AI2226" s="13"/>
      <c r="AJ2226" s="13"/>
      <c r="AK2226" s="13"/>
    </row>
    <row r="2227" spans="1:37" x14ac:dyDescent="0.25">
      <c r="A2227" s="8" t="s">
        <v>141</v>
      </c>
      <c r="B2227" s="8" t="s">
        <v>84</v>
      </c>
      <c r="C2227" s="8" t="s">
        <v>137</v>
      </c>
      <c r="D2227" s="8" t="s">
        <v>138</v>
      </c>
      <c r="E2227" s="8" t="s">
        <v>139</v>
      </c>
      <c r="F2227" s="12" t="s">
        <v>140</v>
      </c>
      <c r="G2227" s="80">
        <v>44014</v>
      </c>
      <c r="H2227" s="85">
        <v>2</v>
      </c>
      <c r="I2227" s="91"/>
      <c r="L2227" s="23"/>
      <c r="P2227" s="13"/>
      <c r="V2227" s="58">
        <v>48.865170000000006</v>
      </c>
      <c r="W2227" s="58">
        <v>48.865170000000006</v>
      </c>
      <c r="X2227" s="58">
        <v>48.865170000000006</v>
      </c>
      <c r="Y2227" s="58">
        <v>48.865170000000006</v>
      </c>
      <c r="AC2227" s="13"/>
      <c r="AD2227" s="13"/>
      <c r="AE2227" s="13"/>
      <c r="AF2227" s="13"/>
      <c r="AG2227" s="13"/>
      <c r="AH2227" s="13"/>
      <c r="AI2227" s="13"/>
      <c r="AJ2227" s="13"/>
      <c r="AK2227" s="13"/>
    </row>
    <row r="2228" spans="1:37" x14ac:dyDescent="0.25">
      <c r="A2228" s="8" t="s">
        <v>141</v>
      </c>
      <c r="B2228" s="8" t="s">
        <v>84</v>
      </c>
      <c r="C2228" s="8" t="s">
        <v>137</v>
      </c>
      <c r="D2228" s="8" t="s">
        <v>138</v>
      </c>
      <c r="E2228" s="8" t="s">
        <v>139</v>
      </c>
      <c r="F2228" s="12" t="s">
        <v>140</v>
      </c>
      <c r="G2228" s="80">
        <v>44022</v>
      </c>
      <c r="H2228" s="85">
        <v>2</v>
      </c>
      <c r="I2228" s="91"/>
      <c r="L2228" s="23"/>
      <c r="P2228" s="13"/>
      <c r="V2228" s="58">
        <v>23.248925000000003</v>
      </c>
      <c r="W2228" s="58">
        <v>23.248925000000003</v>
      </c>
      <c r="X2228" s="58">
        <v>23.248925000000003</v>
      </c>
      <c r="Y2228" s="58">
        <v>23.248925000000003</v>
      </c>
      <c r="AC2228" s="13"/>
      <c r="AD2228" s="13"/>
      <c r="AE2228" s="13"/>
      <c r="AF2228" s="13"/>
      <c r="AG2228" s="13"/>
      <c r="AH2228" s="13"/>
      <c r="AI2228" s="13"/>
      <c r="AJ2228" s="13"/>
      <c r="AK2228" s="13"/>
    </row>
    <row r="2229" spans="1:37" x14ac:dyDescent="0.25">
      <c r="A2229" s="8" t="s">
        <v>141</v>
      </c>
      <c r="B2229" s="8" t="s">
        <v>84</v>
      </c>
      <c r="C2229" s="8" t="s">
        <v>137</v>
      </c>
      <c r="D2229" s="8" t="s">
        <v>138</v>
      </c>
      <c r="E2229" s="8" t="s">
        <v>139</v>
      </c>
      <c r="F2229" s="12" t="s">
        <v>140</v>
      </c>
      <c r="G2229" s="80">
        <v>44126</v>
      </c>
      <c r="H2229" s="85">
        <v>2</v>
      </c>
      <c r="I2229" s="91"/>
      <c r="L2229" s="23"/>
      <c r="P2229" s="13"/>
      <c r="V2229" s="58"/>
      <c r="W2229" s="58"/>
      <c r="X2229" s="58"/>
      <c r="Y2229" s="58"/>
      <c r="AC2229" s="13"/>
      <c r="AD2229" s="13"/>
      <c r="AE2229" s="13"/>
      <c r="AF2229" s="13"/>
      <c r="AG2229" s="13"/>
      <c r="AH2229" s="13"/>
      <c r="AI2229" s="13"/>
      <c r="AJ2229" s="13"/>
      <c r="AK2229" s="13"/>
    </row>
    <row r="2230" spans="1:37" x14ac:dyDescent="0.25">
      <c r="A2230" s="8" t="s">
        <v>141</v>
      </c>
      <c r="B2230" s="8" t="s">
        <v>84</v>
      </c>
      <c r="C2230" s="8" t="s">
        <v>137</v>
      </c>
      <c r="D2230" s="8" t="s">
        <v>138</v>
      </c>
      <c r="E2230" s="8" t="s">
        <v>139</v>
      </c>
      <c r="F2230" s="12" t="s">
        <v>140</v>
      </c>
      <c r="G2230" s="80">
        <v>44145</v>
      </c>
      <c r="H2230" s="85">
        <v>2</v>
      </c>
      <c r="I2230" s="91"/>
      <c r="L2230" s="23"/>
      <c r="P2230" s="13"/>
      <c r="V2230" s="58"/>
      <c r="W2230" s="58"/>
      <c r="X2230" s="58"/>
      <c r="Y2230" s="58"/>
      <c r="AC2230" s="13"/>
      <c r="AD2230" s="13"/>
      <c r="AE2230" s="13"/>
      <c r="AF2230" s="13"/>
      <c r="AG2230" s="13"/>
      <c r="AH2230" s="13"/>
      <c r="AI2230" s="13"/>
      <c r="AJ2230" s="13"/>
      <c r="AK2230" s="13"/>
    </row>
    <row r="2231" spans="1:37" x14ac:dyDescent="0.25">
      <c r="A2231" s="8" t="s">
        <v>141</v>
      </c>
      <c r="B2231" s="8" t="s">
        <v>84</v>
      </c>
      <c r="C2231" s="8" t="s">
        <v>137</v>
      </c>
      <c r="D2231" s="8" t="s">
        <v>138</v>
      </c>
      <c r="E2231" s="8" t="s">
        <v>139</v>
      </c>
      <c r="F2231" s="12" t="s">
        <v>152</v>
      </c>
      <c r="G2231" s="82">
        <v>44455</v>
      </c>
      <c r="H2231" s="90">
        <v>2</v>
      </c>
      <c r="I2231" s="91"/>
      <c r="L2231" s="23"/>
      <c r="P2231" s="13"/>
      <c r="V2231" s="58">
        <v>2.1</v>
      </c>
      <c r="W2231" s="58">
        <v>2.1</v>
      </c>
      <c r="X2231" s="58">
        <v>2.1</v>
      </c>
      <c r="Y2231" s="58">
        <v>2.1</v>
      </c>
      <c r="AC2231" s="13"/>
      <c r="AD2231" s="13"/>
      <c r="AE2231" s="13"/>
      <c r="AF2231" s="13"/>
      <c r="AG2231" s="13"/>
      <c r="AH2231" s="13"/>
      <c r="AI2231" s="13"/>
      <c r="AJ2231" s="13"/>
      <c r="AK2231" s="13"/>
    </row>
    <row r="2232" spans="1:37" x14ac:dyDescent="0.25">
      <c r="A2232" s="8" t="s">
        <v>141</v>
      </c>
      <c r="B2232" s="8" t="s">
        <v>84</v>
      </c>
      <c r="C2232" s="8" t="s">
        <v>137</v>
      </c>
      <c r="D2232" s="8" t="s">
        <v>138</v>
      </c>
      <c r="E2232" s="8" t="s">
        <v>139</v>
      </c>
      <c r="F2232" s="12" t="s">
        <v>152</v>
      </c>
      <c r="G2232" s="82">
        <v>44475</v>
      </c>
      <c r="H2232" s="90">
        <v>2</v>
      </c>
      <c r="I2232" s="91"/>
      <c r="L2232" s="23"/>
      <c r="P2232" s="13"/>
      <c r="V2232" s="58">
        <v>2.4933333333333332</v>
      </c>
      <c r="W2232" s="58">
        <v>2.4933333333333332</v>
      </c>
      <c r="X2232" s="58">
        <v>2.4933333333333332</v>
      </c>
      <c r="Y2232" s="58">
        <v>2.4933333333333332</v>
      </c>
      <c r="AC2232" s="13"/>
      <c r="AD2232" s="13"/>
      <c r="AE2232" s="13"/>
      <c r="AF2232" s="13"/>
      <c r="AG2232" s="13"/>
      <c r="AH2232" s="13"/>
      <c r="AI2232" s="13"/>
      <c r="AJ2232" s="13"/>
      <c r="AK2232" s="13"/>
    </row>
    <row r="2233" spans="1:37" x14ac:dyDescent="0.25">
      <c r="A2233" s="8" t="s">
        <v>141</v>
      </c>
      <c r="B2233" s="8" t="s">
        <v>84</v>
      </c>
      <c r="C2233" s="8" t="s">
        <v>137</v>
      </c>
      <c r="D2233" s="8" t="s">
        <v>138</v>
      </c>
      <c r="E2233" s="8" t="s">
        <v>139</v>
      </c>
      <c r="F2233" s="12" t="s">
        <v>152</v>
      </c>
      <c r="G2233" s="82">
        <v>44484</v>
      </c>
      <c r="H2233" s="90">
        <v>2</v>
      </c>
      <c r="I2233" s="91"/>
      <c r="L2233" s="23"/>
      <c r="P2233" s="13"/>
      <c r="V2233" s="58">
        <v>2.33</v>
      </c>
      <c r="W2233" s="58">
        <v>2.33</v>
      </c>
      <c r="X2233" s="58">
        <v>2.33</v>
      </c>
      <c r="Y2233" s="58">
        <v>2.33</v>
      </c>
      <c r="AC2233" s="13"/>
      <c r="AD2233" s="13"/>
      <c r="AE2233" s="13"/>
      <c r="AF2233" s="13"/>
      <c r="AG2233" s="13"/>
      <c r="AH2233" s="13"/>
      <c r="AI2233" s="13"/>
      <c r="AJ2233" s="13"/>
      <c r="AK2233" s="13"/>
    </row>
    <row r="2234" spans="1:37" x14ac:dyDescent="0.25">
      <c r="A2234" s="8" t="s">
        <v>141</v>
      </c>
      <c r="B2234" s="8" t="s">
        <v>84</v>
      </c>
      <c r="C2234" s="8" t="s">
        <v>137</v>
      </c>
      <c r="D2234" s="8" t="s">
        <v>138</v>
      </c>
      <c r="E2234" s="8" t="s">
        <v>139</v>
      </c>
      <c r="F2234" s="12" t="s">
        <v>152</v>
      </c>
      <c r="G2234" s="82">
        <v>44550</v>
      </c>
      <c r="H2234" s="90">
        <v>2</v>
      </c>
      <c r="I2234" s="91"/>
      <c r="L2234" s="23"/>
      <c r="P2234" s="13"/>
      <c r="V2234" s="58">
        <v>26.832066666666663</v>
      </c>
      <c r="W2234" s="58">
        <v>26.832066666666663</v>
      </c>
      <c r="X2234" s="58">
        <v>26.832066666666663</v>
      </c>
      <c r="Y2234" s="58">
        <v>26.832066666666663</v>
      </c>
      <c r="AC2234" s="13"/>
      <c r="AD2234" s="13"/>
      <c r="AE2234" s="13"/>
      <c r="AF2234" s="13"/>
      <c r="AG2234" s="13"/>
      <c r="AH2234" s="13"/>
      <c r="AI2234" s="13"/>
      <c r="AJ2234" s="13"/>
      <c r="AK2234" s="13"/>
    </row>
    <row r="2235" spans="1:37" x14ac:dyDescent="0.25">
      <c r="A2235" s="8" t="s">
        <v>141</v>
      </c>
      <c r="B2235" s="8" t="s">
        <v>84</v>
      </c>
      <c r="C2235" s="8" t="s">
        <v>137</v>
      </c>
      <c r="D2235" s="8" t="s">
        <v>138</v>
      </c>
      <c r="E2235" s="8" t="s">
        <v>139</v>
      </c>
      <c r="F2235" s="12" t="s">
        <v>152</v>
      </c>
      <c r="G2235" s="82">
        <v>44603</v>
      </c>
      <c r="H2235" s="90">
        <v>2</v>
      </c>
      <c r="I2235" s="91"/>
      <c r="L2235" s="23"/>
      <c r="P2235" s="13"/>
      <c r="V2235" s="58">
        <v>23.955333333333336</v>
      </c>
      <c r="W2235" s="58">
        <v>23.955333333333336</v>
      </c>
      <c r="X2235" s="58">
        <v>23.955333333333336</v>
      </c>
      <c r="Y2235" s="58">
        <v>23.955333333333336</v>
      </c>
      <c r="AC2235" s="13"/>
      <c r="AD2235" s="13"/>
      <c r="AE2235" s="13"/>
      <c r="AF2235" s="13"/>
      <c r="AG2235" s="13"/>
      <c r="AH2235" s="13"/>
      <c r="AI2235" s="13"/>
      <c r="AJ2235" s="13"/>
      <c r="AK2235" s="13"/>
    </row>
    <row r="2236" spans="1:37" x14ac:dyDescent="0.25">
      <c r="A2236" s="8" t="s">
        <v>141</v>
      </c>
      <c r="B2236" s="8" t="s">
        <v>84</v>
      </c>
      <c r="C2236" s="8" t="s">
        <v>137</v>
      </c>
      <c r="D2236" s="8" t="s">
        <v>138</v>
      </c>
      <c r="E2236" s="8" t="s">
        <v>139</v>
      </c>
      <c r="F2236" s="12" t="s">
        <v>152</v>
      </c>
      <c r="G2236" s="82">
        <v>44608</v>
      </c>
      <c r="H2236" s="90">
        <v>2</v>
      </c>
      <c r="I2236" s="91"/>
      <c r="L2236" s="23"/>
      <c r="P2236" s="13"/>
      <c r="V2236" s="58">
        <v>32.346866666666664</v>
      </c>
      <c r="W2236" s="58">
        <v>32.346866666666664</v>
      </c>
      <c r="X2236" s="58">
        <v>32.346866666666664</v>
      </c>
      <c r="Y2236" s="58">
        <v>32.346866666666664</v>
      </c>
      <c r="AC2236" s="13"/>
      <c r="AD2236" s="13"/>
      <c r="AE2236" s="13"/>
      <c r="AF2236" s="13"/>
      <c r="AG2236" s="13"/>
      <c r="AH2236" s="13"/>
      <c r="AI2236" s="13"/>
      <c r="AJ2236" s="13"/>
      <c r="AK2236" s="13"/>
    </row>
    <row r="2237" spans="1:37" x14ac:dyDescent="0.25">
      <c r="A2237" s="8" t="s">
        <v>141</v>
      </c>
      <c r="B2237" s="8" t="s">
        <v>84</v>
      </c>
      <c r="C2237" s="8" t="s">
        <v>137</v>
      </c>
      <c r="D2237" s="8" t="s">
        <v>138</v>
      </c>
      <c r="E2237" s="8" t="s">
        <v>139</v>
      </c>
      <c r="F2237" s="12" t="s">
        <v>153</v>
      </c>
      <c r="G2237" s="80">
        <v>44753</v>
      </c>
      <c r="H2237" s="85">
        <v>2</v>
      </c>
      <c r="I2237" s="91"/>
      <c r="L2237" s="23"/>
      <c r="P2237" s="13"/>
      <c r="V2237" s="58">
        <v>42.406866666666666</v>
      </c>
      <c r="W2237" s="58">
        <v>42.406866666666666</v>
      </c>
      <c r="X2237" s="58">
        <v>42.406866666666666</v>
      </c>
      <c r="Y2237" s="58">
        <v>42.406866666666666</v>
      </c>
      <c r="AC2237" s="13"/>
      <c r="AD2237" s="13"/>
      <c r="AE2237" s="13"/>
      <c r="AF2237" s="13"/>
      <c r="AG2237" s="13"/>
      <c r="AH2237" s="13"/>
      <c r="AI2237" s="13"/>
      <c r="AJ2237" s="13"/>
      <c r="AK2237" s="13"/>
    </row>
    <row r="2238" spans="1:37" x14ac:dyDescent="0.25">
      <c r="A2238" s="8" t="s">
        <v>141</v>
      </c>
      <c r="B2238" s="8" t="s">
        <v>84</v>
      </c>
      <c r="C2238" s="8" t="s">
        <v>137</v>
      </c>
      <c r="D2238" s="8" t="s">
        <v>138</v>
      </c>
      <c r="E2238" s="8" t="s">
        <v>139</v>
      </c>
      <c r="F2238" s="12" t="s">
        <v>153</v>
      </c>
      <c r="G2238" s="80">
        <v>44756</v>
      </c>
      <c r="H2238" s="85">
        <v>2</v>
      </c>
      <c r="I2238" s="91"/>
      <c r="L2238" s="23"/>
      <c r="P2238" s="13"/>
      <c r="V2238" s="58">
        <v>51.223033333333326</v>
      </c>
      <c r="W2238" s="58">
        <v>51.223033333333326</v>
      </c>
      <c r="X2238" s="58">
        <v>51.223033333333326</v>
      </c>
      <c r="Y2238" s="58">
        <v>51.223033333333326</v>
      </c>
      <c r="AC2238" s="13"/>
      <c r="AD2238" s="13"/>
      <c r="AE2238" s="13"/>
      <c r="AF2238" s="13"/>
      <c r="AG2238" s="13"/>
      <c r="AH2238" s="13"/>
      <c r="AI2238" s="13"/>
      <c r="AJ2238" s="13"/>
      <c r="AK2238" s="13"/>
    </row>
    <row r="2239" spans="1:37" x14ac:dyDescent="0.25">
      <c r="A2239" s="8" t="s">
        <v>141</v>
      </c>
      <c r="B2239" s="8" t="s">
        <v>84</v>
      </c>
      <c r="C2239" s="8" t="s">
        <v>137</v>
      </c>
      <c r="D2239" s="8" t="s">
        <v>138</v>
      </c>
      <c r="E2239" s="8" t="s">
        <v>139</v>
      </c>
      <c r="F2239" s="12" t="s">
        <v>153</v>
      </c>
      <c r="G2239" s="80">
        <v>44767</v>
      </c>
      <c r="H2239" s="85">
        <v>2</v>
      </c>
      <c r="I2239" s="91"/>
      <c r="L2239" s="23"/>
      <c r="P2239" s="13"/>
      <c r="V2239" s="58">
        <v>57.786472136000008</v>
      </c>
      <c r="W2239" s="58">
        <v>57.786472136000008</v>
      </c>
      <c r="X2239" s="58">
        <v>57.786472136000008</v>
      </c>
      <c r="Y2239" s="58">
        <v>57.786472136000008</v>
      </c>
      <c r="AC2239" s="13"/>
      <c r="AD2239" s="13"/>
      <c r="AE2239" s="13"/>
      <c r="AF2239" s="13"/>
      <c r="AG2239" s="13"/>
      <c r="AH2239" s="13"/>
      <c r="AI2239" s="13"/>
      <c r="AJ2239" s="13"/>
      <c r="AK2239" s="13"/>
    </row>
    <row r="2240" spans="1:37" x14ac:dyDescent="0.25">
      <c r="A2240" s="8" t="s">
        <v>141</v>
      </c>
      <c r="B2240" s="8" t="s">
        <v>84</v>
      </c>
      <c r="C2240" s="8" t="s">
        <v>137</v>
      </c>
      <c r="D2240" s="8" t="s">
        <v>138</v>
      </c>
      <c r="E2240" s="8" t="s">
        <v>139</v>
      </c>
      <c r="F2240" s="12" t="s">
        <v>153</v>
      </c>
      <c r="G2240" s="80">
        <v>44776</v>
      </c>
      <c r="H2240" s="85">
        <v>2</v>
      </c>
      <c r="I2240" s="91"/>
      <c r="L2240" s="23"/>
      <c r="P2240" s="13"/>
      <c r="V2240" s="58">
        <v>67.75</v>
      </c>
      <c r="W2240" s="58">
        <v>67.75</v>
      </c>
      <c r="X2240" s="58">
        <v>67.75</v>
      </c>
      <c r="Y2240" s="58">
        <v>67.75</v>
      </c>
      <c r="AC2240" s="13"/>
      <c r="AD2240" s="13"/>
      <c r="AE2240" s="13"/>
      <c r="AF2240" s="13"/>
      <c r="AG2240" s="13"/>
      <c r="AH2240" s="13"/>
      <c r="AI2240" s="13"/>
      <c r="AJ2240" s="13"/>
      <c r="AK2240" s="13"/>
    </row>
    <row r="2241" spans="1:37" x14ac:dyDescent="0.25">
      <c r="A2241" s="8" t="s">
        <v>141</v>
      </c>
      <c r="B2241" s="8" t="s">
        <v>84</v>
      </c>
      <c r="C2241" s="8" t="s">
        <v>137</v>
      </c>
      <c r="D2241" s="8" t="s">
        <v>138</v>
      </c>
      <c r="E2241" s="8" t="s">
        <v>139</v>
      </c>
      <c r="F2241" s="12" t="s">
        <v>153</v>
      </c>
      <c r="G2241" s="80">
        <v>44783</v>
      </c>
      <c r="H2241" s="85">
        <v>2</v>
      </c>
      <c r="I2241" s="91"/>
      <c r="L2241" s="23"/>
      <c r="P2241" s="13"/>
      <c r="V2241" s="58">
        <v>50.987000000000002</v>
      </c>
      <c r="W2241" s="58">
        <v>50.987000000000002</v>
      </c>
      <c r="X2241" s="58">
        <v>50.987000000000002</v>
      </c>
      <c r="Y2241" s="58">
        <v>50.987000000000002</v>
      </c>
      <c r="AC2241" s="13"/>
      <c r="AD2241" s="13"/>
      <c r="AE2241" s="13"/>
      <c r="AF2241" s="13"/>
      <c r="AG2241" s="13"/>
      <c r="AH2241" s="13"/>
      <c r="AI2241" s="13"/>
      <c r="AJ2241" s="13"/>
      <c r="AK2241" s="13"/>
    </row>
    <row r="2242" spans="1:37" x14ac:dyDescent="0.25">
      <c r="A2242" s="8" t="s">
        <v>141</v>
      </c>
      <c r="B2242" s="8" t="s">
        <v>84</v>
      </c>
      <c r="C2242" s="8" t="s">
        <v>137</v>
      </c>
      <c r="D2242" s="8" t="s">
        <v>138</v>
      </c>
      <c r="E2242" s="8" t="s">
        <v>139</v>
      </c>
      <c r="F2242" s="12" t="s">
        <v>140</v>
      </c>
      <c r="G2242" s="80">
        <v>44003</v>
      </c>
      <c r="H2242" s="85">
        <v>3</v>
      </c>
      <c r="I2242" s="91"/>
      <c r="L2242" s="23"/>
      <c r="P2242" s="13"/>
      <c r="V2242" s="12">
        <v>6.7986737500000007</v>
      </c>
      <c r="W2242" s="12">
        <v>6.7986737500000007</v>
      </c>
      <c r="X2242" s="12">
        <v>6.7986737500000007</v>
      </c>
      <c r="Y2242" s="12">
        <v>6.7986737500000007</v>
      </c>
      <c r="AC2242" s="13"/>
      <c r="AD2242" s="13"/>
      <c r="AE2242" s="13"/>
      <c r="AF2242" s="13"/>
      <c r="AG2242" s="13"/>
      <c r="AH2242" s="13"/>
      <c r="AI2242" s="13"/>
      <c r="AJ2242" s="13"/>
      <c r="AK2242" s="13"/>
    </row>
    <row r="2243" spans="1:37" x14ac:dyDescent="0.25">
      <c r="A2243" s="8" t="s">
        <v>141</v>
      </c>
      <c r="B2243" s="8" t="s">
        <v>84</v>
      </c>
      <c r="C2243" s="8" t="s">
        <v>137</v>
      </c>
      <c r="D2243" s="8" t="s">
        <v>138</v>
      </c>
      <c r="E2243" s="8" t="s">
        <v>139</v>
      </c>
      <c r="F2243" s="12" t="s">
        <v>140</v>
      </c>
      <c r="G2243" s="80">
        <v>44012</v>
      </c>
      <c r="H2243" s="85">
        <v>3</v>
      </c>
      <c r="I2243" s="91"/>
      <c r="L2243" s="23"/>
      <c r="P2243" s="13"/>
      <c r="V2243" s="12">
        <v>17.476822500000001</v>
      </c>
      <c r="W2243" s="12">
        <v>17.476822500000001</v>
      </c>
      <c r="X2243" s="12">
        <v>17.476822500000001</v>
      </c>
      <c r="Y2243" s="12">
        <v>17.476822500000001</v>
      </c>
      <c r="AC2243" s="13"/>
      <c r="AD2243" s="13"/>
      <c r="AE2243" s="13"/>
      <c r="AF2243" s="13"/>
      <c r="AG2243" s="13"/>
      <c r="AH2243" s="13"/>
      <c r="AI2243" s="13"/>
      <c r="AJ2243" s="13"/>
      <c r="AK2243" s="13"/>
    </row>
    <row r="2244" spans="1:37" x14ac:dyDescent="0.25">
      <c r="A2244" s="8" t="s">
        <v>141</v>
      </c>
      <c r="B2244" s="8" t="s">
        <v>84</v>
      </c>
      <c r="C2244" s="8" t="s">
        <v>137</v>
      </c>
      <c r="D2244" s="8" t="s">
        <v>138</v>
      </c>
      <c r="E2244" s="8" t="s">
        <v>139</v>
      </c>
      <c r="F2244" s="12" t="s">
        <v>140</v>
      </c>
      <c r="G2244" s="80">
        <v>44014</v>
      </c>
      <c r="H2244" s="85">
        <v>3</v>
      </c>
      <c r="I2244" s="91"/>
      <c r="L2244" s="23"/>
      <c r="P2244" s="13"/>
      <c r="V2244" s="12">
        <v>25.208300000000001</v>
      </c>
      <c r="W2244" s="12">
        <v>25.208300000000001</v>
      </c>
      <c r="X2244" s="12">
        <v>25.208300000000001</v>
      </c>
      <c r="Y2244" s="12">
        <v>25.208300000000001</v>
      </c>
      <c r="AC2244" s="13"/>
      <c r="AD2244" s="13"/>
      <c r="AE2244" s="13"/>
      <c r="AF2244" s="13"/>
      <c r="AG2244" s="13"/>
      <c r="AH2244" s="13"/>
      <c r="AI2244" s="13"/>
      <c r="AJ2244" s="13"/>
      <c r="AK2244" s="13"/>
    </row>
    <row r="2245" spans="1:37" x14ac:dyDescent="0.25">
      <c r="A2245" s="8" t="s">
        <v>141</v>
      </c>
      <c r="B2245" s="8" t="s">
        <v>84</v>
      </c>
      <c r="C2245" s="8" t="s">
        <v>137</v>
      </c>
      <c r="D2245" s="8" t="s">
        <v>138</v>
      </c>
      <c r="E2245" s="8" t="s">
        <v>139</v>
      </c>
      <c r="F2245" s="12" t="s">
        <v>140</v>
      </c>
      <c r="G2245" s="80">
        <v>44022</v>
      </c>
      <c r="H2245" s="85">
        <v>3</v>
      </c>
      <c r="I2245" s="91"/>
      <c r="L2245" s="23"/>
      <c r="P2245" s="13"/>
      <c r="V2245" s="12">
        <v>22.944109999999998</v>
      </c>
      <c r="W2245" s="12">
        <v>22.944109999999998</v>
      </c>
      <c r="X2245" s="12">
        <v>22.944109999999998</v>
      </c>
      <c r="Y2245" s="12">
        <v>22.944109999999998</v>
      </c>
      <c r="AC2245" s="13"/>
      <c r="AD2245" s="13"/>
      <c r="AE2245" s="13"/>
      <c r="AF2245" s="13"/>
      <c r="AG2245" s="13"/>
      <c r="AH2245" s="13"/>
      <c r="AI2245" s="13"/>
      <c r="AJ2245" s="13"/>
      <c r="AK2245" s="13"/>
    </row>
    <row r="2246" spans="1:37" x14ac:dyDescent="0.25">
      <c r="A2246" s="8" t="s">
        <v>141</v>
      </c>
      <c r="B2246" s="8" t="s">
        <v>84</v>
      </c>
      <c r="C2246" s="8" t="s">
        <v>137</v>
      </c>
      <c r="D2246" s="8" t="s">
        <v>138</v>
      </c>
      <c r="E2246" s="8" t="s">
        <v>139</v>
      </c>
      <c r="F2246" s="12" t="s">
        <v>140</v>
      </c>
      <c r="G2246" s="80">
        <v>44126</v>
      </c>
      <c r="H2246" s="85">
        <v>3</v>
      </c>
      <c r="I2246" s="91"/>
      <c r="L2246" s="23"/>
      <c r="P2246" s="13"/>
      <c r="V2246" s="12"/>
      <c r="W2246" s="12"/>
      <c r="X2246" s="12"/>
      <c r="Y2246" s="12"/>
      <c r="AC2246" s="13"/>
      <c r="AD2246" s="13"/>
      <c r="AE2246" s="13"/>
      <c r="AF2246" s="13"/>
      <c r="AG2246" s="13"/>
      <c r="AH2246" s="13"/>
      <c r="AI2246" s="13"/>
      <c r="AJ2246" s="13"/>
      <c r="AK2246" s="13"/>
    </row>
    <row r="2247" spans="1:37" x14ac:dyDescent="0.25">
      <c r="A2247" s="8" t="s">
        <v>141</v>
      </c>
      <c r="B2247" s="8" t="s">
        <v>84</v>
      </c>
      <c r="C2247" s="8" t="s">
        <v>137</v>
      </c>
      <c r="D2247" s="8" t="s">
        <v>138</v>
      </c>
      <c r="E2247" s="8" t="s">
        <v>139</v>
      </c>
      <c r="F2247" s="12" t="s">
        <v>140</v>
      </c>
      <c r="G2247" s="80">
        <v>44145</v>
      </c>
      <c r="H2247" s="85">
        <v>3</v>
      </c>
      <c r="I2247" s="91"/>
      <c r="L2247" s="23"/>
      <c r="P2247" s="13"/>
      <c r="V2247" s="12">
        <v>0.16721249999999999</v>
      </c>
      <c r="W2247" s="12">
        <v>0.16721249999999999</v>
      </c>
      <c r="X2247" s="12">
        <v>0.16721249999999999</v>
      </c>
      <c r="Y2247" s="12">
        <v>0.16721249999999999</v>
      </c>
      <c r="AC2247" s="13"/>
      <c r="AD2247" s="13"/>
      <c r="AE2247" s="13"/>
      <c r="AF2247" s="13"/>
      <c r="AG2247" s="13"/>
      <c r="AH2247" s="13"/>
      <c r="AI2247" s="13"/>
      <c r="AJ2247" s="13"/>
      <c r="AK2247" s="13"/>
    </row>
    <row r="2248" spans="1:37" x14ac:dyDescent="0.25">
      <c r="A2248" s="8" t="s">
        <v>141</v>
      </c>
      <c r="B2248" s="8" t="s">
        <v>84</v>
      </c>
      <c r="C2248" s="8" t="s">
        <v>137</v>
      </c>
      <c r="D2248" s="8" t="s">
        <v>138</v>
      </c>
      <c r="E2248" s="8" t="s">
        <v>139</v>
      </c>
      <c r="F2248" s="12" t="s">
        <v>152</v>
      </c>
      <c r="G2248" s="82">
        <v>44455</v>
      </c>
      <c r="H2248" s="90">
        <v>3</v>
      </c>
      <c r="I2248" s="91"/>
      <c r="L2248" s="23"/>
      <c r="P2248" s="13"/>
      <c r="V2248" s="12"/>
      <c r="W2248" s="12"/>
      <c r="X2248" s="12"/>
      <c r="Y2248" s="12"/>
      <c r="AC2248" s="13"/>
      <c r="AD2248" s="13"/>
      <c r="AE2248" s="13"/>
      <c r="AF2248" s="13"/>
      <c r="AG2248" s="13"/>
      <c r="AH2248" s="13"/>
      <c r="AI2248" s="13"/>
      <c r="AJ2248" s="13"/>
      <c r="AK2248" s="13"/>
    </row>
    <row r="2249" spans="1:37" x14ac:dyDescent="0.25">
      <c r="A2249" s="8" t="s">
        <v>141</v>
      </c>
      <c r="B2249" s="8" t="s">
        <v>84</v>
      </c>
      <c r="C2249" s="8" t="s">
        <v>137</v>
      </c>
      <c r="D2249" s="8" t="s">
        <v>138</v>
      </c>
      <c r="E2249" s="8" t="s">
        <v>139</v>
      </c>
      <c r="F2249" s="12" t="s">
        <v>152</v>
      </c>
      <c r="G2249" s="82">
        <v>44475</v>
      </c>
      <c r="H2249" s="90">
        <v>3</v>
      </c>
      <c r="I2249" s="91"/>
      <c r="L2249" s="23"/>
      <c r="P2249" s="13"/>
      <c r="V2249" s="12">
        <v>1.4510000000000001</v>
      </c>
      <c r="W2249" s="12">
        <v>1.4510000000000001</v>
      </c>
      <c r="X2249" s="12">
        <v>1.4510000000000001</v>
      </c>
      <c r="Y2249" s="12">
        <v>1.4510000000000001</v>
      </c>
      <c r="AC2249" s="13"/>
      <c r="AD2249" s="13"/>
      <c r="AE2249" s="13"/>
      <c r="AF2249" s="13"/>
      <c r="AG2249" s="13"/>
      <c r="AH2249" s="13"/>
      <c r="AI2249" s="13"/>
      <c r="AJ2249" s="13"/>
      <c r="AK2249" s="13"/>
    </row>
    <row r="2250" spans="1:37" x14ac:dyDescent="0.25">
      <c r="A2250" s="8" t="s">
        <v>141</v>
      </c>
      <c r="B2250" s="8" t="s">
        <v>84</v>
      </c>
      <c r="C2250" s="8" t="s">
        <v>137</v>
      </c>
      <c r="D2250" s="8" t="s">
        <v>138</v>
      </c>
      <c r="E2250" s="8" t="s">
        <v>139</v>
      </c>
      <c r="F2250" s="12" t="s">
        <v>152</v>
      </c>
      <c r="G2250" s="82">
        <v>44484</v>
      </c>
      <c r="H2250" s="90">
        <v>3</v>
      </c>
      <c r="I2250" s="91"/>
      <c r="L2250" s="23"/>
      <c r="P2250" s="13"/>
      <c r="V2250" s="12"/>
      <c r="W2250" s="12"/>
      <c r="X2250" s="12"/>
      <c r="Y2250" s="12"/>
      <c r="AC2250" s="13"/>
      <c r="AD2250" s="13"/>
      <c r="AE2250" s="13"/>
      <c r="AF2250" s="13"/>
      <c r="AG2250" s="13"/>
      <c r="AH2250" s="13"/>
      <c r="AI2250" s="13"/>
      <c r="AJ2250" s="13"/>
      <c r="AK2250" s="13"/>
    </row>
    <row r="2251" spans="1:37" x14ac:dyDescent="0.25">
      <c r="A2251" s="8" t="s">
        <v>141</v>
      </c>
      <c r="B2251" s="8" t="s">
        <v>84</v>
      </c>
      <c r="C2251" s="8" t="s">
        <v>137</v>
      </c>
      <c r="D2251" s="8" t="s">
        <v>138</v>
      </c>
      <c r="E2251" s="8" t="s">
        <v>139</v>
      </c>
      <c r="F2251" s="12" t="s">
        <v>152</v>
      </c>
      <c r="G2251" s="82">
        <v>44550</v>
      </c>
      <c r="H2251" s="90">
        <v>3</v>
      </c>
      <c r="I2251" s="91"/>
      <c r="L2251" s="23"/>
      <c r="P2251" s="13"/>
      <c r="V2251" s="12">
        <v>28.990549999999999</v>
      </c>
      <c r="W2251" s="12">
        <v>28.990549999999999</v>
      </c>
      <c r="X2251" s="12">
        <v>28.990549999999999</v>
      </c>
      <c r="Y2251" s="12">
        <v>28.990549999999999</v>
      </c>
      <c r="AC2251" s="13"/>
      <c r="AD2251" s="13"/>
      <c r="AE2251" s="13"/>
      <c r="AF2251" s="13"/>
      <c r="AG2251" s="13"/>
      <c r="AH2251" s="13"/>
      <c r="AI2251" s="13"/>
      <c r="AJ2251" s="13"/>
      <c r="AK2251" s="13"/>
    </row>
    <row r="2252" spans="1:37" x14ac:dyDescent="0.25">
      <c r="A2252" s="8" t="s">
        <v>141</v>
      </c>
      <c r="B2252" s="8" t="s">
        <v>84</v>
      </c>
      <c r="C2252" s="8" t="s">
        <v>137</v>
      </c>
      <c r="D2252" s="8" t="s">
        <v>138</v>
      </c>
      <c r="E2252" s="8" t="s">
        <v>139</v>
      </c>
      <c r="F2252" s="12" t="s">
        <v>152</v>
      </c>
      <c r="G2252" s="82">
        <v>44603</v>
      </c>
      <c r="H2252" s="90">
        <v>3</v>
      </c>
      <c r="I2252" s="91"/>
      <c r="L2252" s="23"/>
      <c r="P2252" s="13"/>
      <c r="V2252" s="12">
        <v>20.449400000000004</v>
      </c>
      <c r="W2252" s="12">
        <v>20.449400000000004</v>
      </c>
      <c r="X2252" s="12">
        <v>20.449400000000004</v>
      </c>
      <c r="Y2252" s="12">
        <v>20.449400000000004</v>
      </c>
      <c r="AC2252" s="13"/>
      <c r="AD2252" s="13"/>
      <c r="AE2252" s="13"/>
      <c r="AF2252" s="13"/>
      <c r="AG2252" s="13"/>
      <c r="AH2252" s="13"/>
      <c r="AI2252" s="13"/>
      <c r="AJ2252" s="13"/>
      <c r="AK2252" s="13"/>
    </row>
    <row r="2253" spans="1:37" x14ac:dyDescent="0.25">
      <c r="A2253" s="8" t="s">
        <v>141</v>
      </c>
      <c r="B2253" s="8" t="s">
        <v>84</v>
      </c>
      <c r="C2253" s="8" t="s">
        <v>137</v>
      </c>
      <c r="D2253" s="8" t="s">
        <v>138</v>
      </c>
      <c r="E2253" s="8" t="s">
        <v>139</v>
      </c>
      <c r="F2253" s="12" t="s">
        <v>152</v>
      </c>
      <c r="G2253" s="82">
        <v>44608</v>
      </c>
      <c r="H2253" s="90">
        <v>3</v>
      </c>
      <c r="I2253" s="91"/>
      <c r="L2253" s="23"/>
      <c r="P2253" s="13"/>
      <c r="V2253" s="12">
        <v>25.313733333333332</v>
      </c>
      <c r="W2253" s="12">
        <v>25.313733333333332</v>
      </c>
      <c r="X2253" s="12">
        <v>25.313733333333332</v>
      </c>
      <c r="Y2253" s="12">
        <v>25.313733333333332</v>
      </c>
      <c r="AC2253" s="13"/>
      <c r="AD2253" s="13"/>
      <c r="AE2253" s="13"/>
      <c r="AF2253" s="13"/>
      <c r="AG2253" s="13"/>
      <c r="AH2253" s="13"/>
      <c r="AI2253" s="13"/>
      <c r="AJ2253" s="13"/>
      <c r="AK2253" s="13"/>
    </row>
    <row r="2254" spans="1:37" x14ac:dyDescent="0.25">
      <c r="A2254" s="8" t="s">
        <v>141</v>
      </c>
      <c r="B2254" s="8" t="s">
        <v>84</v>
      </c>
      <c r="C2254" s="8" t="s">
        <v>137</v>
      </c>
      <c r="D2254" s="8" t="s">
        <v>138</v>
      </c>
      <c r="E2254" s="8" t="s">
        <v>139</v>
      </c>
      <c r="F2254" s="12" t="s">
        <v>153</v>
      </c>
      <c r="G2254" s="80">
        <v>44753</v>
      </c>
      <c r="H2254" s="85">
        <v>3</v>
      </c>
      <c r="I2254" s="91"/>
      <c r="L2254" s="23"/>
      <c r="P2254" s="13"/>
      <c r="V2254" s="12">
        <v>34.056866666666664</v>
      </c>
      <c r="W2254" s="12">
        <v>34.056866666666664</v>
      </c>
      <c r="X2254" s="12">
        <v>34.056866666666664</v>
      </c>
      <c r="Y2254" s="12">
        <v>34.056866666666664</v>
      </c>
      <c r="AC2254" s="13"/>
      <c r="AD2254" s="13"/>
      <c r="AE2254" s="13"/>
      <c r="AF2254" s="13"/>
      <c r="AG2254" s="13"/>
      <c r="AH2254" s="13"/>
      <c r="AI2254" s="13"/>
      <c r="AJ2254" s="13"/>
      <c r="AK2254" s="13"/>
    </row>
    <row r="2255" spans="1:37" x14ac:dyDescent="0.25">
      <c r="A2255" s="8" t="s">
        <v>141</v>
      </c>
      <c r="B2255" s="8" t="s">
        <v>84</v>
      </c>
      <c r="C2255" s="8" t="s">
        <v>137</v>
      </c>
      <c r="D2255" s="8" t="s">
        <v>138</v>
      </c>
      <c r="E2255" s="8" t="s">
        <v>139</v>
      </c>
      <c r="F2255" s="12" t="s">
        <v>153</v>
      </c>
      <c r="G2255" s="80">
        <v>44756</v>
      </c>
      <c r="H2255" s="85">
        <v>3</v>
      </c>
      <c r="I2255" s="91"/>
      <c r="L2255" s="23"/>
      <c r="P2255" s="13"/>
      <c r="V2255" s="12">
        <v>48.573966666666664</v>
      </c>
      <c r="W2255" s="12">
        <v>48.573966666666664</v>
      </c>
      <c r="X2255" s="12">
        <v>48.573966666666664</v>
      </c>
      <c r="Y2255" s="12">
        <v>48.573966666666664</v>
      </c>
      <c r="AC2255" s="13"/>
      <c r="AD2255" s="13"/>
      <c r="AE2255" s="13"/>
      <c r="AF2255" s="13"/>
      <c r="AG2255" s="13"/>
      <c r="AH2255" s="13"/>
      <c r="AI2255" s="13"/>
      <c r="AJ2255" s="13"/>
      <c r="AK2255" s="13"/>
    </row>
    <row r="2256" spans="1:37" x14ac:dyDescent="0.25">
      <c r="A2256" s="8" t="s">
        <v>141</v>
      </c>
      <c r="B2256" s="8" t="s">
        <v>84</v>
      </c>
      <c r="C2256" s="8" t="s">
        <v>137</v>
      </c>
      <c r="D2256" s="8" t="s">
        <v>138</v>
      </c>
      <c r="E2256" s="8" t="s">
        <v>139</v>
      </c>
      <c r="F2256" s="12" t="s">
        <v>153</v>
      </c>
      <c r="G2256" s="80">
        <v>44767</v>
      </c>
      <c r="H2256" s="85">
        <v>3</v>
      </c>
      <c r="I2256" s="91"/>
      <c r="L2256" s="23"/>
      <c r="P2256" s="13"/>
      <c r="V2256" s="12">
        <v>52.186266666666661</v>
      </c>
      <c r="W2256" s="12">
        <v>52.186266666666661</v>
      </c>
      <c r="X2256" s="12">
        <v>52.186266666666661</v>
      </c>
      <c r="Y2256" s="12">
        <v>52.186266666666661</v>
      </c>
      <c r="AC2256" s="13"/>
      <c r="AD2256" s="13"/>
      <c r="AE2256" s="13"/>
      <c r="AF2256" s="13"/>
      <c r="AG2256" s="13"/>
      <c r="AH2256" s="13"/>
      <c r="AI2256" s="13"/>
      <c r="AJ2256" s="13"/>
      <c r="AK2256" s="13"/>
    </row>
    <row r="2257" spans="1:37" x14ac:dyDescent="0.25">
      <c r="A2257" s="8" t="s">
        <v>141</v>
      </c>
      <c r="B2257" s="8" t="s">
        <v>84</v>
      </c>
      <c r="C2257" s="8" t="s">
        <v>137</v>
      </c>
      <c r="D2257" s="8" t="s">
        <v>138</v>
      </c>
      <c r="E2257" s="8" t="s">
        <v>139</v>
      </c>
      <c r="F2257" s="12" t="s">
        <v>153</v>
      </c>
      <c r="G2257" s="80">
        <v>44776</v>
      </c>
      <c r="H2257" s="85">
        <v>3</v>
      </c>
      <c r="I2257" s="91"/>
      <c r="L2257" s="23"/>
      <c r="P2257" s="13"/>
      <c r="V2257" s="12">
        <v>48.625</v>
      </c>
      <c r="W2257" s="12">
        <v>48.625</v>
      </c>
      <c r="X2257" s="12">
        <v>48.625</v>
      </c>
      <c r="Y2257" s="12">
        <v>48.625</v>
      </c>
      <c r="AC2257" s="13"/>
      <c r="AD2257" s="13"/>
      <c r="AE2257" s="13"/>
      <c r="AF2257" s="13"/>
      <c r="AG2257" s="13"/>
      <c r="AH2257" s="13"/>
      <c r="AI2257" s="13"/>
      <c r="AJ2257" s="13"/>
      <c r="AK2257" s="13"/>
    </row>
    <row r="2258" spans="1:37" x14ac:dyDescent="0.25">
      <c r="A2258" s="8" t="s">
        <v>141</v>
      </c>
      <c r="B2258" s="8" t="s">
        <v>84</v>
      </c>
      <c r="C2258" s="8" t="s">
        <v>137</v>
      </c>
      <c r="D2258" s="8" t="s">
        <v>138</v>
      </c>
      <c r="E2258" s="8" t="s">
        <v>139</v>
      </c>
      <c r="F2258" s="12" t="s">
        <v>153</v>
      </c>
      <c r="G2258" s="80">
        <v>44783</v>
      </c>
      <c r="H2258" s="85">
        <v>3</v>
      </c>
      <c r="I2258" s="91"/>
      <c r="L2258" s="23"/>
      <c r="P2258" s="13"/>
      <c r="V2258" s="12">
        <v>44.261500000000005</v>
      </c>
      <c r="W2258" s="12">
        <v>44.261500000000005</v>
      </c>
      <c r="X2258" s="12">
        <v>44.261500000000005</v>
      </c>
      <c r="Y2258" s="12">
        <v>44.261500000000005</v>
      </c>
      <c r="AC2258" s="13"/>
      <c r="AD2258" s="13"/>
      <c r="AE2258" s="13"/>
      <c r="AF2258" s="13"/>
      <c r="AG2258" s="13"/>
      <c r="AH2258" s="13"/>
      <c r="AI2258" s="13"/>
      <c r="AJ2258" s="13"/>
      <c r="AK2258" s="13"/>
    </row>
    <row r="2259" spans="1:37" x14ac:dyDescent="0.25">
      <c r="A2259" s="8" t="s">
        <v>141</v>
      </c>
      <c r="B2259" s="8" t="s">
        <v>84</v>
      </c>
      <c r="C2259" s="8" t="s">
        <v>137</v>
      </c>
      <c r="D2259" s="8" t="s">
        <v>138</v>
      </c>
      <c r="E2259" s="8" t="s">
        <v>139</v>
      </c>
      <c r="F2259" s="12" t="s">
        <v>140</v>
      </c>
      <c r="G2259" s="80">
        <v>44003</v>
      </c>
      <c r="H2259" s="85">
        <v>4</v>
      </c>
      <c r="I2259" s="91"/>
      <c r="L2259" s="23"/>
      <c r="P2259" s="13"/>
      <c r="V2259" s="58">
        <v>6.9936827383333338</v>
      </c>
      <c r="W2259" s="58">
        <v>6.9936827383333338</v>
      </c>
      <c r="X2259" s="58">
        <v>6.9936827383333338</v>
      </c>
      <c r="Y2259" s="58">
        <v>6.9936827383333338</v>
      </c>
      <c r="AC2259" s="13"/>
      <c r="AD2259" s="13"/>
      <c r="AE2259" s="13"/>
      <c r="AF2259" s="13"/>
      <c r="AG2259" s="13"/>
      <c r="AH2259" s="13"/>
      <c r="AI2259" s="13"/>
      <c r="AJ2259" s="13"/>
      <c r="AK2259" s="13"/>
    </row>
    <row r="2260" spans="1:37" x14ac:dyDescent="0.25">
      <c r="A2260" s="8" t="s">
        <v>141</v>
      </c>
      <c r="B2260" s="8" t="s">
        <v>84</v>
      </c>
      <c r="C2260" s="8" t="s">
        <v>137</v>
      </c>
      <c r="D2260" s="8" t="s">
        <v>138</v>
      </c>
      <c r="E2260" s="8" t="s">
        <v>139</v>
      </c>
      <c r="F2260" s="12" t="s">
        <v>140</v>
      </c>
      <c r="G2260" s="80">
        <v>44012</v>
      </c>
      <c r="H2260" s="85">
        <v>4</v>
      </c>
      <c r="I2260" s="91"/>
      <c r="L2260" s="23"/>
      <c r="P2260" s="13"/>
      <c r="V2260" s="58">
        <v>15.90677275</v>
      </c>
      <c r="W2260" s="58">
        <v>15.90677275</v>
      </c>
      <c r="X2260" s="58">
        <v>15.90677275</v>
      </c>
      <c r="Y2260" s="58">
        <v>15.90677275</v>
      </c>
      <c r="AC2260" s="13"/>
      <c r="AD2260" s="13"/>
      <c r="AE2260" s="13"/>
      <c r="AF2260" s="13"/>
      <c r="AG2260" s="13"/>
      <c r="AH2260" s="13"/>
      <c r="AI2260" s="13"/>
      <c r="AJ2260" s="13"/>
      <c r="AK2260" s="13"/>
    </row>
    <row r="2261" spans="1:37" x14ac:dyDescent="0.25">
      <c r="A2261" s="8" t="s">
        <v>141</v>
      </c>
      <c r="B2261" s="8" t="s">
        <v>84</v>
      </c>
      <c r="C2261" s="8" t="s">
        <v>137</v>
      </c>
      <c r="D2261" s="8" t="s">
        <v>138</v>
      </c>
      <c r="E2261" s="8" t="s">
        <v>139</v>
      </c>
      <c r="F2261" s="12" t="s">
        <v>140</v>
      </c>
      <c r="G2261" s="80">
        <v>44014</v>
      </c>
      <c r="H2261" s="85">
        <v>4</v>
      </c>
      <c r="I2261" s="91"/>
      <c r="L2261" s="23"/>
      <c r="P2261" s="13"/>
      <c r="V2261" s="58">
        <v>17.744375000000002</v>
      </c>
      <c r="W2261" s="58">
        <v>17.744375000000002</v>
      </c>
      <c r="X2261" s="58">
        <v>17.744375000000002</v>
      </c>
      <c r="Y2261" s="58">
        <v>17.744375000000002</v>
      </c>
      <c r="AC2261" s="13"/>
      <c r="AD2261" s="13"/>
      <c r="AE2261" s="13"/>
      <c r="AF2261" s="13"/>
      <c r="AG2261" s="13"/>
      <c r="AH2261" s="13"/>
      <c r="AI2261" s="13"/>
      <c r="AJ2261" s="13"/>
      <c r="AK2261" s="13"/>
    </row>
    <row r="2262" spans="1:37" x14ac:dyDescent="0.25">
      <c r="A2262" s="8" t="s">
        <v>141</v>
      </c>
      <c r="B2262" s="8" t="s">
        <v>84</v>
      </c>
      <c r="C2262" s="8" t="s">
        <v>137</v>
      </c>
      <c r="D2262" s="8" t="s">
        <v>138</v>
      </c>
      <c r="E2262" s="8" t="s">
        <v>139</v>
      </c>
      <c r="F2262" s="12" t="s">
        <v>140</v>
      </c>
      <c r="G2262" s="80">
        <v>44022</v>
      </c>
      <c r="H2262" s="85">
        <v>4</v>
      </c>
      <c r="I2262" s="91"/>
      <c r="L2262" s="23"/>
      <c r="P2262" s="13"/>
      <c r="V2262" s="58">
        <v>15.149952500000001</v>
      </c>
      <c r="W2262" s="58">
        <v>15.149952500000001</v>
      </c>
      <c r="X2262" s="58">
        <v>15.149952500000001</v>
      </c>
      <c r="Y2262" s="58">
        <v>15.149952500000001</v>
      </c>
      <c r="AC2262" s="13"/>
      <c r="AD2262" s="13"/>
      <c r="AE2262" s="13"/>
      <c r="AF2262" s="13"/>
      <c r="AG2262" s="13"/>
      <c r="AH2262" s="13"/>
      <c r="AI2262" s="13"/>
      <c r="AJ2262" s="13"/>
      <c r="AK2262" s="13"/>
    </row>
    <row r="2263" spans="1:37" x14ac:dyDescent="0.25">
      <c r="A2263" s="8" t="s">
        <v>141</v>
      </c>
      <c r="B2263" s="8" t="s">
        <v>84</v>
      </c>
      <c r="C2263" s="8" t="s">
        <v>137</v>
      </c>
      <c r="D2263" s="8" t="s">
        <v>138</v>
      </c>
      <c r="E2263" s="8" t="s">
        <v>139</v>
      </c>
      <c r="F2263" s="12" t="s">
        <v>140</v>
      </c>
      <c r="G2263" s="80">
        <v>44126</v>
      </c>
      <c r="H2263" s="85">
        <v>4</v>
      </c>
      <c r="I2263" s="91"/>
      <c r="L2263" s="23"/>
      <c r="P2263" s="13"/>
      <c r="V2263" s="58">
        <v>0.11089499999999999</v>
      </c>
      <c r="W2263" s="58">
        <v>0.11089499999999999</v>
      </c>
      <c r="X2263" s="58">
        <v>0.11089499999999999</v>
      </c>
      <c r="Y2263" s="58">
        <v>0.11089499999999999</v>
      </c>
      <c r="AC2263" s="13"/>
      <c r="AD2263" s="13"/>
      <c r="AE2263" s="13"/>
      <c r="AF2263" s="13"/>
      <c r="AG2263" s="13"/>
      <c r="AH2263" s="13"/>
      <c r="AI2263" s="13"/>
      <c r="AJ2263" s="13"/>
      <c r="AK2263" s="13"/>
    </row>
    <row r="2264" spans="1:37" x14ac:dyDescent="0.25">
      <c r="A2264" s="8" t="s">
        <v>141</v>
      </c>
      <c r="B2264" s="8" t="s">
        <v>84</v>
      </c>
      <c r="C2264" s="8" t="s">
        <v>137</v>
      </c>
      <c r="D2264" s="8" t="s">
        <v>138</v>
      </c>
      <c r="E2264" s="8" t="s">
        <v>139</v>
      </c>
      <c r="F2264" s="12" t="s">
        <v>140</v>
      </c>
      <c r="G2264" s="80">
        <v>44145</v>
      </c>
      <c r="H2264" s="85">
        <v>4</v>
      </c>
      <c r="I2264" s="91"/>
      <c r="L2264" s="23"/>
      <c r="P2264" s="13"/>
      <c r="V2264" s="58">
        <v>0.11418250000000002</v>
      </c>
      <c r="W2264" s="58">
        <v>0.11418250000000002</v>
      </c>
      <c r="X2264" s="58">
        <v>0.11418250000000002</v>
      </c>
      <c r="Y2264" s="58">
        <v>0.11418250000000002</v>
      </c>
      <c r="AC2264" s="13"/>
      <c r="AD2264" s="13"/>
      <c r="AE2264" s="13"/>
      <c r="AF2264" s="13"/>
      <c r="AG2264" s="13"/>
      <c r="AH2264" s="13"/>
      <c r="AI2264" s="13"/>
      <c r="AJ2264" s="13"/>
      <c r="AK2264" s="13"/>
    </row>
    <row r="2265" spans="1:37" x14ac:dyDescent="0.25">
      <c r="A2265" s="8" t="s">
        <v>141</v>
      </c>
      <c r="B2265" s="8" t="s">
        <v>84</v>
      </c>
      <c r="C2265" s="8" t="s">
        <v>137</v>
      </c>
      <c r="D2265" s="8" t="s">
        <v>138</v>
      </c>
      <c r="E2265" s="8" t="s">
        <v>139</v>
      </c>
      <c r="F2265" s="12" t="s">
        <v>152</v>
      </c>
      <c r="G2265" s="82">
        <v>44455</v>
      </c>
      <c r="H2265" s="90">
        <v>4</v>
      </c>
      <c r="I2265" s="91"/>
      <c r="L2265" s="23"/>
      <c r="P2265" s="13"/>
      <c r="V2265" s="58"/>
      <c r="W2265" s="58"/>
      <c r="X2265" s="58"/>
      <c r="Y2265" s="58"/>
      <c r="AC2265" s="13"/>
      <c r="AD2265" s="13"/>
      <c r="AE2265" s="13"/>
      <c r="AF2265" s="13"/>
      <c r="AG2265" s="13"/>
      <c r="AH2265" s="13"/>
      <c r="AI2265" s="13"/>
      <c r="AJ2265" s="13"/>
      <c r="AK2265" s="13"/>
    </row>
    <row r="2266" spans="1:37" x14ac:dyDescent="0.25">
      <c r="A2266" s="8" t="s">
        <v>141</v>
      </c>
      <c r="B2266" s="8" t="s">
        <v>84</v>
      </c>
      <c r="C2266" s="8" t="s">
        <v>137</v>
      </c>
      <c r="D2266" s="8" t="s">
        <v>138</v>
      </c>
      <c r="E2266" s="8" t="s">
        <v>139</v>
      </c>
      <c r="F2266" s="12" t="s">
        <v>152</v>
      </c>
      <c r="G2266" s="82">
        <v>44475</v>
      </c>
      <c r="H2266" s="90">
        <v>4</v>
      </c>
      <c r="I2266" s="91"/>
      <c r="L2266" s="23"/>
      <c r="P2266" s="13"/>
      <c r="V2266" s="58"/>
      <c r="W2266" s="58"/>
      <c r="X2266" s="58"/>
      <c r="Y2266" s="58"/>
      <c r="AC2266" s="13"/>
      <c r="AD2266" s="13"/>
      <c r="AE2266" s="13"/>
      <c r="AF2266" s="13"/>
      <c r="AG2266" s="13"/>
      <c r="AH2266" s="13"/>
      <c r="AI2266" s="13"/>
      <c r="AJ2266" s="13"/>
      <c r="AK2266" s="13"/>
    </row>
    <row r="2267" spans="1:37" x14ac:dyDescent="0.25">
      <c r="A2267" s="8" t="s">
        <v>141</v>
      </c>
      <c r="B2267" s="8" t="s">
        <v>84</v>
      </c>
      <c r="C2267" s="8" t="s">
        <v>137</v>
      </c>
      <c r="D2267" s="8" t="s">
        <v>138</v>
      </c>
      <c r="E2267" s="8" t="s">
        <v>139</v>
      </c>
      <c r="F2267" s="12" t="s">
        <v>152</v>
      </c>
      <c r="G2267" s="82">
        <v>44484</v>
      </c>
      <c r="H2267" s="90">
        <v>4</v>
      </c>
      <c r="I2267" s="91"/>
      <c r="L2267" s="23"/>
      <c r="P2267" s="13"/>
      <c r="V2267" s="58"/>
      <c r="W2267" s="58"/>
      <c r="X2267" s="58"/>
      <c r="Y2267" s="58"/>
      <c r="AC2267" s="13"/>
      <c r="AD2267" s="13"/>
      <c r="AE2267" s="13"/>
      <c r="AF2267" s="13"/>
      <c r="AG2267" s="13"/>
      <c r="AH2267" s="13"/>
      <c r="AI2267" s="13"/>
      <c r="AJ2267" s="13"/>
      <c r="AK2267" s="13"/>
    </row>
    <row r="2268" spans="1:37" x14ac:dyDescent="0.25">
      <c r="A2268" s="8" t="s">
        <v>141</v>
      </c>
      <c r="B2268" s="8" t="s">
        <v>84</v>
      </c>
      <c r="C2268" s="8" t="s">
        <v>137</v>
      </c>
      <c r="D2268" s="8" t="s">
        <v>138</v>
      </c>
      <c r="E2268" s="8" t="s">
        <v>139</v>
      </c>
      <c r="F2268" s="12" t="s">
        <v>152</v>
      </c>
      <c r="G2268" s="82">
        <v>44550</v>
      </c>
      <c r="H2268" s="90">
        <v>4</v>
      </c>
      <c r="I2268" s="91"/>
      <c r="L2268" s="23"/>
      <c r="P2268" s="13"/>
      <c r="V2268" s="58">
        <v>31.163649999999997</v>
      </c>
      <c r="W2268" s="58">
        <v>31.163649999999997</v>
      </c>
      <c r="X2268" s="58">
        <v>31.163649999999997</v>
      </c>
      <c r="Y2268" s="58">
        <v>31.163649999999997</v>
      </c>
      <c r="AC2268" s="13"/>
      <c r="AD2268" s="13"/>
      <c r="AE2268" s="13"/>
      <c r="AF2268" s="13"/>
      <c r="AG2268" s="13"/>
      <c r="AH2268" s="13"/>
      <c r="AI2268" s="13"/>
      <c r="AJ2268" s="13"/>
      <c r="AK2268" s="13"/>
    </row>
    <row r="2269" spans="1:37" x14ac:dyDescent="0.25">
      <c r="A2269" s="8" t="s">
        <v>141</v>
      </c>
      <c r="B2269" s="8" t="s">
        <v>84</v>
      </c>
      <c r="C2269" s="8" t="s">
        <v>137</v>
      </c>
      <c r="D2269" s="8" t="s">
        <v>138</v>
      </c>
      <c r="E2269" s="8" t="s">
        <v>139</v>
      </c>
      <c r="F2269" s="12" t="s">
        <v>152</v>
      </c>
      <c r="G2269" s="82">
        <v>44603</v>
      </c>
      <c r="H2269" s="90">
        <v>4</v>
      </c>
      <c r="I2269" s="91"/>
      <c r="L2269" s="23"/>
      <c r="P2269" s="13"/>
      <c r="V2269" s="58">
        <v>15.753200000000001</v>
      </c>
      <c r="W2269" s="58">
        <v>15.753200000000001</v>
      </c>
      <c r="X2269" s="58">
        <v>15.753200000000001</v>
      </c>
      <c r="Y2269" s="58">
        <v>15.753200000000001</v>
      </c>
      <c r="AC2269" s="13"/>
      <c r="AD2269" s="13"/>
      <c r="AE2269" s="13"/>
      <c r="AF2269" s="13"/>
      <c r="AG2269" s="13"/>
      <c r="AH2269" s="13"/>
      <c r="AI2269" s="13"/>
      <c r="AJ2269" s="13"/>
      <c r="AK2269" s="13"/>
    </row>
    <row r="2270" spans="1:37" x14ac:dyDescent="0.25">
      <c r="A2270" s="8" t="s">
        <v>141</v>
      </c>
      <c r="B2270" s="8" t="s">
        <v>84</v>
      </c>
      <c r="C2270" s="8" t="s">
        <v>137</v>
      </c>
      <c r="D2270" s="8" t="s">
        <v>138</v>
      </c>
      <c r="E2270" s="8" t="s">
        <v>139</v>
      </c>
      <c r="F2270" s="12" t="s">
        <v>152</v>
      </c>
      <c r="G2270" s="82">
        <v>44608</v>
      </c>
      <c r="H2270" s="90">
        <v>4</v>
      </c>
      <c r="I2270" s="91"/>
      <c r="L2270" s="23"/>
      <c r="P2270" s="13"/>
      <c r="V2270" s="58">
        <v>7.5649999999999995</v>
      </c>
      <c r="W2270" s="58">
        <v>7.5649999999999995</v>
      </c>
      <c r="X2270" s="58">
        <v>7.5649999999999995</v>
      </c>
      <c r="Y2270" s="58">
        <v>7.5649999999999995</v>
      </c>
      <c r="AC2270" s="13"/>
      <c r="AD2270" s="13"/>
      <c r="AE2270" s="13"/>
      <c r="AF2270" s="13"/>
      <c r="AG2270" s="13"/>
      <c r="AH2270" s="13"/>
      <c r="AI2270" s="13"/>
      <c r="AJ2270" s="13"/>
      <c r="AK2270" s="13"/>
    </row>
    <row r="2271" spans="1:37" x14ac:dyDescent="0.25">
      <c r="A2271" s="8" t="s">
        <v>141</v>
      </c>
      <c r="B2271" s="8" t="s">
        <v>84</v>
      </c>
      <c r="C2271" s="8" t="s">
        <v>137</v>
      </c>
      <c r="D2271" s="8" t="s">
        <v>138</v>
      </c>
      <c r="E2271" s="8" t="s">
        <v>139</v>
      </c>
      <c r="F2271" s="12" t="s">
        <v>153</v>
      </c>
      <c r="G2271" s="80">
        <v>44753</v>
      </c>
      <c r="H2271" s="85">
        <v>4</v>
      </c>
      <c r="I2271" s="91"/>
      <c r="L2271" s="23"/>
      <c r="P2271" s="13"/>
      <c r="V2271" s="58">
        <v>20.978666666666665</v>
      </c>
      <c r="W2271" s="58">
        <v>20.978666666666665</v>
      </c>
      <c r="X2271" s="58">
        <v>20.978666666666665</v>
      </c>
      <c r="Y2271" s="58">
        <v>20.978666666666665</v>
      </c>
      <c r="AC2271" s="13"/>
      <c r="AD2271" s="13"/>
      <c r="AE2271" s="13"/>
      <c r="AF2271" s="13"/>
      <c r="AG2271" s="13"/>
      <c r="AH2271" s="13"/>
      <c r="AI2271" s="13"/>
      <c r="AJ2271" s="13"/>
      <c r="AK2271" s="13"/>
    </row>
    <row r="2272" spans="1:37" x14ac:dyDescent="0.25">
      <c r="A2272" s="8" t="s">
        <v>141</v>
      </c>
      <c r="B2272" s="8" t="s">
        <v>84</v>
      </c>
      <c r="C2272" s="8" t="s">
        <v>137</v>
      </c>
      <c r="D2272" s="8" t="s">
        <v>138</v>
      </c>
      <c r="E2272" s="8" t="s">
        <v>139</v>
      </c>
      <c r="F2272" s="12" t="s">
        <v>153</v>
      </c>
      <c r="G2272" s="80">
        <v>44756</v>
      </c>
      <c r="H2272" s="85">
        <v>4</v>
      </c>
      <c r="I2272" s="91"/>
      <c r="L2272" s="23"/>
      <c r="P2272" s="13"/>
      <c r="V2272" s="58">
        <v>38.813820000000007</v>
      </c>
      <c r="W2272" s="58">
        <v>38.813820000000007</v>
      </c>
      <c r="X2272" s="58">
        <v>38.813820000000007</v>
      </c>
      <c r="Y2272" s="58">
        <v>38.813820000000007</v>
      </c>
      <c r="AC2272" s="13"/>
      <c r="AD2272" s="13"/>
      <c r="AE2272" s="13"/>
      <c r="AF2272" s="13"/>
      <c r="AG2272" s="13"/>
      <c r="AH2272" s="13"/>
      <c r="AI2272" s="13"/>
      <c r="AJ2272" s="13"/>
      <c r="AK2272" s="13"/>
    </row>
    <row r="2273" spans="1:37" x14ac:dyDescent="0.25">
      <c r="A2273" s="8" t="s">
        <v>141</v>
      </c>
      <c r="B2273" s="8" t="s">
        <v>84</v>
      </c>
      <c r="C2273" s="8" t="s">
        <v>137</v>
      </c>
      <c r="D2273" s="8" t="s">
        <v>138</v>
      </c>
      <c r="E2273" s="8" t="s">
        <v>139</v>
      </c>
      <c r="F2273" s="12" t="s">
        <v>153</v>
      </c>
      <c r="G2273" s="80">
        <v>44767</v>
      </c>
      <c r="H2273" s="85">
        <v>4</v>
      </c>
      <c r="I2273" s="91"/>
      <c r="L2273" s="23"/>
      <c r="P2273" s="13"/>
      <c r="V2273" s="58">
        <v>34.0715</v>
      </c>
      <c r="W2273" s="58">
        <v>34.0715</v>
      </c>
      <c r="X2273" s="58">
        <v>34.0715</v>
      </c>
      <c r="Y2273" s="58">
        <v>34.0715</v>
      </c>
      <c r="AC2273" s="13"/>
      <c r="AD2273" s="13"/>
      <c r="AE2273" s="13"/>
      <c r="AF2273" s="13"/>
      <c r="AG2273" s="13"/>
      <c r="AH2273" s="13"/>
      <c r="AI2273" s="13"/>
      <c r="AJ2273" s="13"/>
      <c r="AK2273" s="13"/>
    </row>
    <row r="2274" spans="1:37" x14ac:dyDescent="0.25">
      <c r="A2274" s="8" t="s">
        <v>141</v>
      </c>
      <c r="B2274" s="8" t="s">
        <v>84</v>
      </c>
      <c r="C2274" s="8" t="s">
        <v>137</v>
      </c>
      <c r="D2274" s="8" t="s">
        <v>138</v>
      </c>
      <c r="E2274" s="8" t="s">
        <v>139</v>
      </c>
      <c r="F2274" s="12" t="s">
        <v>153</v>
      </c>
      <c r="G2274" s="80">
        <v>44776</v>
      </c>
      <c r="H2274" s="85">
        <v>4</v>
      </c>
      <c r="I2274" s="91"/>
      <c r="L2274" s="23"/>
      <c r="P2274" s="13"/>
      <c r="V2274" s="58">
        <v>36.15</v>
      </c>
      <c r="W2274" s="58">
        <v>36.15</v>
      </c>
      <c r="X2274" s="58">
        <v>36.15</v>
      </c>
      <c r="Y2274" s="58">
        <v>36.15</v>
      </c>
      <c r="AC2274" s="13"/>
      <c r="AD2274" s="13"/>
      <c r="AE2274" s="13"/>
      <c r="AF2274" s="13"/>
      <c r="AG2274" s="13"/>
      <c r="AH2274" s="13"/>
      <c r="AI2274" s="13"/>
      <c r="AJ2274" s="13"/>
      <c r="AK2274" s="13"/>
    </row>
    <row r="2275" spans="1:37" x14ac:dyDescent="0.25">
      <c r="A2275" s="8" t="s">
        <v>141</v>
      </c>
      <c r="B2275" s="8" t="s">
        <v>84</v>
      </c>
      <c r="C2275" s="8" t="s">
        <v>137</v>
      </c>
      <c r="D2275" s="8" t="s">
        <v>138</v>
      </c>
      <c r="E2275" s="8" t="s">
        <v>139</v>
      </c>
      <c r="F2275" s="12" t="s">
        <v>153</v>
      </c>
      <c r="G2275" s="80">
        <v>44783</v>
      </c>
      <c r="H2275" s="85">
        <v>4</v>
      </c>
      <c r="I2275" s="91"/>
      <c r="L2275" s="23"/>
      <c r="P2275" s="13"/>
      <c r="V2275" s="58">
        <v>33.283499999999997</v>
      </c>
      <c r="W2275" s="58">
        <v>33.283499999999997</v>
      </c>
      <c r="X2275" s="58">
        <v>33.283499999999997</v>
      </c>
      <c r="Y2275" s="58">
        <v>33.283499999999997</v>
      </c>
      <c r="AC2275" s="13"/>
      <c r="AD2275" s="13"/>
      <c r="AE2275" s="13"/>
      <c r="AF2275" s="13"/>
      <c r="AG2275" s="13"/>
      <c r="AH2275" s="13"/>
      <c r="AI2275" s="13"/>
      <c r="AJ2275" s="13"/>
      <c r="AK2275" s="13"/>
    </row>
    <row r="2276" spans="1:37" x14ac:dyDescent="0.25">
      <c r="A2276" s="54" t="s">
        <v>142</v>
      </c>
      <c r="B2276" s="54" t="s">
        <v>143</v>
      </c>
      <c r="C2276" s="54" t="s">
        <v>137</v>
      </c>
      <c r="D2276" s="54" t="s">
        <v>138</v>
      </c>
      <c r="E2276" s="54" t="s">
        <v>139</v>
      </c>
      <c r="F2276" s="58" t="s">
        <v>140</v>
      </c>
      <c r="G2276" s="84">
        <v>44003</v>
      </c>
      <c r="H2276" s="85">
        <v>1</v>
      </c>
      <c r="I2276" s="91"/>
      <c r="L2276" s="23"/>
      <c r="P2276" s="13"/>
      <c r="V2276" s="12">
        <v>13.052545166666667</v>
      </c>
      <c r="W2276" s="12">
        <v>13.052545166666667</v>
      </c>
      <c r="X2276" s="12">
        <v>13.052545166666667</v>
      </c>
      <c r="Y2276" s="12">
        <v>13.052545166666667</v>
      </c>
      <c r="AC2276" s="13"/>
      <c r="AD2276" s="13"/>
      <c r="AE2276" s="13"/>
      <c r="AF2276" s="13"/>
      <c r="AG2276" s="13"/>
      <c r="AH2276" s="13"/>
      <c r="AI2276" s="13"/>
      <c r="AJ2276" s="13"/>
      <c r="AK2276" s="13"/>
    </row>
    <row r="2277" spans="1:37" x14ac:dyDescent="0.25">
      <c r="A2277" s="54" t="s">
        <v>142</v>
      </c>
      <c r="B2277" s="54" t="s">
        <v>143</v>
      </c>
      <c r="C2277" s="54" t="s">
        <v>137</v>
      </c>
      <c r="D2277" s="54" t="s">
        <v>138</v>
      </c>
      <c r="E2277" s="54" t="s">
        <v>139</v>
      </c>
      <c r="F2277" s="58" t="s">
        <v>140</v>
      </c>
      <c r="G2277" s="84">
        <v>44012</v>
      </c>
      <c r="H2277" s="85">
        <v>1</v>
      </c>
      <c r="I2277" s="91"/>
      <c r="L2277" s="23"/>
      <c r="P2277" s="13"/>
      <c r="V2277" s="12">
        <v>15.6858775</v>
      </c>
      <c r="W2277" s="12">
        <v>15.6858775</v>
      </c>
      <c r="X2277" s="12">
        <v>15.6858775</v>
      </c>
      <c r="Y2277" s="12">
        <v>15.6858775</v>
      </c>
      <c r="AC2277" s="13"/>
      <c r="AD2277" s="13"/>
      <c r="AE2277" s="13"/>
      <c r="AF2277" s="13"/>
      <c r="AG2277" s="13"/>
      <c r="AH2277" s="13"/>
      <c r="AI2277" s="13"/>
      <c r="AJ2277" s="13"/>
      <c r="AK2277" s="13"/>
    </row>
    <row r="2278" spans="1:37" x14ac:dyDescent="0.25">
      <c r="A2278" s="54" t="s">
        <v>142</v>
      </c>
      <c r="B2278" s="54" t="s">
        <v>143</v>
      </c>
      <c r="C2278" s="54" t="s">
        <v>137</v>
      </c>
      <c r="D2278" s="54" t="s">
        <v>138</v>
      </c>
      <c r="E2278" s="54" t="s">
        <v>139</v>
      </c>
      <c r="F2278" s="58" t="s">
        <v>140</v>
      </c>
      <c r="G2278" s="84">
        <v>44014</v>
      </c>
      <c r="H2278" s="85">
        <v>1</v>
      </c>
      <c r="I2278" s="91"/>
      <c r="L2278" s="23"/>
      <c r="P2278" s="13"/>
      <c r="V2278" s="12">
        <v>19.926395000000003</v>
      </c>
      <c r="W2278" s="12">
        <v>19.926395000000003</v>
      </c>
      <c r="X2278" s="12">
        <v>19.926395000000003</v>
      </c>
      <c r="Y2278" s="12">
        <v>19.926395000000003</v>
      </c>
      <c r="AC2278" s="13"/>
      <c r="AD2278" s="13"/>
      <c r="AE2278" s="13"/>
      <c r="AF2278" s="13"/>
      <c r="AG2278" s="13"/>
      <c r="AH2278" s="13"/>
      <c r="AI2278" s="13"/>
      <c r="AJ2278" s="13"/>
      <c r="AK2278" s="13"/>
    </row>
    <row r="2279" spans="1:37" x14ac:dyDescent="0.25">
      <c r="A2279" s="54" t="s">
        <v>142</v>
      </c>
      <c r="B2279" s="54" t="s">
        <v>143</v>
      </c>
      <c r="C2279" s="54" t="s">
        <v>137</v>
      </c>
      <c r="D2279" s="54" t="s">
        <v>138</v>
      </c>
      <c r="E2279" s="54" t="s">
        <v>139</v>
      </c>
      <c r="F2279" s="58" t="s">
        <v>140</v>
      </c>
      <c r="G2279" s="84">
        <v>44022</v>
      </c>
      <c r="H2279" s="85">
        <v>1</v>
      </c>
      <c r="I2279" s="91"/>
      <c r="L2279" s="23"/>
      <c r="P2279" s="13"/>
      <c r="V2279" s="12">
        <v>28.586061000000001</v>
      </c>
      <c r="W2279" s="12">
        <v>28.586061000000001</v>
      </c>
      <c r="X2279" s="12">
        <v>28.586061000000001</v>
      </c>
      <c r="Y2279" s="12">
        <v>28.586061000000001</v>
      </c>
      <c r="AC2279" s="13"/>
      <c r="AD2279" s="13"/>
      <c r="AE2279" s="13"/>
      <c r="AF2279" s="13"/>
      <c r="AG2279" s="13"/>
      <c r="AH2279" s="13"/>
      <c r="AI2279" s="13"/>
      <c r="AJ2279" s="13"/>
      <c r="AK2279" s="13"/>
    </row>
    <row r="2280" spans="1:37" x14ac:dyDescent="0.25">
      <c r="A2280" s="54" t="s">
        <v>142</v>
      </c>
      <c r="B2280" s="54" t="s">
        <v>143</v>
      </c>
      <c r="C2280" s="54" t="s">
        <v>137</v>
      </c>
      <c r="D2280" s="54" t="s">
        <v>138</v>
      </c>
      <c r="E2280" s="54" t="s">
        <v>139</v>
      </c>
      <c r="F2280" s="58" t="s">
        <v>140</v>
      </c>
      <c r="G2280" s="84">
        <v>44126</v>
      </c>
      <c r="H2280" s="85">
        <v>1</v>
      </c>
      <c r="I2280" s="91"/>
      <c r="L2280" s="23"/>
      <c r="P2280" s="13"/>
      <c r="V2280" s="12">
        <v>3.4199999999999994E-2</v>
      </c>
      <c r="W2280" s="12">
        <v>3.4199999999999994E-2</v>
      </c>
      <c r="X2280" s="12">
        <v>3.4199999999999994E-2</v>
      </c>
      <c r="Y2280" s="12">
        <v>3.4199999999999994E-2</v>
      </c>
      <c r="AC2280" s="13"/>
      <c r="AD2280" s="13"/>
      <c r="AE2280" s="13"/>
      <c r="AF2280" s="13"/>
      <c r="AG2280" s="13"/>
      <c r="AH2280" s="13"/>
      <c r="AI2280" s="13"/>
      <c r="AJ2280" s="13"/>
      <c r="AK2280" s="13"/>
    </row>
    <row r="2281" spans="1:37" x14ac:dyDescent="0.25">
      <c r="A2281" s="54" t="s">
        <v>142</v>
      </c>
      <c r="B2281" s="54" t="s">
        <v>143</v>
      </c>
      <c r="C2281" s="54" t="s">
        <v>137</v>
      </c>
      <c r="D2281" s="54" t="s">
        <v>138</v>
      </c>
      <c r="E2281" s="54" t="s">
        <v>139</v>
      </c>
      <c r="F2281" s="58" t="s">
        <v>140</v>
      </c>
      <c r="G2281" s="84">
        <v>44145</v>
      </c>
      <c r="H2281" s="85">
        <v>1</v>
      </c>
      <c r="I2281" s="91"/>
      <c r="L2281" s="23"/>
      <c r="P2281" s="13"/>
      <c r="V2281" s="12">
        <v>0.16735</v>
      </c>
      <c r="W2281" s="12">
        <v>0.16735</v>
      </c>
      <c r="X2281" s="12">
        <v>0.16735</v>
      </c>
      <c r="Y2281" s="12">
        <v>0.16735</v>
      </c>
      <c r="AA2281" s="13"/>
      <c r="AB2281" s="13"/>
      <c r="AC2281" s="13"/>
      <c r="AD2281" s="13"/>
      <c r="AE2281" s="13"/>
      <c r="AF2281" s="13"/>
      <c r="AG2281" s="13"/>
      <c r="AH2281" s="13"/>
      <c r="AI2281" s="13"/>
      <c r="AJ2281" s="13"/>
      <c r="AK2281" s="13"/>
    </row>
    <row r="2282" spans="1:37" x14ac:dyDescent="0.25">
      <c r="A2282" s="54" t="s">
        <v>142</v>
      </c>
      <c r="B2282" s="54" t="s">
        <v>143</v>
      </c>
      <c r="C2282" s="54" t="s">
        <v>137</v>
      </c>
      <c r="D2282" s="54" t="s">
        <v>138</v>
      </c>
      <c r="E2282" s="54" t="s">
        <v>139</v>
      </c>
      <c r="F2282" s="58" t="s">
        <v>152</v>
      </c>
      <c r="G2282" s="89">
        <v>44455</v>
      </c>
      <c r="H2282" s="90">
        <v>1</v>
      </c>
      <c r="I2282" s="91"/>
      <c r="L2282" s="23"/>
      <c r="P2282" s="13"/>
      <c r="V2282" s="12"/>
      <c r="W2282" s="12"/>
      <c r="X2282" s="12"/>
      <c r="Y2282" s="12"/>
      <c r="AA2282" s="13"/>
      <c r="AB2282" s="13"/>
      <c r="AC2282" s="13"/>
      <c r="AD2282" s="13"/>
      <c r="AE2282" s="13"/>
      <c r="AF2282" s="13"/>
      <c r="AG2282" s="13"/>
      <c r="AH2282" s="13"/>
      <c r="AI2282" s="13"/>
      <c r="AJ2282" s="13"/>
      <c r="AK2282" s="13"/>
    </row>
    <row r="2283" spans="1:37" x14ac:dyDescent="0.25">
      <c r="A2283" s="54" t="s">
        <v>142</v>
      </c>
      <c r="B2283" s="54" t="s">
        <v>143</v>
      </c>
      <c r="C2283" s="54" t="s">
        <v>137</v>
      </c>
      <c r="D2283" s="54" t="s">
        <v>138</v>
      </c>
      <c r="E2283" s="54" t="s">
        <v>139</v>
      </c>
      <c r="F2283" s="58" t="s">
        <v>152</v>
      </c>
      <c r="G2283" s="89">
        <v>44475</v>
      </c>
      <c r="H2283" s="90">
        <v>1</v>
      </c>
      <c r="I2283" s="91"/>
      <c r="L2283" s="23"/>
      <c r="P2283" s="13"/>
      <c r="V2283" s="12"/>
      <c r="W2283" s="12"/>
      <c r="X2283" s="12"/>
      <c r="Y2283" s="12"/>
      <c r="AA2283" s="13"/>
      <c r="AB2283" s="13"/>
      <c r="AC2283" s="13"/>
      <c r="AD2283" s="13"/>
      <c r="AE2283" s="13"/>
      <c r="AF2283" s="13"/>
      <c r="AG2283" s="13"/>
      <c r="AH2283" s="13"/>
      <c r="AI2283" s="13"/>
      <c r="AJ2283" s="13"/>
      <c r="AK2283" s="13"/>
    </row>
    <row r="2284" spans="1:37" x14ac:dyDescent="0.25">
      <c r="A2284" s="54" t="s">
        <v>142</v>
      </c>
      <c r="B2284" s="54" t="s">
        <v>143</v>
      </c>
      <c r="C2284" s="54" t="s">
        <v>137</v>
      </c>
      <c r="D2284" s="54" t="s">
        <v>138</v>
      </c>
      <c r="E2284" s="54" t="s">
        <v>139</v>
      </c>
      <c r="F2284" s="58" t="s">
        <v>152</v>
      </c>
      <c r="G2284" s="89">
        <v>44484</v>
      </c>
      <c r="H2284" s="90">
        <v>1</v>
      </c>
      <c r="I2284" s="91"/>
      <c r="L2284" s="23"/>
      <c r="P2284" s="13"/>
      <c r="V2284" s="12"/>
      <c r="W2284" s="12"/>
      <c r="X2284" s="12"/>
      <c r="Y2284" s="12"/>
      <c r="AA2284" s="13"/>
      <c r="AB2284" s="13"/>
      <c r="AC2284" s="13"/>
      <c r="AD2284" s="13"/>
      <c r="AE2284" s="13"/>
      <c r="AF2284" s="13"/>
      <c r="AG2284" s="13"/>
      <c r="AH2284" s="13"/>
      <c r="AI2284" s="13"/>
      <c r="AJ2284" s="13"/>
      <c r="AK2284" s="13"/>
    </row>
    <row r="2285" spans="1:37" x14ac:dyDescent="0.25">
      <c r="A2285" s="54" t="s">
        <v>142</v>
      </c>
      <c r="B2285" s="54" t="s">
        <v>143</v>
      </c>
      <c r="C2285" s="54" t="s">
        <v>137</v>
      </c>
      <c r="D2285" s="54" t="s">
        <v>138</v>
      </c>
      <c r="E2285" s="54" t="s">
        <v>139</v>
      </c>
      <c r="F2285" s="58" t="s">
        <v>152</v>
      </c>
      <c r="G2285" s="89">
        <v>44550</v>
      </c>
      <c r="H2285" s="90">
        <v>1</v>
      </c>
      <c r="I2285" s="91"/>
      <c r="L2285" s="23"/>
      <c r="P2285" s="13"/>
      <c r="V2285" s="12">
        <v>35.993300000000005</v>
      </c>
      <c r="W2285" s="12">
        <v>35.993300000000005</v>
      </c>
      <c r="X2285" s="12">
        <v>35.993300000000005</v>
      </c>
      <c r="Y2285" s="12">
        <v>35.993300000000005</v>
      </c>
      <c r="AA2285" s="13"/>
      <c r="AB2285" s="13"/>
      <c r="AC2285" s="13"/>
      <c r="AD2285" s="13"/>
      <c r="AE2285" s="13"/>
      <c r="AF2285" s="13"/>
      <c r="AG2285" s="13"/>
      <c r="AH2285" s="13"/>
      <c r="AI2285" s="13"/>
      <c r="AJ2285" s="13"/>
      <c r="AK2285" s="13"/>
    </row>
    <row r="2286" spans="1:37" x14ac:dyDescent="0.25">
      <c r="A2286" s="54" t="s">
        <v>142</v>
      </c>
      <c r="B2286" s="54" t="s">
        <v>143</v>
      </c>
      <c r="C2286" s="54" t="s">
        <v>137</v>
      </c>
      <c r="D2286" s="54" t="s">
        <v>138</v>
      </c>
      <c r="E2286" s="54" t="s">
        <v>139</v>
      </c>
      <c r="F2286" s="58" t="s">
        <v>152</v>
      </c>
      <c r="G2286" s="89">
        <v>44603</v>
      </c>
      <c r="H2286" s="90">
        <v>1</v>
      </c>
      <c r="I2286" s="91"/>
      <c r="L2286" s="23"/>
      <c r="P2286" s="13"/>
      <c r="V2286" s="12">
        <v>55.415949999999995</v>
      </c>
      <c r="W2286" s="12">
        <v>55.415949999999995</v>
      </c>
      <c r="X2286" s="12">
        <v>55.415949999999995</v>
      </c>
      <c r="Y2286" s="12">
        <v>55.415949999999995</v>
      </c>
      <c r="AA2286" s="13"/>
      <c r="AB2286" s="13"/>
      <c r="AC2286" s="13"/>
      <c r="AD2286" s="13"/>
      <c r="AE2286" s="13"/>
      <c r="AF2286" s="13"/>
      <c r="AG2286" s="13"/>
      <c r="AH2286" s="13"/>
      <c r="AI2286" s="13"/>
      <c r="AJ2286" s="13"/>
      <c r="AK2286" s="13"/>
    </row>
    <row r="2287" spans="1:37" x14ac:dyDescent="0.25">
      <c r="A2287" s="54" t="s">
        <v>142</v>
      </c>
      <c r="B2287" s="54" t="s">
        <v>143</v>
      </c>
      <c r="C2287" s="54" t="s">
        <v>137</v>
      </c>
      <c r="D2287" s="54" t="s">
        <v>138</v>
      </c>
      <c r="E2287" s="54" t="s">
        <v>139</v>
      </c>
      <c r="F2287" s="58" t="s">
        <v>152</v>
      </c>
      <c r="G2287" s="89">
        <v>44608</v>
      </c>
      <c r="H2287" s="90">
        <v>1</v>
      </c>
      <c r="I2287" s="91"/>
      <c r="L2287" s="23"/>
      <c r="P2287" s="13"/>
      <c r="V2287" s="12">
        <v>40.09225</v>
      </c>
      <c r="W2287" s="12">
        <v>40.09225</v>
      </c>
      <c r="X2287" s="12">
        <v>40.09225</v>
      </c>
      <c r="Y2287" s="12">
        <v>40.09225</v>
      </c>
      <c r="AA2287" s="13"/>
      <c r="AB2287" s="13"/>
      <c r="AC2287" s="13"/>
      <c r="AD2287" s="13"/>
      <c r="AE2287" s="13"/>
      <c r="AF2287" s="13"/>
      <c r="AG2287" s="13"/>
      <c r="AH2287" s="13"/>
      <c r="AI2287" s="13"/>
      <c r="AJ2287" s="13"/>
      <c r="AK2287" s="13"/>
    </row>
    <row r="2288" spans="1:37" x14ac:dyDescent="0.25">
      <c r="A2288" s="54" t="s">
        <v>142</v>
      </c>
      <c r="B2288" s="54" t="s">
        <v>143</v>
      </c>
      <c r="C2288" s="54" t="s">
        <v>137</v>
      </c>
      <c r="D2288" s="54" t="s">
        <v>138</v>
      </c>
      <c r="E2288" s="54" t="s">
        <v>139</v>
      </c>
      <c r="F2288" s="58" t="s">
        <v>153</v>
      </c>
      <c r="G2288" s="84">
        <v>44753</v>
      </c>
      <c r="H2288" s="85">
        <v>1</v>
      </c>
      <c r="I2288" s="91"/>
      <c r="L2288" s="23"/>
      <c r="P2288" s="13"/>
      <c r="V2288" s="12">
        <v>51.0518</v>
      </c>
      <c r="W2288" s="12">
        <v>51.0518</v>
      </c>
      <c r="X2288" s="12">
        <v>51.0518</v>
      </c>
      <c r="Y2288" s="12">
        <v>51.0518</v>
      </c>
      <c r="AA2288" s="13"/>
      <c r="AB2288" s="13"/>
      <c r="AC2288" s="13"/>
      <c r="AD2288" s="13"/>
      <c r="AE2288" s="13"/>
      <c r="AF2288" s="13"/>
      <c r="AG2288" s="13"/>
      <c r="AH2288" s="13"/>
      <c r="AI2288" s="13"/>
      <c r="AJ2288" s="13"/>
      <c r="AK2288" s="13"/>
    </row>
    <row r="2289" spans="1:37" x14ac:dyDescent="0.25">
      <c r="A2289" s="54" t="s">
        <v>142</v>
      </c>
      <c r="B2289" s="54" t="s">
        <v>143</v>
      </c>
      <c r="C2289" s="54" t="s">
        <v>137</v>
      </c>
      <c r="D2289" s="54" t="s">
        <v>138</v>
      </c>
      <c r="E2289" s="54" t="s">
        <v>139</v>
      </c>
      <c r="F2289" s="58" t="s">
        <v>153</v>
      </c>
      <c r="G2289" s="84">
        <v>44756</v>
      </c>
      <c r="H2289" s="85">
        <v>1</v>
      </c>
      <c r="I2289" s="91"/>
      <c r="L2289" s="23"/>
      <c r="P2289" s="13"/>
      <c r="V2289" s="12">
        <v>78.148333333333326</v>
      </c>
      <c r="W2289" s="12">
        <v>78.148333333333326</v>
      </c>
      <c r="X2289" s="12">
        <v>78.148333333333326</v>
      </c>
      <c r="Y2289" s="12">
        <v>78.148333333333326</v>
      </c>
      <c r="AA2289" s="13"/>
      <c r="AB2289" s="13"/>
      <c r="AC2289" s="13"/>
      <c r="AD2289" s="13"/>
      <c r="AE2289" s="13"/>
      <c r="AF2289" s="13"/>
      <c r="AG2289" s="13"/>
      <c r="AH2289" s="13"/>
      <c r="AI2289" s="13"/>
      <c r="AJ2289" s="13"/>
      <c r="AK2289" s="13"/>
    </row>
    <row r="2290" spans="1:37" x14ac:dyDescent="0.25">
      <c r="A2290" s="54" t="s">
        <v>142</v>
      </c>
      <c r="B2290" s="54" t="s">
        <v>143</v>
      </c>
      <c r="C2290" s="54" t="s">
        <v>137</v>
      </c>
      <c r="D2290" s="54" t="s">
        <v>138</v>
      </c>
      <c r="E2290" s="54" t="s">
        <v>139</v>
      </c>
      <c r="F2290" s="58" t="s">
        <v>153</v>
      </c>
      <c r="G2290" s="84">
        <v>44767</v>
      </c>
      <c r="H2290" s="85">
        <v>1</v>
      </c>
      <c r="I2290" s="91"/>
      <c r="L2290" s="23"/>
      <c r="P2290" s="13"/>
      <c r="V2290" s="12">
        <v>61.515479866666659</v>
      </c>
      <c r="W2290" s="12">
        <v>61.515479866666659</v>
      </c>
      <c r="X2290" s="12">
        <v>61.515479866666659</v>
      </c>
      <c r="Y2290" s="12">
        <v>61.515479866666659</v>
      </c>
      <c r="AA2290" s="13"/>
      <c r="AB2290" s="13"/>
      <c r="AC2290" s="13"/>
      <c r="AD2290" s="13"/>
      <c r="AE2290" s="13"/>
      <c r="AF2290" s="13"/>
      <c r="AG2290" s="13"/>
      <c r="AH2290" s="13"/>
      <c r="AI2290" s="13"/>
      <c r="AJ2290" s="13"/>
      <c r="AK2290" s="13"/>
    </row>
    <row r="2291" spans="1:37" x14ac:dyDescent="0.25">
      <c r="A2291" s="54" t="s">
        <v>142</v>
      </c>
      <c r="B2291" s="54" t="s">
        <v>143</v>
      </c>
      <c r="C2291" s="54" t="s">
        <v>137</v>
      </c>
      <c r="D2291" s="54" t="s">
        <v>138</v>
      </c>
      <c r="E2291" s="54" t="s">
        <v>139</v>
      </c>
      <c r="F2291" s="58" t="s">
        <v>153</v>
      </c>
      <c r="G2291" s="84">
        <v>44776</v>
      </c>
      <c r="H2291" s="85">
        <v>1</v>
      </c>
      <c r="I2291" s="91"/>
      <c r="L2291" s="23"/>
      <c r="P2291" s="13"/>
      <c r="V2291" s="12">
        <v>93</v>
      </c>
      <c r="W2291" s="12">
        <v>93</v>
      </c>
      <c r="X2291" s="12">
        <v>93</v>
      </c>
      <c r="Y2291" s="12">
        <v>93</v>
      </c>
      <c r="AA2291" s="13"/>
      <c r="AB2291" s="13"/>
      <c r="AC2291" s="13"/>
      <c r="AD2291" s="13"/>
      <c r="AE2291" s="13"/>
      <c r="AF2291" s="13"/>
      <c r="AG2291" s="13"/>
      <c r="AH2291" s="13"/>
      <c r="AI2291" s="13"/>
      <c r="AJ2291" s="13"/>
      <c r="AK2291" s="13"/>
    </row>
    <row r="2292" spans="1:37" x14ac:dyDescent="0.25">
      <c r="A2292" s="54" t="s">
        <v>142</v>
      </c>
      <c r="B2292" s="54" t="s">
        <v>143</v>
      </c>
      <c r="C2292" s="54" t="s">
        <v>137</v>
      </c>
      <c r="D2292" s="54" t="s">
        <v>138</v>
      </c>
      <c r="E2292" s="54" t="s">
        <v>139</v>
      </c>
      <c r="F2292" s="58" t="s">
        <v>153</v>
      </c>
      <c r="G2292" s="84">
        <v>44783</v>
      </c>
      <c r="H2292" s="85">
        <v>1</v>
      </c>
      <c r="I2292" s="91"/>
      <c r="L2292" s="23"/>
      <c r="P2292" s="13"/>
      <c r="V2292" s="12">
        <v>49.826649999999994</v>
      </c>
      <c r="W2292" s="12">
        <v>49.826649999999994</v>
      </c>
      <c r="X2292" s="12">
        <v>49.826649999999994</v>
      </c>
      <c r="Y2292" s="12">
        <v>49.826649999999994</v>
      </c>
      <c r="AA2292" s="13"/>
      <c r="AB2292" s="13"/>
      <c r="AC2292" s="13"/>
      <c r="AD2292" s="13"/>
      <c r="AE2292" s="13"/>
      <c r="AF2292" s="13"/>
      <c r="AG2292" s="13"/>
      <c r="AH2292" s="13"/>
      <c r="AI2292" s="13"/>
      <c r="AJ2292" s="13"/>
      <c r="AK2292" s="13"/>
    </row>
    <row r="2293" spans="1:37" x14ac:dyDescent="0.25">
      <c r="A2293" s="54" t="s">
        <v>142</v>
      </c>
      <c r="B2293" s="54" t="s">
        <v>143</v>
      </c>
      <c r="C2293" s="54" t="s">
        <v>137</v>
      </c>
      <c r="D2293" s="54" t="s">
        <v>138</v>
      </c>
      <c r="E2293" s="54" t="s">
        <v>139</v>
      </c>
      <c r="F2293" s="58" t="s">
        <v>140</v>
      </c>
      <c r="G2293" s="84">
        <v>44003</v>
      </c>
      <c r="H2293" s="85">
        <v>2</v>
      </c>
      <c r="I2293" s="91"/>
      <c r="L2293" s="23"/>
      <c r="P2293" s="13"/>
      <c r="V2293" s="58">
        <v>15.719824425000002</v>
      </c>
      <c r="W2293" s="58">
        <v>15.719824425000002</v>
      </c>
      <c r="X2293" s="58">
        <v>15.719824425000002</v>
      </c>
      <c r="Y2293" s="58">
        <v>15.719824425000002</v>
      </c>
      <c r="AA2293" s="13"/>
      <c r="AB2293" s="13"/>
      <c r="AC2293" s="13"/>
      <c r="AD2293" s="13"/>
      <c r="AE2293" s="13"/>
      <c r="AF2293" s="13"/>
      <c r="AG2293" s="13"/>
      <c r="AH2293" s="13"/>
      <c r="AI2293" s="13"/>
      <c r="AJ2293" s="13"/>
      <c r="AK2293" s="13"/>
    </row>
    <row r="2294" spans="1:37" x14ac:dyDescent="0.25">
      <c r="A2294" s="54" t="s">
        <v>142</v>
      </c>
      <c r="B2294" s="54" t="s">
        <v>143</v>
      </c>
      <c r="C2294" s="54" t="s">
        <v>137</v>
      </c>
      <c r="D2294" s="54" t="s">
        <v>138</v>
      </c>
      <c r="E2294" s="54" t="s">
        <v>139</v>
      </c>
      <c r="F2294" s="58" t="s">
        <v>140</v>
      </c>
      <c r="G2294" s="84">
        <v>44012</v>
      </c>
      <c r="H2294" s="85">
        <v>2</v>
      </c>
      <c r="I2294" s="91"/>
      <c r="L2294" s="23"/>
      <c r="P2294" s="13"/>
      <c r="V2294" s="58">
        <v>25.792724999999997</v>
      </c>
      <c r="W2294" s="58">
        <v>25.792724999999997</v>
      </c>
      <c r="X2294" s="58">
        <v>25.792724999999997</v>
      </c>
      <c r="Y2294" s="58">
        <v>25.792724999999997</v>
      </c>
      <c r="AA2294" s="13"/>
      <c r="AB2294" s="13"/>
      <c r="AC2294" s="13"/>
      <c r="AD2294" s="13"/>
      <c r="AE2294" s="13"/>
      <c r="AF2294" s="13"/>
      <c r="AG2294" s="13"/>
      <c r="AH2294" s="13"/>
      <c r="AI2294" s="13"/>
      <c r="AJ2294" s="13"/>
      <c r="AK2294" s="13"/>
    </row>
    <row r="2295" spans="1:37" x14ac:dyDescent="0.25">
      <c r="A2295" s="54" t="s">
        <v>142</v>
      </c>
      <c r="B2295" s="54" t="s">
        <v>143</v>
      </c>
      <c r="C2295" s="54" t="s">
        <v>137</v>
      </c>
      <c r="D2295" s="54" t="s">
        <v>138</v>
      </c>
      <c r="E2295" s="54" t="s">
        <v>139</v>
      </c>
      <c r="F2295" s="58" t="s">
        <v>140</v>
      </c>
      <c r="G2295" s="84">
        <v>44014</v>
      </c>
      <c r="H2295" s="85">
        <v>2</v>
      </c>
      <c r="I2295" s="91"/>
      <c r="L2295" s="23"/>
      <c r="P2295" s="13"/>
      <c r="V2295" s="58">
        <v>29.681742500000002</v>
      </c>
      <c r="W2295" s="58">
        <v>29.681742500000002</v>
      </c>
      <c r="X2295" s="58">
        <v>29.681742500000002</v>
      </c>
      <c r="Y2295" s="58">
        <v>29.681742500000002</v>
      </c>
      <c r="AA2295" s="13"/>
      <c r="AB2295" s="13"/>
      <c r="AC2295" s="13"/>
      <c r="AD2295" s="13"/>
      <c r="AE2295" s="13"/>
      <c r="AF2295" s="13"/>
      <c r="AG2295" s="13"/>
      <c r="AH2295" s="13"/>
      <c r="AI2295" s="13"/>
      <c r="AJ2295" s="13"/>
      <c r="AK2295" s="13"/>
    </row>
    <row r="2296" spans="1:37" x14ac:dyDescent="0.25">
      <c r="A2296" s="54" t="s">
        <v>142</v>
      </c>
      <c r="B2296" s="54" t="s">
        <v>143</v>
      </c>
      <c r="C2296" s="54" t="s">
        <v>137</v>
      </c>
      <c r="D2296" s="54" t="s">
        <v>138</v>
      </c>
      <c r="E2296" s="54" t="s">
        <v>139</v>
      </c>
      <c r="F2296" s="58" t="s">
        <v>140</v>
      </c>
      <c r="G2296" s="84">
        <v>44022</v>
      </c>
      <c r="H2296" s="85">
        <v>2</v>
      </c>
      <c r="I2296" s="91"/>
      <c r="L2296" s="23"/>
      <c r="P2296" s="13"/>
      <c r="V2296" s="58">
        <v>40.200117499999998</v>
      </c>
      <c r="W2296" s="58">
        <v>40.200117499999998</v>
      </c>
      <c r="X2296" s="58">
        <v>40.200117499999998</v>
      </c>
      <c r="Y2296" s="58">
        <v>40.200117499999998</v>
      </c>
      <c r="AA2296" s="13"/>
      <c r="AB2296" s="13"/>
      <c r="AC2296" s="13"/>
      <c r="AD2296" s="13"/>
      <c r="AE2296" s="13"/>
      <c r="AF2296" s="13"/>
      <c r="AG2296" s="13"/>
      <c r="AH2296" s="13"/>
      <c r="AI2296" s="13"/>
      <c r="AJ2296" s="13"/>
      <c r="AK2296" s="13"/>
    </row>
    <row r="2297" spans="1:37" x14ac:dyDescent="0.25">
      <c r="A2297" s="54" t="s">
        <v>142</v>
      </c>
      <c r="B2297" s="54" t="s">
        <v>143</v>
      </c>
      <c r="C2297" s="54" t="s">
        <v>137</v>
      </c>
      <c r="D2297" s="54" t="s">
        <v>138</v>
      </c>
      <c r="E2297" s="54" t="s">
        <v>139</v>
      </c>
      <c r="F2297" s="58" t="s">
        <v>140</v>
      </c>
      <c r="G2297" s="84">
        <v>44126</v>
      </c>
      <c r="H2297" s="85">
        <v>2</v>
      </c>
      <c r="I2297" s="91"/>
      <c r="L2297" s="23"/>
      <c r="P2297" s="13"/>
      <c r="V2297" s="58">
        <v>0.16875000000000001</v>
      </c>
      <c r="W2297" s="58">
        <v>0.16875000000000001</v>
      </c>
      <c r="X2297" s="58">
        <v>0.16875000000000001</v>
      </c>
      <c r="Y2297" s="58">
        <v>0.16875000000000001</v>
      </c>
      <c r="AA2297" s="13"/>
      <c r="AB2297" s="13"/>
      <c r="AC2297" s="13"/>
      <c r="AD2297" s="13"/>
      <c r="AE2297" s="13"/>
      <c r="AF2297" s="13"/>
      <c r="AG2297" s="13"/>
      <c r="AH2297" s="13"/>
      <c r="AI2297" s="13"/>
      <c r="AJ2297" s="13"/>
      <c r="AK2297" s="13"/>
    </row>
    <row r="2298" spans="1:37" x14ac:dyDescent="0.25">
      <c r="A2298" s="54" t="s">
        <v>142</v>
      </c>
      <c r="B2298" s="54" t="s">
        <v>143</v>
      </c>
      <c r="C2298" s="54" t="s">
        <v>137</v>
      </c>
      <c r="D2298" s="54" t="s">
        <v>138</v>
      </c>
      <c r="E2298" s="54" t="s">
        <v>139</v>
      </c>
      <c r="F2298" s="58" t="s">
        <v>140</v>
      </c>
      <c r="G2298" s="84">
        <v>44145</v>
      </c>
      <c r="H2298" s="85">
        <v>2</v>
      </c>
      <c r="I2298" s="91"/>
      <c r="L2298" s="23"/>
      <c r="P2298" s="13"/>
      <c r="V2298" s="58">
        <v>0.348275</v>
      </c>
      <c r="W2298" s="58">
        <v>0.348275</v>
      </c>
      <c r="X2298" s="58">
        <v>0.348275</v>
      </c>
      <c r="Y2298" s="58">
        <v>0.348275</v>
      </c>
      <c r="AA2298" s="13"/>
      <c r="AB2298" s="13"/>
      <c r="AC2298" s="13"/>
      <c r="AD2298" s="13"/>
      <c r="AE2298" s="13"/>
      <c r="AF2298" s="13"/>
      <c r="AG2298" s="13"/>
      <c r="AH2298" s="13"/>
      <c r="AI2298" s="13"/>
      <c r="AJ2298" s="13"/>
      <c r="AK2298" s="13"/>
    </row>
    <row r="2299" spans="1:37" x14ac:dyDescent="0.25">
      <c r="A2299" s="54" t="s">
        <v>142</v>
      </c>
      <c r="B2299" s="54" t="s">
        <v>143</v>
      </c>
      <c r="C2299" s="54" t="s">
        <v>137</v>
      </c>
      <c r="D2299" s="54" t="s">
        <v>138</v>
      </c>
      <c r="E2299" s="54" t="s">
        <v>139</v>
      </c>
      <c r="F2299" s="58" t="s">
        <v>152</v>
      </c>
      <c r="G2299" s="89">
        <v>44455</v>
      </c>
      <c r="H2299" s="90">
        <v>2</v>
      </c>
      <c r="I2299" s="91"/>
      <c r="L2299" s="23"/>
      <c r="P2299" s="13"/>
      <c r="V2299" s="58"/>
      <c r="W2299" s="58"/>
      <c r="X2299" s="58"/>
      <c r="Y2299" s="58"/>
      <c r="AA2299" s="13"/>
      <c r="AB2299" s="13"/>
      <c r="AC2299" s="13"/>
      <c r="AD2299" s="13"/>
      <c r="AE2299" s="13"/>
      <c r="AF2299" s="13"/>
      <c r="AG2299" s="13"/>
      <c r="AH2299" s="13"/>
      <c r="AI2299" s="13"/>
      <c r="AJ2299" s="13"/>
      <c r="AK2299" s="13"/>
    </row>
    <row r="2300" spans="1:37" x14ac:dyDescent="0.25">
      <c r="A2300" s="54" t="s">
        <v>142</v>
      </c>
      <c r="B2300" s="54" t="s">
        <v>143</v>
      </c>
      <c r="C2300" s="54" t="s">
        <v>137</v>
      </c>
      <c r="D2300" s="54" t="s">
        <v>138</v>
      </c>
      <c r="E2300" s="54" t="s">
        <v>139</v>
      </c>
      <c r="F2300" s="58" t="s">
        <v>152</v>
      </c>
      <c r="G2300" s="89">
        <v>44475</v>
      </c>
      <c r="H2300" s="90">
        <v>2</v>
      </c>
      <c r="I2300" s="91"/>
      <c r="L2300" s="23"/>
      <c r="P2300" s="13"/>
      <c r="V2300" s="58">
        <v>4.88</v>
      </c>
      <c r="W2300" s="58">
        <v>4.88</v>
      </c>
      <c r="X2300" s="58">
        <v>4.88</v>
      </c>
      <c r="Y2300" s="58">
        <v>4.88</v>
      </c>
      <c r="AA2300" s="13"/>
      <c r="AB2300" s="13"/>
      <c r="AC2300" s="13"/>
      <c r="AD2300" s="13"/>
      <c r="AE2300" s="13"/>
      <c r="AF2300" s="13"/>
      <c r="AG2300" s="13"/>
      <c r="AH2300" s="13"/>
      <c r="AI2300" s="13"/>
      <c r="AJ2300" s="13"/>
      <c r="AK2300" s="13"/>
    </row>
    <row r="2301" spans="1:37" x14ac:dyDescent="0.25">
      <c r="A2301" s="54" t="s">
        <v>142</v>
      </c>
      <c r="B2301" s="54" t="s">
        <v>143</v>
      </c>
      <c r="C2301" s="54" t="s">
        <v>137</v>
      </c>
      <c r="D2301" s="54" t="s">
        <v>138</v>
      </c>
      <c r="E2301" s="54" t="s">
        <v>139</v>
      </c>
      <c r="F2301" s="58" t="s">
        <v>152</v>
      </c>
      <c r="G2301" s="89">
        <v>44484</v>
      </c>
      <c r="H2301" s="90">
        <v>2</v>
      </c>
      <c r="I2301" s="91"/>
      <c r="L2301" s="23"/>
      <c r="P2301" s="13"/>
      <c r="V2301" s="58"/>
      <c r="W2301" s="58"/>
      <c r="X2301" s="58"/>
      <c r="Y2301" s="58"/>
      <c r="AA2301" s="13"/>
      <c r="AB2301" s="13"/>
      <c r="AC2301" s="13"/>
      <c r="AD2301" s="13"/>
      <c r="AE2301" s="13"/>
      <c r="AF2301" s="13"/>
      <c r="AG2301" s="13"/>
      <c r="AH2301" s="13"/>
      <c r="AI2301" s="13"/>
      <c r="AJ2301" s="13"/>
      <c r="AK2301" s="13"/>
    </row>
    <row r="2302" spans="1:37" x14ac:dyDescent="0.25">
      <c r="A2302" s="54" t="s">
        <v>142</v>
      </c>
      <c r="B2302" s="54" t="s">
        <v>143</v>
      </c>
      <c r="C2302" s="54" t="s">
        <v>137</v>
      </c>
      <c r="D2302" s="54" t="s">
        <v>138</v>
      </c>
      <c r="E2302" s="54" t="s">
        <v>139</v>
      </c>
      <c r="F2302" s="58" t="s">
        <v>152</v>
      </c>
      <c r="G2302" s="89">
        <v>44550</v>
      </c>
      <c r="H2302" s="90">
        <v>2</v>
      </c>
      <c r="I2302" s="91"/>
      <c r="L2302" s="23"/>
      <c r="P2302" s="13"/>
      <c r="V2302" s="58">
        <v>38.088826666666669</v>
      </c>
      <c r="W2302" s="58">
        <v>38.088826666666669</v>
      </c>
      <c r="X2302" s="58">
        <v>38.088826666666669</v>
      </c>
      <c r="Y2302" s="58">
        <v>38.088826666666669</v>
      </c>
      <c r="AA2302" s="13"/>
      <c r="AB2302" s="13"/>
      <c r="AC2302" s="13"/>
      <c r="AD2302" s="13"/>
      <c r="AE2302" s="13"/>
      <c r="AF2302" s="13"/>
      <c r="AG2302" s="13"/>
      <c r="AH2302" s="13"/>
      <c r="AI2302" s="13"/>
      <c r="AJ2302" s="13"/>
      <c r="AK2302" s="13"/>
    </row>
    <row r="2303" spans="1:37" x14ac:dyDescent="0.25">
      <c r="A2303" s="54" t="s">
        <v>142</v>
      </c>
      <c r="B2303" s="54" t="s">
        <v>143</v>
      </c>
      <c r="C2303" s="54" t="s">
        <v>137</v>
      </c>
      <c r="D2303" s="54" t="s">
        <v>138</v>
      </c>
      <c r="E2303" s="54" t="s">
        <v>139</v>
      </c>
      <c r="F2303" s="58" t="s">
        <v>152</v>
      </c>
      <c r="G2303" s="89">
        <v>44603</v>
      </c>
      <c r="H2303" s="90">
        <v>2</v>
      </c>
      <c r="I2303" s="91"/>
      <c r="L2303" s="23"/>
      <c r="P2303" s="13"/>
      <c r="V2303" s="58">
        <v>66.95856666666667</v>
      </c>
      <c r="W2303" s="58">
        <v>66.95856666666667</v>
      </c>
      <c r="X2303" s="58">
        <v>66.95856666666667</v>
      </c>
      <c r="Y2303" s="58">
        <v>66.95856666666667</v>
      </c>
      <c r="AA2303" s="13"/>
      <c r="AB2303" s="13"/>
      <c r="AC2303" s="13"/>
      <c r="AD2303" s="13"/>
      <c r="AE2303" s="13"/>
      <c r="AF2303" s="13"/>
      <c r="AG2303" s="13"/>
      <c r="AH2303" s="13"/>
      <c r="AI2303" s="13"/>
      <c r="AJ2303" s="13"/>
      <c r="AK2303" s="13"/>
    </row>
    <row r="2304" spans="1:37" x14ac:dyDescent="0.25">
      <c r="A2304" s="54" t="s">
        <v>142</v>
      </c>
      <c r="B2304" s="54" t="s">
        <v>143</v>
      </c>
      <c r="C2304" s="54" t="s">
        <v>137</v>
      </c>
      <c r="D2304" s="54" t="s">
        <v>138</v>
      </c>
      <c r="E2304" s="54" t="s">
        <v>139</v>
      </c>
      <c r="F2304" s="58" t="s">
        <v>152</v>
      </c>
      <c r="G2304" s="89">
        <v>44608</v>
      </c>
      <c r="H2304" s="90">
        <v>2</v>
      </c>
      <c r="I2304" s="91"/>
      <c r="L2304" s="23"/>
      <c r="P2304" s="13"/>
      <c r="V2304" s="58">
        <v>66.990346666666667</v>
      </c>
      <c r="W2304" s="58">
        <v>66.990346666666667</v>
      </c>
      <c r="X2304" s="58">
        <v>66.990346666666667</v>
      </c>
      <c r="Y2304" s="58">
        <v>66.990346666666667</v>
      </c>
      <c r="AA2304" s="13"/>
      <c r="AB2304" s="13"/>
      <c r="AC2304" s="13"/>
      <c r="AD2304" s="13"/>
      <c r="AE2304" s="13"/>
      <c r="AF2304" s="13"/>
      <c r="AG2304" s="13"/>
      <c r="AH2304" s="13"/>
      <c r="AI2304" s="13"/>
      <c r="AJ2304" s="13"/>
      <c r="AK2304" s="13"/>
    </row>
    <row r="2305" spans="1:37" x14ac:dyDescent="0.25">
      <c r="A2305" s="54" t="s">
        <v>142</v>
      </c>
      <c r="B2305" s="54" t="s">
        <v>143</v>
      </c>
      <c r="C2305" s="54" t="s">
        <v>137</v>
      </c>
      <c r="D2305" s="54" t="s">
        <v>138</v>
      </c>
      <c r="E2305" s="54" t="s">
        <v>139</v>
      </c>
      <c r="F2305" s="58" t="s">
        <v>153</v>
      </c>
      <c r="G2305" s="84">
        <v>44753</v>
      </c>
      <c r="H2305" s="85">
        <v>2</v>
      </c>
      <c r="I2305" s="91"/>
      <c r="L2305" s="23"/>
      <c r="P2305" s="13"/>
      <c r="V2305" s="58">
        <v>87.469229999999982</v>
      </c>
      <c r="W2305" s="58">
        <v>87.469229999999982</v>
      </c>
      <c r="X2305" s="58">
        <v>87.469229999999982</v>
      </c>
      <c r="Y2305" s="58">
        <v>87.469229999999982</v>
      </c>
      <c r="AA2305" s="13"/>
      <c r="AB2305" s="13"/>
      <c r="AC2305" s="13"/>
      <c r="AD2305" s="13"/>
      <c r="AE2305" s="13"/>
      <c r="AF2305" s="13"/>
      <c r="AG2305" s="13"/>
      <c r="AH2305" s="13"/>
      <c r="AI2305" s="13"/>
      <c r="AJ2305" s="13"/>
      <c r="AK2305" s="13"/>
    </row>
    <row r="2306" spans="1:37" x14ac:dyDescent="0.25">
      <c r="A2306" s="54" t="s">
        <v>142</v>
      </c>
      <c r="B2306" s="54" t="s">
        <v>143</v>
      </c>
      <c r="C2306" s="54" t="s">
        <v>137</v>
      </c>
      <c r="D2306" s="54" t="s">
        <v>138</v>
      </c>
      <c r="E2306" s="54" t="s">
        <v>139</v>
      </c>
      <c r="F2306" s="58" t="s">
        <v>153</v>
      </c>
      <c r="G2306" s="84">
        <v>44756</v>
      </c>
      <c r="H2306" s="85">
        <v>2</v>
      </c>
      <c r="I2306" s="91"/>
      <c r="L2306" s="23"/>
      <c r="P2306" s="13"/>
      <c r="V2306" s="58">
        <v>84.294366666666662</v>
      </c>
      <c r="W2306" s="58">
        <v>84.294366666666662</v>
      </c>
      <c r="X2306" s="58">
        <v>84.294366666666662</v>
      </c>
      <c r="Y2306" s="58">
        <v>84.294366666666662</v>
      </c>
      <c r="AA2306" s="13"/>
      <c r="AB2306" s="13"/>
      <c r="AC2306" s="13"/>
      <c r="AD2306" s="13"/>
      <c r="AE2306" s="13"/>
      <c r="AF2306" s="13"/>
      <c r="AG2306" s="13"/>
      <c r="AH2306" s="13"/>
      <c r="AI2306" s="13"/>
      <c r="AJ2306" s="13"/>
      <c r="AK2306" s="13"/>
    </row>
    <row r="2307" spans="1:37" x14ac:dyDescent="0.25">
      <c r="A2307" s="54" t="s">
        <v>142</v>
      </c>
      <c r="B2307" s="54" t="s">
        <v>143</v>
      </c>
      <c r="C2307" s="54" t="s">
        <v>137</v>
      </c>
      <c r="D2307" s="54" t="s">
        <v>138</v>
      </c>
      <c r="E2307" s="54" t="s">
        <v>139</v>
      </c>
      <c r="F2307" s="58" t="s">
        <v>153</v>
      </c>
      <c r="G2307" s="84">
        <v>44767</v>
      </c>
      <c r="H2307" s="85">
        <v>2</v>
      </c>
      <c r="I2307" s="91"/>
      <c r="L2307" s="23"/>
      <c r="P2307" s="13"/>
      <c r="V2307" s="58">
        <v>96.73063093333333</v>
      </c>
      <c r="W2307" s="58">
        <v>96.73063093333333</v>
      </c>
      <c r="X2307" s="58">
        <v>96.73063093333333</v>
      </c>
      <c r="Y2307" s="58">
        <v>96.73063093333333</v>
      </c>
      <c r="AA2307" s="13"/>
      <c r="AB2307" s="13"/>
      <c r="AC2307" s="13"/>
      <c r="AD2307" s="13"/>
      <c r="AE2307" s="13"/>
      <c r="AF2307" s="13"/>
      <c r="AG2307" s="13"/>
      <c r="AH2307" s="13"/>
      <c r="AI2307" s="13"/>
      <c r="AJ2307" s="13"/>
      <c r="AK2307" s="13"/>
    </row>
    <row r="2308" spans="1:37" x14ac:dyDescent="0.25">
      <c r="A2308" s="54" t="s">
        <v>142</v>
      </c>
      <c r="B2308" s="54" t="s">
        <v>143</v>
      </c>
      <c r="C2308" s="54" t="s">
        <v>137</v>
      </c>
      <c r="D2308" s="54" t="s">
        <v>138</v>
      </c>
      <c r="E2308" s="54" t="s">
        <v>139</v>
      </c>
      <c r="F2308" s="58" t="s">
        <v>153</v>
      </c>
      <c r="G2308" s="84">
        <v>44776</v>
      </c>
      <c r="H2308" s="85">
        <v>2</v>
      </c>
      <c r="I2308" s="91"/>
      <c r="L2308" s="23"/>
      <c r="P2308" s="13"/>
      <c r="V2308" s="58">
        <v>100.25</v>
      </c>
      <c r="W2308" s="58">
        <v>100.25</v>
      </c>
      <c r="X2308" s="58">
        <v>100.25</v>
      </c>
      <c r="Y2308" s="58">
        <v>100.25</v>
      </c>
      <c r="AA2308" s="13"/>
      <c r="AB2308" s="13"/>
      <c r="AC2308" s="13"/>
      <c r="AD2308" s="13"/>
      <c r="AE2308" s="13"/>
      <c r="AF2308" s="13"/>
      <c r="AG2308" s="13"/>
      <c r="AH2308" s="13"/>
      <c r="AI2308" s="13"/>
      <c r="AJ2308" s="13"/>
      <c r="AK2308" s="13"/>
    </row>
    <row r="2309" spans="1:37" x14ac:dyDescent="0.25">
      <c r="A2309" s="54" t="s">
        <v>142</v>
      </c>
      <c r="B2309" s="54" t="s">
        <v>143</v>
      </c>
      <c r="C2309" s="54" t="s">
        <v>137</v>
      </c>
      <c r="D2309" s="54" t="s">
        <v>138</v>
      </c>
      <c r="E2309" s="54" t="s">
        <v>139</v>
      </c>
      <c r="F2309" s="58" t="s">
        <v>153</v>
      </c>
      <c r="G2309" s="84">
        <v>44783</v>
      </c>
      <c r="H2309" s="85">
        <v>2</v>
      </c>
      <c r="I2309" s="91"/>
      <c r="L2309" s="23"/>
      <c r="P2309" s="13"/>
      <c r="V2309" s="58">
        <v>95.8065</v>
      </c>
      <c r="W2309" s="58">
        <v>95.8065</v>
      </c>
      <c r="X2309" s="58">
        <v>95.8065</v>
      </c>
      <c r="Y2309" s="58">
        <v>95.8065</v>
      </c>
      <c r="AA2309" s="13"/>
      <c r="AB2309" s="13"/>
      <c r="AC2309" s="13"/>
      <c r="AD2309" s="13"/>
      <c r="AE2309" s="13"/>
      <c r="AF2309" s="13"/>
      <c r="AG2309" s="13"/>
      <c r="AH2309" s="13"/>
      <c r="AI2309" s="13"/>
      <c r="AJ2309" s="13"/>
      <c r="AK2309" s="13"/>
    </row>
    <row r="2310" spans="1:37" x14ac:dyDescent="0.25">
      <c r="A2310" s="54" t="s">
        <v>142</v>
      </c>
      <c r="B2310" s="54" t="s">
        <v>143</v>
      </c>
      <c r="C2310" s="54" t="s">
        <v>137</v>
      </c>
      <c r="D2310" s="54" t="s">
        <v>138</v>
      </c>
      <c r="E2310" s="54" t="s">
        <v>139</v>
      </c>
      <c r="F2310" s="58" t="s">
        <v>140</v>
      </c>
      <c r="G2310" s="84">
        <v>44003</v>
      </c>
      <c r="H2310" s="85">
        <v>3</v>
      </c>
      <c r="I2310" s="91"/>
      <c r="L2310" s="23"/>
      <c r="P2310" s="13"/>
      <c r="V2310" s="12"/>
      <c r="W2310" s="12"/>
      <c r="X2310" s="12"/>
      <c r="Y2310" s="12"/>
      <c r="AA2310" s="13"/>
      <c r="AB2310" s="13"/>
      <c r="AC2310" s="13"/>
      <c r="AD2310" s="13"/>
      <c r="AE2310" s="13"/>
      <c r="AF2310" s="13"/>
      <c r="AG2310" s="13"/>
      <c r="AH2310" s="13"/>
      <c r="AI2310" s="13"/>
      <c r="AJ2310" s="13"/>
      <c r="AK2310" s="13"/>
    </row>
    <row r="2311" spans="1:37" x14ac:dyDescent="0.25">
      <c r="A2311" s="54" t="s">
        <v>142</v>
      </c>
      <c r="B2311" s="54" t="s">
        <v>143</v>
      </c>
      <c r="C2311" s="54" t="s">
        <v>137</v>
      </c>
      <c r="D2311" s="54" t="s">
        <v>138</v>
      </c>
      <c r="E2311" s="54" t="s">
        <v>139</v>
      </c>
      <c r="F2311" s="58" t="s">
        <v>140</v>
      </c>
      <c r="G2311" s="84">
        <v>44012</v>
      </c>
      <c r="H2311" s="85">
        <v>3</v>
      </c>
      <c r="I2311" s="91"/>
      <c r="L2311" s="23"/>
      <c r="P2311" s="13"/>
      <c r="V2311" s="12">
        <v>17.736650000000001</v>
      </c>
      <c r="W2311" s="12">
        <v>17.736650000000001</v>
      </c>
      <c r="X2311" s="12">
        <v>17.736650000000001</v>
      </c>
      <c r="Y2311" s="12">
        <v>17.736650000000001</v>
      </c>
      <c r="AA2311" s="13"/>
      <c r="AB2311" s="13"/>
      <c r="AC2311" s="13"/>
      <c r="AD2311" s="13"/>
      <c r="AE2311" s="13"/>
      <c r="AF2311" s="13"/>
      <c r="AG2311" s="13"/>
      <c r="AH2311" s="13"/>
      <c r="AI2311" s="13"/>
      <c r="AJ2311" s="13"/>
      <c r="AK2311" s="13"/>
    </row>
    <row r="2312" spans="1:37" x14ac:dyDescent="0.25">
      <c r="A2312" s="54" t="s">
        <v>142</v>
      </c>
      <c r="B2312" s="54" t="s">
        <v>143</v>
      </c>
      <c r="C2312" s="54" t="s">
        <v>137</v>
      </c>
      <c r="D2312" s="54" t="s">
        <v>138</v>
      </c>
      <c r="E2312" s="54" t="s">
        <v>139</v>
      </c>
      <c r="F2312" s="58" t="s">
        <v>140</v>
      </c>
      <c r="G2312" s="84">
        <v>44014</v>
      </c>
      <c r="H2312" s="85">
        <v>3</v>
      </c>
      <c r="I2312" s="91"/>
      <c r="L2312" s="23"/>
      <c r="P2312" s="13"/>
      <c r="V2312" s="12">
        <v>28.120034999999998</v>
      </c>
      <c r="W2312" s="12">
        <v>28.120034999999998</v>
      </c>
      <c r="X2312" s="12">
        <v>28.120034999999998</v>
      </c>
      <c r="Y2312" s="12">
        <v>28.120034999999998</v>
      </c>
      <c r="AA2312" s="13"/>
      <c r="AB2312" s="13"/>
      <c r="AC2312" s="13"/>
      <c r="AD2312" s="13"/>
      <c r="AE2312" s="13"/>
      <c r="AF2312" s="13"/>
      <c r="AG2312" s="13"/>
      <c r="AH2312" s="13"/>
      <c r="AI2312" s="13"/>
      <c r="AJ2312" s="13"/>
      <c r="AK2312" s="13"/>
    </row>
    <row r="2313" spans="1:37" x14ac:dyDescent="0.25">
      <c r="A2313" s="54" t="s">
        <v>142</v>
      </c>
      <c r="B2313" s="54" t="s">
        <v>143</v>
      </c>
      <c r="C2313" s="54" t="s">
        <v>137</v>
      </c>
      <c r="D2313" s="54" t="s">
        <v>138</v>
      </c>
      <c r="E2313" s="54" t="s">
        <v>139</v>
      </c>
      <c r="F2313" s="58" t="s">
        <v>140</v>
      </c>
      <c r="G2313" s="84">
        <v>44022</v>
      </c>
      <c r="H2313" s="85">
        <v>3</v>
      </c>
      <c r="I2313" s="91"/>
      <c r="L2313" s="23"/>
      <c r="P2313" s="13"/>
      <c r="V2313" s="12">
        <v>31.595104999999997</v>
      </c>
      <c r="W2313" s="12">
        <v>31.595104999999997</v>
      </c>
      <c r="X2313" s="12">
        <v>31.595104999999997</v>
      </c>
      <c r="Y2313" s="12">
        <v>31.595104999999997</v>
      </c>
      <c r="AA2313" s="13"/>
      <c r="AB2313" s="13"/>
      <c r="AC2313" s="13"/>
      <c r="AD2313" s="13"/>
      <c r="AE2313" s="13"/>
      <c r="AF2313" s="13"/>
      <c r="AG2313" s="13"/>
      <c r="AH2313" s="13"/>
      <c r="AI2313" s="13"/>
      <c r="AJ2313" s="13"/>
      <c r="AK2313" s="13"/>
    </row>
    <row r="2314" spans="1:37" x14ac:dyDescent="0.25">
      <c r="A2314" s="54" t="s">
        <v>142</v>
      </c>
      <c r="B2314" s="54" t="s">
        <v>143</v>
      </c>
      <c r="C2314" s="54" t="s">
        <v>137</v>
      </c>
      <c r="D2314" s="54" t="s">
        <v>138</v>
      </c>
      <c r="E2314" s="54" t="s">
        <v>139</v>
      </c>
      <c r="F2314" s="58" t="s">
        <v>140</v>
      </c>
      <c r="G2314" s="84">
        <v>44126</v>
      </c>
      <c r="H2314" s="85">
        <v>3</v>
      </c>
      <c r="I2314" s="91"/>
      <c r="L2314" s="23"/>
      <c r="P2314" s="13"/>
      <c r="V2314" s="12">
        <v>6.4899999999999999E-2</v>
      </c>
      <c r="W2314" s="12">
        <v>6.4899999999999999E-2</v>
      </c>
      <c r="X2314" s="12">
        <v>6.4899999999999999E-2</v>
      </c>
      <c r="Y2314" s="12">
        <v>6.4899999999999999E-2</v>
      </c>
      <c r="AA2314" s="13"/>
      <c r="AB2314" s="13"/>
      <c r="AC2314" s="13"/>
      <c r="AD2314" s="13"/>
      <c r="AE2314" s="13"/>
      <c r="AF2314" s="13"/>
      <c r="AG2314" s="13"/>
      <c r="AH2314" s="13"/>
      <c r="AI2314" s="13"/>
      <c r="AJ2314" s="13"/>
      <c r="AK2314" s="13"/>
    </row>
    <row r="2315" spans="1:37" x14ac:dyDescent="0.25">
      <c r="A2315" s="54" t="s">
        <v>142</v>
      </c>
      <c r="B2315" s="54" t="s">
        <v>143</v>
      </c>
      <c r="C2315" s="54" t="s">
        <v>137</v>
      </c>
      <c r="D2315" s="54" t="s">
        <v>138</v>
      </c>
      <c r="E2315" s="54" t="s">
        <v>139</v>
      </c>
      <c r="F2315" s="58" t="s">
        <v>140</v>
      </c>
      <c r="G2315" s="84">
        <v>44145</v>
      </c>
      <c r="H2315" s="85">
        <v>3</v>
      </c>
      <c r="I2315" s="91"/>
      <c r="L2315" s="23"/>
      <c r="P2315" s="13"/>
      <c r="V2315" s="12">
        <v>4.0591499999999989E-2</v>
      </c>
      <c r="W2315" s="12">
        <v>4.0591499999999989E-2</v>
      </c>
      <c r="X2315" s="12">
        <v>4.0591499999999989E-2</v>
      </c>
      <c r="Y2315" s="12">
        <v>4.0591499999999989E-2</v>
      </c>
      <c r="AA2315" s="13"/>
      <c r="AB2315" s="13"/>
      <c r="AC2315" s="13"/>
      <c r="AD2315" s="13"/>
      <c r="AE2315" s="13"/>
      <c r="AF2315" s="13"/>
      <c r="AG2315" s="13"/>
      <c r="AH2315" s="13"/>
      <c r="AI2315" s="13"/>
      <c r="AJ2315" s="13"/>
      <c r="AK2315" s="13"/>
    </row>
    <row r="2316" spans="1:37" x14ac:dyDescent="0.25">
      <c r="A2316" s="54" t="s">
        <v>142</v>
      </c>
      <c r="B2316" s="54" t="s">
        <v>143</v>
      </c>
      <c r="C2316" s="54" t="s">
        <v>137</v>
      </c>
      <c r="D2316" s="54" t="s">
        <v>138</v>
      </c>
      <c r="E2316" s="54" t="s">
        <v>139</v>
      </c>
      <c r="F2316" s="58" t="s">
        <v>152</v>
      </c>
      <c r="G2316" s="89">
        <v>44455</v>
      </c>
      <c r="H2316" s="90">
        <v>3</v>
      </c>
      <c r="I2316" s="91"/>
      <c r="L2316" s="23"/>
      <c r="P2316" s="13"/>
      <c r="V2316" s="12"/>
      <c r="W2316" s="12"/>
      <c r="X2316" s="12"/>
      <c r="Y2316" s="12"/>
      <c r="AA2316" s="13"/>
      <c r="AB2316" s="13"/>
      <c r="AC2316" s="13"/>
      <c r="AD2316" s="13"/>
      <c r="AE2316" s="13"/>
      <c r="AF2316" s="13"/>
      <c r="AG2316" s="13"/>
      <c r="AH2316" s="13"/>
      <c r="AI2316" s="13"/>
      <c r="AJ2316" s="13"/>
      <c r="AK2316" s="13"/>
    </row>
    <row r="2317" spans="1:37" x14ac:dyDescent="0.25">
      <c r="A2317" s="54" t="s">
        <v>142</v>
      </c>
      <c r="B2317" s="54" t="s">
        <v>143</v>
      </c>
      <c r="C2317" s="54" t="s">
        <v>137</v>
      </c>
      <c r="D2317" s="54" t="s">
        <v>138</v>
      </c>
      <c r="E2317" s="54" t="s">
        <v>139</v>
      </c>
      <c r="F2317" s="58" t="s">
        <v>152</v>
      </c>
      <c r="G2317" s="89">
        <v>44475</v>
      </c>
      <c r="H2317" s="90">
        <v>3</v>
      </c>
      <c r="I2317" s="91"/>
      <c r="L2317" s="23"/>
      <c r="P2317" s="13"/>
      <c r="V2317" s="12"/>
      <c r="W2317" s="12"/>
      <c r="X2317" s="12"/>
      <c r="Y2317" s="12"/>
      <c r="AA2317" s="13"/>
      <c r="AB2317" s="13"/>
      <c r="AC2317" s="13"/>
      <c r="AD2317" s="13"/>
      <c r="AE2317" s="13"/>
      <c r="AF2317" s="13"/>
      <c r="AG2317" s="13"/>
      <c r="AH2317" s="13"/>
      <c r="AI2317" s="13"/>
      <c r="AJ2317" s="13"/>
      <c r="AK2317" s="13"/>
    </row>
    <row r="2318" spans="1:37" x14ac:dyDescent="0.25">
      <c r="A2318" s="54" t="s">
        <v>142</v>
      </c>
      <c r="B2318" s="54" t="s">
        <v>143</v>
      </c>
      <c r="C2318" s="54" t="s">
        <v>137</v>
      </c>
      <c r="D2318" s="54" t="s">
        <v>138</v>
      </c>
      <c r="E2318" s="54" t="s">
        <v>139</v>
      </c>
      <c r="F2318" s="58" t="s">
        <v>152</v>
      </c>
      <c r="G2318" s="89">
        <v>44484</v>
      </c>
      <c r="H2318" s="90">
        <v>3</v>
      </c>
      <c r="I2318" s="91"/>
      <c r="L2318" s="23"/>
      <c r="P2318" s="13"/>
      <c r="V2318" s="12"/>
      <c r="W2318" s="12"/>
      <c r="X2318" s="12"/>
      <c r="Y2318" s="12"/>
      <c r="AA2318" s="13"/>
      <c r="AB2318" s="13"/>
      <c r="AC2318" s="13"/>
      <c r="AD2318" s="13"/>
      <c r="AE2318" s="13"/>
      <c r="AF2318" s="13"/>
      <c r="AG2318" s="13"/>
      <c r="AH2318" s="13"/>
      <c r="AI2318" s="13"/>
      <c r="AJ2318" s="13"/>
      <c r="AK2318" s="13"/>
    </row>
    <row r="2319" spans="1:37" x14ac:dyDescent="0.25">
      <c r="A2319" s="54" t="s">
        <v>142</v>
      </c>
      <c r="B2319" s="54" t="s">
        <v>143</v>
      </c>
      <c r="C2319" s="54" t="s">
        <v>137</v>
      </c>
      <c r="D2319" s="54" t="s">
        <v>138</v>
      </c>
      <c r="E2319" s="54" t="s">
        <v>139</v>
      </c>
      <c r="F2319" s="58" t="s">
        <v>152</v>
      </c>
      <c r="G2319" s="89">
        <v>44550</v>
      </c>
      <c r="H2319" s="90">
        <v>3</v>
      </c>
      <c r="I2319" s="91"/>
      <c r="L2319" s="23"/>
      <c r="P2319" s="13"/>
      <c r="V2319" s="12"/>
      <c r="W2319" s="12"/>
      <c r="X2319" s="12"/>
      <c r="Y2319" s="12"/>
      <c r="AA2319" s="13"/>
      <c r="AB2319" s="13"/>
      <c r="AC2319" s="13"/>
      <c r="AD2319" s="13"/>
      <c r="AE2319" s="13"/>
      <c r="AF2319" s="13"/>
      <c r="AG2319" s="13"/>
      <c r="AH2319" s="13"/>
      <c r="AI2319" s="13"/>
      <c r="AJ2319" s="13"/>
      <c r="AK2319" s="13"/>
    </row>
    <row r="2320" spans="1:37" x14ac:dyDescent="0.25">
      <c r="A2320" s="54" t="s">
        <v>142</v>
      </c>
      <c r="B2320" s="54" t="s">
        <v>143</v>
      </c>
      <c r="C2320" s="54" t="s">
        <v>137</v>
      </c>
      <c r="D2320" s="54" t="s">
        <v>138</v>
      </c>
      <c r="E2320" s="54" t="s">
        <v>139</v>
      </c>
      <c r="F2320" s="58" t="s">
        <v>152</v>
      </c>
      <c r="G2320" s="89">
        <v>44603</v>
      </c>
      <c r="H2320" s="90">
        <v>3</v>
      </c>
      <c r="I2320" s="91"/>
      <c r="L2320" s="23"/>
      <c r="P2320" s="13"/>
      <c r="V2320" s="12">
        <v>7.7675999999999998</v>
      </c>
      <c r="W2320" s="12">
        <v>7.7675999999999998</v>
      </c>
      <c r="X2320" s="12">
        <v>7.7675999999999998</v>
      </c>
      <c r="Y2320" s="12">
        <v>7.7675999999999998</v>
      </c>
      <c r="AA2320" s="13"/>
      <c r="AB2320" s="13"/>
      <c r="AC2320" s="13"/>
      <c r="AD2320" s="13"/>
      <c r="AE2320" s="13"/>
      <c r="AF2320" s="13"/>
      <c r="AG2320" s="13"/>
      <c r="AH2320" s="13"/>
      <c r="AI2320" s="13"/>
      <c r="AJ2320" s="13"/>
      <c r="AK2320" s="13"/>
    </row>
    <row r="2321" spans="1:37" x14ac:dyDescent="0.25">
      <c r="A2321" s="54" t="s">
        <v>142</v>
      </c>
      <c r="B2321" s="54" t="s">
        <v>143</v>
      </c>
      <c r="C2321" s="54" t="s">
        <v>137</v>
      </c>
      <c r="D2321" s="54" t="s">
        <v>138</v>
      </c>
      <c r="E2321" s="54" t="s">
        <v>139</v>
      </c>
      <c r="F2321" s="58" t="s">
        <v>152</v>
      </c>
      <c r="G2321" s="89">
        <v>44608</v>
      </c>
      <c r="H2321" s="90">
        <v>3</v>
      </c>
      <c r="I2321" s="91"/>
      <c r="L2321" s="23"/>
      <c r="P2321" s="13"/>
      <c r="V2321" s="12">
        <v>42.213499999999996</v>
      </c>
      <c r="W2321" s="12">
        <v>42.213499999999996</v>
      </c>
      <c r="X2321" s="12">
        <v>42.213499999999996</v>
      </c>
      <c r="Y2321" s="12">
        <v>42.213499999999996</v>
      </c>
      <c r="AA2321" s="13"/>
      <c r="AB2321" s="13"/>
      <c r="AC2321" s="13"/>
      <c r="AD2321" s="13"/>
      <c r="AE2321" s="13"/>
      <c r="AF2321" s="13"/>
      <c r="AG2321" s="13"/>
      <c r="AH2321" s="13"/>
      <c r="AI2321" s="13"/>
      <c r="AJ2321" s="13"/>
      <c r="AK2321" s="13"/>
    </row>
    <row r="2322" spans="1:37" x14ac:dyDescent="0.25">
      <c r="A2322" s="54" t="s">
        <v>142</v>
      </c>
      <c r="B2322" s="54" t="s">
        <v>143</v>
      </c>
      <c r="C2322" s="54" t="s">
        <v>137</v>
      </c>
      <c r="D2322" s="54" t="s">
        <v>138</v>
      </c>
      <c r="E2322" s="54" t="s">
        <v>139</v>
      </c>
      <c r="F2322" s="58" t="s">
        <v>153</v>
      </c>
      <c r="G2322" s="84">
        <v>44753</v>
      </c>
      <c r="H2322" s="85">
        <v>3</v>
      </c>
      <c r="I2322" s="91"/>
      <c r="L2322" s="23"/>
      <c r="P2322" s="13"/>
      <c r="V2322" s="12">
        <v>96.402850000000001</v>
      </c>
      <c r="W2322" s="12">
        <v>96.402850000000001</v>
      </c>
      <c r="X2322" s="12">
        <v>96.402850000000001</v>
      </c>
      <c r="Y2322" s="12">
        <v>96.402850000000001</v>
      </c>
      <c r="AA2322" s="13"/>
      <c r="AB2322" s="13"/>
      <c r="AC2322" s="13"/>
      <c r="AD2322" s="13"/>
      <c r="AE2322" s="13"/>
      <c r="AF2322" s="13"/>
      <c r="AG2322" s="13"/>
      <c r="AH2322" s="13"/>
      <c r="AI2322" s="13"/>
      <c r="AJ2322" s="13"/>
      <c r="AK2322" s="13"/>
    </row>
    <row r="2323" spans="1:37" x14ac:dyDescent="0.25">
      <c r="A2323" s="54" t="s">
        <v>142</v>
      </c>
      <c r="B2323" s="54" t="s">
        <v>143</v>
      </c>
      <c r="C2323" s="54" t="s">
        <v>137</v>
      </c>
      <c r="D2323" s="54" t="s">
        <v>138</v>
      </c>
      <c r="E2323" s="54" t="s">
        <v>139</v>
      </c>
      <c r="F2323" s="58" t="s">
        <v>153</v>
      </c>
      <c r="G2323" s="84">
        <v>44756</v>
      </c>
      <c r="H2323" s="85">
        <v>3</v>
      </c>
      <c r="I2323" s="91"/>
      <c r="L2323" s="23"/>
      <c r="P2323" s="13"/>
      <c r="V2323" s="12">
        <v>102.941</v>
      </c>
      <c r="W2323" s="12">
        <v>102.941</v>
      </c>
      <c r="X2323" s="12">
        <v>102.941</v>
      </c>
      <c r="Y2323" s="12">
        <v>102.941</v>
      </c>
      <c r="AA2323" s="13"/>
      <c r="AB2323" s="13"/>
      <c r="AC2323" s="13"/>
      <c r="AD2323" s="13"/>
      <c r="AE2323" s="13"/>
      <c r="AF2323" s="13"/>
      <c r="AG2323" s="13"/>
      <c r="AH2323" s="13"/>
      <c r="AI2323" s="13"/>
      <c r="AJ2323" s="13"/>
      <c r="AK2323" s="13"/>
    </row>
    <row r="2324" spans="1:37" x14ac:dyDescent="0.25">
      <c r="A2324" s="54" t="s">
        <v>142</v>
      </c>
      <c r="B2324" s="54" t="s">
        <v>143</v>
      </c>
      <c r="C2324" s="54" t="s">
        <v>137</v>
      </c>
      <c r="D2324" s="54" t="s">
        <v>138</v>
      </c>
      <c r="E2324" s="54" t="s">
        <v>139</v>
      </c>
      <c r="F2324" s="58" t="s">
        <v>153</v>
      </c>
      <c r="G2324" s="84">
        <v>44767</v>
      </c>
      <c r="H2324" s="85">
        <v>3</v>
      </c>
      <c r="I2324" s="91"/>
      <c r="L2324" s="23"/>
      <c r="P2324" s="13"/>
      <c r="V2324" s="12">
        <v>100.9846</v>
      </c>
      <c r="W2324" s="12">
        <v>100.9846</v>
      </c>
      <c r="X2324" s="12">
        <v>100.9846</v>
      </c>
      <c r="Y2324" s="12">
        <v>100.9846</v>
      </c>
      <c r="AA2324" s="13"/>
      <c r="AB2324" s="13"/>
      <c r="AC2324" s="13"/>
      <c r="AD2324" s="13"/>
      <c r="AE2324" s="13"/>
      <c r="AF2324" s="13"/>
      <c r="AG2324" s="13"/>
      <c r="AH2324" s="13"/>
      <c r="AI2324" s="13"/>
      <c r="AJ2324" s="13"/>
      <c r="AK2324" s="13"/>
    </row>
    <row r="2325" spans="1:37" x14ac:dyDescent="0.25">
      <c r="A2325" s="54" t="s">
        <v>142</v>
      </c>
      <c r="B2325" s="54" t="s">
        <v>143</v>
      </c>
      <c r="C2325" s="54" t="s">
        <v>137</v>
      </c>
      <c r="D2325" s="54" t="s">
        <v>138</v>
      </c>
      <c r="E2325" s="54" t="s">
        <v>139</v>
      </c>
      <c r="F2325" s="58" t="s">
        <v>153</v>
      </c>
      <c r="G2325" s="84">
        <v>44776</v>
      </c>
      <c r="H2325" s="85">
        <v>3</v>
      </c>
      <c r="I2325" s="91"/>
      <c r="L2325" s="23"/>
      <c r="P2325" s="13"/>
      <c r="V2325" s="12">
        <v>97.5</v>
      </c>
      <c r="W2325" s="12">
        <v>97.5</v>
      </c>
      <c r="X2325" s="12">
        <v>97.5</v>
      </c>
      <c r="Y2325" s="12">
        <v>97.5</v>
      </c>
      <c r="AA2325" s="13"/>
      <c r="AB2325" s="13"/>
      <c r="AC2325" s="13"/>
      <c r="AD2325" s="13"/>
      <c r="AE2325" s="13"/>
      <c r="AF2325" s="13"/>
      <c r="AG2325" s="13"/>
      <c r="AH2325" s="13"/>
      <c r="AI2325" s="13"/>
      <c r="AJ2325" s="13"/>
      <c r="AK2325" s="13"/>
    </row>
    <row r="2326" spans="1:37" x14ac:dyDescent="0.25">
      <c r="A2326" s="54" t="s">
        <v>142</v>
      </c>
      <c r="B2326" s="54" t="s">
        <v>143</v>
      </c>
      <c r="C2326" s="54" t="s">
        <v>137</v>
      </c>
      <c r="D2326" s="54" t="s">
        <v>138</v>
      </c>
      <c r="E2326" s="54" t="s">
        <v>139</v>
      </c>
      <c r="F2326" s="58" t="s">
        <v>153</v>
      </c>
      <c r="G2326" s="84">
        <v>44783</v>
      </c>
      <c r="H2326" s="85">
        <v>3</v>
      </c>
      <c r="I2326" s="91"/>
      <c r="L2326" s="23"/>
      <c r="P2326" s="13"/>
      <c r="V2326" s="12">
        <v>38.994350000000004</v>
      </c>
      <c r="W2326" s="12">
        <v>38.994350000000004</v>
      </c>
      <c r="X2326" s="12">
        <v>38.994350000000004</v>
      </c>
      <c r="Y2326" s="12">
        <v>38.994350000000004</v>
      </c>
      <c r="AA2326" s="13"/>
      <c r="AB2326" s="13"/>
      <c r="AC2326" s="13"/>
      <c r="AD2326" s="13"/>
      <c r="AE2326" s="13"/>
      <c r="AF2326" s="13"/>
      <c r="AG2326" s="13"/>
      <c r="AH2326" s="13"/>
      <c r="AI2326" s="13"/>
      <c r="AJ2326" s="13"/>
      <c r="AK2326" s="13"/>
    </row>
    <row r="2327" spans="1:37" x14ac:dyDescent="0.25">
      <c r="A2327" s="54" t="s">
        <v>142</v>
      </c>
      <c r="B2327" s="54" t="s">
        <v>143</v>
      </c>
      <c r="C2327" s="54" t="s">
        <v>137</v>
      </c>
      <c r="D2327" s="54" t="s">
        <v>138</v>
      </c>
      <c r="E2327" s="54" t="s">
        <v>139</v>
      </c>
      <c r="F2327" s="58" t="s">
        <v>140</v>
      </c>
      <c r="G2327" s="84">
        <v>44003</v>
      </c>
      <c r="H2327" s="85">
        <v>4</v>
      </c>
      <c r="I2327" s="91"/>
      <c r="L2327" s="23"/>
      <c r="P2327" s="13"/>
      <c r="V2327" s="58">
        <v>8.7344488716666664</v>
      </c>
      <c r="W2327" s="58">
        <v>8.7344488716666664</v>
      </c>
      <c r="X2327" s="58">
        <v>8.7344488716666664</v>
      </c>
      <c r="Y2327" s="58">
        <v>8.7344488716666664</v>
      </c>
      <c r="AA2327" s="13"/>
      <c r="AB2327" s="13"/>
      <c r="AC2327" s="13"/>
      <c r="AD2327" s="13"/>
      <c r="AE2327" s="13"/>
      <c r="AF2327" s="13"/>
      <c r="AG2327" s="13"/>
      <c r="AH2327" s="13"/>
      <c r="AI2327" s="13"/>
      <c r="AJ2327" s="13"/>
      <c r="AK2327" s="13"/>
    </row>
    <row r="2328" spans="1:37" x14ac:dyDescent="0.25">
      <c r="A2328" s="54" t="s">
        <v>142</v>
      </c>
      <c r="B2328" s="54" t="s">
        <v>143</v>
      </c>
      <c r="C2328" s="54" t="s">
        <v>137</v>
      </c>
      <c r="D2328" s="54" t="s">
        <v>138</v>
      </c>
      <c r="E2328" s="54" t="s">
        <v>139</v>
      </c>
      <c r="F2328" s="58" t="s">
        <v>140</v>
      </c>
      <c r="G2328" s="84">
        <v>44012</v>
      </c>
      <c r="H2328" s="85">
        <v>4</v>
      </c>
      <c r="I2328" s="91"/>
      <c r="L2328" s="23"/>
      <c r="P2328" s="13"/>
      <c r="V2328" s="58">
        <v>20.161075</v>
      </c>
      <c r="W2328" s="58">
        <v>20.161075</v>
      </c>
      <c r="X2328" s="58">
        <v>20.161075</v>
      </c>
      <c r="Y2328" s="58">
        <v>20.161075</v>
      </c>
      <c r="AA2328" s="13"/>
      <c r="AB2328" s="13"/>
      <c r="AC2328" s="13"/>
      <c r="AD2328" s="13"/>
      <c r="AE2328" s="13"/>
      <c r="AF2328" s="13"/>
      <c r="AG2328" s="13"/>
      <c r="AH2328" s="13"/>
      <c r="AI2328" s="13"/>
      <c r="AJ2328" s="13"/>
      <c r="AK2328" s="13"/>
    </row>
    <row r="2329" spans="1:37" x14ac:dyDescent="0.25">
      <c r="A2329" s="54" t="s">
        <v>142</v>
      </c>
      <c r="B2329" s="54" t="s">
        <v>143</v>
      </c>
      <c r="C2329" s="54" t="s">
        <v>137</v>
      </c>
      <c r="D2329" s="54" t="s">
        <v>138</v>
      </c>
      <c r="E2329" s="54" t="s">
        <v>139</v>
      </c>
      <c r="F2329" s="58" t="s">
        <v>140</v>
      </c>
      <c r="G2329" s="84">
        <v>44014</v>
      </c>
      <c r="H2329" s="85">
        <v>4</v>
      </c>
      <c r="I2329" s="91"/>
      <c r="L2329" s="23"/>
      <c r="P2329" s="13"/>
      <c r="V2329" s="58">
        <v>24.7885375</v>
      </c>
      <c r="W2329" s="58">
        <v>24.7885375</v>
      </c>
      <c r="X2329" s="58">
        <v>24.7885375</v>
      </c>
      <c r="Y2329" s="58">
        <v>24.7885375</v>
      </c>
      <c r="AA2329" s="13"/>
      <c r="AB2329" s="13"/>
      <c r="AC2329" s="13"/>
      <c r="AD2329" s="13"/>
      <c r="AE2329" s="13"/>
      <c r="AF2329" s="13"/>
      <c r="AG2329" s="13"/>
      <c r="AH2329" s="13"/>
      <c r="AI2329" s="13"/>
      <c r="AJ2329" s="13"/>
      <c r="AK2329" s="13"/>
    </row>
    <row r="2330" spans="1:37" x14ac:dyDescent="0.25">
      <c r="A2330" s="54" t="s">
        <v>142</v>
      </c>
      <c r="B2330" s="54" t="s">
        <v>143</v>
      </c>
      <c r="C2330" s="54" t="s">
        <v>137</v>
      </c>
      <c r="D2330" s="54" t="s">
        <v>138</v>
      </c>
      <c r="E2330" s="54" t="s">
        <v>139</v>
      </c>
      <c r="F2330" s="58" t="s">
        <v>140</v>
      </c>
      <c r="G2330" s="84">
        <v>44022</v>
      </c>
      <c r="H2330" s="85">
        <v>4</v>
      </c>
      <c r="I2330" s="91"/>
      <c r="L2330" s="23"/>
      <c r="P2330" s="13"/>
      <c r="V2330" s="58">
        <v>20.484300000000001</v>
      </c>
      <c r="W2330" s="58">
        <v>20.484300000000001</v>
      </c>
      <c r="X2330" s="58">
        <v>20.484300000000001</v>
      </c>
      <c r="Y2330" s="58">
        <v>20.484300000000001</v>
      </c>
      <c r="AA2330" s="13"/>
      <c r="AB2330" s="13"/>
      <c r="AC2330" s="13"/>
      <c r="AD2330" s="13"/>
      <c r="AE2330" s="13"/>
      <c r="AF2330" s="13"/>
      <c r="AG2330" s="13"/>
      <c r="AH2330" s="13"/>
      <c r="AI2330" s="13"/>
      <c r="AJ2330" s="13"/>
      <c r="AK2330" s="13"/>
    </row>
    <row r="2331" spans="1:37" x14ac:dyDescent="0.25">
      <c r="A2331" s="54" t="s">
        <v>142</v>
      </c>
      <c r="B2331" s="54" t="s">
        <v>143</v>
      </c>
      <c r="C2331" s="54" t="s">
        <v>137</v>
      </c>
      <c r="D2331" s="54" t="s">
        <v>138</v>
      </c>
      <c r="E2331" s="54" t="s">
        <v>139</v>
      </c>
      <c r="F2331" s="58" t="s">
        <v>140</v>
      </c>
      <c r="G2331" s="84">
        <v>44126</v>
      </c>
      <c r="H2331" s="85">
        <v>4</v>
      </c>
      <c r="I2331" s="91"/>
      <c r="L2331" s="23"/>
      <c r="P2331" s="13"/>
      <c r="V2331" s="58"/>
      <c r="W2331" s="58"/>
      <c r="X2331" s="58"/>
      <c r="Y2331" s="58"/>
      <c r="AA2331" s="13"/>
      <c r="AB2331" s="13"/>
      <c r="AC2331" s="13"/>
      <c r="AD2331" s="13"/>
      <c r="AE2331" s="13"/>
      <c r="AF2331" s="13"/>
      <c r="AG2331" s="13"/>
      <c r="AH2331" s="13"/>
      <c r="AI2331" s="13"/>
      <c r="AJ2331" s="13"/>
      <c r="AK2331" s="13"/>
    </row>
    <row r="2332" spans="1:37" x14ac:dyDescent="0.25">
      <c r="A2332" s="54" t="s">
        <v>142</v>
      </c>
      <c r="B2332" s="54" t="s">
        <v>143</v>
      </c>
      <c r="C2332" s="54" t="s">
        <v>137</v>
      </c>
      <c r="D2332" s="54" t="s">
        <v>138</v>
      </c>
      <c r="E2332" s="54" t="s">
        <v>139</v>
      </c>
      <c r="F2332" s="58" t="s">
        <v>140</v>
      </c>
      <c r="G2332" s="84">
        <v>44145</v>
      </c>
      <c r="H2332" s="85">
        <v>4</v>
      </c>
      <c r="I2332" s="91"/>
      <c r="L2332" s="23"/>
      <c r="P2332" s="13"/>
      <c r="V2332" s="58">
        <v>6.9832499999999992E-2</v>
      </c>
      <c r="W2332" s="58">
        <v>6.9832499999999992E-2</v>
      </c>
      <c r="X2332" s="58">
        <v>6.9832499999999992E-2</v>
      </c>
      <c r="Y2332" s="58">
        <v>6.9832499999999992E-2</v>
      </c>
      <c r="AA2332" s="13"/>
      <c r="AB2332" s="13"/>
      <c r="AC2332" s="13"/>
      <c r="AD2332" s="13"/>
      <c r="AE2332" s="13"/>
      <c r="AF2332" s="13"/>
      <c r="AG2332" s="13"/>
      <c r="AH2332" s="13"/>
      <c r="AI2332" s="13"/>
      <c r="AJ2332" s="13"/>
      <c r="AK2332" s="13"/>
    </row>
    <row r="2333" spans="1:37" x14ac:dyDescent="0.25">
      <c r="A2333" s="54" t="s">
        <v>142</v>
      </c>
      <c r="B2333" s="54" t="s">
        <v>143</v>
      </c>
      <c r="C2333" s="54" t="s">
        <v>137</v>
      </c>
      <c r="D2333" s="54" t="s">
        <v>138</v>
      </c>
      <c r="E2333" s="54" t="s">
        <v>139</v>
      </c>
      <c r="F2333" s="58" t="s">
        <v>152</v>
      </c>
      <c r="G2333" s="89">
        <v>44455</v>
      </c>
      <c r="H2333" s="90">
        <v>4</v>
      </c>
      <c r="I2333" s="91"/>
      <c r="L2333" s="23"/>
      <c r="P2333" s="13"/>
      <c r="V2333" s="58"/>
      <c r="W2333" s="58"/>
      <c r="X2333" s="58"/>
      <c r="Y2333" s="58"/>
      <c r="AA2333" s="13"/>
      <c r="AB2333" s="13"/>
      <c r="AC2333" s="13"/>
      <c r="AD2333" s="13"/>
      <c r="AE2333" s="13"/>
      <c r="AF2333" s="13"/>
      <c r="AG2333" s="13"/>
      <c r="AH2333" s="13"/>
      <c r="AI2333" s="13"/>
      <c r="AJ2333" s="13"/>
      <c r="AK2333" s="13"/>
    </row>
    <row r="2334" spans="1:37" x14ac:dyDescent="0.25">
      <c r="A2334" s="54" t="s">
        <v>142</v>
      </c>
      <c r="B2334" s="54" t="s">
        <v>143</v>
      </c>
      <c r="C2334" s="54" t="s">
        <v>137</v>
      </c>
      <c r="D2334" s="54" t="s">
        <v>138</v>
      </c>
      <c r="E2334" s="54" t="s">
        <v>139</v>
      </c>
      <c r="F2334" s="58" t="s">
        <v>152</v>
      </c>
      <c r="G2334" s="89">
        <v>44475</v>
      </c>
      <c r="H2334" s="90">
        <v>4</v>
      </c>
      <c r="I2334" s="91"/>
      <c r="L2334" s="23"/>
      <c r="P2334" s="13"/>
      <c r="V2334" s="58"/>
      <c r="W2334" s="58"/>
      <c r="X2334" s="58"/>
      <c r="Y2334" s="58"/>
      <c r="AA2334" s="13"/>
      <c r="AB2334" s="13"/>
      <c r="AC2334" s="13"/>
      <c r="AD2334" s="13"/>
      <c r="AE2334" s="13"/>
      <c r="AF2334" s="13"/>
      <c r="AG2334" s="13"/>
      <c r="AH2334" s="13"/>
      <c r="AI2334" s="13"/>
      <c r="AJ2334" s="13"/>
      <c r="AK2334" s="13"/>
    </row>
    <row r="2335" spans="1:37" x14ac:dyDescent="0.25">
      <c r="A2335" s="54" t="s">
        <v>142</v>
      </c>
      <c r="B2335" s="54" t="s">
        <v>143</v>
      </c>
      <c r="C2335" s="54" t="s">
        <v>137</v>
      </c>
      <c r="D2335" s="54" t="s">
        <v>138</v>
      </c>
      <c r="E2335" s="54" t="s">
        <v>139</v>
      </c>
      <c r="F2335" s="58" t="s">
        <v>152</v>
      </c>
      <c r="G2335" s="89">
        <v>44484</v>
      </c>
      <c r="H2335" s="90">
        <v>4</v>
      </c>
      <c r="I2335" s="91"/>
      <c r="L2335" s="23"/>
      <c r="P2335" s="13"/>
      <c r="V2335" s="58"/>
      <c r="W2335" s="58"/>
      <c r="X2335" s="58"/>
      <c r="Y2335" s="58"/>
      <c r="AA2335" s="13"/>
      <c r="AB2335" s="13"/>
      <c r="AC2335" s="13"/>
      <c r="AD2335" s="13"/>
      <c r="AE2335" s="13"/>
      <c r="AF2335" s="13"/>
      <c r="AG2335" s="13"/>
      <c r="AH2335" s="13"/>
      <c r="AI2335" s="13"/>
      <c r="AJ2335" s="13"/>
      <c r="AK2335" s="13"/>
    </row>
    <row r="2336" spans="1:37" x14ac:dyDescent="0.25">
      <c r="A2336" s="54" t="s">
        <v>142</v>
      </c>
      <c r="B2336" s="54" t="s">
        <v>143</v>
      </c>
      <c r="C2336" s="54" t="s">
        <v>137</v>
      </c>
      <c r="D2336" s="54" t="s">
        <v>138</v>
      </c>
      <c r="E2336" s="54" t="s">
        <v>139</v>
      </c>
      <c r="F2336" s="58" t="s">
        <v>152</v>
      </c>
      <c r="G2336" s="89">
        <v>44550</v>
      </c>
      <c r="H2336" s="90">
        <v>4</v>
      </c>
      <c r="I2336" s="91"/>
      <c r="L2336" s="23"/>
      <c r="P2336" s="13"/>
      <c r="V2336" s="58">
        <v>45.441249999999997</v>
      </c>
      <c r="W2336" s="58">
        <v>45.441249999999997</v>
      </c>
      <c r="X2336" s="58">
        <v>45.441249999999997</v>
      </c>
      <c r="Y2336" s="58">
        <v>45.441249999999997</v>
      </c>
      <c r="AA2336" s="13"/>
      <c r="AB2336" s="13"/>
      <c r="AC2336" s="13"/>
      <c r="AD2336" s="13"/>
      <c r="AE2336" s="13"/>
      <c r="AF2336" s="13"/>
      <c r="AG2336" s="13"/>
      <c r="AH2336" s="13"/>
      <c r="AI2336" s="13"/>
      <c r="AJ2336" s="13"/>
      <c r="AK2336" s="13"/>
    </row>
    <row r="2337" spans="1:37" x14ac:dyDescent="0.25">
      <c r="A2337" s="54" t="s">
        <v>142</v>
      </c>
      <c r="B2337" s="54" t="s">
        <v>143</v>
      </c>
      <c r="C2337" s="54" t="s">
        <v>137</v>
      </c>
      <c r="D2337" s="54" t="s">
        <v>138</v>
      </c>
      <c r="E2337" s="54" t="s">
        <v>139</v>
      </c>
      <c r="F2337" s="58" t="s">
        <v>152</v>
      </c>
      <c r="G2337" s="89">
        <v>44603</v>
      </c>
      <c r="H2337" s="90">
        <v>4</v>
      </c>
      <c r="I2337" s="91"/>
      <c r="L2337" s="23"/>
      <c r="P2337" s="13"/>
      <c r="V2337" s="58">
        <v>42.333000000000006</v>
      </c>
      <c r="W2337" s="58">
        <v>42.333000000000006</v>
      </c>
      <c r="X2337" s="58">
        <v>42.333000000000006</v>
      </c>
      <c r="Y2337" s="58">
        <v>42.333000000000006</v>
      </c>
      <c r="AA2337" s="13"/>
      <c r="AB2337" s="13"/>
      <c r="AC2337" s="13"/>
      <c r="AD2337" s="13"/>
      <c r="AE2337" s="13"/>
      <c r="AF2337" s="13"/>
      <c r="AG2337" s="13"/>
      <c r="AH2337" s="13"/>
      <c r="AI2337" s="13"/>
      <c r="AJ2337" s="13"/>
      <c r="AK2337" s="13"/>
    </row>
    <row r="2338" spans="1:37" x14ac:dyDescent="0.25">
      <c r="A2338" s="54" t="s">
        <v>142</v>
      </c>
      <c r="B2338" s="54" t="s">
        <v>143</v>
      </c>
      <c r="C2338" s="54" t="s">
        <v>137</v>
      </c>
      <c r="D2338" s="54" t="s">
        <v>138</v>
      </c>
      <c r="E2338" s="54" t="s">
        <v>139</v>
      </c>
      <c r="F2338" s="58" t="s">
        <v>152</v>
      </c>
      <c r="G2338" s="89">
        <v>44608</v>
      </c>
      <c r="H2338" s="90">
        <v>4</v>
      </c>
      <c r="I2338" s="91"/>
      <c r="L2338" s="23"/>
      <c r="P2338" s="13"/>
      <c r="V2338" s="58">
        <v>60.767633333333336</v>
      </c>
      <c r="W2338" s="58">
        <v>60.767633333333336</v>
      </c>
      <c r="X2338" s="58">
        <v>60.767633333333336</v>
      </c>
      <c r="Y2338" s="58">
        <v>60.767633333333336</v>
      </c>
      <c r="AA2338" s="13"/>
      <c r="AB2338" s="13"/>
      <c r="AC2338" s="13"/>
      <c r="AD2338" s="13"/>
      <c r="AE2338" s="13"/>
      <c r="AF2338" s="13"/>
      <c r="AG2338" s="13"/>
      <c r="AH2338" s="13"/>
      <c r="AI2338" s="13"/>
      <c r="AJ2338" s="13"/>
      <c r="AK2338" s="13"/>
    </row>
    <row r="2339" spans="1:37" x14ac:dyDescent="0.25">
      <c r="A2339" s="54" t="s">
        <v>142</v>
      </c>
      <c r="B2339" s="54" t="s">
        <v>143</v>
      </c>
      <c r="C2339" s="54" t="s">
        <v>137</v>
      </c>
      <c r="D2339" s="54" t="s">
        <v>138</v>
      </c>
      <c r="E2339" s="54" t="s">
        <v>139</v>
      </c>
      <c r="F2339" s="58" t="s">
        <v>153</v>
      </c>
      <c r="G2339" s="84">
        <v>44753</v>
      </c>
      <c r="H2339" s="85">
        <v>4</v>
      </c>
      <c r="I2339" s="91"/>
      <c r="L2339" s="23"/>
      <c r="P2339" s="13"/>
      <c r="V2339" s="58">
        <v>63.544166666666669</v>
      </c>
      <c r="W2339" s="58">
        <v>63.544166666666669</v>
      </c>
      <c r="X2339" s="58">
        <v>63.544166666666669</v>
      </c>
      <c r="Y2339" s="58">
        <v>63.544166666666669</v>
      </c>
      <c r="AA2339" s="13"/>
      <c r="AB2339" s="13"/>
      <c r="AC2339" s="13"/>
      <c r="AD2339" s="13"/>
      <c r="AE2339" s="13"/>
      <c r="AF2339" s="13"/>
      <c r="AG2339" s="13"/>
      <c r="AH2339" s="13"/>
      <c r="AI2339" s="13"/>
      <c r="AJ2339" s="13"/>
      <c r="AK2339" s="13"/>
    </row>
    <row r="2340" spans="1:37" x14ac:dyDescent="0.25">
      <c r="A2340" s="54" t="s">
        <v>142</v>
      </c>
      <c r="B2340" s="54" t="s">
        <v>143</v>
      </c>
      <c r="C2340" s="54" t="s">
        <v>137</v>
      </c>
      <c r="D2340" s="54" t="s">
        <v>138</v>
      </c>
      <c r="E2340" s="54" t="s">
        <v>139</v>
      </c>
      <c r="F2340" s="58" t="s">
        <v>153</v>
      </c>
      <c r="G2340" s="84">
        <v>44756</v>
      </c>
      <c r="H2340" s="85">
        <v>4</v>
      </c>
      <c r="I2340" s="91"/>
      <c r="L2340" s="23"/>
      <c r="P2340" s="13"/>
      <c r="V2340" s="58">
        <v>77.42786666666666</v>
      </c>
      <c r="W2340" s="58">
        <v>77.42786666666666</v>
      </c>
      <c r="X2340" s="58">
        <v>77.42786666666666</v>
      </c>
      <c r="Y2340" s="58">
        <v>77.42786666666666</v>
      </c>
      <c r="AA2340" s="13"/>
      <c r="AB2340" s="13"/>
      <c r="AC2340" s="13"/>
      <c r="AD2340" s="13"/>
      <c r="AE2340" s="13"/>
      <c r="AF2340" s="13"/>
      <c r="AG2340" s="13"/>
      <c r="AH2340" s="13"/>
      <c r="AI2340" s="13"/>
      <c r="AJ2340" s="13"/>
      <c r="AK2340" s="13"/>
    </row>
    <row r="2341" spans="1:37" x14ac:dyDescent="0.25">
      <c r="A2341" s="54" t="s">
        <v>142</v>
      </c>
      <c r="B2341" s="54" t="s">
        <v>143</v>
      </c>
      <c r="C2341" s="54" t="s">
        <v>137</v>
      </c>
      <c r="D2341" s="54" t="s">
        <v>138</v>
      </c>
      <c r="E2341" s="54" t="s">
        <v>139</v>
      </c>
      <c r="F2341" s="58" t="s">
        <v>153</v>
      </c>
      <c r="G2341" s="84">
        <v>44767</v>
      </c>
      <c r="H2341" s="85">
        <v>4</v>
      </c>
      <c r="I2341" s="91"/>
      <c r="L2341" s="23"/>
      <c r="P2341" s="13"/>
      <c r="V2341" s="58">
        <v>66.267733333333325</v>
      </c>
      <c r="W2341" s="58">
        <v>66.267733333333325</v>
      </c>
      <c r="X2341" s="58">
        <v>66.267733333333325</v>
      </c>
      <c r="Y2341" s="58">
        <v>66.267733333333325</v>
      </c>
      <c r="AA2341" s="13"/>
      <c r="AB2341" s="13"/>
      <c r="AC2341" s="13"/>
      <c r="AD2341" s="13"/>
      <c r="AE2341" s="13"/>
      <c r="AF2341" s="13"/>
      <c r="AG2341" s="13"/>
      <c r="AH2341" s="13"/>
      <c r="AI2341" s="13"/>
      <c r="AJ2341" s="13"/>
      <c r="AK2341" s="13"/>
    </row>
    <row r="2342" spans="1:37" x14ac:dyDescent="0.25">
      <c r="A2342" s="54" t="s">
        <v>142</v>
      </c>
      <c r="B2342" s="54" t="s">
        <v>143</v>
      </c>
      <c r="C2342" s="54" t="s">
        <v>137</v>
      </c>
      <c r="D2342" s="54" t="s">
        <v>138</v>
      </c>
      <c r="E2342" s="54" t="s">
        <v>139</v>
      </c>
      <c r="F2342" s="58" t="s">
        <v>153</v>
      </c>
      <c r="G2342" s="84">
        <v>44776</v>
      </c>
      <c r="H2342" s="85">
        <v>4</v>
      </c>
      <c r="I2342" s="91"/>
      <c r="L2342" s="23"/>
      <c r="P2342" s="13"/>
      <c r="V2342" s="58">
        <v>59.75</v>
      </c>
      <c r="W2342" s="58">
        <v>59.75</v>
      </c>
      <c r="X2342" s="58">
        <v>59.75</v>
      </c>
      <c r="Y2342" s="58">
        <v>59.75</v>
      </c>
      <c r="AA2342" s="13"/>
      <c r="AB2342" s="13"/>
      <c r="AC2342" s="13"/>
      <c r="AD2342" s="13"/>
      <c r="AE2342" s="13"/>
      <c r="AF2342" s="13"/>
      <c r="AG2342" s="13"/>
      <c r="AH2342" s="13"/>
      <c r="AI2342" s="13"/>
      <c r="AJ2342" s="13"/>
      <c r="AK2342" s="13"/>
    </row>
    <row r="2343" spans="1:37" x14ac:dyDescent="0.25">
      <c r="A2343" s="54" t="s">
        <v>142</v>
      </c>
      <c r="B2343" s="54" t="s">
        <v>143</v>
      </c>
      <c r="C2343" s="54" t="s">
        <v>137</v>
      </c>
      <c r="D2343" s="54" t="s">
        <v>138</v>
      </c>
      <c r="E2343" s="54" t="s">
        <v>139</v>
      </c>
      <c r="F2343" s="58" t="s">
        <v>153</v>
      </c>
      <c r="G2343" s="84">
        <v>44783</v>
      </c>
      <c r="H2343" s="85">
        <v>4</v>
      </c>
      <c r="I2343" s="91"/>
      <c r="L2343" s="23"/>
      <c r="P2343" s="13"/>
      <c r="V2343" s="58">
        <v>51.969000000000001</v>
      </c>
      <c r="W2343" s="58">
        <v>51.969000000000001</v>
      </c>
      <c r="X2343" s="58">
        <v>51.969000000000001</v>
      </c>
      <c r="Y2343" s="58">
        <v>51.969000000000001</v>
      </c>
      <c r="AA2343" s="13"/>
      <c r="AB2343" s="13"/>
      <c r="AC2343" s="13"/>
      <c r="AD2343" s="13"/>
      <c r="AE2343" s="13"/>
      <c r="AF2343" s="13"/>
      <c r="AG2343" s="13"/>
      <c r="AH2343" s="13"/>
      <c r="AI2343" s="13"/>
      <c r="AJ2343" s="13"/>
      <c r="AK2343" s="13"/>
    </row>
    <row r="2344" spans="1:37" x14ac:dyDescent="0.25">
      <c r="A2344" s="8" t="s">
        <v>144</v>
      </c>
      <c r="B2344" s="8" t="s">
        <v>145</v>
      </c>
      <c r="C2344" s="8" t="s">
        <v>137</v>
      </c>
      <c r="D2344" s="8" t="s">
        <v>138</v>
      </c>
      <c r="E2344" s="8" t="s">
        <v>139</v>
      </c>
      <c r="F2344" s="12" t="s">
        <v>140</v>
      </c>
      <c r="G2344" s="80">
        <v>44003</v>
      </c>
      <c r="H2344" s="81">
        <v>1</v>
      </c>
      <c r="I2344" s="91"/>
      <c r="L2344" s="23"/>
      <c r="P2344" s="13"/>
      <c r="V2344" s="12">
        <v>20.305632966666668</v>
      </c>
      <c r="W2344" s="12">
        <v>20.305632966666668</v>
      </c>
      <c r="X2344" s="12">
        <v>20.305632966666668</v>
      </c>
      <c r="Y2344" s="12">
        <v>20.305632966666668</v>
      </c>
      <c r="Z2344" s="22"/>
      <c r="AA2344" s="13"/>
      <c r="AB2344" s="13"/>
      <c r="AC2344" s="13"/>
      <c r="AD2344" s="13"/>
      <c r="AE2344" s="13"/>
      <c r="AF2344" s="13"/>
      <c r="AG2344" s="13"/>
      <c r="AH2344" s="13"/>
      <c r="AI2344" s="13"/>
      <c r="AJ2344" s="13"/>
      <c r="AK2344" s="13"/>
    </row>
    <row r="2345" spans="1:37" x14ac:dyDescent="0.25">
      <c r="A2345" s="8" t="s">
        <v>144</v>
      </c>
      <c r="B2345" s="8" t="s">
        <v>145</v>
      </c>
      <c r="C2345" s="8" t="s">
        <v>137</v>
      </c>
      <c r="D2345" s="8" t="s">
        <v>138</v>
      </c>
      <c r="E2345" s="8" t="s">
        <v>139</v>
      </c>
      <c r="F2345" s="12" t="s">
        <v>140</v>
      </c>
      <c r="G2345" s="80">
        <v>44012</v>
      </c>
      <c r="H2345" s="81">
        <v>1</v>
      </c>
      <c r="I2345" s="91"/>
      <c r="L2345" s="23"/>
      <c r="P2345" s="13"/>
      <c r="V2345" s="12">
        <v>79.683652750000007</v>
      </c>
      <c r="W2345" s="12">
        <v>79.683652750000007</v>
      </c>
      <c r="X2345" s="12">
        <v>79.683652750000007</v>
      </c>
      <c r="Y2345" s="12">
        <v>79.683652750000007</v>
      </c>
      <c r="Z2345" s="22"/>
      <c r="AA2345" s="13"/>
      <c r="AB2345" s="13"/>
      <c r="AC2345" s="13"/>
      <c r="AD2345" s="13"/>
      <c r="AE2345" s="13"/>
      <c r="AF2345" s="13"/>
      <c r="AG2345" s="13"/>
      <c r="AH2345" s="13"/>
      <c r="AI2345" s="13"/>
      <c r="AJ2345" s="13"/>
      <c r="AK2345" s="13"/>
    </row>
    <row r="2346" spans="1:37" x14ac:dyDescent="0.25">
      <c r="A2346" s="8" t="s">
        <v>144</v>
      </c>
      <c r="B2346" s="8" t="s">
        <v>145</v>
      </c>
      <c r="C2346" s="8" t="s">
        <v>137</v>
      </c>
      <c r="D2346" s="8" t="s">
        <v>138</v>
      </c>
      <c r="E2346" s="8" t="s">
        <v>139</v>
      </c>
      <c r="F2346" s="12" t="s">
        <v>140</v>
      </c>
      <c r="G2346" s="80">
        <v>44014</v>
      </c>
      <c r="H2346" s="81">
        <v>1</v>
      </c>
      <c r="I2346" s="91"/>
      <c r="L2346" s="23"/>
      <c r="P2346" s="13"/>
      <c r="V2346" s="12">
        <v>67.047412500000007</v>
      </c>
      <c r="W2346" s="12">
        <v>67.047412500000007</v>
      </c>
      <c r="X2346" s="12">
        <v>67.047412500000007</v>
      </c>
      <c r="Y2346" s="12">
        <v>67.047412500000007</v>
      </c>
      <c r="Z2346" s="22"/>
      <c r="AA2346" s="13"/>
      <c r="AB2346" s="13"/>
      <c r="AC2346" s="13"/>
      <c r="AD2346" s="13"/>
      <c r="AE2346" s="13"/>
      <c r="AF2346" s="13"/>
      <c r="AG2346" s="13"/>
      <c r="AH2346" s="13"/>
      <c r="AI2346" s="13"/>
      <c r="AJ2346" s="13"/>
      <c r="AK2346" s="13"/>
    </row>
    <row r="2347" spans="1:37" x14ac:dyDescent="0.25">
      <c r="A2347" s="8" t="s">
        <v>144</v>
      </c>
      <c r="B2347" s="8" t="s">
        <v>145</v>
      </c>
      <c r="C2347" s="8" t="s">
        <v>137</v>
      </c>
      <c r="D2347" s="8" t="s">
        <v>138</v>
      </c>
      <c r="E2347" s="8" t="s">
        <v>139</v>
      </c>
      <c r="F2347" s="12" t="s">
        <v>140</v>
      </c>
      <c r="G2347" s="80">
        <v>44022</v>
      </c>
      <c r="H2347" s="81">
        <v>1</v>
      </c>
      <c r="I2347" s="91"/>
      <c r="L2347" s="23"/>
      <c r="P2347" s="13"/>
      <c r="V2347" s="12">
        <v>89.884145000000004</v>
      </c>
      <c r="W2347" s="12">
        <v>89.884145000000004</v>
      </c>
      <c r="X2347" s="12">
        <v>89.884145000000004</v>
      </c>
      <c r="Y2347" s="12">
        <v>89.884145000000004</v>
      </c>
      <c r="Z2347" s="22"/>
      <c r="AA2347" s="13"/>
      <c r="AB2347" s="13"/>
      <c r="AC2347" s="13"/>
      <c r="AD2347" s="13"/>
      <c r="AE2347" s="13"/>
      <c r="AF2347" s="13"/>
      <c r="AG2347" s="13"/>
      <c r="AH2347" s="13"/>
      <c r="AI2347" s="13"/>
      <c r="AJ2347" s="13"/>
      <c r="AK2347" s="13"/>
    </row>
    <row r="2348" spans="1:37" x14ac:dyDescent="0.25">
      <c r="A2348" s="8" t="s">
        <v>144</v>
      </c>
      <c r="B2348" s="8" t="s">
        <v>145</v>
      </c>
      <c r="C2348" s="8" t="s">
        <v>137</v>
      </c>
      <c r="D2348" s="8" t="s">
        <v>138</v>
      </c>
      <c r="E2348" s="8" t="s">
        <v>139</v>
      </c>
      <c r="F2348" s="12" t="s">
        <v>140</v>
      </c>
      <c r="G2348" s="80">
        <v>44126</v>
      </c>
      <c r="H2348" s="81">
        <v>1</v>
      </c>
      <c r="I2348" s="91"/>
      <c r="L2348" s="23"/>
      <c r="P2348" s="13"/>
      <c r="V2348" s="12"/>
      <c r="W2348" s="12"/>
      <c r="X2348" s="12"/>
      <c r="Y2348" s="12"/>
      <c r="Z2348" s="22"/>
      <c r="AA2348" s="13"/>
      <c r="AB2348" s="13"/>
      <c r="AC2348" s="13"/>
      <c r="AD2348" s="13"/>
      <c r="AE2348" s="13"/>
      <c r="AF2348" s="13"/>
      <c r="AG2348" s="13"/>
      <c r="AH2348" s="13"/>
      <c r="AI2348" s="13"/>
      <c r="AJ2348" s="13"/>
      <c r="AK2348" s="13"/>
    </row>
    <row r="2349" spans="1:37" x14ac:dyDescent="0.25">
      <c r="A2349" s="8" t="s">
        <v>144</v>
      </c>
      <c r="B2349" s="8" t="s">
        <v>145</v>
      </c>
      <c r="C2349" s="8" t="s">
        <v>137</v>
      </c>
      <c r="D2349" s="8" t="s">
        <v>138</v>
      </c>
      <c r="E2349" s="8" t="s">
        <v>139</v>
      </c>
      <c r="F2349" s="12" t="s">
        <v>140</v>
      </c>
      <c r="G2349" s="80">
        <v>44145</v>
      </c>
      <c r="H2349" s="81">
        <v>1</v>
      </c>
      <c r="I2349" s="91"/>
      <c r="L2349" s="23"/>
      <c r="P2349" s="13"/>
      <c r="V2349" s="12">
        <v>1.3448374999999999</v>
      </c>
      <c r="W2349" s="12">
        <v>1.3448374999999999</v>
      </c>
      <c r="X2349" s="12">
        <v>1.3448374999999999</v>
      </c>
      <c r="Y2349" s="12">
        <v>1.3448374999999999</v>
      </c>
      <c r="Z2349" s="22"/>
      <c r="AA2349" s="13"/>
      <c r="AB2349" s="13"/>
      <c r="AC2349" s="13"/>
      <c r="AD2349" s="13"/>
      <c r="AE2349" s="13"/>
      <c r="AF2349" s="13"/>
      <c r="AG2349" s="13"/>
      <c r="AH2349" s="13"/>
      <c r="AI2349" s="13"/>
      <c r="AJ2349" s="13"/>
      <c r="AK2349" s="13"/>
    </row>
    <row r="2350" spans="1:37" x14ac:dyDescent="0.25">
      <c r="A2350" s="8" t="s">
        <v>144</v>
      </c>
      <c r="B2350" s="8" t="s">
        <v>145</v>
      </c>
      <c r="C2350" s="8" t="s">
        <v>137</v>
      </c>
      <c r="D2350" s="8" t="s">
        <v>138</v>
      </c>
      <c r="E2350" s="8" t="s">
        <v>139</v>
      </c>
      <c r="F2350" s="12" t="s">
        <v>152</v>
      </c>
      <c r="G2350" s="82">
        <v>44455</v>
      </c>
      <c r="H2350" s="83">
        <v>1</v>
      </c>
      <c r="I2350" s="91"/>
      <c r="L2350" s="23"/>
      <c r="P2350" s="13"/>
      <c r="V2350" s="12">
        <v>13</v>
      </c>
      <c r="W2350" s="12">
        <v>13</v>
      </c>
      <c r="X2350" s="12">
        <v>13</v>
      </c>
      <c r="Y2350" s="12">
        <v>13</v>
      </c>
      <c r="Z2350" s="22"/>
      <c r="AA2350" s="13"/>
      <c r="AB2350" s="13"/>
      <c r="AC2350" s="13"/>
      <c r="AD2350" s="13"/>
      <c r="AE2350" s="13"/>
      <c r="AF2350" s="13"/>
      <c r="AG2350" s="13"/>
      <c r="AH2350" s="13"/>
      <c r="AI2350" s="13"/>
      <c r="AJ2350" s="13"/>
      <c r="AK2350" s="13"/>
    </row>
    <row r="2351" spans="1:37" x14ac:dyDescent="0.25">
      <c r="A2351" s="8" t="s">
        <v>144</v>
      </c>
      <c r="B2351" s="8" t="s">
        <v>145</v>
      </c>
      <c r="C2351" s="8" t="s">
        <v>137</v>
      </c>
      <c r="D2351" s="8" t="s">
        <v>138</v>
      </c>
      <c r="E2351" s="8" t="s">
        <v>139</v>
      </c>
      <c r="F2351" s="12" t="s">
        <v>152</v>
      </c>
      <c r="G2351" s="82">
        <v>44475</v>
      </c>
      <c r="H2351" s="83">
        <v>1</v>
      </c>
      <c r="I2351" s="91"/>
      <c r="L2351" s="23"/>
      <c r="P2351" s="13"/>
      <c r="V2351" s="12">
        <v>10.71</v>
      </c>
      <c r="W2351" s="12">
        <v>10.71</v>
      </c>
      <c r="X2351" s="12">
        <v>10.71</v>
      </c>
      <c r="Y2351" s="12">
        <v>10.71</v>
      </c>
      <c r="Z2351" s="22"/>
      <c r="AA2351" s="13"/>
      <c r="AB2351" s="13"/>
      <c r="AC2351" s="13"/>
      <c r="AD2351" s="13"/>
      <c r="AE2351" s="13"/>
      <c r="AF2351" s="13"/>
      <c r="AG2351" s="13"/>
      <c r="AH2351" s="13"/>
      <c r="AI2351" s="13"/>
      <c r="AJ2351" s="13"/>
      <c r="AK2351" s="13"/>
    </row>
    <row r="2352" spans="1:37" x14ac:dyDescent="0.25">
      <c r="A2352" s="8" t="s">
        <v>144</v>
      </c>
      <c r="B2352" s="8" t="s">
        <v>145</v>
      </c>
      <c r="C2352" s="8" t="s">
        <v>137</v>
      </c>
      <c r="D2352" s="8" t="s">
        <v>138</v>
      </c>
      <c r="E2352" s="8" t="s">
        <v>139</v>
      </c>
      <c r="F2352" s="12" t="s">
        <v>152</v>
      </c>
      <c r="G2352" s="82">
        <v>44484</v>
      </c>
      <c r="H2352" s="83">
        <v>1</v>
      </c>
      <c r="I2352" s="91"/>
      <c r="L2352" s="23"/>
      <c r="P2352" s="13"/>
      <c r="V2352" s="12">
        <v>17</v>
      </c>
      <c r="W2352" s="12">
        <v>17</v>
      </c>
      <c r="X2352" s="12">
        <v>17</v>
      </c>
      <c r="Y2352" s="12">
        <v>17</v>
      </c>
      <c r="Z2352" s="22"/>
      <c r="AA2352" s="13"/>
      <c r="AB2352" s="13"/>
      <c r="AC2352" s="13"/>
      <c r="AD2352" s="13"/>
      <c r="AE2352" s="13"/>
      <c r="AF2352" s="13"/>
      <c r="AG2352" s="13"/>
      <c r="AH2352" s="13"/>
      <c r="AI2352" s="13"/>
      <c r="AJ2352" s="13"/>
      <c r="AK2352" s="13"/>
    </row>
    <row r="2353" spans="1:37" x14ac:dyDescent="0.25">
      <c r="A2353" s="8" t="s">
        <v>144</v>
      </c>
      <c r="B2353" s="8" t="s">
        <v>145</v>
      </c>
      <c r="C2353" s="8" t="s">
        <v>137</v>
      </c>
      <c r="D2353" s="8" t="s">
        <v>138</v>
      </c>
      <c r="E2353" s="8" t="s">
        <v>139</v>
      </c>
      <c r="F2353" s="12" t="s">
        <v>152</v>
      </c>
      <c r="G2353" s="82">
        <v>44550</v>
      </c>
      <c r="H2353" s="83">
        <v>1</v>
      </c>
      <c r="I2353" s="91"/>
      <c r="L2353" s="23"/>
      <c r="P2353" s="13"/>
      <c r="V2353" s="12">
        <v>23.520966666666666</v>
      </c>
      <c r="W2353" s="12">
        <v>23.520966666666666</v>
      </c>
      <c r="X2353" s="12">
        <v>23.520966666666666</v>
      </c>
      <c r="Y2353" s="12">
        <v>23.520966666666666</v>
      </c>
      <c r="Z2353" s="22"/>
      <c r="AA2353" s="13"/>
      <c r="AB2353" s="13"/>
      <c r="AC2353" s="13"/>
      <c r="AD2353" s="13"/>
      <c r="AE2353" s="13"/>
      <c r="AF2353" s="13"/>
      <c r="AG2353" s="13"/>
      <c r="AH2353" s="13"/>
      <c r="AI2353" s="13"/>
      <c r="AJ2353" s="13"/>
      <c r="AK2353" s="13"/>
    </row>
    <row r="2354" spans="1:37" x14ac:dyDescent="0.25">
      <c r="A2354" s="8" t="s">
        <v>144</v>
      </c>
      <c r="B2354" s="8" t="s">
        <v>145</v>
      </c>
      <c r="C2354" s="8" t="s">
        <v>137</v>
      </c>
      <c r="D2354" s="8" t="s">
        <v>138</v>
      </c>
      <c r="E2354" s="8" t="s">
        <v>139</v>
      </c>
      <c r="F2354" s="12" t="s">
        <v>152</v>
      </c>
      <c r="G2354" s="82">
        <v>44603</v>
      </c>
      <c r="H2354" s="83">
        <v>1</v>
      </c>
      <c r="I2354" s="91"/>
      <c r="L2354" s="23"/>
      <c r="P2354" s="13"/>
      <c r="V2354" s="12">
        <v>52.841733333333337</v>
      </c>
      <c r="W2354" s="12">
        <v>52.841733333333337</v>
      </c>
      <c r="X2354" s="12">
        <v>52.841733333333337</v>
      </c>
      <c r="Y2354" s="12">
        <v>52.841733333333337</v>
      </c>
      <c r="Z2354" s="22"/>
      <c r="AA2354" s="13"/>
      <c r="AB2354" s="13"/>
      <c r="AC2354" s="13"/>
      <c r="AD2354" s="13"/>
      <c r="AE2354" s="13"/>
      <c r="AF2354" s="13"/>
      <c r="AG2354" s="13"/>
      <c r="AH2354" s="13"/>
      <c r="AI2354" s="13"/>
      <c r="AJ2354" s="13"/>
      <c r="AK2354" s="13"/>
    </row>
    <row r="2355" spans="1:37" x14ac:dyDescent="0.25">
      <c r="A2355" s="8" t="s">
        <v>144</v>
      </c>
      <c r="B2355" s="8" t="s">
        <v>145</v>
      </c>
      <c r="C2355" s="8" t="s">
        <v>137</v>
      </c>
      <c r="D2355" s="8" t="s">
        <v>138</v>
      </c>
      <c r="E2355" s="8" t="s">
        <v>139</v>
      </c>
      <c r="F2355" s="12" t="s">
        <v>152</v>
      </c>
      <c r="G2355" s="82">
        <v>44608</v>
      </c>
      <c r="H2355" s="83">
        <v>1</v>
      </c>
      <c r="I2355" s="91"/>
      <c r="L2355" s="23"/>
      <c r="P2355" s="13"/>
      <c r="V2355" s="12">
        <v>56.291766666666668</v>
      </c>
      <c r="W2355" s="12">
        <v>56.291766666666668</v>
      </c>
      <c r="X2355" s="12">
        <v>56.291766666666668</v>
      </c>
      <c r="Y2355" s="12">
        <v>56.291766666666668</v>
      </c>
      <c r="Z2355" s="22"/>
      <c r="AA2355" s="13"/>
      <c r="AB2355" s="13"/>
      <c r="AC2355" s="13"/>
      <c r="AD2355" s="13"/>
      <c r="AE2355" s="13"/>
      <c r="AF2355" s="13"/>
      <c r="AG2355" s="13"/>
      <c r="AH2355" s="13"/>
      <c r="AI2355" s="13"/>
      <c r="AJ2355" s="13"/>
      <c r="AK2355" s="13"/>
    </row>
    <row r="2356" spans="1:37" x14ac:dyDescent="0.25">
      <c r="A2356" s="8" t="s">
        <v>144</v>
      </c>
      <c r="B2356" s="8" t="s">
        <v>145</v>
      </c>
      <c r="C2356" s="8" t="s">
        <v>137</v>
      </c>
      <c r="D2356" s="8" t="s">
        <v>138</v>
      </c>
      <c r="E2356" s="8" t="s">
        <v>139</v>
      </c>
      <c r="F2356" s="12" t="s">
        <v>153</v>
      </c>
      <c r="G2356" s="80">
        <v>44753</v>
      </c>
      <c r="H2356" s="81">
        <v>1</v>
      </c>
      <c r="I2356" s="91"/>
      <c r="L2356" s="23"/>
      <c r="P2356" s="13"/>
      <c r="V2356" s="12">
        <v>81.171733333333322</v>
      </c>
      <c r="W2356" s="12">
        <v>81.171733333333322</v>
      </c>
      <c r="X2356" s="12">
        <v>81.171733333333322</v>
      </c>
      <c r="Y2356" s="12">
        <v>81.171733333333322</v>
      </c>
      <c r="Z2356" s="22"/>
      <c r="AA2356" s="13"/>
      <c r="AB2356" s="13"/>
      <c r="AC2356" s="13"/>
      <c r="AD2356" s="13"/>
      <c r="AE2356" s="13"/>
      <c r="AF2356" s="13"/>
      <c r="AG2356" s="13"/>
      <c r="AH2356" s="13"/>
      <c r="AI2356" s="13"/>
      <c r="AJ2356" s="13"/>
      <c r="AK2356" s="13"/>
    </row>
    <row r="2357" spans="1:37" x14ac:dyDescent="0.25">
      <c r="A2357" s="8" t="s">
        <v>144</v>
      </c>
      <c r="B2357" s="8" t="s">
        <v>145</v>
      </c>
      <c r="C2357" s="8" t="s">
        <v>137</v>
      </c>
      <c r="D2357" s="8" t="s">
        <v>138</v>
      </c>
      <c r="E2357" s="8" t="s">
        <v>139</v>
      </c>
      <c r="F2357" s="12" t="s">
        <v>153</v>
      </c>
      <c r="G2357" s="80">
        <v>44756</v>
      </c>
      <c r="H2357" s="81">
        <v>1</v>
      </c>
      <c r="I2357" s="91"/>
      <c r="L2357" s="23"/>
      <c r="P2357" s="13"/>
      <c r="V2357" s="12">
        <v>91.297399999999996</v>
      </c>
      <c r="W2357" s="12">
        <v>91.297399999999996</v>
      </c>
      <c r="X2357" s="12">
        <v>91.297399999999996</v>
      </c>
      <c r="Y2357" s="12">
        <v>91.297399999999996</v>
      </c>
      <c r="Z2357" s="22"/>
      <c r="AA2357" s="13"/>
      <c r="AB2357" s="13"/>
      <c r="AC2357" s="13"/>
      <c r="AD2357" s="13"/>
      <c r="AE2357" s="13"/>
      <c r="AF2357" s="13"/>
      <c r="AG2357" s="13"/>
      <c r="AH2357" s="13"/>
      <c r="AI2357" s="13"/>
      <c r="AJ2357" s="13"/>
      <c r="AK2357" s="13"/>
    </row>
    <row r="2358" spans="1:37" x14ac:dyDescent="0.25">
      <c r="A2358" s="8" t="s">
        <v>144</v>
      </c>
      <c r="B2358" s="8" t="s">
        <v>145</v>
      </c>
      <c r="C2358" s="8" t="s">
        <v>137</v>
      </c>
      <c r="D2358" s="8" t="s">
        <v>138</v>
      </c>
      <c r="E2358" s="8" t="s">
        <v>139</v>
      </c>
      <c r="F2358" s="12" t="s">
        <v>153</v>
      </c>
      <c r="G2358" s="80">
        <v>44767</v>
      </c>
      <c r="H2358" s="81">
        <v>1</v>
      </c>
      <c r="I2358" s="91"/>
      <c r="L2358" s="23"/>
      <c r="P2358" s="13"/>
      <c r="V2358" s="12">
        <v>90.501040666666654</v>
      </c>
      <c r="W2358" s="12">
        <v>90.501040666666654</v>
      </c>
      <c r="X2358" s="12">
        <v>90.501040666666654</v>
      </c>
      <c r="Y2358" s="12">
        <v>90.501040666666654</v>
      </c>
      <c r="Z2358" s="22"/>
      <c r="AA2358" s="13"/>
      <c r="AB2358" s="13"/>
      <c r="AC2358" s="13"/>
      <c r="AD2358" s="13"/>
      <c r="AE2358" s="13"/>
      <c r="AF2358" s="13"/>
      <c r="AG2358" s="13"/>
      <c r="AH2358" s="13"/>
      <c r="AI2358" s="13"/>
      <c r="AJ2358" s="13"/>
      <c r="AK2358" s="13"/>
    </row>
    <row r="2359" spans="1:37" x14ac:dyDescent="0.25">
      <c r="A2359" s="8" t="s">
        <v>144</v>
      </c>
      <c r="B2359" s="8" t="s">
        <v>145</v>
      </c>
      <c r="C2359" s="8" t="s">
        <v>137</v>
      </c>
      <c r="D2359" s="8" t="s">
        <v>138</v>
      </c>
      <c r="E2359" s="8" t="s">
        <v>139</v>
      </c>
      <c r="F2359" s="12" t="s">
        <v>153</v>
      </c>
      <c r="G2359" s="80">
        <v>44776</v>
      </c>
      <c r="H2359" s="81">
        <v>1</v>
      </c>
      <c r="I2359" s="91"/>
      <c r="L2359" s="23"/>
      <c r="P2359" s="13"/>
      <c r="V2359" s="12">
        <v>49.9</v>
      </c>
      <c r="W2359" s="12">
        <v>49.9</v>
      </c>
      <c r="X2359" s="12">
        <v>49.9</v>
      </c>
      <c r="Y2359" s="12">
        <v>49.9</v>
      </c>
      <c r="Z2359" s="22"/>
      <c r="AA2359" s="13"/>
      <c r="AB2359" s="13"/>
      <c r="AC2359" s="13"/>
      <c r="AD2359" s="13"/>
      <c r="AE2359" s="13"/>
      <c r="AF2359" s="13"/>
      <c r="AG2359" s="13"/>
      <c r="AH2359" s="13"/>
      <c r="AI2359" s="13"/>
      <c r="AJ2359" s="13"/>
      <c r="AK2359" s="13"/>
    </row>
    <row r="2360" spans="1:37" x14ac:dyDescent="0.25">
      <c r="A2360" s="8" t="s">
        <v>144</v>
      </c>
      <c r="B2360" s="8" t="s">
        <v>145</v>
      </c>
      <c r="C2360" s="8" t="s">
        <v>137</v>
      </c>
      <c r="D2360" s="8" t="s">
        <v>138</v>
      </c>
      <c r="E2360" s="8" t="s">
        <v>139</v>
      </c>
      <c r="F2360" s="12" t="s">
        <v>153</v>
      </c>
      <c r="G2360" s="80">
        <v>44783</v>
      </c>
      <c r="H2360" s="81">
        <v>1</v>
      </c>
      <c r="I2360" s="91"/>
      <c r="L2360" s="23"/>
      <c r="P2360" s="13"/>
      <c r="V2360" s="12">
        <v>51.033999999999999</v>
      </c>
      <c r="W2360" s="12">
        <v>51.033999999999999</v>
      </c>
      <c r="X2360" s="12">
        <v>51.033999999999999</v>
      </c>
      <c r="Y2360" s="12">
        <v>51.033999999999999</v>
      </c>
      <c r="Z2360" s="22"/>
      <c r="AA2360" s="13"/>
      <c r="AB2360" s="13"/>
      <c r="AC2360" s="13"/>
      <c r="AD2360" s="13"/>
      <c r="AE2360" s="13"/>
      <c r="AF2360" s="13"/>
      <c r="AG2360" s="13"/>
      <c r="AH2360" s="13"/>
      <c r="AI2360" s="13"/>
      <c r="AJ2360" s="13"/>
      <c r="AK2360" s="13"/>
    </row>
    <row r="2361" spans="1:37" x14ac:dyDescent="0.25">
      <c r="A2361" s="8" t="s">
        <v>144</v>
      </c>
      <c r="B2361" s="8" t="s">
        <v>145</v>
      </c>
      <c r="C2361" s="8" t="s">
        <v>137</v>
      </c>
      <c r="D2361" s="8" t="s">
        <v>138</v>
      </c>
      <c r="E2361" s="8" t="s">
        <v>139</v>
      </c>
      <c r="F2361" s="12" t="s">
        <v>140</v>
      </c>
      <c r="G2361" s="80">
        <v>44003</v>
      </c>
      <c r="H2361" s="81">
        <v>2</v>
      </c>
      <c r="I2361" s="91"/>
      <c r="L2361" s="23"/>
      <c r="P2361" s="13"/>
      <c r="V2361" s="58">
        <v>70.35004062500002</v>
      </c>
      <c r="W2361" s="58">
        <v>70.35004062500002</v>
      </c>
      <c r="X2361" s="58">
        <v>70.35004062500002</v>
      </c>
      <c r="Y2361" s="58">
        <v>70.35004062500002</v>
      </c>
      <c r="Z2361" s="22"/>
      <c r="AA2361" s="13"/>
      <c r="AB2361" s="13"/>
      <c r="AC2361" s="13"/>
      <c r="AD2361" s="13"/>
      <c r="AE2361" s="13"/>
      <c r="AF2361" s="13"/>
      <c r="AG2361" s="13"/>
      <c r="AH2361" s="13"/>
      <c r="AI2361" s="13"/>
      <c r="AJ2361" s="13"/>
      <c r="AK2361" s="13"/>
    </row>
    <row r="2362" spans="1:37" x14ac:dyDescent="0.25">
      <c r="A2362" s="8" t="s">
        <v>144</v>
      </c>
      <c r="B2362" s="8" t="s">
        <v>145</v>
      </c>
      <c r="C2362" s="8" t="s">
        <v>137</v>
      </c>
      <c r="D2362" s="8" t="s">
        <v>138</v>
      </c>
      <c r="E2362" s="8" t="s">
        <v>139</v>
      </c>
      <c r="F2362" s="12" t="s">
        <v>140</v>
      </c>
      <c r="G2362" s="80">
        <v>44012</v>
      </c>
      <c r="H2362" s="81">
        <v>2</v>
      </c>
      <c r="I2362" s="91"/>
      <c r="L2362" s="23"/>
      <c r="P2362" s="13"/>
      <c r="V2362" s="58">
        <v>53.664862500000005</v>
      </c>
      <c r="W2362" s="58">
        <v>53.664862500000005</v>
      </c>
      <c r="X2362" s="58">
        <v>53.664862500000005</v>
      </c>
      <c r="Y2362" s="58">
        <v>53.664862500000005</v>
      </c>
      <c r="Z2362" s="22"/>
      <c r="AA2362" s="13"/>
      <c r="AB2362" s="13"/>
      <c r="AC2362" s="13"/>
      <c r="AD2362" s="13"/>
      <c r="AE2362" s="13"/>
      <c r="AF2362" s="13"/>
      <c r="AG2362" s="13"/>
      <c r="AH2362" s="13"/>
      <c r="AI2362" s="13"/>
      <c r="AJ2362" s="13"/>
      <c r="AK2362" s="13"/>
    </row>
    <row r="2363" spans="1:37" x14ac:dyDescent="0.25">
      <c r="A2363" s="8" t="s">
        <v>144</v>
      </c>
      <c r="B2363" s="8" t="s">
        <v>145</v>
      </c>
      <c r="C2363" s="8" t="s">
        <v>137</v>
      </c>
      <c r="D2363" s="8" t="s">
        <v>138</v>
      </c>
      <c r="E2363" s="8" t="s">
        <v>139</v>
      </c>
      <c r="F2363" s="12" t="s">
        <v>140</v>
      </c>
      <c r="G2363" s="80">
        <v>44014</v>
      </c>
      <c r="H2363" s="81">
        <v>2</v>
      </c>
      <c r="I2363" s="91"/>
      <c r="L2363" s="23"/>
      <c r="P2363" s="13"/>
      <c r="V2363" s="58">
        <v>44.427650000000007</v>
      </c>
      <c r="W2363" s="58">
        <v>44.427650000000007</v>
      </c>
      <c r="X2363" s="58">
        <v>44.427650000000007</v>
      </c>
      <c r="Y2363" s="58">
        <v>44.427650000000007</v>
      </c>
      <c r="Z2363" s="22"/>
      <c r="AA2363" s="13"/>
      <c r="AB2363" s="13"/>
      <c r="AC2363" s="13"/>
      <c r="AD2363" s="13"/>
      <c r="AE2363" s="13"/>
      <c r="AF2363" s="13"/>
      <c r="AG2363" s="13"/>
      <c r="AH2363" s="13"/>
      <c r="AI2363" s="13"/>
      <c r="AJ2363" s="13"/>
      <c r="AK2363" s="13"/>
    </row>
    <row r="2364" spans="1:37" x14ac:dyDescent="0.25">
      <c r="A2364" s="8" t="s">
        <v>144</v>
      </c>
      <c r="B2364" s="8" t="s">
        <v>145</v>
      </c>
      <c r="C2364" s="8" t="s">
        <v>137</v>
      </c>
      <c r="D2364" s="8" t="s">
        <v>138</v>
      </c>
      <c r="E2364" s="8" t="s">
        <v>139</v>
      </c>
      <c r="F2364" s="12" t="s">
        <v>140</v>
      </c>
      <c r="G2364" s="80">
        <v>44022</v>
      </c>
      <c r="H2364" s="81">
        <v>2</v>
      </c>
      <c r="I2364" s="91"/>
      <c r="L2364" s="23"/>
      <c r="P2364" s="13"/>
      <c r="V2364" s="58">
        <v>95.495024999999998</v>
      </c>
      <c r="W2364" s="58">
        <v>95.495024999999998</v>
      </c>
      <c r="X2364" s="58">
        <v>95.495024999999998</v>
      </c>
      <c r="Y2364" s="58">
        <v>95.495024999999998</v>
      </c>
      <c r="Z2364" s="22"/>
      <c r="AA2364" s="13"/>
      <c r="AB2364" s="13"/>
      <c r="AC2364" s="13"/>
      <c r="AD2364" s="13"/>
      <c r="AE2364" s="13"/>
      <c r="AF2364" s="13"/>
      <c r="AG2364" s="13"/>
      <c r="AH2364" s="13"/>
      <c r="AI2364" s="13"/>
      <c r="AJ2364" s="13"/>
      <c r="AK2364" s="13"/>
    </row>
    <row r="2365" spans="1:37" x14ac:dyDescent="0.25">
      <c r="A2365" s="8" t="s">
        <v>144</v>
      </c>
      <c r="B2365" s="8" t="s">
        <v>145</v>
      </c>
      <c r="C2365" s="8" t="s">
        <v>137</v>
      </c>
      <c r="D2365" s="8" t="s">
        <v>138</v>
      </c>
      <c r="E2365" s="8" t="s">
        <v>139</v>
      </c>
      <c r="F2365" s="12" t="s">
        <v>140</v>
      </c>
      <c r="G2365" s="80">
        <v>44126</v>
      </c>
      <c r="H2365" s="81">
        <v>2</v>
      </c>
      <c r="I2365" s="91"/>
      <c r="L2365" s="23"/>
      <c r="P2365" s="13"/>
      <c r="V2365" s="58">
        <v>3.0399999999999996E-2</v>
      </c>
      <c r="W2365" s="58">
        <v>3.0399999999999996E-2</v>
      </c>
      <c r="X2365" s="58">
        <v>3.0399999999999996E-2</v>
      </c>
      <c r="Y2365" s="58">
        <v>3.0399999999999996E-2</v>
      </c>
      <c r="Z2365" s="22"/>
      <c r="AA2365" s="13"/>
      <c r="AB2365" s="13"/>
      <c r="AC2365" s="13"/>
      <c r="AD2365" s="13"/>
      <c r="AE2365" s="13"/>
      <c r="AF2365" s="13"/>
      <c r="AG2365" s="13"/>
      <c r="AH2365" s="13"/>
      <c r="AI2365" s="13"/>
      <c r="AJ2365" s="13"/>
      <c r="AK2365" s="13"/>
    </row>
    <row r="2366" spans="1:37" x14ac:dyDescent="0.25">
      <c r="A2366" s="8" t="s">
        <v>144</v>
      </c>
      <c r="B2366" s="8" t="s">
        <v>145</v>
      </c>
      <c r="C2366" s="8" t="s">
        <v>137</v>
      </c>
      <c r="D2366" s="8" t="s">
        <v>138</v>
      </c>
      <c r="E2366" s="8" t="s">
        <v>139</v>
      </c>
      <c r="F2366" s="12" t="s">
        <v>140</v>
      </c>
      <c r="G2366" s="80">
        <v>44145</v>
      </c>
      <c r="H2366" s="81">
        <v>2</v>
      </c>
      <c r="I2366" s="91"/>
      <c r="L2366" s="23"/>
      <c r="P2366" s="13"/>
      <c r="V2366" s="58">
        <v>8.6529999999999982E-2</v>
      </c>
      <c r="W2366" s="58">
        <v>8.6529999999999982E-2</v>
      </c>
      <c r="X2366" s="58">
        <v>8.6529999999999982E-2</v>
      </c>
      <c r="Y2366" s="58">
        <v>8.6529999999999982E-2</v>
      </c>
      <c r="Z2366" s="22"/>
      <c r="AA2366" s="13"/>
      <c r="AB2366" s="13"/>
      <c r="AC2366" s="13"/>
      <c r="AD2366" s="13"/>
      <c r="AE2366" s="13"/>
      <c r="AF2366" s="13"/>
      <c r="AG2366" s="13"/>
      <c r="AH2366" s="13"/>
      <c r="AI2366" s="13"/>
      <c r="AJ2366" s="13"/>
      <c r="AK2366" s="13"/>
    </row>
    <row r="2367" spans="1:37" x14ac:dyDescent="0.25">
      <c r="A2367" s="8" t="s">
        <v>144</v>
      </c>
      <c r="B2367" s="8" t="s">
        <v>145</v>
      </c>
      <c r="C2367" s="8" t="s">
        <v>137</v>
      </c>
      <c r="D2367" s="8" t="s">
        <v>138</v>
      </c>
      <c r="E2367" s="8" t="s">
        <v>139</v>
      </c>
      <c r="F2367" s="12" t="s">
        <v>152</v>
      </c>
      <c r="G2367" s="82">
        <v>44455</v>
      </c>
      <c r="H2367" s="83">
        <v>2</v>
      </c>
      <c r="I2367" s="91"/>
      <c r="L2367" s="23"/>
      <c r="P2367" s="13"/>
      <c r="V2367" s="58"/>
      <c r="W2367" s="58"/>
      <c r="X2367" s="58"/>
      <c r="Y2367" s="58"/>
      <c r="Z2367" s="22"/>
      <c r="AA2367" s="13"/>
      <c r="AB2367" s="13"/>
      <c r="AC2367" s="13"/>
      <c r="AD2367" s="13"/>
      <c r="AE2367" s="13"/>
      <c r="AF2367" s="13"/>
      <c r="AG2367" s="13"/>
      <c r="AH2367" s="13"/>
      <c r="AI2367" s="13"/>
      <c r="AJ2367" s="13"/>
      <c r="AK2367" s="13"/>
    </row>
    <row r="2368" spans="1:37" x14ac:dyDescent="0.25">
      <c r="A2368" s="8" t="s">
        <v>144</v>
      </c>
      <c r="B2368" s="8" t="s">
        <v>145</v>
      </c>
      <c r="C2368" s="8" t="s">
        <v>137</v>
      </c>
      <c r="D2368" s="8" t="s">
        <v>138</v>
      </c>
      <c r="E2368" s="8" t="s">
        <v>139</v>
      </c>
      <c r="F2368" s="12" t="s">
        <v>152</v>
      </c>
      <c r="G2368" s="82">
        <v>44475</v>
      </c>
      <c r="H2368" s="83">
        <v>2</v>
      </c>
      <c r="I2368" s="91"/>
      <c r="L2368" s="23"/>
      <c r="P2368" s="13"/>
      <c r="V2368" s="58">
        <v>6.24</v>
      </c>
      <c r="W2368" s="58">
        <v>6.24</v>
      </c>
      <c r="X2368" s="58">
        <v>6.24</v>
      </c>
      <c r="Y2368" s="58">
        <v>6.24</v>
      </c>
      <c r="Z2368" s="22"/>
      <c r="AA2368" s="13"/>
      <c r="AB2368" s="13"/>
      <c r="AC2368" s="13"/>
      <c r="AD2368" s="13"/>
      <c r="AE2368" s="13"/>
      <c r="AF2368" s="13"/>
      <c r="AG2368" s="13"/>
      <c r="AH2368" s="13"/>
      <c r="AI2368" s="13"/>
      <c r="AJ2368" s="13"/>
      <c r="AK2368" s="13"/>
    </row>
    <row r="2369" spans="1:37" x14ac:dyDescent="0.25">
      <c r="A2369" s="8" t="s">
        <v>144</v>
      </c>
      <c r="B2369" s="8" t="s">
        <v>145</v>
      </c>
      <c r="C2369" s="8" t="s">
        <v>137</v>
      </c>
      <c r="D2369" s="8" t="s">
        <v>138</v>
      </c>
      <c r="E2369" s="8" t="s">
        <v>139</v>
      </c>
      <c r="F2369" s="12" t="s">
        <v>152</v>
      </c>
      <c r="G2369" s="82">
        <v>44484</v>
      </c>
      <c r="H2369" s="83">
        <v>2</v>
      </c>
      <c r="I2369" s="91"/>
      <c r="L2369" s="23"/>
      <c r="P2369" s="13"/>
      <c r="V2369" s="58">
        <v>7.3014999999999999</v>
      </c>
      <c r="W2369" s="58">
        <v>7.3014999999999999</v>
      </c>
      <c r="X2369" s="58">
        <v>7.3014999999999999</v>
      </c>
      <c r="Y2369" s="58">
        <v>7.3014999999999999</v>
      </c>
      <c r="Z2369" s="22"/>
      <c r="AA2369" s="13"/>
      <c r="AB2369" s="13"/>
      <c r="AC2369" s="13"/>
      <c r="AD2369" s="13"/>
      <c r="AE2369" s="13"/>
      <c r="AF2369" s="13"/>
      <c r="AG2369" s="13"/>
      <c r="AH2369" s="13"/>
      <c r="AI2369" s="13"/>
      <c r="AJ2369" s="13"/>
      <c r="AK2369" s="13"/>
    </row>
    <row r="2370" spans="1:37" x14ac:dyDescent="0.25">
      <c r="A2370" s="8" t="s">
        <v>144</v>
      </c>
      <c r="B2370" s="8" t="s">
        <v>145</v>
      </c>
      <c r="C2370" s="8" t="s">
        <v>137</v>
      </c>
      <c r="D2370" s="8" t="s">
        <v>138</v>
      </c>
      <c r="E2370" s="8" t="s">
        <v>139</v>
      </c>
      <c r="F2370" s="12" t="s">
        <v>152</v>
      </c>
      <c r="G2370" s="82">
        <v>44550</v>
      </c>
      <c r="H2370" s="83">
        <v>2</v>
      </c>
      <c r="I2370" s="91"/>
      <c r="L2370" s="23"/>
      <c r="P2370" s="13"/>
      <c r="V2370" s="58">
        <v>70.191500000000005</v>
      </c>
      <c r="W2370" s="58">
        <v>70.191500000000005</v>
      </c>
      <c r="X2370" s="58">
        <v>70.191500000000005</v>
      </c>
      <c r="Y2370" s="58">
        <v>70.191500000000005</v>
      </c>
      <c r="Z2370" s="22"/>
      <c r="AA2370" s="13"/>
      <c r="AB2370" s="13"/>
      <c r="AC2370" s="13"/>
      <c r="AD2370" s="13"/>
      <c r="AE2370" s="13"/>
      <c r="AF2370" s="13"/>
      <c r="AG2370" s="13"/>
      <c r="AH2370" s="13"/>
      <c r="AI2370" s="13"/>
      <c r="AJ2370" s="13"/>
      <c r="AK2370" s="13"/>
    </row>
    <row r="2371" spans="1:37" x14ac:dyDescent="0.25">
      <c r="A2371" s="8" t="s">
        <v>144</v>
      </c>
      <c r="B2371" s="8" t="s">
        <v>145</v>
      </c>
      <c r="C2371" s="8" t="s">
        <v>137</v>
      </c>
      <c r="D2371" s="8" t="s">
        <v>138</v>
      </c>
      <c r="E2371" s="8" t="s">
        <v>139</v>
      </c>
      <c r="F2371" s="12" t="s">
        <v>152</v>
      </c>
      <c r="G2371" s="82">
        <v>44603</v>
      </c>
      <c r="H2371" s="83">
        <v>2</v>
      </c>
      <c r="I2371" s="91"/>
      <c r="L2371" s="23"/>
      <c r="P2371" s="13"/>
      <c r="V2371" s="58">
        <v>61.6751</v>
      </c>
      <c r="W2371" s="58">
        <v>61.6751</v>
      </c>
      <c r="X2371" s="58">
        <v>61.6751</v>
      </c>
      <c r="Y2371" s="58">
        <v>61.6751</v>
      </c>
      <c r="Z2371" s="22"/>
      <c r="AA2371" s="13"/>
      <c r="AB2371" s="13"/>
      <c r="AC2371" s="13"/>
      <c r="AD2371" s="13"/>
      <c r="AE2371" s="13"/>
      <c r="AF2371" s="13"/>
      <c r="AG2371" s="13"/>
      <c r="AH2371" s="13"/>
      <c r="AI2371" s="13"/>
      <c r="AJ2371" s="13"/>
      <c r="AK2371" s="13"/>
    </row>
    <row r="2372" spans="1:37" x14ac:dyDescent="0.25">
      <c r="A2372" s="8" t="s">
        <v>144</v>
      </c>
      <c r="B2372" s="8" t="s">
        <v>145</v>
      </c>
      <c r="C2372" s="8" t="s">
        <v>137</v>
      </c>
      <c r="D2372" s="8" t="s">
        <v>138</v>
      </c>
      <c r="E2372" s="8" t="s">
        <v>139</v>
      </c>
      <c r="F2372" s="12" t="s">
        <v>152</v>
      </c>
      <c r="G2372" s="82">
        <v>44608</v>
      </c>
      <c r="H2372" s="83">
        <v>2</v>
      </c>
      <c r="I2372" s="91"/>
      <c r="L2372" s="23"/>
      <c r="P2372" s="13"/>
      <c r="V2372" s="58"/>
      <c r="W2372" s="58"/>
      <c r="X2372" s="58"/>
      <c r="Y2372" s="58"/>
      <c r="Z2372" s="22"/>
      <c r="AA2372" s="13"/>
      <c r="AB2372" s="13"/>
      <c r="AC2372" s="13"/>
      <c r="AD2372" s="13"/>
      <c r="AE2372" s="13"/>
      <c r="AF2372" s="13"/>
      <c r="AG2372" s="13"/>
      <c r="AH2372" s="13"/>
      <c r="AI2372" s="13"/>
      <c r="AJ2372" s="13"/>
      <c r="AK2372" s="13"/>
    </row>
    <row r="2373" spans="1:37" x14ac:dyDescent="0.25">
      <c r="A2373" s="8" t="s">
        <v>144</v>
      </c>
      <c r="B2373" s="8" t="s">
        <v>145</v>
      </c>
      <c r="C2373" s="8" t="s">
        <v>137</v>
      </c>
      <c r="D2373" s="8" t="s">
        <v>138</v>
      </c>
      <c r="E2373" s="8" t="s">
        <v>139</v>
      </c>
      <c r="F2373" s="12" t="s">
        <v>153</v>
      </c>
      <c r="G2373" s="80">
        <v>44753</v>
      </c>
      <c r="H2373" s="81">
        <v>2</v>
      </c>
      <c r="I2373" s="91"/>
      <c r="L2373" s="23"/>
      <c r="P2373" s="13"/>
      <c r="V2373" s="58">
        <v>139</v>
      </c>
      <c r="W2373" s="58">
        <v>139</v>
      </c>
      <c r="X2373" s="58">
        <v>139</v>
      </c>
      <c r="Y2373" s="58">
        <v>139</v>
      </c>
      <c r="Z2373" s="22"/>
      <c r="AA2373" s="13"/>
      <c r="AB2373" s="13"/>
      <c r="AC2373" s="13"/>
      <c r="AD2373" s="13"/>
      <c r="AE2373" s="13"/>
      <c r="AF2373" s="13"/>
      <c r="AG2373" s="13"/>
      <c r="AH2373" s="13"/>
      <c r="AI2373" s="13"/>
      <c r="AJ2373" s="13"/>
      <c r="AK2373" s="13"/>
    </row>
    <row r="2374" spans="1:37" x14ac:dyDescent="0.25">
      <c r="A2374" s="8" t="s">
        <v>144</v>
      </c>
      <c r="B2374" s="8" t="s">
        <v>145</v>
      </c>
      <c r="C2374" s="8" t="s">
        <v>137</v>
      </c>
      <c r="D2374" s="8" t="s">
        <v>138</v>
      </c>
      <c r="E2374" s="8" t="s">
        <v>139</v>
      </c>
      <c r="F2374" s="12" t="s">
        <v>153</v>
      </c>
      <c r="G2374" s="80">
        <v>44756</v>
      </c>
      <c r="H2374" s="81">
        <v>2</v>
      </c>
      <c r="I2374" s="91"/>
      <c r="L2374" s="23"/>
      <c r="P2374" s="13"/>
      <c r="V2374" s="58">
        <v>124.48699999999999</v>
      </c>
      <c r="W2374" s="58">
        <v>124.48699999999999</v>
      </c>
      <c r="X2374" s="58">
        <v>124.48699999999999</v>
      </c>
      <c r="Y2374" s="58">
        <v>124.48699999999999</v>
      </c>
      <c r="Z2374" s="22"/>
      <c r="AA2374" s="13"/>
      <c r="AB2374" s="13"/>
      <c r="AC2374" s="13"/>
      <c r="AD2374" s="13"/>
      <c r="AE2374" s="13"/>
      <c r="AF2374" s="13"/>
      <c r="AG2374" s="13"/>
      <c r="AH2374" s="13"/>
      <c r="AI2374" s="13"/>
      <c r="AJ2374" s="13"/>
      <c r="AK2374" s="13"/>
    </row>
    <row r="2375" spans="1:37" x14ac:dyDescent="0.25">
      <c r="A2375" s="8" t="s">
        <v>144</v>
      </c>
      <c r="B2375" s="8" t="s">
        <v>145</v>
      </c>
      <c r="C2375" s="8" t="s">
        <v>137</v>
      </c>
      <c r="D2375" s="8" t="s">
        <v>138</v>
      </c>
      <c r="E2375" s="8" t="s">
        <v>139</v>
      </c>
      <c r="F2375" s="12" t="s">
        <v>153</v>
      </c>
      <c r="G2375" s="80">
        <v>44767</v>
      </c>
      <c r="H2375" s="81">
        <v>2</v>
      </c>
      <c r="I2375" s="91"/>
      <c r="L2375" s="23"/>
      <c r="P2375" s="13"/>
      <c r="V2375" s="58">
        <v>132.88893333333334</v>
      </c>
      <c r="W2375" s="58">
        <v>132.88893333333334</v>
      </c>
      <c r="X2375" s="58">
        <v>132.88893333333334</v>
      </c>
      <c r="Y2375" s="58">
        <v>132.88893333333334</v>
      </c>
      <c r="Z2375" s="22"/>
      <c r="AA2375" s="13"/>
      <c r="AB2375" s="13"/>
      <c r="AC2375" s="13"/>
      <c r="AD2375" s="13"/>
      <c r="AE2375" s="13"/>
      <c r="AF2375" s="13"/>
      <c r="AG2375" s="13"/>
      <c r="AH2375" s="13"/>
      <c r="AI2375" s="13"/>
      <c r="AJ2375" s="13"/>
      <c r="AK2375" s="13"/>
    </row>
    <row r="2376" spans="1:37" x14ac:dyDescent="0.25">
      <c r="A2376" s="8" t="s">
        <v>144</v>
      </c>
      <c r="B2376" s="8" t="s">
        <v>145</v>
      </c>
      <c r="C2376" s="8" t="s">
        <v>137</v>
      </c>
      <c r="D2376" s="8" t="s">
        <v>138</v>
      </c>
      <c r="E2376" s="8" t="s">
        <v>139</v>
      </c>
      <c r="F2376" s="12" t="s">
        <v>153</v>
      </c>
      <c r="G2376" s="80">
        <v>44776</v>
      </c>
      <c r="H2376" s="81">
        <v>2</v>
      </c>
      <c r="I2376" s="91"/>
      <c r="L2376" s="23"/>
      <c r="P2376" s="13"/>
      <c r="V2376" s="58">
        <v>93</v>
      </c>
      <c r="W2376" s="58">
        <v>93</v>
      </c>
      <c r="X2376" s="58">
        <v>93</v>
      </c>
      <c r="Y2376" s="58">
        <v>93</v>
      </c>
      <c r="Z2376" s="22"/>
      <c r="AA2376" s="13"/>
      <c r="AB2376" s="13"/>
      <c r="AC2376" s="13"/>
      <c r="AD2376" s="13"/>
      <c r="AE2376" s="13"/>
      <c r="AF2376" s="13"/>
      <c r="AG2376" s="13"/>
      <c r="AH2376" s="13"/>
      <c r="AI2376" s="13"/>
      <c r="AJ2376" s="13"/>
      <c r="AK2376" s="13"/>
    </row>
    <row r="2377" spans="1:37" x14ac:dyDescent="0.25">
      <c r="A2377" s="8" t="s">
        <v>144</v>
      </c>
      <c r="B2377" s="8" t="s">
        <v>145</v>
      </c>
      <c r="C2377" s="8" t="s">
        <v>137</v>
      </c>
      <c r="D2377" s="8" t="s">
        <v>138</v>
      </c>
      <c r="E2377" s="8" t="s">
        <v>139</v>
      </c>
      <c r="F2377" s="12" t="s">
        <v>153</v>
      </c>
      <c r="G2377" s="80">
        <v>44783</v>
      </c>
      <c r="H2377" s="81">
        <v>2</v>
      </c>
      <c r="I2377" s="91"/>
      <c r="L2377" s="23"/>
      <c r="P2377" s="13"/>
      <c r="V2377" s="58">
        <v>102.864</v>
      </c>
      <c r="W2377" s="58">
        <v>102.864</v>
      </c>
      <c r="X2377" s="58">
        <v>102.864</v>
      </c>
      <c r="Y2377" s="58">
        <v>102.864</v>
      </c>
      <c r="Z2377" s="22"/>
      <c r="AA2377" s="13"/>
      <c r="AB2377" s="13"/>
      <c r="AC2377" s="13"/>
      <c r="AD2377" s="13"/>
      <c r="AE2377" s="13"/>
      <c r="AF2377" s="13"/>
      <c r="AG2377" s="13"/>
      <c r="AH2377" s="13"/>
      <c r="AI2377" s="13"/>
      <c r="AJ2377" s="13"/>
      <c r="AK2377" s="13"/>
    </row>
    <row r="2378" spans="1:37" x14ac:dyDescent="0.25">
      <c r="A2378" s="8" t="s">
        <v>144</v>
      </c>
      <c r="B2378" s="8" t="s">
        <v>145</v>
      </c>
      <c r="C2378" s="8" t="s">
        <v>137</v>
      </c>
      <c r="D2378" s="8" t="s">
        <v>138</v>
      </c>
      <c r="E2378" s="8" t="s">
        <v>139</v>
      </c>
      <c r="F2378" s="12" t="s">
        <v>140</v>
      </c>
      <c r="G2378" s="80">
        <v>44003</v>
      </c>
      <c r="H2378" s="81">
        <v>3</v>
      </c>
      <c r="I2378" s="91"/>
      <c r="L2378" s="23"/>
      <c r="P2378" s="13"/>
      <c r="V2378" s="12">
        <v>13.780150750000002</v>
      </c>
      <c r="W2378" s="12">
        <v>13.780150750000002</v>
      </c>
      <c r="X2378" s="12">
        <v>13.780150750000002</v>
      </c>
      <c r="Y2378" s="12">
        <v>13.780150750000002</v>
      </c>
      <c r="Z2378" s="22"/>
      <c r="AA2378" s="13"/>
      <c r="AB2378" s="13"/>
      <c r="AC2378" s="13"/>
      <c r="AD2378" s="13"/>
      <c r="AE2378" s="13"/>
      <c r="AF2378" s="13"/>
      <c r="AG2378" s="13"/>
      <c r="AH2378" s="13"/>
      <c r="AI2378" s="13"/>
      <c r="AJ2378" s="13"/>
      <c r="AK2378" s="13"/>
    </row>
    <row r="2379" spans="1:37" x14ac:dyDescent="0.25">
      <c r="A2379" s="8" t="s">
        <v>144</v>
      </c>
      <c r="B2379" s="8" t="s">
        <v>145</v>
      </c>
      <c r="C2379" s="8" t="s">
        <v>137</v>
      </c>
      <c r="D2379" s="8" t="s">
        <v>138</v>
      </c>
      <c r="E2379" s="8" t="s">
        <v>139</v>
      </c>
      <c r="F2379" s="12" t="s">
        <v>140</v>
      </c>
      <c r="G2379" s="80">
        <v>44012</v>
      </c>
      <c r="H2379" s="81">
        <v>3</v>
      </c>
      <c r="I2379" s="91"/>
      <c r="L2379" s="23"/>
      <c r="P2379" s="13"/>
      <c r="V2379" s="12">
        <v>42.763350000000003</v>
      </c>
      <c r="W2379" s="12">
        <v>42.763350000000003</v>
      </c>
      <c r="X2379" s="12">
        <v>42.763350000000003</v>
      </c>
      <c r="Y2379" s="12">
        <v>42.763350000000003</v>
      </c>
      <c r="Z2379" s="22"/>
      <c r="AA2379" s="13"/>
      <c r="AB2379" s="13"/>
      <c r="AC2379" s="13"/>
      <c r="AD2379" s="13"/>
      <c r="AE2379" s="13"/>
      <c r="AF2379" s="13"/>
      <c r="AG2379" s="13"/>
      <c r="AH2379" s="13"/>
      <c r="AI2379" s="13"/>
      <c r="AJ2379" s="13"/>
      <c r="AK2379" s="13"/>
    </row>
    <row r="2380" spans="1:37" x14ac:dyDescent="0.25">
      <c r="A2380" s="8" t="s">
        <v>144</v>
      </c>
      <c r="B2380" s="8" t="s">
        <v>145</v>
      </c>
      <c r="C2380" s="8" t="s">
        <v>137</v>
      </c>
      <c r="D2380" s="8" t="s">
        <v>138</v>
      </c>
      <c r="E2380" s="8" t="s">
        <v>139</v>
      </c>
      <c r="F2380" s="12" t="s">
        <v>140</v>
      </c>
      <c r="G2380" s="80">
        <v>44014</v>
      </c>
      <c r="H2380" s="81">
        <v>3</v>
      </c>
      <c r="I2380" s="91"/>
      <c r="L2380" s="23"/>
      <c r="P2380" s="13"/>
      <c r="V2380" s="12">
        <v>88.082382500000008</v>
      </c>
      <c r="W2380" s="12">
        <v>88.082382500000008</v>
      </c>
      <c r="X2380" s="12">
        <v>88.082382500000008</v>
      </c>
      <c r="Y2380" s="12">
        <v>88.082382500000008</v>
      </c>
      <c r="Z2380" s="22"/>
      <c r="AA2380" s="13"/>
      <c r="AB2380" s="13"/>
      <c r="AC2380" s="13"/>
      <c r="AD2380" s="13"/>
      <c r="AE2380" s="13"/>
      <c r="AF2380" s="13"/>
      <c r="AG2380" s="13"/>
      <c r="AH2380" s="13"/>
      <c r="AI2380" s="13"/>
      <c r="AJ2380" s="13"/>
      <c r="AK2380" s="13"/>
    </row>
    <row r="2381" spans="1:37" x14ac:dyDescent="0.25">
      <c r="A2381" s="8" t="s">
        <v>144</v>
      </c>
      <c r="B2381" s="8" t="s">
        <v>145</v>
      </c>
      <c r="C2381" s="8" t="s">
        <v>137</v>
      </c>
      <c r="D2381" s="8" t="s">
        <v>138</v>
      </c>
      <c r="E2381" s="8" t="s">
        <v>139</v>
      </c>
      <c r="F2381" s="12" t="s">
        <v>140</v>
      </c>
      <c r="G2381" s="80">
        <v>44022</v>
      </c>
      <c r="H2381" s="81">
        <v>3</v>
      </c>
      <c r="I2381" s="91"/>
      <c r="L2381" s="23"/>
      <c r="P2381" s="13"/>
      <c r="V2381" s="12">
        <v>93.441002499999996</v>
      </c>
      <c r="W2381" s="12">
        <v>93.441002499999996</v>
      </c>
      <c r="X2381" s="12">
        <v>93.441002499999996</v>
      </c>
      <c r="Y2381" s="12">
        <v>93.441002499999996</v>
      </c>
      <c r="Z2381" s="22"/>
      <c r="AA2381" s="13"/>
      <c r="AB2381" s="13"/>
      <c r="AC2381" s="13"/>
      <c r="AD2381" s="13"/>
      <c r="AE2381" s="13"/>
      <c r="AF2381" s="13"/>
      <c r="AG2381" s="13"/>
      <c r="AH2381" s="13"/>
      <c r="AI2381" s="13"/>
      <c r="AJ2381" s="13"/>
      <c r="AK2381" s="13"/>
    </row>
    <row r="2382" spans="1:37" x14ac:dyDescent="0.25">
      <c r="A2382" s="8" t="s">
        <v>144</v>
      </c>
      <c r="B2382" s="8" t="s">
        <v>145</v>
      </c>
      <c r="C2382" s="8" t="s">
        <v>137</v>
      </c>
      <c r="D2382" s="8" t="s">
        <v>138</v>
      </c>
      <c r="E2382" s="8" t="s">
        <v>139</v>
      </c>
      <c r="F2382" s="12" t="s">
        <v>140</v>
      </c>
      <c r="G2382" s="80">
        <v>44126</v>
      </c>
      <c r="H2382" s="81">
        <v>3</v>
      </c>
      <c r="I2382" s="91"/>
      <c r="L2382" s="23"/>
      <c r="P2382" s="13"/>
      <c r="V2382" s="12"/>
      <c r="W2382" s="12"/>
      <c r="X2382" s="12"/>
      <c r="Y2382" s="12"/>
      <c r="Z2382" s="22"/>
      <c r="AA2382" s="13"/>
      <c r="AB2382" s="13"/>
      <c r="AC2382" s="13"/>
      <c r="AD2382" s="13"/>
      <c r="AE2382" s="13"/>
      <c r="AF2382" s="13"/>
      <c r="AG2382" s="13"/>
      <c r="AH2382" s="13"/>
      <c r="AI2382" s="13"/>
      <c r="AJ2382" s="13"/>
      <c r="AK2382" s="13"/>
    </row>
    <row r="2383" spans="1:37" x14ac:dyDescent="0.25">
      <c r="A2383" s="8" t="s">
        <v>144</v>
      </c>
      <c r="B2383" s="8" t="s">
        <v>145</v>
      </c>
      <c r="C2383" s="8" t="s">
        <v>137</v>
      </c>
      <c r="D2383" s="8" t="s">
        <v>138</v>
      </c>
      <c r="E2383" s="8" t="s">
        <v>139</v>
      </c>
      <c r="F2383" s="12" t="s">
        <v>140</v>
      </c>
      <c r="G2383" s="80">
        <v>44145</v>
      </c>
      <c r="H2383" s="81">
        <v>3</v>
      </c>
      <c r="I2383" s="91"/>
      <c r="L2383" s="23"/>
      <c r="P2383" s="13"/>
      <c r="V2383" s="12">
        <v>1.2874750000000001</v>
      </c>
      <c r="W2383" s="12">
        <v>1.2874750000000001</v>
      </c>
      <c r="X2383" s="12">
        <v>1.2874750000000001</v>
      </c>
      <c r="Y2383" s="12">
        <v>1.2874750000000001</v>
      </c>
      <c r="Z2383" s="22"/>
      <c r="AA2383" s="13"/>
      <c r="AB2383" s="13"/>
      <c r="AC2383" s="13"/>
      <c r="AD2383" s="13"/>
      <c r="AE2383" s="13"/>
      <c r="AF2383" s="13"/>
      <c r="AG2383" s="13"/>
      <c r="AH2383" s="13"/>
      <c r="AI2383" s="13"/>
      <c r="AJ2383" s="13"/>
      <c r="AK2383" s="13"/>
    </row>
    <row r="2384" spans="1:37" x14ac:dyDescent="0.25">
      <c r="A2384" s="8" t="s">
        <v>144</v>
      </c>
      <c r="B2384" s="8" t="s">
        <v>145</v>
      </c>
      <c r="C2384" s="8" t="s">
        <v>137</v>
      </c>
      <c r="D2384" s="8" t="s">
        <v>138</v>
      </c>
      <c r="E2384" s="8" t="s">
        <v>139</v>
      </c>
      <c r="F2384" s="12" t="s">
        <v>152</v>
      </c>
      <c r="G2384" s="82">
        <v>44455</v>
      </c>
      <c r="H2384" s="83">
        <v>3</v>
      </c>
      <c r="I2384" s="91"/>
      <c r="L2384" s="23"/>
      <c r="P2384" s="13"/>
      <c r="V2384" s="12"/>
      <c r="W2384" s="12"/>
      <c r="X2384" s="12"/>
      <c r="Y2384" s="12"/>
      <c r="Z2384" s="22"/>
      <c r="AA2384" s="13"/>
      <c r="AB2384" s="13"/>
      <c r="AC2384" s="13"/>
      <c r="AD2384" s="13"/>
      <c r="AE2384" s="13"/>
      <c r="AF2384" s="13"/>
      <c r="AG2384" s="13"/>
      <c r="AH2384" s="13"/>
      <c r="AI2384" s="13"/>
      <c r="AJ2384" s="13"/>
      <c r="AK2384" s="13"/>
    </row>
    <row r="2385" spans="1:37" x14ac:dyDescent="0.25">
      <c r="A2385" s="8" t="s">
        <v>144</v>
      </c>
      <c r="B2385" s="8" t="s">
        <v>145</v>
      </c>
      <c r="C2385" s="8" t="s">
        <v>137</v>
      </c>
      <c r="D2385" s="8" t="s">
        <v>138</v>
      </c>
      <c r="E2385" s="8" t="s">
        <v>139</v>
      </c>
      <c r="F2385" s="12" t="s">
        <v>152</v>
      </c>
      <c r="G2385" s="82">
        <v>44475</v>
      </c>
      <c r="H2385" s="83">
        <v>3</v>
      </c>
      <c r="I2385" s="91"/>
      <c r="L2385" s="23"/>
      <c r="P2385" s="13"/>
      <c r="V2385" s="12">
        <v>26.95</v>
      </c>
      <c r="W2385" s="12">
        <v>26.95</v>
      </c>
      <c r="X2385" s="12">
        <v>26.95</v>
      </c>
      <c r="Y2385" s="12">
        <v>26.95</v>
      </c>
      <c r="Z2385" s="22"/>
      <c r="AA2385" s="13"/>
      <c r="AB2385" s="13"/>
      <c r="AC2385" s="13"/>
      <c r="AD2385" s="13"/>
      <c r="AE2385" s="13"/>
      <c r="AF2385" s="13"/>
      <c r="AG2385" s="13"/>
      <c r="AH2385" s="13"/>
      <c r="AI2385" s="13"/>
      <c r="AJ2385" s="13"/>
      <c r="AK2385" s="13"/>
    </row>
    <row r="2386" spans="1:37" x14ac:dyDescent="0.25">
      <c r="A2386" s="8" t="s">
        <v>144</v>
      </c>
      <c r="B2386" s="8" t="s">
        <v>145</v>
      </c>
      <c r="C2386" s="8" t="s">
        <v>137</v>
      </c>
      <c r="D2386" s="8" t="s">
        <v>138</v>
      </c>
      <c r="E2386" s="8" t="s">
        <v>139</v>
      </c>
      <c r="F2386" s="12" t="s">
        <v>152</v>
      </c>
      <c r="G2386" s="82">
        <v>44484</v>
      </c>
      <c r="H2386" s="83">
        <v>3</v>
      </c>
      <c r="I2386" s="91"/>
      <c r="L2386" s="23"/>
      <c r="P2386" s="13"/>
      <c r="V2386" s="12">
        <v>26.2</v>
      </c>
      <c r="W2386" s="12">
        <v>26.2</v>
      </c>
      <c r="X2386" s="12">
        <v>26.2</v>
      </c>
      <c r="Y2386" s="12">
        <v>26.2</v>
      </c>
      <c r="Z2386" s="22"/>
      <c r="AA2386" s="13"/>
      <c r="AB2386" s="13"/>
      <c r="AC2386" s="13"/>
      <c r="AD2386" s="13"/>
      <c r="AE2386" s="13"/>
      <c r="AF2386" s="13"/>
      <c r="AG2386" s="13"/>
      <c r="AH2386" s="13"/>
      <c r="AI2386" s="13"/>
      <c r="AJ2386" s="13"/>
      <c r="AK2386" s="13"/>
    </row>
    <row r="2387" spans="1:37" x14ac:dyDescent="0.25">
      <c r="A2387" s="8" t="s">
        <v>144</v>
      </c>
      <c r="B2387" s="8" t="s">
        <v>145</v>
      </c>
      <c r="C2387" s="8" t="s">
        <v>137</v>
      </c>
      <c r="D2387" s="8" t="s">
        <v>138</v>
      </c>
      <c r="E2387" s="8" t="s">
        <v>139</v>
      </c>
      <c r="F2387" s="12" t="s">
        <v>152</v>
      </c>
      <c r="G2387" s="82">
        <v>44550</v>
      </c>
      <c r="H2387" s="83">
        <v>3</v>
      </c>
      <c r="I2387" s="91"/>
      <c r="L2387" s="23"/>
      <c r="P2387" s="13"/>
      <c r="V2387" s="12">
        <v>60.551233333333336</v>
      </c>
      <c r="W2387" s="12">
        <v>60.551233333333336</v>
      </c>
      <c r="X2387" s="12">
        <v>60.551233333333336</v>
      </c>
      <c r="Y2387" s="12">
        <v>60.551233333333336</v>
      </c>
      <c r="Z2387" s="22"/>
      <c r="AA2387" s="13"/>
      <c r="AB2387" s="13"/>
      <c r="AC2387" s="13"/>
      <c r="AD2387" s="13"/>
      <c r="AE2387" s="13"/>
      <c r="AF2387" s="13"/>
      <c r="AG2387" s="13"/>
      <c r="AH2387" s="13"/>
      <c r="AI2387" s="13"/>
      <c r="AJ2387" s="13"/>
      <c r="AK2387" s="13"/>
    </row>
    <row r="2388" spans="1:37" x14ac:dyDescent="0.25">
      <c r="A2388" s="8" t="s">
        <v>144</v>
      </c>
      <c r="B2388" s="8" t="s">
        <v>145</v>
      </c>
      <c r="C2388" s="8" t="s">
        <v>137</v>
      </c>
      <c r="D2388" s="8" t="s">
        <v>138</v>
      </c>
      <c r="E2388" s="8" t="s">
        <v>139</v>
      </c>
      <c r="F2388" s="12" t="s">
        <v>152</v>
      </c>
      <c r="G2388" s="82">
        <v>44603</v>
      </c>
      <c r="H2388" s="83">
        <v>3</v>
      </c>
      <c r="I2388" s="91"/>
      <c r="L2388" s="23"/>
      <c r="P2388" s="13"/>
      <c r="V2388" s="12">
        <v>45.525399999999998</v>
      </c>
      <c r="W2388" s="12">
        <v>45.525399999999998</v>
      </c>
      <c r="X2388" s="12">
        <v>45.525399999999998</v>
      </c>
      <c r="Y2388" s="12">
        <v>45.525399999999998</v>
      </c>
      <c r="Z2388" s="22"/>
      <c r="AA2388" s="13"/>
      <c r="AB2388" s="13"/>
      <c r="AC2388" s="13"/>
      <c r="AD2388" s="13"/>
      <c r="AE2388" s="13"/>
      <c r="AF2388" s="13"/>
      <c r="AG2388" s="13"/>
      <c r="AH2388" s="13"/>
      <c r="AI2388" s="13"/>
      <c r="AJ2388" s="13"/>
      <c r="AK2388" s="13"/>
    </row>
    <row r="2389" spans="1:37" x14ac:dyDescent="0.25">
      <c r="A2389" s="8" t="s">
        <v>144</v>
      </c>
      <c r="B2389" s="8" t="s">
        <v>145</v>
      </c>
      <c r="C2389" s="8" t="s">
        <v>137</v>
      </c>
      <c r="D2389" s="8" t="s">
        <v>138</v>
      </c>
      <c r="E2389" s="8" t="s">
        <v>139</v>
      </c>
      <c r="F2389" s="12" t="s">
        <v>152</v>
      </c>
      <c r="G2389" s="82">
        <v>44608</v>
      </c>
      <c r="H2389" s="83">
        <v>3</v>
      </c>
      <c r="I2389" s="91"/>
      <c r="L2389" s="23"/>
      <c r="P2389" s="13"/>
      <c r="V2389" s="12">
        <v>65.742666666666665</v>
      </c>
      <c r="W2389" s="12">
        <v>65.742666666666665</v>
      </c>
      <c r="X2389" s="12">
        <v>65.742666666666665</v>
      </c>
      <c r="Y2389" s="12">
        <v>65.742666666666665</v>
      </c>
      <c r="Z2389" s="22"/>
      <c r="AA2389" s="13"/>
      <c r="AB2389" s="13"/>
      <c r="AC2389" s="13"/>
      <c r="AD2389" s="13"/>
      <c r="AE2389" s="13"/>
      <c r="AF2389" s="13"/>
      <c r="AG2389" s="13"/>
      <c r="AH2389" s="13"/>
      <c r="AI2389" s="13"/>
      <c r="AJ2389" s="13"/>
      <c r="AK2389" s="13"/>
    </row>
    <row r="2390" spans="1:37" x14ac:dyDescent="0.25">
      <c r="A2390" s="8" t="s">
        <v>144</v>
      </c>
      <c r="B2390" s="8" t="s">
        <v>145</v>
      </c>
      <c r="C2390" s="8" t="s">
        <v>137</v>
      </c>
      <c r="D2390" s="8" t="s">
        <v>138</v>
      </c>
      <c r="E2390" s="8" t="s">
        <v>139</v>
      </c>
      <c r="F2390" s="12" t="s">
        <v>153</v>
      </c>
      <c r="G2390" s="80">
        <v>44753</v>
      </c>
      <c r="H2390" s="81">
        <v>3</v>
      </c>
      <c r="I2390" s="91"/>
      <c r="L2390" s="23"/>
      <c r="P2390" s="13"/>
      <c r="V2390" s="12">
        <v>58.912300000000009</v>
      </c>
      <c r="W2390" s="12">
        <v>58.912300000000009</v>
      </c>
      <c r="X2390" s="12">
        <v>58.912300000000009</v>
      </c>
      <c r="Y2390" s="12">
        <v>58.912300000000009</v>
      </c>
      <c r="Z2390" s="22"/>
      <c r="AA2390" s="13"/>
      <c r="AB2390" s="13"/>
      <c r="AC2390" s="13"/>
      <c r="AD2390" s="13"/>
      <c r="AE2390" s="13"/>
      <c r="AF2390" s="13"/>
      <c r="AG2390" s="13"/>
      <c r="AH2390" s="13"/>
      <c r="AI2390" s="13"/>
      <c r="AJ2390" s="13"/>
      <c r="AK2390" s="13"/>
    </row>
    <row r="2391" spans="1:37" x14ac:dyDescent="0.25">
      <c r="A2391" s="8" t="s">
        <v>144</v>
      </c>
      <c r="B2391" s="8" t="s">
        <v>145</v>
      </c>
      <c r="C2391" s="8" t="s">
        <v>137</v>
      </c>
      <c r="D2391" s="8" t="s">
        <v>138</v>
      </c>
      <c r="E2391" s="8" t="s">
        <v>139</v>
      </c>
      <c r="F2391" s="12" t="s">
        <v>153</v>
      </c>
      <c r="G2391" s="80">
        <v>44756</v>
      </c>
      <c r="H2391" s="81">
        <v>3</v>
      </c>
      <c r="I2391" s="91"/>
      <c r="L2391" s="23"/>
      <c r="P2391" s="13"/>
      <c r="V2391" s="12">
        <v>105.45439999999999</v>
      </c>
      <c r="W2391" s="12">
        <v>105.45439999999999</v>
      </c>
      <c r="X2391" s="12">
        <v>105.45439999999999</v>
      </c>
      <c r="Y2391" s="12">
        <v>105.45439999999999</v>
      </c>
      <c r="Z2391" s="22"/>
      <c r="AA2391" s="13"/>
      <c r="AB2391" s="13"/>
      <c r="AC2391" s="13"/>
      <c r="AD2391" s="13"/>
      <c r="AE2391" s="13"/>
      <c r="AF2391" s="13"/>
      <c r="AG2391" s="13"/>
      <c r="AH2391" s="13"/>
      <c r="AI2391" s="13"/>
      <c r="AJ2391" s="13"/>
      <c r="AK2391" s="13"/>
    </row>
    <row r="2392" spans="1:37" x14ac:dyDescent="0.25">
      <c r="A2392" s="8" t="s">
        <v>144</v>
      </c>
      <c r="B2392" s="8" t="s">
        <v>145</v>
      </c>
      <c r="C2392" s="8" t="s">
        <v>137</v>
      </c>
      <c r="D2392" s="8" t="s">
        <v>138</v>
      </c>
      <c r="E2392" s="8" t="s">
        <v>139</v>
      </c>
      <c r="F2392" s="12" t="s">
        <v>153</v>
      </c>
      <c r="G2392" s="80">
        <v>44767</v>
      </c>
      <c r="H2392" s="81">
        <v>3</v>
      </c>
      <c r="I2392" s="91"/>
      <c r="L2392" s="23"/>
      <c r="P2392" s="13"/>
      <c r="V2392" s="12">
        <v>117.645</v>
      </c>
      <c r="W2392" s="12">
        <v>117.645</v>
      </c>
      <c r="X2392" s="12">
        <v>117.645</v>
      </c>
      <c r="Y2392" s="12">
        <v>117.645</v>
      </c>
      <c r="Z2392" s="22"/>
      <c r="AA2392" s="13"/>
      <c r="AB2392" s="13"/>
      <c r="AC2392" s="13"/>
      <c r="AD2392" s="13"/>
      <c r="AE2392" s="13"/>
      <c r="AF2392" s="13"/>
      <c r="AG2392" s="13"/>
      <c r="AH2392" s="13"/>
      <c r="AI2392" s="13"/>
      <c r="AJ2392" s="13"/>
      <c r="AK2392" s="13"/>
    </row>
    <row r="2393" spans="1:37" x14ac:dyDescent="0.25">
      <c r="A2393" s="8" t="s">
        <v>144</v>
      </c>
      <c r="B2393" s="8" t="s">
        <v>145</v>
      </c>
      <c r="C2393" s="8" t="s">
        <v>137</v>
      </c>
      <c r="D2393" s="8" t="s">
        <v>138</v>
      </c>
      <c r="E2393" s="8" t="s">
        <v>139</v>
      </c>
      <c r="F2393" s="12" t="s">
        <v>153</v>
      </c>
      <c r="G2393" s="80">
        <v>44776</v>
      </c>
      <c r="H2393" s="81">
        <v>3</v>
      </c>
      <c r="I2393" s="91"/>
      <c r="L2393" s="23"/>
      <c r="P2393" s="13"/>
      <c r="V2393" s="12">
        <v>135.75</v>
      </c>
      <c r="W2393" s="12">
        <v>135.75</v>
      </c>
      <c r="X2393" s="12">
        <v>135.75</v>
      </c>
      <c r="Y2393" s="12">
        <v>135.75</v>
      </c>
      <c r="Z2393" s="22"/>
      <c r="AA2393" s="13"/>
      <c r="AB2393" s="13"/>
      <c r="AC2393" s="13"/>
      <c r="AD2393" s="13"/>
      <c r="AE2393" s="13"/>
      <c r="AF2393" s="13"/>
      <c r="AG2393" s="13"/>
      <c r="AH2393" s="13"/>
      <c r="AI2393" s="13"/>
      <c r="AJ2393" s="13"/>
      <c r="AK2393" s="13"/>
    </row>
    <row r="2394" spans="1:37" x14ac:dyDescent="0.25">
      <c r="A2394" s="8" t="s">
        <v>144</v>
      </c>
      <c r="B2394" s="8" t="s">
        <v>145</v>
      </c>
      <c r="C2394" s="8" t="s">
        <v>137</v>
      </c>
      <c r="D2394" s="8" t="s">
        <v>138</v>
      </c>
      <c r="E2394" s="8" t="s">
        <v>139</v>
      </c>
      <c r="F2394" s="12" t="s">
        <v>153</v>
      </c>
      <c r="G2394" s="80">
        <v>44783</v>
      </c>
      <c r="H2394" s="81">
        <v>3</v>
      </c>
      <c r="I2394" s="91"/>
      <c r="L2394" s="23"/>
      <c r="P2394" s="13"/>
      <c r="V2394" s="12">
        <v>126.792</v>
      </c>
      <c r="W2394" s="12">
        <v>126.792</v>
      </c>
      <c r="X2394" s="12">
        <v>126.792</v>
      </c>
      <c r="Y2394" s="12">
        <v>126.792</v>
      </c>
      <c r="Z2394" s="22"/>
      <c r="AA2394" s="13"/>
      <c r="AB2394" s="13"/>
      <c r="AC2394" s="13"/>
      <c r="AD2394" s="13"/>
      <c r="AE2394" s="13"/>
      <c r="AF2394" s="13"/>
      <c r="AG2394" s="13"/>
      <c r="AH2394" s="13"/>
      <c r="AI2394" s="13"/>
      <c r="AJ2394" s="13"/>
      <c r="AK2394" s="13"/>
    </row>
    <row r="2395" spans="1:37" x14ac:dyDescent="0.25">
      <c r="A2395" s="8" t="s">
        <v>144</v>
      </c>
      <c r="B2395" s="8" t="s">
        <v>145</v>
      </c>
      <c r="C2395" s="8" t="s">
        <v>137</v>
      </c>
      <c r="D2395" s="8" t="s">
        <v>138</v>
      </c>
      <c r="E2395" s="8" t="s">
        <v>139</v>
      </c>
      <c r="F2395" s="12" t="s">
        <v>140</v>
      </c>
      <c r="G2395" s="80">
        <v>44003</v>
      </c>
      <c r="H2395" s="81">
        <v>4</v>
      </c>
      <c r="I2395" s="91"/>
      <c r="L2395" s="23"/>
      <c r="P2395" s="13"/>
      <c r="V2395" s="58">
        <v>27.935359533333333</v>
      </c>
      <c r="W2395" s="58">
        <v>27.935359533333333</v>
      </c>
      <c r="X2395" s="58">
        <v>27.935359533333333</v>
      </c>
      <c r="Y2395" s="58">
        <v>27.935359533333333</v>
      </c>
      <c r="Z2395" s="22"/>
      <c r="AA2395" s="13"/>
      <c r="AB2395" s="13"/>
      <c r="AC2395" s="13"/>
      <c r="AD2395" s="13"/>
      <c r="AE2395" s="13"/>
      <c r="AF2395" s="13"/>
      <c r="AG2395" s="13"/>
      <c r="AH2395" s="13"/>
      <c r="AI2395" s="13"/>
      <c r="AJ2395" s="13"/>
      <c r="AK2395" s="13"/>
    </row>
    <row r="2396" spans="1:37" x14ac:dyDescent="0.25">
      <c r="A2396" s="8" t="s">
        <v>144</v>
      </c>
      <c r="B2396" s="8" t="s">
        <v>145</v>
      </c>
      <c r="C2396" s="8" t="s">
        <v>137</v>
      </c>
      <c r="D2396" s="8" t="s">
        <v>138</v>
      </c>
      <c r="E2396" s="8" t="s">
        <v>139</v>
      </c>
      <c r="F2396" s="12" t="s">
        <v>140</v>
      </c>
      <c r="G2396" s="80">
        <v>44012</v>
      </c>
      <c r="H2396" s="81">
        <v>4</v>
      </c>
      <c r="I2396" s="91"/>
      <c r="L2396" s="23"/>
      <c r="P2396" s="13"/>
      <c r="V2396" s="58">
        <v>35.533832499999995</v>
      </c>
      <c r="W2396" s="58">
        <v>35.533832499999995</v>
      </c>
      <c r="X2396" s="58">
        <v>35.533832499999995</v>
      </c>
      <c r="Y2396" s="58">
        <v>35.533832499999995</v>
      </c>
      <c r="Z2396" s="22"/>
      <c r="AA2396" s="13"/>
      <c r="AB2396" s="13"/>
      <c r="AC2396" s="13"/>
      <c r="AD2396" s="13"/>
      <c r="AE2396" s="13"/>
      <c r="AF2396" s="13"/>
      <c r="AG2396" s="13"/>
      <c r="AH2396" s="13"/>
      <c r="AI2396" s="13"/>
      <c r="AJ2396" s="13"/>
      <c r="AK2396" s="13"/>
    </row>
    <row r="2397" spans="1:37" x14ac:dyDescent="0.25">
      <c r="A2397" s="8" t="s">
        <v>144</v>
      </c>
      <c r="B2397" s="8" t="s">
        <v>145</v>
      </c>
      <c r="C2397" s="8" t="s">
        <v>137</v>
      </c>
      <c r="D2397" s="8" t="s">
        <v>138</v>
      </c>
      <c r="E2397" s="8" t="s">
        <v>139</v>
      </c>
      <c r="F2397" s="12" t="s">
        <v>140</v>
      </c>
      <c r="G2397" s="80">
        <v>44014</v>
      </c>
      <c r="H2397" s="81">
        <v>4</v>
      </c>
      <c r="I2397" s="91"/>
      <c r="L2397" s="23"/>
      <c r="P2397" s="13"/>
      <c r="V2397" s="58">
        <v>37.719299999999997</v>
      </c>
      <c r="W2397" s="58">
        <v>37.719299999999997</v>
      </c>
      <c r="X2397" s="58">
        <v>37.719299999999997</v>
      </c>
      <c r="Y2397" s="58">
        <v>37.719299999999997</v>
      </c>
      <c r="Z2397" s="22"/>
      <c r="AA2397" s="13"/>
      <c r="AB2397" s="13"/>
      <c r="AC2397" s="13"/>
      <c r="AD2397" s="13"/>
      <c r="AE2397" s="13"/>
      <c r="AF2397" s="13"/>
      <c r="AG2397" s="13"/>
      <c r="AH2397" s="13"/>
      <c r="AI2397" s="13"/>
      <c r="AJ2397" s="13"/>
      <c r="AK2397" s="13"/>
    </row>
    <row r="2398" spans="1:37" x14ac:dyDescent="0.25">
      <c r="A2398" s="8" t="s">
        <v>144</v>
      </c>
      <c r="B2398" s="8" t="s">
        <v>145</v>
      </c>
      <c r="C2398" s="8" t="s">
        <v>137</v>
      </c>
      <c r="D2398" s="8" t="s">
        <v>138</v>
      </c>
      <c r="E2398" s="8" t="s">
        <v>139</v>
      </c>
      <c r="F2398" s="12" t="s">
        <v>140</v>
      </c>
      <c r="G2398" s="80">
        <v>44022</v>
      </c>
      <c r="H2398" s="81">
        <v>4</v>
      </c>
      <c r="I2398" s="91"/>
      <c r="L2398" s="23"/>
      <c r="P2398" s="13"/>
      <c r="V2398" s="58">
        <v>57.710517500000009</v>
      </c>
      <c r="W2398" s="58">
        <v>57.710517500000009</v>
      </c>
      <c r="X2398" s="58">
        <v>57.710517500000009</v>
      </c>
      <c r="Y2398" s="58">
        <v>57.710517500000009</v>
      </c>
      <c r="Z2398" s="22"/>
      <c r="AA2398" s="13"/>
      <c r="AB2398" s="13"/>
      <c r="AC2398" s="13"/>
      <c r="AD2398" s="13"/>
      <c r="AE2398" s="13"/>
      <c r="AF2398" s="13"/>
      <c r="AG2398" s="13"/>
      <c r="AH2398" s="13"/>
      <c r="AI2398" s="13"/>
      <c r="AJ2398" s="13"/>
      <c r="AK2398" s="13"/>
    </row>
    <row r="2399" spans="1:37" x14ac:dyDescent="0.25">
      <c r="A2399" s="8" t="s">
        <v>144</v>
      </c>
      <c r="B2399" s="8" t="s">
        <v>145</v>
      </c>
      <c r="C2399" s="8" t="s">
        <v>137</v>
      </c>
      <c r="D2399" s="8" t="s">
        <v>138</v>
      </c>
      <c r="E2399" s="8" t="s">
        <v>139</v>
      </c>
      <c r="F2399" s="12" t="s">
        <v>140</v>
      </c>
      <c r="G2399" s="80">
        <v>44126</v>
      </c>
      <c r="H2399" s="81">
        <v>4</v>
      </c>
      <c r="I2399" s="91"/>
      <c r="L2399" s="23"/>
      <c r="P2399" s="13"/>
      <c r="V2399" s="58"/>
      <c r="W2399" s="58"/>
      <c r="X2399" s="58"/>
      <c r="Y2399" s="58"/>
      <c r="Z2399" s="22"/>
      <c r="AA2399" s="13"/>
      <c r="AB2399" s="13"/>
      <c r="AC2399" s="13"/>
      <c r="AD2399" s="13"/>
      <c r="AE2399" s="13"/>
      <c r="AF2399" s="13"/>
      <c r="AG2399" s="13"/>
      <c r="AH2399" s="13"/>
      <c r="AI2399" s="13"/>
      <c r="AJ2399" s="13"/>
      <c r="AK2399" s="13"/>
    </row>
    <row r="2400" spans="1:37" x14ac:dyDescent="0.25">
      <c r="A2400" s="8" t="s">
        <v>144</v>
      </c>
      <c r="B2400" s="8" t="s">
        <v>145</v>
      </c>
      <c r="C2400" s="8" t="s">
        <v>137</v>
      </c>
      <c r="D2400" s="8" t="s">
        <v>138</v>
      </c>
      <c r="E2400" s="8" t="s">
        <v>139</v>
      </c>
      <c r="F2400" s="12" t="s">
        <v>140</v>
      </c>
      <c r="G2400" s="80">
        <v>44145</v>
      </c>
      <c r="H2400" s="81">
        <v>4</v>
      </c>
      <c r="I2400" s="91"/>
      <c r="L2400" s="23"/>
      <c r="P2400" s="13"/>
      <c r="V2400" s="58">
        <v>0.18366000000000002</v>
      </c>
      <c r="W2400" s="58">
        <v>0.18366000000000002</v>
      </c>
      <c r="X2400" s="58">
        <v>0.18366000000000002</v>
      </c>
      <c r="Y2400" s="58">
        <v>0.18366000000000002</v>
      </c>
      <c r="Z2400" s="22"/>
      <c r="AA2400" s="13"/>
      <c r="AB2400" s="13"/>
      <c r="AC2400" s="13"/>
      <c r="AD2400" s="13"/>
      <c r="AE2400" s="13"/>
      <c r="AF2400" s="13"/>
      <c r="AG2400" s="13"/>
      <c r="AH2400" s="13"/>
      <c r="AI2400" s="13"/>
      <c r="AJ2400" s="13"/>
      <c r="AK2400" s="13"/>
    </row>
    <row r="2401" spans="1:50" x14ac:dyDescent="0.25">
      <c r="A2401" s="8" t="s">
        <v>144</v>
      </c>
      <c r="B2401" s="8" t="s">
        <v>145</v>
      </c>
      <c r="C2401" s="8" t="s">
        <v>137</v>
      </c>
      <c r="D2401" s="8" t="s">
        <v>138</v>
      </c>
      <c r="E2401" s="8" t="s">
        <v>139</v>
      </c>
      <c r="F2401" s="12" t="s">
        <v>152</v>
      </c>
      <c r="G2401" s="82">
        <v>44455</v>
      </c>
      <c r="H2401" s="83">
        <v>4</v>
      </c>
      <c r="I2401" s="91"/>
      <c r="L2401" s="23"/>
      <c r="P2401" s="13"/>
      <c r="V2401" s="58"/>
      <c r="W2401" s="58"/>
      <c r="X2401" s="58"/>
      <c r="Y2401" s="58"/>
      <c r="Z2401" s="22"/>
      <c r="AA2401" s="13"/>
      <c r="AB2401" s="13"/>
      <c r="AC2401" s="13"/>
      <c r="AD2401" s="13"/>
      <c r="AE2401" s="13"/>
      <c r="AF2401" s="13"/>
      <c r="AG2401" s="13"/>
      <c r="AH2401" s="13"/>
      <c r="AI2401" s="13"/>
      <c r="AJ2401" s="13"/>
      <c r="AK2401" s="13"/>
    </row>
    <row r="2402" spans="1:50" x14ac:dyDescent="0.25">
      <c r="A2402" s="8" t="s">
        <v>144</v>
      </c>
      <c r="B2402" s="8" t="s">
        <v>145</v>
      </c>
      <c r="C2402" s="8" t="s">
        <v>137</v>
      </c>
      <c r="D2402" s="8" t="s">
        <v>138</v>
      </c>
      <c r="E2402" s="8" t="s">
        <v>139</v>
      </c>
      <c r="F2402" s="12" t="s">
        <v>152</v>
      </c>
      <c r="G2402" s="82">
        <v>44475</v>
      </c>
      <c r="H2402" s="83">
        <v>4</v>
      </c>
      <c r="I2402" s="91"/>
      <c r="L2402" s="23"/>
      <c r="P2402" s="13"/>
      <c r="V2402" s="58"/>
      <c r="W2402" s="58"/>
      <c r="X2402" s="58"/>
      <c r="Y2402" s="58"/>
      <c r="Z2402" s="22"/>
      <c r="AA2402" s="13"/>
      <c r="AB2402" s="13"/>
      <c r="AC2402" s="13"/>
      <c r="AD2402" s="13"/>
      <c r="AE2402" s="13"/>
      <c r="AF2402" s="13"/>
      <c r="AG2402" s="13"/>
      <c r="AH2402" s="13"/>
      <c r="AI2402" s="13"/>
      <c r="AJ2402" s="13"/>
      <c r="AK2402" s="13"/>
    </row>
    <row r="2403" spans="1:50" x14ac:dyDescent="0.25">
      <c r="A2403" s="8" t="s">
        <v>144</v>
      </c>
      <c r="B2403" s="8" t="s">
        <v>145</v>
      </c>
      <c r="C2403" s="8" t="s">
        <v>137</v>
      </c>
      <c r="D2403" s="8" t="s">
        <v>138</v>
      </c>
      <c r="E2403" s="8" t="s">
        <v>139</v>
      </c>
      <c r="F2403" s="12" t="s">
        <v>152</v>
      </c>
      <c r="G2403" s="82">
        <v>44484</v>
      </c>
      <c r="H2403" s="83">
        <v>4</v>
      </c>
      <c r="I2403" s="91"/>
      <c r="L2403" s="23"/>
      <c r="P2403" s="13"/>
      <c r="V2403" s="58"/>
      <c r="W2403" s="58"/>
      <c r="X2403" s="58"/>
      <c r="Y2403" s="58"/>
      <c r="Z2403" s="22"/>
      <c r="AA2403" s="13"/>
      <c r="AB2403" s="13"/>
      <c r="AC2403" s="13"/>
      <c r="AD2403" s="13"/>
      <c r="AE2403" s="13"/>
      <c r="AF2403" s="13"/>
      <c r="AG2403" s="13"/>
      <c r="AH2403" s="13"/>
      <c r="AI2403" s="13"/>
      <c r="AJ2403" s="13"/>
      <c r="AK2403" s="13"/>
    </row>
    <row r="2404" spans="1:50" x14ac:dyDescent="0.25">
      <c r="A2404" s="8" t="s">
        <v>144</v>
      </c>
      <c r="B2404" s="8" t="s">
        <v>145</v>
      </c>
      <c r="C2404" s="8" t="s">
        <v>137</v>
      </c>
      <c r="D2404" s="8" t="s">
        <v>138</v>
      </c>
      <c r="E2404" s="8" t="s">
        <v>139</v>
      </c>
      <c r="F2404" s="12" t="s">
        <v>152</v>
      </c>
      <c r="G2404" s="82">
        <v>44550</v>
      </c>
      <c r="H2404" s="83">
        <v>4</v>
      </c>
      <c r="I2404" s="91"/>
      <c r="L2404" s="23"/>
      <c r="P2404" s="13"/>
      <c r="V2404" s="58">
        <v>54.603099999999998</v>
      </c>
      <c r="W2404" s="58">
        <v>54.603099999999998</v>
      </c>
      <c r="X2404" s="58">
        <v>54.603099999999998</v>
      </c>
      <c r="Y2404" s="58">
        <v>54.603099999999998</v>
      </c>
      <c r="Z2404" s="22"/>
      <c r="AA2404" s="13"/>
      <c r="AB2404" s="13"/>
      <c r="AC2404" s="13"/>
      <c r="AD2404" s="13"/>
      <c r="AE2404" s="13"/>
      <c r="AF2404" s="13"/>
      <c r="AG2404" s="13"/>
      <c r="AH2404" s="13"/>
      <c r="AI2404" s="13"/>
      <c r="AJ2404" s="13"/>
      <c r="AK2404" s="13"/>
    </row>
    <row r="2405" spans="1:50" x14ac:dyDescent="0.25">
      <c r="A2405" s="8" t="s">
        <v>144</v>
      </c>
      <c r="B2405" s="8" t="s">
        <v>145</v>
      </c>
      <c r="C2405" s="8" t="s">
        <v>137</v>
      </c>
      <c r="D2405" s="8" t="s">
        <v>138</v>
      </c>
      <c r="E2405" s="8" t="s">
        <v>139</v>
      </c>
      <c r="F2405" s="12" t="s">
        <v>152</v>
      </c>
      <c r="G2405" s="82">
        <v>44603</v>
      </c>
      <c r="H2405" s="83">
        <v>4</v>
      </c>
      <c r="I2405" s="91"/>
      <c r="L2405" s="23"/>
      <c r="P2405" s="13"/>
      <c r="V2405" s="58">
        <v>68.093866666666671</v>
      </c>
      <c r="W2405" s="58">
        <v>68.093866666666671</v>
      </c>
      <c r="X2405" s="58">
        <v>68.093866666666671</v>
      </c>
      <c r="Y2405" s="58">
        <v>68.093866666666671</v>
      </c>
      <c r="Z2405" s="22"/>
      <c r="AA2405" s="13"/>
      <c r="AB2405" s="13"/>
      <c r="AC2405" s="13"/>
      <c r="AD2405" s="13"/>
      <c r="AE2405" s="13"/>
      <c r="AF2405" s="13"/>
      <c r="AG2405" s="13"/>
      <c r="AH2405" s="13"/>
      <c r="AI2405" s="13"/>
      <c r="AJ2405" s="13"/>
      <c r="AK2405" s="13"/>
    </row>
    <row r="2406" spans="1:50" x14ac:dyDescent="0.25">
      <c r="A2406" s="8" t="s">
        <v>144</v>
      </c>
      <c r="B2406" s="8" t="s">
        <v>145</v>
      </c>
      <c r="C2406" s="8" t="s">
        <v>137</v>
      </c>
      <c r="D2406" s="8" t="s">
        <v>138</v>
      </c>
      <c r="E2406" s="8" t="s">
        <v>139</v>
      </c>
      <c r="F2406" s="12" t="s">
        <v>152</v>
      </c>
      <c r="G2406" s="82">
        <v>44608</v>
      </c>
      <c r="H2406" s="83">
        <v>4</v>
      </c>
      <c r="I2406" s="91"/>
      <c r="L2406" s="23"/>
      <c r="P2406" s="13"/>
      <c r="V2406" s="58">
        <v>84.888266666666652</v>
      </c>
      <c r="W2406" s="58">
        <v>84.888266666666652</v>
      </c>
      <c r="X2406" s="58">
        <v>84.888266666666652</v>
      </c>
      <c r="Y2406" s="58">
        <v>84.888266666666652</v>
      </c>
      <c r="Z2406" s="22"/>
      <c r="AA2406" s="13"/>
      <c r="AB2406" s="13"/>
      <c r="AC2406" s="13"/>
      <c r="AD2406" s="13"/>
      <c r="AE2406" s="13"/>
      <c r="AF2406" s="13"/>
      <c r="AG2406" s="13"/>
      <c r="AH2406" s="13"/>
      <c r="AI2406" s="13"/>
      <c r="AJ2406" s="13"/>
      <c r="AK2406" s="13"/>
    </row>
    <row r="2407" spans="1:50" x14ac:dyDescent="0.25">
      <c r="A2407" s="8" t="s">
        <v>144</v>
      </c>
      <c r="B2407" s="8" t="s">
        <v>145</v>
      </c>
      <c r="C2407" s="8" t="s">
        <v>137</v>
      </c>
      <c r="D2407" s="8" t="s">
        <v>138</v>
      </c>
      <c r="E2407" s="8" t="s">
        <v>139</v>
      </c>
      <c r="F2407" s="12" t="s">
        <v>153</v>
      </c>
      <c r="G2407" s="80">
        <v>44753</v>
      </c>
      <c r="H2407" s="81">
        <v>4</v>
      </c>
      <c r="I2407" s="91"/>
      <c r="L2407" s="23"/>
      <c r="P2407" s="13"/>
      <c r="V2407" s="58">
        <v>94.862333333333339</v>
      </c>
      <c r="W2407" s="58">
        <v>94.862333333333339</v>
      </c>
      <c r="X2407" s="58">
        <v>94.862333333333339</v>
      </c>
      <c r="Y2407" s="58">
        <v>94.862333333333339</v>
      </c>
      <c r="Z2407" s="22"/>
      <c r="AA2407" s="13"/>
      <c r="AB2407" s="13"/>
      <c r="AC2407" s="13"/>
      <c r="AD2407" s="13"/>
      <c r="AE2407" s="13"/>
      <c r="AF2407" s="13"/>
      <c r="AG2407" s="13"/>
      <c r="AH2407" s="13"/>
      <c r="AI2407" s="13"/>
      <c r="AJ2407" s="13"/>
      <c r="AK2407" s="13"/>
    </row>
    <row r="2408" spans="1:50" x14ac:dyDescent="0.25">
      <c r="A2408" s="8" t="s">
        <v>144</v>
      </c>
      <c r="B2408" s="8" t="s">
        <v>145</v>
      </c>
      <c r="C2408" s="8" t="s">
        <v>137</v>
      </c>
      <c r="D2408" s="8" t="s">
        <v>138</v>
      </c>
      <c r="E2408" s="8" t="s">
        <v>139</v>
      </c>
      <c r="F2408" s="12" t="s">
        <v>153</v>
      </c>
      <c r="G2408" s="80">
        <v>44756</v>
      </c>
      <c r="H2408" s="81">
        <v>4</v>
      </c>
      <c r="I2408" s="91"/>
      <c r="L2408" s="23"/>
      <c r="P2408" s="13"/>
      <c r="V2408" s="58">
        <v>114.2052</v>
      </c>
      <c r="W2408" s="58">
        <v>114.2052</v>
      </c>
      <c r="X2408" s="58">
        <v>114.2052</v>
      </c>
      <c r="Y2408" s="58">
        <v>114.2052</v>
      </c>
      <c r="Z2408" s="22"/>
      <c r="AA2408" s="13"/>
      <c r="AB2408" s="13"/>
      <c r="AC2408" s="13"/>
      <c r="AD2408" s="13"/>
      <c r="AE2408" s="13"/>
      <c r="AF2408" s="13"/>
      <c r="AG2408" s="13"/>
      <c r="AH2408" s="13"/>
      <c r="AI2408" s="13"/>
      <c r="AJ2408" s="13"/>
      <c r="AK2408" s="13"/>
    </row>
    <row r="2409" spans="1:50" x14ac:dyDescent="0.25">
      <c r="A2409" s="8" t="s">
        <v>144</v>
      </c>
      <c r="B2409" s="8" t="s">
        <v>145</v>
      </c>
      <c r="C2409" s="8" t="s">
        <v>137</v>
      </c>
      <c r="D2409" s="8" t="s">
        <v>138</v>
      </c>
      <c r="E2409" s="8" t="s">
        <v>139</v>
      </c>
      <c r="F2409" s="12" t="s">
        <v>153</v>
      </c>
      <c r="G2409" s="80">
        <v>44767</v>
      </c>
      <c r="H2409" s="81">
        <v>4</v>
      </c>
      <c r="I2409" s="91"/>
      <c r="L2409" s="23"/>
      <c r="P2409" s="13"/>
      <c r="V2409" s="58">
        <v>113.73569999999999</v>
      </c>
      <c r="W2409" s="58">
        <v>113.73569999999999</v>
      </c>
      <c r="X2409" s="58">
        <v>113.73569999999999</v>
      </c>
      <c r="Y2409" s="58">
        <v>113.73569999999999</v>
      </c>
      <c r="Z2409" s="22"/>
      <c r="AA2409" s="13"/>
      <c r="AB2409" s="13"/>
      <c r="AC2409" s="13"/>
      <c r="AD2409" s="13"/>
      <c r="AE2409" s="13"/>
      <c r="AF2409" s="13"/>
      <c r="AG2409" s="13"/>
      <c r="AH2409" s="13"/>
      <c r="AI2409" s="13"/>
      <c r="AJ2409" s="13"/>
      <c r="AK2409" s="13"/>
    </row>
    <row r="2410" spans="1:50" x14ac:dyDescent="0.25">
      <c r="A2410" s="8" t="s">
        <v>144</v>
      </c>
      <c r="B2410" s="8" t="s">
        <v>145</v>
      </c>
      <c r="C2410" s="8" t="s">
        <v>137</v>
      </c>
      <c r="D2410" s="8" t="s">
        <v>138</v>
      </c>
      <c r="E2410" s="8" t="s">
        <v>139</v>
      </c>
      <c r="F2410" s="12" t="s">
        <v>153</v>
      </c>
      <c r="G2410" s="80">
        <v>44776</v>
      </c>
      <c r="H2410" s="81">
        <v>4</v>
      </c>
      <c r="I2410" s="91"/>
      <c r="L2410" s="23"/>
      <c r="P2410" s="13"/>
      <c r="V2410" s="58">
        <v>133</v>
      </c>
      <c r="W2410" s="58">
        <v>133</v>
      </c>
      <c r="X2410" s="58">
        <v>133</v>
      </c>
      <c r="Y2410" s="58">
        <v>133</v>
      </c>
      <c r="Z2410" s="22"/>
      <c r="AA2410" s="13"/>
      <c r="AB2410" s="13"/>
      <c r="AC2410" s="13"/>
      <c r="AD2410" s="13"/>
      <c r="AE2410" s="13"/>
      <c r="AF2410" s="13"/>
      <c r="AG2410" s="13"/>
      <c r="AH2410" s="13"/>
      <c r="AI2410" s="13"/>
      <c r="AJ2410" s="13"/>
      <c r="AK2410" s="13"/>
    </row>
    <row r="2411" spans="1:50" x14ac:dyDescent="0.25">
      <c r="A2411" s="8" t="s">
        <v>144</v>
      </c>
      <c r="B2411" s="8" t="s">
        <v>145</v>
      </c>
      <c r="C2411" s="8" t="s">
        <v>137</v>
      </c>
      <c r="D2411" s="8" t="s">
        <v>138</v>
      </c>
      <c r="E2411" s="8" t="s">
        <v>139</v>
      </c>
      <c r="F2411" s="12" t="s">
        <v>153</v>
      </c>
      <c r="G2411" s="80">
        <v>44783</v>
      </c>
      <c r="H2411" s="81">
        <v>4</v>
      </c>
      <c r="I2411" s="91"/>
      <c r="L2411" s="23"/>
      <c r="P2411" s="13"/>
      <c r="V2411" s="58">
        <v>129.3484</v>
      </c>
      <c r="W2411" s="58">
        <v>129.3484</v>
      </c>
      <c r="X2411" s="58">
        <v>129.3484</v>
      </c>
      <c r="Y2411" s="58">
        <v>129.3484</v>
      </c>
      <c r="Z2411" s="22"/>
      <c r="AA2411" s="13"/>
      <c r="AB2411" s="13"/>
      <c r="AC2411" s="13"/>
      <c r="AD2411" s="13"/>
      <c r="AE2411" s="13"/>
      <c r="AF2411" s="13"/>
      <c r="AG2411" s="13"/>
      <c r="AH2411" s="13"/>
      <c r="AI2411" s="13"/>
      <c r="AJ2411" s="13"/>
      <c r="AK2411" s="13"/>
    </row>
    <row r="2412" spans="1:50" x14ac:dyDescent="0.25">
      <c r="A2412" s="8" t="s">
        <v>146</v>
      </c>
      <c r="B2412" s="8" t="s">
        <v>79</v>
      </c>
      <c r="C2412" s="8" t="s">
        <v>147</v>
      </c>
      <c r="D2412" s="8" t="s">
        <v>138</v>
      </c>
      <c r="E2412" s="8" t="s">
        <v>139</v>
      </c>
      <c r="F2412" s="12" t="s">
        <v>140</v>
      </c>
      <c r="G2412" s="80">
        <v>44003</v>
      </c>
      <c r="H2412" s="81">
        <v>1</v>
      </c>
      <c r="I2412" s="71"/>
      <c r="J2412" s="12"/>
      <c r="K2412" s="12"/>
      <c r="L2412" s="40"/>
      <c r="M2412" s="12"/>
      <c r="N2412" s="12"/>
      <c r="O2412" s="12"/>
      <c r="P2412" s="16"/>
      <c r="Q2412" s="12"/>
      <c r="R2412" s="12"/>
      <c r="S2412" s="12"/>
      <c r="T2412" s="12"/>
      <c r="U2412" s="12"/>
      <c r="V2412">
        <v>6.3561694500000012</v>
      </c>
      <c r="W2412">
        <v>6.3561694500000012</v>
      </c>
      <c r="X2412">
        <v>6.3561694500000012</v>
      </c>
      <c r="Y2412">
        <v>6.3561694500000012</v>
      </c>
      <c r="Z2412" s="12"/>
      <c r="AA2412" s="12"/>
      <c r="AB2412" s="12"/>
      <c r="AC2412" s="12"/>
      <c r="AD2412" s="16"/>
      <c r="AE2412" s="16"/>
      <c r="AF2412" s="16"/>
      <c r="AG2412" s="16"/>
      <c r="AH2412" s="16"/>
      <c r="AI2412" s="16"/>
      <c r="AJ2412" s="16"/>
      <c r="AK2412" s="16"/>
      <c r="AL2412" s="12"/>
      <c r="AM2412" s="12"/>
      <c r="AN2412" s="12"/>
      <c r="AO2412" s="12"/>
      <c r="AP2412" s="12"/>
      <c r="AQ2412" s="12"/>
      <c r="AR2412" s="12"/>
      <c r="AS2412" s="12"/>
      <c r="AT2412" s="12"/>
      <c r="AU2412" s="12"/>
      <c r="AV2412" s="12"/>
      <c r="AW2412" s="12"/>
      <c r="AX2412" s="12"/>
    </row>
    <row r="2413" spans="1:50" x14ac:dyDescent="0.25">
      <c r="A2413" s="8" t="s">
        <v>146</v>
      </c>
      <c r="B2413" s="8" t="s">
        <v>79</v>
      </c>
      <c r="C2413" s="8" t="s">
        <v>147</v>
      </c>
      <c r="D2413" s="8" t="s">
        <v>138</v>
      </c>
      <c r="E2413" s="8" t="s">
        <v>139</v>
      </c>
      <c r="F2413" s="12" t="s">
        <v>140</v>
      </c>
      <c r="G2413" s="80">
        <v>44012</v>
      </c>
      <c r="H2413" s="81">
        <v>1</v>
      </c>
      <c r="I2413" s="71"/>
      <c r="J2413" s="12"/>
      <c r="K2413" s="12"/>
      <c r="L2413" s="40"/>
      <c r="M2413" s="12"/>
      <c r="N2413" s="12"/>
      <c r="O2413" s="12"/>
      <c r="P2413" s="16"/>
      <c r="Q2413" s="12"/>
      <c r="R2413" s="12"/>
      <c r="S2413" s="12"/>
      <c r="T2413" s="12"/>
      <c r="U2413" s="12"/>
      <c r="V2413">
        <v>13.445853850000001</v>
      </c>
      <c r="W2413">
        <v>13.445853850000001</v>
      </c>
      <c r="X2413">
        <v>13.445853850000001</v>
      </c>
      <c r="Y2413">
        <v>13.445853850000001</v>
      </c>
      <c r="Z2413" s="12"/>
      <c r="AA2413" s="12"/>
      <c r="AB2413" s="12"/>
      <c r="AC2413" s="12"/>
      <c r="AD2413" s="16"/>
      <c r="AE2413" s="16"/>
      <c r="AF2413" s="16"/>
      <c r="AG2413" s="16"/>
      <c r="AH2413" s="16"/>
      <c r="AI2413" s="16"/>
      <c r="AJ2413" s="16"/>
      <c r="AK2413" s="16"/>
      <c r="AL2413" s="12"/>
      <c r="AM2413" s="12"/>
      <c r="AN2413" s="12"/>
      <c r="AO2413" s="12"/>
      <c r="AP2413" s="12"/>
      <c r="AQ2413" s="12"/>
      <c r="AR2413" s="12"/>
      <c r="AS2413" s="12"/>
      <c r="AT2413" s="12"/>
      <c r="AU2413" s="12"/>
      <c r="AV2413" s="12"/>
      <c r="AW2413" s="12"/>
      <c r="AX2413" s="12"/>
    </row>
    <row r="2414" spans="1:50" x14ac:dyDescent="0.25">
      <c r="A2414" s="8" t="s">
        <v>146</v>
      </c>
      <c r="B2414" s="8" t="s">
        <v>79</v>
      </c>
      <c r="C2414" s="8" t="s">
        <v>147</v>
      </c>
      <c r="D2414" s="8" t="s">
        <v>138</v>
      </c>
      <c r="E2414" s="8" t="s">
        <v>139</v>
      </c>
      <c r="F2414" s="12" t="s">
        <v>140</v>
      </c>
      <c r="G2414" s="80">
        <v>44014</v>
      </c>
      <c r="H2414" s="81">
        <v>1</v>
      </c>
      <c r="I2414" s="71"/>
      <c r="J2414" s="12"/>
      <c r="K2414" s="12"/>
      <c r="L2414" s="40"/>
      <c r="M2414" s="12"/>
      <c r="N2414" s="12"/>
      <c r="O2414" s="12"/>
      <c r="P2414" s="16"/>
      <c r="Q2414" s="12"/>
      <c r="R2414" s="12"/>
      <c r="S2414" s="12"/>
      <c r="T2414" s="12"/>
      <c r="U2414" s="12"/>
      <c r="V2414">
        <v>21.333625000000005</v>
      </c>
      <c r="W2414">
        <v>21.333625000000005</v>
      </c>
      <c r="X2414">
        <v>21.333625000000005</v>
      </c>
      <c r="Y2414">
        <v>21.333625000000005</v>
      </c>
      <c r="Z2414" s="12"/>
      <c r="AA2414" s="12"/>
      <c r="AB2414" s="12"/>
      <c r="AC2414" s="12"/>
      <c r="AD2414" s="16"/>
      <c r="AE2414" s="16"/>
      <c r="AF2414" s="16"/>
      <c r="AG2414" s="16"/>
      <c r="AH2414" s="16"/>
      <c r="AI2414" s="16"/>
      <c r="AJ2414" s="16"/>
      <c r="AK2414" s="16"/>
      <c r="AL2414" s="12"/>
      <c r="AM2414" s="12"/>
      <c r="AN2414" s="12"/>
      <c r="AO2414" s="12"/>
      <c r="AP2414" s="12"/>
      <c r="AQ2414" s="12"/>
      <c r="AR2414" s="12"/>
      <c r="AS2414" s="12"/>
      <c r="AT2414" s="12"/>
      <c r="AU2414" s="12"/>
      <c r="AV2414" s="12"/>
      <c r="AW2414" s="12"/>
      <c r="AX2414" s="12"/>
    </row>
    <row r="2415" spans="1:50" x14ac:dyDescent="0.25">
      <c r="A2415" s="8" t="s">
        <v>146</v>
      </c>
      <c r="B2415" s="8" t="s">
        <v>79</v>
      </c>
      <c r="C2415" s="8" t="s">
        <v>147</v>
      </c>
      <c r="D2415" s="8" t="s">
        <v>138</v>
      </c>
      <c r="E2415" s="8" t="s">
        <v>139</v>
      </c>
      <c r="F2415" s="12" t="s">
        <v>140</v>
      </c>
      <c r="G2415" s="80">
        <v>44022</v>
      </c>
      <c r="H2415" s="81">
        <v>1</v>
      </c>
      <c r="I2415" s="71"/>
      <c r="J2415" s="12"/>
      <c r="K2415" s="12"/>
      <c r="L2415" s="40"/>
      <c r="M2415" s="12"/>
      <c r="N2415" s="12"/>
      <c r="O2415" s="12"/>
      <c r="P2415" s="16"/>
      <c r="Q2415" s="12"/>
      <c r="R2415" s="12"/>
      <c r="S2415" s="12"/>
      <c r="T2415" s="12"/>
      <c r="U2415" s="12"/>
      <c r="V2415">
        <v>13.002800000000001</v>
      </c>
      <c r="W2415">
        <v>13.002800000000001</v>
      </c>
      <c r="X2415">
        <v>13.002800000000001</v>
      </c>
      <c r="Y2415">
        <v>13.002800000000001</v>
      </c>
      <c r="Z2415" s="12"/>
      <c r="AA2415" s="12"/>
      <c r="AB2415" s="12"/>
      <c r="AC2415" s="12"/>
      <c r="AD2415" s="16"/>
      <c r="AE2415" s="16"/>
      <c r="AF2415" s="16"/>
      <c r="AG2415" s="16"/>
      <c r="AH2415" s="16"/>
      <c r="AI2415" s="16"/>
      <c r="AJ2415" s="16"/>
      <c r="AK2415" s="16"/>
      <c r="AL2415" s="12"/>
      <c r="AM2415" s="12"/>
      <c r="AN2415" s="12"/>
      <c r="AO2415" s="12"/>
      <c r="AP2415" s="12"/>
      <c r="AQ2415" s="12"/>
      <c r="AR2415" s="12"/>
      <c r="AS2415" s="12"/>
      <c r="AT2415" s="12"/>
      <c r="AU2415" s="12"/>
      <c r="AV2415" s="12"/>
      <c r="AW2415" s="12"/>
      <c r="AX2415" s="12"/>
    </row>
    <row r="2416" spans="1:50" x14ac:dyDescent="0.25">
      <c r="A2416" s="8" t="s">
        <v>146</v>
      </c>
      <c r="B2416" s="8" t="s">
        <v>79</v>
      </c>
      <c r="C2416" s="8" t="s">
        <v>147</v>
      </c>
      <c r="D2416" s="8" t="s">
        <v>138</v>
      </c>
      <c r="E2416" s="8" t="s">
        <v>139</v>
      </c>
      <c r="F2416" s="12" t="s">
        <v>140</v>
      </c>
      <c r="G2416" s="80">
        <v>44126</v>
      </c>
      <c r="H2416" s="81">
        <v>1</v>
      </c>
      <c r="I2416" s="71"/>
      <c r="J2416" s="12"/>
      <c r="K2416" s="12"/>
      <c r="L2416" s="40"/>
      <c r="M2416" s="12"/>
      <c r="N2416" s="12"/>
      <c r="O2416" s="12"/>
      <c r="P2416" s="16"/>
      <c r="Q2416" s="12"/>
      <c r="R2416" s="12"/>
      <c r="S2416" s="12"/>
      <c r="T2416" s="12"/>
      <c r="U2416" s="12"/>
      <c r="Z2416" s="12"/>
      <c r="AA2416" s="12"/>
      <c r="AB2416" s="12"/>
      <c r="AC2416" s="12"/>
      <c r="AD2416" s="16"/>
      <c r="AE2416" s="16"/>
      <c r="AF2416" s="16"/>
      <c r="AG2416" s="16"/>
      <c r="AH2416" s="16"/>
      <c r="AI2416" s="16"/>
      <c r="AJ2416" s="16"/>
      <c r="AK2416" s="16"/>
      <c r="AL2416" s="12"/>
      <c r="AM2416" s="12"/>
      <c r="AN2416" s="12"/>
      <c r="AO2416" s="12"/>
      <c r="AP2416" s="12"/>
      <c r="AQ2416" s="12"/>
      <c r="AR2416" s="12"/>
      <c r="AS2416" s="12"/>
      <c r="AT2416" s="12"/>
      <c r="AU2416" s="12"/>
      <c r="AV2416" s="12"/>
      <c r="AW2416" s="12"/>
      <c r="AX2416" s="12"/>
    </row>
    <row r="2417" spans="1:50" x14ac:dyDescent="0.25">
      <c r="A2417" s="8" t="s">
        <v>146</v>
      </c>
      <c r="B2417" s="8" t="s">
        <v>79</v>
      </c>
      <c r="C2417" s="8" t="s">
        <v>147</v>
      </c>
      <c r="D2417" s="8" t="s">
        <v>138</v>
      </c>
      <c r="E2417" s="8" t="s">
        <v>139</v>
      </c>
      <c r="F2417" s="12" t="s">
        <v>140</v>
      </c>
      <c r="G2417" s="80">
        <v>44145</v>
      </c>
      <c r="H2417" s="81">
        <v>1</v>
      </c>
      <c r="I2417" s="71"/>
      <c r="J2417" s="12"/>
      <c r="K2417" s="12"/>
      <c r="L2417" s="40"/>
      <c r="M2417" s="12"/>
      <c r="N2417" s="12"/>
      <c r="O2417" s="12"/>
      <c r="P2417" s="16"/>
      <c r="Q2417" s="12"/>
      <c r="R2417" s="12"/>
      <c r="S2417" s="12"/>
      <c r="T2417" s="12"/>
      <c r="U2417" s="12"/>
      <c r="V2417">
        <v>5.0775000000000015E-2</v>
      </c>
      <c r="W2417">
        <v>5.0775000000000015E-2</v>
      </c>
      <c r="X2417">
        <v>5.0775000000000015E-2</v>
      </c>
      <c r="Y2417">
        <v>5.0775000000000015E-2</v>
      </c>
      <c r="Z2417" s="12"/>
      <c r="AA2417" s="12"/>
      <c r="AB2417" s="12"/>
      <c r="AC2417" s="12"/>
      <c r="AD2417" s="16"/>
      <c r="AE2417" s="16"/>
      <c r="AF2417" s="16"/>
      <c r="AG2417" s="16"/>
      <c r="AH2417" s="16"/>
      <c r="AI2417" s="16"/>
      <c r="AJ2417" s="16"/>
      <c r="AK2417" s="16"/>
      <c r="AL2417" s="12"/>
      <c r="AM2417" s="12"/>
      <c r="AN2417" s="12"/>
      <c r="AO2417" s="12"/>
      <c r="AP2417" s="12"/>
      <c r="AQ2417" s="12"/>
      <c r="AR2417" s="12"/>
      <c r="AS2417" s="12"/>
      <c r="AT2417" s="12"/>
      <c r="AU2417" s="12"/>
      <c r="AV2417" s="12"/>
      <c r="AW2417" s="12"/>
      <c r="AX2417" s="12"/>
    </row>
    <row r="2418" spans="1:50" x14ac:dyDescent="0.25">
      <c r="A2418" s="8" t="s">
        <v>146</v>
      </c>
      <c r="B2418" s="8" t="s">
        <v>79</v>
      </c>
      <c r="C2418" s="8" t="s">
        <v>147</v>
      </c>
      <c r="D2418" s="8" t="s">
        <v>138</v>
      </c>
      <c r="E2418" s="8" t="s">
        <v>139</v>
      </c>
      <c r="F2418" s="12" t="s">
        <v>152</v>
      </c>
      <c r="G2418" s="82">
        <v>44455</v>
      </c>
      <c r="H2418" s="83">
        <v>1</v>
      </c>
      <c r="I2418" s="71"/>
      <c r="J2418" s="12"/>
      <c r="K2418" s="12"/>
      <c r="L2418" s="40"/>
      <c r="M2418" s="12"/>
      <c r="N2418" s="12"/>
      <c r="O2418" s="12"/>
      <c r="P2418" s="16"/>
      <c r="Q2418" s="12"/>
      <c r="R2418" s="12"/>
      <c r="S2418" s="12"/>
      <c r="T2418" s="12"/>
      <c r="U2418" s="12"/>
      <c r="V2418" s="5"/>
      <c r="W2418" s="5"/>
      <c r="X2418" s="5"/>
      <c r="Y2418" s="5"/>
      <c r="Z2418" s="12"/>
      <c r="AA2418" s="12"/>
      <c r="AB2418" s="12"/>
      <c r="AC2418" s="12"/>
      <c r="AD2418" s="16"/>
      <c r="AE2418" s="16"/>
      <c r="AF2418" s="16"/>
      <c r="AG2418" s="16"/>
      <c r="AH2418" s="16"/>
      <c r="AI2418" s="16"/>
      <c r="AJ2418" s="16"/>
      <c r="AK2418" s="16"/>
      <c r="AL2418" s="12"/>
      <c r="AM2418" s="12"/>
      <c r="AN2418" s="12"/>
      <c r="AO2418" s="12"/>
      <c r="AP2418" s="12"/>
      <c r="AQ2418" s="12"/>
      <c r="AR2418" s="12"/>
      <c r="AS2418" s="12"/>
      <c r="AT2418" s="12"/>
      <c r="AU2418" s="12"/>
      <c r="AV2418" s="12"/>
      <c r="AW2418" s="12"/>
      <c r="AX2418" s="12"/>
    </row>
    <row r="2419" spans="1:50" x14ac:dyDescent="0.25">
      <c r="A2419" s="8" t="s">
        <v>146</v>
      </c>
      <c r="B2419" s="8" t="s">
        <v>79</v>
      </c>
      <c r="C2419" s="8" t="s">
        <v>147</v>
      </c>
      <c r="D2419" s="8" t="s">
        <v>138</v>
      </c>
      <c r="E2419" s="8" t="s">
        <v>139</v>
      </c>
      <c r="F2419" s="12" t="s">
        <v>152</v>
      </c>
      <c r="G2419" s="82">
        <v>44475</v>
      </c>
      <c r="H2419" s="83">
        <v>1</v>
      </c>
      <c r="I2419" s="71"/>
      <c r="J2419" s="12"/>
      <c r="K2419" s="12"/>
      <c r="L2419" s="40"/>
      <c r="M2419" s="12"/>
      <c r="N2419" s="12"/>
      <c r="O2419" s="12"/>
      <c r="P2419" s="16"/>
      <c r="Q2419" s="12"/>
      <c r="R2419" s="12"/>
      <c r="S2419" s="12"/>
      <c r="T2419" s="12"/>
      <c r="U2419" s="12"/>
      <c r="V2419" s="5"/>
      <c r="W2419" s="5"/>
      <c r="X2419" s="5"/>
      <c r="Y2419" s="5"/>
      <c r="Z2419" s="12"/>
      <c r="AA2419" s="12"/>
      <c r="AB2419" s="12"/>
      <c r="AC2419" s="12"/>
      <c r="AD2419" s="16"/>
      <c r="AE2419" s="16"/>
      <c r="AF2419" s="16"/>
      <c r="AG2419" s="16"/>
      <c r="AH2419" s="16"/>
      <c r="AI2419" s="16"/>
      <c r="AJ2419" s="16"/>
      <c r="AK2419" s="16"/>
      <c r="AL2419" s="12"/>
      <c r="AM2419" s="12"/>
      <c r="AN2419" s="12"/>
      <c r="AO2419" s="12"/>
      <c r="AP2419" s="12"/>
      <c r="AQ2419" s="12"/>
      <c r="AR2419" s="12"/>
      <c r="AS2419" s="12"/>
      <c r="AT2419" s="12"/>
      <c r="AU2419" s="12"/>
      <c r="AV2419" s="12"/>
      <c r="AW2419" s="12"/>
      <c r="AX2419" s="12"/>
    </row>
    <row r="2420" spans="1:50" x14ac:dyDescent="0.25">
      <c r="A2420" s="8" t="s">
        <v>146</v>
      </c>
      <c r="B2420" s="8" t="s">
        <v>79</v>
      </c>
      <c r="C2420" s="8" t="s">
        <v>147</v>
      </c>
      <c r="D2420" s="8" t="s">
        <v>138</v>
      </c>
      <c r="E2420" s="8" t="s">
        <v>139</v>
      </c>
      <c r="F2420" s="12" t="s">
        <v>152</v>
      </c>
      <c r="G2420" s="82">
        <v>44484</v>
      </c>
      <c r="H2420" s="83">
        <v>1</v>
      </c>
      <c r="I2420" s="71"/>
      <c r="J2420" s="12"/>
      <c r="K2420" s="12"/>
      <c r="L2420" s="40"/>
      <c r="M2420" s="12"/>
      <c r="N2420" s="12"/>
      <c r="O2420" s="12"/>
      <c r="P2420" s="16"/>
      <c r="Q2420" s="12"/>
      <c r="R2420" s="12"/>
      <c r="S2420" s="12"/>
      <c r="T2420" s="12"/>
      <c r="U2420" s="12"/>
      <c r="V2420" s="5"/>
      <c r="W2420" s="5"/>
      <c r="X2420" s="5"/>
      <c r="Y2420" s="5"/>
      <c r="Z2420" s="12"/>
      <c r="AA2420" s="12"/>
      <c r="AB2420" s="12"/>
      <c r="AC2420" s="12"/>
      <c r="AD2420" s="16"/>
      <c r="AE2420" s="16"/>
      <c r="AF2420" s="16"/>
      <c r="AG2420" s="16"/>
      <c r="AH2420" s="16"/>
      <c r="AI2420" s="16"/>
      <c r="AJ2420" s="16"/>
      <c r="AK2420" s="16"/>
      <c r="AL2420" s="12"/>
      <c r="AM2420" s="12"/>
      <c r="AN2420" s="12"/>
      <c r="AO2420" s="12"/>
      <c r="AP2420" s="12"/>
      <c r="AQ2420" s="12"/>
      <c r="AR2420" s="12"/>
      <c r="AS2420" s="12"/>
      <c r="AT2420" s="12"/>
      <c r="AU2420" s="12"/>
      <c r="AV2420" s="12"/>
      <c r="AW2420" s="12"/>
      <c r="AX2420" s="12"/>
    </row>
    <row r="2421" spans="1:50" x14ac:dyDescent="0.25">
      <c r="A2421" s="8" t="s">
        <v>146</v>
      </c>
      <c r="B2421" s="8" t="s">
        <v>79</v>
      </c>
      <c r="C2421" s="8" t="s">
        <v>147</v>
      </c>
      <c r="D2421" s="8" t="s">
        <v>138</v>
      </c>
      <c r="E2421" s="8" t="s">
        <v>139</v>
      </c>
      <c r="F2421" s="12" t="s">
        <v>152</v>
      </c>
      <c r="G2421" s="82">
        <v>44550</v>
      </c>
      <c r="H2421" s="83">
        <v>1</v>
      </c>
      <c r="I2421" s="71"/>
      <c r="J2421" s="12"/>
      <c r="K2421" s="12"/>
      <c r="L2421" s="40"/>
      <c r="M2421" s="12"/>
      <c r="N2421" s="12"/>
      <c r="O2421" s="12"/>
      <c r="P2421" s="16"/>
      <c r="Q2421" s="12"/>
      <c r="R2421" s="12"/>
      <c r="S2421" s="12"/>
      <c r="T2421" s="12"/>
      <c r="U2421" s="12"/>
      <c r="V2421" s="5">
        <v>21.073</v>
      </c>
      <c r="W2421" s="5">
        <v>21.073</v>
      </c>
      <c r="X2421" s="5">
        <v>21.073</v>
      </c>
      <c r="Y2421" s="5">
        <v>21.073</v>
      </c>
      <c r="Z2421" s="12"/>
      <c r="AA2421" s="12"/>
      <c r="AB2421" s="12"/>
      <c r="AC2421" s="12"/>
      <c r="AD2421" s="16"/>
      <c r="AE2421" s="16"/>
      <c r="AF2421" s="16"/>
      <c r="AG2421" s="16"/>
      <c r="AH2421" s="16"/>
      <c r="AI2421" s="16"/>
      <c r="AJ2421" s="16"/>
      <c r="AK2421" s="16"/>
      <c r="AL2421" s="12"/>
      <c r="AM2421" s="12"/>
      <c r="AN2421" s="12"/>
      <c r="AO2421" s="12"/>
      <c r="AP2421" s="12"/>
      <c r="AQ2421" s="12"/>
      <c r="AR2421" s="12"/>
      <c r="AS2421" s="12"/>
      <c r="AT2421" s="12"/>
      <c r="AU2421" s="12"/>
      <c r="AV2421" s="12"/>
      <c r="AW2421" s="12"/>
      <c r="AX2421" s="12"/>
    </row>
    <row r="2422" spans="1:50" x14ac:dyDescent="0.25">
      <c r="A2422" s="8" t="s">
        <v>146</v>
      </c>
      <c r="B2422" s="8" t="s">
        <v>79</v>
      </c>
      <c r="C2422" s="8" t="s">
        <v>147</v>
      </c>
      <c r="D2422" s="8" t="s">
        <v>138</v>
      </c>
      <c r="E2422" s="8" t="s">
        <v>139</v>
      </c>
      <c r="F2422" s="12" t="s">
        <v>152</v>
      </c>
      <c r="G2422" s="82">
        <v>44603</v>
      </c>
      <c r="H2422" s="83">
        <v>1</v>
      </c>
      <c r="I2422" s="71"/>
      <c r="J2422" s="12"/>
      <c r="K2422" s="12"/>
      <c r="L2422" s="40"/>
      <c r="M2422" s="12"/>
      <c r="N2422" s="12"/>
      <c r="O2422" s="12"/>
      <c r="P2422" s="16"/>
      <c r="Q2422" s="12"/>
      <c r="R2422" s="12"/>
      <c r="S2422" s="12"/>
      <c r="T2422" s="12"/>
      <c r="U2422" s="12"/>
      <c r="V2422" s="5">
        <v>14.7102</v>
      </c>
      <c r="W2422" s="5">
        <v>14.7102</v>
      </c>
      <c r="X2422" s="5">
        <v>14.7102</v>
      </c>
      <c r="Y2422" s="5">
        <v>14.7102</v>
      </c>
      <c r="Z2422" s="12"/>
      <c r="AA2422" s="12"/>
      <c r="AB2422" s="12"/>
      <c r="AC2422" s="12"/>
      <c r="AD2422" s="16"/>
      <c r="AE2422" s="16"/>
      <c r="AF2422" s="16"/>
      <c r="AG2422" s="16"/>
      <c r="AH2422" s="16"/>
      <c r="AI2422" s="16"/>
      <c r="AJ2422" s="16"/>
      <c r="AK2422" s="16"/>
      <c r="AL2422" s="12"/>
      <c r="AM2422" s="12"/>
      <c r="AN2422" s="12"/>
      <c r="AO2422" s="12"/>
      <c r="AP2422" s="12"/>
      <c r="AQ2422" s="12"/>
      <c r="AR2422" s="12"/>
      <c r="AS2422" s="12"/>
      <c r="AT2422" s="12"/>
      <c r="AU2422" s="12"/>
      <c r="AV2422" s="12"/>
      <c r="AW2422" s="12"/>
      <c r="AX2422" s="12"/>
    </row>
    <row r="2423" spans="1:50" x14ac:dyDescent="0.25">
      <c r="A2423" s="8" t="s">
        <v>146</v>
      </c>
      <c r="B2423" s="8" t="s">
        <v>79</v>
      </c>
      <c r="C2423" s="8" t="s">
        <v>147</v>
      </c>
      <c r="D2423" s="8" t="s">
        <v>138</v>
      </c>
      <c r="E2423" s="8" t="s">
        <v>139</v>
      </c>
      <c r="F2423" s="12" t="s">
        <v>152</v>
      </c>
      <c r="G2423" s="82">
        <v>44608</v>
      </c>
      <c r="H2423" s="83">
        <v>1</v>
      </c>
      <c r="I2423" s="71"/>
      <c r="J2423" s="12"/>
      <c r="K2423" s="12"/>
      <c r="L2423" s="40"/>
      <c r="M2423" s="12"/>
      <c r="N2423" s="12"/>
      <c r="O2423" s="12"/>
      <c r="P2423" s="16"/>
      <c r="Q2423" s="12"/>
      <c r="R2423" s="12"/>
      <c r="S2423" s="12"/>
      <c r="T2423" s="12"/>
      <c r="U2423" s="12"/>
      <c r="V2423" s="5">
        <v>12.6966</v>
      </c>
      <c r="W2423" s="5">
        <v>12.6966</v>
      </c>
      <c r="X2423" s="5">
        <v>12.6966</v>
      </c>
      <c r="Y2423" s="5">
        <v>12.6966</v>
      </c>
      <c r="Z2423" s="12"/>
      <c r="AA2423" s="12"/>
      <c r="AB2423" s="12"/>
      <c r="AC2423" s="12"/>
      <c r="AD2423" s="16"/>
      <c r="AE2423" s="16"/>
      <c r="AF2423" s="16"/>
      <c r="AG2423" s="16"/>
      <c r="AH2423" s="16"/>
      <c r="AI2423" s="16"/>
      <c r="AJ2423" s="16"/>
      <c r="AK2423" s="16"/>
      <c r="AL2423" s="12"/>
      <c r="AM2423" s="12"/>
      <c r="AN2423" s="12"/>
      <c r="AO2423" s="12"/>
      <c r="AP2423" s="12"/>
      <c r="AQ2423" s="12"/>
      <c r="AR2423" s="12"/>
      <c r="AS2423" s="12"/>
      <c r="AT2423" s="12"/>
      <c r="AU2423" s="12"/>
      <c r="AV2423" s="12"/>
      <c r="AW2423" s="12"/>
      <c r="AX2423" s="12"/>
    </row>
    <row r="2424" spans="1:50" x14ac:dyDescent="0.25">
      <c r="A2424" s="8" t="s">
        <v>146</v>
      </c>
      <c r="B2424" s="8" t="s">
        <v>79</v>
      </c>
      <c r="C2424" s="8" t="s">
        <v>147</v>
      </c>
      <c r="D2424" s="8" t="s">
        <v>138</v>
      </c>
      <c r="E2424" s="8" t="s">
        <v>139</v>
      </c>
      <c r="F2424" s="12" t="s">
        <v>153</v>
      </c>
      <c r="G2424" s="80">
        <v>44753</v>
      </c>
      <c r="H2424" s="81">
        <v>1</v>
      </c>
      <c r="I2424" s="71"/>
      <c r="J2424" s="12"/>
      <c r="K2424" s="12"/>
      <c r="L2424" s="40"/>
      <c r="M2424" s="12"/>
      <c r="N2424" s="12"/>
      <c r="O2424" s="12"/>
      <c r="P2424" s="16"/>
      <c r="Q2424" s="12"/>
      <c r="R2424" s="12"/>
      <c r="S2424" s="12"/>
      <c r="T2424" s="12"/>
      <c r="U2424" s="12"/>
      <c r="V2424" s="5">
        <v>11.105649999999999</v>
      </c>
      <c r="W2424" s="5">
        <v>11.105649999999999</v>
      </c>
      <c r="X2424" s="5">
        <v>11.105649999999999</v>
      </c>
      <c r="Y2424" s="5">
        <v>11.105649999999999</v>
      </c>
      <c r="Z2424" s="12"/>
      <c r="AA2424" s="12"/>
      <c r="AB2424" s="12"/>
      <c r="AC2424" s="12"/>
      <c r="AD2424" s="16"/>
      <c r="AE2424" s="16"/>
      <c r="AF2424" s="16"/>
      <c r="AG2424" s="16"/>
      <c r="AH2424" s="16"/>
      <c r="AI2424" s="16"/>
      <c r="AJ2424" s="16"/>
      <c r="AK2424" s="16"/>
      <c r="AL2424" s="12"/>
      <c r="AM2424" s="12"/>
      <c r="AN2424" s="12"/>
      <c r="AO2424" s="12"/>
      <c r="AP2424" s="12"/>
      <c r="AQ2424" s="12"/>
      <c r="AR2424" s="12"/>
      <c r="AS2424" s="12"/>
      <c r="AT2424" s="12"/>
      <c r="AU2424" s="12"/>
      <c r="AV2424" s="12"/>
      <c r="AW2424" s="12"/>
      <c r="AX2424" s="12"/>
    </row>
    <row r="2425" spans="1:50" x14ac:dyDescent="0.25">
      <c r="A2425" s="8" t="s">
        <v>146</v>
      </c>
      <c r="B2425" s="8" t="s">
        <v>79</v>
      </c>
      <c r="C2425" s="8" t="s">
        <v>147</v>
      </c>
      <c r="D2425" s="8" t="s">
        <v>138</v>
      </c>
      <c r="E2425" s="8" t="s">
        <v>139</v>
      </c>
      <c r="F2425" s="12" t="s">
        <v>153</v>
      </c>
      <c r="G2425" s="80">
        <v>44756</v>
      </c>
      <c r="H2425" s="81">
        <v>1</v>
      </c>
      <c r="I2425" s="71"/>
      <c r="J2425" s="12"/>
      <c r="K2425" s="12"/>
      <c r="L2425" s="40"/>
      <c r="M2425" s="12"/>
      <c r="N2425" s="12"/>
      <c r="O2425" s="12"/>
      <c r="P2425" s="16"/>
      <c r="Q2425" s="12"/>
      <c r="R2425" s="12"/>
      <c r="S2425" s="12"/>
      <c r="T2425" s="12"/>
      <c r="U2425" s="12"/>
      <c r="V2425" s="5">
        <v>26.855800000000002</v>
      </c>
      <c r="W2425" s="5">
        <v>26.855800000000002</v>
      </c>
      <c r="X2425" s="5">
        <v>26.855800000000002</v>
      </c>
      <c r="Y2425" s="5">
        <v>26.855800000000002</v>
      </c>
      <c r="Z2425" s="12"/>
      <c r="AA2425" s="12"/>
      <c r="AB2425" s="12"/>
      <c r="AC2425" s="12"/>
      <c r="AD2425" s="16"/>
      <c r="AE2425" s="16"/>
      <c r="AF2425" s="16"/>
      <c r="AG2425" s="16"/>
      <c r="AH2425" s="16"/>
      <c r="AI2425" s="16"/>
      <c r="AJ2425" s="16"/>
      <c r="AK2425" s="16"/>
      <c r="AL2425" s="12"/>
      <c r="AM2425" s="12"/>
      <c r="AN2425" s="12"/>
      <c r="AO2425" s="12"/>
      <c r="AP2425" s="12"/>
      <c r="AQ2425" s="12"/>
      <c r="AR2425" s="12"/>
      <c r="AS2425" s="12"/>
      <c r="AT2425" s="12"/>
      <c r="AU2425" s="12"/>
      <c r="AV2425" s="12"/>
      <c r="AW2425" s="12"/>
      <c r="AX2425" s="12"/>
    </row>
    <row r="2426" spans="1:50" x14ac:dyDescent="0.25">
      <c r="A2426" s="8" t="s">
        <v>146</v>
      </c>
      <c r="B2426" s="8" t="s">
        <v>79</v>
      </c>
      <c r="C2426" s="8" t="s">
        <v>147</v>
      </c>
      <c r="D2426" s="8" t="s">
        <v>138</v>
      </c>
      <c r="E2426" s="8" t="s">
        <v>139</v>
      </c>
      <c r="F2426" s="12" t="s">
        <v>153</v>
      </c>
      <c r="G2426" s="80">
        <v>44767</v>
      </c>
      <c r="H2426" s="81">
        <v>1</v>
      </c>
      <c r="I2426" s="71"/>
      <c r="J2426" s="12"/>
      <c r="K2426" s="12"/>
      <c r="L2426" s="40"/>
      <c r="M2426" s="12"/>
      <c r="N2426" s="12"/>
      <c r="O2426" s="12"/>
      <c r="P2426" s="16"/>
      <c r="Q2426" s="12"/>
      <c r="R2426" s="12"/>
      <c r="S2426" s="12"/>
      <c r="T2426" s="12"/>
      <c r="U2426" s="12"/>
      <c r="V2426" s="5">
        <v>32.207312299333331</v>
      </c>
      <c r="W2426" s="5">
        <v>32.207312299333331</v>
      </c>
      <c r="X2426" s="5">
        <v>32.207312299333331</v>
      </c>
      <c r="Y2426" s="5">
        <v>32.207312299333331</v>
      </c>
      <c r="Z2426" s="12"/>
      <c r="AA2426" s="12"/>
      <c r="AB2426" s="12"/>
      <c r="AC2426" s="12"/>
      <c r="AD2426" s="16"/>
      <c r="AE2426" s="16"/>
      <c r="AF2426" s="16"/>
      <c r="AG2426" s="16"/>
      <c r="AH2426" s="16"/>
      <c r="AI2426" s="16"/>
      <c r="AJ2426" s="16"/>
      <c r="AK2426" s="16"/>
      <c r="AL2426" s="12"/>
      <c r="AM2426" s="12"/>
      <c r="AN2426" s="12"/>
      <c r="AO2426" s="12"/>
      <c r="AP2426" s="12"/>
      <c r="AQ2426" s="12"/>
      <c r="AR2426" s="12"/>
      <c r="AS2426" s="12"/>
      <c r="AT2426" s="12"/>
      <c r="AU2426" s="12"/>
      <c r="AV2426" s="12"/>
      <c r="AW2426" s="12"/>
      <c r="AX2426" s="12"/>
    </row>
    <row r="2427" spans="1:50" x14ac:dyDescent="0.25">
      <c r="A2427" s="8" t="s">
        <v>146</v>
      </c>
      <c r="B2427" s="8" t="s">
        <v>79</v>
      </c>
      <c r="C2427" s="8" t="s">
        <v>147</v>
      </c>
      <c r="D2427" s="8" t="s">
        <v>138</v>
      </c>
      <c r="E2427" s="8" t="s">
        <v>139</v>
      </c>
      <c r="F2427" s="12" t="s">
        <v>153</v>
      </c>
      <c r="G2427" s="80">
        <v>44776</v>
      </c>
      <c r="H2427" s="81">
        <v>1</v>
      </c>
      <c r="I2427" s="71"/>
      <c r="J2427" s="12"/>
      <c r="K2427" s="12"/>
      <c r="L2427" s="40"/>
      <c r="M2427" s="12"/>
      <c r="N2427" s="12"/>
      <c r="O2427" s="12"/>
      <c r="P2427" s="16"/>
      <c r="Q2427" s="12"/>
      <c r="R2427" s="12"/>
      <c r="S2427" s="12"/>
      <c r="T2427" s="12"/>
      <c r="U2427" s="12"/>
      <c r="V2427" s="5">
        <v>32.497696681999997</v>
      </c>
      <c r="W2427" s="5">
        <v>32.497696681999997</v>
      </c>
      <c r="X2427" s="5">
        <v>32.497696681999997</v>
      </c>
      <c r="Y2427" s="5">
        <v>32.497696681999997</v>
      </c>
      <c r="Z2427" s="12"/>
      <c r="AA2427" s="12"/>
      <c r="AB2427" s="12"/>
      <c r="AC2427" s="12"/>
      <c r="AD2427" s="16"/>
      <c r="AE2427" s="16"/>
      <c r="AF2427" s="16"/>
      <c r="AG2427" s="16"/>
      <c r="AH2427" s="16"/>
      <c r="AI2427" s="16"/>
      <c r="AJ2427" s="16"/>
      <c r="AK2427" s="16"/>
      <c r="AL2427" s="12"/>
      <c r="AM2427" s="12"/>
      <c r="AN2427" s="12"/>
      <c r="AO2427" s="12"/>
      <c r="AP2427" s="12"/>
      <c r="AQ2427" s="12"/>
      <c r="AR2427" s="12"/>
      <c r="AS2427" s="12"/>
      <c r="AT2427" s="12"/>
      <c r="AU2427" s="12"/>
      <c r="AV2427" s="12"/>
      <c r="AW2427" s="12"/>
      <c r="AX2427" s="12"/>
    </row>
    <row r="2428" spans="1:50" x14ac:dyDescent="0.25">
      <c r="A2428" s="8" t="s">
        <v>146</v>
      </c>
      <c r="B2428" s="8" t="s">
        <v>79</v>
      </c>
      <c r="C2428" s="8" t="s">
        <v>147</v>
      </c>
      <c r="D2428" s="8" t="s">
        <v>138</v>
      </c>
      <c r="E2428" s="8" t="s">
        <v>139</v>
      </c>
      <c r="F2428" s="12" t="s">
        <v>153</v>
      </c>
      <c r="G2428" s="80">
        <v>44783</v>
      </c>
      <c r="H2428" s="81">
        <v>1</v>
      </c>
      <c r="I2428" s="71"/>
      <c r="J2428" s="12"/>
      <c r="K2428" s="12"/>
      <c r="L2428" s="40"/>
      <c r="M2428" s="12"/>
      <c r="N2428" s="12"/>
      <c r="O2428" s="12"/>
      <c r="P2428" s="16"/>
      <c r="Q2428" s="12"/>
      <c r="R2428" s="12"/>
      <c r="S2428" s="12"/>
      <c r="T2428" s="12"/>
      <c r="U2428" s="12"/>
      <c r="V2428" s="5">
        <v>32.466100000000004</v>
      </c>
      <c r="W2428" s="5">
        <v>32.466100000000004</v>
      </c>
      <c r="X2428" s="5">
        <v>32.466100000000004</v>
      </c>
      <c r="Y2428" s="5">
        <v>32.466100000000004</v>
      </c>
      <c r="Z2428" s="12"/>
      <c r="AA2428" s="12"/>
      <c r="AB2428" s="12"/>
      <c r="AC2428" s="12"/>
      <c r="AD2428" s="16"/>
      <c r="AE2428" s="16"/>
      <c r="AF2428" s="16"/>
      <c r="AG2428" s="16"/>
      <c r="AH2428" s="16"/>
      <c r="AI2428" s="16"/>
      <c r="AJ2428" s="16"/>
      <c r="AK2428" s="16"/>
      <c r="AL2428" s="12"/>
      <c r="AM2428" s="12"/>
      <c r="AN2428" s="12"/>
      <c r="AO2428" s="12"/>
      <c r="AP2428" s="12"/>
      <c r="AQ2428" s="12"/>
      <c r="AR2428" s="12"/>
      <c r="AS2428" s="12"/>
      <c r="AT2428" s="12"/>
      <c r="AU2428" s="12"/>
      <c r="AV2428" s="12"/>
      <c r="AW2428" s="12"/>
      <c r="AX2428" s="12"/>
    </row>
    <row r="2429" spans="1:50" x14ac:dyDescent="0.25">
      <c r="A2429" s="54" t="s">
        <v>146</v>
      </c>
      <c r="B2429" s="54" t="s">
        <v>79</v>
      </c>
      <c r="C2429" s="54" t="s">
        <v>147</v>
      </c>
      <c r="D2429" s="54" t="s">
        <v>138</v>
      </c>
      <c r="E2429" s="54" t="s">
        <v>139</v>
      </c>
      <c r="F2429" s="58" t="s">
        <v>140</v>
      </c>
      <c r="G2429" s="84">
        <v>44003</v>
      </c>
      <c r="H2429" s="85">
        <v>2</v>
      </c>
      <c r="I2429" s="86"/>
      <c r="J2429" s="58"/>
      <c r="K2429" s="58"/>
      <c r="L2429" s="87"/>
      <c r="M2429" s="58"/>
      <c r="N2429" s="58"/>
      <c r="O2429" s="58"/>
      <c r="P2429" s="88"/>
      <c r="Q2429" s="58"/>
      <c r="R2429" s="58"/>
      <c r="S2429" s="58"/>
      <c r="T2429" s="58"/>
      <c r="U2429" s="58"/>
      <c r="V2429">
        <v>4.63910052625</v>
      </c>
      <c r="W2429">
        <v>4.63910052625</v>
      </c>
      <c r="X2429">
        <v>4.63910052625</v>
      </c>
      <c r="Y2429">
        <v>4.63910052625</v>
      </c>
      <c r="Z2429" s="58"/>
      <c r="AA2429" s="58"/>
      <c r="AB2429" s="58"/>
      <c r="AC2429" s="58"/>
      <c r="AD2429" s="88"/>
      <c r="AE2429" s="88"/>
      <c r="AF2429" s="88"/>
      <c r="AG2429" s="88"/>
      <c r="AH2429" s="88"/>
      <c r="AI2429" s="88"/>
      <c r="AJ2429" s="88"/>
      <c r="AK2429" s="88"/>
      <c r="AL2429" s="58"/>
      <c r="AM2429" s="58"/>
      <c r="AN2429" s="58"/>
      <c r="AO2429" s="58"/>
      <c r="AP2429" s="58"/>
      <c r="AQ2429" s="58"/>
      <c r="AR2429" s="58"/>
      <c r="AS2429" s="58"/>
      <c r="AT2429" s="58"/>
      <c r="AU2429" s="58"/>
      <c r="AV2429" s="58"/>
      <c r="AW2429" s="58"/>
      <c r="AX2429" s="58"/>
    </row>
    <row r="2430" spans="1:50" x14ac:dyDescent="0.25">
      <c r="A2430" s="54" t="s">
        <v>146</v>
      </c>
      <c r="B2430" s="54" t="s">
        <v>79</v>
      </c>
      <c r="C2430" s="54" t="s">
        <v>147</v>
      </c>
      <c r="D2430" s="54" t="s">
        <v>138</v>
      </c>
      <c r="E2430" s="54" t="s">
        <v>139</v>
      </c>
      <c r="F2430" s="58" t="s">
        <v>140</v>
      </c>
      <c r="G2430" s="84">
        <v>44012</v>
      </c>
      <c r="H2430" s="85">
        <v>2</v>
      </c>
      <c r="I2430" s="86"/>
      <c r="J2430" s="58"/>
      <c r="K2430" s="58"/>
      <c r="L2430" s="87"/>
      <c r="M2430" s="58"/>
      <c r="N2430" s="58"/>
      <c r="O2430" s="58"/>
      <c r="P2430" s="88"/>
      <c r="Q2430" s="58"/>
      <c r="R2430" s="58"/>
      <c r="S2430" s="58"/>
      <c r="T2430" s="58"/>
      <c r="U2430" s="58"/>
      <c r="V2430">
        <v>9.2843474999999991</v>
      </c>
      <c r="W2430">
        <v>9.2843474999999991</v>
      </c>
      <c r="X2430">
        <v>9.2843474999999991</v>
      </c>
      <c r="Y2430">
        <v>9.2843474999999991</v>
      </c>
      <c r="Z2430" s="58"/>
      <c r="AA2430" s="58"/>
      <c r="AB2430" s="58"/>
      <c r="AC2430" s="58"/>
      <c r="AD2430" s="88"/>
      <c r="AE2430" s="88"/>
      <c r="AF2430" s="88"/>
      <c r="AG2430" s="88"/>
      <c r="AH2430" s="88"/>
      <c r="AI2430" s="88"/>
      <c r="AJ2430" s="88"/>
      <c r="AK2430" s="88"/>
      <c r="AL2430" s="58"/>
      <c r="AM2430" s="58"/>
      <c r="AN2430" s="58"/>
      <c r="AO2430" s="58"/>
      <c r="AP2430" s="58"/>
      <c r="AQ2430" s="58"/>
      <c r="AR2430" s="58"/>
      <c r="AS2430" s="58"/>
      <c r="AT2430" s="58"/>
      <c r="AU2430" s="58"/>
      <c r="AV2430" s="58"/>
      <c r="AW2430" s="58"/>
      <c r="AX2430" s="58"/>
    </row>
    <row r="2431" spans="1:50" x14ac:dyDescent="0.25">
      <c r="A2431" s="54" t="s">
        <v>146</v>
      </c>
      <c r="B2431" s="54" t="s">
        <v>79</v>
      </c>
      <c r="C2431" s="54" t="s">
        <v>147</v>
      </c>
      <c r="D2431" s="54" t="s">
        <v>138</v>
      </c>
      <c r="E2431" s="54" t="s">
        <v>139</v>
      </c>
      <c r="F2431" s="58" t="s">
        <v>140</v>
      </c>
      <c r="G2431" s="84">
        <v>44014</v>
      </c>
      <c r="H2431" s="85">
        <v>2</v>
      </c>
      <c r="I2431" s="86"/>
      <c r="J2431" s="58"/>
      <c r="K2431" s="58"/>
      <c r="L2431" s="87"/>
      <c r="M2431" s="58"/>
      <c r="N2431" s="58"/>
      <c r="O2431" s="58"/>
      <c r="P2431" s="88"/>
      <c r="Q2431" s="58"/>
      <c r="R2431" s="58"/>
      <c r="S2431" s="58"/>
      <c r="T2431" s="58"/>
      <c r="U2431" s="58"/>
      <c r="V2431">
        <v>10.5359265</v>
      </c>
      <c r="W2431">
        <v>10.5359265</v>
      </c>
      <c r="X2431">
        <v>10.5359265</v>
      </c>
      <c r="Y2431">
        <v>10.5359265</v>
      </c>
      <c r="Z2431" s="58"/>
      <c r="AA2431" s="58"/>
      <c r="AB2431" s="58"/>
      <c r="AC2431" s="58"/>
      <c r="AD2431" s="88"/>
      <c r="AE2431" s="88"/>
      <c r="AF2431" s="88"/>
      <c r="AG2431" s="88"/>
      <c r="AH2431" s="88"/>
      <c r="AI2431" s="88"/>
      <c r="AJ2431" s="88"/>
      <c r="AK2431" s="88"/>
      <c r="AL2431" s="58"/>
      <c r="AM2431" s="58"/>
      <c r="AN2431" s="58"/>
      <c r="AO2431" s="58"/>
      <c r="AP2431" s="58"/>
      <c r="AQ2431" s="58"/>
      <c r="AR2431" s="58"/>
      <c r="AS2431" s="58"/>
      <c r="AT2431" s="58"/>
      <c r="AU2431" s="58"/>
      <c r="AV2431" s="58"/>
      <c r="AW2431" s="58"/>
      <c r="AX2431" s="58"/>
    </row>
    <row r="2432" spans="1:50" x14ac:dyDescent="0.25">
      <c r="A2432" s="54" t="s">
        <v>146</v>
      </c>
      <c r="B2432" s="54" t="s">
        <v>79</v>
      </c>
      <c r="C2432" s="54" t="s">
        <v>147</v>
      </c>
      <c r="D2432" s="54" t="s">
        <v>138</v>
      </c>
      <c r="E2432" s="54" t="s">
        <v>139</v>
      </c>
      <c r="F2432" s="58" t="s">
        <v>140</v>
      </c>
      <c r="G2432" s="84">
        <v>44022</v>
      </c>
      <c r="H2432" s="85">
        <v>2</v>
      </c>
      <c r="I2432" s="86"/>
      <c r="J2432" s="58"/>
      <c r="K2432" s="58"/>
      <c r="L2432" s="87"/>
      <c r="M2432" s="58"/>
      <c r="N2432" s="58"/>
      <c r="O2432" s="58"/>
      <c r="P2432" s="88"/>
      <c r="Q2432" s="58"/>
      <c r="R2432" s="58"/>
      <c r="S2432" s="58"/>
      <c r="T2432" s="58"/>
      <c r="U2432" s="58"/>
      <c r="V2432">
        <v>12.309677500000001</v>
      </c>
      <c r="W2432">
        <v>12.309677500000001</v>
      </c>
      <c r="X2432">
        <v>12.309677500000001</v>
      </c>
      <c r="Y2432">
        <v>12.309677500000001</v>
      </c>
      <c r="Z2432" s="58"/>
      <c r="AA2432" s="58"/>
      <c r="AB2432" s="58"/>
      <c r="AC2432" s="58"/>
      <c r="AD2432" s="88"/>
      <c r="AE2432" s="88"/>
      <c r="AF2432" s="88"/>
      <c r="AG2432" s="88"/>
      <c r="AH2432" s="88"/>
      <c r="AI2432" s="88"/>
      <c r="AJ2432" s="88"/>
      <c r="AK2432" s="88"/>
      <c r="AL2432" s="58"/>
      <c r="AM2432" s="58"/>
      <c r="AN2432" s="58"/>
      <c r="AO2432" s="58"/>
      <c r="AP2432" s="58"/>
      <c r="AQ2432" s="58"/>
      <c r="AR2432" s="58"/>
      <c r="AS2432" s="58"/>
      <c r="AT2432" s="58"/>
      <c r="AU2432" s="58"/>
      <c r="AV2432" s="58"/>
      <c r="AW2432" s="58"/>
      <c r="AX2432" s="58"/>
    </row>
    <row r="2433" spans="1:50" x14ac:dyDescent="0.25">
      <c r="A2433" s="54" t="s">
        <v>146</v>
      </c>
      <c r="B2433" s="54" t="s">
        <v>79</v>
      </c>
      <c r="C2433" s="54" t="s">
        <v>147</v>
      </c>
      <c r="D2433" s="54" t="s">
        <v>138</v>
      </c>
      <c r="E2433" s="54" t="s">
        <v>139</v>
      </c>
      <c r="F2433" s="58" t="s">
        <v>140</v>
      </c>
      <c r="G2433" s="84">
        <v>44126</v>
      </c>
      <c r="H2433" s="85">
        <v>2</v>
      </c>
      <c r="I2433" s="86"/>
      <c r="J2433" s="58"/>
      <c r="K2433" s="58"/>
      <c r="L2433" s="87"/>
      <c r="M2433" s="58"/>
      <c r="N2433" s="58"/>
      <c r="O2433" s="58"/>
      <c r="P2433" s="88"/>
      <c r="Q2433" s="58"/>
      <c r="R2433" s="58"/>
      <c r="S2433" s="58"/>
      <c r="T2433" s="58"/>
      <c r="U2433" s="58"/>
      <c r="Z2433" s="58"/>
      <c r="AA2433" s="58"/>
      <c r="AB2433" s="58"/>
      <c r="AC2433" s="58"/>
      <c r="AD2433" s="88"/>
      <c r="AE2433" s="88"/>
      <c r="AF2433" s="88"/>
      <c r="AG2433" s="88"/>
      <c r="AH2433" s="88"/>
      <c r="AI2433" s="88"/>
      <c r="AJ2433" s="88"/>
      <c r="AK2433" s="88"/>
      <c r="AL2433" s="58"/>
      <c r="AM2433" s="58"/>
      <c r="AN2433" s="58"/>
      <c r="AO2433" s="58"/>
      <c r="AP2433" s="58"/>
      <c r="AQ2433" s="58"/>
      <c r="AR2433" s="58"/>
      <c r="AS2433" s="58"/>
      <c r="AT2433" s="58"/>
      <c r="AU2433" s="58"/>
      <c r="AV2433" s="58"/>
      <c r="AW2433" s="58"/>
      <c r="AX2433" s="58"/>
    </row>
    <row r="2434" spans="1:50" x14ac:dyDescent="0.25">
      <c r="A2434" s="54" t="s">
        <v>146</v>
      </c>
      <c r="B2434" s="54" t="s">
        <v>79</v>
      </c>
      <c r="C2434" s="54" t="s">
        <v>147</v>
      </c>
      <c r="D2434" s="54" t="s">
        <v>138</v>
      </c>
      <c r="E2434" s="54" t="s">
        <v>139</v>
      </c>
      <c r="F2434" s="58" t="s">
        <v>140</v>
      </c>
      <c r="G2434" s="84">
        <v>44145</v>
      </c>
      <c r="H2434" s="85">
        <v>2</v>
      </c>
      <c r="I2434" s="86"/>
      <c r="J2434" s="58"/>
      <c r="K2434" s="58"/>
      <c r="L2434" s="87"/>
      <c r="M2434" s="58"/>
      <c r="N2434" s="58"/>
      <c r="O2434" s="58"/>
      <c r="P2434" s="88"/>
      <c r="Q2434" s="58"/>
      <c r="R2434" s="58"/>
      <c r="S2434" s="58"/>
      <c r="T2434" s="58"/>
      <c r="U2434" s="58"/>
      <c r="V2434">
        <v>6.0124999999999998E-2</v>
      </c>
      <c r="W2434">
        <v>6.0124999999999998E-2</v>
      </c>
      <c r="X2434">
        <v>6.0124999999999998E-2</v>
      </c>
      <c r="Y2434">
        <v>6.0124999999999998E-2</v>
      </c>
      <c r="Z2434" s="58"/>
      <c r="AA2434" s="58"/>
      <c r="AB2434" s="58"/>
      <c r="AC2434" s="58"/>
      <c r="AD2434" s="88"/>
      <c r="AE2434" s="88"/>
      <c r="AF2434" s="88"/>
      <c r="AG2434" s="88"/>
      <c r="AH2434" s="88"/>
      <c r="AI2434" s="88"/>
      <c r="AJ2434" s="88"/>
      <c r="AK2434" s="88"/>
      <c r="AL2434" s="58"/>
      <c r="AM2434" s="58"/>
      <c r="AN2434" s="58"/>
      <c r="AO2434" s="58"/>
      <c r="AP2434" s="58"/>
      <c r="AQ2434" s="58"/>
      <c r="AR2434" s="58"/>
      <c r="AS2434" s="58"/>
      <c r="AT2434" s="58"/>
      <c r="AU2434" s="58"/>
      <c r="AV2434" s="58"/>
      <c r="AW2434" s="58"/>
      <c r="AX2434" s="58"/>
    </row>
    <row r="2435" spans="1:50" x14ac:dyDescent="0.25">
      <c r="A2435" s="54" t="s">
        <v>146</v>
      </c>
      <c r="B2435" s="54" t="s">
        <v>79</v>
      </c>
      <c r="C2435" s="54" t="s">
        <v>147</v>
      </c>
      <c r="D2435" s="54" t="s">
        <v>138</v>
      </c>
      <c r="E2435" s="54" t="s">
        <v>139</v>
      </c>
      <c r="F2435" s="58" t="s">
        <v>152</v>
      </c>
      <c r="G2435" s="89">
        <v>44455</v>
      </c>
      <c r="H2435" s="90">
        <v>2</v>
      </c>
      <c r="I2435" s="86"/>
      <c r="J2435" s="58"/>
      <c r="K2435" s="58"/>
      <c r="L2435" s="87"/>
      <c r="M2435" s="58"/>
      <c r="N2435" s="58"/>
      <c r="O2435" s="58"/>
      <c r="P2435" s="88"/>
      <c r="Q2435" s="58"/>
      <c r="R2435" s="58"/>
      <c r="S2435" s="58"/>
      <c r="T2435" s="58"/>
      <c r="U2435" s="58"/>
      <c r="Z2435" s="58"/>
      <c r="AA2435" s="58"/>
      <c r="AB2435" s="58"/>
      <c r="AC2435" s="58"/>
      <c r="AD2435" s="88"/>
      <c r="AE2435" s="88"/>
      <c r="AF2435" s="88"/>
      <c r="AG2435" s="88"/>
      <c r="AH2435" s="88"/>
      <c r="AI2435" s="88"/>
      <c r="AJ2435" s="88"/>
      <c r="AK2435" s="88"/>
      <c r="AL2435" s="58"/>
      <c r="AM2435" s="58"/>
      <c r="AN2435" s="58"/>
      <c r="AO2435" s="58"/>
      <c r="AP2435" s="58"/>
      <c r="AQ2435" s="58"/>
      <c r="AR2435" s="58"/>
      <c r="AS2435" s="58"/>
      <c r="AT2435" s="58"/>
      <c r="AU2435" s="58"/>
      <c r="AV2435" s="58"/>
      <c r="AW2435" s="58"/>
      <c r="AX2435" s="58"/>
    </row>
    <row r="2436" spans="1:50" x14ac:dyDescent="0.25">
      <c r="A2436" s="54" t="s">
        <v>146</v>
      </c>
      <c r="B2436" s="54" t="s">
        <v>79</v>
      </c>
      <c r="C2436" s="54" t="s">
        <v>147</v>
      </c>
      <c r="D2436" s="54" t="s">
        <v>138</v>
      </c>
      <c r="E2436" s="54" t="s">
        <v>139</v>
      </c>
      <c r="F2436" s="58" t="s">
        <v>152</v>
      </c>
      <c r="G2436" s="89">
        <v>44475</v>
      </c>
      <c r="H2436" s="90">
        <v>2</v>
      </c>
      <c r="I2436" s="86"/>
      <c r="J2436" s="58"/>
      <c r="K2436" s="58"/>
      <c r="L2436" s="87"/>
      <c r="M2436" s="58"/>
      <c r="N2436" s="58"/>
      <c r="O2436" s="58"/>
      <c r="P2436" s="88"/>
      <c r="Q2436" s="58"/>
      <c r="R2436" s="58"/>
      <c r="S2436" s="58"/>
      <c r="T2436" s="58"/>
      <c r="U2436" s="58"/>
      <c r="Z2436" s="58"/>
      <c r="AA2436" s="58"/>
      <c r="AB2436" s="58"/>
      <c r="AC2436" s="58"/>
      <c r="AD2436" s="88"/>
      <c r="AE2436" s="88"/>
      <c r="AF2436" s="88"/>
      <c r="AG2436" s="88"/>
      <c r="AH2436" s="88"/>
      <c r="AI2436" s="88"/>
      <c r="AJ2436" s="88"/>
      <c r="AK2436" s="88"/>
      <c r="AL2436" s="58"/>
      <c r="AM2436" s="58"/>
      <c r="AN2436" s="58"/>
      <c r="AO2436" s="58"/>
      <c r="AP2436" s="58"/>
      <c r="AQ2436" s="58"/>
      <c r="AR2436" s="58"/>
      <c r="AS2436" s="58"/>
      <c r="AT2436" s="58"/>
      <c r="AU2436" s="58"/>
      <c r="AV2436" s="58"/>
      <c r="AW2436" s="58"/>
      <c r="AX2436" s="58"/>
    </row>
    <row r="2437" spans="1:50" x14ac:dyDescent="0.25">
      <c r="A2437" s="54" t="s">
        <v>146</v>
      </c>
      <c r="B2437" s="54" t="s">
        <v>79</v>
      </c>
      <c r="C2437" s="54" t="s">
        <v>147</v>
      </c>
      <c r="D2437" s="54" t="s">
        <v>138</v>
      </c>
      <c r="E2437" s="54" t="s">
        <v>139</v>
      </c>
      <c r="F2437" s="58" t="s">
        <v>152</v>
      </c>
      <c r="G2437" s="89">
        <v>44484</v>
      </c>
      <c r="H2437" s="90">
        <v>2</v>
      </c>
      <c r="I2437" s="86"/>
      <c r="J2437" s="58"/>
      <c r="K2437" s="58"/>
      <c r="L2437" s="87"/>
      <c r="M2437" s="58"/>
      <c r="N2437" s="58"/>
      <c r="O2437" s="58"/>
      <c r="P2437" s="88"/>
      <c r="Q2437" s="58"/>
      <c r="R2437" s="58"/>
      <c r="S2437" s="58"/>
      <c r="T2437" s="58"/>
      <c r="U2437" s="58"/>
      <c r="Z2437" s="58"/>
      <c r="AA2437" s="58"/>
      <c r="AB2437" s="58"/>
      <c r="AC2437" s="58"/>
      <c r="AD2437" s="88"/>
      <c r="AE2437" s="88"/>
      <c r="AF2437" s="88"/>
      <c r="AG2437" s="88"/>
      <c r="AH2437" s="88"/>
      <c r="AI2437" s="88"/>
      <c r="AJ2437" s="88"/>
      <c r="AK2437" s="88"/>
      <c r="AL2437" s="58"/>
      <c r="AM2437" s="58"/>
      <c r="AN2437" s="58"/>
      <c r="AO2437" s="58"/>
      <c r="AP2437" s="58"/>
      <c r="AQ2437" s="58"/>
      <c r="AR2437" s="58"/>
      <c r="AS2437" s="58"/>
      <c r="AT2437" s="58"/>
      <c r="AU2437" s="58"/>
      <c r="AV2437" s="58"/>
      <c r="AW2437" s="58"/>
      <c r="AX2437" s="58"/>
    </row>
    <row r="2438" spans="1:50" x14ac:dyDescent="0.25">
      <c r="A2438" s="54" t="s">
        <v>146</v>
      </c>
      <c r="B2438" s="54" t="s">
        <v>79</v>
      </c>
      <c r="C2438" s="54" t="s">
        <v>147</v>
      </c>
      <c r="D2438" s="54" t="s">
        <v>138</v>
      </c>
      <c r="E2438" s="54" t="s">
        <v>139</v>
      </c>
      <c r="F2438" s="58" t="s">
        <v>152</v>
      </c>
      <c r="G2438" s="89">
        <v>44550</v>
      </c>
      <c r="H2438" s="90">
        <v>2</v>
      </c>
      <c r="I2438" s="86"/>
      <c r="J2438" s="58"/>
      <c r="K2438" s="58"/>
      <c r="L2438" s="87"/>
      <c r="M2438" s="58"/>
      <c r="N2438" s="58"/>
      <c r="O2438" s="58"/>
      <c r="P2438" s="88"/>
      <c r="Q2438" s="58"/>
      <c r="R2438" s="58"/>
      <c r="S2438" s="58"/>
      <c r="T2438" s="58"/>
      <c r="U2438" s="58"/>
      <c r="V2438">
        <v>9.1855966666666671</v>
      </c>
      <c r="W2438">
        <v>9.1855966666666671</v>
      </c>
      <c r="X2438">
        <v>9.1855966666666671</v>
      </c>
      <c r="Y2438">
        <v>9.1855966666666671</v>
      </c>
      <c r="Z2438" s="58"/>
      <c r="AA2438" s="58"/>
      <c r="AB2438" s="58"/>
      <c r="AC2438" s="58"/>
      <c r="AD2438" s="88"/>
      <c r="AE2438" s="88"/>
      <c r="AF2438" s="88"/>
      <c r="AG2438" s="88"/>
      <c r="AH2438" s="88"/>
      <c r="AI2438" s="88"/>
      <c r="AJ2438" s="88"/>
      <c r="AK2438" s="88"/>
      <c r="AL2438" s="58"/>
      <c r="AM2438" s="58"/>
      <c r="AN2438" s="58"/>
      <c r="AO2438" s="58"/>
      <c r="AP2438" s="58"/>
      <c r="AQ2438" s="58"/>
      <c r="AR2438" s="58"/>
      <c r="AS2438" s="58"/>
      <c r="AT2438" s="58"/>
      <c r="AU2438" s="58"/>
      <c r="AV2438" s="58"/>
      <c r="AW2438" s="58"/>
      <c r="AX2438" s="58"/>
    </row>
    <row r="2439" spans="1:50" x14ac:dyDescent="0.25">
      <c r="A2439" s="54" t="s">
        <v>146</v>
      </c>
      <c r="B2439" s="54" t="s">
        <v>79</v>
      </c>
      <c r="C2439" s="54" t="s">
        <v>147</v>
      </c>
      <c r="D2439" s="54" t="s">
        <v>138</v>
      </c>
      <c r="E2439" s="54" t="s">
        <v>139</v>
      </c>
      <c r="F2439" s="58" t="s">
        <v>152</v>
      </c>
      <c r="G2439" s="89">
        <v>44603</v>
      </c>
      <c r="H2439" s="90">
        <v>2</v>
      </c>
      <c r="I2439" s="86"/>
      <c r="J2439" s="58"/>
      <c r="K2439" s="58"/>
      <c r="L2439" s="87"/>
      <c r="M2439" s="58"/>
      <c r="N2439" s="58"/>
      <c r="O2439" s="58"/>
      <c r="P2439" s="88"/>
      <c r="Q2439" s="58"/>
      <c r="R2439" s="58"/>
      <c r="S2439" s="58"/>
      <c r="T2439" s="58"/>
      <c r="U2439" s="58"/>
      <c r="V2439">
        <v>14.355499999999999</v>
      </c>
      <c r="W2439">
        <v>14.355499999999999</v>
      </c>
      <c r="X2439">
        <v>14.355499999999999</v>
      </c>
      <c r="Y2439">
        <v>14.355499999999999</v>
      </c>
      <c r="Z2439" s="58"/>
      <c r="AA2439" s="58"/>
      <c r="AB2439" s="58"/>
      <c r="AC2439" s="58"/>
      <c r="AD2439" s="88"/>
      <c r="AE2439" s="88"/>
      <c r="AF2439" s="88"/>
      <c r="AG2439" s="88"/>
      <c r="AH2439" s="88"/>
      <c r="AI2439" s="88"/>
      <c r="AJ2439" s="88"/>
      <c r="AK2439" s="88"/>
      <c r="AL2439" s="58"/>
      <c r="AM2439" s="58"/>
      <c r="AN2439" s="58"/>
      <c r="AO2439" s="58"/>
      <c r="AP2439" s="58"/>
      <c r="AQ2439" s="58"/>
      <c r="AR2439" s="58"/>
      <c r="AS2439" s="58"/>
      <c r="AT2439" s="58"/>
      <c r="AU2439" s="58"/>
      <c r="AV2439" s="58"/>
      <c r="AW2439" s="58"/>
      <c r="AX2439" s="58"/>
    </row>
    <row r="2440" spans="1:50" x14ac:dyDescent="0.25">
      <c r="A2440" s="54" t="s">
        <v>146</v>
      </c>
      <c r="B2440" s="54" t="s">
        <v>79</v>
      </c>
      <c r="C2440" s="54" t="s">
        <v>147</v>
      </c>
      <c r="D2440" s="54" t="s">
        <v>138</v>
      </c>
      <c r="E2440" s="54" t="s">
        <v>139</v>
      </c>
      <c r="F2440" s="58" t="s">
        <v>152</v>
      </c>
      <c r="G2440" s="89">
        <v>44608</v>
      </c>
      <c r="H2440" s="90">
        <v>2</v>
      </c>
      <c r="I2440" s="86"/>
      <c r="J2440" s="58"/>
      <c r="K2440" s="58"/>
      <c r="L2440" s="87"/>
      <c r="M2440" s="58"/>
      <c r="N2440" s="58"/>
      <c r="O2440" s="58"/>
      <c r="P2440" s="88"/>
      <c r="Q2440" s="58"/>
      <c r="R2440" s="58"/>
      <c r="S2440" s="58"/>
      <c r="T2440" s="58"/>
      <c r="U2440" s="58"/>
      <c r="V2440">
        <v>17.221800000000002</v>
      </c>
      <c r="W2440">
        <v>17.221800000000002</v>
      </c>
      <c r="X2440">
        <v>17.221800000000002</v>
      </c>
      <c r="Y2440">
        <v>17.221800000000002</v>
      </c>
      <c r="Z2440" s="58"/>
      <c r="AA2440" s="58"/>
      <c r="AB2440" s="58"/>
      <c r="AC2440" s="58"/>
      <c r="AD2440" s="88"/>
      <c r="AE2440" s="88"/>
      <c r="AF2440" s="88"/>
      <c r="AG2440" s="88"/>
      <c r="AH2440" s="88"/>
      <c r="AI2440" s="88"/>
      <c r="AJ2440" s="88"/>
      <c r="AK2440" s="88"/>
      <c r="AL2440" s="58"/>
      <c r="AM2440" s="58"/>
      <c r="AN2440" s="58"/>
      <c r="AO2440" s="58"/>
      <c r="AP2440" s="58"/>
      <c r="AQ2440" s="58"/>
      <c r="AR2440" s="58"/>
      <c r="AS2440" s="58"/>
      <c r="AT2440" s="58"/>
      <c r="AU2440" s="58"/>
      <c r="AV2440" s="58"/>
      <c r="AW2440" s="58"/>
      <c r="AX2440" s="58"/>
    </row>
    <row r="2441" spans="1:50" x14ac:dyDescent="0.25">
      <c r="A2441" s="54" t="s">
        <v>146</v>
      </c>
      <c r="B2441" s="54" t="s">
        <v>79</v>
      </c>
      <c r="C2441" s="54" t="s">
        <v>147</v>
      </c>
      <c r="D2441" s="54" t="s">
        <v>138</v>
      </c>
      <c r="E2441" s="54" t="s">
        <v>139</v>
      </c>
      <c r="F2441" s="58" t="s">
        <v>153</v>
      </c>
      <c r="G2441" s="84">
        <v>44753</v>
      </c>
      <c r="H2441" s="85">
        <v>2</v>
      </c>
      <c r="I2441" s="86"/>
      <c r="J2441" s="58"/>
      <c r="K2441" s="58"/>
      <c r="L2441" s="87"/>
      <c r="M2441" s="58"/>
      <c r="N2441" s="58"/>
      <c r="O2441" s="58"/>
      <c r="P2441" s="88"/>
      <c r="Q2441" s="58"/>
      <c r="R2441" s="58"/>
      <c r="S2441" s="58"/>
      <c r="T2441" s="58"/>
      <c r="U2441" s="58"/>
      <c r="V2441">
        <v>15.65372</v>
      </c>
      <c r="W2441">
        <v>15.65372</v>
      </c>
      <c r="X2441">
        <v>15.65372</v>
      </c>
      <c r="Y2441">
        <v>15.65372</v>
      </c>
      <c r="Z2441" s="58"/>
      <c r="AA2441" s="58"/>
      <c r="AB2441" s="58"/>
      <c r="AC2441" s="58"/>
      <c r="AD2441" s="88"/>
      <c r="AE2441" s="88"/>
      <c r="AF2441" s="88"/>
      <c r="AG2441" s="88"/>
      <c r="AH2441" s="88"/>
      <c r="AI2441" s="88"/>
      <c r="AJ2441" s="88"/>
      <c r="AK2441" s="88"/>
      <c r="AL2441" s="58"/>
      <c r="AM2441" s="58"/>
      <c r="AN2441" s="58"/>
      <c r="AO2441" s="58"/>
      <c r="AP2441" s="58"/>
      <c r="AQ2441" s="58"/>
      <c r="AR2441" s="58"/>
      <c r="AS2441" s="58"/>
      <c r="AT2441" s="58"/>
      <c r="AU2441" s="58"/>
      <c r="AV2441" s="58"/>
      <c r="AW2441" s="58"/>
      <c r="AX2441" s="58"/>
    </row>
    <row r="2442" spans="1:50" x14ac:dyDescent="0.25">
      <c r="A2442" s="54" t="s">
        <v>146</v>
      </c>
      <c r="B2442" s="54" t="s">
        <v>79</v>
      </c>
      <c r="C2442" s="54" t="s">
        <v>147</v>
      </c>
      <c r="D2442" s="54" t="s">
        <v>138</v>
      </c>
      <c r="E2442" s="54" t="s">
        <v>139</v>
      </c>
      <c r="F2442" s="58" t="s">
        <v>153</v>
      </c>
      <c r="G2442" s="84">
        <v>44756</v>
      </c>
      <c r="H2442" s="85">
        <v>2</v>
      </c>
      <c r="I2442" s="86"/>
      <c r="J2442" s="58"/>
      <c r="K2442" s="58"/>
      <c r="L2442" s="87"/>
      <c r="M2442" s="58"/>
      <c r="N2442" s="58"/>
      <c r="O2442" s="58"/>
      <c r="P2442" s="88"/>
      <c r="Q2442" s="58"/>
      <c r="R2442" s="58"/>
      <c r="S2442" s="58"/>
      <c r="T2442" s="58"/>
      <c r="U2442" s="58"/>
      <c r="V2442">
        <v>18.662899999999997</v>
      </c>
      <c r="W2442">
        <v>18.662899999999997</v>
      </c>
      <c r="X2442">
        <v>18.662899999999997</v>
      </c>
      <c r="Y2442">
        <v>18.662899999999997</v>
      </c>
      <c r="Z2442" s="58"/>
      <c r="AA2442" s="58"/>
      <c r="AB2442" s="58"/>
      <c r="AC2442" s="58"/>
      <c r="AD2442" s="88"/>
      <c r="AE2442" s="88"/>
      <c r="AF2442" s="88"/>
      <c r="AG2442" s="88"/>
      <c r="AH2442" s="88"/>
      <c r="AI2442" s="88"/>
      <c r="AJ2442" s="88"/>
      <c r="AK2442" s="88"/>
      <c r="AL2442" s="58"/>
      <c r="AM2442" s="58"/>
      <c r="AN2442" s="58"/>
      <c r="AO2442" s="58"/>
      <c r="AP2442" s="58"/>
      <c r="AQ2442" s="58"/>
      <c r="AR2442" s="58"/>
      <c r="AS2442" s="58"/>
      <c r="AT2442" s="58"/>
      <c r="AU2442" s="58"/>
      <c r="AV2442" s="58"/>
      <c r="AW2442" s="58"/>
      <c r="AX2442" s="58"/>
    </row>
    <row r="2443" spans="1:50" x14ac:dyDescent="0.25">
      <c r="A2443" s="54" t="s">
        <v>146</v>
      </c>
      <c r="B2443" s="54" t="s">
        <v>79</v>
      </c>
      <c r="C2443" s="54" t="s">
        <v>147</v>
      </c>
      <c r="D2443" s="54" t="s">
        <v>138</v>
      </c>
      <c r="E2443" s="54" t="s">
        <v>139</v>
      </c>
      <c r="F2443" s="58" t="s">
        <v>153</v>
      </c>
      <c r="G2443" s="84">
        <v>44767</v>
      </c>
      <c r="H2443" s="85">
        <v>2</v>
      </c>
      <c r="I2443" s="86"/>
      <c r="J2443" s="58"/>
      <c r="K2443" s="58"/>
      <c r="L2443" s="87"/>
      <c r="M2443" s="58"/>
      <c r="N2443" s="58"/>
      <c r="O2443" s="58"/>
      <c r="P2443" s="88"/>
      <c r="Q2443" s="58"/>
      <c r="R2443" s="58"/>
      <c r="S2443" s="58"/>
      <c r="T2443" s="58"/>
      <c r="U2443" s="58"/>
      <c r="V2443">
        <v>27.347366666666669</v>
      </c>
      <c r="W2443">
        <v>27.347366666666669</v>
      </c>
      <c r="X2443">
        <v>27.347366666666669</v>
      </c>
      <c r="Y2443">
        <v>27.347366666666669</v>
      </c>
      <c r="Z2443" s="58"/>
      <c r="AA2443" s="58"/>
      <c r="AB2443" s="58"/>
      <c r="AC2443" s="58"/>
      <c r="AD2443" s="88"/>
      <c r="AE2443" s="88"/>
      <c r="AF2443" s="88"/>
      <c r="AG2443" s="88"/>
      <c r="AH2443" s="88"/>
      <c r="AI2443" s="88"/>
      <c r="AJ2443" s="88"/>
      <c r="AK2443" s="88"/>
      <c r="AL2443" s="58"/>
      <c r="AM2443" s="58"/>
      <c r="AN2443" s="58"/>
      <c r="AO2443" s="58"/>
      <c r="AP2443" s="58"/>
      <c r="AQ2443" s="58"/>
      <c r="AR2443" s="58"/>
      <c r="AS2443" s="58"/>
      <c r="AT2443" s="58"/>
      <c r="AU2443" s="58"/>
      <c r="AV2443" s="58"/>
      <c r="AW2443" s="58"/>
      <c r="AX2443" s="58"/>
    </row>
    <row r="2444" spans="1:50" x14ac:dyDescent="0.25">
      <c r="A2444" s="54" t="s">
        <v>146</v>
      </c>
      <c r="B2444" s="54" t="s">
        <v>79</v>
      </c>
      <c r="C2444" s="54" t="s">
        <v>147</v>
      </c>
      <c r="D2444" s="54" t="s">
        <v>138</v>
      </c>
      <c r="E2444" s="54" t="s">
        <v>139</v>
      </c>
      <c r="F2444" s="58" t="s">
        <v>153</v>
      </c>
      <c r="G2444" s="84">
        <v>44776</v>
      </c>
      <c r="H2444" s="85">
        <v>2</v>
      </c>
      <c r="I2444" s="86"/>
      <c r="J2444" s="58"/>
      <c r="K2444" s="58"/>
      <c r="L2444" s="87"/>
      <c r="M2444" s="58"/>
      <c r="N2444" s="58"/>
      <c r="O2444" s="58"/>
      <c r="P2444" s="88"/>
      <c r="Q2444" s="58"/>
      <c r="R2444" s="58"/>
      <c r="S2444" s="58"/>
      <c r="T2444" s="58"/>
      <c r="U2444" s="58"/>
      <c r="V2444">
        <v>30.274999999999999</v>
      </c>
      <c r="W2444">
        <v>30.274999999999999</v>
      </c>
      <c r="X2444">
        <v>30.274999999999999</v>
      </c>
      <c r="Y2444">
        <v>30.274999999999999</v>
      </c>
      <c r="Z2444" s="58"/>
      <c r="AA2444" s="58"/>
      <c r="AB2444" s="58"/>
      <c r="AC2444" s="58"/>
      <c r="AD2444" s="88"/>
      <c r="AE2444" s="88"/>
      <c r="AF2444" s="88"/>
      <c r="AG2444" s="88"/>
      <c r="AH2444" s="88"/>
      <c r="AI2444" s="88"/>
      <c r="AJ2444" s="88"/>
      <c r="AK2444" s="88"/>
      <c r="AL2444" s="58"/>
      <c r="AM2444" s="58"/>
      <c r="AN2444" s="58"/>
      <c r="AO2444" s="58"/>
      <c r="AP2444" s="58"/>
      <c r="AQ2444" s="58"/>
      <c r="AR2444" s="58"/>
      <c r="AS2444" s="58"/>
      <c r="AT2444" s="58"/>
      <c r="AU2444" s="58"/>
      <c r="AV2444" s="58"/>
      <c r="AW2444" s="58"/>
      <c r="AX2444" s="58"/>
    </row>
    <row r="2445" spans="1:50" x14ac:dyDescent="0.25">
      <c r="A2445" s="54" t="s">
        <v>146</v>
      </c>
      <c r="B2445" s="54" t="s">
        <v>79</v>
      </c>
      <c r="C2445" s="54" t="s">
        <v>147</v>
      </c>
      <c r="D2445" s="54" t="s">
        <v>138</v>
      </c>
      <c r="E2445" s="54" t="s">
        <v>139</v>
      </c>
      <c r="F2445" s="58" t="s">
        <v>153</v>
      </c>
      <c r="G2445" s="84">
        <v>44783</v>
      </c>
      <c r="H2445" s="85">
        <v>2</v>
      </c>
      <c r="I2445" s="86"/>
      <c r="J2445" s="58"/>
      <c r="K2445" s="58"/>
      <c r="L2445" s="87"/>
      <c r="M2445" s="58"/>
      <c r="N2445" s="58"/>
      <c r="O2445" s="58"/>
      <c r="P2445" s="88"/>
      <c r="Q2445" s="58"/>
      <c r="R2445" s="58"/>
      <c r="S2445" s="58"/>
      <c r="T2445" s="58"/>
      <c r="U2445" s="58"/>
      <c r="V2445">
        <v>25.354899999999997</v>
      </c>
      <c r="W2445">
        <v>25.354899999999997</v>
      </c>
      <c r="X2445">
        <v>25.354899999999997</v>
      </c>
      <c r="Y2445">
        <v>25.354899999999997</v>
      </c>
      <c r="Z2445" s="58"/>
      <c r="AA2445" s="58"/>
      <c r="AB2445" s="58"/>
      <c r="AC2445" s="58"/>
      <c r="AD2445" s="88"/>
      <c r="AE2445" s="88"/>
      <c r="AF2445" s="88"/>
      <c r="AG2445" s="88"/>
      <c r="AH2445" s="88"/>
      <c r="AI2445" s="88"/>
      <c r="AJ2445" s="88"/>
      <c r="AK2445" s="88"/>
      <c r="AL2445" s="58"/>
      <c r="AM2445" s="58"/>
      <c r="AN2445" s="58"/>
      <c r="AO2445" s="58"/>
      <c r="AP2445" s="58"/>
      <c r="AQ2445" s="58"/>
      <c r="AR2445" s="58"/>
      <c r="AS2445" s="58"/>
      <c r="AT2445" s="58"/>
      <c r="AU2445" s="58"/>
      <c r="AV2445" s="58"/>
      <c r="AW2445" s="58"/>
      <c r="AX2445" s="58"/>
    </row>
    <row r="2446" spans="1:50" x14ac:dyDescent="0.25">
      <c r="A2446" s="8" t="s">
        <v>146</v>
      </c>
      <c r="B2446" s="8" t="s">
        <v>79</v>
      </c>
      <c r="C2446" s="8" t="s">
        <v>147</v>
      </c>
      <c r="D2446" s="8" t="s">
        <v>138</v>
      </c>
      <c r="E2446" s="8" t="s">
        <v>139</v>
      </c>
      <c r="F2446" s="12" t="s">
        <v>140</v>
      </c>
      <c r="G2446" s="80">
        <v>44003</v>
      </c>
      <c r="H2446" s="81">
        <v>3</v>
      </c>
      <c r="I2446" s="71"/>
      <c r="J2446" s="12"/>
      <c r="K2446" s="12"/>
      <c r="L2446" s="40"/>
      <c r="M2446" s="12"/>
      <c r="N2446" s="12"/>
      <c r="O2446" s="12"/>
      <c r="P2446" s="16"/>
      <c r="Q2446" s="12"/>
      <c r="R2446" s="12"/>
      <c r="S2446" s="12"/>
      <c r="T2446" s="12"/>
      <c r="U2446" s="12"/>
      <c r="V2446">
        <v>8.4571553749999993</v>
      </c>
      <c r="W2446">
        <v>8.4571553749999993</v>
      </c>
      <c r="X2446">
        <v>8.4571553749999993</v>
      </c>
      <c r="Y2446">
        <v>8.4571553749999993</v>
      </c>
      <c r="Z2446" s="12"/>
      <c r="AA2446" s="12"/>
      <c r="AB2446" s="12"/>
      <c r="AC2446" s="12"/>
      <c r="AD2446" s="16"/>
      <c r="AE2446" s="16"/>
      <c r="AF2446" s="16"/>
      <c r="AG2446" s="16"/>
      <c r="AH2446" s="16"/>
      <c r="AI2446" s="16"/>
      <c r="AJ2446" s="16"/>
      <c r="AK2446" s="16"/>
      <c r="AL2446" s="12"/>
      <c r="AM2446" s="12"/>
      <c r="AN2446" s="12"/>
      <c r="AO2446" s="12"/>
      <c r="AP2446" s="12"/>
      <c r="AQ2446" s="12"/>
      <c r="AR2446" s="12"/>
      <c r="AS2446" s="12"/>
      <c r="AT2446" s="12"/>
      <c r="AU2446" s="12"/>
      <c r="AV2446" s="12"/>
      <c r="AW2446" s="12"/>
      <c r="AX2446" s="12"/>
    </row>
    <row r="2447" spans="1:50" x14ac:dyDescent="0.25">
      <c r="A2447" s="8" t="s">
        <v>146</v>
      </c>
      <c r="B2447" s="8" t="s">
        <v>79</v>
      </c>
      <c r="C2447" s="8" t="s">
        <v>147</v>
      </c>
      <c r="D2447" s="8" t="s">
        <v>138</v>
      </c>
      <c r="E2447" s="8" t="s">
        <v>139</v>
      </c>
      <c r="F2447" s="12" t="s">
        <v>140</v>
      </c>
      <c r="G2447" s="80">
        <v>44012</v>
      </c>
      <c r="H2447" s="81">
        <v>3</v>
      </c>
      <c r="I2447" s="71"/>
      <c r="J2447" s="12"/>
      <c r="K2447" s="12"/>
      <c r="L2447" s="40"/>
      <c r="M2447" s="12"/>
      <c r="N2447" s="12"/>
      <c r="O2447" s="12"/>
      <c r="P2447" s="16"/>
      <c r="Q2447" s="12"/>
      <c r="R2447" s="12"/>
      <c r="S2447" s="12"/>
      <c r="T2447" s="12"/>
      <c r="U2447" s="12"/>
      <c r="V2447">
        <v>15.825050000000001</v>
      </c>
      <c r="W2447">
        <v>15.825050000000001</v>
      </c>
      <c r="X2447">
        <v>15.825050000000001</v>
      </c>
      <c r="Y2447">
        <v>15.825050000000001</v>
      </c>
      <c r="Z2447" s="12"/>
      <c r="AA2447" s="12"/>
      <c r="AB2447" s="12"/>
      <c r="AC2447" s="12"/>
      <c r="AD2447" s="16"/>
      <c r="AE2447" s="16"/>
      <c r="AF2447" s="16"/>
      <c r="AG2447" s="16"/>
      <c r="AH2447" s="16"/>
      <c r="AI2447" s="16"/>
      <c r="AJ2447" s="16"/>
      <c r="AK2447" s="16"/>
      <c r="AL2447" s="12"/>
      <c r="AM2447" s="12"/>
      <c r="AN2447" s="12"/>
      <c r="AO2447" s="12"/>
      <c r="AP2447" s="12"/>
      <c r="AQ2447" s="12"/>
      <c r="AR2447" s="12"/>
      <c r="AS2447" s="12"/>
      <c r="AT2447" s="12"/>
      <c r="AU2447" s="12"/>
      <c r="AV2447" s="12"/>
      <c r="AW2447" s="12"/>
      <c r="AX2447" s="12"/>
    </row>
    <row r="2448" spans="1:50" x14ac:dyDescent="0.25">
      <c r="A2448" s="8" t="s">
        <v>146</v>
      </c>
      <c r="B2448" s="8" t="s">
        <v>79</v>
      </c>
      <c r="C2448" s="8" t="s">
        <v>147</v>
      </c>
      <c r="D2448" s="8" t="s">
        <v>138</v>
      </c>
      <c r="E2448" s="8" t="s">
        <v>139</v>
      </c>
      <c r="F2448" s="12" t="s">
        <v>140</v>
      </c>
      <c r="G2448" s="80">
        <v>44014</v>
      </c>
      <c r="H2448" s="81">
        <v>3</v>
      </c>
      <c r="I2448" s="71"/>
      <c r="J2448" s="12"/>
      <c r="K2448" s="12"/>
      <c r="L2448" s="40"/>
      <c r="M2448" s="12"/>
      <c r="N2448" s="12"/>
      <c r="O2448" s="12"/>
      <c r="P2448" s="16"/>
      <c r="Q2448" s="12"/>
      <c r="R2448" s="12"/>
      <c r="S2448" s="12"/>
      <c r="T2448" s="12"/>
      <c r="U2448" s="12"/>
      <c r="V2448">
        <v>18.210725</v>
      </c>
      <c r="W2448">
        <v>18.210725</v>
      </c>
      <c r="X2448">
        <v>18.210725</v>
      </c>
      <c r="Y2448">
        <v>18.210725</v>
      </c>
      <c r="Z2448" s="12"/>
      <c r="AA2448" s="12"/>
      <c r="AB2448" s="12"/>
      <c r="AC2448" s="12"/>
      <c r="AD2448" s="16"/>
      <c r="AE2448" s="16"/>
      <c r="AF2448" s="16"/>
      <c r="AG2448" s="16"/>
      <c r="AH2448" s="16"/>
      <c r="AI2448" s="16"/>
      <c r="AJ2448" s="16"/>
      <c r="AK2448" s="16"/>
      <c r="AL2448" s="12"/>
      <c r="AM2448" s="12"/>
      <c r="AN2448" s="12"/>
      <c r="AO2448" s="12"/>
      <c r="AP2448" s="12"/>
      <c r="AQ2448" s="12"/>
      <c r="AR2448" s="12"/>
      <c r="AS2448" s="12"/>
      <c r="AT2448" s="12"/>
      <c r="AU2448" s="12"/>
      <c r="AV2448" s="12"/>
      <c r="AW2448" s="12"/>
      <c r="AX2448" s="12"/>
    </row>
    <row r="2449" spans="1:50" x14ac:dyDescent="0.25">
      <c r="A2449" s="8" t="s">
        <v>146</v>
      </c>
      <c r="B2449" s="8" t="s">
        <v>79</v>
      </c>
      <c r="C2449" s="8" t="s">
        <v>147</v>
      </c>
      <c r="D2449" s="8" t="s">
        <v>138</v>
      </c>
      <c r="E2449" s="8" t="s">
        <v>139</v>
      </c>
      <c r="F2449" s="12" t="s">
        <v>140</v>
      </c>
      <c r="G2449" s="80">
        <v>44022</v>
      </c>
      <c r="H2449" s="81">
        <v>3</v>
      </c>
      <c r="I2449" s="71"/>
      <c r="J2449" s="12"/>
      <c r="K2449" s="12"/>
      <c r="L2449" s="40"/>
      <c r="M2449" s="12"/>
      <c r="N2449" s="12"/>
      <c r="O2449" s="12"/>
      <c r="P2449" s="16"/>
      <c r="Q2449" s="12"/>
      <c r="R2449" s="12"/>
      <c r="S2449" s="12"/>
      <c r="T2449" s="12"/>
      <c r="U2449" s="12"/>
      <c r="V2449">
        <v>25.925436749999999</v>
      </c>
      <c r="W2449">
        <v>25.925436749999999</v>
      </c>
      <c r="X2449">
        <v>25.925436749999999</v>
      </c>
      <c r="Y2449">
        <v>25.925436749999999</v>
      </c>
      <c r="Z2449" s="12"/>
      <c r="AA2449" s="12"/>
      <c r="AB2449" s="12"/>
      <c r="AC2449" s="12"/>
      <c r="AD2449" s="16"/>
      <c r="AE2449" s="16"/>
      <c r="AF2449" s="16"/>
      <c r="AG2449" s="16"/>
      <c r="AH2449" s="16"/>
      <c r="AI2449" s="16"/>
      <c r="AJ2449" s="16"/>
      <c r="AK2449" s="16"/>
      <c r="AL2449" s="12"/>
      <c r="AM2449" s="12"/>
      <c r="AN2449" s="12"/>
      <c r="AO2449" s="12"/>
      <c r="AP2449" s="12"/>
      <c r="AQ2449" s="12"/>
      <c r="AR2449" s="12"/>
      <c r="AS2449" s="12"/>
      <c r="AT2449" s="12"/>
      <c r="AU2449" s="12"/>
      <c r="AV2449" s="12"/>
      <c r="AW2449" s="12"/>
      <c r="AX2449" s="12"/>
    </row>
    <row r="2450" spans="1:50" x14ac:dyDescent="0.25">
      <c r="A2450" s="8" t="s">
        <v>146</v>
      </c>
      <c r="B2450" s="8" t="s">
        <v>79</v>
      </c>
      <c r="C2450" s="8" t="s">
        <v>147</v>
      </c>
      <c r="D2450" s="8" t="s">
        <v>138</v>
      </c>
      <c r="E2450" s="8" t="s">
        <v>139</v>
      </c>
      <c r="F2450" s="12" t="s">
        <v>140</v>
      </c>
      <c r="G2450" s="80">
        <v>44126</v>
      </c>
      <c r="H2450" s="81">
        <v>3</v>
      </c>
      <c r="I2450" s="71"/>
      <c r="J2450" s="12"/>
      <c r="K2450" s="12"/>
      <c r="L2450" s="40"/>
      <c r="M2450" s="12"/>
      <c r="N2450" s="12"/>
      <c r="O2450" s="12"/>
      <c r="P2450" s="16"/>
      <c r="Q2450" s="12"/>
      <c r="R2450" s="12"/>
      <c r="S2450" s="12"/>
      <c r="T2450" s="12"/>
      <c r="U2450" s="12"/>
      <c r="Z2450" s="12"/>
      <c r="AA2450" s="12"/>
      <c r="AB2450" s="12"/>
      <c r="AC2450" s="12"/>
      <c r="AD2450" s="16"/>
      <c r="AE2450" s="16"/>
      <c r="AF2450" s="16"/>
      <c r="AG2450" s="16"/>
      <c r="AH2450" s="16"/>
      <c r="AI2450" s="16"/>
      <c r="AJ2450" s="16"/>
      <c r="AK2450" s="16"/>
      <c r="AL2450" s="12"/>
      <c r="AM2450" s="12"/>
      <c r="AN2450" s="12"/>
      <c r="AO2450" s="12"/>
      <c r="AP2450" s="12"/>
      <c r="AQ2450" s="12"/>
      <c r="AR2450" s="12"/>
      <c r="AS2450" s="12"/>
      <c r="AT2450" s="12"/>
      <c r="AU2450" s="12"/>
      <c r="AV2450" s="12"/>
      <c r="AW2450" s="12"/>
      <c r="AX2450" s="12"/>
    </row>
    <row r="2451" spans="1:50" x14ac:dyDescent="0.25">
      <c r="A2451" s="8" t="s">
        <v>146</v>
      </c>
      <c r="B2451" s="8" t="s">
        <v>79</v>
      </c>
      <c r="C2451" s="8" t="s">
        <v>147</v>
      </c>
      <c r="D2451" s="8" t="s">
        <v>138</v>
      </c>
      <c r="E2451" s="8" t="s">
        <v>139</v>
      </c>
      <c r="F2451" s="12" t="s">
        <v>140</v>
      </c>
      <c r="G2451" s="80">
        <v>44145</v>
      </c>
      <c r="H2451" s="81">
        <v>3</v>
      </c>
      <c r="I2451" s="71"/>
      <c r="J2451" s="12"/>
      <c r="K2451" s="12"/>
      <c r="L2451" s="40"/>
      <c r="M2451" s="12"/>
      <c r="N2451" s="12"/>
      <c r="O2451" s="12"/>
      <c r="P2451" s="16"/>
      <c r="Q2451" s="12"/>
      <c r="R2451" s="12"/>
      <c r="S2451" s="12"/>
      <c r="T2451" s="12"/>
      <c r="U2451" s="12"/>
      <c r="V2451">
        <v>9.530000000000001E-2</v>
      </c>
      <c r="W2451">
        <v>9.530000000000001E-2</v>
      </c>
      <c r="X2451">
        <v>9.530000000000001E-2</v>
      </c>
      <c r="Y2451">
        <v>9.530000000000001E-2</v>
      </c>
      <c r="Z2451" s="12"/>
      <c r="AA2451" s="12"/>
      <c r="AB2451" s="12"/>
      <c r="AC2451" s="12"/>
      <c r="AD2451" s="16"/>
      <c r="AE2451" s="16"/>
      <c r="AF2451" s="16"/>
      <c r="AG2451" s="16"/>
      <c r="AH2451" s="16"/>
      <c r="AI2451" s="16"/>
      <c r="AJ2451" s="16"/>
      <c r="AK2451" s="16"/>
      <c r="AL2451" s="12"/>
      <c r="AM2451" s="12"/>
      <c r="AN2451" s="12"/>
      <c r="AO2451" s="12"/>
      <c r="AP2451" s="12"/>
      <c r="AQ2451" s="12"/>
      <c r="AR2451" s="12"/>
      <c r="AS2451" s="12"/>
      <c r="AT2451" s="12"/>
      <c r="AU2451" s="12"/>
      <c r="AV2451" s="12"/>
      <c r="AW2451" s="12"/>
      <c r="AX2451" s="12"/>
    </row>
    <row r="2452" spans="1:50" x14ac:dyDescent="0.25">
      <c r="A2452" s="8" t="s">
        <v>146</v>
      </c>
      <c r="B2452" s="8" t="s">
        <v>79</v>
      </c>
      <c r="C2452" s="8" t="s">
        <v>147</v>
      </c>
      <c r="D2452" s="8" t="s">
        <v>138</v>
      </c>
      <c r="E2452" s="8" t="s">
        <v>139</v>
      </c>
      <c r="F2452" s="12" t="s">
        <v>152</v>
      </c>
      <c r="G2452" s="82">
        <v>44455</v>
      </c>
      <c r="H2452" s="83">
        <v>3</v>
      </c>
      <c r="I2452" s="71"/>
      <c r="J2452" s="12"/>
      <c r="K2452" s="12"/>
      <c r="L2452" s="40"/>
      <c r="M2452" s="12"/>
      <c r="N2452" s="12"/>
      <c r="O2452" s="12"/>
      <c r="P2452" s="16"/>
      <c r="Q2452" s="12"/>
      <c r="R2452" s="12"/>
      <c r="S2452" s="12"/>
      <c r="T2452" s="12"/>
      <c r="U2452" s="12"/>
      <c r="V2452" s="5"/>
      <c r="W2452" s="5"/>
      <c r="X2452" s="5"/>
      <c r="Y2452" s="5"/>
      <c r="Z2452" s="12"/>
      <c r="AA2452" s="12"/>
      <c r="AB2452" s="12"/>
      <c r="AC2452" s="12"/>
      <c r="AD2452" s="16"/>
      <c r="AE2452" s="16"/>
      <c r="AF2452" s="16"/>
      <c r="AG2452" s="16"/>
      <c r="AH2452" s="16"/>
      <c r="AI2452" s="16"/>
      <c r="AJ2452" s="16"/>
      <c r="AK2452" s="16"/>
      <c r="AL2452" s="12"/>
      <c r="AM2452" s="12"/>
      <c r="AN2452" s="12"/>
      <c r="AO2452" s="12"/>
      <c r="AP2452" s="12"/>
      <c r="AQ2452" s="12"/>
      <c r="AR2452" s="12"/>
      <c r="AS2452" s="12"/>
      <c r="AT2452" s="12"/>
      <c r="AU2452" s="12"/>
      <c r="AV2452" s="12"/>
      <c r="AW2452" s="12"/>
      <c r="AX2452" s="12"/>
    </row>
    <row r="2453" spans="1:50" x14ac:dyDescent="0.25">
      <c r="A2453" s="8" t="s">
        <v>146</v>
      </c>
      <c r="B2453" s="8" t="s">
        <v>79</v>
      </c>
      <c r="C2453" s="8" t="s">
        <v>147</v>
      </c>
      <c r="D2453" s="8" t="s">
        <v>138</v>
      </c>
      <c r="E2453" s="8" t="s">
        <v>139</v>
      </c>
      <c r="F2453" s="12" t="s">
        <v>152</v>
      </c>
      <c r="G2453" s="82">
        <v>44475</v>
      </c>
      <c r="H2453" s="83">
        <v>3</v>
      </c>
      <c r="I2453" s="71"/>
      <c r="J2453" s="12"/>
      <c r="K2453" s="12"/>
      <c r="L2453" s="40"/>
      <c r="M2453" s="12"/>
      <c r="N2453" s="12"/>
      <c r="O2453" s="12"/>
      <c r="P2453" s="16"/>
      <c r="Q2453" s="12"/>
      <c r="R2453" s="12"/>
      <c r="S2453" s="12"/>
      <c r="T2453" s="12"/>
      <c r="U2453" s="12"/>
      <c r="V2453" s="5"/>
      <c r="W2453" s="5"/>
      <c r="X2453" s="5"/>
      <c r="Y2453" s="5"/>
      <c r="Z2453" s="12"/>
      <c r="AA2453" s="12"/>
      <c r="AB2453" s="12"/>
      <c r="AC2453" s="12"/>
      <c r="AD2453" s="16"/>
      <c r="AE2453" s="16"/>
      <c r="AF2453" s="16"/>
      <c r="AG2453" s="16"/>
      <c r="AH2453" s="16"/>
      <c r="AI2453" s="16"/>
      <c r="AJ2453" s="16"/>
      <c r="AK2453" s="16"/>
      <c r="AL2453" s="12"/>
      <c r="AM2453" s="12"/>
      <c r="AN2453" s="12"/>
      <c r="AO2453" s="12"/>
      <c r="AP2453" s="12"/>
      <c r="AQ2453" s="12"/>
      <c r="AR2453" s="12"/>
      <c r="AS2453" s="12"/>
      <c r="AT2453" s="12"/>
      <c r="AU2453" s="12"/>
      <c r="AV2453" s="12"/>
      <c r="AW2453" s="12"/>
      <c r="AX2453" s="12"/>
    </row>
    <row r="2454" spans="1:50" x14ac:dyDescent="0.25">
      <c r="A2454" s="8" t="s">
        <v>146</v>
      </c>
      <c r="B2454" s="8" t="s">
        <v>79</v>
      </c>
      <c r="C2454" s="8" t="s">
        <v>147</v>
      </c>
      <c r="D2454" s="8" t="s">
        <v>138</v>
      </c>
      <c r="E2454" s="8" t="s">
        <v>139</v>
      </c>
      <c r="F2454" s="12" t="s">
        <v>152</v>
      </c>
      <c r="G2454" s="82">
        <v>44484</v>
      </c>
      <c r="H2454" s="83">
        <v>3</v>
      </c>
      <c r="I2454" s="71"/>
      <c r="J2454" s="12"/>
      <c r="K2454" s="12"/>
      <c r="L2454" s="40"/>
      <c r="M2454" s="12"/>
      <c r="N2454" s="12"/>
      <c r="O2454" s="12"/>
      <c r="P2454" s="16"/>
      <c r="Q2454" s="12"/>
      <c r="R2454" s="12"/>
      <c r="S2454" s="12"/>
      <c r="T2454" s="12"/>
      <c r="U2454" s="12"/>
      <c r="V2454" s="5"/>
      <c r="W2454" s="5"/>
      <c r="X2454" s="5"/>
      <c r="Y2454" s="5"/>
      <c r="Z2454" s="12"/>
      <c r="AA2454" s="12"/>
      <c r="AB2454" s="12"/>
      <c r="AC2454" s="12"/>
      <c r="AD2454" s="16"/>
      <c r="AE2454" s="16"/>
      <c r="AF2454" s="16"/>
      <c r="AG2454" s="16"/>
      <c r="AH2454" s="16"/>
      <c r="AI2454" s="16"/>
      <c r="AJ2454" s="16"/>
      <c r="AK2454" s="16"/>
      <c r="AL2454" s="12"/>
      <c r="AM2454" s="12"/>
      <c r="AN2454" s="12"/>
      <c r="AO2454" s="12"/>
      <c r="AP2454" s="12"/>
      <c r="AQ2454" s="12"/>
      <c r="AR2454" s="12"/>
      <c r="AS2454" s="12"/>
      <c r="AT2454" s="12"/>
      <c r="AU2454" s="12"/>
      <c r="AV2454" s="12"/>
      <c r="AW2454" s="12"/>
      <c r="AX2454" s="12"/>
    </row>
    <row r="2455" spans="1:50" x14ac:dyDescent="0.25">
      <c r="A2455" s="8" t="s">
        <v>146</v>
      </c>
      <c r="B2455" s="8" t="s">
        <v>79</v>
      </c>
      <c r="C2455" s="8" t="s">
        <v>147</v>
      </c>
      <c r="D2455" s="8" t="s">
        <v>138</v>
      </c>
      <c r="E2455" s="8" t="s">
        <v>139</v>
      </c>
      <c r="F2455" s="12" t="s">
        <v>152</v>
      </c>
      <c r="G2455" s="82">
        <v>44550</v>
      </c>
      <c r="H2455" s="83">
        <v>3</v>
      </c>
      <c r="I2455" s="71"/>
      <c r="J2455" s="12"/>
      <c r="K2455" s="12"/>
      <c r="L2455" s="40"/>
      <c r="M2455" s="12"/>
      <c r="N2455" s="12"/>
      <c r="O2455" s="12"/>
      <c r="P2455" s="16"/>
      <c r="Q2455" s="12"/>
      <c r="R2455" s="12"/>
      <c r="S2455" s="12"/>
      <c r="T2455" s="12"/>
      <c r="U2455" s="12"/>
      <c r="V2455" s="5">
        <v>22.10713333333333</v>
      </c>
      <c r="W2455" s="5">
        <v>22.10713333333333</v>
      </c>
      <c r="X2455" s="5">
        <v>22.10713333333333</v>
      </c>
      <c r="Y2455" s="5">
        <v>22.10713333333333</v>
      </c>
      <c r="Z2455" s="12"/>
      <c r="AA2455" s="12"/>
      <c r="AB2455" s="12"/>
      <c r="AC2455" s="12"/>
      <c r="AD2455" s="16"/>
      <c r="AE2455" s="16"/>
      <c r="AF2455" s="16"/>
      <c r="AG2455" s="16"/>
      <c r="AH2455" s="16"/>
      <c r="AI2455" s="16"/>
      <c r="AJ2455" s="16"/>
      <c r="AK2455" s="16"/>
      <c r="AL2455" s="12"/>
      <c r="AM2455" s="12"/>
      <c r="AN2455" s="12"/>
      <c r="AO2455" s="12"/>
      <c r="AP2455" s="12"/>
      <c r="AQ2455" s="12"/>
      <c r="AR2455" s="12"/>
      <c r="AS2455" s="12"/>
      <c r="AT2455" s="12"/>
      <c r="AU2455" s="12"/>
      <c r="AV2455" s="12"/>
      <c r="AW2455" s="12"/>
      <c r="AX2455" s="12"/>
    </row>
    <row r="2456" spans="1:50" x14ac:dyDescent="0.25">
      <c r="A2456" s="8" t="s">
        <v>146</v>
      </c>
      <c r="B2456" s="8" t="s">
        <v>79</v>
      </c>
      <c r="C2456" s="8" t="s">
        <v>147</v>
      </c>
      <c r="D2456" s="8" t="s">
        <v>138</v>
      </c>
      <c r="E2456" s="8" t="s">
        <v>139</v>
      </c>
      <c r="F2456" s="12" t="s">
        <v>152</v>
      </c>
      <c r="G2456" s="82">
        <v>44603</v>
      </c>
      <c r="H2456" s="83">
        <v>3</v>
      </c>
      <c r="I2456" s="71"/>
      <c r="J2456" s="12"/>
      <c r="K2456" s="12"/>
      <c r="L2456" s="40"/>
      <c r="M2456" s="12"/>
      <c r="N2456" s="12"/>
      <c r="O2456" s="12"/>
      <c r="P2456" s="16"/>
      <c r="Q2456" s="12"/>
      <c r="R2456" s="12"/>
      <c r="S2456" s="12"/>
      <c r="T2456" s="12"/>
      <c r="U2456" s="12"/>
      <c r="V2456" s="5">
        <v>28.591333333333335</v>
      </c>
      <c r="W2456" s="5">
        <v>28.591333333333335</v>
      </c>
      <c r="X2456" s="5">
        <v>28.591333333333335</v>
      </c>
      <c r="Y2456" s="5">
        <v>28.591333333333335</v>
      </c>
      <c r="Z2456" s="12"/>
      <c r="AA2456" s="12"/>
      <c r="AB2456" s="12"/>
      <c r="AC2456" s="12"/>
      <c r="AD2456" s="16"/>
      <c r="AE2456" s="16"/>
      <c r="AF2456" s="16"/>
      <c r="AG2456" s="16"/>
      <c r="AH2456" s="16"/>
      <c r="AI2456" s="16"/>
      <c r="AJ2456" s="16"/>
      <c r="AK2456" s="16"/>
      <c r="AL2456" s="12"/>
      <c r="AM2456" s="12"/>
      <c r="AN2456" s="12"/>
      <c r="AO2456" s="12"/>
      <c r="AP2456" s="12"/>
      <c r="AQ2456" s="12"/>
      <c r="AR2456" s="12"/>
      <c r="AS2456" s="12"/>
      <c r="AT2456" s="12"/>
      <c r="AU2456" s="12"/>
      <c r="AV2456" s="12"/>
      <c r="AW2456" s="12"/>
      <c r="AX2456" s="12"/>
    </row>
    <row r="2457" spans="1:50" x14ac:dyDescent="0.25">
      <c r="A2457" s="8" t="s">
        <v>146</v>
      </c>
      <c r="B2457" s="8" t="s">
        <v>79</v>
      </c>
      <c r="C2457" s="8" t="s">
        <v>147</v>
      </c>
      <c r="D2457" s="8" t="s">
        <v>138</v>
      </c>
      <c r="E2457" s="8" t="s">
        <v>139</v>
      </c>
      <c r="F2457" s="12" t="s">
        <v>152</v>
      </c>
      <c r="G2457" s="82">
        <v>44608</v>
      </c>
      <c r="H2457" s="83">
        <v>3</v>
      </c>
      <c r="I2457" s="71"/>
      <c r="J2457" s="12"/>
      <c r="K2457" s="12"/>
      <c r="L2457" s="40"/>
      <c r="M2457" s="12"/>
      <c r="N2457" s="12"/>
      <c r="O2457" s="12"/>
      <c r="P2457" s="16"/>
      <c r="Q2457" s="12"/>
      <c r="R2457" s="12"/>
      <c r="S2457" s="12"/>
      <c r="T2457" s="12"/>
      <c r="U2457" s="12"/>
      <c r="V2457" s="5">
        <v>30.411933333333337</v>
      </c>
      <c r="W2457" s="5">
        <v>30.411933333333337</v>
      </c>
      <c r="X2457" s="5">
        <v>30.411933333333337</v>
      </c>
      <c r="Y2457" s="5">
        <v>30.411933333333337</v>
      </c>
      <c r="Z2457" s="12"/>
      <c r="AA2457" s="12"/>
      <c r="AB2457" s="12"/>
      <c r="AC2457" s="12"/>
      <c r="AD2457" s="16"/>
      <c r="AE2457" s="16"/>
      <c r="AF2457" s="16"/>
      <c r="AG2457" s="16"/>
      <c r="AH2457" s="16"/>
      <c r="AI2457" s="16"/>
      <c r="AJ2457" s="16"/>
      <c r="AK2457" s="16"/>
      <c r="AL2457" s="12"/>
      <c r="AM2457" s="12"/>
      <c r="AN2457" s="12"/>
      <c r="AO2457" s="12"/>
      <c r="AP2457" s="12"/>
      <c r="AQ2457" s="12"/>
      <c r="AR2457" s="12"/>
      <c r="AS2457" s="12"/>
      <c r="AT2457" s="12"/>
      <c r="AU2457" s="12"/>
      <c r="AV2457" s="12"/>
      <c r="AW2457" s="12"/>
      <c r="AX2457" s="12"/>
    </row>
    <row r="2458" spans="1:50" x14ac:dyDescent="0.25">
      <c r="A2458" s="8" t="s">
        <v>146</v>
      </c>
      <c r="B2458" s="8" t="s">
        <v>79</v>
      </c>
      <c r="C2458" s="8" t="s">
        <v>147</v>
      </c>
      <c r="D2458" s="8" t="s">
        <v>138</v>
      </c>
      <c r="E2458" s="8" t="s">
        <v>139</v>
      </c>
      <c r="F2458" s="12" t="s">
        <v>153</v>
      </c>
      <c r="G2458" s="80">
        <v>44753</v>
      </c>
      <c r="H2458" s="81">
        <v>3</v>
      </c>
      <c r="I2458" s="71"/>
      <c r="J2458" s="12"/>
      <c r="K2458" s="12"/>
      <c r="L2458" s="40"/>
      <c r="M2458" s="12"/>
      <c r="N2458" s="12"/>
      <c r="O2458" s="12"/>
      <c r="P2458" s="16"/>
      <c r="Q2458" s="12"/>
      <c r="R2458" s="12"/>
      <c r="S2458" s="12"/>
      <c r="T2458" s="12"/>
      <c r="U2458" s="12"/>
      <c r="V2458" s="5">
        <v>34.109766666666665</v>
      </c>
      <c r="W2458" s="5">
        <v>34.109766666666665</v>
      </c>
      <c r="X2458" s="5">
        <v>34.109766666666665</v>
      </c>
      <c r="Y2458" s="5">
        <v>34.109766666666665</v>
      </c>
      <c r="Z2458" s="12"/>
      <c r="AA2458" s="12"/>
      <c r="AB2458" s="12"/>
      <c r="AC2458" s="12"/>
      <c r="AD2458" s="16"/>
      <c r="AE2458" s="16"/>
      <c r="AF2458" s="16"/>
      <c r="AG2458" s="16"/>
      <c r="AH2458" s="16"/>
      <c r="AI2458" s="16"/>
      <c r="AJ2458" s="16"/>
      <c r="AK2458" s="16"/>
      <c r="AL2458" s="12"/>
      <c r="AM2458" s="12"/>
      <c r="AN2458" s="12"/>
      <c r="AO2458" s="12"/>
      <c r="AP2458" s="12"/>
      <c r="AQ2458" s="12"/>
      <c r="AR2458" s="12"/>
      <c r="AS2458" s="12"/>
      <c r="AT2458" s="12"/>
      <c r="AU2458" s="12"/>
      <c r="AV2458" s="12"/>
      <c r="AW2458" s="12"/>
      <c r="AX2458" s="12"/>
    </row>
    <row r="2459" spans="1:50" x14ac:dyDescent="0.25">
      <c r="A2459" s="8" t="s">
        <v>146</v>
      </c>
      <c r="B2459" s="8" t="s">
        <v>79</v>
      </c>
      <c r="C2459" s="8" t="s">
        <v>147</v>
      </c>
      <c r="D2459" s="8" t="s">
        <v>138</v>
      </c>
      <c r="E2459" s="8" t="s">
        <v>139</v>
      </c>
      <c r="F2459" s="12" t="s">
        <v>153</v>
      </c>
      <c r="G2459" s="80">
        <v>44756</v>
      </c>
      <c r="H2459" s="81">
        <v>3</v>
      </c>
      <c r="I2459" s="71"/>
      <c r="J2459" s="12"/>
      <c r="K2459" s="12"/>
      <c r="L2459" s="40"/>
      <c r="M2459" s="12"/>
      <c r="N2459" s="12"/>
      <c r="O2459" s="12"/>
      <c r="P2459" s="16"/>
      <c r="Q2459" s="12"/>
      <c r="R2459" s="12"/>
      <c r="S2459" s="12"/>
      <c r="T2459" s="12"/>
      <c r="U2459" s="12"/>
      <c r="V2459" s="5">
        <v>54.693983333333328</v>
      </c>
      <c r="W2459" s="5">
        <v>54.693983333333328</v>
      </c>
      <c r="X2459" s="5">
        <v>54.693983333333328</v>
      </c>
      <c r="Y2459" s="5">
        <v>54.693983333333328</v>
      </c>
      <c r="Z2459" s="12"/>
      <c r="AA2459" s="12"/>
      <c r="AB2459" s="12"/>
      <c r="AC2459" s="12"/>
      <c r="AD2459" s="16"/>
      <c r="AE2459" s="16"/>
      <c r="AF2459" s="16"/>
      <c r="AG2459" s="16"/>
      <c r="AH2459" s="16"/>
      <c r="AI2459" s="16"/>
      <c r="AJ2459" s="16"/>
      <c r="AK2459" s="16"/>
      <c r="AL2459" s="12"/>
      <c r="AM2459" s="12"/>
      <c r="AN2459" s="12"/>
      <c r="AO2459" s="12"/>
      <c r="AP2459" s="12"/>
      <c r="AQ2459" s="12"/>
      <c r="AR2459" s="12"/>
      <c r="AS2459" s="12"/>
      <c r="AT2459" s="12"/>
      <c r="AU2459" s="12"/>
      <c r="AV2459" s="12"/>
      <c r="AW2459" s="12"/>
      <c r="AX2459" s="12"/>
    </row>
    <row r="2460" spans="1:50" x14ac:dyDescent="0.25">
      <c r="A2460" s="8" t="s">
        <v>146</v>
      </c>
      <c r="B2460" s="8" t="s">
        <v>79</v>
      </c>
      <c r="C2460" s="8" t="s">
        <v>147</v>
      </c>
      <c r="D2460" s="8" t="s">
        <v>138</v>
      </c>
      <c r="E2460" s="8" t="s">
        <v>139</v>
      </c>
      <c r="F2460" s="12" t="s">
        <v>153</v>
      </c>
      <c r="G2460" s="80">
        <v>44767</v>
      </c>
      <c r="H2460" s="81">
        <v>3</v>
      </c>
      <c r="I2460" s="71"/>
      <c r="J2460" s="12"/>
      <c r="K2460" s="12"/>
      <c r="L2460" s="40"/>
      <c r="M2460" s="12"/>
      <c r="N2460" s="12"/>
      <c r="O2460" s="12"/>
      <c r="P2460" s="16"/>
      <c r="Q2460" s="12"/>
      <c r="R2460" s="12"/>
      <c r="S2460" s="12"/>
      <c r="T2460" s="12"/>
      <c r="U2460" s="12"/>
      <c r="V2460" s="5">
        <v>59.808100000000003</v>
      </c>
      <c r="W2460" s="5">
        <v>59.808100000000003</v>
      </c>
      <c r="X2460" s="5">
        <v>59.808100000000003</v>
      </c>
      <c r="Y2460" s="5">
        <v>59.808100000000003</v>
      </c>
      <c r="Z2460" s="12"/>
      <c r="AA2460" s="12"/>
      <c r="AB2460" s="12"/>
      <c r="AC2460" s="12"/>
      <c r="AD2460" s="16"/>
      <c r="AE2460" s="16"/>
      <c r="AF2460" s="16"/>
      <c r="AG2460" s="16"/>
      <c r="AH2460" s="16"/>
      <c r="AI2460" s="16"/>
      <c r="AJ2460" s="16"/>
      <c r="AK2460" s="16"/>
      <c r="AL2460" s="12"/>
      <c r="AM2460" s="12"/>
      <c r="AN2460" s="12"/>
      <c r="AO2460" s="12"/>
      <c r="AP2460" s="12"/>
      <c r="AQ2460" s="12"/>
      <c r="AR2460" s="12"/>
      <c r="AS2460" s="12"/>
      <c r="AT2460" s="12"/>
      <c r="AU2460" s="12"/>
      <c r="AV2460" s="12"/>
      <c r="AW2460" s="12"/>
      <c r="AX2460" s="12"/>
    </row>
    <row r="2461" spans="1:50" x14ac:dyDescent="0.25">
      <c r="A2461" s="8" t="s">
        <v>146</v>
      </c>
      <c r="B2461" s="8" t="s">
        <v>79</v>
      </c>
      <c r="C2461" s="8" t="s">
        <v>147</v>
      </c>
      <c r="D2461" s="8" t="s">
        <v>138</v>
      </c>
      <c r="E2461" s="8" t="s">
        <v>139</v>
      </c>
      <c r="F2461" s="12" t="s">
        <v>153</v>
      </c>
      <c r="G2461" s="80">
        <v>44776</v>
      </c>
      <c r="H2461" s="81">
        <v>3</v>
      </c>
      <c r="I2461" s="71"/>
      <c r="J2461" s="12"/>
      <c r="K2461" s="12"/>
      <c r="L2461" s="40"/>
      <c r="M2461" s="12"/>
      <c r="N2461" s="12"/>
      <c r="O2461" s="12"/>
      <c r="P2461" s="16"/>
      <c r="Q2461" s="12"/>
      <c r="R2461" s="12"/>
      <c r="S2461" s="12"/>
      <c r="T2461" s="12"/>
      <c r="U2461" s="12"/>
      <c r="V2461" s="5">
        <v>67.5</v>
      </c>
      <c r="W2461" s="5">
        <v>67.5</v>
      </c>
      <c r="X2461" s="5">
        <v>67.5</v>
      </c>
      <c r="Y2461" s="5">
        <v>67.5</v>
      </c>
      <c r="Z2461" s="12"/>
      <c r="AA2461" s="12"/>
      <c r="AB2461" s="12"/>
      <c r="AC2461" s="12"/>
      <c r="AD2461" s="16"/>
      <c r="AE2461" s="16"/>
      <c r="AF2461" s="16"/>
      <c r="AG2461" s="16"/>
      <c r="AH2461" s="16"/>
      <c r="AI2461" s="16"/>
      <c r="AJ2461" s="16"/>
      <c r="AK2461" s="16"/>
      <c r="AL2461" s="12"/>
      <c r="AM2461" s="12"/>
      <c r="AN2461" s="12"/>
      <c r="AO2461" s="12"/>
      <c r="AP2461" s="12"/>
      <c r="AQ2461" s="12"/>
      <c r="AR2461" s="12"/>
      <c r="AS2461" s="12"/>
      <c r="AT2461" s="12"/>
      <c r="AU2461" s="12"/>
      <c r="AV2461" s="12"/>
      <c r="AW2461" s="12"/>
      <c r="AX2461" s="12"/>
    </row>
    <row r="2462" spans="1:50" x14ac:dyDescent="0.25">
      <c r="A2462" s="8" t="s">
        <v>146</v>
      </c>
      <c r="B2462" s="8" t="s">
        <v>79</v>
      </c>
      <c r="C2462" s="8" t="s">
        <v>147</v>
      </c>
      <c r="D2462" s="8" t="s">
        <v>138</v>
      </c>
      <c r="E2462" s="8" t="s">
        <v>139</v>
      </c>
      <c r="F2462" s="12" t="s">
        <v>153</v>
      </c>
      <c r="G2462" s="80">
        <v>44783</v>
      </c>
      <c r="H2462" s="81">
        <v>3</v>
      </c>
      <c r="I2462" s="71"/>
      <c r="J2462" s="12"/>
      <c r="K2462" s="12"/>
      <c r="L2462" s="40"/>
      <c r="M2462" s="12"/>
      <c r="N2462" s="12"/>
      <c r="O2462" s="12"/>
      <c r="P2462" s="16"/>
      <c r="Q2462" s="12"/>
      <c r="R2462" s="12"/>
      <c r="S2462" s="12"/>
      <c r="T2462" s="12"/>
      <c r="U2462" s="12"/>
      <c r="V2462" s="5">
        <v>61.51</v>
      </c>
      <c r="W2462" s="5">
        <v>61.51</v>
      </c>
      <c r="X2462" s="5">
        <v>61.51</v>
      </c>
      <c r="Y2462" s="5">
        <v>61.51</v>
      </c>
      <c r="Z2462" s="12"/>
      <c r="AA2462" s="12"/>
      <c r="AB2462" s="12"/>
      <c r="AC2462" s="12"/>
      <c r="AD2462" s="16"/>
      <c r="AE2462" s="16"/>
      <c r="AF2462" s="16"/>
      <c r="AG2462" s="16"/>
      <c r="AH2462" s="16"/>
      <c r="AI2462" s="16"/>
      <c r="AJ2462" s="16"/>
      <c r="AK2462" s="16"/>
      <c r="AL2462" s="12"/>
      <c r="AM2462" s="12"/>
      <c r="AN2462" s="12"/>
      <c r="AO2462" s="12"/>
      <c r="AP2462" s="12"/>
      <c r="AQ2462" s="12"/>
      <c r="AR2462" s="12"/>
      <c r="AS2462" s="12"/>
      <c r="AT2462" s="12"/>
      <c r="AU2462" s="12"/>
      <c r="AV2462" s="12"/>
      <c r="AW2462" s="12"/>
      <c r="AX2462" s="12"/>
    </row>
    <row r="2463" spans="1:50" x14ac:dyDescent="0.25">
      <c r="A2463" s="54" t="s">
        <v>146</v>
      </c>
      <c r="B2463" s="54" t="s">
        <v>79</v>
      </c>
      <c r="C2463" s="54" t="s">
        <v>147</v>
      </c>
      <c r="D2463" s="54" t="s">
        <v>138</v>
      </c>
      <c r="E2463" s="54" t="s">
        <v>139</v>
      </c>
      <c r="F2463" s="58" t="s">
        <v>140</v>
      </c>
      <c r="G2463" s="84">
        <v>44003</v>
      </c>
      <c r="H2463" s="85">
        <v>4</v>
      </c>
      <c r="I2463" s="86"/>
      <c r="J2463" s="58"/>
      <c r="K2463" s="58"/>
      <c r="L2463" s="87"/>
      <c r="M2463" s="58"/>
      <c r="N2463" s="58"/>
      <c r="O2463" s="58"/>
      <c r="P2463" s="88"/>
      <c r="Q2463" s="58"/>
      <c r="R2463" s="58"/>
      <c r="S2463" s="58"/>
      <c r="T2463" s="58"/>
      <c r="U2463" s="58"/>
      <c r="V2463">
        <v>5.8218329466666665</v>
      </c>
      <c r="W2463">
        <v>5.8218329466666665</v>
      </c>
      <c r="X2463">
        <v>5.8218329466666665</v>
      </c>
      <c r="Y2463">
        <v>5.8218329466666665</v>
      </c>
      <c r="Z2463" s="58"/>
      <c r="AA2463" s="58"/>
      <c r="AB2463" s="58"/>
      <c r="AC2463" s="58"/>
      <c r="AD2463" s="88"/>
      <c r="AE2463" s="88"/>
      <c r="AF2463" s="88"/>
      <c r="AG2463" s="88"/>
      <c r="AH2463" s="88"/>
      <c r="AI2463" s="88"/>
      <c r="AJ2463" s="88"/>
      <c r="AK2463" s="88"/>
      <c r="AL2463" s="58"/>
      <c r="AM2463" s="58"/>
      <c r="AN2463" s="58"/>
      <c r="AO2463" s="58"/>
      <c r="AP2463" s="58"/>
      <c r="AQ2463" s="58"/>
      <c r="AR2463" s="58"/>
      <c r="AS2463" s="58"/>
      <c r="AT2463" s="58"/>
      <c r="AU2463" s="58"/>
      <c r="AV2463" s="58"/>
      <c r="AW2463" s="58"/>
      <c r="AX2463" s="58"/>
    </row>
    <row r="2464" spans="1:50" x14ac:dyDescent="0.25">
      <c r="A2464" s="54" t="s">
        <v>146</v>
      </c>
      <c r="B2464" s="54" t="s">
        <v>79</v>
      </c>
      <c r="C2464" s="54" t="s">
        <v>147</v>
      </c>
      <c r="D2464" s="54" t="s">
        <v>138</v>
      </c>
      <c r="E2464" s="54" t="s">
        <v>139</v>
      </c>
      <c r="F2464" s="58" t="s">
        <v>140</v>
      </c>
      <c r="G2464" s="84">
        <v>44012</v>
      </c>
      <c r="H2464" s="85">
        <v>4</v>
      </c>
      <c r="I2464" s="86"/>
      <c r="J2464" s="58"/>
      <c r="K2464" s="58"/>
      <c r="L2464" s="87"/>
      <c r="M2464" s="58"/>
      <c r="N2464" s="58"/>
      <c r="O2464" s="58"/>
      <c r="P2464" s="88"/>
      <c r="Q2464" s="58"/>
      <c r="R2464" s="58"/>
      <c r="S2464" s="58"/>
      <c r="T2464" s="58"/>
      <c r="U2464" s="58"/>
      <c r="V2464">
        <v>9.2754000000000012</v>
      </c>
      <c r="W2464">
        <v>9.2754000000000012</v>
      </c>
      <c r="X2464">
        <v>9.2754000000000012</v>
      </c>
      <c r="Y2464">
        <v>9.2754000000000012</v>
      </c>
      <c r="Z2464" s="58"/>
      <c r="AA2464" s="58"/>
      <c r="AB2464" s="58"/>
      <c r="AC2464" s="58"/>
      <c r="AD2464" s="88"/>
      <c r="AE2464" s="88"/>
      <c r="AF2464" s="88"/>
      <c r="AG2464" s="88"/>
      <c r="AH2464" s="88"/>
      <c r="AI2464" s="88"/>
      <c r="AJ2464" s="88"/>
      <c r="AK2464" s="88"/>
      <c r="AL2464" s="58"/>
      <c r="AM2464" s="58"/>
      <c r="AN2464" s="58"/>
      <c r="AO2464" s="58"/>
      <c r="AP2464" s="58"/>
      <c r="AQ2464" s="58"/>
      <c r="AR2464" s="58"/>
      <c r="AS2464" s="58"/>
      <c r="AT2464" s="58"/>
      <c r="AU2464" s="58"/>
      <c r="AV2464" s="58"/>
      <c r="AW2464" s="58"/>
      <c r="AX2464" s="58"/>
    </row>
    <row r="2465" spans="1:50" x14ac:dyDescent="0.25">
      <c r="A2465" s="54" t="s">
        <v>146</v>
      </c>
      <c r="B2465" s="54" t="s">
        <v>79</v>
      </c>
      <c r="C2465" s="54" t="s">
        <v>147</v>
      </c>
      <c r="D2465" s="54" t="s">
        <v>138</v>
      </c>
      <c r="E2465" s="54" t="s">
        <v>139</v>
      </c>
      <c r="F2465" s="58" t="s">
        <v>140</v>
      </c>
      <c r="G2465" s="84">
        <v>44014</v>
      </c>
      <c r="H2465" s="85">
        <v>4</v>
      </c>
      <c r="I2465" s="86"/>
      <c r="J2465" s="58"/>
      <c r="K2465" s="58"/>
      <c r="L2465" s="87"/>
      <c r="M2465" s="58"/>
      <c r="N2465" s="58"/>
      <c r="O2465" s="58"/>
      <c r="P2465" s="88"/>
      <c r="Q2465" s="58"/>
      <c r="R2465" s="58"/>
      <c r="S2465" s="58"/>
      <c r="T2465" s="58"/>
      <c r="U2465" s="58"/>
      <c r="V2465">
        <v>9.9553799999999999</v>
      </c>
      <c r="W2465">
        <v>9.9553799999999999</v>
      </c>
      <c r="X2465">
        <v>9.9553799999999999</v>
      </c>
      <c r="Y2465">
        <v>9.9553799999999999</v>
      </c>
      <c r="Z2465" s="58"/>
      <c r="AA2465" s="58"/>
      <c r="AB2465" s="58"/>
      <c r="AC2465" s="58"/>
      <c r="AD2465" s="88"/>
      <c r="AE2465" s="88"/>
      <c r="AF2465" s="88"/>
      <c r="AG2465" s="88"/>
      <c r="AH2465" s="88"/>
      <c r="AI2465" s="88"/>
      <c r="AJ2465" s="88"/>
      <c r="AK2465" s="88"/>
      <c r="AL2465" s="58"/>
      <c r="AM2465" s="58"/>
      <c r="AN2465" s="58"/>
      <c r="AO2465" s="58"/>
      <c r="AP2465" s="58"/>
      <c r="AQ2465" s="58"/>
      <c r="AR2465" s="58"/>
      <c r="AS2465" s="58"/>
      <c r="AT2465" s="58"/>
      <c r="AU2465" s="58"/>
      <c r="AV2465" s="58"/>
      <c r="AW2465" s="58"/>
      <c r="AX2465" s="58"/>
    </row>
    <row r="2466" spans="1:50" x14ac:dyDescent="0.25">
      <c r="A2466" s="54" t="s">
        <v>146</v>
      </c>
      <c r="B2466" s="54" t="s">
        <v>79</v>
      </c>
      <c r="C2466" s="54" t="s">
        <v>147</v>
      </c>
      <c r="D2466" s="54" t="s">
        <v>138</v>
      </c>
      <c r="E2466" s="54" t="s">
        <v>139</v>
      </c>
      <c r="F2466" s="58" t="s">
        <v>140</v>
      </c>
      <c r="G2466" s="84">
        <v>44022</v>
      </c>
      <c r="H2466" s="85">
        <v>4</v>
      </c>
      <c r="I2466" s="86"/>
      <c r="J2466" s="58"/>
      <c r="K2466" s="58"/>
      <c r="L2466" s="87"/>
      <c r="M2466" s="58"/>
      <c r="N2466" s="58"/>
      <c r="O2466" s="58"/>
      <c r="P2466" s="88"/>
      <c r="Q2466" s="58"/>
      <c r="R2466" s="58"/>
      <c r="S2466" s="58"/>
      <c r="T2466" s="58"/>
      <c r="U2466" s="58"/>
      <c r="V2466">
        <v>18.894287500000001</v>
      </c>
      <c r="W2466">
        <v>18.894287500000001</v>
      </c>
      <c r="X2466">
        <v>18.894287500000001</v>
      </c>
      <c r="Y2466">
        <v>18.894287500000001</v>
      </c>
      <c r="Z2466" s="58"/>
      <c r="AA2466" s="58"/>
      <c r="AB2466" s="58"/>
      <c r="AC2466" s="58"/>
      <c r="AD2466" s="88"/>
      <c r="AE2466" s="88"/>
      <c r="AF2466" s="88"/>
      <c r="AG2466" s="88"/>
      <c r="AH2466" s="88"/>
      <c r="AI2466" s="88"/>
      <c r="AJ2466" s="88"/>
      <c r="AK2466" s="88"/>
      <c r="AL2466" s="58"/>
      <c r="AM2466" s="58"/>
      <c r="AN2466" s="58"/>
      <c r="AO2466" s="58"/>
      <c r="AP2466" s="58"/>
      <c r="AQ2466" s="58"/>
      <c r="AR2466" s="58"/>
      <c r="AS2466" s="58"/>
      <c r="AT2466" s="58"/>
      <c r="AU2466" s="58"/>
      <c r="AV2466" s="58"/>
      <c r="AW2466" s="58"/>
      <c r="AX2466" s="58"/>
    </row>
    <row r="2467" spans="1:50" x14ac:dyDescent="0.25">
      <c r="A2467" s="54" t="s">
        <v>146</v>
      </c>
      <c r="B2467" s="54" t="s">
        <v>79</v>
      </c>
      <c r="C2467" s="54" t="s">
        <v>147</v>
      </c>
      <c r="D2467" s="54" t="s">
        <v>138</v>
      </c>
      <c r="E2467" s="54" t="s">
        <v>139</v>
      </c>
      <c r="F2467" s="58" t="s">
        <v>140</v>
      </c>
      <c r="G2467" s="84">
        <v>44126</v>
      </c>
      <c r="H2467" s="85">
        <v>4</v>
      </c>
      <c r="I2467" s="86"/>
      <c r="J2467" s="58"/>
      <c r="K2467" s="58"/>
      <c r="L2467" s="87"/>
      <c r="M2467" s="58"/>
      <c r="N2467" s="58"/>
      <c r="O2467" s="58"/>
      <c r="P2467" s="88"/>
      <c r="Q2467" s="58"/>
      <c r="R2467" s="58"/>
      <c r="S2467" s="58"/>
      <c r="T2467" s="58"/>
      <c r="U2467" s="58"/>
      <c r="Z2467" s="58"/>
      <c r="AA2467" s="58"/>
      <c r="AB2467" s="58"/>
      <c r="AC2467" s="58"/>
      <c r="AD2467" s="88"/>
      <c r="AE2467" s="88"/>
      <c r="AF2467" s="88"/>
      <c r="AG2467" s="88"/>
      <c r="AH2467" s="88"/>
      <c r="AI2467" s="88"/>
      <c r="AJ2467" s="88"/>
      <c r="AK2467" s="88"/>
      <c r="AL2467" s="58"/>
      <c r="AM2467" s="58"/>
      <c r="AN2467" s="58"/>
      <c r="AO2467" s="58"/>
      <c r="AP2467" s="58"/>
      <c r="AQ2467" s="58"/>
      <c r="AR2467" s="58"/>
      <c r="AS2467" s="58"/>
      <c r="AT2467" s="58"/>
      <c r="AU2467" s="58"/>
      <c r="AV2467" s="58"/>
      <c r="AW2467" s="58"/>
      <c r="AX2467" s="58"/>
    </row>
    <row r="2468" spans="1:50" x14ac:dyDescent="0.25">
      <c r="A2468" s="54" t="s">
        <v>146</v>
      </c>
      <c r="B2468" s="54" t="s">
        <v>79</v>
      </c>
      <c r="C2468" s="54" t="s">
        <v>147</v>
      </c>
      <c r="D2468" s="54" t="s">
        <v>138</v>
      </c>
      <c r="E2468" s="54" t="s">
        <v>139</v>
      </c>
      <c r="F2468" s="58" t="s">
        <v>140</v>
      </c>
      <c r="G2468" s="84">
        <v>44145</v>
      </c>
      <c r="H2468" s="85">
        <v>4</v>
      </c>
      <c r="I2468" s="86"/>
      <c r="J2468" s="58"/>
      <c r="K2468" s="58"/>
      <c r="L2468" s="87"/>
      <c r="M2468" s="58"/>
      <c r="N2468" s="58"/>
      <c r="O2468" s="58"/>
      <c r="P2468" s="88"/>
      <c r="Q2468" s="58"/>
      <c r="R2468" s="58"/>
      <c r="S2468" s="58"/>
      <c r="T2468" s="58"/>
      <c r="U2468" s="58"/>
      <c r="V2468">
        <v>1.4184999999999996E-2</v>
      </c>
      <c r="W2468">
        <v>1.4184999999999996E-2</v>
      </c>
      <c r="X2468">
        <v>1.4184999999999996E-2</v>
      </c>
      <c r="Y2468">
        <v>1.4184999999999996E-2</v>
      </c>
      <c r="Z2468" s="58"/>
      <c r="AA2468" s="58"/>
      <c r="AB2468" s="58"/>
      <c r="AC2468" s="58"/>
      <c r="AD2468" s="88"/>
      <c r="AE2468" s="88"/>
      <c r="AF2468" s="88"/>
      <c r="AG2468" s="88"/>
      <c r="AH2468" s="88"/>
      <c r="AI2468" s="88"/>
      <c r="AJ2468" s="88"/>
      <c r="AK2468" s="88"/>
      <c r="AL2468" s="58"/>
      <c r="AM2468" s="58"/>
      <c r="AN2468" s="58"/>
      <c r="AO2468" s="58"/>
      <c r="AP2468" s="58"/>
      <c r="AQ2468" s="58"/>
      <c r="AR2468" s="58"/>
      <c r="AS2468" s="58"/>
      <c r="AT2468" s="58"/>
      <c r="AU2468" s="58"/>
      <c r="AV2468" s="58"/>
      <c r="AW2468" s="58"/>
      <c r="AX2468" s="58"/>
    </row>
    <row r="2469" spans="1:50" x14ac:dyDescent="0.25">
      <c r="A2469" s="54" t="s">
        <v>146</v>
      </c>
      <c r="B2469" s="54" t="s">
        <v>79</v>
      </c>
      <c r="C2469" s="54" t="s">
        <v>147</v>
      </c>
      <c r="D2469" s="54" t="s">
        <v>138</v>
      </c>
      <c r="E2469" s="54" t="s">
        <v>139</v>
      </c>
      <c r="F2469" s="58" t="s">
        <v>152</v>
      </c>
      <c r="G2469" s="89">
        <v>44455</v>
      </c>
      <c r="H2469" s="90">
        <v>4</v>
      </c>
      <c r="I2469" s="86"/>
      <c r="J2469" s="58"/>
      <c r="K2469" s="58"/>
      <c r="L2469" s="87"/>
      <c r="M2469" s="58"/>
      <c r="N2469" s="58"/>
      <c r="O2469" s="58"/>
      <c r="P2469" s="88"/>
      <c r="Q2469" s="58"/>
      <c r="R2469" s="58"/>
      <c r="S2469" s="58"/>
      <c r="T2469" s="58"/>
      <c r="U2469" s="58"/>
      <c r="Z2469" s="58"/>
      <c r="AA2469" s="58"/>
      <c r="AB2469" s="58"/>
      <c r="AC2469" s="58"/>
      <c r="AD2469" s="88"/>
      <c r="AE2469" s="88"/>
      <c r="AF2469" s="88"/>
      <c r="AG2469" s="88"/>
      <c r="AH2469" s="88"/>
      <c r="AI2469" s="88"/>
      <c r="AJ2469" s="88"/>
      <c r="AK2469" s="88"/>
      <c r="AL2469" s="58"/>
      <c r="AM2469" s="58"/>
      <c r="AN2469" s="58"/>
      <c r="AO2469" s="58"/>
      <c r="AP2469" s="58"/>
      <c r="AQ2469" s="58"/>
      <c r="AR2469" s="58"/>
      <c r="AS2469" s="58"/>
      <c r="AT2469" s="58"/>
      <c r="AU2469" s="58"/>
      <c r="AV2469" s="58"/>
      <c r="AW2469" s="58"/>
      <c r="AX2469" s="58"/>
    </row>
    <row r="2470" spans="1:50" x14ac:dyDescent="0.25">
      <c r="A2470" s="54" t="s">
        <v>146</v>
      </c>
      <c r="B2470" s="54" t="s">
        <v>79</v>
      </c>
      <c r="C2470" s="54" t="s">
        <v>147</v>
      </c>
      <c r="D2470" s="54" t="s">
        <v>138</v>
      </c>
      <c r="E2470" s="54" t="s">
        <v>139</v>
      </c>
      <c r="F2470" s="58" t="s">
        <v>152</v>
      </c>
      <c r="G2470" s="89">
        <v>44475</v>
      </c>
      <c r="H2470" s="90">
        <v>4</v>
      </c>
      <c r="I2470" s="86"/>
      <c r="J2470" s="58"/>
      <c r="K2470" s="58"/>
      <c r="L2470" s="87"/>
      <c r="M2470" s="58"/>
      <c r="N2470" s="58"/>
      <c r="O2470" s="58"/>
      <c r="P2470" s="88"/>
      <c r="Q2470" s="58"/>
      <c r="R2470" s="58"/>
      <c r="S2470" s="58"/>
      <c r="T2470" s="58"/>
      <c r="U2470" s="58"/>
      <c r="Z2470" s="58"/>
      <c r="AA2470" s="58"/>
      <c r="AB2470" s="58"/>
      <c r="AC2470" s="58"/>
      <c r="AD2470" s="88"/>
      <c r="AE2470" s="88"/>
      <c r="AF2470" s="88"/>
      <c r="AG2470" s="88"/>
      <c r="AH2470" s="88"/>
      <c r="AI2470" s="88"/>
      <c r="AJ2470" s="88"/>
      <c r="AK2470" s="88"/>
      <c r="AL2470" s="58"/>
      <c r="AM2470" s="58"/>
      <c r="AN2470" s="58"/>
      <c r="AO2470" s="58"/>
      <c r="AP2470" s="58"/>
      <c r="AQ2470" s="58"/>
      <c r="AR2470" s="58"/>
      <c r="AS2470" s="58"/>
      <c r="AT2470" s="58"/>
      <c r="AU2470" s="58"/>
      <c r="AV2470" s="58"/>
      <c r="AW2470" s="58"/>
      <c r="AX2470" s="58"/>
    </row>
    <row r="2471" spans="1:50" x14ac:dyDescent="0.25">
      <c r="A2471" s="54" t="s">
        <v>146</v>
      </c>
      <c r="B2471" s="54" t="s">
        <v>79</v>
      </c>
      <c r="C2471" s="54" t="s">
        <v>147</v>
      </c>
      <c r="D2471" s="54" t="s">
        <v>138</v>
      </c>
      <c r="E2471" s="54" t="s">
        <v>139</v>
      </c>
      <c r="F2471" s="58" t="s">
        <v>152</v>
      </c>
      <c r="G2471" s="89">
        <v>44484</v>
      </c>
      <c r="H2471" s="90">
        <v>4</v>
      </c>
      <c r="I2471" s="86"/>
      <c r="J2471" s="58"/>
      <c r="K2471" s="58"/>
      <c r="L2471" s="87"/>
      <c r="M2471" s="58"/>
      <c r="N2471" s="58"/>
      <c r="O2471" s="58"/>
      <c r="P2471" s="88"/>
      <c r="Q2471" s="58"/>
      <c r="R2471" s="58"/>
      <c r="S2471" s="58"/>
      <c r="T2471" s="58"/>
      <c r="U2471" s="58"/>
      <c r="Z2471" s="58"/>
      <c r="AA2471" s="58"/>
      <c r="AB2471" s="58"/>
      <c r="AC2471" s="58"/>
      <c r="AD2471" s="88"/>
      <c r="AE2471" s="88"/>
      <c r="AF2471" s="88"/>
      <c r="AG2471" s="88"/>
      <c r="AH2471" s="88"/>
      <c r="AI2471" s="88"/>
      <c r="AJ2471" s="88"/>
      <c r="AK2471" s="88"/>
      <c r="AL2471" s="58"/>
      <c r="AM2471" s="58"/>
      <c r="AN2471" s="58"/>
      <c r="AO2471" s="58"/>
      <c r="AP2471" s="58"/>
      <c r="AQ2471" s="58"/>
      <c r="AR2471" s="58"/>
      <c r="AS2471" s="58"/>
      <c r="AT2471" s="58"/>
      <c r="AU2471" s="58"/>
      <c r="AV2471" s="58"/>
      <c r="AW2471" s="58"/>
      <c r="AX2471" s="58"/>
    </row>
    <row r="2472" spans="1:50" x14ac:dyDescent="0.25">
      <c r="A2472" s="54" t="s">
        <v>146</v>
      </c>
      <c r="B2472" s="54" t="s">
        <v>79</v>
      </c>
      <c r="C2472" s="54" t="s">
        <v>147</v>
      </c>
      <c r="D2472" s="54" t="s">
        <v>138</v>
      </c>
      <c r="E2472" s="54" t="s">
        <v>139</v>
      </c>
      <c r="F2472" s="58" t="s">
        <v>152</v>
      </c>
      <c r="G2472" s="89">
        <v>44550</v>
      </c>
      <c r="H2472" s="90">
        <v>4</v>
      </c>
      <c r="I2472" s="86"/>
      <c r="J2472" s="58"/>
      <c r="K2472" s="58"/>
      <c r="L2472" s="87"/>
      <c r="M2472" s="58"/>
      <c r="N2472" s="58"/>
      <c r="O2472" s="58"/>
      <c r="P2472" s="88"/>
      <c r="Q2472" s="58"/>
      <c r="R2472" s="58"/>
      <c r="S2472" s="58"/>
      <c r="T2472" s="58"/>
      <c r="U2472" s="58"/>
      <c r="V2472">
        <v>8.0703333333333322</v>
      </c>
      <c r="W2472">
        <v>8.0703333333333322</v>
      </c>
      <c r="X2472">
        <v>8.0703333333333322</v>
      </c>
      <c r="Y2472">
        <v>8.0703333333333322</v>
      </c>
      <c r="Z2472" s="58"/>
      <c r="AA2472" s="58"/>
      <c r="AB2472" s="58"/>
      <c r="AC2472" s="58"/>
      <c r="AD2472" s="88"/>
      <c r="AE2472" s="88"/>
      <c r="AF2472" s="88"/>
      <c r="AG2472" s="88"/>
      <c r="AH2472" s="88"/>
      <c r="AI2472" s="88"/>
      <c r="AJ2472" s="88"/>
      <c r="AK2472" s="88"/>
      <c r="AL2472" s="58"/>
      <c r="AM2472" s="58"/>
      <c r="AN2472" s="58"/>
      <c r="AO2472" s="58"/>
      <c r="AP2472" s="58"/>
      <c r="AQ2472" s="58"/>
      <c r="AR2472" s="58"/>
      <c r="AS2472" s="58"/>
      <c r="AT2472" s="58"/>
      <c r="AU2472" s="58"/>
      <c r="AV2472" s="58"/>
      <c r="AW2472" s="58"/>
      <c r="AX2472" s="58"/>
    </row>
    <row r="2473" spans="1:50" x14ac:dyDescent="0.25">
      <c r="A2473" s="54" t="s">
        <v>146</v>
      </c>
      <c r="B2473" s="54" t="s">
        <v>79</v>
      </c>
      <c r="C2473" s="54" t="s">
        <v>147</v>
      </c>
      <c r="D2473" s="54" t="s">
        <v>138</v>
      </c>
      <c r="E2473" s="54" t="s">
        <v>139</v>
      </c>
      <c r="F2473" s="58" t="s">
        <v>152</v>
      </c>
      <c r="G2473" s="89">
        <v>44603</v>
      </c>
      <c r="H2473" s="90">
        <v>4</v>
      </c>
      <c r="I2473" s="86"/>
      <c r="J2473" s="58"/>
      <c r="K2473" s="58"/>
      <c r="L2473" s="87"/>
      <c r="M2473" s="58"/>
      <c r="N2473" s="58"/>
      <c r="O2473" s="58"/>
      <c r="P2473" s="88"/>
      <c r="Q2473" s="58"/>
      <c r="R2473" s="58"/>
      <c r="S2473" s="58"/>
      <c r="T2473" s="58"/>
      <c r="U2473" s="58"/>
      <c r="V2473">
        <v>10.566466666666667</v>
      </c>
      <c r="W2473">
        <v>10.566466666666667</v>
      </c>
      <c r="X2473">
        <v>10.566466666666667</v>
      </c>
      <c r="Y2473">
        <v>10.566466666666667</v>
      </c>
      <c r="Z2473" s="58"/>
      <c r="AA2473" s="58"/>
      <c r="AB2473" s="58"/>
      <c r="AC2473" s="58"/>
      <c r="AD2473" s="88"/>
      <c r="AE2473" s="88"/>
      <c r="AF2473" s="88"/>
      <c r="AG2473" s="88"/>
      <c r="AH2473" s="88"/>
      <c r="AI2473" s="88"/>
      <c r="AJ2473" s="88"/>
      <c r="AK2473" s="88"/>
      <c r="AL2473" s="58"/>
      <c r="AM2473" s="58"/>
      <c r="AN2473" s="58"/>
      <c r="AO2473" s="58"/>
      <c r="AP2473" s="58"/>
      <c r="AQ2473" s="58"/>
      <c r="AR2473" s="58"/>
      <c r="AS2473" s="58"/>
      <c r="AT2473" s="58"/>
      <c r="AU2473" s="58"/>
      <c r="AV2473" s="58"/>
      <c r="AW2473" s="58"/>
      <c r="AX2473" s="58"/>
    </row>
    <row r="2474" spans="1:50" x14ac:dyDescent="0.25">
      <c r="A2474" s="54" t="s">
        <v>146</v>
      </c>
      <c r="B2474" s="54" t="s">
        <v>79</v>
      </c>
      <c r="C2474" s="54" t="s">
        <v>147</v>
      </c>
      <c r="D2474" s="54" t="s">
        <v>138</v>
      </c>
      <c r="E2474" s="54" t="s">
        <v>139</v>
      </c>
      <c r="F2474" s="58" t="s">
        <v>152</v>
      </c>
      <c r="G2474" s="89">
        <v>44608</v>
      </c>
      <c r="H2474" s="90">
        <v>4</v>
      </c>
      <c r="I2474" s="86"/>
      <c r="J2474" s="58"/>
      <c r="K2474" s="58"/>
      <c r="L2474" s="87"/>
      <c r="M2474" s="58"/>
      <c r="N2474" s="58"/>
      <c r="O2474" s="58"/>
      <c r="P2474" s="88"/>
      <c r="Q2474" s="58"/>
      <c r="R2474" s="58"/>
      <c r="S2474" s="58"/>
      <c r="T2474" s="58"/>
      <c r="U2474" s="58"/>
      <c r="V2474">
        <v>14.341166666666668</v>
      </c>
      <c r="W2474">
        <v>14.341166666666668</v>
      </c>
      <c r="X2474">
        <v>14.341166666666668</v>
      </c>
      <c r="Y2474">
        <v>14.341166666666668</v>
      </c>
      <c r="Z2474" s="58"/>
      <c r="AA2474" s="58"/>
      <c r="AB2474" s="58"/>
      <c r="AC2474" s="58"/>
      <c r="AD2474" s="88"/>
      <c r="AE2474" s="88"/>
      <c r="AF2474" s="88"/>
      <c r="AG2474" s="88"/>
      <c r="AH2474" s="88"/>
      <c r="AI2474" s="88"/>
      <c r="AJ2474" s="88"/>
      <c r="AK2474" s="88"/>
      <c r="AL2474" s="58"/>
      <c r="AM2474" s="58"/>
      <c r="AN2474" s="58"/>
      <c r="AO2474" s="58"/>
      <c r="AP2474" s="58"/>
      <c r="AQ2474" s="58"/>
      <c r="AR2474" s="58"/>
      <c r="AS2474" s="58"/>
      <c r="AT2474" s="58"/>
      <c r="AU2474" s="58"/>
      <c r="AV2474" s="58"/>
      <c r="AW2474" s="58"/>
      <c r="AX2474" s="58"/>
    </row>
    <row r="2475" spans="1:50" x14ac:dyDescent="0.25">
      <c r="A2475" s="54" t="s">
        <v>146</v>
      </c>
      <c r="B2475" s="54" t="s">
        <v>79</v>
      </c>
      <c r="C2475" s="54" t="s">
        <v>147</v>
      </c>
      <c r="D2475" s="54" t="s">
        <v>138</v>
      </c>
      <c r="E2475" s="54" t="s">
        <v>139</v>
      </c>
      <c r="F2475" s="58" t="s">
        <v>153</v>
      </c>
      <c r="G2475" s="84">
        <v>44753</v>
      </c>
      <c r="H2475" s="85">
        <v>4</v>
      </c>
      <c r="I2475" s="86"/>
      <c r="J2475" s="58"/>
      <c r="K2475" s="58"/>
      <c r="L2475" s="87"/>
      <c r="M2475" s="58"/>
      <c r="N2475" s="58"/>
      <c r="O2475" s="58"/>
      <c r="P2475" s="88"/>
      <c r="Q2475" s="58"/>
      <c r="R2475" s="58"/>
      <c r="S2475" s="58"/>
      <c r="T2475" s="58"/>
      <c r="U2475" s="58"/>
      <c r="V2475">
        <v>11.284933333333333</v>
      </c>
      <c r="W2475">
        <v>11.284933333333333</v>
      </c>
      <c r="X2475">
        <v>11.284933333333333</v>
      </c>
      <c r="Y2475">
        <v>11.284933333333333</v>
      </c>
      <c r="Z2475" s="58"/>
      <c r="AA2475" s="58"/>
      <c r="AB2475" s="58"/>
      <c r="AC2475" s="58"/>
      <c r="AD2475" s="88"/>
      <c r="AE2475" s="88"/>
      <c r="AF2475" s="88"/>
      <c r="AG2475" s="88"/>
      <c r="AH2475" s="88"/>
      <c r="AI2475" s="88"/>
      <c r="AJ2475" s="88"/>
      <c r="AK2475" s="88"/>
      <c r="AL2475" s="58"/>
      <c r="AM2475" s="58"/>
      <c r="AN2475" s="58"/>
      <c r="AO2475" s="58"/>
      <c r="AP2475" s="58"/>
      <c r="AQ2475" s="58"/>
      <c r="AR2475" s="58"/>
      <c r="AS2475" s="58"/>
      <c r="AT2475" s="58"/>
      <c r="AU2475" s="58"/>
      <c r="AV2475" s="58"/>
      <c r="AW2475" s="58"/>
      <c r="AX2475" s="58"/>
    </row>
    <row r="2476" spans="1:50" x14ac:dyDescent="0.25">
      <c r="A2476" s="54" t="s">
        <v>146</v>
      </c>
      <c r="B2476" s="54" t="s">
        <v>79</v>
      </c>
      <c r="C2476" s="54" t="s">
        <v>147</v>
      </c>
      <c r="D2476" s="54" t="s">
        <v>138</v>
      </c>
      <c r="E2476" s="54" t="s">
        <v>139</v>
      </c>
      <c r="F2476" s="58" t="s">
        <v>153</v>
      </c>
      <c r="G2476" s="84">
        <v>44756</v>
      </c>
      <c r="H2476" s="85">
        <v>4</v>
      </c>
      <c r="I2476" s="86"/>
      <c r="J2476" s="58"/>
      <c r="K2476" s="58"/>
      <c r="L2476" s="87"/>
      <c r="M2476" s="58"/>
      <c r="N2476" s="58"/>
      <c r="O2476" s="58"/>
      <c r="P2476" s="88"/>
      <c r="Q2476" s="58"/>
      <c r="R2476" s="58"/>
      <c r="S2476" s="58"/>
      <c r="T2476" s="58"/>
      <c r="U2476" s="58"/>
      <c r="V2476">
        <v>46.426099999999998</v>
      </c>
      <c r="W2476">
        <v>46.426099999999998</v>
      </c>
      <c r="X2476">
        <v>46.426099999999998</v>
      </c>
      <c r="Y2476">
        <v>46.426099999999998</v>
      </c>
      <c r="Z2476" s="58"/>
      <c r="AA2476" s="58"/>
      <c r="AB2476" s="58"/>
      <c r="AC2476" s="58"/>
      <c r="AD2476" s="88"/>
      <c r="AE2476" s="88"/>
      <c r="AF2476" s="88"/>
      <c r="AG2476" s="88"/>
      <c r="AH2476" s="88"/>
      <c r="AI2476" s="88"/>
      <c r="AJ2476" s="88"/>
      <c r="AK2476" s="88"/>
      <c r="AL2476" s="58"/>
      <c r="AM2476" s="58"/>
      <c r="AN2476" s="58"/>
      <c r="AO2476" s="58"/>
      <c r="AP2476" s="58"/>
      <c r="AQ2476" s="58"/>
      <c r="AR2476" s="58"/>
      <c r="AS2476" s="58"/>
      <c r="AT2476" s="58"/>
      <c r="AU2476" s="58"/>
      <c r="AV2476" s="58"/>
      <c r="AW2476" s="58"/>
      <c r="AX2476" s="58"/>
    </row>
    <row r="2477" spans="1:50" x14ac:dyDescent="0.25">
      <c r="A2477" s="54" t="s">
        <v>146</v>
      </c>
      <c r="B2477" s="54" t="s">
        <v>79</v>
      </c>
      <c r="C2477" s="54" t="s">
        <v>147</v>
      </c>
      <c r="D2477" s="54" t="s">
        <v>138</v>
      </c>
      <c r="E2477" s="54" t="s">
        <v>139</v>
      </c>
      <c r="F2477" s="58" t="s">
        <v>153</v>
      </c>
      <c r="G2477" s="84">
        <v>44767</v>
      </c>
      <c r="H2477" s="85">
        <v>4</v>
      </c>
      <c r="I2477" s="86"/>
      <c r="J2477" s="58"/>
      <c r="K2477" s="58"/>
      <c r="L2477" s="87"/>
      <c r="M2477" s="58"/>
      <c r="N2477" s="58"/>
      <c r="O2477" s="58"/>
      <c r="P2477" s="88"/>
      <c r="Q2477" s="58"/>
      <c r="R2477" s="58"/>
      <c r="S2477" s="58"/>
      <c r="T2477" s="58"/>
      <c r="U2477" s="58"/>
      <c r="V2477">
        <v>56.242266666666659</v>
      </c>
      <c r="W2477">
        <v>56.242266666666659</v>
      </c>
      <c r="X2477">
        <v>56.242266666666659</v>
      </c>
      <c r="Y2477">
        <v>56.242266666666659</v>
      </c>
      <c r="Z2477" s="58"/>
      <c r="AA2477" s="58"/>
      <c r="AB2477" s="58"/>
      <c r="AC2477" s="58"/>
      <c r="AD2477" s="88"/>
      <c r="AE2477" s="88"/>
      <c r="AF2477" s="88"/>
      <c r="AG2477" s="88"/>
      <c r="AH2477" s="88"/>
      <c r="AI2477" s="88"/>
      <c r="AJ2477" s="88"/>
      <c r="AK2477" s="88"/>
      <c r="AL2477" s="58"/>
      <c r="AM2477" s="58"/>
      <c r="AN2477" s="58"/>
      <c r="AO2477" s="58"/>
      <c r="AP2477" s="58"/>
      <c r="AQ2477" s="58"/>
      <c r="AR2477" s="58"/>
      <c r="AS2477" s="58"/>
      <c r="AT2477" s="58"/>
      <c r="AU2477" s="58"/>
      <c r="AV2477" s="58"/>
      <c r="AW2477" s="58"/>
      <c r="AX2477" s="58"/>
    </row>
    <row r="2478" spans="1:50" x14ac:dyDescent="0.25">
      <c r="A2478" s="54" t="s">
        <v>146</v>
      </c>
      <c r="B2478" s="54" t="s">
        <v>79</v>
      </c>
      <c r="C2478" s="54" t="s">
        <v>147</v>
      </c>
      <c r="D2478" s="54" t="s">
        <v>138</v>
      </c>
      <c r="E2478" s="54" t="s">
        <v>139</v>
      </c>
      <c r="F2478" s="58" t="s">
        <v>153</v>
      </c>
      <c r="G2478" s="84">
        <v>44776</v>
      </c>
      <c r="H2478" s="85">
        <v>4</v>
      </c>
      <c r="I2478" s="86"/>
      <c r="J2478" s="58"/>
      <c r="K2478" s="58"/>
      <c r="L2478" s="87"/>
      <c r="M2478" s="58"/>
      <c r="N2478" s="58"/>
      <c r="O2478" s="58"/>
      <c r="P2478" s="88"/>
      <c r="Q2478" s="58"/>
      <c r="R2478" s="58"/>
      <c r="S2478" s="58"/>
      <c r="T2478" s="58"/>
      <c r="U2478" s="58"/>
      <c r="V2478">
        <v>63.849999999999994</v>
      </c>
      <c r="W2478">
        <v>63.849999999999994</v>
      </c>
      <c r="X2478">
        <v>63.849999999999994</v>
      </c>
      <c r="Y2478">
        <v>63.849999999999994</v>
      </c>
      <c r="Z2478" s="58"/>
      <c r="AA2478" s="58"/>
      <c r="AB2478" s="58"/>
      <c r="AC2478" s="58"/>
      <c r="AD2478" s="88"/>
      <c r="AE2478" s="88"/>
      <c r="AF2478" s="88"/>
      <c r="AG2478" s="88"/>
      <c r="AH2478" s="88"/>
      <c r="AI2478" s="88"/>
      <c r="AJ2478" s="88"/>
      <c r="AK2478" s="88"/>
      <c r="AL2478" s="58"/>
      <c r="AM2478" s="58"/>
      <c r="AN2478" s="58"/>
      <c r="AO2478" s="58"/>
      <c r="AP2478" s="58"/>
      <c r="AQ2478" s="58"/>
      <c r="AR2478" s="58"/>
      <c r="AS2478" s="58"/>
      <c r="AT2478" s="58"/>
      <c r="AU2478" s="58"/>
      <c r="AV2478" s="58"/>
      <c r="AW2478" s="58"/>
      <c r="AX2478" s="58"/>
    </row>
    <row r="2479" spans="1:50" x14ac:dyDescent="0.25">
      <c r="A2479" s="54" t="s">
        <v>146</v>
      </c>
      <c r="B2479" s="54" t="s">
        <v>79</v>
      </c>
      <c r="C2479" s="54" t="s">
        <v>147</v>
      </c>
      <c r="D2479" s="54" t="s">
        <v>138</v>
      </c>
      <c r="E2479" s="54" t="s">
        <v>139</v>
      </c>
      <c r="F2479" s="58" t="s">
        <v>153</v>
      </c>
      <c r="G2479" s="84">
        <v>44783</v>
      </c>
      <c r="H2479" s="85">
        <v>4</v>
      </c>
      <c r="I2479" s="86"/>
      <c r="J2479" s="58"/>
      <c r="K2479" s="58"/>
      <c r="L2479" s="87"/>
      <c r="M2479" s="58"/>
      <c r="N2479" s="58"/>
      <c r="O2479" s="58"/>
      <c r="P2479" s="88"/>
      <c r="Q2479" s="58"/>
      <c r="R2479" s="58"/>
      <c r="S2479" s="58"/>
      <c r="T2479" s="58"/>
      <c r="U2479" s="58"/>
      <c r="V2479">
        <v>74.522799999999989</v>
      </c>
      <c r="W2479">
        <v>74.522799999999989</v>
      </c>
      <c r="X2479">
        <v>74.522799999999989</v>
      </c>
      <c r="Y2479">
        <v>74.522799999999989</v>
      </c>
      <c r="Z2479" s="58"/>
      <c r="AA2479" s="58"/>
      <c r="AB2479" s="58"/>
      <c r="AC2479" s="58"/>
      <c r="AD2479" s="88"/>
      <c r="AE2479" s="88"/>
      <c r="AF2479" s="88"/>
      <c r="AG2479" s="88"/>
      <c r="AH2479" s="88"/>
      <c r="AI2479" s="88"/>
      <c r="AJ2479" s="88"/>
      <c r="AK2479" s="88"/>
      <c r="AL2479" s="58"/>
      <c r="AM2479" s="58"/>
      <c r="AN2479" s="58"/>
      <c r="AO2479" s="58"/>
      <c r="AP2479" s="58"/>
      <c r="AQ2479" s="58"/>
      <c r="AR2479" s="58"/>
      <c r="AS2479" s="58"/>
      <c r="AT2479" s="58"/>
      <c r="AU2479" s="58"/>
      <c r="AV2479" s="58"/>
      <c r="AW2479" s="58"/>
      <c r="AX2479" s="58"/>
    </row>
    <row r="2480" spans="1:50" x14ac:dyDescent="0.25">
      <c r="A2480" s="8" t="s">
        <v>148</v>
      </c>
      <c r="B2480" s="8" t="s">
        <v>84</v>
      </c>
      <c r="C2480" s="8" t="s">
        <v>147</v>
      </c>
      <c r="D2480" s="8" t="s">
        <v>138</v>
      </c>
      <c r="E2480" s="8" t="s">
        <v>139</v>
      </c>
      <c r="F2480" s="12" t="s">
        <v>140</v>
      </c>
      <c r="G2480" s="80">
        <v>44003</v>
      </c>
      <c r="H2480" s="85">
        <v>1</v>
      </c>
      <c r="I2480" s="91"/>
      <c r="L2480" s="23"/>
      <c r="P2480" s="13"/>
      <c r="V2480">
        <v>4.2786303959999996</v>
      </c>
      <c r="W2480">
        <v>4.2786303959999996</v>
      </c>
      <c r="X2480">
        <v>4.2786303959999996</v>
      </c>
      <c r="Y2480">
        <v>4.2786303959999996</v>
      </c>
      <c r="AB2480" s="13"/>
      <c r="AC2480" s="13"/>
      <c r="AD2480" s="13"/>
      <c r="AE2480" s="13"/>
      <c r="AF2480" s="13"/>
      <c r="AG2480" s="13"/>
      <c r="AH2480" s="13"/>
      <c r="AI2480" s="13"/>
      <c r="AJ2480" s="13"/>
      <c r="AK2480" s="13"/>
    </row>
    <row r="2481" spans="1:37" x14ac:dyDescent="0.25">
      <c r="A2481" s="8" t="s">
        <v>148</v>
      </c>
      <c r="B2481" s="8" t="s">
        <v>84</v>
      </c>
      <c r="C2481" s="8" t="s">
        <v>147</v>
      </c>
      <c r="D2481" s="8" t="s">
        <v>138</v>
      </c>
      <c r="E2481" s="8" t="s">
        <v>139</v>
      </c>
      <c r="F2481" s="12" t="s">
        <v>140</v>
      </c>
      <c r="G2481" s="80">
        <v>44012</v>
      </c>
      <c r="H2481" s="85">
        <v>1</v>
      </c>
      <c r="I2481" s="91"/>
      <c r="L2481" s="23"/>
      <c r="P2481" s="13"/>
      <c r="V2481">
        <v>9.9522499999999994</v>
      </c>
      <c r="W2481">
        <v>9.9522499999999994</v>
      </c>
      <c r="X2481">
        <v>9.9522499999999994</v>
      </c>
      <c r="Y2481">
        <v>9.9522499999999994</v>
      </c>
      <c r="AB2481" s="13"/>
      <c r="AC2481" s="13"/>
      <c r="AD2481" s="13"/>
      <c r="AE2481" s="13"/>
      <c r="AF2481" s="13"/>
      <c r="AG2481" s="13"/>
      <c r="AH2481" s="13"/>
      <c r="AI2481" s="13"/>
      <c r="AJ2481" s="13"/>
      <c r="AK2481" s="13"/>
    </row>
    <row r="2482" spans="1:37" x14ac:dyDescent="0.25">
      <c r="A2482" s="8" t="s">
        <v>148</v>
      </c>
      <c r="B2482" s="8" t="s">
        <v>84</v>
      </c>
      <c r="C2482" s="8" t="s">
        <v>147</v>
      </c>
      <c r="D2482" s="8" t="s">
        <v>138</v>
      </c>
      <c r="E2482" s="8" t="s">
        <v>139</v>
      </c>
      <c r="F2482" s="12" t="s">
        <v>140</v>
      </c>
      <c r="G2482" s="80">
        <v>44014</v>
      </c>
      <c r="H2482" s="85">
        <v>1</v>
      </c>
      <c r="I2482" s="91"/>
      <c r="L2482" s="23"/>
      <c r="P2482" s="13"/>
      <c r="V2482">
        <v>11.478249999999999</v>
      </c>
      <c r="W2482">
        <v>11.478249999999999</v>
      </c>
      <c r="X2482">
        <v>11.478249999999999</v>
      </c>
      <c r="Y2482">
        <v>11.478249999999999</v>
      </c>
      <c r="AB2482" s="13"/>
      <c r="AC2482" s="13"/>
      <c r="AD2482" s="13"/>
      <c r="AE2482" s="13"/>
      <c r="AF2482" s="13"/>
      <c r="AG2482" s="13"/>
      <c r="AH2482" s="13"/>
      <c r="AI2482" s="13"/>
      <c r="AJ2482" s="13"/>
      <c r="AK2482" s="13"/>
    </row>
    <row r="2483" spans="1:37" x14ac:dyDescent="0.25">
      <c r="A2483" s="8" t="s">
        <v>148</v>
      </c>
      <c r="B2483" s="8" t="s">
        <v>84</v>
      </c>
      <c r="C2483" s="8" t="s">
        <v>147</v>
      </c>
      <c r="D2483" s="8" t="s">
        <v>138</v>
      </c>
      <c r="E2483" s="8" t="s">
        <v>139</v>
      </c>
      <c r="F2483" s="12" t="s">
        <v>140</v>
      </c>
      <c r="G2483" s="80">
        <v>44022</v>
      </c>
      <c r="H2483" s="85">
        <v>1</v>
      </c>
      <c r="I2483" s="91"/>
      <c r="L2483" s="23"/>
      <c r="P2483" s="13"/>
      <c r="V2483">
        <v>20.121984999999999</v>
      </c>
      <c r="W2483">
        <v>20.121984999999999</v>
      </c>
      <c r="X2483">
        <v>20.121984999999999</v>
      </c>
      <c r="Y2483">
        <v>20.121984999999999</v>
      </c>
      <c r="AB2483" s="13"/>
      <c r="AC2483" s="13"/>
      <c r="AD2483" s="13"/>
      <c r="AE2483" s="13"/>
      <c r="AF2483" s="13"/>
      <c r="AG2483" s="13"/>
      <c r="AH2483" s="13"/>
      <c r="AI2483" s="13"/>
      <c r="AJ2483" s="13"/>
      <c r="AK2483" s="13"/>
    </row>
    <row r="2484" spans="1:37" x14ac:dyDescent="0.25">
      <c r="A2484" s="8" t="s">
        <v>148</v>
      </c>
      <c r="B2484" s="8" t="s">
        <v>84</v>
      </c>
      <c r="C2484" s="8" t="s">
        <v>147</v>
      </c>
      <c r="D2484" s="8" t="s">
        <v>138</v>
      </c>
      <c r="E2484" s="8" t="s">
        <v>139</v>
      </c>
      <c r="F2484" s="12" t="s">
        <v>140</v>
      </c>
      <c r="G2484" s="80">
        <v>44126</v>
      </c>
      <c r="H2484" s="85">
        <v>1</v>
      </c>
      <c r="I2484" s="91"/>
      <c r="L2484" s="23"/>
      <c r="P2484" s="13"/>
      <c r="V2484">
        <v>9.820000000000001E-2</v>
      </c>
      <c r="W2484">
        <v>9.820000000000001E-2</v>
      </c>
      <c r="X2484">
        <v>9.820000000000001E-2</v>
      </c>
      <c r="Y2484">
        <v>9.820000000000001E-2</v>
      </c>
      <c r="AB2484" s="13"/>
      <c r="AC2484" s="13"/>
      <c r="AD2484" s="13"/>
      <c r="AE2484" s="13"/>
      <c r="AF2484" s="13"/>
      <c r="AG2484" s="13"/>
      <c r="AH2484" s="13"/>
      <c r="AI2484" s="13"/>
      <c r="AJ2484" s="13"/>
      <c r="AK2484" s="13"/>
    </row>
    <row r="2485" spans="1:37" x14ac:dyDescent="0.25">
      <c r="A2485" s="8" t="s">
        <v>148</v>
      </c>
      <c r="B2485" s="8" t="s">
        <v>84</v>
      </c>
      <c r="C2485" s="8" t="s">
        <v>147</v>
      </c>
      <c r="D2485" s="8" t="s">
        <v>138</v>
      </c>
      <c r="E2485" s="8" t="s">
        <v>139</v>
      </c>
      <c r="F2485" s="12" t="s">
        <v>140</v>
      </c>
      <c r="G2485" s="80">
        <v>44145</v>
      </c>
      <c r="H2485" s="85">
        <v>1</v>
      </c>
      <c r="I2485" s="91"/>
      <c r="L2485" s="23"/>
      <c r="P2485" s="13"/>
      <c r="V2485">
        <v>0.13779999999999998</v>
      </c>
      <c r="W2485">
        <v>0.13779999999999998</v>
      </c>
      <c r="X2485">
        <v>0.13779999999999998</v>
      </c>
      <c r="Y2485">
        <v>0.13779999999999998</v>
      </c>
      <c r="AC2485" s="13"/>
      <c r="AD2485" s="13"/>
      <c r="AE2485" s="13"/>
      <c r="AF2485" s="13"/>
      <c r="AG2485" s="13"/>
      <c r="AH2485" s="13"/>
      <c r="AI2485" s="13"/>
      <c r="AJ2485" s="13"/>
      <c r="AK2485" s="13"/>
    </row>
    <row r="2486" spans="1:37" x14ac:dyDescent="0.25">
      <c r="A2486" s="8" t="s">
        <v>148</v>
      </c>
      <c r="B2486" s="8" t="s">
        <v>84</v>
      </c>
      <c r="C2486" s="8" t="s">
        <v>147</v>
      </c>
      <c r="D2486" s="8" t="s">
        <v>138</v>
      </c>
      <c r="E2486" s="8" t="s">
        <v>139</v>
      </c>
      <c r="F2486" s="12" t="s">
        <v>152</v>
      </c>
      <c r="G2486" s="82">
        <v>44455</v>
      </c>
      <c r="H2486" s="90">
        <v>1</v>
      </c>
      <c r="I2486" s="91"/>
      <c r="L2486" s="23"/>
      <c r="P2486" s="13"/>
      <c r="V2486" s="5"/>
      <c r="W2486" s="5"/>
      <c r="X2486" s="5"/>
      <c r="Y2486" s="5"/>
      <c r="AC2486" s="13"/>
      <c r="AD2486" s="13"/>
      <c r="AE2486" s="13"/>
      <c r="AF2486" s="13"/>
      <c r="AG2486" s="13"/>
      <c r="AH2486" s="13"/>
      <c r="AI2486" s="13"/>
      <c r="AJ2486" s="13"/>
      <c r="AK2486" s="13"/>
    </row>
    <row r="2487" spans="1:37" x14ac:dyDescent="0.25">
      <c r="A2487" s="8" t="s">
        <v>148</v>
      </c>
      <c r="B2487" s="8" t="s">
        <v>84</v>
      </c>
      <c r="C2487" s="8" t="s">
        <v>147</v>
      </c>
      <c r="D2487" s="8" t="s">
        <v>138</v>
      </c>
      <c r="E2487" s="8" t="s">
        <v>139</v>
      </c>
      <c r="F2487" s="12" t="s">
        <v>152</v>
      </c>
      <c r="G2487" s="82">
        <v>44475</v>
      </c>
      <c r="H2487" s="90">
        <v>1</v>
      </c>
      <c r="I2487" s="91"/>
      <c r="L2487" s="23"/>
      <c r="P2487" s="13"/>
      <c r="V2487" s="5">
        <v>0.83</v>
      </c>
      <c r="W2487" s="5">
        <v>0.83</v>
      </c>
      <c r="X2487" s="5">
        <v>0.83</v>
      </c>
      <c r="Y2487" s="5">
        <v>0.83</v>
      </c>
      <c r="AC2487" s="13"/>
      <c r="AD2487" s="13"/>
      <c r="AE2487" s="13"/>
      <c r="AF2487" s="13"/>
      <c r="AG2487" s="13"/>
      <c r="AH2487" s="13"/>
      <c r="AI2487" s="13"/>
      <c r="AJ2487" s="13"/>
      <c r="AK2487" s="13"/>
    </row>
    <row r="2488" spans="1:37" x14ac:dyDescent="0.25">
      <c r="A2488" s="8" t="s">
        <v>148</v>
      </c>
      <c r="B2488" s="8" t="s">
        <v>84</v>
      </c>
      <c r="C2488" s="8" t="s">
        <v>147</v>
      </c>
      <c r="D2488" s="8" t="s">
        <v>138</v>
      </c>
      <c r="E2488" s="8" t="s">
        <v>139</v>
      </c>
      <c r="F2488" s="12" t="s">
        <v>152</v>
      </c>
      <c r="G2488" s="82">
        <v>44484</v>
      </c>
      <c r="H2488" s="90">
        <v>1</v>
      </c>
      <c r="I2488" s="91"/>
      <c r="L2488" s="23"/>
      <c r="P2488" s="13"/>
      <c r="V2488" s="5"/>
      <c r="W2488" s="5"/>
      <c r="X2488" s="5"/>
      <c r="Y2488" s="5"/>
      <c r="AC2488" s="13"/>
      <c r="AD2488" s="13"/>
      <c r="AE2488" s="13"/>
      <c r="AF2488" s="13"/>
      <c r="AG2488" s="13"/>
      <c r="AH2488" s="13"/>
      <c r="AI2488" s="13"/>
      <c r="AJ2488" s="13"/>
      <c r="AK2488" s="13"/>
    </row>
    <row r="2489" spans="1:37" x14ac:dyDescent="0.25">
      <c r="A2489" s="8" t="s">
        <v>148</v>
      </c>
      <c r="B2489" s="8" t="s">
        <v>84</v>
      </c>
      <c r="C2489" s="8" t="s">
        <v>147</v>
      </c>
      <c r="D2489" s="8" t="s">
        <v>138</v>
      </c>
      <c r="E2489" s="8" t="s">
        <v>139</v>
      </c>
      <c r="F2489" s="12" t="s">
        <v>152</v>
      </c>
      <c r="G2489" s="82">
        <v>44550</v>
      </c>
      <c r="H2489" s="90">
        <v>1</v>
      </c>
      <c r="I2489" s="91"/>
      <c r="L2489" s="23"/>
      <c r="P2489" s="13"/>
      <c r="V2489" s="5">
        <v>37.494</v>
      </c>
      <c r="W2489" s="5">
        <v>37.494</v>
      </c>
      <c r="X2489" s="5">
        <v>37.494</v>
      </c>
      <c r="Y2489" s="5">
        <v>37.494</v>
      </c>
      <c r="AC2489" s="13"/>
      <c r="AD2489" s="13"/>
      <c r="AE2489" s="13"/>
      <c r="AF2489" s="13"/>
      <c r="AG2489" s="13"/>
      <c r="AH2489" s="13"/>
      <c r="AI2489" s="13"/>
      <c r="AJ2489" s="13"/>
      <c r="AK2489" s="13"/>
    </row>
    <row r="2490" spans="1:37" x14ac:dyDescent="0.25">
      <c r="A2490" s="8" t="s">
        <v>148</v>
      </c>
      <c r="B2490" s="8" t="s">
        <v>84</v>
      </c>
      <c r="C2490" s="8" t="s">
        <v>147</v>
      </c>
      <c r="D2490" s="8" t="s">
        <v>138</v>
      </c>
      <c r="E2490" s="8" t="s">
        <v>139</v>
      </c>
      <c r="F2490" s="12" t="s">
        <v>152</v>
      </c>
      <c r="G2490" s="82">
        <v>44603</v>
      </c>
      <c r="H2490" s="90">
        <v>1</v>
      </c>
      <c r="I2490" s="91"/>
      <c r="L2490" s="23"/>
      <c r="P2490" s="13"/>
      <c r="V2490" s="5">
        <v>50.875300000000003</v>
      </c>
      <c r="W2490" s="5">
        <v>50.875300000000003</v>
      </c>
      <c r="X2490" s="5">
        <v>50.875300000000003</v>
      </c>
      <c r="Y2490" s="5">
        <v>50.875300000000003</v>
      </c>
      <c r="AC2490" s="13"/>
      <c r="AD2490" s="13"/>
      <c r="AE2490" s="13"/>
      <c r="AF2490" s="13"/>
      <c r="AG2490" s="13"/>
      <c r="AH2490" s="13"/>
      <c r="AI2490" s="13"/>
      <c r="AJ2490" s="13"/>
      <c r="AK2490" s="13"/>
    </row>
    <row r="2491" spans="1:37" x14ac:dyDescent="0.25">
      <c r="A2491" s="8" t="s">
        <v>148</v>
      </c>
      <c r="B2491" s="8" t="s">
        <v>84</v>
      </c>
      <c r="C2491" s="8" t="s">
        <v>147</v>
      </c>
      <c r="D2491" s="8" t="s">
        <v>138</v>
      </c>
      <c r="E2491" s="8" t="s">
        <v>139</v>
      </c>
      <c r="F2491" s="12" t="s">
        <v>152</v>
      </c>
      <c r="G2491" s="82">
        <v>44608</v>
      </c>
      <c r="H2491" s="90">
        <v>1</v>
      </c>
      <c r="I2491" s="91"/>
      <c r="L2491" s="23"/>
      <c r="P2491" s="13"/>
      <c r="V2491" s="5">
        <v>41.185856666666659</v>
      </c>
      <c r="W2491" s="5">
        <v>41.185856666666659</v>
      </c>
      <c r="X2491" s="5">
        <v>41.185856666666659</v>
      </c>
      <c r="Y2491" s="5">
        <v>41.185856666666659</v>
      </c>
      <c r="AC2491" s="13"/>
      <c r="AD2491" s="13"/>
      <c r="AE2491" s="13"/>
      <c r="AF2491" s="13"/>
      <c r="AG2491" s="13"/>
      <c r="AH2491" s="13"/>
      <c r="AI2491" s="13"/>
      <c r="AJ2491" s="13"/>
      <c r="AK2491" s="13"/>
    </row>
    <row r="2492" spans="1:37" x14ac:dyDescent="0.25">
      <c r="A2492" s="8" t="s">
        <v>148</v>
      </c>
      <c r="B2492" s="8" t="s">
        <v>84</v>
      </c>
      <c r="C2492" s="8" t="s">
        <v>147</v>
      </c>
      <c r="D2492" s="8" t="s">
        <v>138</v>
      </c>
      <c r="E2492" s="8" t="s">
        <v>139</v>
      </c>
      <c r="F2492" s="12" t="s">
        <v>153</v>
      </c>
      <c r="G2492" s="80">
        <v>44753</v>
      </c>
      <c r="H2492" s="85">
        <v>1</v>
      </c>
      <c r="I2492" s="91"/>
      <c r="L2492" s="23"/>
      <c r="P2492" s="13"/>
      <c r="V2492" s="5">
        <v>37.526000000000003</v>
      </c>
      <c r="W2492" s="5">
        <v>37.526000000000003</v>
      </c>
      <c r="X2492" s="5">
        <v>37.526000000000003</v>
      </c>
      <c r="Y2492" s="5">
        <v>37.526000000000003</v>
      </c>
      <c r="AC2492" s="13"/>
      <c r="AD2492" s="13"/>
      <c r="AE2492" s="13"/>
      <c r="AF2492" s="13"/>
      <c r="AG2492" s="13"/>
      <c r="AH2492" s="13"/>
      <c r="AI2492" s="13"/>
      <c r="AJ2492" s="13"/>
      <c r="AK2492" s="13"/>
    </row>
    <row r="2493" spans="1:37" x14ac:dyDescent="0.25">
      <c r="A2493" s="8" t="s">
        <v>148</v>
      </c>
      <c r="B2493" s="8" t="s">
        <v>84</v>
      </c>
      <c r="C2493" s="8" t="s">
        <v>147</v>
      </c>
      <c r="D2493" s="8" t="s">
        <v>138</v>
      </c>
      <c r="E2493" s="8" t="s">
        <v>139</v>
      </c>
      <c r="F2493" s="12" t="s">
        <v>153</v>
      </c>
      <c r="G2493" s="80">
        <v>44756</v>
      </c>
      <c r="H2493" s="85">
        <v>1</v>
      </c>
      <c r="I2493" s="91"/>
      <c r="L2493" s="23"/>
      <c r="P2493" s="13"/>
      <c r="V2493" s="5">
        <v>39.611000000000004</v>
      </c>
      <c r="W2493" s="5">
        <v>39.611000000000004</v>
      </c>
      <c r="X2493" s="5">
        <v>39.611000000000004</v>
      </c>
      <c r="Y2493" s="5">
        <v>39.611000000000004</v>
      </c>
      <c r="AC2493" s="13"/>
      <c r="AD2493" s="13"/>
      <c r="AE2493" s="13"/>
      <c r="AF2493" s="13"/>
      <c r="AG2493" s="13"/>
      <c r="AH2493" s="13"/>
      <c r="AI2493" s="13"/>
      <c r="AJ2493" s="13"/>
      <c r="AK2493" s="13"/>
    </row>
    <row r="2494" spans="1:37" x14ac:dyDescent="0.25">
      <c r="A2494" s="8" t="s">
        <v>148</v>
      </c>
      <c r="B2494" s="8" t="s">
        <v>84</v>
      </c>
      <c r="C2494" s="8" t="s">
        <v>147</v>
      </c>
      <c r="D2494" s="8" t="s">
        <v>138</v>
      </c>
      <c r="E2494" s="8" t="s">
        <v>139</v>
      </c>
      <c r="F2494" s="12" t="s">
        <v>153</v>
      </c>
      <c r="G2494" s="80">
        <v>44767</v>
      </c>
      <c r="H2494" s="85">
        <v>1</v>
      </c>
      <c r="I2494" s="91"/>
      <c r="L2494" s="23"/>
      <c r="P2494" s="13"/>
      <c r="V2494" s="5">
        <v>46.45874525266666</v>
      </c>
      <c r="W2494" s="5">
        <v>46.45874525266666</v>
      </c>
      <c r="X2494" s="5">
        <v>46.45874525266666</v>
      </c>
      <c r="Y2494" s="5">
        <v>46.45874525266666</v>
      </c>
      <c r="AC2494" s="13"/>
      <c r="AD2494" s="13"/>
      <c r="AE2494" s="13"/>
      <c r="AF2494" s="13"/>
      <c r="AG2494" s="13"/>
      <c r="AH2494" s="13"/>
      <c r="AI2494" s="13"/>
      <c r="AJ2494" s="13"/>
      <c r="AK2494" s="13"/>
    </row>
    <row r="2495" spans="1:37" x14ac:dyDescent="0.25">
      <c r="A2495" s="8" t="s">
        <v>148</v>
      </c>
      <c r="B2495" s="8" t="s">
        <v>84</v>
      </c>
      <c r="C2495" s="8" t="s">
        <v>147</v>
      </c>
      <c r="D2495" s="8" t="s">
        <v>138</v>
      </c>
      <c r="E2495" s="8" t="s">
        <v>139</v>
      </c>
      <c r="F2495" s="12" t="s">
        <v>153</v>
      </c>
      <c r="G2495" s="80">
        <v>44776</v>
      </c>
      <c r="H2495" s="85">
        <v>1</v>
      </c>
      <c r="I2495" s="91"/>
      <c r="L2495" s="23"/>
      <c r="P2495" s="13"/>
      <c r="V2495" s="5">
        <v>39.875</v>
      </c>
      <c r="W2495" s="5">
        <v>39.875</v>
      </c>
      <c r="X2495" s="5">
        <v>39.875</v>
      </c>
      <c r="Y2495" s="5">
        <v>39.875</v>
      </c>
      <c r="AC2495" s="13"/>
      <c r="AD2495" s="13"/>
      <c r="AE2495" s="13"/>
      <c r="AF2495" s="13"/>
      <c r="AG2495" s="13"/>
      <c r="AH2495" s="13"/>
      <c r="AI2495" s="13"/>
      <c r="AJ2495" s="13"/>
      <c r="AK2495" s="13"/>
    </row>
    <row r="2496" spans="1:37" x14ac:dyDescent="0.25">
      <c r="A2496" s="8" t="s">
        <v>148</v>
      </c>
      <c r="B2496" s="8" t="s">
        <v>84</v>
      </c>
      <c r="C2496" s="8" t="s">
        <v>147</v>
      </c>
      <c r="D2496" s="8" t="s">
        <v>138</v>
      </c>
      <c r="E2496" s="8" t="s">
        <v>139</v>
      </c>
      <c r="F2496" s="12" t="s">
        <v>153</v>
      </c>
      <c r="G2496" s="80">
        <v>44783</v>
      </c>
      <c r="H2496" s="85">
        <v>1</v>
      </c>
      <c r="I2496" s="91"/>
      <c r="L2496" s="23"/>
      <c r="P2496" s="13"/>
      <c r="V2496" s="5">
        <v>31.5275</v>
      </c>
      <c r="W2496" s="5">
        <v>31.5275</v>
      </c>
      <c r="X2496" s="5">
        <v>31.5275</v>
      </c>
      <c r="Y2496" s="5">
        <v>31.5275</v>
      </c>
      <c r="AC2496" s="13"/>
      <c r="AD2496" s="13"/>
      <c r="AE2496" s="13"/>
      <c r="AF2496" s="13"/>
      <c r="AG2496" s="13"/>
      <c r="AH2496" s="13"/>
      <c r="AI2496" s="13"/>
      <c r="AJ2496" s="13"/>
      <c r="AK2496" s="13"/>
    </row>
    <row r="2497" spans="1:37" x14ac:dyDescent="0.25">
      <c r="A2497" s="8" t="s">
        <v>148</v>
      </c>
      <c r="B2497" s="8" t="s">
        <v>84</v>
      </c>
      <c r="C2497" s="8" t="s">
        <v>147</v>
      </c>
      <c r="D2497" s="8" t="s">
        <v>138</v>
      </c>
      <c r="E2497" s="8" t="s">
        <v>139</v>
      </c>
      <c r="F2497" s="12" t="s">
        <v>140</v>
      </c>
      <c r="G2497" s="80">
        <v>44003</v>
      </c>
      <c r="H2497" s="85">
        <v>2</v>
      </c>
      <c r="I2497" s="91"/>
      <c r="L2497" s="23"/>
      <c r="P2497" s="13"/>
      <c r="V2497">
        <v>5.6311523556666669</v>
      </c>
      <c r="W2497">
        <v>5.6311523556666669</v>
      </c>
      <c r="X2497">
        <v>5.6311523556666669</v>
      </c>
      <c r="Y2497">
        <v>5.6311523556666669</v>
      </c>
      <c r="AC2497" s="13"/>
      <c r="AD2497" s="13"/>
      <c r="AE2497" s="13"/>
      <c r="AF2497" s="13"/>
      <c r="AG2497" s="13"/>
      <c r="AH2497" s="13"/>
      <c r="AI2497" s="13"/>
      <c r="AJ2497" s="13"/>
      <c r="AK2497" s="13"/>
    </row>
    <row r="2498" spans="1:37" x14ac:dyDescent="0.25">
      <c r="A2498" s="8" t="s">
        <v>148</v>
      </c>
      <c r="B2498" s="8" t="s">
        <v>84</v>
      </c>
      <c r="C2498" s="8" t="s">
        <v>147</v>
      </c>
      <c r="D2498" s="8" t="s">
        <v>138</v>
      </c>
      <c r="E2498" s="8" t="s">
        <v>139</v>
      </c>
      <c r="F2498" s="12" t="s">
        <v>140</v>
      </c>
      <c r="G2498" s="80">
        <v>44012</v>
      </c>
      <c r="H2498" s="85">
        <v>2</v>
      </c>
      <c r="I2498" s="91"/>
      <c r="L2498" s="23"/>
      <c r="P2498" s="13"/>
      <c r="V2498">
        <v>7.5072999999999999</v>
      </c>
      <c r="W2498">
        <v>7.5072999999999999</v>
      </c>
      <c r="X2498">
        <v>7.5072999999999999</v>
      </c>
      <c r="Y2498">
        <v>7.5072999999999999</v>
      </c>
      <c r="AC2498" s="13"/>
      <c r="AD2498" s="13"/>
      <c r="AE2498" s="13"/>
      <c r="AF2498" s="13"/>
      <c r="AG2498" s="13"/>
      <c r="AH2498" s="13"/>
      <c r="AI2498" s="13"/>
      <c r="AJ2498" s="13"/>
      <c r="AK2498" s="13"/>
    </row>
    <row r="2499" spans="1:37" x14ac:dyDescent="0.25">
      <c r="A2499" s="8" t="s">
        <v>148</v>
      </c>
      <c r="B2499" s="8" t="s">
        <v>84</v>
      </c>
      <c r="C2499" s="8" t="s">
        <v>147</v>
      </c>
      <c r="D2499" s="8" t="s">
        <v>138</v>
      </c>
      <c r="E2499" s="8" t="s">
        <v>139</v>
      </c>
      <c r="F2499" s="12" t="s">
        <v>140</v>
      </c>
      <c r="G2499" s="80">
        <v>44014</v>
      </c>
      <c r="H2499" s="85">
        <v>2</v>
      </c>
      <c r="I2499" s="91"/>
      <c r="L2499" s="23"/>
      <c r="P2499" s="13"/>
      <c r="V2499">
        <v>10.243025000000001</v>
      </c>
      <c r="W2499">
        <v>10.243025000000001</v>
      </c>
      <c r="X2499">
        <v>10.243025000000001</v>
      </c>
      <c r="Y2499">
        <v>10.243025000000001</v>
      </c>
      <c r="AC2499" s="13"/>
      <c r="AD2499" s="13"/>
      <c r="AE2499" s="13"/>
      <c r="AF2499" s="13"/>
      <c r="AG2499" s="13"/>
      <c r="AH2499" s="13"/>
      <c r="AI2499" s="13"/>
      <c r="AJ2499" s="13"/>
      <c r="AK2499" s="13"/>
    </row>
    <row r="2500" spans="1:37" x14ac:dyDescent="0.25">
      <c r="A2500" s="8" t="s">
        <v>148</v>
      </c>
      <c r="B2500" s="8" t="s">
        <v>84</v>
      </c>
      <c r="C2500" s="8" t="s">
        <v>147</v>
      </c>
      <c r="D2500" s="8" t="s">
        <v>138</v>
      </c>
      <c r="E2500" s="8" t="s">
        <v>139</v>
      </c>
      <c r="F2500" s="12" t="s">
        <v>140</v>
      </c>
      <c r="G2500" s="80">
        <v>44022</v>
      </c>
      <c r="H2500" s="85">
        <v>2</v>
      </c>
      <c r="I2500" s="91"/>
      <c r="L2500" s="23"/>
      <c r="P2500" s="13"/>
      <c r="V2500">
        <v>17.832012500000001</v>
      </c>
      <c r="W2500">
        <v>17.832012500000001</v>
      </c>
      <c r="X2500">
        <v>17.832012500000001</v>
      </c>
      <c r="Y2500">
        <v>17.832012500000001</v>
      </c>
      <c r="AC2500" s="13"/>
      <c r="AD2500" s="13"/>
      <c r="AE2500" s="13"/>
      <c r="AF2500" s="13"/>
      <c r="AG2500" s="13"/>
      <c r="AH2500" s="13"/>
      <c r="AI2500" s="13"/>
      <c r="AJ2500" s="13"/>
      <c r="AK2500" s="13"/>
    </row>
    <row r="2501" spans="1:37" x14ac:dyDescent="0.25">
      <c r="A2501" s="8" t="s">
        <v>148</v>
      </c>
      <c r="B2501" s="8" t="s">
        <v>84</v>
      </c>
      <c r="C2501" s="8" t="s">
        <v>147</v>
      </c>
      <c r="D2501" s="8" t="s">
        <v>138</v>
      </c>
      <c r="E2501" s="8" t="s">
        <v>139</v>
      </c>
      <c r="F2501" s="12" t="s">
        <v>140</v>
      </c>
      <c r="G2501" s="80">
        <v>44126</v>
      </c>
      <c r="H2501" s="85">
        <v>2</v>
      </c>
      <c r="I2501" s="91"/>
      <c r="L2501" s="23"/>
      <c r="P2501" s="13"/>
      <c r="AC2501" s="13"/>
      <c r="AD2501" s="13"/>
      <c r="AE2501" s="13"/>
      <c r="AF2501" s="13"/>
      <c r="AG2501" s="13"/>
      <c r="AH2501" s="13"/>
      <c r="AI2501" s="13"/>
      <c r="AJ2501" s="13"/>
      <c r="AK2501" s="13"/>
    </row>
    <row r="2502" spans="1:37" x14ac:dyDescent="0.25">
      <c r="A2502" s="8" t="s">
        <v>148</v>
      </c>
      <c r="B2502" s="8" t="s">
        <v>84</v>
      </c>
      <c r="C2502" s="8" t="s">
        <v>147</v>
      </c>
      <c r="D2502" s="8" t="s">
        <v>138</v>
      </c>
      <c r="E2502" s="8" t="s">
        <v>139</v>
      </c>
      <c r="F2502" s="12" t="s">
        <v>140</v>
      </c>
      <c r="G2502" s="80">
        <v>44145</v>
      </c>
      <c r="H2502" s="85">
        <v>2</v>
      </c>
      <c r="I2502" s="91"/>
      <c r="L2502" s="23"/>
      <c r="P2502" s="13"/>
      <c r="V2502">
        <v>1.6349999999999996E-2</v>
      </c>
      <c r="W2502">
        <v>1.6349999999999996E-2</v>
      </c>
      <c r="X2502">
        <v>1.6349999999999996E-2</v>
      </c>
      <c r="Y2502">
        <v>1.6349999999999996E-2</v>
      </c>
      <c r="AC2502" s="13"/>
      <c r="AD2502" s="13"/>
      <c r="AE2502" s="13"/>
      <c r="AF2502" s="13"/>
      <c r="AG2502" s="13"/>
      <c r="AH2502" s="13"/>
      <c r="AI2502" s="13"/>
      <c r="AJ2502" s="13"/>
      <c r="AK2502" s="13"/>
    </row>
    <row r="2503" spans="1:37" x14ac:dyDescent="0.25">
      <c r="A2503" s="8" t="s">
        <v>148</v>
      </c>
      <c r="B2503" s="8" t="s">
        <v>84</v>
      </c>
      <c r="C2503" s="8" t="s">
        <v>147</v>
      </c>
      <c r="D2503" s="8" t="s">
        <v>138</v>
      </c>
      <c r="E2503" s="8" t="s">
        <v>139</v>
      </c>
      <c r="F2503" s="12" t="s">
        <v>152</v>
      </c>
      <c r="G2503" s="82">
        <v>44455</v>
      </c>
      <c r="H2503" s="90">
        <v>2</v>
      </c>
      <c r="I2503" s="91"/>
      <c r="L2503" s="23"/>
      <c r="P2503" s="13"/>
      <c r="V2503">
        <v>18.399999999999999</v>
      </c>
      <c r="W2503">
        <v>18.399999999999999</v>
      </c>
      <c r="X2503">
        <v>18.399999999999999</v>
      </c>
      <c r="Y2503">
        <v>18.399999999999999</v>
      </c>
      <c r="AC2503" s="13"/>
      <c r="AD2503" s="13"/>
      <c r="AE2503" s="13"/>
      <c r="AF2503" s="13"/>
      <c r="AG2503" s="13"/>
      <c r="AH2503" s="13"/>
      <c r="AI2503" s="13"/>
      <c r="AJ2503" s="13"/>
      <c r="AK2503" s="13"/>
    </row>
    <row r="2504" spans="1:37" x14ac:dyDescent="0.25">
      <c r="A2504" s="8" t="s">
        <v>148</v>
      </c>
      <c r="B2504" s="8" t="s">
        <v>84</v>
      </c>
      <c r="C2504" s="8" t="s">
        <v>147</v>
      </c>
      <c r="D2504" s="8" t="s">
        <v>138</v>
      </c>
      <c r="E2504" s="8" t="s">
        <v>139</v>
      </c>
      <c r="F2504" s="12" t="s">
        <v>152</v>
      </c>
      <c r="G2504" s="82">
        <v>44475</v>
      </c>
      <c r="H2504" s="90">
        <v>2</v>
      </c>
      <c r="I2504" s="91"/>
      <c r="L2504" s="23"/>
      <c r="P2504" s="13"/>
      <c r="AC2504" s="13"/>
      <c r="AD2504" s="13"/>
      <c r="AE2504" s="13"/>
      <c r="AF2504" s="13"/>
      <c r="AG2504" s="13"/>
      <c r="AH2504" s="13"/>
      <c r="AI2504" s="13"/>
      <c r="AJ2504" s="13"/>
      <c r="AK2504" s="13"/>
    </row>
    <row r="2505" spans="1:37" x14ac:dyDescent="0.25">
      <c r="A2505" s="8" t="s">
        <v>148</v>
      </c>
      <c r="B2505" s="8" t="s">
        <v>84</v>
      </c>
      <c r="C2505" s="8" t="s">
        <v>147</v>
      </c>
      <c r="D2505" s="8" t="s">
        <v>138</v>
      </c>
      <c r="E2505" s="8" t="s">
        <v>139</v>
      </c>
      <c r="F2505" s="12" t="s">
        <v>152</v>
      </c>
      <c r="G2505" s="82">
        <v>44484</v>
      </c>
      <c r="H2505" s="90">
        <v>2</v>
      </c>
      <c r="I2505" s="91"/>
      <c r="L2505" s="23"/>
      <c r="P2505" s="13"/>
      <c r="V2505">
        <v>3.5</v>
      </c>
      <c r="W2505">
        <v>3.5</v>
      </c>
      <c r="X2505">
        <v>3.5</v>
      </c>
      <c r="Y2505">
        <v>3.5</v>
      </c>
      <c r="AC2505" s="13"/>
      <c r="AD2505" s="13"/>
      <c r="AE2505" s="13"/>
      <c r="AF2505" s="13"/>
      <c r="AG2505" s="13"/>
      <c r="AH2505" s="13"/>
      <c r="AI2505" s="13"/>
      <c r="AJ2505" s="13"/>
      <c r="AK2505" s="13"/>
    </row>
    <row r="2506" spans="1:37" x14ac:dyDescent="0.25">
      <c r="A2506" s="8" t="s">
        <v>148</v>
      </c>
      <c r="B2506" s="8" t="s">
        <v>84</v>
      </c>
      <c r="C2506" s="8" t="s">
        <v>147</v>
      </c>
      <c r="D2506" s="8" t="s">
        <v>138</v>
      </c>
      <c r="E2506" s="8" t="s">
        <v>139</v>
      </c>
      <c r="F2506" s="12" t="s">
        <v>152</v>
      </c>
      <c r="G2506" s="82">
        <v>44550</v>
      </c>
      <c r="H2506" s="90">
        <v>2</v>
      </c>
      <c r="I2506" s="91"/>
      <c r="L2506" s="23"/>
      <c r="P2506" s="13"/>
      <c r="V2506">
        <v>25.700000000000003</v>
      </c>
      <c r="W2506">
        <v>25.700000000000003</v>
      </c>
      <c r="X2506">
        <v>25.700000000000003</v>
      </c>
      <c r="Y2506">
        <v>25.700000000000003</v>
      </c>
      <c r="AC2506" s="13"/>
      <c r="AD2506" s="13"/>
      <c r="AE2506" s="13"/>
      <c r="AF2506" s="13"/>
      <c r="AG2506" s="13"/>
      <c r="AH2506" s="13"/>
      <c r="AI2506" s="13"/>
      <c r="AJ2506" s="13"/>
      <c r="AK2506" s="13"/>
    </row>
    <row r="2507" spans="1:37" x14ac:dyDescent="0.25">
      <c r="A2507" s="8" t="s">
        <v>148</v>
      </c>
      <c r="B2507" s="8" t="s">
        <v>84</v>
      </c>
      <c r="C2507" s="8" t="s">
        <v>147</v>
      </c>
      <c r="D2507" s="8" t="s">
        <v>138</v>
      </c>
      <c r="E2507" s="8" t="s">
        <v>139</v>
      </c>
      <c r="F2507" s="12" t="s">
        <v>152</v>
      </c>
      <c r="G2507" s="82">
        <v>44603</v>
      </c>
      <c r="H2507" s="90">
        <v>2</v>
      </c>
      <c r="I2507" s="91"/>
      <c r="L2507" s="23"/>
      <c r="P2507" s="13"/>
      <c r="V2507">
        <v>31.760400000000001</v>
      </c>
      <c r="W2507">
        <v>31.760400000000001</v>
      </c>
      <c r="X2507">
        <v>31.760400000000001</v>
      </c>
      <c r="Y2507">
        <v>31.760400000000001</v>
      </c>
      <c r="AC2507" s="13"/>
      <c r="AD2507" s="13"/>
      <c r="AE2507" s="13"/>
      <c r="AF2507" s="13"/>
      <c r="AG2507" s="13"/>
      <c r="AH2507" s="13"/>
      <c r="AI2507" s="13"/>
      <c r="AJ2507" s="13"/>
      <c r="AK2507" s="13"/>
    </row>
    <row r="2508" spans="1:37" x14ac:dyDescent="0.25">
      <c r="A2508" s="8" t="s">
        <v>148</v>
      </c>
      <c r="B2508" s="8" t="s">
        <v>84</v>
      </c>
      <c r="C2508" s="8" t="s">
        <v>147</v>
      </c>
      <c r="D2508" s="8" t="s">
        <v>138</v>
      </c>
      <c r="E2508" s="8" t="s">
        <v>139</v>
      </c>
      <c r="F2508" s="12" t="s">
        <v>152</v>
      </c>
      <c r="G2508" s="82">
        <v>44608</v>
      </c>
      <c r="H2508" s="90">
        <v>2</v>
      </c>
      <c r="I2508" s="91"/>
      <c r="L2508" s="23"/>
      <c r="P2508" s="13"/>
      <c r="V2508">
        <v>34.673862199999995</v>
      </c>
      <c r="W2508">
        <v>34.673862199999995</v>
      </c>
      <c r="X2508">
        <v>34.673862199999995</v>
      </c>
      <c r="Y2508">
        <v>34.673862199999995</v>
      </c>
      <c r="AC2508" s="13"/>
      <c r="AD2508" s="13"/>
      <c r="AE2508" s="13"/>
      <c r="AF2508" s="13"/>
      <c r="AG2508" s="13"/>
      <c r="AH2508" s="13"/>
      <c r="AI2508" s="13"/>
      <c r="AJ2508" s="13"/>
      <c r="AK2508" s="13"/>
    </row>
    <row r="2509" spans="1:37" x14ac:dyDescent="0.25">
      <c r="A2509" s="8" t="s">
        <v>148</v>
      </c>
      <c r="B2509" s="8" t="s">
        <v>84</v>
      </c>
      <c r="C2509" s="8" t="s">
        <v>147</v>
      </c>
      <c r="D2509" s="8" t="s">
        <v>138</v>
      </c>
      <c r="E2509" s="8" t="s">
        <v>139</v>
      </c>
      <c r="F2509" s="12" t="s">
        <v>153</v>
      </c>
      <c r="G2509" s="80">
        <v>44753</v>
      </c>
      <c r="H2509" s="85">
        <v>2</v>
      </c>
      <c r="I2509" s="91"/>
      <c r="L2509" s="23"/>
      <c r="P2509" s="13"/>
      <c r="V2509">
        <v>31.365833333333331</v>
      </c>
      <c r="W2509">
        <v>31.365833333333331</v>
      </c>
      <c r="X2509">
        <v>31.365833333333331</v>
      </c>
      <c r="Y2509">
        <v>31.365833333333331</v>
      </c>
      <c r="AC2509" s="13"/>
      <c r="AD2509" s="13"/>
      <c r="AE2509" s="13"/>
      <c r="AF2509" s="13"/>
      <c r="AG2509" s="13"/>
      <c r="AH2509" s="13"/>
      <c r="AI2509" s="13"/>
      <c r="AJ2509" s="13"/>
      <c r="AK2509" s="13"/>
    </row>
    <row r="2510" spans="1:37" x14ac:dyDescent="0.25">
      <c r="A2510" s="8" t="s">
        <v>148</v>
      </c>
      <c r="B2510" s="8" t="s">
        <v>84</v>
      </c>
      <c r="C2510" s="8" t="s">
        <v>147</v>
      </c>
      <c r="D2510" s="8" t="s">
        <v>138</v>
      </c>
      <c r="E2510" s="8" t="s">
        <v>139</v>
      </c>
      <c r="F2510" s="12" t="s">
        <v>153</v>
      </c>
      <c r="G2510" s="80">
        <v>44756</v>
      </c>
      <c r="H2510" s="85">
        <v>2</v>
      </c>
      <c r="I2510" s="91"/>
      <c r="L2510" s="23"/>
      <c r="P2510" s="13"/>
      <c r="V2510">
        <v>45.446566666666669</v>
      </c>
      <c r="W2510">
        <v>45.446566666666669</v>
      </c>
      <c r="X2510">
        <v>45.446566666666669</v>
      </c>
      <c r="Y2510">
        <v>45.446566666666669</v>
      </c>
      <c r="AC2510" s="13"/>
      <c r="AD2510" s="13"/>
      <c r="AE2510" s="13"/>
      <c r="AF2510" s="13"/>
      <c r="AG2510" s="13"/>
      <c r="AH2510" s="13"/>
      <c r="AI2510" s="13"/>
      <c r="AJ2510" s="13"/>
      <c r="AK2510" s="13"/>
    </row>
    <row r="2511" spans="1:37" x14ac:dyDescent="0.25">
      <c r="A2511" s="8" t="s">
        <v>148</v>
      </c>
      <c r="B2511" s="8" t="s">
        <v>84</v>
      </c>
      <c r="C2511" s="8" t="s">
        <v>147</v>
      </c>
      <c r="D2511" s="8" t="s">
        <v>138</v>
      </c>
      <c r="E2511" s="8" t="s">
        <v>139</v>
      </c>
      <c r="F2511" s="12" t="s">
        <v>153</v>
      </c>
      <c r="G2511" s="80">
        <v>44767</v>
      </c>
      <c r="H2511" s="85">
        <v>2</v>
      </c>
      <c r="I2511" s="91"/>
      <c r="L2511" s="23"/>
      <c r="P2511" s="13"/>
      <c r="V2511">
        <v>48.45473333333333</v>
      </c>
      <c r="W2511">
        <v>48.45473333333333</v>
      </c>
      <c r="X2511">
        <v>48.45473333333333</v>
      </c>
      <c r="Y2511">
        <v>48.45473333333333</v>
      </c>
      <c r="AC2511" s="13"/>
      <c r="AD2511" s="13"/>
      <c r="AE2511" s="13"/>
      <c r="AF2511" s="13"/>
      <c r="AG2511" s="13"/>
      <c r="AH2511" s="13"/>
      <c r="AI2511" s="13"/>
      <c r="AJ2511" s="13"/>
      <c r="AK2511" s="13"/>
    </row>
    <row r="2512" spans="1:37" x14ac:dyDescent="0.25">
      <c r="A2512" s="8" t="s">
        <v>148</v>
      </c>
      <c r="B2512" s="8" t="s">
        <v>84</v>
      </c>
      <c r="C2512" s="8" t="s">
        <v>147</v>
      </c>
      <c r="D2512" s="8" t="s">
        <v>138</v>
      </c>
      <c r="E2512" s="8" t="s">
        <v>139</v>
      </c>
      <c r="F2512" s="12" t="s">
        <v>153</v>
      </c>
      <c r="G2512" s="80">
        <v>44776</v>
      </c>
      <c r="H2512" s="85">
        <v>2</v>
      </c>
      <c r="I2512" s="91"/>
      <c r="L2512" s="23"/>
      <c r="P2512" s="13"/>
      <c r="V2512">
        <v>43.975000000000001</v>
      </c>
      <c r="W2512">
        <v>43.975000000000001</v>
      </c>
      <c r="X2512">
        <v>43.975000000000001</v>
      </c>
      <c r="Y2512">
        <v>43.975000000000001</v>
      </c>
      <c r="AC2512" s="13"/>
      <c r="AD2512" s="13"/>
      <c r="AE2512" s="13"/>
      <c r="AF2512" s="13"/>
      <c r="AG2512" s="13"/>
      <c r="AH2512" s="13"/>
      <c r="AI2512" s="13"/>
      <c r="AJ2512" s="13"/>
      <c r="AK2512" s="13"/>
    </row>
    <row r="2513" spans="1:37" x14ac:dyDescent="0.25">
      <c r="A2513" s="8" t="s">
        <v>148</v>
      </c>
      <c r="B2513" s="8" t="s">
        <v>84</v>
      </c>
      <c r="C2513" s="8" t="s">
        <v>147</v>
      </c>
      <c r="D2513" s="8" t="s">
        <v>138</v>
      </c>
      <c r="E2513" s="8" t="s">
        <v>139</v>
      </c>
      <c r="F2513" s="12" t="s">
        <v>153</v>
      </c>
      <c r="G2513" s="80">
        <v>44783</v>
      </c>
      <c r="H2513" s="85">
        <v>2</v>
      </c>
      <c r="I2513" s="91"/>
      <c r="L2513" s="23"/>
      <c r="P2513" s="13"/>
      <c r="V2513">
        <v>34.018400000000007</v>
      </c>
      <c r="W2513">
        <v>34.018400000000007</v>
      </c>
      <c r="X2513">
        <v>34.018400000000007</v>
      </c>
      <c r="Y2513">
        <v>34.018400000000007</v>
      </c>
      <c r="AC2513" s="13"/>
      <c r="AD2513" s="13"/>
      <c r="AE2513" s="13"/>
      <c r="AF2513" s="13"/>
      <c r="AG2513" s="13"/>
      <c r="AH2513" s="13"/>
      <c r="AI2513" s="13"/>
      <c r="AJ2513" s="13"/>
      <c r="AK2513" s="13"/>
    </row>
    <row r="2514" spans="1:37" x14ac:dyDescent="0.25">
      <c r="A2514" s="8" t="s">
        <v>148</v>
      </c>
      <c r="B2514" s="8" t="s">
        <v>84</v>
      </c>
      <c r="C2514" s="8" t="s">
        <v>147</v>
      </c>
      <c r="D2514" s="8" t="s">
        <v>138</v>
      </c>
      <c r="E2514" s="8" t="s">
        <v>139</v>
      </c>
      <c r="F2514" s="12" t="s">
        <v>140</v>
      </c>
      <c r="G2514" s="80">
        <v>44003</v>
      </c>
      <c r="H2514" s="85">
        <v>3</v>
      </c>
      <c r="I2514" s="91"/>
      <c r="L2514" s="23"/>
      <c r="P2514" s="13"/>
      <c r="V2514">
        <v>6.994865166666667</v>
      </c>
      <c r="W2514">
        <v>6.994865166666667</v>
      </c>
      <c r="X2514">
        <v>6.994865166666667</v>
      </c>
      <c r="Y2514">
        <v>6.994865166666667</v>
      </c>
      <c r="AC2514" s="13"/>
      <c r="AD2514" s="13"/>
      <c r="AE2514" s="13"/>
      <c r="AF2514" s="13"/>
      <c r="AG2514" s="13"/>
      <c r="AH2514" s="13"/>
      <c r="AI2514" s="13"/>
      <c r="AJ2514" s="13"/>
      <c r="AK2514" s="13"/>
    </row>
    <row r="2515" spans="1:37" x14ac:dyDescent="0.25">
      <c r="A2515" s="8" t="s">
        <v>148</v>
      </c>
      <c r="B2515" s="8" t="s">
        <v>84</v>
      </c>
      <c r="C2515" s="8" t="s">
        <v>147</v>
      </c>
      <c r="D2515" s="8" t="s">
        <v>138</v>
      </c>
      <c r="E2515" s="8" t="s">
        <v>139</v>
      </c>
      <c r="F2515" s="12" t="s">
        <v>140</v>
      </c>
      <c r="G2515" s="80">
        <v>44012</v>
      </c>
      <c r="H2515" s="85">
        <v>3</v>
      </c>
      <c r="I2515" s="91"/>
      <c r="L2515" s="23"/>
      <c r="P2515" s="13"/>
      <c r="V2515">
        <v>10.556535</v>
      </c>
      <c r="W2515">
        <v>10.556535</v>
      </c>
      <c r="X2515">
        <v>10.556535</v>
      </c>
      <c r="Y2515">
        <v>10.556535</v>
      </c>
      <c r="AC2515" s="13"/>
      <c r="AD2515" s="13"/>
      <c r="AE2515" s="13"/>
      <c r="AF2515" s="13"/>
      <c r="AG2515" s="13"/>
      <c r="AH2515" s="13"/>
      <c r="AI2515" s="13"/>
      <c r="AJ2515" s="13"/>
      <c r="AK2515" s="13"/>
    </row>
    <row r="2516" spans="1:37" x14ac:dyDescent="0.25">
      <c r="A2516" s="8" t="s">
        <v>148</v>
      </c>
      <c r="B2516" s="8" t="s">
        <v>84</v>
      </c>
      <c r="C2516" s="8" t="s">
        <v>147</v>
      </c>
      <c r="D2516" s="8" t="s">
        <v>138</v>
      </c>
      <c r="E2516" s="8" t="s">
        <v>139</v>
      </c>
      <c r="F2516" s="12" t="s">
        <v>140</v>
      </c>
      <c r="G2516" s="80">
        <v>44014</v>
      </c>
      <c r="H2516" s="85">
        <v>3</v>
      </c>
      <c r="I2516" s="91"/>
      <c r="L2516" s="23"/>
      <c r="P2516" s="13"/>
      <c r="V2516">
        <v>13.264785</v>
      </c>
      <c r="W2516">
        <v>13.264785</v>
      </c>
      <c r="X2516">
        <v>13.264785</v>
      </c>
      <c r="Y2516">
        <v>13.264785</v>
      </c>
      <c r="AC2516" s="13"/>
      <c r="AD2516" s="13"/>
      <c r="AE2516" s="13"/>
      <c r="AF2516" s="13"/>
      <c r="AG2516" s="13"/>
      <c r="AH2516" s="13"/>
      <c r="AI2516" s="13"/>
      <c r="AJ2516" s="13"/>
      <c r="AK2516" s="13"/>
    </row>
    <row r="2517" spans="1:37" x14ac:dyDescent="0.25">
      <c r="A2517" s="8" t="s">
        <v>148</v>
      </c>
      <c r="B2517" s="8" t="s">
        <v>84</v>
      </c>
      <c r="C2517" s="8" t="s">
        <v>147</v>
      </c>
      <c r="D2517" s="8" t="s">
        <v>138</v>
      </c>
      <c r="E2517" s="8" t="s">
        <v>139</v>
      </c>
      <c r="F2517" s="12" t="s">
        <v>140</v>
      </c>
      <c r="G2517" s="80">
        <v>44022</v>
      </c>
      <c r="H2517" s="85">
        <v>3</v>
      </c>
      <c r="I2517" s="91"/>
      <c r="L2517" s="23"/>
      <c r="P2517" s="13"/>
      <c r="V2517">
        <v>19.062492500000001</v>
      </c>
      <c r="W2517">
        <v>19.062492500000001</v>
      </c>
      <c r="X2517">
        <v>19.062492500000001</v>
      </c>
      <c r="Y2517">
        <v>19.062492500000001</v>
      </c>
      <c r="AC2517" s="13"/>
      <c r="AD2517" s="13"/>
      <c r="AE2517" s="13"/>
      <c r="AF2517" s="13"/>
      <c r="AG2517" s="13"/>
      <c r="AH2517" s="13"/>
      <c r="AI2517" s="13"/>
      <c r="AJ2517" s="13"/>
      <c r="AK2517" s="13"/>
    </row>
    <row r="2518" spans="1:37" x14ac:dyDescent="0.25">
      <c r="A2518" s="8" t="s">
        <v>148</v>
      </c>
      <c r="B2518" s="8" t="s">
        <v>84</v>
      </c>
      <c r="C2518" s="8" t="s">
        <v>147</v>
      </c>
      <c r="D2518" s="8" t="s">
        <v>138</v>
      </c>
      <c r="E2518" s="8" t="s">
        <v>139</v>
      </c>
      <c r="F2518" s="12" t="s">
        <v>140</v>
      </c>
      <c r="G2518" s="80">
        <v>44126</v>
      </c>
      <c r="H2518" s="85">
        <v>3</v>
      </c>
      <c r="I2518" s="91"/>
      <c r="L2518" s="23"/>
      <c r="P2518" s="13"/>
      <c r="V2518">
        <v>1.9799999999999998E-2</v>
      </c>
      <c r="W2518">
        <v>1.9799999999999998E-2</v>
      </c>
      <c r="X2518">
        <v>1.9799999999999998E-2</v>
      </c>
      <c r="Y2518">
        <v>1.9799999999999998E-2</v>
      </c>
      <c r="AC2518" s="13"/>
      <c r="AD2518" s="13"/>
      <c r="AE2518" s="13"/>
      <c r="AF2518" s="13"/>
      <c r="AG2518" s="13"/>
      <c r="AH2518" s="13"/>
      <c r="AI2518" s="13"/>
      <c r="AJ2518" s="13"/>
      <c r="AK2518" s="13"/>
    </row>
    <row r="2519" spans="1:37" x14ac:dyDescent="0.25">
      <c r="A2519" s="8" t="s">
        <v>148</v>
      </c>
      <c r="B2519" s="8" t="s">
        <v>84</v>
      </c>
      <c r="C2519" s="8" t="s">
        <v>147</v>
      </c>
      <c r="D2519" s="8" t="s">
        <v>138</v>
      </c>
      <c r="E2519" s="8" t="s">
        <v>139</v>
      </c>
      <c r="F2519" s="12" t="s">
        <v>140</v>
      </c>
      <c r="G2519" s="80">
        <v>44145</v>
      </c>
      <c r="H2519" s="85">
        <v>3</v>
      </c>
      <c r="I2519" s="91"/>
      <c r="L2519" s="23"/>
      <c r="P2519" s="13"/>
      <c r="AC2519" s="13"/>
      <c r="AD2519" s="13"/>
      <c r="AE2519" s="13"/>
      <c r="AF2519" s="13"/>
      <c r="AG2519" s="13"/>
      <c r="AH2519" s="13"/>
      <c r="AI2519" s="13"/>
      <c r="AJ2519" s="13"/>
      <c r="AK2519" s="13"/>
    </row>
    <row r="2520" spans="1:37" x14ac:dyDescent="0.25">
      <c r="A2520" s="8" t="s">
        <v>148</v>
      </c>
      <c r="B2520" s="8" t="s">
        <v>84</v>
      </c>
      <c r="C2520" s="8" t="s">
        <v>147</v>
      </c>
      <c r="D2520" s="8" t="s">
        <v>138</v>
      </c>
      <c r="E2520" s="8" t="s">
        <v>139</v>
      </c>
      <c r="F2520" s="12" t="s">
        <v>152</v>
      </c>
      <c r="G2520" s="82">
        <v>44455</v>
      </c>
      <c r="H2520" s="90">
        <v>3</v>
      </c>
      <c r="I2520" s="91"/>
      <c r="L2520" s="23"/>
      <c r="P2520" s="13"/>
      <c r="V2520" s="5">
        <v>16.3</v>
      </c>
      <c r="W2520" s="5">
        <v>16.3</v>
      </c>
      <c r="X2520" s="5">
        <v>16.3</v>
      </c>
      <c r="Y2520" s="5">
        <v>16.3</v>
      </c>
      <c r="AC2520" s="13"/>
      <c r="AD2520" s="13"/>
      <c r="AE2520" s="13"/>
      <c r="AF2520" s="13"/>
      <c r="AG2520" s="13"/>
      <c r="AH2520" s="13"/>
      <c r="AI2520" s="13"/>
      <c r="AJ2520" s="13"/>
      <c r="AK2520" s="13"/>
    </row>
    <row r="2521" spans="1:37" x14ac:dyDescent="0.25">
      <c r="A2521" s="8" t="s">
        <v>148</v>
      </c>
      <c r="B2521" s="8" t="s">
        <v>84</v>
      </c>
      <c r="C2521" s="8" t="s">
        <v>147</v>
      </c>
      <c r="D2521" s="8" t="s">
        <v>138</v>
      </c>
      <c r="E2521" s="8" t="s">
        <v>139</v>
      </c>
      <c r="F2521" s="12" t="s">
        <v>152</v>
      </c>
      <c r="G2521" s="82">
        <v>44475</v>
      </c>
      <c r="H2521" s="90">
        <v>3</v>
      </c>
      <c r="I2521" s="91"/>
      <c r="L2521" s="23"/>
      <c r="P2521" s="13"/>
      <c r="V2521" s="5"/>
      <c r="W2521" s="5"/>
      <c r="X2521" s="5"/>
      <c r="Y2521" s="5"/>
      <c r="AC2521" s="13"/>
      <c r="AD2521" s="13"/>
      <c r="AE2521" s="13"/>
      <c r="AF2521" s="13"/>
      <c r="AG2521" s="13"/>
      <c r="AH2521" s="13"/>
      <c r="AI2521" s="13"/>
      <c r="AJ2521" s="13"/>
      <c r="AK2521" s="13"/>
    </row>
    <row r="2522" spans="1:37" x14ac:dyDescent="0.25">
      <c r="A2522" s="8" t="s">
        <v>148</v>
      </c>
      <c r="B2522" s="8" t="s">
        <v>84</v>
      </c>
      <c r="C2522" s="8" t="s">
        <v>147</v>
      </c>
      <c r="D2522" s="8" t="s">
        <v>138</v>
      </c>
      <c r="E2522" s="8" t="s">
        <v>139</v>
      </c>
      <c r="F2522" s="12" t="s">
        <v>152</v>
      </c>
      <c r="G2522" s="82">
        <v>44484</v>
      </c>
      <c r="H2522" s="90">
        <v>3</v>
      </c>
      <c r="I2522" s="91"/>
      <c r="L2522" s="23"/>
      <c r="P2522" s="13"/>
      <c r="V2522" s="5">
        <v>2.7756666666666665</v>
      </c>
      <c r="W2522" s="5">
        <v>2.7756666666666665</v>
      </c>
      <c r="X2522" s="5">
        <v>2.7756666666666665</v>
      </c>
      <c r="Y2522" s="5">
        <v>2.7756666666666665</v>
      </c>
      <c r="AC2522" s="13"/>
      <c r="AD2522" s="13"/>
      <c r="AE2522" s="13"/>
      <c r="AF2522" s="13"/>
      <c r="AG2522" s="13"/>
      <c r="AH2522" s="13"/>
      <c r="AI2522" s="13"/>
      <c r="AJ2522" s="13"/>
      <c r="AK2522" s="13"/>
    </row>
    <row r="2523" spans="1:37" x14ac:dyDescent="0.25">
      <c r="A2523" s="8" t="s">
        <v>148</v>
      </c>
      <c r="B2523" s="8" t="s">
        <v>84</v>
      </c>
      <c r="C2523" s="8" t="s">
        <v>147</v>
      </c>
      <c r="D2523" s="8" t="s">
        <v>138</v>
      </c>
      <c r="E2523" s="8" t="s">
        <v>139</v>
      </c>
      <c r="F2523" s="12" t="s">
        <v>152</v>
      </c>
      <c r="G2523" s="82">
        <v>44550</v>
      </c>
      <c r="H2523" s="90">
        <v>3</v>
      </c>
      <c r="I2523" s="91"/>
      <c r="L2523" s="23"/>
      <c r="P2523" s="13"/>
      <c r="V2523" s="5">
        <v>9.7481333333333335</v>
      </c>
      <c r="W2523" s="5">
        <v>9.7481333333333335</v>
      </c>
      <c r="X2523" s="5">
        <v>9.7481333333333335</v>
      </c>
      <c r="Y2523" s="5">
        <v>9.7481333333333335</v>
      </c>
      <c r="AC2523" s="13"/>
      <c r="AD2523" s="13"/>
      <c r="AE2523" s="13"/>
      <c r="AF2523" s="13"/>
      <c r="AG2523" s="13"/>
      <c r="AH2523" s="13"/>
      <c r="AI2523" s="13"/>
      <c r="AJ2523" s="13"/>
      <c r="AK2523" s="13"/>
    </row>
    <row r="2524" spans="1:37" x14ac:dyDescent="0.25">
      <c r="A2524" s="8" t="s">
        <v>148</v>
      </c>
      <c r="B2524" s="8" t="s">
        <v>84</v>
      </c>
      <c r="C2524" s="8" t="s">
        <v>147</v>
      </c>
      <c r="D2524" s="8" t="s">
        <v>138</v>
      </c>
      <c r="E2524" s="8" t="s">
        <v>139</v>
      </c>
      <c r="F2524" s="12" t="s">
        <v>152</v>
      </c>
      <c r="G2524" s="82">
        <v>44603</v>
      </c>
      <c r="H2524" s="90">
        <v>3</v>
      </c>
      <c r="I2524" s="91"/>
      <c r="L2524" s="23"/>
      <c r="P2524" s="13"/>
      <c r="V2524" s="5">
        <v>22.489166666666666</v>
      </c>
      <c r="W2524" s="5">
        <v>22.489166666666666</v>
      </c>
      <c r="X2524" s="5">
        <v>22.489166666666666</v>
      </c>
      <c r="Y2524" s="5">
        <v>22.489166666666666</v>
      </c>
      <c r="AC2524" s="13"/>
      <c r="AD2524" s="13"/>
      <c r="AE2524" s="13"/>
      <c r="AF2524" s="13"/>
      <c r="AG2524" s="13"/>
      <c r="AH2524" s="13"/>
      <c r="AI2524" s="13"/>
      <c r="AJ2524" s="13"/>
      <c r="AK2524" s="13"/>
    </row>
    <row r="2525" spans="1:37" x14ac:dyDescent="0.25">
      <c r="A2525" s="8" t="s">
        <v>148</v>
      </c>
      <c r="B2525" s="8" t="s">
        <v>84</v>
      </c>
      <c r="C2525" s="8" t="s">
        <v>147</v>
      </c>
      <c r="D2525" s="8" t="s">
        <v>138</v>
      </c>
      <c r="E2525" s="8" t="s">
        <v>139</v>
      </c>
      <c r="F2525" s="12" t="s">
        <v>152</v>
      </c>
      <c r="G2525" s="82">
        <v>44608</v>
      </c>
      <c r="H2525" s="90">
        <v>3</v>
      </c>
      <c r="I2525" s="91"/>
      <c r="L2525" s="23"/>
      <c r="P2525" s="13"/>
      <c r="V2525" s="5">
        <v>21.086033333333337</v>
      </c>
      <c r="W2525" s="5">
        <v>21.086033333333337</v>
      </c>
      <c r="X2525" s="5">
        <v>21.086033333333337</v>
      </c>
      <c r="Y2525" s="5">
        <v>21.086033333333337</v>
      </c>
      <c r="AC2525" s="13"/>
      <c r="AD2525" s="13"/>
      <c r="AE2525" s="13"/>
      <c r="AF2525" s="13"/>
      <c r="AG2525" s="13"/>
      <c r="AH2525" s="13"/>
      <c r="AI2525" s="13"/>
      <c r="AJ2525" s="13"/>
      <c r="AK2525" s="13"/>
    </row>
    <row r="2526" spans="1:37" x14ac:dyDescent="0.25">
      <c r="A2526" s="8" t="s">
        <v>148</v>
      </c>
      <c r="B2526" s="8" t="s">
        <v>84</v>
      </c>
      <c r="C2526" s="8" t="s">
        <v>147</v>
      </c>
      <c r="D2526" s="8" t="s">
        <v>138</v>
      </c>
      <c r="E2526" s="8" t="s">
        <v>139</v>
      </c>
      <c r="F2526" s="12" t="s">
        <v>153</v>
      </c>
      <c r="G2526" s="80">
        <v>44753</v>
      </c>
      <c r="H2526" s="85">
        <v>3</v>
      </c>
      <c r="I2526" s="91"/>
      <c r="L2526" s="23"/>
      <c r="P2526" s="13"/>
      <c r="V2526" s="5">
        <v>29.297599999999999</v>
      </c>
      <c r="W2526" s="5">
        <v>29.297599999999999</v>
      </c>
      <c r="X2526" s="5">
        <v>29.297599999999999</v>
      </c>
      <c r="Y2526" s="5">
        <v>29.297599999999999</v>
      </c>
      <c r="AC2526" s="13"/>
      <c r="AD2526" s="13"/>
      <c r="AE2526" s="13"/>
      <c r="AF2526" s="13"/>
      <c r="AG2526" s="13"/>
      <c r="AH2526" s="13"/>
      <c r="AI2526" s="13"/>
      <c r="AJ2526" s="13"/>
      <c r="AK2526" s="13"/>
    </row>
    <row r="2527" spans="1:37" x14ac:dyDescent="0.25">
      <c r="A2527" s="8" t="s">
        <v>148</v>
      </c>
      <c r="B2527" s="8" t="s">
        <v>84</v>
      </c>
      <c r="C2527" s="8" t="s">
        <v>147</v>
      </c>
      <c r="D2527" s="8" t="s">
        <v>138</v>
      </c>
      <c r="E2527" s="8" t="s">
        <v>139</v>
      </c>
      <c r="F2527" s="12" t="s">
        <v>153</v>
      </c>
      <c r="G2527" s="80">
        <v>44756</v>
      </c>
      <c r="H2527" s="85">
        <v>3</v>
      </c>
      <c r="I2527" s="91"/>
      <c r="L2527" s="23"/>
      <c r="P2527" s="13"/>
      <c r="V2527" s="5">
        <v>34.217666666666666</v>
      </c>
      <c r="W2527" s="5">
        <v>34.217666666666666</v>
      </c>
      <c r="X2527" s="5">
        <v>34.217666666666666</v>
      </c>
      <c r="Y2527" s="5">
        <v>34.217666666666666</v>
      </c>
      <c r="AC2527" s="13"/>
      <c r="AD2527" s="13"/>
      <c r="AE2527" s="13"/>
      <c r="AF2527" s="13"/>
      <c r="AG2527" s="13"/>
      <c r="AH2527" s="13"/>
      <c r="AI2527" s="13"/>
      <c r="AJ2527" s="13"/>
      <c r="AK2527" s="13"/>
    </row>
    <row r="2528" spans="1:37" x14ac:dyDescent="0.25">
      <c r="A2528" s="8" t="s">
        <v>148</v>
      </c>
      <c r="B2528" s="8" t="s">
        <v>84</v>
      </c>
      <c r="C2528" s="8" t="s">
        <v>147</v>
      </c>
      <c r="D2528" s="8" t="s">
        <v>138</v>
      </c>
      <c r="E2528" s="8" t="s">
        <v>139</v>
      </c>
      <c r="F2528" s="12" t="s">
        <v>153</v>
      </c>
      <c r="G2528" s="80">
        <v>44767</v>
      </c>
      <c r="H2528" s="85">
        <v>3</v>
      </c>
      <c r="I2528" s="91"/>
      <c r="L2528" s="23"/>
      <c r="P2528" s="13"/>
      <c r="V2528" s="5">
        <v>30.326299999999996</v>
      </c>
      <c r="W2528" s="5">
        <v>30.326299999999996</v>
      </c>
      <c r="X2528" s="5">
        <v>30.326299999999996</v>
      </c>
      <c r="Y2528" s="5">
        <v>30.326299999999996</v>
      </c>
      <c r="AC2528" s="13"/>
      <c r="AD2528" s="13"/>
      <c r="AE2528" s="13"/>
      <c r="AF2528" s="13"/>
      <c r="AG2528" s="13"/>
      <c r="AH2528" s="13"/>
      <c r="AI2528" s="13"/>
      <c r="AJ2528" s="13"/>
      <c r="AK2528" s="13"/>
    </row>
    <row r="2529" spans="1:37" x14ac:dyDescent="0.25">
      <c r="A2529" s="8" t="s">
        <v>148</v>
      </c>
      <c r="B2529" s="8" t="s">
        <v>84</v>
      </c>
      <c r="C2529" s="8" t="s">
        <v>147</v>
      </c>
      <c r="D2529" s="8" t="s">
        <v>138</v>
      </c>
      <c r="E2529" s="8" t="s">
        <v>139</v>
      </c>
      <c r="F2529" s="12" t="s">
        <v>153</v>
      </c>
      <c r="G2529" s="80">
        <v>44776</v>
      </c>
      <c r="H2529" s="85">
        <v>3</v>
      </c>
      <c r="I2529" s="91"/>
      <c r="L2529" s="23"/>
      <c r="P2529" s="13"/>
      <c r="V2529" s="5">
        <v>37.549999999999997</v>
      </c>
      <c r="W2529" s="5">
        <v>37.549999999999997</v>
      </c>
      <c r="X2529" s="5">
        <v>37.549999999999997</v>
      </c>
      <c r="Y2529" s="5">
        <v>37.549999999999997</v>
      </c>
      <c r="AC2529" s="13"/>
      <c r="AD2529" s="13"/>
      <c r="AE2529" s="13"/>
      <c r="AF2529" s="13"/>
      <c r="AG2529" s="13"/>
      <c r="AH2529" s="13"/>
      <c r="AI2529" s="13"/>
      <c r="AJ2529" s="13"/>
      <c r="AK2529" s="13"/>
    </row>
    <row r="2530" spans="1:37" x14ac:dyDescent="0.25">
      <c r="A2530" s="8" t="s">
        <v>148</v>
      </c>
      <c r="B2530" s="8" t="s">
        <v>84</v>
      </c>
      <c r="C2530" s="8" t="s">
        <v>147</v>
      </c>
      <c r="D2530" s="8" t="s">
        <v>138</v>
      </c>
      <c r="E2530" s="8" t="s">
        <v>139</v>
      </c>
      <c r="F2530" s="12" t="s">
        <v>153</v>
      </c>
      <c r="G2530" s="80">
        <v>44783</v>
      </c>
      <c r="H2530" s="85">
        <v>3</v>
      </c>
      <c r="I2530" s="91"/>
      <c r="L2530" s="23"/>
      <c r="P2530" s="13"/>
      <c r="V2530" s="5">
        <v>33.313999999999993</v>
      </c>
      <c r="W2530" s="5">
        <v>33.313999999999993</v>
      </c>
      <c r="X2530" s="5">
        <v>33.313999999999993</v>
      </c>
      <c r="Y2530" s="5">
        <v>33.313999999999993</v>
      </c>
      <c r="AC2530" s="13"/>
      <c r="AD2530" s="13"/>
      <c r="AE2530" s="13"/>
      <c r="AF2530" s="13"/>
      <c r="AG2530" s="13"/>
      <c r="AH2530" s="13"/>
      <c r="AI2530" s="13"/>
      <c r="AJ2530" s="13"/>
      <c r="AK2530" s="13"/>
    </row>
    <row r="2531" spans="1:37" x14ac:dyDescent="0.25">
      <c r="A2531" s="8" t="s">
        <v>148</v>
      </c>
      <c r="B2531" s="8" t="s">
        <v>84</v>
      </c>
      <c r="C2531" s="8" t="s">
        <v>147</v>
      </c>
      <c r="D2531" s="8" t="s">
        <v>138</v>
      </c>
      <c r="E2531" s="8" t="s">
        <v>139</v>
      </c>
      <c r="F2531" s="12" t="s">
        <v>140</v>
      </c>
      <c r="G2531" s="80">
        <v>44003</v>
      </c>
      <c r="H2531" s="85">
        <v>4</v>
      </c>
      <c r="I2531" s="91"/>
      <c r="L2531" s="23"/>
      <c r="P2531" s="13"/>
      <c r="V2531">
        <v>4.1485117556666662</v>
      </c>
      <c r="W2531">
        <v>4.1485117556666662</v>
      </c>
      <c r="X2531">
        <v>4.1485117556666662</v>
      </c>
      <c r="Y2531">
        <v>4.1485117556666662</v>
      </c>
      <c r="AC2531" s="13"/>
      <c r="AD2531" s="13"/>
      <c r="AE2531" s="13"/>
      <c r="AF2531" s="13"/>
      <c r="AG2531" s="13"/>
      <c r="AH2531" s="13"/>
      <c r="AI2531" s="13"/>
      <c r="AJ2531" s="13"/>
      <c r="AK2531" s="13"/>
    </row>
    <row r="2532" spans="1:37" x14ac:dyDescent="0.25">
      <c r="A2532" s="8" t="s">
        <v>148</v>
      </c>
      <c r="B2532" s="8" t="s">
        <v>84</v>
      </c>
      <c r="C2532" s="8" t="s">
        <v>147</v>
      </c>
      <c r="D2532" s="8" t="s">
        <v>138</v>
      </c>
      <c r="E2532" s="8" t="s">
        <v>139</v>
      </c>
      <c r="F2532" s="12" t="s">
        <v>140</v>
      </c>
      <c r="G2532" s="80">
        <v>44012</v>
      </c>
      <c r="H2532" s="85">
        <v>4</v>
      </c>
      <c r="I2532" s="91"/>
      <c r="L2532" s="23"/>
      <c r="P2532" s="13"/>
      <c r="V2532">
        <v>9.0741250000000004</v>
      </c>
      <c r="W2532">
        <v>9.0741250000000004</v>
      </c>
      <c r="X2532">
        <v>9.0741250000000004</v>
      </c>
      <c r="Y2532">
        <v>9.0741250000000004</v>
      </c>
      <c r="AC2532" s="13"/>
      <c r="AD2532" s="13"/>
      <c r="AE2532" s="13"/>
      <c r="AF2532" s="13"/>
      <c r="AG2532" s="13"/>
      <c r="AH2532" s="13"/>
      <c r="AI2532" s="13"/>
      <c r="AJ2532" s="13"/>
      <c r="AK2532" s="13"/>
    </row>
    <row r="2533" spans="1:37" x14ac:dyDescent="0.25">
      <c r="A2533" s="8" t="s">
        <v>148</v>
      </c>
      <c r="B2533" s="8" t="s">
        <v>84</v>
      </c>
      <c r="C2533" s="8" t="s">
        <v>147</v>
      </c>
      <c r="D2533" s="8" t="s">
        <v>138</v>
      </c>
      <c r="E2533" s="8" t="s">
        <v>139</v>
      </c>
      <c r="F2533" s="12" t="s">
        <v>140</v>
      </c>
      <c r="G2533" s="80">
        <v>44014</v>
      </c>
      <c r="H2533" s="85">
        <v>4</v>
      </c>
      <c r="I2533" s="91"/>
      <c r="L2533" s="23"/>
      <c r="P2533" s="13"/>
      <c r="V2533">
        <v>12.196729999999999</v>
      </c>
      <c r="W2533">
        <v>12.196729999999999</v>
      </c>
      <c r="X2533">
        <v>12.196729999999999</v>
      </c>
      <c r="Y2533">
        <v>12.196729999999999</v>
      </c>
      <c r="AC2533" s="13"/>
      <c r="AD2533" s="13"/>
      <c r="AE2533" s="13"/>
      <c r="AF2533" s="13"/>
      <c r="AG2533" s="13"/>
      <c r="AH2533" s="13"/>
      <c r="AI2533" s="13"/>
      <c r="AJ2533" s="13"/>
      <c r="AK2533" s="13"/>
    </row>
    <row r="2534" spans="1:37" x14ac:dyDescent="0.25">
      <c r="A2534" s="8" t="s">
        <v>148</v>
      </c>
      <c r="B2534" s="8" t="s">
        <v>84</v>
      </c>
      <c r="C2534" s="8" t="s">
        <v>147</v>
      </c>
      <c r="D2534" s="8" t="s">
        <v>138</v>
      </c>
      <c r="E2534" s="8" t="s">
        <v>139</v>
      </c>
      <c r="F2534" s="12" t="s">
        <v>140</v>
      </c>
      <c r="G2534" s="80">
        <v>44022</v>
      </c>
      <c r="H2534" s="85">
        <v>4</v>
      </c>
      <c r="I2534" s="91"/>
      <c r="L2534" s="23"/>
      <c r="P2534" s="13"/>
      <c r="V2534">
        <v>12.708012500000001</v>
      </c>
      <c r="W2534">
        <v>12.708012500000001</v>
      </c>
      <c r="X2534">
        <v>12.708012500000001</v>
      </c>
      <c r="Y2534">
        <v>12.708012500000001</v>
      </c>
      <c r="AC2534" s="13"/>
      <c r="AD2534" s="13"/>
      <c r="AE2534" s="13"/>
      <c r="AF2534" s="13"/>
      <c r="AG2534" s="13"/>
      <c r="AH2534" s="13"/>
      <c r="AI2534" s="13"/>
      <c r="AJ2534" s="13"/>
      <c r="AK2534" s="13"/>
    </row>
    <row r="2535" spans="1:37" x14ac:dyDescent="0.25">
      <c r="A2535" s="8" t="s">
        <v>148</v>
      </c>
      <c r="B2535" s="8" t="s">
        <v>84</v>
      </c>
      <c r="C2535" s="8" t="s">
        <v>147</v>
      </c>
      <c r="D2535" s="8" t="s">
        <v>138</v>
      </c>
      <c r="E2535" s="8" t="s">
        <v>139</v>
      </c>
      <c r="F2535" s="12" t="s">
        <v>140</v>
      </c>
      <c r="G2535" s="80">
        <v>44126</v>
      </c>
      <c r="H2535" s="85">
        <v>4</v>
      </c>
      <c r="I2535" s="91"/>
      <c r="L2535" s="23"/>
      <c r="P2535" s="13"/>
      <c r="V2535">
        <v>1.7299999999999996E-2</v>
      </c>
      <c r="W2535">
        <v>1.7299999999999996E-2</v>
      </c>
      <c r="X2535">
        <v>1.7299999999999996E-2</v>
      </c>
      <c r="Y2535">
        <v>1.7299999999999996E-2</v>
      </c>
      <c r="AC2535" s="13"/>
      <c r="AD2535" s="13"/>
      <c r="AE2535" s="13"/>
      <c r="AF2535" s="13"/>
      <c r="AG2535" s="13"/>
      <c r="AH2535" s="13"/>
      <c r="AI2535" s="13"/>
      <c r="AJ2535" s="13"/>
      <c r="AK2535" s="13"/>
    </row>
    <row r="2536" spans="1:37" x14ac:dyDescent="0.25">
      <c r="A2536" s="8" t="s">
        <v>148</v>
      </c>
      <c r="B2536" s="8" t="s">
        <v>84</v>
      </c>
      <c r="C2536" s="8" t="s">
        <v>147</v>
      </c>
      <c r="D2536" s="8" t="s">
        <v>138</v>
      </c>
      <c r="E2536" s="8" t="s">
        <v>139</v>
      </c>
      <c r="F2536" s="12" t="s">
        <v>140</v>
      </c>
      <c r="G2536" s="80">
        <v>44145</v>
      </c>
      <c r="H2536" s="85">
        <v>4</v>
      </c>
      <c r="I2536" s="91"/>
      <c r="L2536" s="23"/>
      <c r="P2536" s="13"/>
      <c r="AC2536" s="13"/>
      <c r="AD2536" s="13"/>
      <c r="AE2536" s="13"/>
      <c r="AF2536" s="13"/>
      <c r="AG2536" s="13"/>
      <c r="AH2536" s="13"/>
      <c r="AI2536" s="13"/>
      <c r="AJ2536" s="13"/>
      <c r="AK2536" s="13"/>
    </row>
    <row r="2537" spans="1:37" x14ac:dyDescent="0.25">
      <c r="A2537" s="8" t="s">
        <v>148</v>
      </c>
      <c r="B2537" s="8" t="s">
        <v>84</v>
      </c>
      <c r="C2537" s="8" t="s">
        <v>147</v>
      </c>
      <c r="D2537" s="8" t="s">
        <v>138</v>
      </c>
      <c r="E2537" s="8" t="s">
        <v>139</v>
      </c>
      <c r="F2537" s="12" t="s">
        <v>152</v>
      </c>
      <c r="G2537" s="82">
        <v>44455</v>
      </c>
      <c r="H2537" s="90">
        <v>4</v>
      </c>
      <c r="I2537" s="91"/>
      <c r="L2537" s="23"/>
      <c r="P2537" s="13"/>
      <c r="AC2537" s="13"/>
      <c r="AD2537" s="13"/>
      <c r="AE2537" s="13"/>
      <c r="AF2537" s="13"/>
      <c r="AG2537" s="13"/>
      <c r="AH2537" s="13"/>
      <c r="AI2537" s="13"/>
      <c r="AJ2537" s="13"/>
      <c r="AK2537" s="13"/>
    </row>
    <row r="2538" spans="1:37" x14ac:dyDescent="0.25">
      <c r="A2538" s="8" t="s">
        <v>148</v>
      </c>
      <c r="B2538" s="8" t="s">
        <v>84</v>
      </c>
      <c r="C2538" s="8" t="s">
        <v>147</v>
      </c>
      <c r="D2538" s="8" t="s">
        <v>138</v>
      </c>
      <c r="E2538" s="8" t="s">
        <v>139</v>
      </c>
      <c r="F2538" s="12" t="s">
        <v>152</v>
      </c>
      <c r="G2538" s="82">
        <v>44475</v>
      </c>
      <c r="H2538" s="90">
        <v>4</v>
      </c>
      <c r="I2538" s="91"/>
      <c r="L2538" s="23"/>
      <c r="P2538" s="13"/>
      <c r="V2538">
        <v>2.0474999999999999</v>
      </c>
      <c r="W2538">
        <v>2.0474999999999999</v>
      </c>
      <c r="X2538">
        <v>2.0474999999999999</v>
      </c>
      <c r="Y2538">
        <v>2.0474999999999999</v>
      </c>
      <c r="AC2538" s="13"/>
      <c r="AD2538" s="13"/>
      <c r="AE2538" s="13"/>
      <c r="AF2538" s="13"/>
      <c r="AG2538" s="13"/>
      <c r="AH2538" s="13"/>
      <c r="AI2538" s="13"/>
      <c r="AJ2538" s="13"/>
      <c r="AK2538" s="13"/>
    </row>
    <row r="2539" spans="1:37" x14ac:dyDescent="0.25">
      <c r="A2539" s="8" t="s">
        <v>148</v>
      </c>
      <c r="B2539" s="8" t="s">
        <v>84</v>
      </c>
      <c r="C2539" s="8" t="s">
        <v>147</v>
      </c>
      <c r="D2539" s="8" t="s">
        <v>138</v>
      </c>
      <c r="E2539" s="8" t="s">
        <v>139</v>
      </c>
      <c r="F2539" s="12" t="s">
        <v>152</v>
      </c>
      <c r="G2539" s="82">
        <v>44484</v>
      </c>
      <c r="H2539" s="90">
        <v>4</v>
      </c>
      <c r="I2539" s="91"/>
      <c r="L2539" s="23"/>
      <c r="P2539" s="13"/>
      <c r="V2539">
        <v>2.2543000000000002</v>
      </c>
      <c r="W2539">
        <v>2.2543000000000002</v>
      </c>
      <c r="X2539">
        <v>2.2543000000000002</v>
      </c>
      <c r="Y2539">
        <v>2.2543000000000002</v>
      </c>
      <c r="AC2539" s="13"/>
      <c r="AD2539" s="13"/>
      <c r="AE2539" s="13"/>
      <c r="AF2539" s="13"/>
      <c r="AG2539" s="13"/>
      <c r="AH2539" s="13"/>
      <c r="AI2539" s="13"/>
      <c r="AJ2539" s="13"/>
      <c r="AK2539" s="13"/>
    </row>
    <row r="2540" spans="1:37" x14ac:dyDescent="0.25">
      <c r="A2540" s="8" t="s">
        <v>148</v>
      </c>
      <c r="B2540" s="8" t="s">
        <v>84</v>
      </c>
      <c r="C2540" s="8" t="s">
        <v>147</v>
      </c>
      <c r="D2540" s="8" t="s">
        <v>138</v>
      </c>
      <c r="E2540" s="8" t="s">
        <v>139</v>
      </c>
      <c r="F2540" s="12" t="s">
        <v>152</v>
      </c>
      <c r="G2540" s="82">
        <v>44550</v>
      </c>
      <c r="H2540" s="90">
        <v>4</v>
      </c>
      <c r="I2540" s="91"/>
      <c r="L2540" s="23"/>
      <c r="P2540" s="13"/>
      <c r="V2540">
        <v>45.759733333333337</v>
      </c>
      <c r="W2540">
        <v>45.759733333333337</v>
      </c>
      <c r="X2540">
        <v>45.759733333333337</v>
      </c>
      <c r="Y2540">
        <v>45.759733333333337</v>
      </c>
      <c r="AC2540" s="13"/>
      <c r="AD2540" s="13"/>
      <c r="AE2540" s="13"/>
      <c r="AF2540" s="13"/>
      <c r="AG2540" s="13"/>
      <c r="AH2540" s="13"/>
      <c r="AI2540" s="13"/>
      <c r="AJ2540" s="13"/>
      <c r="AK2540" s="13"/>
    </row>
    <row r="2541" spans="1:37" x14ac:dyDescent="0.25">
      <c r="A2541" s="8" t="s">
        <v>148</v>
      </c>
      <c r="B2541" s="8" t="s">
        <v>84</v>
      </c>
      <c r="C2541" s="8" t="s">
        <v>147</v>
      </c>
      <c r="D2541" s="8" t="s">
        <v>138</v>
      </c>
      <c r="E2541" s="8" t="s">
        <v>139</v>
      </c>
      <c r="F2541" s="12" t="s">
        <v>152</v>
      </c>
      <c r="G2541" s="82">
        <v>44603</v>
      </c>
      <c r="H2541" s="90">
        <v>4</v>
      </c>
      <c r="I2541" s="91"/>
      <c r="L2541" s="23"/>
      <c r="P2541" s="13"/>
      <c r="V2541">
        <v>47.725439999999992</v>
      </c>
      <c r="W2541">
        <v>47.725439999999992</v>
      </c>
      <c r="X2541">
        <v>47.725439999999992</v>
      </c>
      <c r="Y2541">
        <v>47.725439999999992</v>
      </c>
      <c r="AC2541" s="13"/>
      <c r="AD2541" s="13"/>
      <c r="AE2541" s="13"/>
      <c r="AF2541" s="13"/>
      <c r="AG2541" s="13"/>
      <c r="AH2541" s="13"/>
      <c r="AI2541" s="13"/>
      <c r="AJ2541" s="13"/>
      <c r="AK2541" s="13"/>
    </row>
    <row r="2542" spans="1:37" x14ac:dyDescent="0.25">
      <c r="A2542" s="8" t="s">
        <v>148</v>
      </c>
      <c r="B2542" s="8" t="s">
        <v>84</v>
      </c>
      <c r="C2542" s="8" t="s">
        <v>147</v>
      </c>
      <c r="D2542" s="8" t="s">
        <v>138</v>
      </c>
      <c r="E2542" s="8" t="s">
        <v>139</v>
      </c>
      <c r="F2542" s="12" t="s">
        <v>152</v>
      </c>
      <c r="G2542" s="82">
        <v>44608</v>
      </c>
      <c r="H2542" s="90">
        <v>4</v>
      </c>
      <c r="I2542" s="91"/>
      <c r="L2542" s="23"/>
      <c r="P2542" s="13"/>
      <c r="V2542">
        <v>61.0961</v>
      </c>
      <c r="W2542">
        <v>61.0961</v>
      </c>
      <c r="X2542">
        <v>61.0961</v>
      </c>
      <c r="Y2542">
        <v>61.0961</v>
      </c>
      <c r="AC2542" s="13"/>
      <c r="AD2542" s="13"/>
      <c r="AE2542" s="13"/>
      <c r="AF2542" s="13"/>
      <c r="AG2542" s="13"/>
      <c r="AH2542" s="13"/>
      <c r="AI2542" s="13"/>
      <c r="AJ2542" s="13"/>
      <c r="AK2542" s="13"/>
    </row>
    <row r="2543" spans="1:37" x14ac:dyDescent="0.25">
      <c r="A2543" s="8" t="s">
        <v>148</v>
      </c>
      <c r="B2543" s="8" t="s">
        <v>84</v>
      </c>
      <c r="C2543" s="8" t="s">
        <v>147</v>
      </c>
      <c r="D2543" s="8" t="s">
        <v>138</v>
      </c>
      <c r="E2543" s="8" t="s">
        <v>139</v>
      </c>
      <c r="F2543" s="12" t="s">
        <v>153</v>
      </c>
      <c r="G2543" s="80">
        <v>44753</v>
      </c>
      <c r="H2543" s="85">
        <v>4</v>
      </c>
      <c r="I2543" s="91"/>
      <c r="L2543" s="23"/>
      <c r="P2543" s="13"/>
      <c r="V2543">
        <v>57.620789999999992</v>
      </c>
      <c r="W2543">
        <v>57.620789999999992</v>
      </c>
      <c r="X2543">
        <v>57.620789999999992</v>
      </c>
      <c r="Y2543">
        <v>57.620789999999992</v>
      </c>
      <c r="AC2543" s="13"/>
      <c r="AD2543" s="13"/>
      <c r="AE2543" s="13"/>
      <c r="AF2543" s="13"/>
      <c r="AG2543" s="13"/>
      <c r="AH2543" s="13"/>
      <c r="AI2543" s="13"/>
      <c r="AJ2543" s="13"/>
      <c r="AK2543" s="13"/>
    </row>
    <row r="2544" spans="1:37" x14ac:dyDescent="0.25">
      <c r="A2544" s="8" t="s">
        <v>148</v>
      </c>
      <c r="B2544" s="8" t="s">
        <v>84</v>
      </c>
      <c r="C2544" s="8" t="s">
        <v>147</v>
      </c>
      <c r="D2544" s="8" t="s">
        <v>138</v>
      </c>
      <c r="E2544" s="8" t="s">
        <v>139</v>
      </c>
      <c r="F2544" s="12" t="s">
        <v>153</v>
      </c>
      <c r="G2544" s="80">
        <v>44756</v>
      </c>
      <c r="H2544" s="85">
        <v>4</v>
      </c>
      <c r="I2544" s="91"/>
      <c r="L2544" s="23"/>
      <c r="P2544" s="13"/>
      <c r="V2544">
        <v>60.087933333333332</v>
      </c>
      <c r="W2544">
        <v>60.087933333333332</v>
      </c>
      <c r="X2544">
        <v>60.087933333333332</v>
      </c>
      <c r="Y2544">
        <v>60.087933333333332</v>
      </c>
      <c r="AC2544" s="13"/>
      <c r="AD2544" s="13"/>
      <c r="AE2544" s="13"/>
      <c r="AF2544" s="13"/>
      <c r="AG2544" s="13"/>
      <c r="AH2544" s="13"/>
      <c r="AI2544" s="13"/>
      <c r="AJ2544" s="13"/>
      <c r="AK2544" s="13"/>
    </row>
    <row r="2545" spans="1:37" x14ac:dyDescent="0.25">
      <c r="A2545" s="8" t="s">
        <v>148</v>
      </c>
      <c r="B2545" s="8" t="s">
        <v>84</v>
      </c>
      <c r="C2545" s="8" t="s">
        <v>147</v>
      </c>
      <c r="D2545" s="8" t="s">
        <v>138</v>
      </c>
      <c r="E2545" s="8" t="s">
        <v>139</v>
      </c>
      <c r="F2545" s="12" t="s">
        <v>153</v>
      </c>
      <c r="G2545" s="80">
        <v>44767</v>
      </c>
      <c r="H2545" s="85">
        <v>4</v>
      </c>
      <c r="I2545" s="91"/>
      <c r="L2545" s="23"/>
      <c r="P2545" s="13"/>
      <c r="V2545">
        <v>66.025700000000001</v>
      </c>
      <c r="W2545">
        <v>66.025700000000001</v>
      </c>
      <c r="X2545">
        <v>66.025700000000001</v>
      </c>
      <c r="Y2545">
        <v>66.025700000000001</v>
      </c>
      <c r="AC2545" s="13"/>
      <c r="AD2545" s="13"/>
      <c r="AE2545" s="13"/>
      <c r="AF2545" s="13"/>
      <c r="AG2545" s="13"/>
      <c r="AH2545" s="13"/>
      <c r="AI2545" s="13"/>
      <c r="AJ2545" s="13"/>
      <c r="AK2545" s="13"/>
    </row>
    <row r="2546" spans="1:37" x14ac:dyDescent="0.25">
      <c r="A2546" s="8" t="s">
        <v>148</v>
      </c>
      <c r="B2546" s="8" t="s">
        <v>84</v>
      </c>
      <c r="C2546" s="8" t="s">
        <v>147</v>
      </c>
      <c r="D2546" s="8" t="s">
        <v>138</v>
      </c>
      <c r="E2546" s="8" t="s">
        <v>139</v>
      </c>
      <c r="F2546" s="12" t="s">
        <v>153</v>
      </c>
      <c r="G2546" s="80">
        <v>44776</v>
      </c>
      <c r="H2546" s="85">
        <v>4</v>
      </c>
      <c r="I2546" s="91"/>
      <c r="L2546" s="23"/>
      <c r="P2546" s="13"/>
      <c r="V2546">
        <v>49.075000000000003</v>
      </c>
      <c r="W2546">
        <v>49.075000000000003</v>
      </c>
      <c r="X2546">
        <v>49.075000000000003</v>
      </c>
      <c r="Y2546">
        <v>49.075000000000003</v>
      </c>
      <c r="AC2546" s="13"/>
      <c r="AD2546" s="13"/>
      <c r="AE2546" s="13"/>
      <c r="AF2546" s="13"/>
      <c r="AG2546" s="13"/>
      <c r="AH2546" s="13"/>
      <c r="AI2546" s="13"/>
      <c r="AJ2546" s="13"/>
      <c r="AK2546" s="13"/>
    </row>
    <row r="2547" spans="1:37" x14ac:dyDescent="0.25">
      <c r="A2547" s="8" t="s">
        <v>148</v>
      </c>
      <c r="B2547" s="8" t="s">
        <v>84</v>
      </c>
      <c r="C2547" s="8" t="s">
        <v>147</v>
      </c>
      <c r="D2547" s="8" t="s">
        <v>138</v>
      </c>
      <c r="E2547" s="8" t="s">
        <v>139</v>
      </c>
      <c r="F2547" s="12" t="s">
        <v>153</v>
      </c>
      <c r="G2547" s="80">
        <v>44783</v>
      </c>
      <c r="H2547" s="85">
        <v>4</v>
      </c>
      <c r="I2547" s="91"/>
      <c r="L2547" s="23"/>
      <c r="P2547" s="13"/>
      <c r="V2547">
        <v>32.944499999999998</v>
      </c>
      <c r="W2547">
        <v>32.944499999999998</v>
      </c>
      <c r="X2547">
        <v>32.944499999999998</v>
      </c>
      <c r="Y2547">
        <v>32.944499999999998</v>
      </c>
      <c r="AC2547" s="13"/>
      <c r="AD2547" s="13"/>
      <c r="AE2547" s="13"/>
      <c r="AF2547" s="13"/>
      <c r="AG2547" s="13"/>
      <c r="AH2547" s="13"/>
      <c r="AI2547" s="13"/>
      <c r="AJ2547" s="13"/>
      <c r="AK2547" s="13"/>
    </row>
    <row r="2548" spans="1:37" x14ac:dyDescent="0.25">
      <c r="A2548" s="54" t="s">
        <v>149</v>
      </c>
      <c r="B2548" s="54" t="s">
        <v>143</v>
      </c>
      <c r="C2548" s="54" t="s">
        <v>147</v>
      </c>
      <c r="D2548" s="54" t="s">
        <v>138</v>
      </c>
      <c r="E2548" s="54" t="s">
        <v>139</v>
      </c>
      <c r="F2548" s="58" t="s">
        <v>140</v>
      </c>
      <c r="G2548" s="84">
        <v>44003</v>
      </c>
      <c r="H2548" s="85">
        <v>1</v>
      </c>
      <c r="I2548" s="91"/>
      <c r="L2548" s="23"/>
      <c r="P2548" s="13"/>
      <c r="V2548">
        <v>11.284878233333334</v>
      </c>
      <c r="W2548">
        <v>11.284878233333334</v>
      </c>
      <c r="X2548">
        <v>11.284878233333334</v>
      </c>
      <c r="Y2548">
        <v>11.284878233333334</v>
      </c>
      <c r="AC2548" s="13"/>
      <c r="AD2548" s="13"/>
      <c r="AE2548" s="13"/>
      <c r="AF2548" s="13"/>
      <c r="AG2548" s="13"/>
      <c r="AH2548" s="13"/>
      <c r="AI2548" s="13"/>
      <c r="AJ2548" s="13"/>
      <c r="AK2548" s="13"/>
    </row>
    <row r="2549" spans="1:37" x14ac:dyDescent="0.25">
      <c r="A2549" s="54" t="s">
        <v>149</v>
      </c>
      <c r="B2549" s="54" t="s">
        <v>143</v>
      </c>
      <c r="C2549" s="54" t="s">
        <v>147</v>
      </c>
      <c r="D2549" s="54" t="s">
        <v>138</v>
      </c>
      <c r="E2549" s="54" t="s">
        <v>139</v>
      </c>
      <c r="F2549" s="58" t="s">
        <v>140</v>
      </c>
      <c r="G2549" s="84">
        <v>44012</v>
      </c>
      <c r="H2549" s="85">
        <v>1</v>
      </c>
      <c r="I2549" s="91"/>
      <c r="L2549" s="23"/>
      <c r="P2549" s="13"/>
      <c r="V2549">
        <v>24.023750000000003</v>
      </c>
      <c r="W2549">
        <v>24.023750000000003</v>
      </c>
      <c r="X2549">
        <v>24.023750000000003</v>
      </c>
      <c r="Y2549">
        <v>24.023750000000003</v>
      </c>
      <c r="AC2549" s="13"/>
      <c r="AD2549" s="13"/>
      <c r="AE2549" s="13"/>
      <c r="AF2549" s="13"/>
      <c r="AG2549" s="13"/>
      <c r="AH2549" s="13"/>
      <c r="AI2549" s="13"/>
      <c r="AJ2549" s="13"/>
      <c r="AK2549" s="13"/>
    </row>
    <row r="2550" spans="1:37" x14ac:dyDescent="0.25">
      <c r="A2550" s="54" t="s">
        <v>149</v>
      </c>
      <c r="B2550" s="54" t="s">
        <v>143</v>
      </c>
      <c r="C2550" s="54" t="s">
        <v>147</v>
      </c>
      <c r="D2550" s="54" t="s">
        <v>138</v>
      </c>
      <c r="E2550" s="54" t="s">
        <v>139</v>
      </c>
      <c r="F2550" s="58" t="s">
        <v>140</v>
      </c>
      <c r="G2550" s="84">
        <v>44014</v>
      </c>
      <c r="H2550" s="85">
        <v>1</v>
      </c>
      <c r="I2550" s="91"/>
      <c r="L2550" s="23"/>
      <c r="P2550" s="13"/>
      <c r="V2550">
        <v>22.066624999999998</v>
      </c>
      <c r="W2550">
        <v>22.066624999999998</v>
      </c>
      <c r="X2550">
        <v>22.066624999999998</v>
      </c>
      <c r="Y2550">
        <v>22.066624999999998</v>
      </c>
      <c r="AC2550" s="13"/>
      <c r="AD2550" s="13"/>
      <c r="AE2550" s="13"/>
      <c r="AF2550" s="13"/>
      <c r="AG2550" s="13"/>
      <c r="AH2550" s="13"/>
      <c r="AI2550" s="13"/>
      <c r="AJ2550" s="13"/>
      <c r="AK2550" s="13"/>
    </row>
    <row r="2551" spans="1:37" x14ac:dyDescent="0.25">
      <c r="A2551" s="54" t="s">
        <v>149</v>
      </c>
      <c r="B2551" s="54" t="s">
        <v>143</v>
      </c>
      <c r="C2551" s="54" t="s">
        <v>147</v>
      </c>
      <c r="D2551" s="54" t="s">
        <v>138</v>
      </c>
      <c r="E2551" s="54" t="s">
        <v>139</v>
      </c>
      <c r="F2551" s="58" t="s">
        <v>140</v>
      </c>
      <c r="G2551" s="84">
        <v>44022</v>
      </c>
      <c r="H2551" s="85">
        <v>1</v>
      </c>
      <c r="I2551" s="91"/>
      <c r="L2551" s="23"/>
      <c r="P2551" s="13"/>
      <c r="V2551">
        <v>24.924897499999997</v>
      </c>
      <c r="W2551">
        <v>24.924897499999997</v>
      </c>
      <c r="X2551">
        <v>24.924897499999997</v>
      </c>
      <c r="Y2551">
        <v>24.924897499999997</v>
      </c>
      <c r="AC2551" s="13"/>
      <c r="AD2551" s="13"/>
      <c r="AE2551" s="13"/>
      <c r="AF2551" s="13"/>
      <c r="AG2551" s="13"/>
      <c r="AH2551" s="13"/>
      <c r="AI2551" s="13"/>
      <c r="AJ2551" s="13"/>
      <c r="AK2551" s="13"/>
    </row>
    <row r="2552" spans="1:37" x14ac:dyDescent="0.25">
      <c r="A2552" s="54" t="s">
        <v>149</v>
      </c>
      <c r="B2552" s="54" t="s">
        <v>143</v>
      </c>
      <c r="C2552" s="54" t="s">
        <v>147</v>
      </c>
      <c r="D2552" s="54" t="s">
        <v>138</v>
      </c>
      <c r="E2552" s="54" t="s">
        <v>139</v>
      </c>
      <c r="F2552" s="58" t="s">
        <v>140</v>
      </c>
      <c r="G2552" s="84">
        <v>44126</v>
      </c>
      <c r="H2552" s="85">
        <v>1</v>
      </c>
      <c r="I2552" s="91"/>
      <c r="L2552" s="23"/>
      <c r="P2552" s="13"/>
      <c r="V2552">
        <v>4.8333333333333325E-2</v>
      </c>
      <c r="W2552">
        <v>4.8333333333333325E-2</v>
      </c>
      <c r="X2552">
        <v>4.8333333333333325E-2</v>
      </c>
      <c r="Y2552">
        <v>4.8333333333333325E-2</v>
      </c>
      <c r="AC2552" s="13"/>
      <c r="AD2552" s="13"/>
      <c r="AE2552" s="13"/>
      <c r="AF2552" s="13"/>
      <c r="AG2552" s="13"/>
      <c r="AH2552" s="13"/>
      <c r="AI2552" s="13"/>
      <c r="AJ2552" s="13"/>
      <c r="AK2552" s="13"/>
    </row>
    <row r="2553" spans="1:37" x14ac:dyDescent="0.25">
      <c r="A2553" s="54" t="s">
        <v>149</v>
      </c>
      <c r="B2553" s="54" t="s">
        <v>143</v>
      </c>
      <c r="C2553" s="54" t="s">
        <v>147</v>
      </c>
      <c r="D2553" s="54" t="s">
        <v>138</v>
      </c>
      <c r="E2553" s="54" t="s">
        <v>139</v>
      </c>
      <c r="F2553" s="58" t="s">
        <v>140</v>
      </c>
      <c r="G2553" s="84">
        <v>44145</v>
      </c>
      <c r="H2553" s="85">
        <v>1</v>
      </c>
      <c r="I2553" s="91"/>
      <c r="L2553" s="23"/>
      <c r="P2553" s="13"/>
      <c r="V2553">
        <v>8.4775000000000003E-2</v>
      </c>
      <c r="W2553">
        <v>8.4775000000000003E-2</v>
      </c>
      <c r="X2553">
        <v>8.4775000000000003E-2</v>
      </c>
      <c r="Y2553">
        <v>8.4775000000000003E-2</v>
      </c>
      <c r="AA2553" s="13"/>
      <c r="AB2553" s="13"/>
      <c r="AC2553" s="13"/>
      <c r="AD2553" s="13"/>
      <c r="AE2553" s="13"/>
      <c r="AF2553" s="13"/>
      <c r="AG2553" s="13"/>
      <c r="AH2553" s="13"/>
      <c r="AI2553" s="13"/>
      <c r="AJ2553" s="13"/>
      <c r="AK2553" s="13"/>
    </row>
    <row r="2554" spans="1:37" x14ac:dyDescent="0.25">
      <c r="A2554" s="54" t="s">
        <v>149</v>
      </c>
      <c r="B2554" s="54" t="s">
        <v>143</v>
      </c>
      <c r="C2554" s="54" t="s">
        <v>147</v>
      </c>
      <c r="D2554" s="54" t="s">
        <v>138</v>
      </c>
      <c r="E2554" s="54" t="s">
        <v>139</v>
      </c>
      <c r="F2554" s="58" t="s">
        <v>152</v>
      </c>
      <c r="G2554" s="89">
        <v>44455</v>
      </c>
      <c r="H2554" s="90">
        <v>1</v>
      </c>
      <c r="I2554" s="91"/>
      <c r="L2554" s="23"/>
      <c r="P2554" s="13"/>
      <c r="V2554" s="5">
        <v>1.4579499999999999</v>
      </c>
      <c r="W2554" s="5">
        <v>1.4579499999999999</v>
      </c>
      <c r="X2554" s="5">
        <v>1.4579499999999999</v>
      </c>
      <c r="Y2554" s="5">
        <v>1.4579499999999999</v>
      </c>
      <c r="AA2554" s="13"/>
      <c r="AB2554" s="13"/>
      <c r="AC2554" s="13"/>
      <c r="AD2554" s="13"/>
      <c r="AE2554" s="13"/>
      <c r="AF2554" s="13"/>
      <c r="AG2554" s="13"/>
      <c r="AH2554" s="13"/>
      <c r="AI2554" s="13"/>
      <c r="AJ2554" s="13"/>
      <c r="AK2554" s="13"/>
    </row>
    <row r="2555" spans="1:37" x14ac:dyDescent="0.25">
      <c r="A2555" s="54" t="s">
        <v>149</v>
      </c>
      <c r="B2555" s="54" t="s">
        <v>143</v>
      </c>
      <c r="C2555" s="54" t="s">
        <v>147</v>
      </c>
      <c r="D2555" s="54" t="s">
        <v>138</v>
      </c>
      <c r="E2555" s="54" t="s">
        <v>139</v>
      </c>
      <c r="F2555" s="58" t="s">
        <v>152</v>
      </c>
      <c r="G2555" s="89">
        <v>44475</v>
      </c>
      <c r="H2555" s="90">
        <v>1</v>
      </c>
      <c r="I2555" s="91"/>
      <c r="L2555" s="23"/>
      <c r="P2555" s="13"/>
      <c r="V2555" s="5">
        <v>1.20825</v>
      </c>
      <c r="W2555" s="5">
        <v>1.20825</v>
      </c>
      <c r="X2555" s="5">
        <v>1.20825</v>
      </c>
      <c r="Y2555" s="5">
        <v>1.20825</v>
      </c>
      <c r="AA2555" s="13"/>
      <c r="AB2555" s="13"/>
      <c r="AC2555" s="13"/>
      <c r="AD2555" s="13"/>
      <c r="AE2555" s="13"/>
      <c r="AF2555" s="13"/>
      <c r="AG2555" s="13"/>
      <c r="AH2555" s="13"/>
      <c r="AI2555" s="13"/>
      <c r="AJ2555" s="13"/>
      <c r="AK2555" s="13"/>
    </row>
    <row r="2556" spans="1:37" x14ac:dyDescent="0.25">
      <c r="A2556" s="54" t="s">
        <v>149</v>
      </c>
      <c r="B2556" s="54" t="s">
        <v>143</v>
      </c>
      <c r="C2556" s="54" t="s">
        <v>147</v>
      </c>
      <c r="D2556" s="54" t="s">
        <v>138</v>
      </c>
      <c r="E2556" s="54" t="s">
        <v>139</v>
      </c>
      <c r="F2556" s="58" t="s">
        <v>152</v>
      </c>
      <c r="G2556" s="89">
        <v>44484</v>
      </c>
      <c r="H2556" s="90">
        <v>1</v>
      </c>
      <c r="I2556" s="91"/>
      <c r="L2556" s="23"/>
      <c r="P2556" s="13"/>
      <c r="V2556" s="5">
        <v>2.0713333333333335</v>
      </c>
      <c r="W2556" s="5">
        <v>2.0713333333333335</v>
      </c>
      <c r="X2556" s="5">
        <v>2.0713333333333335</v>
      </c>
      <c r="Y2556" s="5">
        <v>2.0713333333333335</v>
      </c>
      <c r="AA2556" s="13"/>
      <c r="AB2556" s="13"/>
      <c r="AC2556" s="13"/>
      <c r="AD2556" s="13"/>
      <c r="AE2556" s="13"/>
      <c r="AF2556" s="13"/>
      <c r="AG2556" s="13"/>
      <c r="AH2556" s="13"/>
      <c r="AI2556" s="13"/>
      <c r="AJ2556" s="13"/>
      <c r="AK2556" s="13"/>
    </row>
    <row r="2557" spans="1:37" x14ac:dyDescent="0.25">
      <c r="A2557" s="54" t="s">
        <v>149</v>
      </c>
      <c r="B2557" s="54" t="s">
        <v>143</v>
      </c>
      <c r="C2557" s="54" t="s">
        <v>147</v>
      </c>
      <c r="D2557" s="54" t="s">
        <v>138</v>
      </c>
      <c r="E2557" s="54" t="s">
        <v>139</v>
      </c>
      <c r="F2557" s="58" t="s">
        <v>152</v>
      </c>
      <c r="G2557" s="89">
        <v>44550</v>
      </c>
      <c r="H2557" s="90">
        <v>1</v>
      </c>
      <c r="I2557" s="91"/>
      <c r="L2557" s="23"/>
      <c r="P2557" s="13"/>
      <c r="V2557" s="5">
        <v>12.482833333333332</v>
      </c>
      <c r="W2557" s="5">
        <v>12.482833333333332</v>
      </c>
      <c r="X2557" s="5">
        <v>12.482833333333332</v>
      </c>
      <c r="Y2557" s="5">
        <v>12.482833333333332</v>
      </c>
      <c r="AA2557" s="13"/>
      <c r="AB2557" s="13"/>
      <c r="AC2557" s="13"/>
      <c r="AD2557" s="13"/>
      <c r="AE2557" s="13"/>
      <c r="AF2557" s="13"/>
      <c r="AG2557" s="13"/>
      <c r="AH2557" s="13"/>
      <c r="AI2557" s="13"/>
      <c r="AJ2557" s="13"/>
      <c r="AK2557" s="13"/>
    </row>
    <row r="2558" spans="1:37" x14ac:dyDescent="0.25">
      <c r="A2558" s="54" t="s">
        <v>149</v>
      </c>
      <c r="B2558" s="54" t="s">
        <v>143</v>
      </c>
      <c r="C2558" s="54" t="s">
        <v>147</v>
      </c>
      <c r="D2558" s="54" t="s">
        <v>138</v>
      </c>
      <c r="E2558" s="54" t="s">
        <v>139</v>
      </c>
      <c r="F2558" s="58" t="s">
        <v>152</v>
      </c>
      <c r="G2558" s="89">
        <v>44603</v>
      </c>
      <c r="H2558" s="90">
        <v>1</v>
      </c>
      <c r="I2558" s="91"/>
      <c r="L2558" s="23"/>
      <c r="P2558" s="13"/>
      <c r="V2558" s="5">
        <v>37.927733333333329</v>
      </c>
      <c r="W2558" s="5">
        <v>37.927733333333329</v>
      </c>
      <c r="X2558" s="5">
        <v>37.927733333333329</v>
      </c>
      <c r="Y2558" s="5">
        <v>37.927733333333329</v>
      </c>
      <c r="AA2558" s="13"/>
      <c r="AB2558" s="13"/>
      <c r="AC2558" s="13"/>
      <c r="AD2558" s="13"/>
      <c r="AE2558" s="13"/>
      <c r="AF2558" s="13"/>
      <c r="AG2558" s="13"/>
      <c r="AH2558" s="13"/>
      <c r="AI2558" s="13"/>
      <c r="AJ2558" s="13"/>
      <c r="AK2558" s="13"/>
    </row>
    <row r="2559" spans="1:37" x14ac:dyDescent="0.25">
      <c r="A2559" s="54" t="s">
        <v>149</v>
      </c>
      <c r="B2559" s="54" t="s">
        <v>143</v>
      </c>
      <c r="C2559" s="54" t="s">
        <v>147</v>
      </c>
      <c r="D2559" s="54" t="s">
        <v>138</v>
      </c>
      <c r="E2559" s="54" t="s">
        <v>139</v>
      </c>
      <c r="F2559" s="58" t="s">
        <v>152</v>
      </c>
      <c r="G2559" s="89">
        <v>44608</v>
      </c>
      <c r="H2559" s="90">
        <v>1</v>
      </c>
      <c r="I2559" s="91"/>
      <c r="L2559" s="23"/>
      <c r="P2559" s="13"/>
      <c r="V2559" s="5">
        <v>45.956633333333336</v>
      </c>
      <c r="W2559" s="5">
        <v>45.956633333333336</v>
      </c>
      <c r="X2559" s="5">
        <v>45.956633333333336</v>
      </c>
      <c r="Y2559" s="5">
        <v>45.956633333333336</v>
      </c>
      <c r="AA2559" s="13"/>
      <c r="AB2559" s="13"/>
      <c r="AC2559" s="13"/>
      <c r="AD2559" s="13"/>
      <c r="AE2559" s="13"/>
      <c r="AF2559" s="13"/>
      <c r="AG2559" s="13"/>
      <c r="AH2559" s="13"/>
      <c r="AI2559" s="13"/>
      <c r="AJ2559" s="13"/>
      <c r="AK2559" s="13"/>
    </row>
    <row r="2560" spans="1:37" x14ac:dyDescent="0.25">
      <c r="A2560" s="54" t="s">
        <v>149</v>
      </c>
      <c r="B2560" s="54" t="s">
        <v>143</v>
      </c>
      <c r="C2560" s="54" t="s">
        <v>147</v>
      </c>
      <c r="D2560" s="54" t="s">
        <v>138</v>
      </c>
      <c r="E2560" s="54" t="s">
        <v>139</v>
      </c>
      <c r="F2560" s="58" t="s">
        <v>153</v>
      </c>
      <c r="G2560" s="84">
        <v>44753</v>
      </c>
      <c r="H2560" s="85">
        <v>1</v>
      </c>
      <c r="I2560" s="91"/>
      <c r="L2560" s="23"/>
      <c r="P2560" s="13"/>
      <c r="V2560" s="5">
        <v>44.505533333333339</v>
      </c>
      <c r="W2560" s="5">
        <v>44.505533333333339</v>
      </c>
      <c r="X2560" s="5">
        <v>44.505533333333339</v>
      </c>
      <c r="Y2560" s="5">
        <v>44.505533333333339</v>
      </c>
      <c r="AA2560" s="13"/>
      <c r="AB2560" s="13"/>
      <c r="AC2560" s="13"/>
      <c r="AD2560" s="13"/>
      <c r="AE2560" s="13"/>
      <c r="AF2560" s="13"/>
      <c r="AG2560" s="13"/>
      <c r="AH2560" s="13"/>
      <c r="AI2560" s="13"/>
      <c r="AJ2560" s="13"/>
      <c r="AK2560" s="13"/>
    </row>
    <row r="2561" spans="1:37" x14ac:dyDescent="0.25">
      <c r="A2561" s="54" t="s">
        <v>149</v>
      </c>
      <c r="B2561" s="54" t="s">
        <v>143</v>
      </c>
      <c r="C2561" s="54" t="s">
        <v>147</v>
      </c>
      <c r="D2561" s="54" t="s">
        <v>138</v>
      </c>
      <c r="E2561" s="54" t="s">
        <v>139</v>
      </c>
      <c r="F2561" s="58" t="s">
        <v>153</v>
      </c>
      <c r="G2561" s="84">
        <v>44756</v>
      </c>
      <c r="H2561" s="85">
        <v>1</v>
      </c>
      <c r="I2561" s="91"/>
      <c r="L2561" s="23"/>
      <c r="P2561" s="13"/>
      <c r="V2561" s="5">
        <v>54.513666666666666</v>
      </c>
      <c r="W2561" s="5">
        <v>54.513666666666666</v>
      </c>
      <c r="X2561" s="5">
        <v>54.513666666666666</v>
      </c>
      <c r="Y2561" s="5">
        <v>54.513666666666666</v>
      </c>
      <c r="AA2561" s="13"/>
      <c r="AB2561" s="13"/>
      <c r="AC2561" s="13"/>
      <c r="AD2561" s="13"/>
      <c r="AE2561" s="13"/>
      <c r="AF2561" s="13"/>
      <c r="AG2561" s="13"/>
      <c r="AH2561" s="13"/>
      <c r="AI2561" s="13"/>
      <c r="AJ2561" s="13"/>
      <c r="AK2561" s="13"/>
    </row>
    <row r="2562" spans="1:37" x14ac:dyDescent="0.25">
      <c r="A2562" s="54" t="s">
        <v>149</v>
      </c>
      <c r="B2562" s="54" t="s">
        <v>143</v>
      </c>
      <c r="C2562" s="54" t="s">
        <v>147</v>
      </c>
      <c r="D2562" s="54" t="s">
        <v>138</v>
      </c>
      <c r="E2562" s="54" t="s">
        <v>139</v>
      </c>
      <c r="F2562" s="58" t="s">
        <v>153</v>
      </c>
      <c r="G2562" s="84">
        <v>44767</v>
      </c>
      <c r="H2562" s="85">
        <v>1</v>
      </c>
      <c r="I2562" s="91"/>
      <c r="L2562" s="23"/>
      <c r="P2562" s="13"/>
      <c r="V2562" s="5">
        <v>65.162558699999991</v>
      </c>
      <c r="W2562" s="5">
        <v>65.162558699999991</v>
      </c>
      <c r="X2562" s="5">
        <v>65.162558699999991</v>
      </c>
      <c r="Y2562" s="5">
        <v>65.162558699999991</v>
      </c>
      <c r="AA2562" s="13"/>
      <c r="AB2562" s="13"/>
      <c r="AC2562" s="13"/>
      <c r="AD2562" s="13"/>
      <c r="AE2562" s="13"/>
      <c r="AF2562" s="13"/>
      <c r="AG2562" s="13"/>
      <c r="AH2562" s="13"/>
      <c r="AI2562" s="13"/>
      <c r="AJ2562" s="13"/>
      <c r="AK2562" s="13"/>
    </row>
    <row r="2563" spans="1:37" x14ac:dyDescent="0.25">
      <c r="A2563" s="54" t="s">
        <v>149</v>
      </c>
      <c r="B2563" s="54" t="s">
        <v>143</v>
      </c>
      <c r="C2563" s="54" t="s">
        <v>147</v>
      </c>
      <c r="D2563" s="54" t="s">
        <v>138</v>
      </c>
      <c r="E2563" s="54" t="s">
        <v>139</v>
      </c>
      <c r="F2563" s="58" t="s">
        <v>153</v>
      </c>
      <c r="G2563" s="84">
        <v>44776</v>
      </c>
      <c r="H2563" s="85">
        <v>1</v>
      </c>
      <c r="I2563" s="91"/>
      <c r="L2563" s="23"/>
      <c r="P2563" s="13"/>
      <c r="V2563" s="5">
        <v>50.334579999999995</v>
      </c>
      <c r="W2563" s="5">
        <v>50.334579999999995</v>
      </c>
      <c r="X2563" s="5">
        <v>50.334579999999995</v>
      </c>
      <c r="Y2563" s="5">
        <v>50.334579999999995</v>
      </c>
      <c r="AA2563" s="13"/>
      <c r="AB2563" s="13"/>
      <c r="AC2563" s="13"/>
      <c r="AD2563" s="13"/>
      <c r="AE2563" s="13"/>
      <c r="AF2563" s="13"/>
      <c r="AG2563" s="13"/>
      <c r="AH2563" s="13"/>
      <c r="AI2563" s="13"/>
      <c r="AJ2563" s="13"/>
      <c r="AK2563" s="13"/>
    </row>
    <row r="2564" spans="1:37" x14ac:dyDescent="0.25">
      <c r="A2564" s="54" t="s">
        <v>149</v>
      </c>
      <c r="B2564" s="54" t="s">
        <v>143</v>
      </c>
      <c r="C2564" s="54" t="s">
        <v>147</v>
      </c>
      <c r="D2564" s="54" t="s">
        <v>138</v>
      </c>
      <c r="E2564" s="54" t="s">
        <v>139</v>
      </c>
      <c r="F2564" s="58" t="s">
        <v>153</v>
      </c>
      <c r="G2564" s="84">
        <v>44783</v>
      </c>
      <c r="H2564" s="85">
        <v>1</v>
      </c>
      <c r="I2564" s="91"/>
      <c r="L2564" s="23"/>
      <c r="P2564" s="13"/>
      <c r="V2564" s="5">
        <v>39.330100000000002</v>
      </c>
      <c r="W2564" s="5">
        <v>39.330100000000002</v>
      </c>
      <c r="X2564" s="5">
        <v>39.330100000000002</v>
      </c>
      <c r="Y2564" s="5">
        <v>39.330100000000002</v>
      </c>
      <c r="AA2564" s="13"/>
      <c r="AB2564" s="13"/>
      <c r="AC2564" s="13"/>
      <c r="AD2564" s="13"/>
      <c r="AE2564" s="13"/>
      <c r="AF2564" s="13"/>
      <c r="AG2564" s="13"/>
      <c r="AH2564" s="13"/>
      <c r="AI2564" s="13"/>
      <c r="AJ2564" s="13"/>
      <c r="AK2564" s="13"/>
    </row>
    <row r="2565" spans="1:37" x14ac:dyDescent="0.25">
      <c r="A2565" s="54" t="s">
        <v>149</v>
      </c>
      <c r="B2565" s="54" t="s">
        <v>143</v>
      </c>
      <c r="C2565" s="54" t="s">
        <v>147</v>
      </c>
      <c r="D2565" s="54" t="s">
        <v>138</v>
      </c>
      <c r="E2565" s="54" t="s">
        <v>139</v>
      </c>
      <c r="F2565" s="58" t="s">
        <v>140</v>
      </c>
      <c r="G2565" s="84">
        <v>44003</v>
      </c>
      <c r="H2565" s="85">
        <v>2</v>
      </c>
      <c r="I2565" s="91"/>
      <c r="L2565" s="23"/>
      <c r="P2565" s="13"/>
      <c r="V2565">
        <v>14.997534366666669</v>
      </c>
      <c r="W2565">
        <v>14.997534366666669</v>
      </c>
      <c r="X2565">
        <v>14.997534366666669</v>
      </c>
      <c r="Y2565">
        <v>14.997534366666669</v>
      </c>
      <c r="AA2565" s="13"/>
      <c r="AB2565" s="13"/>
      <c r="AC2565" s="13"/>
      <c r="AD2565" s="13"/>
      <c r="AE2565" s="13"/>
      <c r="AF2565" s="13"/>
      <c r="AG2565" s="13"/>
      <c r="AH2565" s="13"/>
      <c r="AI2565" s="13"/>
      <c r="AJ2565" s="13"/>
      <c r="AK2565" s="13"/>
    </row>
    <row r="2566" spans="1:37" x14ac:dyDescent="0.25">
      <c r="A2566" s="54" t="s">
        <v>149</v>
      </c>
      <c r="B2566" s="54" t="s">
        <v>143</v>
      </c>
      <c r="C2566" s="54" t="s">
        <v>147</v>
      </c>
      <c r="D2566" s="54" t="s">
        <v>138</v>
      </c>
      <c r="E2566" s="54" t="s">
        <v>139</v>
      </c>
      <c r="F2566" s="58" t="s">
        <v>140</v>
      </c>
      <c r="G2566" s="84">
        <v>44012</v>
      </c>
      <c r="H2566" s="85">
        <v>2</v>
      </c>
      <c r="I2566" s="91"/>
      <c r="L2566" s="23"/>
      <c r="P2566" s="13"/>
      <c r="V2566">
        <v>27.082125000000001</v>
      </c>
      <c r="W2566">
        <v>27.082125000000001</v>
      </c>
      <c r="X2566">
        <v>27.082125000000001</v>
      </c>
      <c r="Y2566">
        <v>27.082125000000001</v>
      </c>
      <c r="AA2566" s="13"/>
      <c r="AB2566" s="13"/>
      <c r="AC2566" s="13"/>
      <c r="AD2566" s="13"/>
      <c r="AE2566" s="13"/>
      <c r="AF2566" s="13"/>
      <c r="AG2566" s="13"/>
      <c r="AH2566" s="13"/>
      <c r="AI2566" s="13"/>
      <c r="AJ2566" s="13"/>
      <c r="AK2566" s="13"/>
    </row>
    <row r="2567" spans="1:37" x14ac:dyDescent="0.25">
      <c r="A2567" s="54" t="s">
        <v>149</v>
      </c>
      <c r="B2567" s="54" t="s">
        <v>143</v>
      </c>
      <c r="C2567" s="54" t="s">
        <v>147</v>
      </c>
      <c r="D2567" s="54" t="s">
        <v>138</v>
      </c>
      <c r="E2567" s="54" t="s">
        <v>139</v>
      </c>
      <c r="F2567" s="58" t="s">
        <v>140</v>
      </c>
      <c r="G2567" s="84">
        <v>44014</v>
      </c>
      <c r="H2567" s="85">
        <v>2</v>
      </c>
      <c r="I2567" s="91"/>
      <c r="L2567" s="23"/>
      <c r="P2567" s="13"/>
      <c r="V2567">
        <v>32.218625000000003</v>
      </c>
      <c r="W2567">
        <v>32.218625000000003</v>
      </c>
      <c r="X2567">
        <v>32.218625000000003</v>
      </c>
      <c r="Y2567">
        <v>32.218625000000003</v>
      </c>
      <c r="AA2567" s="13"/>
      <c r="AB2567" s="13"/>
      <c r="AC2567" s="13"/>
      <c r="AD2567" s="13"/>
      <c r="AE2567" s="13"/>
      <c r="AF2567" s="13"/>
      <c r="AG2567" s="13"/>
      <c r="AH2567" s="13"/>
      <c r="AI2567" s="13"/>
      <c r="AJ2567" s="13"/>
      <c r="AK2567" s="13"/>
    </row>
    <row r="2568" spans="1:37" x14ac:dyDescent="0.25">
      <c r="A2568" s="54" t="s">
        <v>149</v>
      </c>
      <c r="B2568" s="54" t="s">
        <v>143</v>
      </c>
      <c r="C2568" s="54" t="s">
        <v>147</v>
      </c>
      <c r="D2568" s="54" t="s">
        <v>138</v>
      </c>
      <c r="E2568" s="54" t="s">
        <v>139</v>
      </c>
      <c r="F2568" s="58" t="s">
        <v>140</v>
      </c>
      <c r="G2568" s="84">
        <v>44022</v>
      </c>
      <c r="H2568" s="85">
        <v>2</v>
      </c>
      <c r="I2568" s="91"/>
      <c r="L2568" s="23"/>
      <c r="P2568" s="13"/>
      <c r="V2568">
        <v>39.41046</v>
      </c>
      <c r="W2568">
        <v>39.41046</v>
      </c>
      <c r="X2568">
        <v>39.41046</v>
      </c>
      <c r="Y2568">
        <v>39.41046</v>
      </c>
      <c r="AA2568" s="13"/>
      <c r="AB2568" s="13"/>
      <c r="AC2568" s="13"/>
      <c r="AD2568" s="13"/>
      <c r="AE2568" s="13"/>
      <c r="AF2568" s="13"/>
      <c r="AG2568" s="13"/>
      <c r="AH2568" s="13"/>
      <c r="AI2568" s="13"/>
      <c r="AJ2568" s="13"/>
      <c r="AK2568" s="13"/>
    </row>
    <row r="2569" spans="1:37" x14ac:dyDescent="0.25">
      <c r="A2569" s="54" t="s">
        <v>149</v>
      </c>
      <c r="B2569" s="54" t="s">
        <v>143</v>
      </c>
      <c r="C2569" s="54" t="s">
        <v>147</v>
      </c>
      <c r="D2569" s="54" t="s">
        <v>138</v>
      </c>
      <c r="E2569" s="54" t="s">
        <v>139</v>
      </c>
      <c r="F2569" s="58" t="s">
        <v>140</v>
      </c>
      <c r="G2569" s="84">
        <v>44126</v>
      </c>
      <c r="H2569" s="85">
        <v>2</v>
      </c>
      <c r="I2569" s="91"/>
      <c r="L2569" s="23"/>
      <c r="P2569" s="13"/>
      <c r="AA2569" s="13"/>
      <c r="AB2569" s="13"/>
      <c r="AC2569" s="13"/>
      <c r="AD2569" s="13"/>
      <c r="AE2569" s="13"/>
      <c r="AF2569" s="13"/>
      <c r="AG2569" s="13"/>
      <c r="AH2569" s="13"/>
      <c r="AI2569" s="13"/>
      <c r="AJ2569" s="13"/>
      <c r="AK2569" s="13"/>
    </row>
    <row r="2570" spans="1:37" x14ac:dyDescent="0.25">
      <c r="A2570" s="54" t="s">
        <v>149</v>
      </c>
      <c r="B2570" s="54" t="s">
        <v>143</v>
      </c>
      <c r="C2570" s="54" t="s">
        <v>147</v>
      </c>
      <c r="D2570" s="54" t="s">
        <v>138</v>
      </c>
      <c r="E2570" s="54" t="s">
        <v>139</v>
      </c>
      <c r="F2570" s="58" t="s">
        <v>140</v>
      </c>
      <c r="G2570" s="84">
        <v>44145</v>
      </c>
      <c r="H2570" s="85">
        <v>2</v>
      </c>
      <c r="I2570" s="91"/>
      <c r="L2570" s="23"/>
      <c r="P2570" s="13"/>
      <c r="V2570">
        <v>5.1949999999999996E-2</v>
      </c>
      <c r="W2570">
        <v>5.1949999999999996E-2</v>
      </c>
      <c r="X2570">
        <v>5.1949999999999996E-2</v>
      </c>
      <c r="Y2570">
        <v>5.1949999999999996E-2</v>
      </c>
      <c r="AA2570" s="13"/>
      <c r="AB2570" s="13"/>
      <c r="AC2570" s="13"/>
      <c r="AD2570" s="13"/>
      <c r="AE2570" s="13"/>
      <c r="AF2570" s="13"/>
      <c r="AG2570" s="13"/>
      <c r="AH2570" s="13"/>
      <c r="AI2570" s="13"/>
      <c r="AJ2570" s="13"/>
      <c r="AK2570" s="13"/>
    </row>
    <row r="2571" spans="1:37" x14ac:dyDescent="0.25">
      <c r="A2571" s="54" t="s">
        <v>149</v>
      </c>
      <c r="B2571" s="54" t="s">
        <v>143</v>
      </c>
      <c r="C2571" s="54" t="s">
        <v>147</v>
      </c>
      <c r="D2571" s="54" t="s">
        <v>138</v>
      </c>
      <c r="E2571" s="54" t="s">
        <v>139</v>
      </c>
      <c r="F2571" s="58" t="s">
        <v>152</v>
      </c>
      <c r="G2571" s="89">
        <v>44455</v>
      </c>
      <c r="H2571" s="90">
        <v>2</v>
      </c>
      <c r="I2571" s="91"/>
      <c r="L2571" s="23"/>
      <c r="P2571" s="13"/>
      <c r="AA2571" s="13"/>
      <c r="AB2571" s="13"/>
      <c r="AC2571" s="13"/>
      <c r="AD2571" s="13"/>
      <c r="AE2571" s="13"/>
      <c r="AF2571" s="13"/>
      <c r="AG2571" s="13"/>
      <c r="AH2571" s="13"/>
      <c r="AI2571" s="13"/>
      <c r="AJ2571" s="13"/>
      <c r="AK2571" s="13"/>
    </row>
    <row r="2572" spans="1:37" x14ac:dyDescent="0.25">
      <c r="A2572" s="54" t="s">
        <v>149</v>
      </c>
      <c r="B2572" s="54" t="s">
        <v>143</v>
      </c>
      <c r="C2572" s="54" t="s">
        <v>147</v>
      </c>
      <c r="D2572" s="54" t="s">
        <v>138</v>
      </c>
      <c r="E2572" s="54" t="s">
        <v>139</v>
      </c>
      <c r="F2572" s="58" t="s">
        <v>152</v>
      </c>
      <c r="G2572" s="89">
        <v>44475</v>
      </c>
      <c r="H2572" s="90">
        <v>2</v>
      </c>
      <c r="I2572" s="91"/>
      <c r="L2572" s="23"/>
      <c r="P2572" s="13"/>
      <c r="V2572">
        <v>0.753</v>
      </c>
      <c r="W2572">
        <v>0.753</v>
      </c>
      <c r="X2572">
        <v>0.753</v>
      </c>
      <c r="Y2572">
        <v>0.753</v>
      </c>
      <c r="AA2572" s="13"/>
      <c r="AB2572" s="13"/>
      <c r="AC2572" s="13"/>
      <c r="AD2572" s="13"/>
      <c r="AE2572" s="13"/>
      <c r="AF2572" s="13"/>
      <c r="AG2572" s="13"/>
      <c r="AH2572" s="13"/>
      <c r="AI2572" s="13"/>
      <c r="AJ2572" s="13"/>
      <c r="AK2572" s="13"/>
    </row>
    <row r="2573" spans="1:37" x14ac:dyDescent="0.25">
      <c r="A2573" s="54" t="s">
        <v>149</v>
      </c>
      <c r="B2573" s="54" t="s">
        <v>143</v>
      </c>
      <c r="C2573" s="54" t="s">
        <v>147</v>
      </c>
      <c r="D2573" s="54" t="s">
        <v>138</v>
      </c>
      <c r="E2573" s="54" t="s">
        <v>139</v>
      </c>
      <c r="F2573" s="58" t="s">
        <v>152</v>
      </c>
      <c r="G2573" s="89">
        <v>44484</v>
      </c>
      <c r="H2573" s="90">
        <v>2</v>
      </c>
      <c r="I2573" s="91"/>
      <c r="L2573" s="23"/>
      <c r="P2573" s="13"/>
      <c r="AA2573" s="13"/>
      <c r="AB2573" s="13"/>
      <c r="AC2573" s="13"/>
      <c r="AD2573" s="13"/>
      <c r="AE2573" s="13"/>
      <c r="AF2573" s="13"/>
      <c r="AG2573" s="13"/>
      <c r="AH2573" s="13"/>
      <c r="AI2573" s="13"/>
      <c r="AJ2573" s="13"/>
      <c r="AK2573" s="13"/>
    </row>
    <row r="2574" spans="1:37" x14ac:dyDescent="0.25">
      <c r="A2574" s="54" t="s">
        <v>149</v>
      </c>
      <c r="B2574" s="54" t="s">
        <v>143</v>
      </c>
      <c r="C2574" s="54" t="s">
        <v>147</v>
      </c>
      <c r="D2574" s="54" t="s">
        <v>138</v>
      </c>
      <c r="E2574" s="54" t="s">
        <v>139</v>
      </c>
      <c r="F2574" s="58" t="s">
        <v>152</v>
      </c>
      <c r="G2574" s="89">
        <v>44550</v>
      </c>
      <c r="H2574" s="90">
        <v>2</v>
      </c>
      <c r="I2574" s="91"/>
      <c r="L2574" s="23"/>
      <c r="P2574" s="13"/>
      <c r="V2574">
        <v>28.235949999999999</v>
      </c>
      <c r="W2574">
        <v>28.235949999999999</v>
      </c>
      <c r="X2574">
        <v>28.235949999999999</v>
      </c>
      <c r="Y2574">
        <v>28.235949999999999</v>
      </c>
      <c r="AA2574" s="13"/>
      <c r="AB2574" s="13"/>
      <c r="AC2574" s="13"/>
      <c r="AD2574" s="13"/>
      <c r="AE2574" s="13"/>
      <c r="AF2574" s="13"/>
      <c r="AG2574" s="13"/>
      <c r="AH2574" s="13"/>
      <c r="AI2574" s="13"/>
      <c r="AJ2574" s="13"/>
      <c r="AK2574" s="13"/>
    </row>
    <row r="2575" spans="1:37" x14ac:dyDescent="0.25">
      <c r="A2575" s="54" t="s">
        <v>149</v>
      </c>
      <c r="B2575" s="54" t="s">
        <v>143</v>
      </c>
      <c r="C2575" s="54" t="s">
        <v>147</v>
      </c>
      <c r="D2575" s="54" t="s">
        <v>138</v>
      </c>
      <c r="E2575" s="54" t="s">
        <v>139</v>
      </c>
      <c r="F2575" s="58" t="s">
        <v>152</v>
      </c>
      <c r="G2575" s="89">
        <v>44603</v>
      </c>
      <c r="H2575" s="90">
        <v>2</v>
      </c>
      <c r="I2575" s="91"/>
      <c r="L2575" s="23"/>
      <c r="P2575" s="13"/>
      <c r="V2575">
        <v>42.72923333333334</v>
      </c>
      <c r="W2575">
        <v>42.72923333333334</v>
      </c>
      <c r="X2575">
        <v>42.72923333333334</v>
      </c>
      <c r="Y2575">
        <v>42.72923333333334</v>
      </c>
      <c r="AA2575" s="13"/>
      <c r="AB2575" s="13"/>
      <c r="AC2575" s="13"/>
      <c r="AD2575" s="13"/>
      <c r="AE2575" s="13"/>
      <c r="AF2575" s="13"/>
      <c r="AG2575" s="13"/>
      <c r="AH2575" s="13"/>
      <c r="AI2575" s="13"/>
      <c r="AJ2575" s="13"/>
      <c r="AK2575" s="13"/>
    </row>
    <row r="2576" spans="1:37" x14ac:dyDescent="0.25">
      <c r="A2576" s="54" t="s">
        <v>149</v>
      </c>
      <c r="B2576" s="54" t="s">
        <v>143</v>
      </c>
      <c r="C2576" s="54" t="s">
        <v>147</v>
      </c>
      <c r="D2576" s="54" t="s">
        <v>138</v>
      </c>
      <c r="E2576" s="54" t="s">
        <v>139</v>
      </c>
      <c r="F2576" s="58" t="s">
        <v>152</v>
      </c>
      <c r="G2576" s="89">
        <v>44608</v>
      </c>
      <c r="H2576" s="90">
        <v>2</v>
      </c>
      <c r="I2576" s="91"/>
      <c r="L2576" s="23"/>
      <c r="P2576" s="13"/>
      <c r="V2576">
        <v>61.57227666666666</v>
      </c>
      <c r="W2576">
        <v>61.57227666666666</v>
      </c>
      <c r="X2576">
        <v>61.57227666666666</v>
      </c>
      <c r="Y2576">
        <v>61.57227666666666</v>
      </c>
      <c r="AA2576" s="13"/>
      <c r="AB2576" s="13"/>
      <c r="AC2576" s="13"/>
      <c r="AD2576" s="13"/>
      <c r="AE2576" s="13"/>
      <c r="AF2576" s="13"/>
      <c r="AG2576" s="13"/>
      <c r="AH2576" s="13"/>
      <c r="AI2576" s="13"/>
      <c r="AJ2576" s="13"/>
      <c r="AK2576" s="13"/>
    </row>
    <row r="2577" spans="1:37" x14ac:dyDescent="0.25">
      <c r="A2577" s="54" t="s">
        <v>149</v>
      </c>
      <c r="B2577" s="54" t="s">
        <v>143</v>
      </c>
      <c r="C2577" s="54" t="s">
        <v>147</v>
      </c>
      <c r="D2577" s="54" t="s">
        <v>138</v>
      </c>
      <c r="E2577" s="54" t="s">
        <v>139</v>
      </c>
      <c r="F2577" s="58" t="s">
        <v>153</v>
      </c>
      <c r="G2577" s="84">
        <v>44753</v>
      </c>
      <c r="H2577" s="85">
        <v>2</v>
      </c>
      <c r="I2577" s="91"/>
      <c r="L2577" s="23"/>
      <c r="P2577" s="13"/>
      <c r="V2577">
        <v>69.479500000000002</v>
      </c>
      <c r="W2577">
        <v>69.479500000000002</v>
      </c>
      <c r="X2577">
        <v>69.479500000000002</v>
      </c>
      <c r="Y2577">
        <v>69.479500000000002</v>
      </c>
      <c r="AA2577" s="13"/>
      <c r="AB2577" s="13"/>
      <c r="AC2577" s="13"/>
      <c r="AD2577" s="13"/>
      <c r="AE2577" s="13"/>
      <c r="AF2577" s="13"/>
      <c r="AG2577" s="13"/>
      <c r="AH2577" s="13"/>
      <c r="AI2577" s="13"/>
      <c r="AJ2577" s="13"/>
      <c r="AK2577" s="13"/>
    </row>
    <row r="2578" spans="1:37" x14ac:dyDescent="0.25">
      <c r="A2578" s="54" t="s">
        <v>149</v>
      </c>
      <c r="B2578" s="54" t="s">
        <v>143</v>
      </c>
      <c r="C2578" s="54" t="s">
        <v>147</v>
      </c>
      <c r="D2578" s="54" t="s">
        <v>138</v>
      </c>
      <c r="E2578" s="54" t="s">
        <v>139</v>
      </c>
      <c r="F2578" s="58" t="s">
        <v>153</v>
      </c>
      <c r="G2578" s="84">
        <v>44756</v>
      </c>
      <c r="H2578" s="85">
        <v>2</v>
      </c>
      <c r="I2578" s="91"/>
      <c r="L2578" s="23"/>
      <c r="P2578" s="13"/>
      <c r="V2578">
        <v>91.80256666666665</v>
      </c>
      <c r="W2578">
        <v>91.80256666666665</v>
      </c>
      <c r="X2578">
        <v>91.80256666666665</v>
      </c>
      <c r="Y2578">
        <v>91.80256666666665</v>
      </c>
      <c r="AA2578" s="13"/>
      <c r="AB2578" s="13"/>
      <c r="AC2578" s="13"/>
      <c r="AD2578" s="13"/>
      <c r="AE2578" s="13"/>
      <c r="AF2578" s="13"/>
      <c r="AG2578" s="13"/>
      <c r="AH2578" s="13"/>
      <c r="AI2578" s="13"/>
      <c r="AJ2578" s="13"/>
      <c r="AK2578" s="13"/>
    </row>
    <row r="2579" spans="1:37" x14ac:dyDescent="0.25">
      <c r="A2579" s="54" t="s">
        <v>149</v>
      </c>
      <c r="B2579" s="54" t="s">
        <v>143</v>
      </c>
      <c r="C2579" s="54" t="s">
        <v>147</v>
      </c>
      <c r="D2579" s="54" t="s">
        <v>138</v>
      </c>
      <c r="E2579" s="54" t="s">
        <v>139</v>
      </c>
      <c r="F2579" s="58" t="s">
        <v>153</v>
      </c>
      <c r="G2579" s="84">
        <v>44767</v>
      </c>
      <c r="H2579" s="85">
        <v>2</v>
      </c>
      <c r="I2579" s="91"/>
      <c r="L2579" s="23"/>
      <c r="P2579" s="13"/>
      <c r="V2579">
        <v>102.94309999999999</v>
      </c>
      <c r="W2579">
        <v>102.94309999999999</v>
      </c>
      <c r="X2579">
        <v>102.94309999999999</v>
      </c>
      <c r="Y2579">
        <v>102.94309999999999</v>
      </c>
      <c r="AA2579" s="13"/>
      <c r="AB2579" s="13"/>
      <c r="AC2579" s="13"/>
      <c r="AD2579" s="13"/>
      <c r="AE2579" s="13"/>
      <c r="AF2579" s="13"/>
      <c r="AG2579" s="13"/>
      <c r="AH2579" s="13"/>
      <c r="AI2579" s="13"/>
      <c r="AJ2579" s="13"/>
      <c r="AK2579" s="13"/>
    </row>
    <row r="2580" spans="1:37" x14ac:dyDescent="0.25">
      <c r="A2580" s="54" t="s">
        <v>149</v>
      </c>
      <c r="B2580" s="54" t="s">
        <v>143</v>
      </c>
      <c r="C2580" s="54" t="s">
        <v>147</v>
      </c>
      <c r="D2580" s="54" t="s">
        <v>138</v>
      </c>
      <c r="E2580" s="54" t="s">
        <v>139</v>
      </c>
      <c r="F2580" s="58" t="s">
        <v>153</v>
      </c>
      <c r="G2580" s="84">
        <v>44776</v>
      </c>
      <c r="H2580" s="85">
        <v>2</v>
      </c>
      <c r="I2580" s="91"/>
      <c r="L2580" s="23"/>
      <c r="P2580" s="13"/>
      <c r="V2580">
        <v>107.5</v>
      </c>
      <c r="W2580">
        <v>107.5</v>
      </c>
      <c r="X2580">
        <v>107.5</v>
      </c>
      <c r="Y2580">
        <v>107.5</v>
      </c>
      <c r="AA2580" s="13"/>
      <c r="AB2580" s="13"/>
      <c r="AC2580" s="13"/>
      <c r="AD2580" s="13"/>
      <c r="AE2580" s="13"/>
      <c r="AF2580" s="13"/>
      <c r="AG2580" s="13"/>
      <c r="AH2580" s="13"/>
      <c r="AI2580" s="13"/>
      <c r="AJ2580" s="13"/>
      <c r="AK2580" s="13"/>
    </row>
    <row r="2581" spans="1:37" x14ac:dyDescent="0.25">
      <c r="A2581" s="54" t="s">
        <v>149</v>
      </c>
      <c r="B2581" s="54" t="s">
        <v>143</v>
      </c>
      <c r="C2581" s="54" t="s">
        <v>147</v>
      </c>
      <c r="D2581" s="54" t="s">
        <v>138</v>
      </c>
      <c r="E2581" s="54" t="s">
        <v>139</v>
      </c>
      <c r="F2581" s="58" t="s">
        <v>153</v>
      </c>
      <c r="G2581" s="84">
        <v>44783</v>
      </c>
      <c r="H2581" s="85">
        <v>2</v>
      </c>
      <c r="I2581" s="91"/>
      <c r="L2581" s="23"/>
      <c r="P2581" s="13"/>
      <c r="V2581">
        <v>62.709000000000003</v>
      </c>
      <c r="W2581">
        <v>62.709000000000003</v>
      </c>
      <c r="X2581">
        <v>62.709000000000003</v>
      </c>
      <c r="Y2581">
        <v>62.709000000000003</v>
      </c>
      <c r="AA2581" s="13"/>
      <c r="AB2581" s="13"/>
      <c r="AC2581" s="13"/>
      <c r="AD2581" s="13"/>
      <c r="AE2581" s="13"/>
      <c r="AF2581" s="13"/>
      <c r="AG2581" s="13"/>
      <c r="AH2581" s="13"/>
      <c r="AI2581" s="13"/>
      <c r="AJ2581" s="13"/>
      <c r="AK2581" s="13"/>
    </row>
    <row r="2582" spans="1:37" x14ac:dyDescent="0.25">
      <c r="A2582" s="54" t="s">
        <v>149</v>
      </c>
      <c r="B2582" s="54" t="s">
        <v>143</v>
      </c>
      <c r="C2582" s="54" t="s">
        <v>147</v>
      </c>
      <c r="D2582" s="54" t="s">
        <v>138</v>
      </c>
      <c r="E2582" s="54" t="s">
        <v>139</v>
      </c>
      <c r="F2582" s="58" t="s">
        <v>140</v>
      </c>
      <c r="G2582" s="84">
        <v>44003</v>
      </c>
      <c r="H2582" s="85">
        <v>3</v>
      </c>
      <c r="I2582" s="91"/>
      <c r="L2582" s="23"/>
      <c r="P2582" s="13"/>
      <c r="V2582">
        <v>8.3408551500000012</v>
      </c>
      <c r="W2582">
        <v>8.3408551500000012</v>
      </c>
      <c r="X2582">
        <v>8.3408551500000012</v>
      </c>
      <c r="Y2582">
        <v>8.3408551500000012</v>
      </c>
      <c r="AA2582" s="13"/>
      <c r="AB2582" s="13"/>
      <c r="AC2582" s="13"/>
      <c r="AD2582" s="13"/>
      <c r="AE2582" s="13"/>
      <c r="AF2582" s="13"/>
      <c r="AG2582" s="13"/>
      <c r="AH2582" s="13"/>
      <c r="AI2582" s="13"/>
      <c r="AJ2582" s="13"/>
      <c r="AK2582" s="13"/>
    </row>
    <row r="2583" spans="1:37" x14ac:dyDescent="0.25">
      <c r="A2583" s="54" t="s">
        <v>149</v>
      </c>
      <c r="B2583" s="54" t="s">
        <v>143</v>
      </c>
      <c r="C2583" s="54" t="s">
        <v>147</v>
      </c>
      <c r="D2583" s="54" t="s">
        <v>138</v>
      </c>
      <c r="E2583" s="54" t="s">
        <v>139</v>
      </c>
      <c r="F2583" s="58" t="s">
        <v>140</v>
      </c>
      <c r="G2583" s="84">
        <v>44012</v>
      </c>
      <c r="H2583" s="85">
        <v>3</v>
      </c>
      <c r="I2583" s="91"/>
      <c r="L2583" s="23"/>
      <c r="P2583" s="13"/>
      <c r="V2583">
        <v>13.3225</v>
      </c>
      <c r="W2583">
        <v>13.3225</v>
      </c>
      <c r="X2583">
        <v>13.3225</v>
      </c>
      <c r="Y2583">
        <v>13.3225</v>
      </c>
      <c r="AA2583" s="13"/>
      <c r="AB2583" s="13"/>
      <c r="AC2583" s="13"/>
      <c r="AD2583" s="13"/>
      <c r="AE2583" s="13"/>
      <c r="AF2583" s="13"/>
      <c r="AG2583" s="13"/>
      <c r="AH2583" s="13"/>
      <c r="AI2583" s="13"/>
      <c r="AJ2583" s="13"/>
      <c r="AK2583" s="13"/>
    </row>
    <row r="2584" spans="1:37" x14ac:dyDescent="0.25">
      <c r="A2584" s="54" t="s">
        <v>149</v>
      </c>
      <c r="B2584" s="54" t="s">
        <v>143</v>
      </c>
      <c r="C2584" s="54" t="s">
        <v>147</v>
      </c>
      <c r="D2584" s="54" t="s">
        <v>138</v>
      </c>
      <c r="E2584" s="54" t="s">
        <v>139</v>
      </c>
      <c r="F2584" s="58" t="s">
        <v>140</v>
      </c>
      <c r="G2584" s="84">
        <v>44014</v>
      </c>
      <c r="H2584" s="85">
        <v>3</v>
      </c>
      <c r="I2584" s="91"/>
      <c r="L2584" s="23"/>
      <c r="P2584" s="13"/>
      <c r="V2584">
        <v>19.716750000000001</v>
      </c>
      <c r="W2584">
        <v>19.716750000000001</v>
      </c>
      <c r="X2584">
        <v>19.716750000000001</v>
      </c>
      <c r="Y2584">
        <v>19.716750000000001</v>
      </c>
      <c r="AA2584" s="13"/>
      <c r="AB2584" s="13"/>
      <c r="AC2584" s="13"/>
      <c r="AD2584" s="13"/>
      <c r="AE2584" s="13"/>
      <c r="AF2584" s="13"/>
      <c r="AG2584" s="13"/>
      <c r="AH2584" s="13"/>
      <c r="AI2584" s="13"/>
      <c r="AJ2584" s="13"/>
      <c r="AK2584" s="13"/>
    </row>
    <row r="2585" spans="1:37" x14ac:dyDescent="0.25">
      <c r="A2585" s="54" t="s">
        <v>149</v>
      </c>
      <c r="B2585" s="54" t="s">
        <v>143</v>
      </c>
      <c r="C2585" s="54" t="s">
        <v>147</v>
      </c>
      <c r="D2585" s="54" t="s">
        <v>138</v>
      </c>
      <c r="E2585" s="54" t="s">
        <v>139</v>
      </c>
      <c r="F2585" s="58" t="s">
        <v>140</v>
      </c>
      <c r="G2585" s="84">
        <v>44022</v>
      </c>
      <c r="H2585" s="85">
        <v>3</v>
      </c>
      <c r="I2585" s="91"/>
      <c r="L2585" s="23"/>
      <c r="P2585" s="13"/>
      <c r="V2585">
        <v>21.0642</v>
      </c>
      <c r="W2585">
        <v>21.0642</v>
      </c>
      <c r="X2585">
        <v>21.0642</v>
      </c>
      <c r="Y2585">
        <v>21.0642</v>
      </c>
      <c r="AA2585" s="13"/>
      <c r="AB2585" s="13"/>
      <c r="AC2585" s="13"/>
      <c r="AD2585" s="13"/>
      <c r="AE2585" s="13"/>
      <c r="AF2585" s="13"/>
      <c r="AG2585" s="13"/>
      <c r="AH2585" s="13"/>
      <c r="AI2585" s="13"/>
      <c r="AJ2585" s="13"/>
      <c r="AK2585" s="13"/>
    </row>
    <row r="2586" spans="1:37" x14ac:dyDescent="0.25">
      <c r="A2586" s="54" t="s">
        <v>149</v>
      </c>
      <c r="B2586" s="54" t="s">
        <v>143</v>
      </c>
      <c r="C2586" s="54" t="s">
        <v>147</v>
      </c>
      <c r="D2586" s="54" t="s">
        <v>138</v>
      </c>
      <c r="E2586" s="54" t="s">
        <v>139</v>
      </c>
      <c r="F2586" s="58" t="s">
        <v>140</v>
      </c>
      <c r="G2586" s="84">
        <v>44126</v>
      </c>
      <c r="H2586" s="85">
        <v>3</v>
      </c>
      <c r="I2586" s="91"/>
      <c r="L2586" s="23"/>
      <c r="P2586" s="13"/>
      <c r="V2586">
        <v>4.9999999999999975E-3</v>
      </c>
      <c r="W2586">
        <v>4.9999999999999975E-3</v>
      </c>
      <c r="X2586">
        <v>4.9999999999999975E-3</v>
      </c>
      <c r="Y2586">
        <v>4.9999999999999975E-3</v>
      </c>
      <c r="AA2586" s="13"/>
      <c r="AB2586" s="13"/>
      <c r="AC2586" s="13"/>
      <c r="AD2586" s="13"/>
      <c r="AE2586" s="13"/>
      <c r="AF2586" s="13"/>
      <c r="AG2586" s="13"/>
      <c r="AH2586" s="13"/>
      <c r="AI2586" s="13"/>
      <c r="AJ2586" s="13"/>
      <c r="AK2586" s="13"/>
    </row>
    <row r="2587" spans="1:37" x14ac:dyDescent="0.25">
      <c r="A2587" s="54" t="s">
        <v>149</v>
      </c>
      <c r="B2587" s="54" t="s">
        <v>143</v>
      </c>
      <c r="C2587" s="54" t="s">
        <v>147</v>
      </c>
      <c r="D2587" s="54" t="s">
        <v>138</v>
      </c>
      <c r="E2587" s="54" t="s">
        <v>139</v>
      </c>
      <c r="F2587" s="58" t="s">
        <v>140</v>
      </c>
      <c r="G2587" s="84">
        <v>44145</v>
      </c>
      <c r="H2587" s="85">
        <v>3</v>
      </c>
      <c r="I2587" s="91"/>
      <c r="L2587" s="23"/>
      <c r="P2587" s="13"/>
      <c r="AA2587" s="13"/>
      <c r="AB2587" s="13"/>
      <c r="AC2587" s="13"/>
      <c r="AD2587" s="13"/>
      <c r="AE2587" s="13"/>
      <c r="AF2587" s="13"/>
      <c r="AG2587" s="13"/>
      <c r="AH2587" s="13"/>
      <c r="AI2587" s="13"/>
      <c r="AJ2587" s="13"/>
      <c r="AK2587" s="13"/>
    </row>
    <row r="2588" spans="1:37" x14ac:dyDescent="0.25">
      <c r="A2588" s="54" t="s">
        <v>149</v>
      </c>
      <c r="B2588" s="54" t="s">
        <v>143</v>
      </c>
      <c r="C2588" s="54" t="s">
        <v>147</v>
      </c>
      <c r="D2588" s="54" t="s">
        <v>138</v>
      </c>
      <c r="E2588" s="54" t="s">
        <v>139</v>
      </c>
      <c r="F2588" s="58" t="s">
        <v>152</v>
      </c>
      <c r="G2588" s="89">
        <v>44455</v>
      </c>
      <c r="H2588" s="90">
        <v>3</v>
      </c>
      <c r="I2588" s="91"/>
      <c r="L2588" s="23"/>
      <c r="P2588" s="13"/>
      <c r="V2588" s="5">
        <v>11.195</v>
      </c>
      <c r="W2588" s="5">
        <v>11.195</v>
      </c>
      <c r="X2588" s="5">
        <v>11.195</v>
      </c>
      <c r="Y2588" s="5">
        <v>11.195</v>
      </c>
      <c r="AA2588" s="13"/>
      <c r="AB2588" s="13"/>
      <c r="AC2588" s="13"/>
      <c r="AD2588" s="13"/>
      <c r="AE2588" s="13"/>
      <c r="AF2588" s="13"/>
      <c r="AG2588" s="13"/>
      <c r="AH2588" s="13"/>
      <c r="AI2588" s="13"/>
      <c r="AJ2588" s="13"/>
      <c r="AK2588" s="13"/>
    </row>
    <row r="2589" spans="1:37" x14ac:dyDescent="0.25">
      <c r="A2589" s="54" t="s">
        <v>149</v>
      </c>
      <c r="B2589" s="54" t="s">
        <v>143</v>
      </c>
      <c r="C2589" s="54" t="s">
        <v>147</v>
      </c>
      <c r="D2589" s="54" t="s">
        <v>138</v>
      </c>
      <c r="E2589" s="54" t="s">
        <v>139</v>
      </c>
      <c r="F2589" s="58" t="s">
        <v>152</v>
      </c>
      <c r="G2589" s="89">
        <v>44475</v>
      </c>
      <c r="H2589" s="90">
        <v>3</v>
      </c>
      <c r="I2589" s="91"/>
      <c r="L2589" s="23"/>
      <c r="P2589" s="13"/>
      <c r="V2589" s="5"/>
      <c r="W2589" s="5"/>
      <c r="X2589" s="5"/>
      <c r="Y2589" s="5"/>
      <c r="AA2589" s="13"/>
      <c r="AB2589" s="13"/>
      <c r="AC2589" s="13"/>
      <c r="AD2589" s="13"/>
      <c r="AE2589" s="13"/>
      <c r="AF2589" s="13"/>
      <c r="AG2589" s="13"/>
      <c r="AH2589" s="13"/>
      <c r="AI2589" s="13"/>
      <c r="AJ2589" s="13"/>
      <c r="AK2589" s="13"/>
    </row>
    <row r="2590" spans="1:37" x14ac:dyDescent="0.25">
      <c r="A2590" s="54" t="s">
        <v>149</v>
      </c>
      <c r="B2590" s="54" t="s">
        <v>143</v>
      </c>
      <c r="C2590" s="54" t="s">
        <v>147</v>
      </c>
      <c r="D2590" s="54" t="s">
        <v>138</v>
      </c>
      <c r="E2590" s="54" t="s">
        <v>139</v>
      </c>
      <c r="F2590" s="58" t="s">
        <v>152</v>
      </c>
      <c r="G2590" s="89">
        <v>44484</v>
      </c>
      <c r="H2590" s="90">
        <v>3</v>
      </c>
      <c r="I2590" s="91"/>
      <c r="L2590" s="23"/>
      <c r="P2590" s="13"/>
      <c r="V2590" s="5"/>
      <c r="W2590" s="5"/>
      <c r="X2590" s="5"/>
      <c r="Y2590" s="5"/>
      <c r="AA2590" s="13"/>
      <c r="AB2590" s="13"/>
      <c r="AC2590" s="13"/>
      <c r="AD2590" s="13"/>
      <c r="AE2590" s="13"/>
      <c r="AF2590" s="13"/>
      <c r="AG2590" s="13"/>
      <c r="AH2590" s="13"/>
      <c r="AI2590" s="13"/>
      <c r="AJ2590" s="13"/>
      <c r="AK2590" s="13"/>
    </row>
    <row r="2591" spans="1:37" x14ac:dyDescent="0.25">
      <c r="A2591" s="54" t="s">
        <v>149</v>
      </c>
      <c r="B2591" s="54" t="s">
        <v>143</v>
      </c>
      <c r="C2591" s="54" t="s">
        <v>147</v>
      </c>
      <c r="D2591" s="54" t="s">
        <v>138</v>
      </c>
      <c r="E2591" s="54" t="s">
        <v>139</v>
      </c>
      <c r="F2591" s="58" t="s">
        <v>152</v>
      </c>
      <c r="G2591" s="89">
        <v>44550</v>
      </c>
      <c r="H2591" s="90">
        <v>3</v>
      </c>
      <c r="I2591" s="91"/>
      <c r="L2591" s="23"/>
      <c r="P2591" s="13"/>
      <c r="V2591" s="5">
        <v>49.4</v>
      </c>
      <c r="W2591" s="5">
        <v>49.4</v>
      </c>
      <c r="X2591" s="5">
        <v>49.4</v>
      </c>
      <c r="Y2591" s="5">
        <v>49.4</v>
      </c>
      <c r="AA2591" s="13"/>
      <c r="AB2591" s="13"/>
      <c r="AC2591" s="13"/>
      <c r="AD2591" s="13"/>
      <c r="AE2591" s="13"/>
      <c r="AF2591" s="13"/>
      <c r="AG2591" s="13"/>
      <c r="AH2591" s="13"/>
      <c r="AI2591" s="13"/>
      <c r="AJ2591" s="13"/>
      <c r="AK2591" s="13"/>
    </row>
    <row r="2592" spans="1:37" x14ac:dyDescent="0.25">
      <c r="A2592" s="54" t="s">
        <v>149</v>
      </c>
      <c r="B2592" s="54" t="s">
        <v>143</v>
      </c>
      <c r="C2592" s="54" t="s">
        <v>147</v>
      </c>
      <c r="D2592" s="54" t="s">
        <v>138</v>
      </c>
      <c r="E2592" s="54" t="s">
        <v>139</v>
      </c>
      <c r="F2592" s="58" t="s">
        <v>152</v>
      </c>
      <c r="G2592" s="89">
        <v>44603</v>
      </c>
      <c r="H2592" s="90">
        <v>3</v>
      </c>
      <c r="I2592" s="91"/>
      <c r="L2592" s="23"/>
      <c r="P2592" s="13"/>
      <c r="V2592" s="5">
        <v>29.721900000000002</v>
      </c>
      <c r="W2592" s="5">
        <v>29.721900000000002</v>
      </c>
      <c r="X2592" s="5">
        <v>29.721900000000002</v>
      </c>
      <c r="Y2592" s="5">
        <v>29.721900000000002</v>
      </c>
      <c r="AA2592" s="13"/>
      <c r="AB2592" s="13"/>
      <c r="AC2592" s="13"/>
      <c r="AD2592" s="13"/>
      <c r="AE2592" s="13"/>
      <c r="AF2592" s="13"/>
      <c r="AG2592" s="13"/>
      <c r="AH2592" s="13"/>
      <c r="AI2592" s="13"/>
      <c r="AJ2592" s="13"/>
      <c r="AK2592" s="13"/>
    </row>
    <row r="2593" spans="1:37" x14ac:dyDescent="0.25">
      <c r="A2593" s="54" t="s">
        <v>149</v>
      </c>
      <c r="B2593" s="54" t="s">
        <v>143</v>
      </c>
      <c r="C2593" s="54" t="s">
        <v>147</v>
      </c>
      <c r="D2593" s="54" t="s">
        <v>138</v>
      </c>
      <c r="E2593" s="54" t="s">
        <v>139</v>
      </c>
      <c r="F2593" s="58" t="s">
        <v>152</v>
      </c>
      <c r="G2593" s="89">
        <v>44608</v>
      </c>
      <c r="H2593" s="90">
        <v>3</v>
      </c>
      <c r="I2593" s="91"/>
      <c r="L2593" s="23"/>
      <c r="P2593" s="13"/>
      <c r="V2593" s="5">
        <v>27.699400000000001</v>
      </c>
      <c r="W2593" s="5">
        <v>27.699400000000001</v>
      </c>
      <c r="X2593" s="5">
        <v>27.699400000000001</v>
      </c>
      <c r="Y2593" s="5">
        <v>27.699400000000001</v>
      </c>
      <c r="AA2593" s="13"/>
      <c r="AB2593" s="13"/>
      <c r="AC2593" s="13"/>
      <c r="AD2593" s="13"/>
      <c r="AE2593" s="13"/>
      <c r="AF2593" s="13"/>
      <c r="AG2593" s="13"/>
      <c r="AH2593" s="13"/>
      <c r="AI2593" s="13"/>
      <c r="AJ2593" s="13"/>
      <c r="AK2593" s="13"/>
    </row>
    <row r="2594" spans="1:37" x14ac:dyDescent="0.25">
      <c r="A2594" s="54" t="s">
        <v>149</v>
      </c>
      <c r="B2594" s="54" t="s">
        <v>143</v>
      </c>
      <c r="C2594" s="54" t="s">
        <v>147</v>
      </c>
      <c r="D2594" s="54" t="s">
        <v>138</v>
      </c>
      <c r="E2594" s="54" t="s">
        <v>139</v>
      </c>
      <c r="F2594" s="58" t="s">
        <v>153</v>
      </c>
      <c r="G2594" s="84">
        <v>44753</v>
      </c>
      <c r="H2594" s="85">
        <v>3</v>
      </c>
      <c r="I2594" s="91"/>
      <c r="L2594" s="23"/>
      <c r="P2594" s="13"/>
      <c r="V2594" s="5">
        <v>27.533299999999997</v>
      </c>
      <c r="W2594" s="5">
        <v>27.533299999999997</v>
      </c>
      <c r="X2594" s="5">
        <v>27.533299999999997</v>
      </c>
      <c r="Y2594" s="5">
        <v>27.533299999999997</v>
      </c>
      <c r="AA2594" s="13"/>
      <c r="AB2594" s="13"/>
      <c r="AC2594" s="13"/>
      <c r="AD2594" s="13"/>
      <c r="AE2594" s="13"/>
      <c r="AF2594" s="13"/>
      <c r="AG2594" s="13"/>
      <c r="AH2594" s="13"/>
      <c r="AI2594" s="13"/>
      <c r="AJ2594" s="13"/>
      <c r="AK2594" s="13"/>
    </row>
    <row r="2595" spans="1:37" x14ac:dyDescent="0.25">
      <c r="A2595" s="54" t="s">
        <v>149</v>
      </c>
      <c r="B2595" s="54" t="s">
        <v>143</v>
      </c>
      <c r="C2595" s="54" t="s">
        <v>147</v>
      </c>
      <c r="D2595" s="54" t="s">
        <v>138</v>
      </c>
      <c r="E2595" s="54" t="s">
        <v>139</v>
      </c>
      <c r="F2595" s="58" t="s">
        <v>153</v>
      </c>
      <c r="G2595" s="84">
        <v>44756</v>
      </c>
      <c r="H2595" s="85">
        <v>3</v>
      </c>
      <c r="I2595" s="91"/>
      <c r="L2595" s="23"/>
      <c r="P2595" s="13"/>
      <c r="V2595" s="5">
        <v>44.495666666666672</v>
      </c>
      <c r="W2595" s="5">
        <v>44.495666666666672</v>
      </c>
      <c r="X2595" s="5">
        <v>44.495666666666672</v>
      </c>
      <c r="Y2595" s="5">
        <v>44.495666666666672</v>
      </c>
      <c r="AA2595" s="13"/>
      <c r="AB2595" s="13"/>
      <c r="AC2595" s="13"/>
      <c r="AD2595" s="13"/>
      <c r="AE2595" s="13"/>
      <c r="AF2595" s="13"/>
      <c r="AG2595" s="13"/>
      <c r="AH2595" s="13"/>
      <c r="AI2595" s="13"/>
      <c r="AJ2595" s="13"/>
      <c r="AK2595" s="13"/>
    </row>
    <row r="2596" spans="1:37" x14ac:dyDescent="0.25">
      <c r="A2596" s="54" t="s">
        <v>149</v>
      </c>
      <c r="B2596" s="54" t="s">
        <v>143</v>
      </c>
      <c r="C2596" s="54" t="s">
        <v>147</v>
      </c>
      <c r="D2596" s="54" t="s">
        <v>138</v>
      </c>
      <c r="E2596" s="54" t="s">
        <v>139</v>
      </c>
      <c r="F2596" s="58" t="s">
        <v>153</v>
      </c>
      <c r="G2596" s="84">
        <v>44767</v>
      </c>
      <c r="H2596" s="85">
        <v>3</v>
      </c>
      <c r="I2596" s="91"/>
      <c r="L2596" s="23"/>
      <c r="P2596" s="13"/>
      <c r="V2596" s="5">
        <v>45.293133333333337</v>
      </c>
      <c r="W2596" s="5">
        <v>45.293133333333337</v>
      </c>
      <c r="X2596" s="5">
        <v>45.293133333333337</v>
      </c>
      <c r="Y2596" s="5">
        <v>45.293133333333337</v>
      </c>
      <c r="AA2596" s="13"/>
      <c r="AB2596" s="13"/>
      <c r="AC2596" s="13"/>
      <c r="AD2596" s="13"/>
      <c r="AE2596" s="13"/>
      <c r="AF2596" s="13"/>
      <c r="AG2596" s="13"/>
      <c r="AH2596" s="13"/>
      <c r="AI2596" s="13"/>
      <c r="AJ2596" s="13"/>
      <c r="AK2596" s="13"/>
    </row>
    <row r="2597" spans="1:37" x14ac:dyDescent="0.25">
      <c r="A2597" s="54" t="s">
        <v>149</v>
      </c>
      <c r="B2597" s="54" t="s">
        <v>143</v>
      </c>
      <c r="C2597" s="54" t="s">
        <v>147</v>
      </c>
      <c r="D2597" s="54" t="s">
        <v>138</v>
      </c>
      <c r="E2597" s="54" t="s">
        <v>139</v>
      </c>
      <c r="F2597" s="58" t="s">
        <v>153</v>
      </c>
      <c r="G2597" s="84">
        <v>44776</v>
      </c>
      <c r="H2597" s="85">
        <v>3</v>
      </c>
      <c r="I2597" s="91"/>
      <c r="L2597" s="23"/>
      <c r="P2597" s="13"/>
      <c r="V2597" s="5">
        <v>48.2</v>
      </c>
      <c r="W2597" s="5">
        <v>48.2</v>
      </c>
      <c r="X2597" s="5">
        <v>48.2</v>
      </c>
      <c r="Y2597" s="5">
        <v>48.2</v>
      </c>
      <c r="AA2597" s="13"/>
      <c r="AB2597" s="13"/>
      <c r="AC2597" s="13"/>
      <c r="AD2597" s="13"/>
      <c r="AE2597" s="13"/>
      <c r="AF2597" s="13"/>
      <c r="AG2597" s="13"/>
      <c r="AH2597" s="13"/>
      <c r="AI2597" s="13"/>
      <c r="AJ2597" s="13"/>
      <c r="AK2597" s="13"/>
    </row>
    <row r="2598" spans="1:37" x14ac:dyDescent="0.25">
      <c r="A2598" s="54" t="s">
        <v>149</v>
      </c>
      <c r="B2598" s="54" t="s">
        <v>143</v>
      </c>
      <c r="C2598" s="54" t="s">
        <v>147</v>
      </c>
      <c r="D2598" s="54" t="s">
        <v>138</v>
      </c>
      <c r="E2598" s="54" t="s">
        <v>139</v>
      </c>
      <c r="F2598" s="58" t="s">
        <v>153</v>
      </c>
      <c r="G2598" s="84">
        <v>44783</v>
      </c>
      <c r="H2598" s="85">
        <v>3</v>
      </c>
      <c r="I2598" s="91"/>
      <c r="L2598" s="23"/>
      <c r="P2598" s="13"/>
      <c r="V2598" s="5">
        <v>36.453500000000005</v>
      </c>
      <c r="W2598" s="5">
        <v>36.453500000000005</v>
      </c>
      <c r="X2598" s="5">
        <v>36.453500000000005</v>
      </c>
      <c r="Y2598" s="5">
        <v>36.453500000000005</v>
      </c>
      <c r="AA2598" s="13"/>
      <c r="AB2598" s="13"/>
      <c r="AC2598" s="13"/>
      <c r="AD2598" s="13"/>
      <c r="AE2598" s="13"/>
      <c r="AF2598" s="13"/>
      <c r="AG2598" s="13"/>
      <c r="AH2598" s="13"/>
      <c r="AI2598" s="13"/>
      <c r="AJ2598" s="13"/>
      <c r="AK2598" s="13"/>
    </row>
    <row r="2599" spans="1:37" x14ac:dyDescent="0.25">
      <c r="A2599" s="54" t="s">
        <v>149</v>
      </c>
      <c r="B2599" s="54" t="s">
        <v>143</v>
      </c>
      <c r="C2599" s="54" t="s">
        <v>147</v>
      </c>
      <c r="D2599" s="54" t="s">
        <v>138</v>
      </c>
      <c r="E2599" s="54" t="s">
        <v>139</v>
      </c>
      <c r="F2599" s="58" t="s">
        <v>140</v>
      </c>
      <c r="G2599" s="84">
        <v>44003</v>
      </c>
      <c r="H2599" s="85">
        <v>4</v>
      </c>
      <c r="I2599" s="91"/>
      <c r="L2599" s="23"/>
      <c r="P2599" s="13"/>
      <c r="V2599">
        <v>5.9723021106666669</v>
      </c>
      <c r="W2599">
        <v>5.9723021106666669</v>
      </c>
      <c r="X2599">
        <v>5.9723021106666669</v>
      </c>
      <c r="Y2599">
        <v>5.9723021106666669</v>
      </c>
      <c r="AA2599" s="13"/>
      <c r="AB2599" s="13"/>
      <c r="AC2599" s="13"/>
      <c r="AD2599" s="13"/>
      <c r="AE2599" s="13"/>
      <c r="AF2599" s="13"/>
      <c r="AG2599" s="13"/>
      <c r="AH2599" s="13"/>
      <c r="AI2599" s="13"/>
      <c r="AJ2599" s="13"/>
      <c r="AK2599" s="13"/>
    </row>
    <row r="2600" spans="1:37" x14ac:dyDescent="0.25">
      <c r="A2600" s="54" t="s">
        <v>149</v>
      </c>
      <c r="B2600" s="54" t="s">
        <v>143</v>
      </c>
      <c r="C2600" s="54" t="s">
        <v>147</v>
      </c>
      <c r="D2600" s="54" t="s">
        <v>138</v>
      </c>
      <c r="E2600" s="54" t="s">
        <v>139</v>
      </c>
      <c r="F2600" s="58" t="s">
        <v>140</v>
      </c>
      <c r="G2600" s="84">
        <v>44012</v>
      </c>
      <c r="H2600" s="85">
        <v>4</v>
      </c>
      <c r="I2600" s="91"/>
      <c r="L2600" s="23"/>
      <c r="P2600" s="13"/>
      <c r="V2600">
        <v>17.076624999999996</v>
      </c>
      <c r="W2600">
        <v>17.076624999999996</v>
      </c>
      <c r="X2600">
        <v>17.076624999999996</v>
      </c>
      <c r="Y2600">
        <v>17.076624999999996</v>
      </c>
      <c r="AA2600" s="13"/>
      <c r="AB2600" s="13"/>
      <c r="AC2600" s="13"/>
      <c r="AD2600" s="13"/>
      <c r="AE2600" s="13"/>
      <c r="AF2600" s="13"/>
      <c r="AG2600" s="13"/>
      <c r="AH2600" s="13"/>
      <c r="AI2600" s="13"/>
      <c r="AJ2600" s="13"/>
      <c r="AK2600" s="13"/>
    </row>
    <row r="2601" spans="1:37" x14ac:dyDescent="0.25">
      <c r="A2601" s="54" t="s">
        <v>149</v>
      </c>
      <c r="B2601" s="54" t="s">
        <v>143</v>
      </c>
      <c r="C2601" s="54" t="s">
        <v>147</v>
      </c>
      <c r="D2601" s="54" t="s">
        <v>138</v>
      </c>
      <c r="E2601" s="54" t="s">
        <v>139</v>
      </c>
      <c r="F2601" s="58" t="s">
        <v>140</v>
      </c>
      <c r="G2601" s="84">
        <v>44014</v>
      </c>
      <c r="H2601" s="85">
        <v>4</v>
      </c>
      <c r="I2601" s="91"/>
      <c r="L2601" s="23"/>
      <c r="P2601" s="13"/>
      <c r="V2601">
        <v>23.226900000000001</v>
      </c>
      <c r="W2601">
        <v>23.226900000000001</v>
      </c>
      <c r="X2601">
        <v>23.226900000000001</v>
      </c>
      <c r="Y2601">
        <v>23.226900000000001</v>
      </c>
      <c r="AA2601" s="13"/>
      <c r="AB2601" s="13"/>
      <c r="AC2601" s="13"/>
      <c r="AD2601" s="13"/>
      <c r="AE2601" s="13"/>
      <c r="AF2601" s="13"/>
      <c r="AG2601" s="13"/>
      <c r="AH2601" s="13"/>
      <c r="AI2601" s="13"/>
      <c r="AJ2601" s="13"/>
      <c r="AK2601" s="13"/>
    </row>
    <row r="2602" spans="1:37" x14ac:dyDescent="0.25">
      <c r="A2602" s="54" t="s">
        <v>149</v>
      </c>
      <c r="B2602" s="54" t="s">
        <v>143</v>
      </c>
      <c r="C2602" s="54" t="s">
        <v>147</v>
      </c>
      <c r="D2602" s="54" t="s">
        <v>138</v>
      </c>
      <c r="E2602" s="54" t="s">
        <v>139</v>
      </c>
      <c r="F2602" s="58" t="s">
        <v>140</v>
      </c>
      <c r="G2602" s="84">
        <v>44022</v>
      </c>
      <c r="H2602" s="85">
        <v>4</v>
      </c>
      <c r="I2602" s="91"/>
      <c r="L2602" s="23"/>
      <c r="P2602" s="13"/>
      <c r="V2602">
        <v>15.351200000000002</v>
      </c>
      <c r="W2602">
        <v>15.351200000000002</v>
      </c>
      <c r="X2602">
        <v>15.351200000000002</v>
      </c>
      <c r="Y2602">
        <v>15.351200000000002</v>
      </c>
      <c r="AA2602" s="13"/>
      <c r="AB2602" s="13"/>
      <c r="AC2602" s="13"/>
      <c r="AD2602" s="13"/>
      <c r="AE2602" s="13"/>
      <c r="AF2602" s="13"/>
      <c r="AG2602" s="13"/>
      <c r="AH2602" s="13"/>
      <c r="AI2602" s="13"/>
      <c r="AJ2602" s="13"/>
      <c r="AK2602" s="13"/>
    </row>
    <row r="2603" spans="1:37" x14ac:dyDescent="0.25">
      <c r="A2603" s="54" t="s">
        <v>149</v>
      </c>
      <c r="B2603" s="54" t="s">
        <v>143</v>
      </c>
      <c r="C2603" s="54" t="s">
        <v>147</v>
      </c>
      <c r="D2603" s="54" t="s">
        <v>138</v>
      </c>
      <c r="E2603" s="54" t="s">
        <v>139</v>
      </c>
      <c r="F2603" s="58" t="s">
        <v>140</v>
      </c>
      <c r="G2603" s="84">
        <v>44126</v>
      </c>
      <c r="H2603" s="85">
        <v>4</v>
      </c>
      <c r="I2603" s="91"/>
      <c r="L2603" s="23"/>
      <c r="P2603" s="13"/>
      <c r="V2603">
        <v>0.12485000000000002</v>
      </c>
      <c r="W2603">
        <v>0.12485000000000002</v>
      </c>
      <c r="X2603">
        <v>0.12485000000000002</v>
      </c>
      <c r="Y2603">
        <v>0.12485000000000002</v>
      </c>
      <c r="AA2603" s="13"/>
      <c r="AB2603" s="13"/>
      <c r="AC2603" s="13"/>
      <c r="AD2603" s="13"/>
      <c r="AE2603" s="13"/>
      <c r="AF2603" s="13"/>
      <c r="AG2603" s="13"/>
      <c r="AH2603" s="13"/>
      <c r="AI2603" s="13"/>
      <c r="AJ2603" s="13"/>
      <c r="AK2603" s="13"/>
    </row>
    <row r="2604" spans="1:37" x14ac:dyDescent="0.25">
      <c r="A2604" s="54" t="s">
        <v>149</v>
      </c>
      <c r="B2604" s="54" t="s">
        <v>143</v>
      </c>
      <c r="C2604" s="54" t="s">
        <v>147</v>
      </c>
      <c r="D2604" s="54" t="s">
        <v>138</v>
      </c>
      <c r="E2604" s="54" t="s">
        <v>139</v>
      </c>
      <c r="F2604" s="58" t="s">
        <v>140</v>
      </c>
      <c r="G2604" s="84">
        <v>44145</v>
      </c>
      <c r="H2604" s="85">
        <v>4</v>
      </c>
      <c r="I2604" s="91"/>
      <c r="L2604" s="23"/>
      <c r="P2604" s="13"/>
      <c r="V2604">
        <v>1.3624999999999998E-2</v>
      </c>
      <c r="W2604">
        <v>1.3624999999999998E-2</v>
      </c>
      <c r="X2604">
        <v>1.3624999999999998E-2</v>
      </c>
      <c r="Y2604">
        <v>1.3624999999999998E-2</v>
      </c>
      <c r="AA2604" s="13"/>
      <c r="AB2604" s="13"/>
      <c r="AC2604" s="13"/>
      <c r="AD2604" s="13"/>
      <c r="AE2604" s="13"/>
      <c r="AF2604" s="13"/>
      <c r="AG2604" s="13"/>
      <c r="AH2604" s="13"/>
      <c r="AI2604" s="13"/>
      <c r="AJ2604" s="13"/>
      <c r="AK2604" s="13"/>
    </row>
    <row r="2605" spans="1:37" x14ac:dyDescent="0.25">
      <c r="A2605" s="54" t="s">
        <v>149</v>
      </c>
      <c r="B2605" s="54" t="s">
        <v>143</v>
      </c>
      <c r="C2605" s="54" t="s">
        <v>147</v>
      </c>
      <c r="D2605" s="54" t="s">
        <v>138</v>
      </c>
      <c r="E2605" s="54" t="s">
        <v>139</v>
      </c>
      <c r="F2605" s="58" t="s">
        <v>152</v>
      </c>
      <c r="G2605" s="89">
        <v>44455</v>
      </c>
      <c r="H2605" s="90">
        <v>4</v>
      </c>
      <c r="I2605" s="91"/>
      <c r="L2605" s="23"/>
      <c r="P2605" s="13"/>
      <c r="V2605">
        <v>1.95</v>
      </c>
      <c r="W2605">
        <v>1.95</v>
      </c>
      <c r="X2605">
        <v>1.95</v>
      </c>
      <c r="Y2605">
        <v>1.95</v>
      </c>
      <c r="AA2605" s="13"/>
      <c r="AB2605" s="13"/>
      <c r="AC2605" s="13"/>
      <c r="AD2605" s="13"/>
      <c r="AE2605" s="13"/>
      <c r="AF2605" s="13"/>
      <c r="AG2605" s="13"/>
      <c r="AH2605" s="13"/>
      <c r="AI2605" s="13"/>
      <c r="AJ2605" s="13"/>
      <c r="AK2605" s="13"/>
    </row>
    <row r="2606" spans="1:37" x14ac:dyDescent="0.25">
      <c r="A2606" s="54" t="s">
        <v>149</v>
      </c>
      <c r="B2606" s="54" t="s">
        <v>143</v>
      </c>
      <c r="C2606" s="54" t="s">
        <v>147</v>
      </c>
      <c r="D2606" s="54" t="s">
        <v>138</v>
      </c>
      <c r="E2606" s="54" t="s">
        <v>139</v>
      </c>
      <c r="F2606" s="58" t="s">
        <v>152</v>
      </c>
      <c r="G2606" s="89">
        <v>44475</v>
      </c>
      <c r="H2606" s="90">
        <v>4</v>
      </c>
      <c r="I2606" s="91"/>
      <c r="L2606" s="23"/>
      <c r="P2606" s="13"/>
      <c r="V2606">
        <v>7.5034749999999999</v>
      </c>
      <c r="W2606">
        <v>7.5034749999999999</v>
      </c>
      <c r="X2606">
        <v>7.5034749999999999</v>
      </c>
      <c r="Y2606">
        <v>7.5034749999999999</v>
      </c>
      <c r="AA2606" s="13"/>
      <c r="AB2606" s="13"/>
      <c r="AC2606" s="13"/>
      <c r="AD2606" s="13"/>
      <c r="AE2606" s="13"/>
      <c r="AF2606" s="13"/>
      <c r="AG2606" s="13"/>
      <c r="AH2606" s="13"/>
      <c r="AI2606" s="13"/>
      <c r="AJ2606" s="13"/>
      <c r="AK2606" s="13"/>
    </row>
    <row r="2607" spans="1:37" x14ac:dyDescent="0.25">
      <c r="A2607" s="54" t="s">
        <v>149</v>
      </c>
      <c r="B2607" s="54" t="s">
        <v>143</v>
      </c>
      <c r="C2607" s="54" t="s">
        <v>147</v>
      </c>
      <c r="D2607" s="54" t="s">
        <v>138</v>
      </c>
      <c r="E2607" s="54" t="s">
        <v>139</v>
      </c>
      <c r="F2607" s="58" t="s">
        <v>152</v>
      </c>
      <c r="G2607" s="89">
        <v>44484</v>
      </c>
      <c r="H2607" s="90">
        <v>4</v>
      </c>
      <c r="I2607" s="91"/>
      <c r="L2607" s="23"/>
      <c r="P2607" s="13"/>
      <c r="V2607">
        <v>5.3485000000000005</v>
      </c>
      <c r="W2607">
        <v>5.3485000000000005</v>
      </c>
      <c r="X2607">
        <v>5.3485000000000005</v>
      </c>
      <c r="Y2607">
        <v>5.3485000000000005</v>
      </c>
      <c r="AA2607" s="13"/>
      <c r="AB2607" s="13"/>
      <c r="AC2607" s="13"/>
      <c r="AD2607" s="13"/>
      <c r="AE2607" s="13"/>
      <c r="AF2607" s="13"/>
      <c r="AG2607" s="13"/>
      <c r="AH2607" s="13"/>
      <c r="AI2607" s="13"/>
      <c r="AJ2607" s="13"/>
      <c r="AK2607" s="13"/>
    </row>
    <row r="2608" spans="1:37" x14ac:dyDescent="0.25">
      <c r="A2608" s="54" t="s">
        <v>149</v>
      </c>
      <c r="B2608" s="54" t="s">
        <v>143</v>
      </c>
      <c r="C2608" s="54" t="s">
        <v>147</v>
      </c>
      <c r="D2608" s="54" t="s">
        <v>138</v>
      </c>
      <c r="E2608" s="54" t="s">
        <v>139</v>
      </c>
      <c r="F2608" s="58" t="s">
        <v>152</v>
      </c>
      <c r="G2608" s="89">
        <v>44550</v>
      </c>
      <c r="H2608" s="90">
        <v>4</v>
      </c>
      <c r="I2608" s="91"/>
      <c r="L2608" s="23"/>
      <c r="P2608" s="13"/>
      <c r="V2608">
        <v>38.341499999999996</v>
      </c>
      <c r="W2608">
        <v>38.341499999999996</v>
      </c>
      <c r="X2608">
        <v>38.341499999999996</v>
      </c>
      <c r="Y2608">
        <v>38.341499999999996</v>
      </c>
      <c r="AA2608" s="13"/>
      <c r="AB2608" s="13"/>
      <c r="AC2608" s="13"/>
      <c r="AD2608" s="13"/>
      <c r="AE2608" s="13"/>
      <c r="AF2608" s="13"/>
      <c r="AG2608" s="13"/>
      <c r="AH2608" s="13"/>
      <c r="AI2608" s="13"/>
      <c r="AJ2608" s="13"/>
      <c r="AK2608" s="13"/>
    </row>
    <row r="2609" spans="1:37" x14ac:dyDescent="0.25">
      <c r="A2609" s="54" t="s">
        <v>149</v>
      </c>
      <c r="B2609" s="54" t="s">
        <v>143</v>
      </c>
      <c r="C2609" s="54" t="s">
        <v>147</v>
      </c>
      <c r="D2609" s="54" t="s">
        <v>138</v>
      </c>
      <c r="E2609" s="54" t="s">
        <v>139</v>
      </c>
      <c r="F2609" s="58" t="s">
        <v>152</v>
      </c>
      <c r="G2609" s="89">
        <v>44603</v>
      </c>
      <c r="H2609" s="90">
        <v>4</v>
      </c>
      <c r="I2609" s="91"/>
      <c r="L2609" s="23"/>
      <c r="P2609" s="13"/>
      <c r="V2609">
        <v>56.006549999999997</v>
      </c>
      <c r="W2609">
        <v>56.006549999999997</v>
      </c>
      <c r="X2609">
        <v>56.006549999999997</v>
      </c>
      <c r="Y2609">
        <v>56.006549999999997</v>
      </c>
      <c r="AA2609" s="13"/>
      <c r="AB2609" s="13"/>
      <c r="AC2609" s="13"/>
      <c r="AD2609" s="13"/>
      <c r="AE2609" s="13"/>
      <c r="AF2609" s="13"/>
      <c r="AG2609" s="13"/>
      <c r="AH2609" s="13"/>
      <c r="AI2609" s="13"/>
      <c r="AJ2609" s="13"/>
      <c r="AK2609" s="13"/>
    </row>
    <row r="2610" spans="1:37" x14ac:dyDescent="0.25">
      <c r="A2610" s="54" t="s">
        <v>149</v>
      </c>
      <c r="B2610" s="54" t="s">
        <v>143</v>
      </c>
      <c r="C2610" s="54" t="s">
        <v>147</v>
      </c>
      <c r="D2610" s="54" t="s">
        <v>138</v>
      </c>
      <c r="E2610" s="54" t="s">
        <v>139</v>
      </c>
      <c r="F2610" s="58" t="s">
        <v>152</v>
      </c>
      <c r="G2610" s="89">
        <v>44608</v>
      </c>
      <c r="H2610" s="90">
        <v>4</v>
      </c>
      <c r="I2610" s="91"/>
      <c r="L2610" s="23"/>
      <c r="P2610" s="13"/>
      <c r="V2610">
        <v>65.420500000000004</v>
      </c>
      <c r="W2610">
        <v>65.420500000000004</v>
      </c>
      <c r="X2610">
        <v>65.420500000000004</v>
      </c>
      <c r="Y2610">
        <v>65.420500000000004</v>
      </c>
      <c r="AA2610" s="13"/>
      <c r="AB2610" s="13"/>
      <c r="AC2610" s="13"/>
      <c r="AD2610" s="13"/>
      <c r="AE2610" s="13"/>
      <c r="AF2610" s="13"/>
      <c r="AG2610" s="13"/>
      <c r="AH2610" s="13"/>
      <c r="AI2610" s="13"/>
      <c r="AJ2610" s="13"/>
      <c r="AK2610" s="13"/>
    </row>
    <row r="2611" spans="1:37" x14ac:dyDescent="0.25">
      <c r="A2611" s="54" t="s">
        <v>149</v>
      </c>
      <c r="B2611" s="54" t="s">
        <v>143</v>
      </c>
      <c r="C2611" s="54" t="s">
        <v>147</v>
      </c>
      <c r="D2611" s="54" t="s">
        <v>138</v>
      </c>
      <c r="E2611" s="54" t="s">
        <v>139</v>
      </c>
      <c r="F2611" s="58" t="s">
        <v>153</v>
      </c>
      <c r="G2611" s="84">
        <v>44753</v>
      </c>
      <c r="H2611" s="85">
        <v>4</v>
      </c>
      <c r="I2611" s="91"/>
      <c r="L2611" s="23"/>
      <c r="P2611" s="13"/>
      <c r="V2611">
        <v>121.242</v>
      </c>
      <c r="W2611">
        <v>121.242</v>
      </c>
      <c r="X2611">
        <v>121.242</v>
      </c>
      <c r="Y2611">
        <v>121.242</v>
      </c>
      <c r="AA2611" s="13"/>
      <c r="AB2611" s="13"/>
      <c r="AC2611" s="13"/>
      <c r="AD2611" s="13"/>
      <c r="AE2611" s="13"/>
      <c r="AF2611" s="13"/>
      <c r="AG2611" s="13"/>
      <c r="AH2611" s="13"/>
      <c r="AI2611" s="13"/>
      <c r="AJ2611" s="13"/>
      <c r="AK2611" s="13"/>
    </row>
    <row r="2612" spans="1:37" x14ac:dyDescent="0.25">
      <c r="A2612" s="54" t="s">
        <v>149</v>
      </c>
      <c r="B2612" s="54" t="s">
        <v>143</v>
      </c>
      <c r="C2612" s="54" t="s">
        <v>147</v>
      </c>
      <c r="D2612" s="54" t="s">
        <v>138</v>
      </c>
      <c r="E2612" s="54" t="s">
        <v>139</v>
      </c>
      <c r="F2612" s="58" t="s">
        <v>153</v>
      </c>
      <c r="G2612" s="84">
        <v>44756</v>
      </c>
      <c r="H2612" s="85">
        <v>4</v>
      </c>
      <c r="I2612" s="91"/>
      <c r="L2612" s="23"/>
      <c r="P2612" s="13"/>
      <c r="V2612">
        <v>134.07149999999999</v>
      </c>
      <c r="W2612">
        <v>134.07149999999999</v>
      </c>
      <c r="X2612">
        <v>134.07149999999999</v>
      </c>
      <c r="Y2612">
        <v>134.07149999999999</v>
      </c>
      <c r="AA2612" s="13"/>
      <c r="AB2612" s="13"/>
      <c r="AC2612" s="13"/>
      <c r="AD2612" s="13"/>
      <c r="AE2612" s="13"/>
      <c r="AF2612" s="13"/>
      <c r="AG2612" s="13"/>
      <c r="AH2612" s="13"/>
      <c r="AI2612" s="13"/>
      <c r="AJ2612" s="13"/>
      <c r="AK2612" s="13"/>
    </row>
    <row r="2613" spans="1:37" x14ac:dyDescent="0.25">
      <c r="A2613" s="54" t="s">
        <v>149</v>
      </c>
      <c r="B2613" s="54" t="s">
        <v>143</v>
      </c>
      <c r="C2613" s="54" t="s">
        <v>147</v>
      </c>
      <c r="D2613" s="54" t="s">
        <v>138</v>
      </c>
      <c r="E2613" s="54" t="s">
        <v>139</v>
      </c>
      <c r="F2613" s="58" t="s">
        <v>153</v>
      </c>
      <c r="G2613" s="84">
        <v>44767</v>
      </c>
      <c r="H2613" s="85">
        <v>4</v>
      </c>
      <c r="I2613" s="91"/>
      <c r="L2613" s="23"/>
      <c r="P2613" s="13"/>
      <c r="V2613">
        <v>119.965</v>
      </c>
      <c r="W2613">
        <v>119.965</v>
      </c>
      <c r="X2613">
        <v>119.965</v>
      </c>
      <c r="Y2613">
        <v>119.965</v>
      </c>
      <c r="AA2613" s="13"/>
      <c r="AB2613" s="13"/>
      <c r="AC2613" s="13"/>
      <c r="AD2613" s="13"/>
      <c r="AE2613" s="13"/>
      <c r="AF2613" s="13"/>
      <c r="AG2613" s="13"/>
      <c r="AH2613" s="13"/>
      <c r="AI2613" s="13"/>
      <c r="AJ2613" s="13"/>
      <c r="AK2613" s="13"/>
    </row>
    <row r="2614" spans="1:37" x14ac:dyDescent="0.25">
      <c r="A2614" s="54" t="s">
        <v>149</v>
      </c>
      <c r="B2614" s="54" t="s">
        <v>143</v>
      </c>
      <c r="C2614" s="54" t="s">
        <v>147</v>
      </c>
      <c r="D2614" s="54" t="s">
        <v>138</v>
      </c>
      <c r="E2614" s="54" t="s">
        <v>139</v>
      </c>
      <c r="F2614" s="58" t="s">
        <v>153</v>
      </c>
      <c r="G2614" s="84">
        <v>44776</v>
      </c>
      <c r="H2614" s="85">
        <v>4</v>
      </c>
      <c r="I2614" s="91"/>
      <c r="L2614" s="23"/>
      <c r="P2614" s="13"/>
      <c r="V2614">
        <v>115</v>
      </c>
      <c r="W2614">
        <v>115</v>
      </c>
      <c r="X2614">
        <v>115</v>
      </c>
      <c r="Y2614">
        <v>115</v>
      </c>
      <c r="AA2614" s="13"/>
      <c r="AB2614" s="13"/>
      <c r="AC2614" s="13"/>
      <c r="AD2614" s="13"/>
      <c r="AE2614" s="13"/>
      <c r="AF2614" s="13"/>
      <c r="AG2614" s="13"/>
      <c r="AH2614" s="13"/>
      <c r="AI2614" s="13"/>
      <c r="AJ2614" s="13"/>
      <c r="AK2614" s="13"/>
    </row>
    <row r="2615" spans="1:37" x14ac:dyDescent="0.25">
      <c r="A2615" s="54" t="s">
        <v>149</v>
      </c>
      <c r="B2615" s="54" t="s">
        <v>143</v>
      </c>
      <c r="C2615" s="54" t="s">
        <v>147</v>
      </c>
      <c r="D2615" s="54" t="s">
        <v>138</v>
      </c>
      <c r="E2615" s="54" t="s">
        <v>139</v>
      </c>
      <c r="F2615" s="58" t="s">
        <v>153</v>
      </c>
      <c r="G2615" s="84">
        <v>44783</v>
      </c>
      <c r="H2615" s="85">
        <v>4</v>
      </c>
      <c r="I2615" s="91"/>
      <c r="L2615" s="23"/>
      <c r="P2615" s="13"/>
      <c r="AA2615" s="13"/>
      <c r="AB2615" s="13"/>
      <c r="AC2615" s="13"/>
      <c r="AD2615" s="13"/>
      <c r="AE2615" s="13"/>
      <c r="AF2615" s="13"/>
      <c r="AG2615" s="13"/>
      <c r="AH2615" s="13"/>
      <c r="AI2615" s="13"/>
      <c r="AJ2615" s="13"/>
      <c r="AK2615" s="13"/>
    </row>
    <row r="2616" spans="1:37" x14ac:dyDescent="0.25">
      <c r="A2616" s="8" t="s">
        <v>150</v>
      </c>
      <c r="B2616" s="8" t="s">
        <v>145</v>
      </c>
      <c r="C2616" s="8" t="s">
        <v>147</v>
      </c>
      <c r="D2616" s="8" t="s">
        <v>138</v>
      </c>
      <c r="E2616" s="8" t="s">
        <v>139</v>
      </c>
      <c r="F2616" s="12" t="s">
        <v>140</v>
      </c>
      <c r="G2616" s="80">
        <v>44003</v>
      </c>
      <c r="H2616" s="81">
        <v>1</v>
      </c>
      <c r="I2616" s="91"/>
      <c r="L2616" s="23"/>
      <c r="P2616" s="13"/>
      <c r="V2616">
        <v>7.0443247239999991</v>
      </c>
      <c r="W2616">
        <v>7.0443247239999991</v>
      </c>
      <c r="X2616">
        <v>7.0443247239999991</v>
      </c>
      <c r="Y2616">
        <v>7.0443247239999991</v>
      </c>
      <c r="Z2616" s="22"/>
      <c r="AA2616" s="13"/>
      <c r="AB2616" s="13"/>
      <c r="AC2616" s="13"/>
      <c r="AD2616" s="13"/>
      <c r="AE2616" s="13"/>
      <c r="AF2616" s="13"/>
      <c r="AG2616" s="13"/>
      <c r="AH2616" s="13"/>
      <c r="AI2616" s="13"/>
      <c r="AJ2616" s="13"/>
      <c r="AK2616" s="13"/>
    </row>
    <row r="2617" spans="1:37" x14ac:dyDescent="0.25">
      <c r="A2617" s="8" t="s">
        <v>150</v>
      </c>
      <c r="B2617" s="8" t="s">
        <v>145</v>
      </c>
      <c r="C2617" s="8" t="s">
        <v>147</v>
      </c>
      <c r="D2617" s="8" t="s">
        <v>138</v>
      </c>
      <c r="E2617" s="8" t="s">
        <v>139</v>
      </c>
      <c r="F2617" s="12" t="s">
        <v>140</v>
      </c>
      <c r="G2617" s="80">
        <v>44012</v>
      </c>
      <c r="H2617" s="81">
        <v>1</v>
      </c>
      <c r="I2617" s="91"/>
      <c r="L2617" s="23"/>
      <c r="P2617" s="13"/>
      <c r="V2617">
        <v>18.970175000000001</v>
      </c>
      <c r="W2617">
        <v>18.970175000000001</v>
      </c>
      <c r="X2617">
        <v>18.970175000000001</v>
      </c>
      <c r="Y2617">
        <v>18.970175000000001</v>
      </c>
      <c r="Z2617" s="22"/>
      <c r="AA2617" s="13"/>
      <c r="AB2617" s="13"/>
      <c r="AC2617" s="13"/>
      <c r="AD2617" s="13"/>
      <c r="AE2617" s="13"/>
      <c r="AF2617" s="13"/>
      <c r="AG2617" s="13"/>
      <c r="AH2617" s="13"/>
      <c r="AI2617" s="13"/>
      <c r="AJ2617" s="13"/>
      <c r="AK2617" s="13"/>
    </row>
    <row r="2618" spans="1:37" x14ac:dyDescent="0.25">
      <c r="A2618" s="8" t="s">
        <v>150</v>
      </c>
      <c r="B2618" s="8" t="s">
        <v>145</v>
      </c>
      <c r="C2618" s="8" t="s">
        <v>147</v>
      </c>
      <c r="D2618" s="8" t="s">
        <v>138</v>
      </c>
      <c r="E2618" s="8" t="s">
        <v>139</v>
      </c>
      <c r="F2618" s="12" t="s">
        <v>140</v>
      </c>
      <c r="G2618" s="80">
        <v>44014</v>
      </c>
      <c r="H2618" s="81">
        <v>1</v>
      </c>
      <c r="I2618" s="91"/>
      <c r="L2618" s="23"/>
      <c r="P2618" s="13"/>
      <c r="V2618">
        <v>24.328075000000002</v>
      </c>
      <c r="W2618">
        <v>24.328075000000002</v>
      </c>
      <c r="X2618">
        <v>24.328075000000002</v>
      </c>
      <c r="Y2618">
        <v>24.328075000000002</v>
      </c>
      <c r="Z2618" s="22"/>
      <c r="AA2618" s="13"/>
      <c r="AB2618" s="13"/>
      <c r="AC2618" s="13"/>
      <c r="AD2618" s="13"/>
      <c r="AE2618" s="13"/>
      <c r="AF2618" s="13"/>
      <c r="AG2618" s="13"/>
      <c r="AH2618" s="13"/>
      <c r="AI2618" s="13"/>
      <c r="AJ2618" s="13"/>
      <c r="AK2618" s="13"/>
    </row>
    <row r="2619" spans="1:37" x14ac:dyDescent="0.25">
      <c r="A2619" s="8" t="s">
        <v>150</v>
      </c>
      <c r="B2619" s="8" t="s">
        <v>145</v>
      </c>
      <c r="C2619" s="8" t="s">
        <v>147</v>
      </c>
      <c r="D2619" s="8" t="s">
        <v>138</v>
      </c>
      <c r="E2619" s="8" t="s">
        <v>139</v>
      </c>
      <c r="F2619" s="12" t="s">
        <v>140</v>
      </c>
      <c r="G2619" s="80">
        <v>44022</v>
      </c>
      <c r="H2619" s="81">
        <v>1</v>
      </c>
      <c r="I2619" s="91"/>
      <c r="L2619" s="23"/>
      <c r="P2619" s="13"/>
      <c r="V2619">
        <v>13.860007666666668</v>
      </c>
      <c r="W2619">
        <v>13.860007666666668</v>
      </c>
      <c r="X2619">
        <v>13.860007666666668</v>
      </c>
      <c r="Y2619">
        <v>13.860007666666668</v>
      </c>
      <c r="Z2619" s="22"/>
      <c r="AA2619" s="13"/>
      <c r="AB2619" s="13"/>
      <c r="AC2619" s="13"/>
      <c r="AD2619" s="13"/>
      <c r="AE2619" s="13"/>
      <c r="AF2619" s="13"/>
      <c r="AG2619" s="13"/>
      <c r="AH2619" s="13"/>
      <c r="AI2619" s="13"/>
      <c r="AJ2619" s="13"/>
      <c r="AK2619" s="13"/>
    </row>
    <row r="2620" spans="1:37" x14ac:dyDescent="0.25">
      <c r="A2620" s="8" t="s">
        <v>150</v>
      </c>
      <c r="B2620" s="8" t="s">
        <v>145</v>
      </c>
      <c r="C2620" s="8" t="s">
        <v>147</v>
      </c>
      <c r="D2620" s="8" t="s">
        <v>138</v>
      </c>
      <c r="E2620" s="8" t="s">
        <v>139</v>
      </c>
      <c r="F2620" s="12" t="s">
        <v>140</v>
      </c>
      <c r="G2620" s="80">
        <v>44126</v>
      </c>
      <c r="H2620" s="81">
        <v>1</v>
      </c>
      <c r="I2620" s="91"/>
      <c r="L2620" s="23"/>
      <c r="P2620" s="13"/>
      <c r="V2620">
        <v>9.3900000000000011E-2</v>
      </c>
      <c r="W2620">
        <v>9.3900000000000011E-2</v>
      </c>
      <c r="X2620">
        <v>9.3900000000000011E-2</v>
      </c>
      <c r="Y2620">
        <v>9.3900000000000011E-2</v>
      </c>
      <c r="Z2620" s="22"/>
      <c r="AA2620" s="13"/>
      <c r="AB2620" s="13"/>
      <c r="AC2620" s="13"/>
      <c r="AD2620" s="13"/>
      <c r="AE2620" s="13"/>
      <c r="AF2620" s="13"/>
      <c r="AG2620" s="13"/>
      <c r="AH2620" s="13"/>
      <c r="AI2620" s="13"/>
      <c r="AJ2620" s="13"/>
      <c r="AK2620" s="13"/>
    </row>
    <row r="2621" spans="1:37" x14ac:dyDescent="0.25">
      <c r="A2621" s="8" t="s">
        <v>150</v>
      </c>
      <c r="B2621" s="8" t="s">
        <v>145</v>
      </c>
      <c r="C2621" s="8" t="s">
        <v>147</v>
      </c>
      <c r="D2621" s="8" t="s">
        <v>138</v>
      </c>
      <c r="E2621" s="8" t="s">
        <v>139</v>
      </c>
      <c r="F2621" s="12" t="s">
        <v>140</v>
      </c>
      <c r="G2621" s="80">
        <v>44145</v>
      </c>
      <c r="H2621" s="81">
        <v>1</v>
      </c>
      <c r="I2621" s="91"/>
      <c r="L2621" s="23"/>
      <c r="P2621" s="13"/>
      <c r="V2621">
        <v>0.11075</v>
      </c>
      <c r="W2621">
        <v>0.11075</v>
      </c>
      <c r="X2621">
        <v>0.11075</v>
      </c>
      <c r="Y2621">
        <v>0.11075</v>
      </c>
      <c r="Z2621" s="22"/>
      <c r="AA2621" s="13"/>
      <c r="AB2621" s="13"/>
      <c r="AC2621" s="13"/>
      <c r="AD2621" s="13"/>
      <c r="AE2621" s="13"/>
      <c r="AF2621" s="13"/>
      <c r="AG2621" s="13"/>
      <c r="AH2621" s="13"/>
      <c r="AI2621" s="13"/>
      <c r="AJ2621" s="13"/>
      <c r="AK2621" s="13"/>
    </row>
    <row r="2622" spans="1:37" x14ac:dyDescent="0.25">
      <c r="A2622" s="8" t="s">
        <v>150</v>
      </c>
      <c r="B2622" s="8" t="s">
        <v>145</v>
      </c>
      <c r="C2622" s="8" t="s">
        <v>147</v>
      </c>
      <c r="D2622" s="8" t="s">
        <v>138</v>
      </c>
      <c r="E2622" s="8" t="s">
        <v>139</v>
      </c>
      <c r="F2622" s="12" t="s">
        <v>152</v>
      </c>
      <c r="G2622" s="82">
        <v>44455</v>
      </c>
      <c r="H2622" s="83">
        <v>1</v>
      </c>
      <c r="I2622" s="91"/>
      <c r="L2622" s="23"/>
      <c r="P2622" s="13"/>
      <c r="V2622" s="5">
        <v>0.27100000000000002</v>
      </c>
      <c r="W2622" s="5">
        <v>0.27100000000000002</v>
      </c>
      <c r="X2622" s="5">
        <v>0.27100000000000002</v>
      </c>
      <c r="Y2622" s="5">
        <v>0.27100000000000002</v>
      </c>
      <c r="Z2622" s="22"/>
      <c r="AA2622" s="13"/>
      <c r="AB2622" s="13"/>
      <c r="AC2622" s="13"/>
      <c r="AD2622" s="13"/>
      <c r="AE2622" s="13"/>
      <c r="AF2622" s="13"/>
      <c r="AG2622" s="13"/>
      <c r="AH2622" s="13"/>
      <c r="AI2622" s="13"/>
      <c r="AJ2622" s="13"/>
      <c r="AK2622" s="13"/>
    </row>
    <row r="2623" spans="1:37" x14ac:dyDescent="0.25">
      <c r="A2623" s="8" t="s">
        <v>150</v>
      </c>
      <c r="B2623" s="8" t="s">
        <v>145</v>
      </c>
      <c r="C2623" s="8" t="s">
        <v>147</v>
      </c>
      <c r="D2623" s="8" t="s">
        <v>138</v>
      </c>
      <c r="E2623" s="8" t="s">
        <v>139</v>
      </c>
      <c r="F2623" s="12" t="s">
        <v>152</v>
      </c>
      <c r="G2623" s="82">
        <v>44475</v>
      </c>
      <c r="H2623" s="83">
        <v>1</v>
      </c>
      <c r="I2623" s="91"/>
      <c r="L2623" s="23"/>
      <c r="P2623" s="13"/>
      <c r="V2623" s="5">
        <v>3.4583233333333334</v>
      </c>
      <c r="W2623" s="5">
        <v>3.4583233333333334</v>
      </c>
      <c r="X2623" s="5">
        <v>3.4583233333333334</v>
      </c>
      <c r="Y2623" s="5">
        <v>3.4583233333333334</v>
      </c>
      <c r="Z2623" s="22"/>
      <c r="AA2623" s="13"/>
      <c r="AB2623" s="13"/>
      <c r="AC2623" s="13"/>
      <c r="AD2623" s="13"/>
      <c r="AE2623" s="13"/>
      <c r="AF2623" s="13"/>
      <c r="AG2623" s="13"/>
      <c r="AH2623" s="13"/>
      <c r="AI2623" s="13"/>
      <c r="AJ2623" s="13"/>
      <c r="AK2623" s="13"/>
    </row>
    <row r="2624" spans="1:37" x14ac:dyDescent="0.25">
      <c r="A2624" s="8" t="s">
        <v>150</v>
      </c>
      <c r="B2624" s="8" t="s">
        <v>145</v>
      </c>
      <c r="C2624" s="8" t="s">
        <v>147</v>
      </c>
      <c r="D2624" s="8" t="s">
        <v>138</v>
      </c>
      <c r="E2624" s="8" t="s">
        <v>139</v>
      </c>
      <c r="F2624" s="12" t="s">
        <v>152</v>
      </c>
      <c r="G2624" s="82">
        <v>44484</v>
      </c>
      <c r="H2624" s="83">
        <v>1</v>
      </c>
      <c r="I2624" s="91"/>
      <c r="L2624" s="23"/>
      <c r="P2624" s="13"/>
      <c r="V2624" s="5"/>
      <c r="W2624" s="5"/>
      <c r="X2624" s="5"/>
      <c r="Y2624" s="5"/>
      <c r="Z2624" s="22"/>
      <c r="AA2624" s="13"/>
      <c r="AB2624" s="13"/>
      <c r="AC2624" s="13"/>
      <c r="AD2624" s="13"/>
      <c r="AE2624" s="13"/>
      <c r="AF2624" s="13"/>
      <c r="AG2624" s="13"/>
      <c r="AH2624" s="13"/>
      <c r="AI2624" s="13"/>
      <c r="AJ2624" s="13"/>
      <c r="AK2624" s="13"/>
    </row>
    <row r="2625" spans="1:37" x14ac:dyDescent="0.25">
      <c r="A2625" s="8" t="s">
        <v>150</v>
      </c>
      <c r="B2625" s="8" t="s">
        <v>145</v>
      </c>
      <c r="C2625" s="8" t="s">
        <v>147</v>
      </c>
      <c r="D2625" s="8" t="s">
        <v>138</v>
      </c>
      <c r="E2625" s="8" t="s">
        <v>139</v>
      </c>
      <c r="F2625" s="12" t="s">
        <v>152</v>
      </c>
      <c r="G2625" s="82">
        <v>44550</v>
      </c>
      <c r="H2625" s="83">
        <v>1</v>
      </c>
      <c r="I2625" s="91"/>
      <c r="L2625" s="23"/>
      <c r="P2625" s="13"/>
      <c r="V2625" s="5">
        <v>40.485833333333325</v>
      </c>
      <c r="W2625" s="5">
        <v>40.485833333333325</v>
      </c>
      <c r="X2625" s="5">
        <v>40.485833333333325</v>
      </c>
      <c r="Y2625" s="5">
        <v>40.485833333333325</v>
      </c>
      <c r="Z2625" s="22"/>
      <c r="AA2625" s="13"/>
      <c r="AB2625" s="13"/>
      <c r="AC2625" s="13"/>
      <c r="AD2625" s="13"/>
      <c r="AE2625" s="13"/>
      <c r="AF2625" s="13"/>
      <c r="AG2625" s="13"/>
      <c r="AH2625" s="13"/>
      <c r="AI2625" s="13"/>
      <c r="AJ2625" s="13"/>
      <c r="AK2625" s="13"/>
    </row>
    <row r="2626" spans="1:37" x14ac:dyDescent="0.25">
      <c r="A2626" s="8" t="s">
        <v>150</v>
      </c>
      <c r="B2626" s="8" t="s">
        <v>145</v>
      </c>
      <c r="C2626" s="8" t="s">
        <v>147</v>
      </c>
      <c r="D2626" s="8" t="s">
        <v>138</v>
      </c>
      <c r="E2626" s="8" t="s">
        <v>139</v>
      </c>
      <c r="F2626" s="12" t="s">
        <v>152</v>
      </c>
      <c r="G2626" s="82">
        <v>44603</v>
      </c>
      <c r="H2626" s="83">
        <v>1</v>
      </c>
      <c r="I2626" s="91"/>
      <c r="L2626" s="23"/>
      <c r="P2626" s="13"/>
      <c r="V2626" s="5">
        <v>56.440333333333335</v>
      </c>
      <c r="W2626" s="5">
        <v>56.440333333333335</v>
      </c>
      <c r="X2626" s="5">
        <v>56.440333333333335</v>
      </c>
      <c r="Y2626" s="5">
        <v>56.440333333333335</v>
      </c>
      <c r="Z2626" s="22"/>
      <c r="AA2626" s="13"/>
      <c r="AB2626" s="13"/>
      <c r="AC2626" s="13"/>
      <c r="AD2626" s="13"/>
      <c r="AE2626" s="13"/>
      <c r="AF2626" s="13"/>
      <c r="AG2626" s="13"/>
      <c r="AH2626" s="13"/>
      <c r="AI2626" s="13"/>
      <c r="AJ2626" s="13"/>
      <c r="AK2626" s="13"/>
    </row>
    <row r="2627" spans="1:37" x14ac:dyDescent="0.25">
      <c r="A2627" s="8" t="s">
        <v>150</v>
      </c>
      <c r="B2627" s="8" t="s">
        <v>145</v>
      </c>
      <c r="C2627" s="8" t="s">
        <v>147</v>
      </c>
      <c r="D2627" s="8" t="s">
        <v>138</v>
      </c>
      <c r="E2627" s="8" t="s">
        <v>139</v>
      </c>
      <c r="F2627" s="12" t="s">
        <v>152</v>
      </c>
      <c r="G2627" s="82">
        <v>44608</v>
      </c>
      <c r="H2627" s="83">
        <v>1</v>
      </c>
      <c r="I2627" s="91"/>
      <c r="L2627" s="23"/>
      <c r="P2627" s="13"/>
      <c r="V2627" s="5">
        <v>74.088733333333323</v>
      </c>
      <c r="W2627" s="5">
        <v>74.088733333333323</v>
      </c>
      <c r="X2627" s="5">
        <v>74.088733333333323</v>
      </c>
      <c r="Y2627" s="5">
        <v>74.088733333333323</v>
      </c>
      <c r="Z2627" s="22"/>
      <c r="AA2627" s="13"/>
      <c r="AB2627" s="13"/>
      <c r="AC2627" s="13"/>
      <c r="AD2627" s="13"/>
      <c r="AE2627" s="13"/>
      <c r="AF2627" s="13"/>
      <c r="AG2627" s="13"/>
      <c r="AH2627" s="13"/>
      <c r="AI2627" s="13"/>
      <c r="AJ2627" s="13"/>
      <c r="AK2627" s="13"/>
    </row>
    <row r="2628" spans="1:37" x14ac:dyDescent="0.25">
      <c r="A2628" s="8" t="s">
        <v>150</v>
      </c>
      <c r="B2628" s="8" t="s">
        <v>145</v>
      </c>
      <c r="C2628" s="8" t="s">
        <v>147</v>
      </c>
      <c r="D2628" s="8" t="s">
        <v>138</v>
      </c>
      <c r="E2628" s="8" t="s">
        <v>139</v>
      </c>
      <c r="F2628" s="12" t="s">
        <v>153</v>
      </c>
      <c r="G2628" s="80">
        <v>44753</v>
      </c>
      <c r="H2628" s="81">
        <v>1</v>
      </c>
      <c r="I2628" s="91"/>
      <c r="L2628" s="23"/>
      <c r="P2628" s="13"/>
      <c r="V2628" s="5">
        <v>115.75583333333333</v>
      </c>
      <c r="W2628" s="5">
        <v>115.75583333333333</v>
      </c>
      <c r="X2628" s="5">
        <v>115.75583333333333</v>
      </c>
      <c r="Y2628" s="5">
        <v>115.75583333333333</v>
      </c>
      <c r="Z2628" s="22"/>
      <c r="AA2628" s="13"/>
      <c r="AB2628" s="13"/>
      <c r="AC2628" s="13"/>
      <c r="AD2628" s="13"/>
      <c r="AE2628" s="13"/>
      <c r="AF2628" s="13"/>
      <c r="AG2628" s="13"/>
      <c r="AH2628" s="13"/>
      <c r="AI2628" s="13"/>
      <c r="AJ2628" s="13"/>
      <c r="AK2628" s="13"/>
    </row>
    <row r="2629" spans="1:37" x14ac:dyDescent="0.25">
      <c r="A2629" s="8" t="s">
        <v>150</v>
      </c>
      <c r="B2629" s="8" t="s">
        <v>145</v>
      </c>
      <c r="C2629" s="8" t="s">
        <v>147</v>
      </c>
      <c r="D2629" s="8" t="s">
        <v>138</v>
      </c>
      <c r="E2629" s="8" t="s">
        <v>139</v>
      </c>
      <c r="F2629" s="12" t="s">
        <v>153</v>
      </c>
      <c r="G2629" s="80">
        <v>44756</v>
      </c>
      <c r="H2629" s="81">
        <v>1</v>
      </c>
      <c r="I2629" s="91"/>
      <c r="L2629" s="23"/>
      <c r="P2629" s="13"/>
      <c r="V2629" s="5">
        <v>124.91983333333334</v>
      </c>
      <c r="W2629" s="5">
        <v>124.91983333333334</v>
      </c>
      <c r="X2629" s="5">
        <v>124.91983333333334</v>
      </c>
      <c r="Y2629" s="5">
        <v>124.91983333333334</v>
      </c>
      <c r="Z2629" s="22"/>
      <c r="AA2629" s="13"/>
      <c r="AB2629" s="13"/>
      <c r="AC2629" s="13"/>
      <c r="AD2629" s="13"/>
      <c r="AE2629" s="13"/>
      <c r="AF2629" s="13"/>
      <c r="AG2629" s="13"/>
      <c r="AH2629" s="13"/>
      <c r="AI2629" s="13"/>
      <c r="AJ2629" s="13"/>
      <c r="AK2629" s="13"/>
    </row>
    <row r="2630" spans="1:37" x14ac:dyDescent="0.25">
      <c r="A2630" s="8" t="s">
        <v>150</v>
      </c>
      <c r="B2630" s="8" t="s">
        <v>145</v>
      </c>
      <c r="C2630" s="8" t="s">
        <v>147</v>
      </c>
      <c r="D2630" s="8" t="s">
        <v>138</v>
      </c>
      <c r="E2630" s="8" t="s">
        <v>139</v>
      </c>
      <c r="F2630" s="12" t="s">
        <v>153</v>
      </c>
      <c r="G2630" s="80">
        <v>44767</v>
      </c>
      <c r="H2630" s="81">
        <v>1</v>
      </c>
      <c r="I2630" s="91"/>
      <c r="L2630" s="23"/>
      <c r="P2630" s="13"/>
      <c r="V2630" s="5">
        <v>126.75004893333333</v>
      </c>
      <c r="W2630" s="5">
        <v>126.75004893333333</v>
      </c>
      <c r="X2630" s="5">
        <v>126.75004893333333</v>
      </c>
      <c r="Y2630" s="5">
        <v>126.75004893333333</v>
      </c>
      <c r="Z2630" s="22"/>
      <c r="AA2630" s="13"/>
      <c r="AB2630" s="13"/>
      <c r="AC2630" s="13"/>
      <c r="AD2630" s="13"/>
      <c r="AE2630" s="13"/>
      <c r="AF2630" s="13"/>
      <c r="AG2630" s="13"/>
      <c r="AH2630" s="13"/>
      <c r="AI2630" s="13"/>
      <c r="AJ2630" s="13"/>
      <c r="AK2630" s="13"/>
    </row>
    <row r="2631" spans="1:37" x14ac:dyDescent="0.25">
      <c r="A2631" s="8" t="s">
        <v>150</v>
      </c>
      <c r="B2631" s="8" t="s">
        <v>145</v>
      </c>
      <c r="C2631" s="8" t="s">
        <v>147</v>
      </c>
      <c r="D2631" s="8" t="s">
        <v>138</v>
      </c>
      <c r="E2631" s="8" t="s">
        <v>139</v>
      </c>
      <c r="F2631" s="12" t="s">
        <v>153</v>
      </c>
      <c r="G2631" s="80">
        <v>44776</v>
      </c>
      <c r="H2631" s="81">
        <v>1</v>
      </c>
      <c r="I2631" s="91"/>
      <c r="L2631" s="23"/>
      <c r="P2631" s="13"/>
      <c r="V2631" s="5">
        <v>157.15815409999999</v>
      </c>
      <c r="W2631" s="5">
        <v>157.15815409999999</v>
      </c>
      <c r="X2631" s="5">
        <v>157.15815409999999</v>
      </c>
      <c r="Y2631" s="5">
        <v>157.15815409999999</v>
      </c>
      <c r="Z2631" s="22"/>
      <c r="AA2631" s="13"/>
      <c r="AB2631" s="13"/>
      <c r="AC2631" s="13"/>
      <c r="AD2631" s="13"/>
      <c r="AE2631" s="13"/>
      <c r="AF2631" s="13"/>
      <c r="AG2631" s="13"/>
      <c r="AH2631" s="13"/>
      <c r="AI2631" s="13"/>
      <c r="AJ2631" s="13"/>
      <c r="AK2631" s="13"/>
    </row>
    <row r="2632" spans="1:37" x14ac:dyDescent="0.25">
      <c r="A2632" s="8" t="s">
        <v>150</v>
      </c>
      <c r="B2632" s="8" t="s">
        <v>145</v>
      </c>
      <c r="C2632" s="8" t="s">
        <v>147</v>
      </c>
      <c r="D2632" s="8" t="s">
        <v>138</v>
      </c>
      <c r="E2632" s="8" t="s">
        <v>139</v>
      </c>
      <c r="F2632" s="12" t="s">
        <v>153</v>
      </c>
      <c r="G2632" s="80">
        <v>44783</v>
      </c>
      <c r="H2632" s="81">
        <v>1</v>
      </c>
      <c r="I2632" s="91"/>
      <c r="L2632" s="23"/>
      <c r="P2632" s="13"/>
      <c r="V2632" s="5">
        <v>121.32429999999999</v>
      </c>
      <c r="W2632" s="5">
        <v>121.32429999999999</v>
      </c>
      <c r="X2632" s="5">
        <v>121.32429999999999</v>
      </c>
      <c r="Y2632" s="5">
        <v>121.32429999999999</v>
      </c>
      <c r="Z2632" s="22"/>
      <c r="AA2632" s="13"/>
      <c r="AB2632" s="13"/>
      <c r="AC2632" s="13"/>
      <c r="AD2632" s="13"/>
      <c r="AE2632" s="13"/>
      <c r="AF2632" s="13"/>
      <c r="AG2632" s="13"/>
      <c r="AH2632" s="13"/>
      <c r="AI2632" s="13"/>
      <c r="AJ2632" s="13"/>
      <c r="AK2632" s="13"/>
    </row>
    <row r="2633" spans="1:37" x14ac:dyDescent="0.25">
      <c r="A2633" s="8" t="s">
        <v>150</v>
      </c>
      <c r="B2633" s="8" t="s">
        <v>145</v>
      </c>
      <c r="C2633" s="8" t="s">
        <v>147</v>
      </c>
      <c r="D2633" s="8" t="s">
        <v>138</v>
      </c>
      <c r="E2633" s="8" t="s">
        <v>139</v>
      </c>
      <c r="F2633" s="12" t="s">
        <v>140</v>
      </c>
      <c r="G2633" s="80">
        <v>44003</v>
      </c>
      <c r="H2633" s="81">
        <v>2</v>
      </c>
      <c r="I2633" s="91"/>
      <c r="L2633" s="23"/>
      <c r="P2633" s="13"/>
      <c r="V2633">
        <v>33.890781900000007</v>
      </c>
      <c r="W2633">
        <v>33.890781900000007</v>
      </c>
      <c r="X2633">
        <v>33.890781900000007</v>
      </c>
      <c r="Y2633">
        <v>33.890781900000007</v>
      </c>
      <c r="Z2633" s="22"/>
      <c r="AA2633" s="13"/>
      <c r="AB2633" s="13"/>
      <c r="AC2633" s="13"/>
      <c r="AD2633" s="13"/>
      <c r="AE2633" s="13"/>
      <c r="AF2633" s="13"/>
      <c r="AG2633" s="13"/>
      <c r="AH2633" s="13"/>
      <c r="AI2633" s="13"/>
      <c r="AJ2633" s="13"/>
      <c r="AK2633" s="13"/>
    </row>
    <row r="2634" spans="1:37" x14ac:dyDescent="0.25">
      <c r="A2634" s="8" t="s">
        <v>150</v>
      </c>
      <c r="B2634" s="8" t="s">
        <v>145</v>
      </c>
      <c r="C2634" s="8" t="s">
        <v>147</v>
      </c>
      <c r="D2634" s="8" t="s">
        <v>138</v>
      </c>
      <c r="E2634" s="8" t="s">
        <v>139</v>
      </c>
      <c r="F2634" s="12" t="s">
        <v>140</v>
      </c>
      <c r="G2634" s="80">
        <v>44012</v>
      </c>
      <c r="H2634" s="81">
        <v>2</v>
      </c>
      <c r="I2634" s="91"/>
      <c r="L2634" s="23"/>
      <c r="P2634" s="13"/>
      <c r="V2634">
        <v>31.516674999999999</v>
      </c>
      <c r="W2634">
        <v>31.516674999999999</v>
      </c>
      <c r="X2634">
        <v>31.516674999999999</v>
      </c>
      <c r="Y2634">
        <v>31.516674999999999</v>
      </c>
      <c r="Z2634" s="22"/>
      <c r="AA2634" s="13"/>
      <c r="AB2634" s="13"/>
      <c r="AC2634" s="13"/>
      <c r="AD2634" s="13"/>
      <c r="AE2634" s="13"/>
      <c r="AF2634" s="13"/>
      <c r="AG2634" s="13"/>
      <c r="AH2634" s="13"/>
      <c r="AI2634" s="13"/>
      <c r="AJ2634" s="13"/>
      <c r="AK2634" s="13"/>
    </row>
    <row r="2635" spans="1:37" x14ac:dyDescent="0.25">
      <c r="A2635" s="8" t="s">
        <v>150</v>
      </c>
      <c r="B2635" s="8" t="s">
        <v>145</v>
      </c>
      <c r="C2635" s="8" t="s">
        <v>147</v>
      </c>
      <c r="D2635" s="8" t="s">
        <v>138</v>
      </c>
      <c r="E2635" s="8" t="s">
        <v>139</v>
      </c>
      <c r="F2635" s="12" t="s">
        <v>140</v>
      </c>
      <c r="G2635" s="80">
        <v>44014</v>
      </c>
      <c r="H2635" s="81">
        <v>2</v>
      </c>
      <c r="I2635" s="91"/>
      <c r="L2635" s="23"/>
      <c r="P2635" s="13"/>
      <c r="V2635">
        <v>30.749822500000001</v>
      </c>
      <c r="W2635">
        <v>30.749822500000001</v>
      </c>
      <c r="X2635">
        <v>30.749822500000001</v>
      </c>
      <c r="Y2635">
        <v>30.749822500000001</v>
      </c>
      <c r="Z2635" s="22"/>
      <c r="AA2635" s="13"/>
      <c r="AB2635" s="13"/>
      <c r="AC2635" s="13"/>
      <c r="AD2635" s="13"/>
      <c r="AE2635" s="13"/>
      <c r="AF2635" s="13"/>
      <c r="AG2635" s="13"/>
      <c r="AH2635" s="13"/>
      <c r="AI2635" s="13"/>
      <c r="AJ2635" s="13"/>
      <c r="AK2635" s="13"/>
    </row>
    <row r="2636" spans="1:37" x14ac:dyDescent="0.25">
      <c r="A2636" s="8" t="s">
        <v>150</v>
      </c>
      <c r="B2636" s="8" t="s">
        <v>145</v>
      </c>
      <c r="C2636" s="8" t="s">
        <v>147</v>
      </c>
      <c r="D2636" s="8" t="s">
        <v>138</v>
      </c>
      <c r="E2636" s="8" t="s">
        <v>139</v>
      </c>
      <c r="F2636" s="12" t="s">
        <v>140</v>
      </c>
      <c r="G2636" s="80">
        <v>44022</v>
      </c>
      <c r="H2636" s="81">
        <v>2</v>
      </c>
      <c r="I2636" s="91"/>
      <c r="L2636" s="23"/>
      <c r="P2636" s="13"/>
      <c r="V2636">
        <v>39.881964250000003</v>
      </c>
      <c r="W2636">
        <v>39.881964250000003</v>
      </c>
      <c r="X2636">
        <v>39.881964250000003</v>
      </c>
      <c r="Y2636">
        <v>39.881964250000003</v>
      </c>
      <c r="Z2636" s="22"/>
      <c r="AA2636" s="13"/>
      <c r="AB2636" s="13"/>
      <c r="AC2636" s="13"/>
      <c r="AD2636" s="13"/>
      <c r="AE2636" s="13"/>
      <c r="AF2636" s="13"/>
      <c r="AG2636" s="13"/>
      <c r="AH2636" s="13"/>
      <c r="AI2636" s="13"/>
      <c r="AJ2636" s="13"/>
      <c r="AK2636" s="13"/>
    </row>
    <row r="2637" spans="1:37" x14ac:dyDescent="0.25">
      <c r="A2637" s="8" t="s">
        <v>150</v>
      </c>
      <c r="B2637" s="8" t="s">
        <v>145</v>
      </c>
      <c r="C2637" s="8" t="s">
        <v>147</v>
      </c>
      <c r="D2637" s="8" t="s">
        <v>138</v>
      </c>
      <c r="E2637" s="8" t="s">
        <v>139</v>
      </c>
      <c r="F2637" s="12" t="s">
        <v>140</v>
      </c>
      <c r="G2637" s="80">
        <v>44126</v>
      </c>
      <c r="H2637" s="81">
        <v>2</v>
      </c>
      <c r="I2637" s="91"/>
      <c r="L2637" s="23"/>
      <c r="P2637" s="13"/>
      <c r="V2637">
        <v>6.59E-2</v>
      </c>
      <c r="W2637">
        <v>6.59E-2</v>
      </c>
      <c r="X2637">
        <v>6.59E-2</v>
      </c>
      <c r="Y2637">
        <v>6.59E-2</v>
      </c>
      <c r="Z2637" s="22"/>
      <c r="AA2637" s="13"/>
      <c r="AB2637" s="13"/>
      <c r="AC2637" s="13"/>
      <c r="AD2637" s="13"/>
      <c r="AE2637" s="13"/>
      <c r="AF2637" s="13"/>
      <c r="AG2637" s="13"/>
      <c r="AH2637" s="13"/>
      <c r="AI2637" s="13"/>
      <c r="AJ2637" s="13"/>
      <c r="AK2637" s="13"/>
    </row>
    <row r="2638" spans="1:37" x14ac:dyDescent="0.25">
      <c r="A2638" s="8" t="s">
        <v>150</v>
      </c>
      <c r="B2638" s="8" t="s">
        <v>145</v>
      </c>
      <c r="C2638" s="8" t="s">
        <v>147</v>
      </c>
      <c r="D2638" s="8" t="s">
        <v>138</v>
      </c>
      <c r="E2638" s="8" t="s">
        <v>139</v>
      </c>
      <c r="F2638" s="12" t="s">
        <v>140</v>
      </c>
      <c r="G2638" s="80">
        <v>44145</v>
      </c>
      <c r="H2638" s="81">
        <v>2</v>
      </c>
      <c r="I2638" s="91"/>
      <c r="L2638" s="23"/>
      <c r="P2638" s="13"/>
      <c r="V2638">
        <v>3.4979999999999997E-2</v>
      </c>
      <c r="W2638">
        <v>3.4979999999999997E-2</v>
      </c>
      <c r="X2638">
        <v>3.4979999999999997E-2</v>
      </c>
      <c r="Y2638">
        <v>3.4979999999999997E-2</v>
      </c>
      <c r="Z2638" s="22"/>
      <c r="AA2638" s="13"/>
      <c r="AB2638" s="13"/>
      <c r="AC2638" s="13"/>
      <c r="AD2638" s="13"/>
      <c r="AE2638" s="13"/>
      <c r="AF2638" s="13"/>
      <c r="AG2638" s="13"/>
      <c r="AH2638" s="13"/>
      <c r="AI2638" s="13"/>
      <c r="AJ2638" s="13"/>
      <c r="AK2638" s="13"/>
    </row>
    <row r="2639" spans="1:37" x14ac:dyDescent="0.25">
      <c r="A2639" s="8" t="s">
        <v>150</v>
      </c>
      <c r="B2639" s="8" t="s">
        <v>145</v>
      </c>
      <c r="C2639" s="8" t="s">
        <v>147</v>
      </c>
      <c r="D2639" s="8" t="s">
        <v>138</v>
      </c>
      <c r="E2639" s="8" t="s">
        <v>139</v>
      </c>
      <c r="F2639" s="12" t="s">
        <v>152</v>
      </c>
      <c r="G2639" s="82">
        <v>44455</v>
      </c>
      <c r="H2639" s="83">
        <v>2</v>
      </c>
      <c r="I2639" s="91"/>
      <c r="L2639" s="23"/>
      <c r="P2639" s="13"/>
      <c r="V2639">
        <v>5.8000000000000003E-2</v>
      </c>
      <c r="W2639">
        <v>5.8000000000000003E-2</v>
      </c>
      <c r="X2639">
        <v>5.8000000000000003E-2</v>
      </c>
      <c r="Y2639">
        <v>5.8000000000000003E-2</v>
      </c>
      <c r="Z2639" s="22"/>
      <c r="AA2639" s="13"/>
      <c r="AB2639" s="13"/>
      <c r="AC2639" s="13"/>
      <c r="AD2639" s="13"/>
      <c r="AE2639" s="13"/>
      <c r="AF2639" s="13"/>
      <c r="AG2639" s="13"/>
      <c r="AH2639" s="13"/>
      <c r="AI2639" s="13"/>
      <c r="AJ2639" s="13"/>
      <c r="AK2639" s="13"/>
    </row>
    <row r="2640" spans="1:37" x14ac:dyDescent="0.25">
      <c r="A2640" s="8" t="s">
        <v>150</v>
      </c>
      <c r="B2640" s="8" t="s">
        <v>145</v>
      </c>
      <c r="C2640" s="8" t="s">
        <v>147</v>
      </c>
      <c r="D2640" s="8" t="s">
        <v>138</v>
      </c>
      <c r="E2640" s="8" t="s">
        <v>139</v>
      </c>
      <c r="F2640" s="12" t="s">
        <v>152</v>
      </c>
      <c r="G2640" s="82">
        <v>44475</v>
      </c>
      <c r="H2640" s="83">
        <v>2</v>
      </c>
      <c r="I2640" s="91"/>
      <c r="L2640" s="23"/>
      <c r="P2640" s="13"/>
      <c r="V2640">
        <v>14.1</v>
      </c>
      <c r="W2640">
        <v>14.1</v>
      </c>
      <c r="X2640">
        <v>14.1</v>
      </c>
      <c r="Y2640">
        <v>14.1</v>
      </c>
      <c r="Z2640" s="22"/>
      <c r="AA2640" s="13"/>
      <c r="AB2640" s="13"/>
      <c r="AC2640" s="13"/>
      <c r="AD2640" s="13"/>
      <c r="AE2640" s="13"/>
      <c r="AF2640" s="13"/>
      <c r="AG2640" s="13"/>
      <c r="AH2640" s="13"/>
      <c r="AI2640" s="13"/>
      <c r="AJ2640" s="13"/>
      <c r="AK2640" s="13"/>
    </row>
    <row r="2641" spans="1:37" x14ac:dyDescent="0.25">
      <c r="A2641" s="8" t="s">
        <v>150</v>
      </c>
      <c r="B2641" s="8" t="s">
        <v>145</v>
      </c>
      <c r="C2641" s="8" t="s">
        <v>147</v>
      </c>
      <c r="D2641" s="8" t="s">
        <v>138</v>
      </c>
      <c r="E2641" s="8" t="s">
        <v>139</v>
      </c>
      <c r="F2641" s="12" t="s">
        <v>152</v>
      </c>
      <c r="G2641" s="82">
        <v>44484</v>
      </c>
      <c r="H2641" s="83">
        <v>2</v>
      </c>
      <c r="I2641" s="91"/>
      <c r="L2641" s="23"/>
      <c r="P2641" s="13"/>
      <c r="V2641">
        <v>15</v>
      </c>
      <c r="W2641">
        <v>15</v>
      </c>
      <c r="X2641">
        <v>15</v>
      </c>
      <c r="Y2641">
        <v>15</v>
      </c>
      <c r="Z2641" s="22"/>
      <c r="AA2641" s="13"/>
      <c r="AB2641" s="13"/>
      <c r="AC2641" s="13"/>
      <c r="AD2641" s="13"/>
      <c r="AE2641" s="13"/>
      <c r="AF2641" s="13"/>
      <c r="AG2641" s="13"/>
      <c r="AH2641" s="13"/>
      <c r="AI2641" s="13"/>
      <c r="AJ2641" s="13"/>
      <c r="AK2641" s="13"/>
    </row>
    <row r="2642" spans="1:37" x14ac:dyDescent="0.25">
      <c r="A2642" s="8" t="s">
        <v>150</v>
      </c>
      <c r="B2642" s="8" t="s">
        <v>145</v>
      </c>
      <c r="C2642" s="8" t="s">
        <v>147</v>
      </c>
      <c r="D2642" s="8" t="s">
        <v>138</v>
      </c>
      <c r="E2642" s="8" t="s">
        <v>139</v>
      </c>
      <c r="F2642" s="12" t="s">
        <v>152</v>
      </c>
      <c r="G2642" s="82">
        <v>44550</v>
      </c>
      <c r="H2642" s="83">
        <v>2</v>
      </c>
      <c r="I2642" s="91"/>
      <c r="L2642" s="23"/>
      <c r="P2642" s="13"/>
      <c r="V2642">
        <v>63.451666666666668</v>
      </c>
      <c r="W2642">
        <v>63.451666666666668</v>
      </c>
      <c r="X2642">
        <v>63.451666666666668</v>
      </c>
      <c r="Y2642">
        <v>63.451666666666668</v>
      </c>
      <c r="Z2642" s="22"/>
      <c r="AA2642" s="13"/>
      <c r="AB2642" s="13"/>
      <c r="AC2642" s="13"/>
      <c r="AD2642" s="13"/>
      <c r="AE2642" s="13"/>
      <c r="AF2642" s="13"/>
      <c r="AG2642" s="13"/>
      <c r="AH2642" s="13"/>
      <c r="AI2642" s="13"/>
      <c r="AJ2642" s="13"/>
      <c r="AK2642" s="13"/>
    </row>
    <row r="2643" spans="1:37" x14ac:dyDescent="0.25">
      <c r="A2643" s="8" t="s">
        <v>150</v>
      </c>
      <c r="B2643" s="8" t="s">
        <v>145</v>
      </c>
      <c r="C2643" s="8" t="s">
        <v>147</v>
      </c>
      <c r="D2643" s="8" t="s">
        <v>138</v>
      </c>
      <c r="E2643" s="8" t="s">
        <v>139</v>
      </c>
      <c r="F2643" s="12" t="s">
        <v>152</v>
      </c>
      <c r="G2643" s="82">
        <v>44603</v>
      </c>
      <c r="H2643" s="83">
        <v>2</v>
      </c>
      <c r="I2643" s="91"/>
      <c r="L2643" s="23"/>
      <c r="P2643" s="13"/>
      <c r="V2643">
        <v>88.63888066666668</v>
      </c>
      <c r="W2643">
        <v>88.63888066666668</v>
      </c>
      <c r="X2643">
        <v>88.63888066666668</v>
      </c>
      <c r="Y2643">
        <v>88.63888066666668</v>
      </c>
      <c r="Z2643" s="22"/>
      <c r="AA2643" s="13"/>
      <c r="AB2643" s="13"/>
      <c r="AC2643" s="13"/>
      <c r="AD2643" s="13"/>
      <c r="AE2643" s="13"/>
      <c r="AF2643" s="13"/>
      <c r="AG2643" s="13"/>
      <c r="AH2643" s="13"/>
      <c r="AI2643" s="13"/>
      <c r="AJ2643" s="13"/>
      <c r="AK2643" s="13"/>
    </row>
    <row r="2644" spans="1:37" x14ac:dyDescent="0.25">
      <c r="A2644" s="8" t="s">
        <v>150</v>
      </c>
      <c r="B2644" s="8" t="s">
        <v>145</v>
      </c>
      <c r="C2644" s="8" t="s">
        <v>147</v>
      </c>
      <c r="D2644" s="8" t="s">
        <v>138</v>
      </c>
      <c r="E2644" s="8" t="s">
        <v>139</v>
      </c>
      <c r="F2644" s="12" t="s">
        <v>152</v>
      </c>
      <c r="G2644" s="82">
        <v>44608</v>
      </c>
      <c r="H2644" s="83">
        <v>2</v>
      </c>
      <c r="I2644" s="91"/>
      <c r="L2644" s="23"/>
      <c r="P2644" s="13"/>
      <c r="V2644">
        <v>113.41546666666666</v>
      </c>
      <c r="W2644">
        <v>113.41546666666666</v>
      </c>
      <c r="X2644">
        <v>113.41546666666666</v>
      </c>
      <c r="Y2644">
        <v>113.41546666666666</v>
      </c>
      <c r="Z2644" s="22"/>
      <c r="AA2644" s="13"/>
      <c r="AB2644" s="13"/>
      <c r="AC2644" s="13"/>
      <c r="AD2644" s="13"/>
      <c r="AE2644" s="13"/>
      <c r="AF2644" s="13"/>
      <c r="AG2644" s="13"/>
      <c r="AH2644" s="13"/>
      <c r="AI2644" s="13"/>
      <c r="AJ2644" s="13"/>
      <c r="AK2644" s="13"/>
    </row>
    <row r="2645" spans="1:37" x14ac:dyDescent="0.25">
      <c r="A2645" s="8" t="s">
        <v>150</v>
      </c>
      <c r="B2645" s="8" t="s">
        <v>145</v>
      </c>
      <c r="C2645" s="8" t="s">
        <v>147</v>
      </c>
      <c r="D2645" s="8" t="s">
        <v>138</v>
      </c>
      <c r="E2645" s="8" t="s">
        <v>139</v>
      </c>
      <c r="F2645" s="12" t="s">
        <v>153</v>
      </c>
      <c r="G2645" s="80">
        <v>44753</v>
      </c>
      <c r="H2645" s="81">
        <v>2</v>
      </c>
      <c r="I2645" s="91"/>
      <c r="L2645" s="23"/>
      <c r="P2645" s="13"/>
      <c r="V2645">
        <v>123.04706666666667</v>
      </c>
      <c r="W2645">
        <v>123.04706666666667</v>
      </c>
      <c r="X2645">
        <v>123.04706666666667</v>
      </c>
      <c r="Y2645">
        <v>123.04706666666667</v>
      </c>
      <c r="Z2645" s="22"/>
      <c r="AA2645" s="13"/>
      <c r="AB2645" s="13"/>
      <c r="AC2645" s="13"/>
      <c r="AD2645" s="13"/>
      <c r="AE2645" s="13"/>
      <c r="AF2645" s="13"/>
      <c r="AG2645" s="13"/>
      <c r="AH2645" s="13"/>
      <c r="AI2645" s="13"/>
      <c r="AJ2645" s="13"/>
      <c r="AK2645" s="13"/>
    </row>
    <row r="2646" spans="1:37" x14ac:dyDescent="0.25">
      <c r="A2646" s="8" t="s">
        <v>150</v>
      </c>
      <c r="B2646" s="8" t="s">
        <v>145</v>
      </c>
      <c r="C2646" s="8" t="s">
        <v>147</v>
      </c>
      <c r="D2646" s="8" t="s">
        <v>138</v>
      </c>
      <c r="E2646" s="8" t="s">
        <v>139</v>
      </c>
      <c r="F2646" s="12" t="s">
        <v>153</v>
      </c>
      <c r="G2646" s="80">
        <v>44756</v>
      </c>
      <c r="H2646" s="81">
        <v>2</v>
      </c>
      <c r="I2646" s="91"/>
      <c r="L2646" s="23"/>
      <c r="P2646" s="13"/>
      <c r="V2646">
        <v>114.12</v>
      </c>
      <c r="W2646">
        <v>114.12</v>
      </c>
      <c r="X2646">
        <v>114.12</v>
      </c>
      <c r="Y2646">
        <v>114.12</v>
      </c>
      <c r="Z2646" s="22"/>
      <c r="AA2646" s="13"/>
      <c r="AB2646" s="13"/>
      <c r="AC2646" s="13"/>
      <c r="AD2646" s="13"/>
      <c r="AE2646" s="13"/>
      <c r="AF2646" s="13"/>
      <c r="AG2646" s="13"/>
      <c r="AH2646" s="13"/>
      <c r="AI2646" s="13"/>
      <c r="AJ2646" s="13"/>
      <c r="AK2646" s="13"/>
    </row>
    <row r="2647" spans="1:37" x14ac:dyDescent="0.25">
      <c r="A2647" s="8" t="s">
        <v>150</v>
      </c>
      <c r="B2647" s="8" t="s">
        <v>145</v>
      </c>
      <c r="C2647" s="8" t="s">
        <v>147</v>
      </c>
      <c r="D2647" s="8" t="s">
        <v>138</v>
      </c>
      <c r="E2647" s="8" t="s">
        <v>139</v>
      </c>
      <c r="F2647" s="12" t="s">
        <v>153</v>
      </c>
      <c r="G2647" s="80">
        <v>44767</v>
      </c>
      <c r="H2647" s="81">
        <v>2</v>
      </c>
      <c r="I2647" s="91"/>
      <c r="L2647" s="23"/>
      <c r="P2647" s="13"/>
      <c r="V2647">
        <v>114.72136666666667</v>
      </c>
      <c r="W2647">
        <v>114.72136666666667</v>
      </c>
      <c r="X2647">
        <v>114.72136666666667</v>
      </c>
      <c r="Y2647">
        <v>114.72136666666667</v>
      </c>
      <c r="Z2647" s="22"/>
      <c r="AA2647" s="13"/>
      <c r="AB2647" s="13"/>
      <c r="AC2647" s="13"/>
      <c r="AD2647" s="13"/>
      <c r="AE2647" s="13"/>
      <c r="AF2647" s="13"/>
      <c r="AG2647" s="13"/>
      <c r="AH2647" s="13"/>
      <c r="AI2647" s="13"/>
      <c r="AJ2647" s="13"/>
      <c r="AK2647" s="13"/>
    </row>
    <row r="2648" spans="1:37" x14ac:dyDescent="0.25">
      <c r="A2648" s="8" t="s">
        <v>150</v>
      </c>
      <c r="B2648" s="8" t="s">
        <v>145</v>
      </c>
      <c r="C2648" s="8" t="s">
        <v>147</v>
      </c>
      <c r="D2648" s="8" t="s">
        <v>138</v>
      </c>
      <c r="E2648" s="8" t="s">
        <v>139</v>
      </c>
      <c r="F2648" s="12" t="s">
        <v>153</v>
      </c>
      <c r="G2648" s="80">
        <v>44776</v>
      </c>
      <c r="H2648" s="81">
        <v>2</v>
      </c>
      <c r="I2648" s="91"/>
      <c r="L2648" s="23"/>
      <c r="P2648" s="13"/>
      <c r="V2648">
        <v>68.424999999999997</v>
      </c>
      <c r="W2648">
        <v>68.424999999999997</v>
      </c>
      <c r="X2648">
        <v>68.424999999999997</v>
      </c>
      <c r="Y2648">
        <v>68.424999999999997</v>
      </c>
      <c r="Z2648" s="22"/>
      <c r="AA2648" s="13"/>
      <c r="AB2648" s="13"/>
      <c r="AC2648" s="13"/>
      <c r="AD2648" s="13"/>
      <c r="AE2648" s="13"/>
      <c r="AF2648" s="13"/>
      <c r="AG2648" s="13"/>
      <c r="AH2648" s="13"/>
      <c r="AI2648" s="13"/>
      <c r="AJ2648" s="13"/>
      <c r="AK2648" s="13"/>
    </row>
    <row r="2649" spans="1:37" x14ac:dyDescent="0.25">
      <c r="A2649" s="8" t="s">
        <v>150</v>
      </c>
      <c r="B2649" s="8" t="s">
        <v>145</v>
      </c>
      <c r="C2649" s="8" t="s">
        <v>147</v>
      </c>
      <c r="D2649" s="8" t="s">
        <v>138</v>
      </c>
      <c r="E2649" s="8" t="s">
        <v>139</v>
      </c>
      <c r="F2649" s="12" t="s">
        <v>153</v>
      </c>
      <c r="G2649" s="80">
        <v>44783</v>
      </c>
      <c r="H2649" s="81">
        <v>2</v>
      </c>
      <c r="I2649" s="91"/>
      <c r="L2649" s="23"/>
      <c r="P2649" s="13"/>
      <c r="V2649">
        <v>40.625499999999995</v>
      </c>
      <c r="W2649">
        <v>40.625499999999995</v>
      </c>
      <c r="X2649">
        <v>40.625499999999995</v>
      </c>
      <c r="Y2649">
        <v>40.625499999999995</v>
      </c>
      <c r="Z2649" s="22"/>
      <c r="AA2649" s="13"/>
      <c r="AB2649" s="13"/>
      <c r="AC2649" s="13"/>
      <c r="AD2649" s="13"/>
      <c r="AE2649" s="13"/>
      <c r="AF2649" s="13"/>
      <c r="AG2649" s="13"/>
      <c r="AH2649" s="13"/>
      <c r="AI2649" s="13"/>
      <c r="AJ2649" s="13"/>
      <c r="AK2649" s="13"/>
    </row>
    <row r="2650" spans="1:37" x14ac:dyDescent="0.25">
      <c r="A2650" s="8" t="s">
        <v>150</v>
      </c>
      <c r="B2650" s="8" t="s">
        <v>145</v>
      </c>
      <c r="C2650" s="8" t="s">
        <v>147</v>
      </c>
      <c r="D2650" s="8" t="s">
        <v>138</v>
      </c>
      <c r="E2650" s="8" t="s">
        <v>139</v>
      </c>
      <c r="F2650" s="12" t="s">
        <v>140</v>
      </c>
      <c r="G2650" s="80">
        <v>44003</v>
      </c>
      <c r="H2650" s="81">
        <v>3</v>
      </c>
      <c r="I2650" s="91"/>
      <c r="L2650" s="23"/>
      <c r="P2650" s="13"/>
      <c r="V2650">
        <v>27.829396233333338</v>
      </c>
      <c r="W2650">
        <v>27.829396233333338</v>
      </c>
      <c r="X2650">
        <v>27.829396233333338</v>
      </c>
      <c r="Y2650">
        <v>27.829396233333338</v>
      </c>
      <c r="Z2650" s="22"/>
      <c r="AA2650" s="13"/>
      <c r="AB2650" s="13"/>
      <c r="AC2650" s="13"/>
      <c r="AD2650" s="13"/>
      <c r="AE2650" s="13"/>
      <c r="AF2650" s="13"/>
      <c r="AG2650" s="13"/>
      <c r="AH2650" s="13"/>
      <c r="AI2650" s="13"/>
      <c r="AJ2650" s="13"/>
      <c r="AK2650" s="13"/>
    </row>
    <row r="2651" spans="1:37" x14ac:dyDescent="0.25">
      <c r="A2651" s="8" t="s">
        <v>150</v>
      </c>
      <c r="B2651" s="8" t="s">
        <v>145</v>
      </c>
      <c r="C2651" s="8" t="s">
        <v>147</v>
      </c>
      <c r="D2651" s="8" t="s">
        <v>138</v>
      </c>
      <c r="E2651" s="8" t="s">
        <v>139</v>
      </c>
      <c r="F2651" s="12" t="s">
        <v>140</v>
      </c>
      <c r="G2651" s="80">
        <v>44012</v>
      </c>
      <c r="H2651" s="81">
        <v>3</v>
      </c>
      <c r="I2651" s="91"/>
      <c r="L2651" s="23"/>
      <c r="P2651" s="13"/>
      <c r="V2651">
        <v>28.74615</v>
      </c>
      <c r="W2651">
        <v>28.74615</v>
      </c>
      <c r="X2651">
        <v>28.74615</v>
      </c>
      <c r="Y2651">
        <v>28.74615</v>
      </c>
      <c r="Z2651" s="22"/>
      <c r="AA2651" s="13"/>
      <c r="AB2651" s="13"/>
      <c r="AC2651" s="13"/>
      <c r="AD2651" s="13"/>
      <c r="AE2651" s="13"/>
      <c r="AF2651" s="13"/>
      <c r="AG2651" s="13"/>
      <c r="AH2651" s="13"/>
      <c r="AI2651" s="13"/>
      <c r="AJ2651" s="13"/>
      <c r="AK2651" s="13"/>
    </row>
    <row r="2652" spans="1:37" x14ac:dyDescent="0.25">
      <c r="A2652" s="8" t="s">
        <v>150</v>
      </c>
      <c r="B2652" s="8" t="s">
        <v>145</v>
      </c>
      <c r="C2652" s="8" t="s">
        <v>147</v>
      </c>
      <c r="D2652" s="8" t="s">
        <v>138</v>
      </c>
      <c r="E2652" s="8" t="s">
        <v>139</v>
      </c>
      <c r="F2652" s="12" t="s">
        <v>140</v>
      </c>
      <c r="G2652" s="80">
        <v>44014</v>
      </c>
      <c r="H2652" s="81">
        <v>3</v>
      </c>
      <c r="I2652" s="91"/>
      <c r="L2652" s="23"/>
      <c r="P2652" s="13"/>
      <c r="V2652">
        <v>49.080885000000002</v>
      </c>
      <c r="W2652">
        <v>49.080885000000002</v>
      </c>
      <c r="X2652">
        <v>49.080885000000002</v>
      </c>
      <c r="Y2652">
        <v>49.080885000000002</v>
      </c>
      <c r="Z2652" s="22"/>
      <c r="AA2652" s="13"/>
      <c r="AB2652" s="13"/>
      <c r="AC2652" s="13"/>
      <c r="AD2652" s="13"/>
      <c r="AE2652" s="13"/>
      <c r="AF2652" s="13"/>
      <c r="AG2652" s="13"/>
      <c r="AH2652" s="13"/>
      <c r="AI2652" s="13"/>
      <c r="AJ2652" s="13"/>
      <c r="AK2652" s="13"/>
    </row>
    <row r="2653" spans="1:37" x14ac:dyDescent="0.25">
      <c r="A2653" s="8" t="s">
        <v>150</v>
      </c>
      <c r="B2653" s="8" t="s">
        <v>145</v>
      </c>
      <c r="C2653" s="8" t="s">
        <v>147</v>
      </c>
      <c r="D2653" s="8" t="s">
        <v>138</v>
      </c>
      <c r="E2653" s="8" t="s">
        <v>139</v>
      </c>
      <c r="F2653" s="12" t="s">
        <v>140</v>
      </c>
      <c r="G2653" s="80">
        <v>44022</v>
      </c>
      <c r="H2653" s="81">
        <v>3</v>
      </c>
      <c r="I2653" s="91"/>
      <c r="L2653" s="23"/>
      <c r="P2653" s="13"/>
      <c r="V2653">
        <v>56.468989999999991</v>
      </c>
      <c r="W2653">
        <v>56.468989999999991</v>
      </c>
      <c r="X2653">
        <v>56.468989999999991</v>
      </c>
      <c r="Y2653">
        <v>56.468989999999991</v>
      </c>
      <c r="Z2653" s="22"/>
      <c r="AA2653" s="13"/>
      <c r="AB2653" s="13"/>
      <c r="AC2653" s="13"/>
      <c r="AD2653" s="13"/>
      <c r="AE2653" s="13"/>
      <c r="AF2653" s="13"/>
      <c r="AG2653" s="13"/>
      <c r="AH2653" s="13"/>
      <c r="AI2653" s="13"/>
      <c r="AJ2653" s="13"/>
      <c r="AK2653" s="13"/>
    </row>
    <row r="2654" spans="1:37" x14ac:dyDescent="0.25">
      <c r="A2654" s="8" t="s">
        <v>150</v>
      </c>
      <c r="B2654" s="8" t="s">
        <v>145</v>
      </c>
      <c r="C2654" s="8" t="s">
        <v>147</v>
      </c>
      <c r="D2654" s="8" t="s">
        <v>138</v>
      </c>
      <c r="E2654" s="8" t="s">
        <v>139</v>
      </c>
      <c r="F2654" s="12" t="s">
        <v>140</v>
      </c>
      <c r="G2654" s="80">
        <v>44126</v>
      </c>
      <c r="H2654" s="81">
        <v>3</v>
      </c>
      <c r="I2654" s="91"/>
      <c r="L2654" s="23"/>
      <c r="P2654" s="13"/>
      <c r="V2654">
        <v>8.904999999999999E-2</v>
      </c>
      <c r="W2654">
        <v>8.904999999999999E-2</v>
      </c>
      <c r="X2654">
        <v>8.904999999999999E-2</v>
      </c>
      <c r="Y2654">
        <v>8.904999999999999E-2</v>
      </c>
      <c r="Z2654" s="22"/>
      <c r="AA2654" s="13"/>
      <c r="AB2654" s="13"/>
      <c r="AC2654" s="13"/>
      <c r="AD2654" s="13"/>
      <c r="AE2654" s="13"/>
      <c r="AF2654" s="13"/>
      <c r="AG2654" s="13"/>
      <c r="AH2654" s="13"/>
      <c r="AI2654" s="13"/>
      <c r="AJ2654" s="13"/>
      <c r="AK2654" s="13"/>
    </row>
    <row r="2655" spans="1:37" x14ac:dyDescent="0.25">
      <c r="A2655" s="8" t="s">
        <v>150</v>
      </c>
      <c r="B2655" s="8" t="s">
        <v>145</v>
      </c>
      <c r="C2655" s="8" t="s">
        <v>147</v>
      </c>
      <c r="D2655" s="8" t="s">
        <v>138</v>
      </c>
      <c r="E2655" s="8" t="s">
        <v>139</v>
      </c>
      <c r="F2655" s="12" t="s">
        <v>140</v>
      </c>
      <c r="G2655" s="80">
        <v>44145</v>
      </c>
      <c r="H2655" s="81">
        <v>3</v>
      </c>
      <c r="I2655" s="91"/>
      <c r="L2655" s="23"/>
      <c r="P2655" s="13"/>
      <c r="V2655">
        <v>6.5099999999999991E-2</v>
      </c>
      <c r="W2655">
        <v>6.5099999999999991E-2</v>
      </c>
      <c r="X2655">
        <v>6.5099999999999991E-2</v>
      </c>
      <c r="Y2655">
        <v>6.5099999999999991E-2</v>
      </c>
      <c r="Z2655" s="22"/>
      <c r="AA2655" s="13"/>
      <c r="AB2655" s="13"/>
      <c r="AC2655" s="13"/>
      <c r="AD2655" s="13"/>
      <c r="AE2655" s="13"/>
      <c r="AF2655" s="13"/>
      <c r="AG2655" s="13"/>
      <c r="AH2655" s="13"/>
      <c r="AI2655" s="13"/>
      <c r="AJ2655" s="13"/>
      <c r="AK2655" s="13"/>
    </row>
    <row r="2656" spans="1:37" x14ac:dyDescent="0.25">
      <c r="A2656" s="8" t="s">
        <v>150</v>
      </c>
      <c r="B2656" s="8" t="s">
        <v>145</v>
      </c>
      <c r="C2656" s="8" t="s">
        <v>147</v>
      </c>
      <c r="D2656" s="8" t="s">
        <v>138</v>
      </c>
      <c r="E2656" s="8" t="s">
        <v>139</v>
      </c>
      <c r="F2656" s="12" t="s">
        <v>152</v>
      </c>
      <c r="G2656" s="82">
        <v>44455</v>
      </c>
      <c r="H2656" s="83">
        <v>3</v>
      </c>
      <c r="I2656" s="91"/>
      <c r="L2656" s="23"/>
      <c r="P2656" s="13"/>
      <c r="V2656" s="5"/>
      <c r="W2656" s="5"/>
      <c r="X2656" s="5"/>
      <c r="Y2656" s="5"/>
      <c r="Z2656" s="22"/>
      <c r="AA2656" s="13"/>
      <c r="AB2656" s="13"/>
      <c r="AC2656" s="13"/>
      <c r="AD2656" s="13"/>
      <c r="AE2656" s="13"/>
      <c r="AF2656" s="13"/>
      <c r="AG2656" s="13"/>
      <c r="AH2656" s="13"/>
      <c r="AI2656" s="13"/>
      <c r="AJ2656" s="13"/>
      <c r="AK2656" s="13"/>
    </row>
    <row r="2657" spans="1:37" x14ac:dyDescent="0.25">
      <c r="A2657" s="8" t="s">
        <v>150</v>
      </c>
      <c r="B2657" s="8" t="s">
        <v>145</v>
      </c>
      <c r="C2657" s="8" t="s">
        <v>147</v>
      </c>
      <c r="D2657" s="8" t="s">
        <v>138</v>
      </c>
      <c r="E2657" s="8" t="s">
        <v>139</v>
      </c>
      <c r="F2657" s="12" t="s">
        <v>152</v>
      </c>
      <c r="G2657" s="82">
        <v>44475</v>
      </c>
      <c r="H2657" s="83">
        <v>3</v>
      </c>
      <c r="I2657" s="91"/>
      <c r="L2657" s="23"/>
      <c r="P2657" s="13"/>
      <c r="V2657" s="5">
        <v>8.6701049999999995</v>
      </c>
      <c r="W2657" s="5">
        <v>8.6701049999999995</v>
      </c>
      <c r="X2657" s="5">
        <v>8.6701049999999995</v>
      </c>
      <c r="Y2657" s="5">
        <v>8.6701049999999995</v>
      </c>
      <c r="Z2657" s="22"/>
      <c r="AA2657" s="13"/>
      <c r="AB2657" s="13"/>
      <c r="AC2657" s="13"/>
      <c r="AD2657" s="13"/>
      <c r="AE2657" s="13"/>
      <c r="AF2657" s="13"/>
      <c r="AG2657" s="13"/>
      <c r="AH2657" s="13"/>
      <c r="AI2657" s="13"/>
      <c r="AJ2657" s="13"/>
      <c r="AK2657" s="13"/>
    </row>
    <row r="2658" spans="1:37" x14ac:dyDescent="0.25">
      <c r="A2658" s="8" t="s">
        <v>150</v>
      </c>
      <c r="B2658" s="8" t="s">
        <v>145</v>
      </c>
      <c r="C2658" s="8" t="s">
        <v>147</v>
      </c>
      <c r="D2658" s="8" t="s">
        <v>138</v>
      </c>
      <c r="E2658" s="8" t="s">
        <v>139</v>
      </c>
      <c r="F2658" s="12" t="s">
        <v>152</v>
      </c>
      <c r="G2658" s="82">
        <v>44484</v>
      </c>
      <c r="H2658" s="83">
        <v>3</v>
      </c>
      <c r="I2658" s="91"/>
      <c r="L2658" s="23"/>
      <c r="P2658" s="13"/>
      <c r="V2658" s="5">
        <v>9.4622333333333337</v>
      </c>
      <c r="W2658" s="5">
        <v>9.4622333333333337</v>
      </c>
      <c r="X2658" s="5">
        <v>9.4622333333333337</v>
      </c>
      <c r="Y2658" s="5">
        <v>9.4622333333333337</v>
      </c>
      <c r="Z2658" s="22"/>
      <c r="AA2658" s="13"/>
      <c r="AB2658" s="13"/>
      <c r="AC2658" s="13"/>
      <c r="AD2658" s="13"/>
      <c r="AE2658" s="13"/>
      <c r="AF2658" s="13"/>
      <c r="AG2658" s="13"/>
      <c r="AH2658" s="13"/>
      <c r="AI2658" s="13"/>
      <c r="AJ2658" s="13"/>
      <c r="AK2658" s="13"/>
    </row>
    <row r="2659" spans="1:37" x14ac:dyDescent="0.25">
      <c r="A2659" s="8" t="s">
        <v>150</v>
      </c>
      <c r="B2659" s="8" t="s">
        <v>145</v>
      </c>
      <c r="C2659" s="8" t="s">
        <v>147</v>
      </c>
      <c r="D2659" s="8" t="s">
        <v>138</v>
      </c>
      <c r="E2659" s="8" t="s">
        <v>139</v>
      </c>
      <c r="F2659" s="12" t="s">
        <v>152</v>
      </c>
      <c r="G2659" s="82">
        <v>44550</v>
      </c>
      <c r="H2659" s="83">
        <v>3</v>
      </c>
      <c r="I2659" s="91"/>
      <c r="L2659" s="23"/>
      <c r="P2659" s="13"/>
      <c r="V2659" s="5">
        <v>49.628166666666665</v>
      </c>
      <c r="W2659" s="5">
        <v>49.628166666666665</v>
      </c>
      <c r="X2659" s="5">
        <v>49.628166666666665</v>
      </c>
      <c r="Y2659" s="5">
        <v>49.628166666666665</v>
      </c>
      <c r="Z2659" s="22"/>
      <c r="AA2659" s="13"/>
      <c r="AB2659" s="13"/>
      <c r="AC2659" s="13"/>
      <c r="AD2659" s="13"/>
      <c r="AE2659" s="13"/>
      <c r="AF2659" s="13"/>
      <c r="AG2659" s="13"/>
      <c r="AH2659" s="13"/>
      <c r="AI2659" s="13"/>
      <c r="AJ2659" s="13"/>
      <c r="AK2659" s="13"/>
    </row>
    <row r="2660" spans="1:37" x14ac:dyDescent="0.25">
      <c r="A2660" s="8" t="s">
        <v>150</v>
      </c>
      <c r="B2660" s="8" t="s">
        <v>145</v>
      </c>
      <c r="C2660" s="8" t="s">
        <v>147</v>
      </c>
      <c r="D2660" s="8" t="s">
        <v>138</v>
      </c>
      <c r="E2660" s="8" t="s">
        <v>139</v>
      </c>
      <c r="F2660" s="12" t="s">
        <v>152</v>
      </c>
      <c r="G2660" s="82">
        <v>44603</v>
      </c>
      <c r="H2660" s="83">
        <v>3</v>
      </c>
      <c r="I2660" s="91"/>
      <c r="L2660" s="23"/>
      <c r="P2660" s="13"/>
      <c r="V2660" s="5">
        <v>42.307733333333339</v>
      </c>
      <c r="W2660" s="5">
        <v>42.307733333333339</v>
      </c>
      <c r="X2660" s="5">
        <v>42.307733333333339</v>
      </c>
      <c r="Y2660" s="5">
        <v>42.307733333333339</v>
      </c>
      <c r="Z2660" s="22"/>
      <c r="AA2660" s="13"/>
      <c r="AB2660" s="13"/>
      <c r="AC2660" s="13"/>
      <c r="AD2660" s="13"/>
      <c r="AE2660" s="13"/>
      <c r="AF2660" s="13"/>
      <c r="AG2660" s="13"/>
      <c r="AH2660" s="13"/>
      <c r="AI2660" s="13"/>
      <c r="AJ2660" s="13"/>
      <c r="AK2660" s="13"/>
    </row>
    <row r="2661" spans="1:37" x14ac:dyDescent="0.25">
      <c r="A2661" s="8" t="s">
        <v>150</v>
      </c>
      <c r="B2661" s="8" t="s">
        <v>145</v>
      </c>
      <c r="C2661" s="8" t="s">
        <v>147</v>
      </c>
      <c r="D2661" s="8" t="s">
        <v>138</v>
      </c>
      <c r="E2661" s="8" t="s">
        <v>139</v>
      </c>
      <c r="F2661" s="12" t="s">
        <v>152</v>
      </c>
      <c r="G2661" s="82">
        <v>44608</v>
      </c>
      <c r="H2661" s="83">
        <v>3</v>
      </c>
      <c r="I2661" s="91"/>
      <c r="L2661" s="23"/>
      <c r="P2661" s="13"/>
      <c r="V2661" s="5">
        <v>40.759133333333324</v>
      </c>
      <c r="W2661" s="5">
        <v>40.759133333333324</v>
      </c>
      <c r="X2661" s="5">
        <v>40.759133333333324</v>
      </c>
      <c r="Y2661" s="5">
        <v>40.759133333333324</v>
      </c>
      <c r="Z2661" s="22"/>
      <c r="AA2661" s="13"/>
      <c r="AB2661" s="13"/>
      <c r="AC2661" s="13"/>
      <c r="AD2661" s="13"/>
      <c r="AE2661" s="13"/>
      <c r="AF2661" s="13"/>
      <c r="AG2661" s="13"/>
      <c r="AH2661" s="13"/>
      <c r="AI2661" s="13"/>
      <c r="AJ2661" s="13"/>
      <c r="AK2661" s="13"/>
    </row>
    <row r="2662" spans="1:37" x14ac:dyDescent="0.25">
      <c r="A2662" s="8" t="s">
        <v>150</v>
      </c>
      <c r="B2662" s="8" t="s">
        <v>145</v>
      </c>
      <c r="C2662" s="8" t="s">
        <v>147</v>
      </c>
      <c r="D2662" s="8" t="s">
        <v>138</v>
      </c>
      <c r="E2662" s="8" t="s">
        <v>139</v>
      </c>
      <c r="F2662" s="12" t="s">
        <v>153</v>
      </c>
      <c r="G2662" s="80">
        <v>44753</v>
      </c>
      <c r="H2662" s="81">
        <v>3</v>
      </c>
      <c r="I2662" s="91"/>
      <c r="L2662" s="23"/>
      <c r="P2662" s="13"/>
      <c r="V2662" s="5">
        <v>51.401243333333333</v>
      </c>
      <c r="W2662" s="5">
        <v>51.401243333333333</v>
      </c>
      <c r="X2662" s="5">
        <v>51.401243333333333</v>
      </c>
      <c r="Y2662" s="5">
        <v>51.401243333333333</v>
      </c>
      <c r="Z2662" s="22"/>
      <c r="AA2662" s="13"/>
      <c r="AB2662" s="13"/>
      <c r="AC2662" s="13"/>
      <c r="AD2662" s="13"/>
      <c r="AE2662" s="13"/>
      <c r="AF2662" s="13"/>
      <c r="AG2662" s="13"/>
      <c r="AH2662" s="13"/>
      <c r="AI2662" s="13"/>
      <c r="AJ2662" s="13"/>
      <c r="AK2662" s="13"/>
    </row>
    <row r="2663" spans="1:37" x14ac:dyDescent="0.25">
      <c r="A2663" s="8" t="s">
        <v>150</v>
      </c>
      <c r="B2663" s="8" t="s">
        <v>145</v>
      </c>
      <c r="C2663" s="8" t="s">
        <v>147</v>
      </c>
      <c r="D2663" s="8" t="s">
        <v>138</v>
      </c>
      <c r="E2663" s="8" t="s">
        <v>139</v>
      </c>
      <c r="F2663" s="12" t="s">
        <v>153</v>
      </c>
      <c r="G2663" s="80">
        <v>44756</v>
      </c>
      <c r="H2663" s="81">
        <v>3</v>
      </c>
      <c r="I2663" s="91"/>
      <c r="L2663" s="23"/>
      <c r="P2663" s="13"/>
      <c r="V2663" s="5">
        <v>48.982533333333336</v>
      </c>
      <c r="W2663" s="5">
        <v>48.982533333333336</v>
      </c>
      <c r="X2663" s="5">
        <v>48.982533333333336</v>
      </c>
      <c r="Y2663" s="5">
        <v>48.982533333333336</v>
      </c>
      <c r="Z2663" s="22"/>
      <c r="AA2663" s="13"/>
      <c r="AB2663" s="13"/>
      <c r="AC2663" s="13"/>
      <c r="AD2663" s="13"/>
      <c r="AE2663" s="13"/>
      <c r="AF2663" s="13"/>
      <c r="AG2663" s="13"/>
      <c r="AH2663" s="13"/>
      <c r="AI2663" s="13"/>
      <c r="AJ2663" s="13"/>
      <c r="AK2663" s="13"/>
    </row>
    <row r="2664" spans="1:37" x14ac:dyDescent="0.25">
      <c r="A2664" s="8" t="s">
        <v>150</v>
      </c>
      <c r="B2664" s="8" t="s">
        <v>145</v>
      </c>
      <c r="C2664" s="8" t="s">
        <v>147</v>
      </c>
      <c r="D2664" s="8" t="s">
        <v>138</v>
      </c>
      <c r="E2664" s="8" t="s">
        <v>139</v>
      </c>
      <c r="F2664" s="12" t="s">
        <v>153</v>
      </c>
      <c r="G2664" s="80">
        <v>44767</v>
      </c>
      <c r="H2664" s="81">
        <v>3</v>
      </c>
      <c r="I2664" s="91"/>
      <c r="L2664" s="23"/>
      <c r="P2664" s="13"/>
      <c r="V2664" s="5">
        <v>33.49636666666666</v>
      </c>
      <c r="W2664" s="5">
        <v>33.49636666666666</v>
      </c>
      <c r="X2664" s="5">
        <v>33.49636666666666</v>
      </c>
      <c r="Y2664" s="5">
        <v>33.49636666666666</v>
      </c>
      <c r="Z2664" s="22"/>
      <c r="AA2664" s="13"/>
      <c r="AB2664" s="13"/>
      <c r="AC2664" s="13"/>
      <c r="AD2664" s="13"/>
      <c r="AE2664" s="13"/>
      <c r="AF2664" s="13"/>
      <c r="AG2664" s="13"/>
      <c r="AH2664" s="13"/>
      <c r="AI2664" s="13"/>
      <c r="AJ2664" s="13"/>
      <c r="AK2664" s="13"/>
    </row>
    <row r="2665" spans="1:37" x14ac:dyDescent="0.25">
      <c r="A2665" s="8" t="s">
        <v>150</v>
      </c>
      <c r="B2665" s="8" t="s">
        <v>145</v>
      </c>
      <c r="C2665" s="8" t="s">
        <v>147</v>
      </c>
      <c r="D2665" s="8" t="s">
        <v>138</v>
      </c>
      <c r="E2665" s="8" t="s">
        <v>139</v>
      </c>
      <c r="F2665" s="12" t="s">
        <v>153</v>
      </c>
      <c r="G2665" s="80">
        <v>44776</v>
      </c>
      <c r="H2665" s="81">
        <v>3</v>
      </c>
      <c r="I2665" s="91"/>
      <c r="L2665" s="23"/>
      <c r="P2665" s="13"/>
      <c r="V2665" s="5">
        <v>16.974999999999998</v>
      </c>
      <c r="W2665" s="5">
        <v>16.974999999999998</v>
      </c>
      <c r="X2665" s="5">
        <v>16.974999999999998</v>
      </c>
      <c r="Y2665" s="5">
        <v>16.974999999999998</v>
      </c>
      <c r="Z2665" s="22"/>
      <c r="AA2665" s="13"/>
      <c r="AB2665" s="13"/>
      <c r="AC2665" s="13"/>
      <c r="AD2665" s="13"/>
      <c r="AE2665" s="13"/>
      <c r="AF2665" s="13"/>
      <c r="AG2665" s="13"/>
      <c r="AH2665" s="13"/>
      <c r="AI2665" s="13"/>
      <c r="AJ2665" s="13"/>
      <c r="AK2665" s="13"/>
    </row>
    <row r="2666" spans="1:37" x14ac:dyDescent="0.25">
      <c r="A2666" s="8" t="s">
        <v>150</v>
      </c>
      <c r="B2666" s="8" t="s">
        <v>145</v>
      </c>
      <c r="C2666" s="8" t="s">
        <v>147</v>
      </c>
      <c r="D2666" s="8" t="s">
        <v>138</v>
      </c>
      <c r="E2666" s="8" t="s">
        <v>139</v>
      </c>
      <c r="F2666" s="12" t="s">
        <v>153</v>
      </c>
      <c r="G2666" s="80">
        <v>44783</v>
      </c>
      <c r="H2666" s="81">
        <v>3</v>
      </c>
      <c r="I2666" s="91"/>
      <c r="L2666" s="23"/>
      <c r="P2666" s="13"/>
      <c r="V2666" s="5">
        <v>19.932600000000001</v>
      </c>
      <c r="W2666" s="5">
        <v>19.932600000000001</v>
      </c>
      <c r="X2666" s="5">
        <v>19.932600000000001</v>
      </c>
      <c r="Y2666" s="5">
        <v>19.932600000000001</v>
      </c>
      <c r="Z2666" s="22"/>
      <c r="AA2666" s="13"/>
      <c r="AB2666" s="13"/>
      <c r="AC2666" s="13"/>
      <c r="AD2666" s="13"/>
      <c r="AE2666" s="13"/>
      <c r="AF2666" s="13"/>
      <c r="AG2666" s="13"/>
      <c r="AH2666" s="13"/>
      <c r="AI2666" s="13"/>
      <c r="AJ2666" s="13"/>
      <c r="AK2666" s="13"/>
    </row>
    <row r="2667" spans="1:37" x14ac:dyDescent="0.25">
      <c r="A2667" s="8" t="s">
        <v>150</v>
      </c>
      <c r="B2667" s="8" t="s">
        <v>145</v>
      </c>
      <c r="C2667" s="8" t="s">
        <v>147</v>
      </c>
      <c r="D2667" s="8" t="s">
        <v>138</v>
      </c>
      <c r="E2667" s="8" t="s">
        <v>139</v>
      </c>
      <c r="F2667" s="12" t="s">
        <v>140</v>
      </c>
      <c r="G2667" s="80">
        <v>44003</v>
      </c>
      <c r="H2667" s="81">
        <v>4</v>
      </c>
      <c r="I2667" s="91"/>
      <c r="L2667" s="23"/>
      <c r="P2667" s="13"/>
      <c r="V2667">
        <v>32.324999999999996</v>
      </c>
      <c r="W2667">
        <v>32.324999999999996</v>
      </c>
      <c r="X2667">
        <v>32.324999999999996</v>
      </c>
      <c r="Y2667">
        <v>32.324999999999996</v>
      </c>
      <c r="Z2667" s="22"/>
      <c r="AA2667" s="13"/>
      <c r="AB2667" s="13"/>
      <c r="AC2667" s="13"/>
      <c r="AD2667" s="13"/>
      <c r="AE2667" s="13"/>
      <c r="AF2667" s="13"/>
      <c r="AG2667" s="13"/>
      <c r="AH2667" s="13"/>
      <c r="AI2667" s="13"/>
      <c r="AJ2667" s="13"/>
      <c r="AK2667" s="13"/>
    </row>
    <row r="2668" spans="1:37" x14ac:dyDescent="0.25">
      <c r="A2668" s="8" t="s">
        <v>150</v>
      </c>
      <c r="B2668" s="8" t="s">
        <v>145</v>
      </c>
      <c r="C2668" s="8" t="s">
        <v>147</v>
      </c>
      <c r="D2668" s="8" t="s">
        <v>138</v>
      </c>
      <c r="E2668" s="8" t="s">
        <v>139</v>
      </c>
      <c r="F2668" s="12" t="s">
        <v>140</v>
      </c>
      <c r="G2668" s="80">
        <v>44012</v>
      </c>
      <c r="H2668" s="81">
        <v>4</v>
      </c>
      <c r="I2668" s="91"/>
      <c r="L2668" s="23"/>
      <c r="P2668" s="13"/>
      <c r="V2668">
        <v>24.896200000000004</v>
      </c>
      <c r="W2668">
        <v>24.896200000000004</v>
      </c>
      <c r="X2668">
        <v>24.896200000000004</v>
      </c>
      <c r="Y2668">
        <v>24.896200000000004</v>
      </c>
      <c r="Z2668" s="22"/>
      <c r="AA2668" s="13"/>
      <c r="AB2668" s="13"/>
      <c r="AC2668" s="13"/>
      <c r="AD2668" s="13"/>
      <c r="AE2668" s="13"/>
      <c r="AF2668" s="13"/>
      <c r="AG2668" s="13"/>
      <c r="AH2668" s="13"/>
      <c r="AI2668" s="13"/>
      <c r="AJ2668" s="13"/>
      <c r="AK2668" s="13"/>
    </row>
    <row r="2669" spans="1:37" x14ac:dyDescent="0.25">
      <c r="A2669" s="8" t="s">
        <v>150</v>
      </c>
      <c r="B2669" s="8" t="s">
        <v>145</v>
      </c>
      <c r="C2669" s="8" t="s">
        <v>147</v>
      </c>
      <c r="D2669" s="8" t="s">
        <v>138</v>
      </c>
      <c r="E2669" s="8" t="s">
        <v>139</v>
      </c>
      <c r="F2669" s="12" t="s">
        <v>140</v>
      </c>
      <c r="G2669" s="80">
        <v>44014</v>
      </c>
      <c r="H2669" s="81">
        <v>4</v>
      </c>
      <c r="I2669" s="91"/>
      <c r="L2669" s="23"/>
      <c r="P2669" s="13"/>
      <c r="V2669">
        <v>36.282717499999997</v>
      </c>
      <c r="W2669">
        <v>36.282717499999997</v>
      </c>
      <c r="X2669">
        <v>36.282717499999997</v>
      </c>
      <c r="Y2669">
        <v>36.282717499999997</v>
      </c>
      <c r="Z2669" s="22"/>
      <c r="AA2669" s="13"/>
      <c r="AB2669" s="13"/>
      <c r="AC2669" s="13"/>
      <c r="AD2669" s="13"/>
      <c r="AE2669" s="13"/>
      <c r="AF2669" s="13"/>
      <c r="AG2669" s="13"/>
      <c r="AH2669" s="13"/>
      <c r="AI2669" s="13"/>
      <c r="AJ2669" s="13"/>
      <c r="AK2669" s="13"/>
    </row>
    <row r="2670" spans="1:37" x14ac:dyDescent="0.25">
      <c r="A2670" s="8" t="s">
        <v>150</v>
      </c>
      <c r="B2670" s="8" t="s">
        <v>145</v>
      </c>
      <c r="C2670" s="8" t="s">
        <v>147</v>
      </c>
      <c r="D2670" s="8" t="s">
        <v>138</v>
      </c>
      <c r="E2670" s="8" t="s">
        <v>139</v>
      </c>
      <c r="F2670" s="12" t="s">
        <v>140</v>
      </c>
      <c r="G2670" s="80">
        <v>44022</v>
      </c>
      <c r="H2670" s="81">
        <v>4</v>
      </c>
      <c r="I2670" s="91"/>
      <c r="L2670" s="23"/>
      <c r="P2670" s="13"/>
      <c r="V2670">
        <v>45.983420000000002</v>
      </c>
      <c r="W2670">
        <v>45.983420000000002</v>
      </c>
      <c r="X2670">
        <v>45.983420000000002</v>
      </c>
      <c r="Y2670">
        <v>45.983420000000002</v>
      </c>
      <c r="Z2670" s="22"/>
      <c r="AA2670" s="13"/>
      <c r="AB2670" s="13"/>
      <c r="AC2670" s="13"/>
      <c r="AD2670" s="13"/>
      <c r="AE2670" s="13"/>
      <c r="AF2670" s="13"/>
      <c r="AG2670" s="13"/>
      <c r="AH2670" s="13"/>
      <c r="AI2670" s="13"/>
      <c r="AJ2670" s="13"/>
      <c r="AK2670" s="13"/>
    </row>
    <row r="2671" spans="1:37" x14ac:dyDescent="0.25">
      <c r="A2671" s="8" t="s">
        <v>150</v>
      </c>
      <c r="B2671" s="8" t="s">
        <v>145</v>
      </c>
      <c r="C2671" s="8" t="s">
        <v>147</v>
      </c>
      <c r="D2671" s="8" t="s">
        <v>138</v>
      </c>
      <c r="E2671" s="8" t="s">
        <v>139</v>
      </c>
      <c r="F2671" s="12" t="s">
        <v>140</v>
      </c>
      <c r="G2671" s="80">
        <v>44126</v>
      </c>
      <c r="H2671" s="81">
        <v>4</v>
      </c>
      <c r="I2671" s="91"/>
      <c r="L2671" s="23"/>
      <c r="P2671" s="13"/>
      <c r="Z2671" s="22"/>
      <c r="AA2671" s="13"/>
      <c r="AB2671" s="13"/>
      <c r="AC2671" s="13"/>
      <c r="AD2671" s="13"/>
      <c r="AE2671" s="13"/>
      <c r="AF2671" s="13"/>
      <c r="AG2671" s="13"/>
      <c r="AH2671" s="13"/>
      <c r="AI2671" s="13"/>
      <c r="AJ2671" s="13"/>
      <c r="AK2671" s="13"/>
    </row>
    <row r="2672" spans="1:37" x14ac:dyDescent="0.25">
      <c r="A2672" s="8" t="s">
        <v>150</v>
      </c>
      <c r="B2672" s="8" t="s">
        <v>145</v>
      </c>
      <c r="C2672" s="8" t="s">
        <v>147</v>
      </c>
      <c r="D2672" s="8" t="s">
        <v>138</v>
      </c>
      <c r="E2672" s="8" t="s">
        <v>139</v>
      </c>
      <c r="F2672" s="12" t="s">
        <v>140</v>
      </c>
      <c r="G2672" s="80">
        <v>44145</v>
      </c>
      <c r="H2672" s="81">
        <v>4</v>
      </c>
      <c r="I2672" s="91"/>
      <c r="L2672" s="23"/>
      <c r="P2672" s="13"/>
      <c r="V2672">
        <v>4.0826666666666667E-3</v>
      </c>
      <c r="W2672">
        <v>4.0826666666666667E-3</v>
      </c>
      <c r="X2672">
        <v>4.0826666666666667E-3</v>
      </c>
      <c r="Y2672">
        <v>4.0826666666666667E-3</v>
      </c>
      <c r="Z2672" s="22"/>
      <c r="AA2672" s="13"/>
      <c r="AB2672" s="13"/>
      <c r="AC2672" s="13"/>
      <c r="AD2672" s="13"/>
      <c r="AE2672" s="13"/>
      <c r="AF2672" s="13"/>
      <c r="AG2672" s="13"/>
      <c r="AH2672" s="13"/>
      <c r="AI2672" s="13"/>
      <c r="AJ2672" s="13"/>
      <c r="AK2672" s="13"/>
    </row>
    <row r="2673" spans="1:50" x14ac:dyDescent="0.25">
      <c r="A2673" s="8" t="s">
        <v>150</v>
      </c>
      <c r="B2673" s="8" t="s">
        <v>145</v>
      </c>
      <c r="C2673" s="8" t="s">
        <v>147</v>
      </c>
      <c r="D2673" s="8" t="s">
        <v>138</v>
      </c>
      <c r="E2673" s="8" t="s">
        <v>139</v>
      </c>
      <c r="F2673" s="12" t="s">
        <v>152</v>
      </c>
      <c r="G2673" s="82">
        <v>44455</v>
      </c>
      <c r="H2673" s="83">
        <v>4</v>
      </c>
      <c r="I2673" s="91"/>
      <c r="L2673" s="23"/>
      <c r="P2673" s="13"/>
      <c r="Z2673" s="22"/>
      <c r="AA2673" s="13"/>
      <c r="AB2673" s="13"/>
      <c r="AC2673" s="13"/>
      <c r="AD2673" s="13"/>
      <c r="AE2673" s="13"/>
      <c r="AF2673" s="13"/>
      <c r="AG2673" s="13"/>
      <c r="AH2673" s="13"/>
      <c r="AI2673" s="13"/>
      <c r="AJ2673" s="13"/>
      <c r="AK2673" s="13"/>
    </row>
    <row r="2674" spans="1:50" x14ac:dyDescent="0.25">
      <c r="A2674" s="8" t="s">
        <v>150</v>
      </c>
      <c r="B2674" s="8" t="s">
        <v>145</v>
      </c>
      <c r="C2674" s="8" t="s">
        <v>147</v>
      </c>
      <c r="D2674" s="8" t="s">
        <v>138</v>
      </c>
      <c r="E2674" s="8" t="s">
        <v>139</v>
      </c>
      <c r="F2674" s="12" t="s">
        <v>152</v>
      </c>
      <c r="G2674" s="82">
        <v>44475</v>
      </c>
      <c r="H2674" s="83">
        <v>4</v>
      </c>
      <c r="I2674" s="91"/>
      <c r="L2674" s="23"/>
      <c r="P2674" s="13"/>
      <c r="Z2674" s="22"/>
      <c r="AA2674" s="13"/>
      <c r="AB2674" s="13"/>
      <c r="AC2674" s="13"/>
      <c r="AD2674" s="13"/>
      <c r="AE2674" s="13"/>
      <c r="AF2674" s="13"/>
      <c r="AG2674" s="13"/>
      <c r="AH2674" s="13"/>
      <c r="AI2674" s="13"/>
      <c r="AJ2674" s="13"/>
      <c r="AK2674" s="13"/>
    </row>
    <row r="2675" spans="1:50" x14ac:dyDescent="0.25">
      <c r="A2675" s="8" t="s">
        <v>150</v>
      </c>
      <c r="B2675" s="8" t="s">
        <v>145</v>
      </c>
      <c r="C2675" s="8" t="s">
        <v>147</v>
      </c>
      <c r="D2675" s="8" t="s">
        <v>138</v>
      </c>
      <c r="E2675" s="8" t="s">
        <v>139</v>
      </c>
      <c r="F2675" s="12" t="s">
        <v>152</v>
      </c>
      <c r="G2675" s="82">
        <v>44484</v>
      </c>
      <c r="H2675" s="83">
        <v>4</v>
      </c>
      <c r="I2675" s="91"/>
      <c r="L2675" s="23"/>
      <c r="P2675" s="13"/>
      <c r="Z2675" s="22"/>
      <c r="AA2675" s="13"/>
      <c r="AB2675" s="13"/>
      <c r="AC2675" s="13"/>
      <c r="AD2675" s="13"/>
      <c r="AE2675" s="13"/>
      <c r="AF2675" s="13"/>
      <c r="AG2675" s="13"/>
      <c r="AH2675" s="13"/>
      <c r="AI2675" s="13"/>
      <c r="AJ2675" s="13"/>
      <c r="AK2675" s="13"/>
    </row>
    <row r="2676" spans="1:50" x14ac:dyDescent="0.25">
      <c r="A2676" s="8" t="s">
        <v>150</v>
      </c>
      <c r="B2676" s="8" t="s">
        <v>145</v>
      </c>
      <c r="C2676" s="8" t="s">
        <v>147</v>
      </c>
      <c r="D2676" s="8" t="s">
        <v>138</v>
      </c>
      <c r="E2676" s="8" t="s">
        <v>139</v>
      </c>
      <c r="F2676" s="12" t="s">
        <v>152</v>
      </c>
      <c r="G2676" s="82">
        <v>44550</v>
      </c>
      <c r="H2676" s="83">
        <v>4</v>
      </c>
      <c r="I2676" s="91"/>
      <c r="L2676" s="23"/>
      <c r="P2676" s="13"/>
      <c r="V2676">
        <v>88.228366666666659</v>
      </c>
      <c r="W2676">
        <v>88.228366666666659</v>
      </c>
      <c r="X2676">
        <v>88.228366666666659</v>
      </c>
      <c r="Y2676">
        <v>88.228366666666659</v>
      </c>
      <c r="Z2676" s="22"/>
      <c r="AA2676" s="13"/>
      <c r="AB2676" s="13"/>
      <c r="AC2676" s="13"/>
      <c r="AD2676" s="13"/>
      <c r="AE2676" s="13"/>
      <c r="AF2676" s="13"/>
      <c r="AG2676" s="13"/>
      <c r="AH2676" s="13"/>
      <c r="AI2676" s="13"/>
      <c r="AJ2676" s="13"/>
      <c r="AK2676" s="13"/>
    </row>
    <row r="2677" spans="1:50" x14ac:dyDescent="0.25">
      <c r="A2677" s="8" t="s">
        <v>150</v>
      </c>
      <c r="B2677" s="8" t="s">
        <v>145</v>
      </c>
      <c r="C2677" s="8" t="s">
        <v>147</v>
      </c>
      <c r="D2677" s="8" t="s">
        <v>138</v>
      </c>
      <c r="E2677" s="8" t="s">
        <v>139</v>
      </c>
      <c r="F2677" s="12" t="s">
        <v>152</v>
      </c>
      <c r="G2677" s="82">
        <v>44603</v>
      </c>
      <c r="H2677" s="83">
        <v>4</v>
      </c>
      <c r="I2677" s="91"/>
      <c r="L2677" s="23"/>
      <c r="P2677" s="13"/>
      <c r="V2677">
        <v>101.03616666666666</v>
      </c>
      <c r="W2677">
        <v>101.03616666666666</v>
      </c>
      <c r="X2677">
        <v>101.03616666666666</v>
      </c>
      <c r="Y2677">
        <v>101.03616666666666</v>
      </c>
      <c r="Z2677" s="22"/>
      <c r="AA2677" s="13"/>
      <c r="AB2677" s="13"/>
      <c r="AC2677" s="13"/>
      <c r="AD2677" s="13"/>
      <c r="AE2677" s="13"/>
      <c r="AF2677" s="13"/>
      <c r="AG2677" s="13"/>
      <c r="AH2677" s="13"/>
      <c r="AI2677" s="13"/>
      <c r="AJ2677" s="13"/>
      <c r="AK2677" s="13"/>
    </row>
    <row r="2678" spans="1:50" x14ac:dyDescent="0.25">
      <c r="A2678" s="8" t="s">
        <v>150</v>
      </c>
      <c r="B2678" s="8" t="s">
        <v>145</v>
      </c>
      <c r="C2678" s="8" t="s">
        <v>147</v>
      </c>
      <c r="D2678" s="8" t="s">
        <v>138</v>
      </c>
      <c r="E2678" s="8" t="s">
        <v>139</v>
      </c>
      <c r="F2678" s="12" t="s">
        <v>152</v>
      </c>
      <c r="G2678" s="82">
        <v>44608</v>
      </c>
      <c r="H2678" s="83">
        <v>4</v>
      </c>
      <c r="I2678" s="91"/>
      <c r="L2678" s="23"/>
      <c r="P2678" s="13"/>
      <c r="V2678">
        <v>118.8057</v>
      </c>
      <c r="W2678">
        <v>118.8057</v>
      </c>
      <c r="X2678">
        <v>118.8057</v>
      </c>
      <c r="Y2678">
        <v>118.8057</v>
      </c>
      <c r="Z2678" s="22"/>
      <c r="AA2678" s="13"/>
      <c r="AB2678" s="13"/>
      <c r="AC2678" s="13"/>
      <c r="AD2678" s="13"/>
      <c r="AE2678" s="13"/>
      <c r="AF2678" s="13"/>
      <c r="AG2678" s="13"/>
      <c r="AH2678" s="13"/>
      <c r="AI2678" s="13"/>
      <c r="AJ2678" s="13"/>
      <c r="AK2678" s="13"/>
    </row>
    <row r="2679" spans="1:50" x14ac:dyDescent="0.25">
      <c r="A2679" s="8" t="s">
        <v>150</v>
      </c>
      <c r="B2679" s="8" t="s">
        <v>145</v>
      </c>
      <c r="C2679" s="8" t="s">
        <v>147</v>
      </c>
      <c r="D2679" s="8" t="s">
        <v>138</v>
      </c>
      <c r="E2679" s="8" t="s">
        <v>139</v>
      </c>
      <c r="F2679" s="12" t="s">
        <v>153</v>
      </c>
      <c r="G2679" s="80">
        <v>44753</v>
      </c>
      <c r="H2679" s="81">
        <v>4</v>
      </c>
      <c r="I2679" s="91"/>
      <c r="L2679" s="23"/>
      <c r="P2679" s="13"/>
      <c r="V2679">
        <v>119.97521999999999</v>
      </c>
      <c r="W2679">
        <v>119.97521999999999</v>
      </c>
      <c r="X2679">
        <v>119.97521999999999</v>
      </c>
      <c r="Y2679">
        <v>119.97521999999999</v>
      </c>
      <c r="Z2679" s="22"/>
      <c r="AA2679" s="13"/>
      <c r="AB2679" s="13"/>
      <c r="AC2679" s="13"/>
      <c r="AD2679" s="13"/>
      <c r="AE2679" s="13"/>
      <c r="AF2679" s="13"/>
      <c r="AG2679" s="13"/>
      <c r="AH2679" s="13"/>
      <c r="AI2679" s="13"/>
      <c r="AJ2679" s="13"/>
      <c r="AK2679" s="13"/>
    </row>
    <row r="2680" spans="1:50" x14ac:dyDescent="0.25">
      <c r="A2680" s="8" t="s">
        <v>150</v>
      </c>
      <c r="B2680" s="8" t="s">
        <v>145</v>
      </c>
      <c r="C2680" s="8" t="s">
        <v>147</v>
      </c>
      <c r="D2680" s="8" t="s">
        <v>138</v>
      </c>
      <c r="E2680" s="8" t="s">
        <v>139</v>
      </c>
      <c r="F2680" s="12" t="s">
        <v>153</v>
      </c>
      <c r="G2680" s="80">
        <v>44756</v>
      </c>
      <c r="H2680" s="81">
        <v>4</v>
      </c>
      <c r="I2680" s="91"/>
      <c r="L2680" s="23"/>
      <c r="P2680" s="13"/>
      <c r="V2680">
        <v>135.03380000000001</v>
      </c>
      <c r="W2680">
        <v>135.03380000000001</v>
      </c>
      <c r="X2680">
        <v>135.03380000000001</v>
      </c>
      <c r="Y2680">
        <v>135.03380000000001</v>
      </c>
      <c r="Z2680" s="22"/>
      <c r="AA2680" s="13"/>
      <c r="AB2680" s="13"/>
      <c r="AC2680" s="13"/>
      <c r="AD2680" s="13"/>
      <c r="AE2680" s="13"/>
      <c r="AF2680" s="13"/>
      <c r="AG2680" s="13"/>
      <c r="AH2680" s="13"/>
      <c r="AI2680" s="13"/>
      <c r="AJ2680" s="13"/>
      <c r="AK2680" s="13"/>
    </row>
    <row r="2681" spans="1:50" x14ac:dyDescent="0.25">
      <c r="A2681" s="8" t="s">
        <v>150</v>
      </c>
      <c r="B2681" s="8" t="s">
        <v>145</v>
      </c>
      <c r="C2681" s="8" t="s">
        <v>147</v>
      </c>
      <c r="D2681" s="8" t="s">
        <v>138</v>
      </c>
      <c r="E2681" s="8" t="s">
        <v>139</v>
      </c>
      <c r="F2681" s="12" t="s">
        <v>153</v>
      </c>
      <c r="G2681" s="80">
        <v>44767</v>
      </c>
      <c r="H2681" s="81">
        <v>4</v>
      </c>
      <c r="I2681" s="91"/>
      <c r="L2681" s="23"/>
      <c r="P2681" s="13"/>
      <c r="V2681">
        <v>96.39670000000001</v>
      </c>
      <c r="W2681">
        <v>96.39670000000001</v>
      </c>
      <c r="X2681">
        <v>96.39670000000001</v>
      </c>
      <c r="Y2681">
        <v>96.39670000000001</v>
      </c>
      <c r="Z2681" s="22"/>
      <c r="AA2681" s="13"/>
      <c r="AB2681" s="13"/>
      <c r="AC2681" s="13"/>
      <c r="AD2681" s="13"/>
      <c r="AE2681" s="13"/>
      <c r="AF2681" s="13"/>
      <c r="AG2681" s="13"/>
      <c r="AH2681" s="13"/>
      <c r="AI2681" s="13"/>
      <c r="AJ2681" s="13"/>
      <c r="AK2681" s="13"/>
    </row>
    <row r="2682" spans="1:50" x14ac:dyDescent="0.25">
      <c r="A2682" s="8" t="s">
        <v>150</v>
      </c>
      <c r="B2682" s="8" t="s">
        <v>145</v>
      </c>
      <c r="C2682" s="8" t="s">
        <v>147</v>
      </c>
      <c r="D2682" s="8" t="s">
        <v>138</v>
      </c>
      <c r="E2682" s="8" t="s">
        <v>139</v>
      </c>
      <c r="F2682" s="12" t="s">
        <v>153</v>
      </c>
      <c r="G2682" s="80">
        <v>44776</v>
      </c>
      <c r="H2682" s="81">
        <v>4</v>
      </c>
      <c r="I2682" s="91"/>
      <c r="L2682" s="23"/>
      <c r="P2682" s="13"/>
      <c r="V2682">
        <v>74.625</v>
      </c>
      <c r="W2682">
        <v>74.625</v>
      </c>
      <c r="X2682">
        <v>74.625</v>
      </c>
      <c r="Y2682">
        <v>74.625</v>
      </c>
      <c r="Z2682" s="22"/>
      <c r="AA2682" s="13"/>
      <c r="AB2682" s="13"/>
      <c r="AC2682" s="13"/>
      <c r="AD2682" s="13"/>
      <c r="AE2682" s="13"/>
      <c r="AF2682" s="13"/>
      <c r="AG2682" s="13"/>
      <c r="AH2682" s="13"/>
      <c r="AI2682" s="13"/>
      <c r="AJ2682" s="13"/>
      <c r="AK2682" s="13"/>
    </row>
    <row r="2683" spans="1:50" x14ac:dyDescent="0.25">
      <c r="A2683" s="8" t="s">
        <v>150</v>
      </c>
      <c r="B2683" s="8" t="s">
        <v>145</v>
      </c>
      <c r="C2683" s="8" t="s">
        <v>147</v>
      </c>
      <c r="D2683" s="8" t="s">
        <v>138</v>
      </c>
      <c r="E2683" s="8" t="s">
        <v>139</v>
      </c>
      <c r="F2683" s="12" t="s">
        <v>153</v>
      </c>
      <c r="G2683" s="80">
        <v>44783</v>
      </c>
      <c r="H2683" s="81">
        <v>4</v>
      </c>
      <c r="I2683" s="91"/>
      <c r="L2683" s="23"/>
      <c r="P2683" s="13"/>
      <c r="V2683">
        <v>30.784500000000001</v>
      </c>
      <c r="W2683">
        <v>30.784500000000001</v>
      </c>
      <c r="X2683">
        <v>30.784500000000001</v>
      </c>
      <c r="Y2683">
        <v>30.784500000000001</v>
      </c>
      <c r="Z2683" s="22"/>
      <c r="AA2683" s="13"/>
      <c r="AB2683" s="13"/>
      <c r="AC2683" s="13"/>
      <c r="AD2683" s="13"/>
      <c r="AE2683" s="13"/>
      <c r="AF2683" s="13"/>
      <c r="AG2683" s="13"/>
      <c r="AH2683" s="13"/>
      <c r="AI2683" s="13"/>
      <c r="AJ2683" s="13"/>
      <c r="AK2683" s="13"/>
    </row>
    <row r="2684" spans="1:50" x14ac:dyDescent="0.25">
      <c r="A2684" s="83" t="s">
        <v>171</v>
      </c>
      <c r="B2684" s="83" t="s">
        <v>79</v>
      </c>
      <c r="C2684" s="83" t="s">
        <v>137</v>
      </c>
      <c r="D2684" s="83" t="s">
        <v>138</v>
      </c>
      <c r="E2684" s="83" t="s">
        <v>179</v>
      </c>
      <c r="F2684" s="12" t="s">
        <v>180</v>
      </c>
      <c r="G2684" s="92">
        <v>44550</v>
      </c>
      <c r="H2684" s="12">
        <v>1</v>
      </c>
      <c r="I2684" s="71"/>
      <c r="J2684" s="12"/>
      <c r="K2684" s="12"/>
      <c r="L2684" s="40"/>
      <c r="M2684" s="12"/>
      <c r="N2684" s="12"/>
      <c r="O2684" s="12"/>
      <c r="P2684" s="16"/>
      <c r="Q2684" s="12"/>
      <c r="R2684" s="12"/>
      <c r="S2684" s="12"/>
      <c r="T2684" s="12"/>
      <c r="U2684" s="12"/>
      <c r="V2684" s="5">
        <v>16.086075000000001</v>
      </c>
      <c r="W2684" s="5">
        <v>16.086075000000001</v>
      </c>
      <c r="X2684" s="5">
        <v>16.086075000000001</v>
      </c>
      <c r="Y2684" s="5">
        <v>16.086075000000001</v>
      </c>
      <c r="Z2684" s="12"/>
      <c r="AA2684" s="12"/>
      <c r="AB2684" s="12"/>
      <c r="AC2684" s="16"/>
      <c r="AD2684" s="16"/>
      <c r="AE2684" s="16"/>
      <c r="AF2684" s="16"/>
      <c r="AG2684" s="16"/>
      <c r="AH2684" s="16"/>
      <c r="AI2684" s="16"/>
      <c r="AJ2684" s="16"/>
      <c r="AK2684" s="16"/>
      <c r="AL2684" s="12"/>
      <c r="AM2684" s="12"/>
      <c r="AN2684" s="12"/>
      <c r="AO2684" s="12"/>
      <c r="AP2684" s="12"/>
      <c r="AQ2684" s="12"/>
      <c r="AR2684" s="12"/>
      <c r="AS2684" s="12"/>
      <c r="AT2684" s="12"/>
      <c r="AU2684" s="12"/>
      <c r="AV2684" s="12"/>
      <c r="AW2684" s="12"/>
      <c r="AX2684" s="12"/>
    </row>
    <row r="2685" spans="1:50" x14ac:dyDescent="0.25">
      <c r="A2685" s="83" t="s">
        <v>171</v>
      </c>
      <c r="B2685" s="83" t="s">
        <v>79</v>
      </c>
      <c r="C2685" s="83" t="s">
        <v>137</v>
      </c>
      <c r="D2685" s="83" t="s">
        <v>138</v>
      </c>
      <c r="E2685" s="83" t="s">
        <v>179</v>
      </c>
      <c r="F2685" s="12" t="s">
        <v>181</v>
      </c>
      <c r="G2685" s="92">
        <v>44753</v>
      </c>
      <c r="H2685" s="12">
        <v>1</v>
      </c>
      <c r="I2685" s="71"/>
      <c r="J2685" s="12"/>
      <c r="K2685" s="12"/>
      <c r="L2685" s="40"/>
      <c r="M2685" s="12"/>
      <c r="N2685" s="12"/>
      <c r="O2685" s="12"/>
      <c r="P2685" s="16"/>
      <c r="Q2685" s="12"/>
      <c r="R2685" s="12"/>
      <c r="S2685" s="12"/>
      <c r="T2685" s="12"/>
      <c r="U2685" s="12"/>
      <c r="V2685" s="5">
        <v>11.9043975888</v>
      </c>
      <c r="W2685" s="5">
        <v>11.9043975888</v>
      </c>
      <c r="X2685" s="5">
        <v>11.9043975888</v>
      </c>
      <c r="Y2685" s="5">
        <v>11.9043975888</v>
      </c>
      <c r="Z2685" s="12"/>
      <c r="AA2685" s="12"/>
      <c r="AB2685" s="12"/>
      <c r="AC2685" s="16"/>
      <c r="AD2685" s="16"/>
      <c r="AE2685" s="16"/>
      <c r="AF2685" s="16"/>
      <c r="AG2685" s="16"/>
      <c r="AH2685" s="16"/>
      <c r="AI2685" s="16"/>
      <c r="AJ2685" s="16"/>
      <c r="AK2685" s="16"/>
      <c r="AL2685" s="12"/>
      <c r="AM2685" s="12"/>
      <c r="AN2685" s="12"/>
      <c r="AO2685" s="12"/>
      <c r="AP2685" s="12"/>
      <c r="AQ2685" s="12"/>
      <c r="AR2685" s="12"/>
      <c r="AS2685" s="12"/>
      <c r="AT2685" s="12"/>
      <c r="AU2685" s="12"/>
      <c r="AV2685" s="12"/>
      <c r="AW2685" s="12"/>
      <c r="AX2685" s="12"/>
    </row>
    <row r="2686" spans="1:50" x14ac:dyDescent="0.25">
      <c r="A2686" s="83" t="s">
        <v>171</v>
      </c>
      <c r="B2686" s="83" t="s">
        <v>79</v>
      </c>
      <c r="C2686" s="83" t="s">
        <v>137</v>
      </c>
      <c r="D2686" s="83" t="s">
        <v>138</v>
      </c>
      <c r="E2686" s="83" t="s">
        <v>179</v>
      </c>
      <c r="F2686" s="12" t="s">
        <v>181</v>
      </c>
      <c r="G2686" s="92">
        <v>44756</v>
      </c>
      <c r="H2686" s="12">
        <v>1</v>
      </c>
      <c r="I2686" s="71"/>
      <c r="J2686" s="12"/>
      <c r="K2686" s="12"/>
      <c r="L2686" s="40"/>
      <c r="M2686" s="12"/>
      <c r="N2686" s="12"/>
      <c r="O2686" s="12"/>
      <c r="P2686" s="16"/>
      <c r="Q2686" s="12"/>
      <c r="R2686" s="12"/>
      <c r="S2686" s="12"/>
      <c r="T2686" s="12"/>
      <c r="U2686" s="12"/>
      <c r="V2686" s="5">
        <v>28.596006986666666</v>
      </c>
      <c r="W2686" s="5">
        <v>28.596006986666666</v>
      </c>
      <c r="X2686" s="5">
        <v>28.596006986666666</v>
      </c>
      <c r="Y2686" s="5">
        <v>28.596006986666666</v>
      </c>
      <c r="Z2686" s="12"/>
      <c r="AA2686" s="12"/>
      <c r="AB2686" s="12"/>
      <c r="AC2686" s="16"/>
      <c r="AD2686" s="16"/>
      <c r="AE2686" s="16"/>
      <c r="AF2686" s="16"/>
      <c r="AG2686" s="16"/>
      <c r="AH2686" s="16"/>
      <c r="AI2686" s="16"/>
      <c r="AJ2686" s="16"/>
      <c r="AK2686" s="16"/>
      <c r="AL2686" s="12"/>
      <c r="AM2686" s="12"/>
      <c r="AN2686" s="12"/>
      <c r="AO2686" s="12"/>
      <c r="AP2686" s="12"/>
      <c r="AQ2686" s="12"/>
      <c r="AR2686" s="12"/>
      <c r="AS2686" s="12"/>
      <c r="AT2686" s="12"/>
      <c r="AU2686" s="12"/>
      <c r="AV2686" s="12"/>
      <c r="AW2686" s="12"/>
      <c r="AX2686" s="12"/>
    </row>
    <row r="2687" spans="1:50" x14ac:dyDescent="0.25">
      <c r="A2687" s="83" t="s">
        <v>171</v>
      </c>
      <c r="B2687" s="83" t="s">
        <v>79</v>
      </c>
      <c r="C2687" s="83" t="s">
        <v>137</v>
      </c>
      <c r="D2687" s="83" t="s">
        <v>138</v>
      </c>
      <c r="E2687" s="83" t="s">
        <v>179</v>
      </c>
      <c r="F2687" s="12" t="s">
        <v>181</v>
      </c>
      <c r="G2687" s="92">
        <v>44767</v>
      </c>
      <c r="H2687" s="12">
        <v>1</v>
      </c>
      <c r="I2687" s="71"/>
      <c r="J2687" s="12"/>
      <c r="K2687" s="12"/>
      <c r="L2687" s="40"/>
      <c r="M2687" s="12"/>
      <c r="N2687" s="12"/>
      <c r="O2687" s="12"/>
      <c r="P2687" s="16"/>
      <c r="Q2687" s="12"/>
      <c r="R2687" s="12"/>
      <c r="S2687" s="12"/>
      <c r="T2687" s="12"/>
      <c r="U2687" s="12"/>
      <c r="V2687" s="5">
        <v>48.539613336000009</v>
      </c>
      <c r="W2687" s="5">
        <v>48.539613336000009</v>
      </c>
      <c r="X2687" s="5">
        <v>48.539613336000009</v>
      </c>
      <c r="Y2687" s="5">
        <v>48.539613336000009</v>
      </c>
      <c r="Z2687" s="12"/>
      <c r="AA2687" s="12"/>
      <c r="AB2687" s="12"/>
      <c r="AC2687" s="16"/>
      <c r="AD2687" s="16"/>
      <c r="AE2687" s="16"/>
      <c r="AF2687" s="16"/>
      <c r="AG2687" s="16"/>
      <c r="AH2687" s="16"/>
      <c r="AI2687" s="16"/>
      <c r="AJ2687" s="16"/>
      <c r="AK2687" s="16"/>
      <c r="AL2687" s="12"/>
      <c r="AM2687" s="12"/>
      <c r="AN2687" s="12"/>
      <c r="AO2687" s="12"/>
      <c r="AP2687" s="12"/>
      <c r="AQ2687" s="12"/>
      <c r="AR2687" s="12"/>
      <c r="AS2687" s="12"/>
      <c r="AT2687" s="12"/>
      <c r="AU2687" s="12"/>
      <c r="AV2687" s="12"/>
      <c r="AW2687" s="12"/>
      <c r="AX2687" s="12"/>
    </row>
    <row r="2688" spans="1:50" x14ac:dyDescent="0.25">
      <c r="A2688" s="83" t="s">
        <v>171</v>
      </c>
      <c r="B2688" s="83" t="s">
        <v>79</v>
      </c>
      <c r="C2688" s="83" t="s">
        <v>137</v>
      </c>
      <c r="D2688" s="83" t="s">
        <v>138</v>
      </c>
      <c r="E2688" s="83" t="s">
        <v>179</v>
      </c>
      <c r="F2688" s="12" t="s">
        <v>181</v>
      </c>
      <c r="G2688" s="92">
        <v>44776</v>
      </c>
      <c r="H2688" s="12">
        <v>1</v>
      </c>
      <c r="I2688" s="71"/>
      <c r="J2688" s="12"/>
      <c r="K2688" s="12"/>
      <c r="L2688" s="40"/>
      <c r="M2688" s="12"/>
      <c r="N2688" s="12"/>
      <c r="O2688" s="12"/>
      <c r="P2688" s="16"/>
      <c r="Q2688" s="12"/>
      <c r="R2688" s="12"/>
      <c r="S2688" s="12"/>
      <c r="T2688" s="12"/>
      <c r="U2688" s="12"/>
      <c r="V2688" s="5">
        <v>32.866666666666667</v>
      </c>
      <c r="W2688" s="5">
        <v>32.866666666666667</v>
      </c>
      <c r="X2688" s="5">
        <v>32.866666666666667</v>
      </c>
      <c r="Y2688" s="5">
        <v>32.866666666666667</v>
      </c>
      <c r="Z2688" s="12"/>
      <c r="AA2688" s="12"/>
      <c r="AB2688" s="12"/>
      <c r="AC2688" s="16"/>
      <c r="AD2688" s="16"/>
      <c r="AE2688" s="16"/>
      <c r="AF2688" s="16"/>
      <c r="AG2688" s="16"/>
      <c r="AH2688" s="16"/>
      <c r="AI2688" s="16"/>
      <c r="AJ2688" s="16"/>
      <c r="AK2688" s="16"/>
      <c r="AL2688" s="12"/>
      <c r="AM2688" s="12"/>
      <c r="AN2688" s="12"/>
      <c r="AO2688" s="12"/>
      <c r="AP2688" s="12"/>
      <c r="AQ2688" s="12"/>
      <c r="AR2688" s="12"/>
      <c r="AS2688" s="12"/>
      <c r="AT2688" s="12"/>
      <c r="AU2688" s="12"/>
      <c r="AV2688" s="12"/>
      <c r="AW2688" s="12"/>
      <c r="AX2688" s="12"/>
    </row>
    <row r="2689" spans="1:50" x14ac:dyDescent="0.25">
      <c r="A2689" s="83" t="s">
        <v>171</v>
      </c>
      <c r="B2689" s="83" t="s">
        <v>79</v>
      </c>
      <c r="C2689" s="83" t="s">
        <v>137</v>
      </c>
      <c r="D2689" s="83" t="s">
        <v>138</v>
      </c>
      <c r="E2689" s="83" t="s">
        <v>179</v>
      </c>
      <c r="F2689" s="12" t="s">
        <v>181</v>
      </c>
      <c r="G2689" s="92">
        <v>44783</v>
      </c>
      <c r="H2689" s="12">
        <v>1</v>
      </c>
      <c r="I2689" s="71"/>
      <c r="J2689" s="12"/>
      <c r="K2689" s="12"/>
      <c r="L2689" s="40"/>
      <c r="M2689" s="12"/>
      <c r="N2689" s="12"/>
      <c r="O2689" s="12"/>
      <c r="P2689" s="16"/>
      <c r="Q2689" s="12"/>
      <c r="R2689" s="12"/>
      <c r="S2689" s="12"/>
      <c r="T2689" s="12"/>
      <c r="U2689" s="12"/>
      <c r="V2689" s="5">
        <v>22.650000000000002</v>
      </c>
      <c r="W2689" s="5">
        <v>22.650000000000002</v>
      </c>
      <c r="X2689" s="5">
        <v>22.650000000000002</v>
      </c>
      <c r="Y2689" s="5">
        <v>22.650000000000002</v>
      </c>
      <c r="Z2689" s="12"/>
      <c r="AA2689" s="12"/>
      <c r="AB2689" s="12"/>
      <c r="AC2689" s="16"/>
      <c r="AD2689" s="16"/>
      <c r="AE2689" s="16"/>
      <c r="AF2689" s="16"/>
      <c r="AG2689" s="16"/>
      <c r="AH2689" s="16"/>
      <c r="AI2689" s="16"/>
      <c r="AJ2689" s="16"/>
      <c r="AK2689" s="16"/>
      <c r="AL2689" s="12"/>
      <c r="AM2689" s="12"/>
      <c r="AN2689" s="12"/>
      <c r="AO2689" s="12"/>
      <c r="AP2689" s="12"/>
      <c r="AQ2689" s="12"/>
      <c r="AR2689" s="12"/>
      <c r="AS2689" s="12"/>
      <c r="AT2689" s="12"/>
      <c r="AU2689" s="12"/>
      <c r="AV2689" s="12"/>
      <c r="AW2689" s="12"/>
      <c r="AX2689" s="12"/>
    </row>
    <row r="2690" spans="1:50" x14ac:dyDescent="0.25">
      <c r="A2690" s="83" t="s">
        <v>171</v>
      </c>
      <c r="B2690" s="83" t="s">
        <v>79</v>
      </c>
      <c r="C2690" s="83" t="s">
        <v>137</v>
      </c>
      <c r="D2690" s="83" t="s">
        <v>138</v>
      </c>
      <c r="E2690" s="83" t="s">
        <v>179</v>
      </c>
      <c r="F2690" s="12" t="s">
        <v>180</v>
      </c>
      <c r="G2690" s="92">
        <v>44550</v>
      </c>
      <c r="H2690" s="12">
        <v>2</v>
      </c>
      <c r="I2690" s="71"/>
      <c r="J2690" s="12"/>
      <c r="K2690" s="12"/>
      <c r="L2690" s="40"/>
      <c r="M2690" s="12"/>
      <c r="N2690" s="12"/>
      <c r="O2690" s="12"/>
      <c r="P2690" s="16"/>
      <c r="Q2690" s="12"/>
      <c r="R2690" s="12"/>
      <c r="S2690" s="12"/>
      <c r="T2690" s="12"/>
      <c r="U2690" s="12"/>
      <c r="V2690">
        <v>7.8241000000000005</v>
      </c>
      <c r="W2690">
        <v>7.8241000000000005</v>
      </c>
      <c r="X2690">
        <v>7.8241000000000005</v>
      </c>
      <c r="Y2690">
        <v>7.8241000000000005</v>
      </c>
      <c r="Z2690" s="12"/>
      <c r="AA2690" s="12"/>
      <c r="AB2690" s="12"/>
      <c r="AC2690" s="16"/>
      <c r="AD2690" s="16"/>
      <c r="AE2690" s="16"/>
      <c r="AF2690" s="16"/>
      <c r="AG2690" s="16"/>
      <c r="AH2690" s="16"/>
      <c r="AI2690" s="16"/>
      <c r="AJ2690" s="16"/>
      <c r="AK2690" s="16"/>
      <c r="AL2690" s="12"/>
      <c r="AM2690" s="12"/>
      <c r="AN2690" s="12"/>
      <c r="AO2690" s="12"/>
      <c r="AP2690" s="12"/>
      <c r="AQ2690" s="12"/>
      <c r="AR2690" s="12"/>
      <c r="AS2690" s="12"/>
      <c r="AT2690" s="12"/>
      <c r="AU2690" s="12"/>
      <c r="AV2690" s="12"/>
      <c r="AW2690" s="12"/>
      <c r="AX2690" s="12"/>
    </row>
    <row r="2691" spans="1:50" x14ac:dyDescent="0.25">
      <c r="A2691" s="83" t="s">
        <v>171</v>
      </c>
      <c r="B2691" s="83" t="s">
        <v>79</v>
      </c>
      <c r="C2691" s="83" t="s">
        <v>137</v>
      </c>
      <c r="D2691" s="83" t="s">
        <v>138</v>
      </c>
      <c r="E2691" s="83" t="s">
        <v>179</v>
      </c>
      <c r="F2691" s="12" t="s">
        <v>181</v>
      </c>
      <c r="G2691" s="92">
        <v>44753</v>
      </c>
      <c r="H2691" s="12">
        <v>2</v>
      </c>
      <c r="I2691" s="71"/>
      <c r="J2691" s="12"/>
      <c r="K2691" s="12"/>
      <c r="L2691" s="40"/>
      <c r="M2691" s="12"/>
      <c r="N2691" s="12"/>
      <c r="O2691" s="12"/>
      <c r="P2691" s="16"/>
      <c r="Q2691" s="12"/>
      <c r="R2691" s="12"/>
      <c r="S2691" s="12"/>
      <c r="T2691" s="12"/>
      <c r="U2691" s="12"/>
      <c r="V2691">
        <v>15.810200666666665</v>
      </c>
      <c r="W2691">
        <v>15.810200666666665</v>
      </c>
      <c r="X2691">
        <v>15.810200666666665</v>
      </c>
      <c r="Y2691">
        <v>15.810200666666665</v>
      </c>
      <c r="Z2691" s="12"/>
      <c r="AA2691" s="12"/>
      <c r="AB2691" s="12"/>
      <c r="AC2691" s="16"/>
      <c r="AD2691" s="16"/>
      <c r="AE2691" s="16"/>
      <c r="AF2691" s="16"/>
      <c r="AG2691" s="16"/>
      <c r="AH2691" s="16"/>
      <c r="AI2691" s="16"/>
      <c r="AJ2691" s="16"/>
      <c r="AK2691" s="16"/>
      <c r="AL2691" s="12"/>
      <c r="AM2691" s="12"/>
      <c r="AN2691" s="12"/>
      <c r="AO2691" s="12"/>
      <c r="AP2691" s="12"/>
      <c r="AQ2691" s="12"/>
      <c r="AR2691" s="12"/>
      <c r="AS2691" s="12"/>
      <c r="AT2691" s="12"/>
      <c r="AU2691" s="12"/>
      <c r="AV2691" s="12"/>
      <c r="AW2691" s="12"/>
      <c r="AX2691" s="12"/>
    </row>
    <row r="2692" spans="1:50" x14ac:dyDescent="0.25">
      <c r="A2692" s="83" t="s">
        <v>171</v>
      </c>
      <c r="B2692" s="83" t="s">
        <v>79</v>
      </c>
      <c r="C2692" s="83" t="s">
        <v>137</v>
      </c>
      <c r="D2692" s="83" t="s">
        <v>138</v>
      </c>
      <c r="E2692" s="83" t="s">
        <v>179</v>
      </c>
      <c r="F2692" s="12" t="s">
        <v>181</v>
      </c>
      <c r="G2692" s="92">
        <v>44756</v>
      </c>
      <c r="H2692" s="12">
        <v>2</v>
      </c>
      <c r="I2692" s="71"/>
      <c r="J2692" s="12"/>
      <c r="K2692" s="12"/>
      <c r="L2692" s="40"/>
      <c r="M2692" s="12"/>
      <c r="N2692" s="12"/>
      <c r="O2692" s="12"/>
      <c r="P2692" s="16"/>
      <c r="Q2692" s="12"/>
      <c r="R2692" s="12"/>
      <c r="S2692" s="12"/>
      <c r="T2692" s="12"/>
      <c r="U2692" s="12"/>
      <c r="V2692">
        <v>24.435938183333331</v>
      </c>
      <c r="W2692">
        <v>24.435938183333331</v>
      </c>
      <c r="X2692">
        <v>24.435938183333331</v>
      </c>
      <c r="Y2692">
        <v>24.435938183333331</v>
      </c>
      <c r="Z2692" s="12"/>
      <c r="AA2692" s="12"/>
      <c r="AB2692" s="12"/>
      <c r="AC2692" s="16"/>
      <c r="AD2692" s="16"/>
      <c r="AE2692" s="16"/>
      <c r="AF2692" s="16"/>
      <c r="AG2692" s="16"/>
      <c r="AH2692" s="16"/>
      <c r="AI2692" s="16"/>
      <c r="AJ2692" s="16"/>
      <c r="AK2692" s="16"/>
      <c r="AL2692" s="12"/>
      <c r="AM2692" s="12"/>
      <c r="AN2692" s="12"/>
      <c r="AO2692" s="12"/>
      <c r="AP2692" s="12"/>
      <c r="AQ2692" s="12"/>
      <c r="AR2692" s="12"/>
      <c r="AS2692" s="12"/>
      <c r="AT2692" s="12"/>
      <c r="AU2692" s="12"/>
      <c r="AV2692" s="12"/>
      <c r="AW2692" s="12"/>
      <c r="AX2692" s="12"/>
    </row>
    <row r="2693" spans="1:50" x14ac:dyDescent="0.25">
      <c r="A2693" s="83" t="s">
        <v>171</v>
      </c>
      <c r="B2693" s="83" t="s">
        <v>79</v>
      </c>
      <c r="C2693" s="83" t="s">
        <v>137</v>
      </c>
      <c r="D2693" s="83" t="s">
        <v>138</v>
      </c>
      <c r="E2693" s="83" t="s">
        <v>179</v>
      </c>
      <c r="F2693" s="12" t="s">
        <v>181</v>
      </c>
      <c r="G2693" s="92">
        <v>44767</v>
      </c>
      <c r="H2693" s="12">
        <v>2</v>
      </c>
      <c r="I2693" s="71"/>
      <c r="J2693" s="12"/>
      <c r="K2693" s="12"/>
      <c r="L2693" s="40"/>
      <c r="M2693" s="12"/>
      <c r="N2693" s="12"/>
      <c r="O2693" s="12"/>
      <c r="P2693" s="16"/>
      <c r="Q2693" s="12"/>
      <c r="R2693" s="12"/>
      <c r="S2693" s="12"/>
      <c r="T2693" s="12"/>
      <c r="U2693" s="12"/>
      <c r="V2693">
        <v>28.262210457333335</v>
      </c>
      <c r="W2693">
        <v>28.262210457333335</v>
      </c>
      <c r="X2693">
        <v>28.262210457333335</v>
      </c>
      <c r="Y2693">
        <v>28.262210457333335</v>
      </c>
      <c r="Z2693" s="12"/>
      <c r="AA2693" s="12"/>
      <c r="AB2693" s="12"/>
      <c r="AC2693" s="16"/>
      <c r="AD2693" s="16"/>
      <c r="AE2693" s="16"/>
      <c r="AF2693" s="16"/>
      <c r="AG2693" s="16"/>
      <c r="AH2693" s="16"/>
      <c r="AI2693" s="16"/>
      <c r="AJ2693" s="16"/>
      <c r="AK2693" s="16"/>
      <c r="AL2693" s="12"/>
      <c r="AM2693" s="12"/>
      <c r="AN2693" s="12"/>
      <c r="AO2693" s="12"/>
      <c r="AP2693" s="12"/>
      <c r="AQ2693" s="12"/>
      <c r="AR2693" s="12"/>
      <c r="AS2693" s="12"/>
      <c r="AT2693" s="12"/>
      <c r="AU2693" s="12"/>
      <c r="AV2693" s="12"/>
      <c r="AW2693" s="12"/>
      <c r="AX2693" s="12"/>
    </row>
    <row r="2694" spans="1:50" x14ac:dyDescent="0.25">
      <c r="A2694" s="83" t="s">
        <v>171</v>
      </c>
      <c r="B2694" s="83" t="s">
        <v>79</v>
      </c>
      <c r="C2694" s="83" t="s">
        <v>137</v>
      </c>
      <c r="D2694" s="83" t="s">
        <v>138</v>
      </c>
      <c r="E2694" s="83" t="s">
        <v>179</v>
      </c>
      <c r="F2694" s="12" t="s">
        <v>181</v>
      </c>
      <c r="G2694" s="92">
        <v>44776</v>
      </c>
      <c r="H2694" s="12">
        <v>2</v>
      </c>
      <c r="I2694" s="71"/>
      <c r="J2694" s="12"/>
      <c r="K2694" s="12"/>
      <c r="L2694" s="40"/>
      <c r="M2694" s="12"/>
      <c r="N2694" s="12"/>
      <c r="O2694" s="12"/>
      <c r="P2694" s="16"/>
      <c r="Q2694" s="12"/>
      <c r="R2694" s="12"/>
      <c r="S2694" s="12"/>
      <c r="T2694" s="12"/>
      <c r="U2694" s="12"/>
      <c r="V2694">
        <v>26.666666666666668</v>
      </c>
      <c r="W2694">
        <v>26.666666666666668</v>
      </c>
      <c r="X2694">
        <v>26.666666666666668</v>
      </c>
      <c r="Y2694">
        <v>26.666666666666668</v>
      </c>
      <c r="Z2694" s="12"/>
      <c r="AA2694" s="12"/>
      <c r="AB2694" s="12"/>
      <c r="AC2694" s="16"/>
      <c r="AD2694" s="16"/>
      <c r="AE2694" s="16"/>
      <c r="AF2694" s="16"/>
      <c r="AG2694" s="16"/>
      <c r="AH2694" s="16"/>
      <c r="AI2694" s="16"/>
      <c r="AJ2694" s="16"/>
      <c r="AK2694" s="16"/>
      <c r="AL2694" s="12"/>
      <c r="AM2694" s="12"/>
      <c r="AN2694" s="12"/>
      <c r="AO2694" s="12"/>
      <c r="AP2694" s="12"/>
      <c r="AQ2694" s="12"/>
      <c r="AR2694" s="12"/>
      <c r="AS2694" s="12"/>
      <c r="AT2694" s="12"/>
      <c r="AU2694" s="12"/>
      <c r="AV2694" s="12"/>
      <c r="AW2694" s="12"/>
      <c r="AX2694" s="12"/>
    </row>
    <row r="2695" spans="1:50" x14ac:dyDescent="0.25">
      <c r="A2695" s="83" t="s">
        <v>171</v>
      </c>
      <c r="B2695" s="83" t="s">
        <v>79</v>
      </c>
      <c r="C2695" s="83" t="s">
        <v>137</v>
      </c>
      <c r="D2695" s="83" t="s">
        <v>138</v>
      </c>
      <c r="E2695" s="83" t="s">
        <v>179</v>
      </c>
      <c r="F2695" s="12" t="s">
        <v>181</v>
      </c>
      <c r="G2695" s="92">
        <v>44783</v>
      </c>
      <c r="H2695" s="12">
        <v>2</v>
      </c>
      <c r="I2695" s="71"/>
      <c r="J2695" s="12"/>
      <c r="K2695" s="12"/>
      <c r="L2695" s="40"/>
      <c r="M2695" s="12"/>
      <c r="N2695" s="12"/>
      <c r="O2695" s="12"/>
      <c r="P2695" s="16"/>
      <c r="Q2695" s="12"/>
      <c r="R2695" s="12"/>
      <c r="S2695" s="12"/>
      <c r="T2695" s="12"/>
      <c r="U2695" s="12"/>
      <c r="V2695">
        <v>24.766666666666669</v>
      </c>
      <c r="W2695">
        <v>24.766666666666669</v>
      </c>
      <c r="X2695">
        <v>24.766666666666669</v>
      </c>
      <c r="Y2695">
        <v>24.766666666666669</v>
      </c>
      <c r="Z2695" s="12"/>
      <c r="AA2695" s="12"/>
      <c r="AB2695" s="12"/>
      <c r="AC2695" s="16"/>
      <c r="AD2695" s="16"/>
      <c r="AE2695" s="16"/>
      <c r="AF2695" s="16"/>
      <c r="AG2695" s="16"/>
      <c r="AH2695" s="16"/>
      <c r="AI2695" s="16"/>
      <c r="AJ2695" s="16"/>
      <c r="AK2695" s="16"/>
      <c r="AL2695" s="12"/>
      <c r="AM2695" s="12"/>
      <c r="AN2695" s="12"/>
      <c r="AO2695" s="12"/>
      <c r="AP2695" s="12"/>
      <c r="AQ2695" s="12"/>
      <c r="AR2695" s="12"/>
      <c r="AS2695" s="12"/>
      <c r="AT2695" s="12"/>
      <c r="AU2695" s="12"/>
      <c r="AV2695" s="12"/>
      <c r="AW2695" s="12"/>
      <c r="AX2695" s="12"/>
    </row>
    <row r="2696" spans="1:50" x14ac:dyDescent="0.25">
      <c r="A2696" s="83" t="s">
        <v>171</v>
      </c>
      <c r="B2696" s="83" t="s">
        <v>79</v>
      </c>
      <c r="C2696" s="83" t="s">
        <v>137</v>
      </c>
      <c r="D2696" s="83" t="s">
        <v>138</v>
      </c>
      <c r="E2696" s="83" t="s">
        <v>179</v>
      </c>
      <c r="F2696" s="12" t="s">
        <v>180</v>
      </c>
      <c r="G2696" s="92">
        <v>44550</v>
      </c>
      <c r="H2696" s="12">
        <v>3</v>
      </c>
      <c r="I2696" s="71"/>
      <c r="J2696" s="12"/>
      <c r="K2696" s="12"/>
      <c r="L2696" s="40"/>
      <c r="M2696" s="12"/>
      <c r="N2696" s="12"/>
      <c r="O2696" s="12"/>
      <c r="P2696" s="16"/>
      <c r="Q2696" s="12"/>
      <c r="R2696" s="12"/>
      <c r="S2696" s="12"/>
      <c r="T2696" s="12"/>
      <c r="U2696" s="12"/>
      <c r="V2696" s="5">
        <v>4.8412166666666678</v>
      </c>
      <c r="W2696" s="5">
        <v>4.8412166666666678</v>
      </c>
      <c r="X2696" s="5">
        <v>4.8412166666666678</v>
      </c>
      <c r="Y2696" s="5">
        <v>4.8412166666666678</v>
      </c>
      <c r="Z2696" s="12"/>
      <c r="AA2696" s="12"/>
      <c r="AB2696" s="12"/>
      <c r="AC2696" s="16"/>
      <c r="AD2696" s="16"/>
      <c r="AE2696" s="16"/>
      <c r="AF2696" s="16"/>
      <c r="AG2696" s="16"/>
      <c r="AH2696" s="16"/>
      <c r="AI2696" s="16"/>
      <c r="AJ2696" s="16"/>
      <c r="AK2696" s="16"/>
      <c r="AL2696" s="12"/>
      <c r="AM2696" s="12"/>
      <c r="AN2696" s="12"/>
      <c r="AO2696" s="12"/>
      <c r="AP2696" s="12"/>
      <c r="AQ2696" s="12"/>
      <c r="AR2696" s="12"/>
      <c r="AS2696" s="12"/>
      <c r="AT2696" s="12"/>
      <c r="AU2696" s="12"/>
      <c r="AV2696" s="12"/>
      <c r="AW2696" s="12"/>
      <c r="AX2696" s="12"/>
    </row>
    <row r="2697" spans="1:50" x14ac:dyDescent="0.25">
      <c r="A2697" s="83" t="s">
        <v>171</v>
      </c>
      <c r="B2697" s="83" t="s">
        <v>79</v>
      </c>
      <c r="C2697" s="83" t="s">
        <v>137</v>
      </c>
      <c r="D2697" s="83" t="s">
        <v>138</v>
      </c>
      <c r="E2697" s="83" t="s">
        <v>179</v>
      </c>
      <c r="F2697" s="12" t="s">
        <v>181</v>
      </c>
      <c r="G2697" s="92">
        <v>44753</v>
      </c>
      <c r="H2697" s="12">
        <v>3</v>
      </c>
      <c r="I2697" s="71"/>
      <c r="J2697" s="12"/>
      <c r="K2697" s="12"/>
      <c r="L2697" s="40"/>
      <c r="M2697" s="12"/>
      <c r="N2697" s="12"/>
      <c r="O2697" s="12"/>
      <c r="P2697" s="16"/>
      <c r="Q2697" s="12"/>
      <c r="R2697" s="12"/>
      <c r="S2697" s="12"/>
      <c r="T2697" s="12"/>
      <c r="U2697" s="12"/>
      <c r="V2697" s="5">
        <v>5.304711291666667</v>
      </c>
      <c r="W2697" s="5">
        <v>5.304711291666667</v>
      </c>
      <c r="X2697" s="5">
        <v>5.304711291666667</v>
      </c>
      <c r="Y2697" s="5">
        <v>5.304711291666667</v>
      </c>
      <c r="Z2697" s="12"/>
      <c r="AA2697" s="12"/>
      <c r="AB2697" s="12"/>
      <c r="AC2697" s="16"/>
      <c r="AD2697" s="16"/>
      <c r="AE2697" s="16"/>
      <c r="AF2697" s="16"/>
      <c r="AG2697" s="16"/>
      <c r="AH2697" s="16"/>
      <c r="AI2697" s="16"/>
      <c r="AJ2697" s="16"/>
      <c r="AK2697" s="16"/>
      <c r="AL2697" s="12"/>
      <c r="AM2697" s="12"/>
      <c r="AN2697" s="12"/>
      <c r="AO2697" s="12"/>
      <c r="AP2697" s="12"/>
      <c r="AQ2697" s="12"/>
      <c r="AR2697" s="12"/>
      <c r="AS2697" s="12"/>
      <c r="AT2697" s="12"/>
      <c r="AU2697" s="12"/>
      <c r="AV2697" s="12"/>
      <c r="AW2697" s="12"/>
      <c r="AX2697" s="12"/>
    </row>
    <row r="2698" spans="1:50" x14ac:dyDescent="0.25">
      <c r="A2698" s="83" t="s">
        <v>171</v>
      </c>
      <c r="B2698" s="83" t="s">
        <v>79</v>
      </c>
      <c r="C2698" s="83" t="s">
        <v>137</v>
      </c>
      <c r="D2698" s="83" t="s">
        <v>138</v>
      </c>
      <c r="E2698" s="83" t="s">
        <v>179</v>
      </c>
      <c r="F2698" s="12" t="s">
        <v>181</v>
      </c>
      <c r="G2698" s="92">
        <v>44756</v>
      </c>
      <c r="H2698" s="12">
        <v>3</v>
      </c>
      <c r="I2698" s="71"/>
      <c r="J2698" s="12"/>
      <c r="K2698" s="12"/>
      <c r="L2698" s="40"/>
      <c r="M2698" s="12"/>
      <c r="N2698" s="12"/>
      <c r="O2698" s="12"/>
      <c r="P2698" s="16"/>
      <c r="Q2698" s="12"/>
      <c r="R2698" s="12"/>
      <c r="S2698" s="12"/>
      <c r="T2698" s="12"/>
      <c r="U2698" s="12"/>
      <c r="V2698" s="5">
        <v>17.979605499999998</v>
      </c>
      <c r="W2698" s="5">
        <v>17.979605499999998</v>
      </c>
      <c r="X2698" s="5">
        <v>17.979605499999998</v>
      </c>
      <c r="Y2698" s="5">
        <v>17.979605499999998</v>
      </c>
      <c r="Z2698" s="12"/>
      <c r="AA2698" s="12"/>
      <c r="AB2698" s="12"/>
      <c r="AC2698" s="16"/>
      <c r="AD2698" s="16"/>
      <c r="AE2698" s="16"/>
      <c r="AF2698" s="16"/>
      <c r="AG2698" s="16"/>
      <c r="AH2698" s="16"/>
      <c r="AI2698" s="16"/>
      <c r="AJ2698" s="16"/>
      <c r="AK2698" s="16"/>
      <c r="AL2698" s="12"/>
      <c r="AM2698" s="12"/>
      <c r="AN2698" s="12"/>
      <c r="AO2698" s="12"/>
      <c r="AP2698" s="12"/>
      <c r="AQ2698" s="12"/>
      <c r="AR2698" s="12"/>
      <c r="AS2698" s="12"/>
      <c r="AT2698" s="12"/>
      <c r="AU2698" s="12"/>
      <c r="AV2698" s="12"/>
      <c r="AW2698" s="12"/>
      <c r="AX2698" s="12"/>
    </row>
    <row r="2699" spans="1:50" x14ac:dyDescent="0.25">
      <c r="A2699" s="83" t="s">
        <v>171</v>
      </c>
      <c r="B2699" s="83" t="s">
        <v>79</v>
      </c>
      <c r="C2699" s="83" t="s">
        <v>137</v>
      </c>
      <c r="D2699" s="83" t="s">
        <v>138</v>
      </c>
      <c r="E2699" s="83" t="s">
        <v>179</v>
      </c>
      <c r="F2699" s="12" t="s">
        <v>181</v>
      </c>
      <c r="G2699" s="92">
        <v>44767</v>
      </c>
      <c r="H2699" s="12">
        <v>3</v>
      </c>
      <c r="I2699" s="71"/>
      <c r="J2699" s="12"/>
      <c r="K2699" s="12"/>
      <c r="L2699" s="40"/>
      <c r="M2699" s="12"/>
      <c r="N2699" s="12"/>
      <c r="O2699" s="12"/>
      <c r="P2699" s="16"/>
      <c r="Q2699" s="12"/>
      <c r="R2699" s="12"/>
      <c r="S2699" s="12"/>
      <c r="T2699" s="12"/>
      <c r="U2699" s="12"/>
      <c r="V2699" s="5">
        <v>20.999497082666664</v>
      </c>
      <c r="W2699" s="5">
        <v>20.999497082666664</v>
      </c>
      <c r="X2699" s="5">
        <v>20.999497082666664</v>
      </c>
      <c r="Y2699" s="5">
        <v>20.999497082666664</v>
      </c>
      <c r="Z2699" s="12"/>
      <c r="AA2699" s="12"/>
      <c r="AB2699" s="12"/>
      <c r="AC2699" s="16"/>
      <c r="AD2699" s="16"/>
      <c r="AE2699" s="16"/>
      <c r="AF2699" s="16"/>
      <c r="AG2699" s="16"/>
      <c r="AH2699" s="16"/>
      <c r="AI2699" s="16"/>
      <c r="AJ2699" s="16"/>
      <c r="AK2699" s="16"/>
      <c r="AL2699" s="12"/>
      <c r="AM2699" s="12"/>
      <c r="AN2699" s="12"/>
      <c r="AO2699" s="12"/>
      <c r="AP2699" s="12"/>
      <c r="AQ2699" s="12"/>
      <c r="AR2699" s="12"/>
      <c r="AS2699" s="12"/>
      <c r="AT2699" s="12"/>
      <c r="AU2699" s="12"/>
      <c r="AV2699" s="12"/>
      <c r="AW2699" s="12"/>
      <c r="AX2699" s="12"/>
    </row>
    <row r="2700" spans="1:50" x14ac:dyDescent="0.25">
      <c r="A2700" s="83" t="s">
        <v>171</v>
      </c>
      <c r="B2700" s="83" t="s">
        <v>79</v>
      </c>
      <c r="C2700" s="83" t="s">
        <v>137</v>
      </c>
      <c r="D2700" s="83" t="s">
        <v>138</v>
      </c>
      <c r="E2700" s="83" t="s">
        <v>179</v>
      </c>
      <c r="F2700" s="12" t="s">
        <v>181</v>
      </c>
      <c r="G2700" s="92">
        <v>44776</v>
      </c>
      <c r="H2700" s="12">
        <v>3</v>
      </c>
      <c r="I2700" s="71"/>
      <c r="J2700" s="12"/>
      <c r="K2700" s="12"/>
      <c r="L2700" s="40"/>
      <c r="M2700" s="12"/>
      <c r="N2700" s="12"/>
      <c r="O2700" s="12"/>
      <c r="P2700" s="16"/>
      <c r="Q2700" s="12"/>
      <c r="R2700" s="12"/>
      <c r="S2700" s="12"/>
      <c r="T2700" s="12"/>
      <c r="U2700" s="12"/>
      <c r="V2700" s="5">
        <v>16.198776813333328</v>
      </c>
      <c r="W2700" s="5">
        <v>16.198776813333328</v>
      </c>
      <c r="X2700" s="5">
        <v>16.198776813333328</v>
      </c>
      <c r="Y2700" s="5">
        <v>16.198776813333328</v>
      </c>
      <c r="Z2700" s="12"/>
      <c r="AA2700" s="12"/>
      <c r="AB2700" s="12"/>
      <c r="AC2700" s="16"/>
      <c r="AD2700" s="16"/>
      <c r="AE2700" s="16"/>
      <c r="AF2700" s="16"/>
      <c r="AG2700" s="16"/>
      <c r="AH2700" s="16"/>
      <c r="AI2700" s="16"/>
      <c r="AJ2700" s="16"/>
      <c r="AK2700" s="16"/>
      <c r="AL2700" s="12"/>
      <c r="AM2700" s="12"/>
      <c r="AN2700" s="12"/>
      <c r="AO2700" s="12"/>
      <c r="AP2700" s="12"/>
      <c r="AQ2700" s="12"/>
      <c r="AR2700" s="12"/>
      <c r="AS2700" s="12"/>
      <c r="AT2700" s="12"/>
      <c r="AU2700" s="12"/>
      <c r="AV2700" s="12"/>
      <c r="AW2700" s="12"/>
      <c r="AX2700" s="12"/>
    </row>
    <row r="2701" spans="1:50" x14ac:dyDescent="0.25">
      <c r="A2701" s="83" t="s">
        <v>171</v>
      </c>
      <c r="B2701" s="83" t="s">
        <v>79</v>
      </c>
      <c r="C2701" s="83" t="s">
        <v>137</v>
      </c>
      <c r="D2701" s="83" t="s">
        <v>138</v>
      </c>
      <c r="E2701" s="83" t="s">
        <v>179</v>
      </c>
      <c r="F2701" s="12" t="s">
        <v>181</v>
      </c>
      <c r="G2701" s="92">
        <v>44783</v>
      </c>
      <c r="H2701" s="12">
        <v>3</v>
      </c>
      <c r="I2701" s="71"/>
      <c r="J2701" s="12"/>
      <c r="K2701" s="12"/>
      <c r="L2701" s="40"/>
      <c r="M2701" s="12"/>
      <c r="N2701" s="12"/>
      <c r="O2701" s="12"/>
      <c r="P2701" s="16"/>
      <c r="Q2701" s="12"/>
      <c r="R2701" s="12"/>
      <c r="S2701" s="12"/>
      <c r="T2701" s="12"/>
      <c r="U2701" s="12"/>
      <c r="V2701" s="5">
        <v>14.133333333333333</v>
      </c>
      <c r="W2701" s="5">
        <v>14.133333333333333</v>
      </c>
      <c r="X2701" s="5">
        <v>14.133333333333333</v>
      </c>
      <c r="Y2701" s="5">
        <v>14.133333333333333</v>
      </c>
      <c r="Z2701" s="12"/>
      <c r="AA2701" s="12"/>
      <c r="AB2701" s="12"/>
      <c r="AC2701" s="16"/>
      <c r="AD2701" s="16"/>
      <c r="AE2701" s="16"/>
      <c r="AF2701" s="16"/>
      <c r="AG2701" s="16"/>
      <c r="AH2701" s="16"/>
      <c r="AI2701" s="16"/>
      <c r="AJ2701" s="16"/>
      <c r="AK2701" s="16"/>
      <c r="AL2701" s="12"/>
      <c r="AM2701" s="12"/>
      <c r="AN2701" s="12"/>
      <c r="AO2701" s="12"/>
      <c r="AP2701" s="12"/>
      <c r="AQ2701" s="12"/>
      <c r="AR2701" s="12"/>
      <c r="AS2701" s="12"/>
      <c r="AT2701" s="12"/>
      <c r="AU2701" s="12"/>
      <c r="AV2701" s="12"/>
      <c r="AW2701" s="12"/>
      <c r="AX2701" s="12"/>
    </row>
    <row r="2702" spans="1:50" x14ac:dyDescent="0.25">
      <c r="A2702" s="83" t="s">
        <v>171</v>
      </c>
      <c r="B2702" s="83" t="s">
        <v>79</v>
      </c>
      <c r="C2702" s="83" t="s">
        <v>137</v>
      </c>
      <c r="D2702" s="83" t="s">
        <v>138</v>
      </c>
      <c r="E2702" s="83" t="s">
        <v>179</v>
      </c>
      <c r="F2702" s="12" t="s">
        <v>180</v>
      </c>
      <c r="G2702" s="92">
        <v>44550</v>
      </c>
      <c r="H2702" s="12">
        <v>4</v>
      </c>
      <c r="I2702" s="71"/>
      <c r="J2702" s="12"/>
      <c r="K2702" s="12"/>
      <c r="L2702" s="40"/>
      <c r="M2702" s="12"/>
      <c r="N2702" s="12"/>
      <c r="O2702" s="12"/>
      <c r="P2702" s="16"/>
      <c r="Q2702" s="12"/>
      <c r="R2702" s="12"/>
      <c r="S2702" s="12"/>
      <c r="T2702" s="12"/>
      <c r="U2702" s="12"/>
      <c r="V2702">
        <v>8.4495133333333321</v>
      </c>
      <c r="W2702">
        <v>8.4495133333333321</v>
      </c>
      <c r="X2702">
        <v>8.4495133333333321</v>
      </c>
      <c r="Y2702">
        <v>8.4495133333333321</v>
      </c>
      <c r="Z2702" s="12"/>
      <c r="AA2702" s="12"/>
      <c r="AB2702" s="12"/>
      <c r="AC2702" s="16"/>
      <c r="AD2702" s="16"/>
      <c r="AE2702" s="16"/>
      <c r="AF2702" s="16"/>
      <c r="AG2702" s="16"/>
      <c r="AH2702" s="16"/>
      <c r="AI2702" s="16"/>
      <c r="AJ2702" s="16"/>
      <c r="AK2702" s="16"/>
      <c r="AL2702" s="12"/>
      <c r="AM2702" s="12"/>
      <c r="AN2702" s="12"/>
      <c r="AO2702" s="12"/>
      <c r="AP2702" s="12"/>
      <c r="AQ2702" s="12"/>
      <c r="AR2702" s="12"/>
      <c r="AS2702" s="12"/>
      <c r="AT2702" s="12"/>
      <c r="AU2702" s="12"/>
      <c r="AV2702" s="12"/>
      <c r="AW2702" s="12"/>
      <c r="AX2702" s="12"/>
    </row>
    <row r="2703" spans="1:50" x14ac:dyDescent="0.25">
      <c r="A2703" s="83" t="s">
        <v>171</v>
      </c>
      <c r="B2703" s="83" t="s">
        <v>79</v>
      </c>
      <c r="C2703" s="83" t="s">
        <v>137</v>
      </c>
      <c r="D2703" s="83" t="s">
        <v>138</v>
      </c>
      <c r="E2703" s="83" t="s">
        <v>179</v>
      </c>
      <c r="F2703" s="12" t="s">
        <v>181</v>
      </c>
      <c r="G2703" s="92">
        <v>44753</v>
      </c>
      <c r="H2703" s="12">
        <v>4</v>
      </c>
      <c r="I2703" s="71"/>
      <c r="J2703" s="12"/>
      <c r="K2703" s="12"/>
      <c r="L2703" s="40"/>
      <c r="M2703" s="12"/>
      <c r="N2703" s="12"/>
      <c r="O2703" s="12"/>
      <c r="P2703" s="16"/>
      <c r="Q2703" s="12"/>
      <c r="R2703" s="12"/>
      <c r="S2703" s="12"/>
      <c r="T2703" s="12"/>
      <c r="U2703" s="12"/>
      <c r="V2703">
        <v>1.4630218981733334</v>
      </c>
      <c r="W2703">
        <v>1.4630218981733334</v>
      </c>
      <c r="X2703">
        <v>1.4630218981733334</v>
      </c>
      <c r="Y2703">
        <v>1.4630218981733334</v>
      </c>
      <c r="Z2703" s="12"/>
      <c r="AA2703" s="12"/>
      <c r="AB2703" s="12"/>
      <c r="AC2703" s="16"/>
      <c r="AD2703" s="16"/>
      <c r="AE2703" s="16"/>
      <c r="AF2703" s="16"/>
      <c r="AG2703" s="16"/>
      <c r="AH2703" s="16"/>
      <c r="AI2703" s="16"/>
      <c r="AJ2703" s="16"/>
      <c r="AK2703" s="16"/>
      <c r="AL2703" s="12"/>
      <c r="AM2703" s="12"/>
      <c r="AN2703" s="12"/>
      <c r="AO2703" s="12"/>
      <c r="AP2703" s="12"/>
      <c r="AQ2703" s="12"/>
      <c r="AR2703" s="12"/>
      <c r="AS2703" s="12"/>
      <c r="AT2703" s="12"/>
      <c r="AU2703" s="12"/>
      <c r="AV2703" s="12"/>
      <c r="AW2703" s="12"/>
      <c r="AX2703" s="12"/>
    </row>
    <row r="2704" spans="1:50" x14ac:dyDescent="0.25">
      <c r="A2704" s="83" t="s">
        <v>171</v>
      </c>
      <c r="B2704" s="83" t="s">
        <v>79</v>
      </c>
      <c r="C2704" s="83" t="s">
        <v>137</v>
      </c>
      <c r="D2704" s="83" t="s">
        <v>138</v>
      </c>
      <c r="E2704" s="83" t="s">
        <v>179</v>
      </c>
      <c r="F2704" s="12" t="s">
        <v>181</v>
      </c>
      <c r="G2704" s="92">
        <v>44756</v>
      </c>
      <c r="H2704" s="12">
        <v>4</v>
      </c>
      <c r="I2704" s="71"/>
      <c r="J2704" s="12"/>
      <c r="K2704" s="12"/>
      <c r="L2704" s="40"/>
      <c r="M2704" s="12"/>
      <c r="N2704" s="12"/>
      <c r="O2704" s="12"/>
      <c r="P2704" s="16"/>
      <c r="Q2704" s="12"/>
      <c r="R2704" s="12"/>
      <c r="S2704" s="12"/>
      <c r="T2704" s="12"/>
      <c r="U2704" s="12"/>
      <c r="V2704">
        <v>28.504603550000002</v>
      </c>
      <c r="W2704">
        <v>28.504603550000002</v>
      </c>
      <c r="X2704">
        <v>28.504603550000002</v>
      </c>
      <c r="Y2704">
        <v>28.504603550000002</v>
      </c>
      <c r="Z2704" s="12"/>
      <c r="AA2704" s="12"/>
      <c r="AB2704" s="12"/>
      <c r="AC2704" s="16"/>
      <c r="AD2704" s="16"/>
      <c r="AE2704" s="16"/>
      <c r="AF2704" s="16"/>
      <c r="AG2704" s="16"/>
      <c r="AH2704" s="16"/>
      <c r="AI2704" s="16"/>
      <c r="AJ2704" s="16"/>
      <c r="AK2704" s="16"/>
      <c r="AL2704" s="12"/>
      <c r="AM2704" s="12"/>
      <c r="AN2704" s="12"/>
      <c r="AO2704" s="12"/>
      <c r="AP2704" s="12"/>
      <c r="AQ2704" s="12"/>
      <c r="AR2704" s="12"/>
      <c r="AS2704" s="12"/>
      <c r="AT2704" s="12"/>
      <c r="AU2704" s="12"/>
      <c r="AV2704" s="12"/>
      <c r="AW2704" s="12"/>
      <c r="AX2704" s="12"/>
    </row>
    <row r="2705" spans="1:50" x14ac:dyDescent="0.25">
      <c r="A2705" s="83" t="s">
        <v>171</v>
      </c>
      <c r="B2705" s="83" t="s">
        <v>79</v>
      </c>
      <c r="C2705" s="83" t="s">
        <v>137</v>
      </c>
      <c r="D2705" s="83" t="s">
        <v>138</v>
      </c>
      <c r="E2705" s="83" t="s">
        <v>179</v>
      </c>
      <c r="F2705" s="12" t="s">
        <v>181</v>
      </c>
      <c r="G2705" s="92">
        <v>44767</v>
      </c>
      <c r="H2705" s="12">
        <v>4</v>
      </c>
      <c r="I2705" s="71"/>
      <c r="J2705" s="12"/>
      <c r="K2705" s="12"/>
      <c r="L2705" s="40"/>
      <c r="M2705" s="12"/>
      <c r="N2705" s="12"/>
      <c r="O2705" s="12"/>
      <c r="P2705" s="16"/>
      <c r="Q2705" s="12"/>
      <c r="R2705" s="12"/>
      <c r="S2705" s="12"/>
      <c r="T2705" s="12"/>
      <c r="U2705" s="12"/>
      <c r="V2705">
        <v>41.882821709333328</v>
      </c>
      <c r="W2705">
        <v>41.882821709333328</v>
      </c>
      <c r="X2705">
        <v>41.882821709333328</v>
      </c>
      <c r="Y2705">
        <v>41.882821709333328</v>
      </c>
      <c r="Z2705" s="12"/>
      <c r="AA2705" s="12"/>
      <c r="AB2705" s="12"/>
      <c r="AC2705" s="16"/>
      <c r="AD2705" s="16"/>
      <c r="AE2705" s="16"/>
      <c r="AF2705" s="16"/>
      <c r="AG2705" s="16"/>
      <c r="AH2705" s="16"/>
      <c r="AI2705" s="16"/>
      <c r="AJ2705" s="16"/>
      <c r="AK2705" s="16"/>
      <c r="AL2705" s="12"/>
      <c r="AM2705" s="12"/>
      <c r="AN2705" s="12"/>
      <c r="AO2705" s="12"/>
      <c r="AP2705" s="12"/>
      <c r="AQ2705" s="12"/>
      <c r="AR2705" s="12"/>
      <c r="AS2705" s="12"/>
      <c r="AT2705" s="12"/>
      <c r="AU2705" s="12"/>
      <c r="AV2705" s="12"/>
      <c r="AW2705" s="12"/>
      <c r="AX2705" s="12"/>
    </row>
    <row r="2706" spans="1:50" x14ac:dyDescent="0.25">
      <c r="A2706" s="83" t="s">
        <v>171</v>
      </c>
      <c r="B2706" s="83" t="s">
        <v>79</v>
      </c>
      <c r="C2706" s="83" t="s">
        <v>137</v>
      </c>
      <c r="D2706" s="83" t="s">
        <v>138</v>
      </c>
      <c r="E2706" s="83" t="s">
        <v>179</v>
      </c>
      <c r="F2706" s="12" t="s">
        <v>181</v>
      </c>
      <c r="G2706" s="92">
        <v>44776</v>
      </c>
      <c r="H2706" s="12">
        <v>4</v>
      </c>
      <c r="I2706" s="71"/>
      <c r="J2706" s="12"/>
      <c r="K2706" s="12"/>
      <c r="L2706" s="40"/>
      <c r="M2706" s="12"/>
      <c r="N2706" s="12"/>
      <c r="O2706" s="12"/>
      <c r="P2706" s="16"/>
      <c r="Q2706" s="12"/>
      <c r="R2706" s="12"/>
      <c r="S2706" s="12"/>
      <c r="T2706" s="12"/>
      <c r="U2706" s="12"/>
      <c r="V2706">
        <v>23.27537414</v>
      </c>
      <c r="W2706">
        <v>23.27537414</v>
      </c>
      <c r="X2706">
        <v>23.27537414</v>
      </c>
      <c r="Y2706">
        <v>23.27537414</v>
      </c>
      <c r="Z2706" s="12"/>
      <c r="AA2706" s="12"/>
      <c r="AB2706" s="12"/>
      <c r="AC2706" s="16"/>
      <c r="AD2706" s="16"/>
      <c r="AE2706" s="16"/>
      <c r="AF2706" s="16"/>
      <c r="AG2706" s="16"/>
      <c r="AH2706" s="16"/>
      <c r="AI2706" s="16"/>
      <c r="AJ2706" s="16"/>
      <c r="AK2706" s="16"/>
      <c r="AL2706" s="12"/>
      <c r="AM2706" s="12"/>
      <c r="AN2706" s="12"/>
      <c r="AO2706" s="12"/>
      <c r="AP2706" s="12"/>
      <c r="AQ2706" s="12"/>
      <c r="AR2706" s="12"/>
      <c r="AS2706" s="12"/>
      <c r="AT2706" s="12"/>
      <c r="AU2706" s="12"/>
      <c r="AV2706" s="12"/>
      <c r="AW2706" s="12"/>
      <c r="AX2706" s="12"/>
    </row>
    <row r="2707" spans="1:50" x14ac:dyDescent="0.25">
      <c r="A2707" s="83" t="s">
        <v>171</v>
      </c>
      <c r="B2707" s="83" t="s">
        <v>79</v>
      </c>
      <c r="C2707" s="83" t="s">
        <v>137</v>
      </c>
      <c r="D2707" s="83" t="s">
        <v>138</v>
      </c>
      <c r="E2707" s="83" t="s">
        <v>179</v>
      </c>
      <c r="F2707" s="12" t="s">
        <v>181</v>
      </c>
      <c r="G2707" s="92">
        <v>44783</v>
      </c>
      <c r="H2707" s="12">
        <v>4</v>
      </c>
      <c r="I2707" s="71"/>
      <c r="J2707" s="12"/>
      <c r="K2707" s="12"/>
      <c r="L2707" s="40"/>
      <c r="M2707" s="12"/>
      <c r="N2707" s="12"/>
      <c r="O2707" s="12"/>
      <c r="P2707" s="16"/>
      <c r="Q2707" s="12"/>
      <c r="R2707" s="12"/>
      <c r="S2707" s="12"/>
      <c r="T2707" s="12"/>
      <c r="U2707" s="12"/>
      <c r="V2707">
        <v>11.01</v>
      </c>
      <c r="W2707">
        <v>11.01</v>
      </c>
      <c r="X2707">
        <v>11.01</v>
      </c>
      <c r="Y2707">
        <v>11.01</v>
      </c>
      <c r="Z2707" s="12"/>
      <c r="AA2707" s="12"/>
      <c r="AB2707" s="16"/>
      <c r="AC2707" s="16"/>
      <c r="AD2707" s="16"/>
      <c r="AE2707" s="16"/>
      <c r="AF2707" s="16"/>
      <c r="AG2707" s="16"/>
      <c r="AH2707" s="16"/>
      <c r="AI2707" s="16"/>
      <c r="AJ2707" s="16"/>
      <c r="AK2707" s="16"/>
      <c r="AL2707" s="12"/>
      <c r="AM2707" s="12"/>
      <c r="AN2707" s="12"/>
      <c r="AO2707" s="12"/>
      <c r="AP2707" s="12"/>
      <c r="AQ2707" s="12"/>
      <c r="AR2707" s="12"/>
      <c r="AS2707" s="12"/>
      <c r="AT2707" s="12"/>
      <c r="AU2707" s="12"/>
      <c r="AV2707" s="12"/>
      <c r="AW2707" s="12"/>
      <c r="AX2707" s="12"/>
    </row>
    <row r="2708" spans="1:50" x14ac:dyDescent="0.25">
      <c r="A2708" s="93" t="s">
        <v>173</v>
      </c>
      <c r="B2708" s="93" t="s">
        <v>84</v>
      </c>
      <c r="C2708" s="93" t="s">
        <v>137</v>
      </c>
      <c r="D2708" s="93" t="s">
        <v>138</v>
      </c>
      <c r="E2708" s="93" t="s">
        <v>179</v>
      </c>
      <c r="F2708" s="5" t="s">
        <v>180</v>
      </c>
      <c r="G2708" s="94">
        <v>44550</v>
      </c>
      <c r="H2708" s="5">
        <v>1</v>
      </c>
      <c r="I2708" s="72"/>
      <c r="J2708" s="5"/>
      <c r="K2708" s="5"/>
      <c r="L2708" s="95"/>
      <c r="M2708" s="5"/>
      <c r="N2708" s="5"/>
      <c r="O2708" s="5"/>
      <c r="P2708" s="15"/>
      <c r="Q2708" s="5"/>
      <c r="R2708" s="5"/>
      <c r="S2708" s="5"/>
      <c r="T2708" s="5"/>
      <c r="U2708" s="5"/>
      <c r="V2708" s="5">
        <v>3.92334</v>
      </c>
      <c r="W2708" s="5">
        <v>3.92334</v>
      </c>
      <c r="X2708" s="5">
        <v>3.92334</v>
      </c>
      <c r="Y2708" s="5">
        <v>3.92334</v>
      </c>
      <c r="Z2708" s="5"/>
      <c r="AA2708" s="5"/>
      <c r="AB2708" s="15"/>
      <c r="AC2708" s="15"/>
      <c r="AD2708" s="15"/>
      <c r="AE2708" s="15"/>
      <c r="AF2708" s="15"/>
      <c r="AG2708" s="15"/>
      <c r="AH2708" s="15"/>
      <c r="AI2708" s="15"/>
      <c r="AJ2708" s="15"/>
      <c r="AK2708" s="15"/>
      <c r="AL2708" s="5"/>
      <c r="AM2708" s="5"/>
      <c r="AN2708" s="5"/>
      <c r="AO2708" s="5"/>
      <c r="AP2708" s="5"/>
      <c r="AQ2708" s="5"/>
      <c r="AR2708" s="5"/>
      <c r="AS2708" s="5"/>
      <c r="AT2708" s="5"/>
      <c r="AU2708" s="5"/>
      <c r="AV2708" s="5"/>
      <c r="AW2708" s="5"/>
      <c r="AX2708" s="5"/>
    </row>
    <row r="2709" spans="1:50" x14ac:dyDescent="0.25">
      <c r="A2709" s="93" t="s">
        <v>173</v>
      </c>
      <c r="B2709" s="93" t="s">
        <v>84</v>
      </c>
      <c r="C2709" s="93" t="s">
        <v>137</v>
      </c>
      <c r="D2709" s="93" t="s">
        <v>138</v>
      </c>
      <c r="E2709" s="93" t="s">
        <v>179</v>
      </c>
      <c r="F2709" s="5" t="s">
        <v>181</v>
      </c>
      <c r="G2709" s="94">
        <v>44753</v>
      </c>
      <c r="H2709" s="5">
        <v>1</v>
      </c>
      <c r="I2709" s="72"/>
      <c r="J2709" s="5"/>
      <c r="K2709" s="5"/>
      <c r="L2709" s="95"/>
      <c r="M2709" s="5"/>
      <c r="N2709" s="5"/>
      <c r="O2709" s="5"/>
      <c r="P2709" s="15"/>
      <c r="Q2709" s="5"/>
      <c r="R2709" s="5"/>
      <c r="S2709" s="5"/>
      <c r="T2709" s="5"/>
      <c r="U2709" s="5"/>
      <c r="V2709" s="5">
        <v>14.467589562666666</v>
      </c>
      <c r="W2709" s="5">
        <v>14.467589562666666</v>
      </c>
      <c r="X2709" s="5">
        <v>14.467589562666666</v>
      </c>
      <c r="Y2709" s="5">
        <v>14.467589562666666</v>
      </c>
      <c r="Z2709" s="5"/>
      <c r="AA2709" s="5"/>
      <c r="AB2709" s="15"/>
      <c r="AC2709" s="15"/>
      <c r="AD2709" s="15"/>
      <c r="AE2709" s="15"/>
      <c r="AF2709" s="15"/>
      <c r="AG2709" s="15"/>
      <c r="AH2709" s="15"/>
      <c r="AI2709" s="15"/>
      <c r="AJ2709" s="15"/>
      <c r="AK2709" s="15"/>
      <c r="AL2709" s="5"/>
      <c r="AM2709" s="5"/>
      <c r="AN2709" s="5"/>
      <c r="AO2709" s="5"/>
      <c r="AP2709" s="5"/>
      <c r="AQ2709" s="5"/>
      <c r="AR2709" s="5"/>
      <c r="AS2709" s="5"/>
      <c r="AT2709" s="5"/>
      <c r="AU2709" s="5"/>
      <c r="AV2709" s="5"/>
      <c r="AW2709" s="5"/>
      <c r="AX2709" s="5"/>
    </row>
    <row r="2710" spans="1:50" x14ac:dyDescent="0.25">
      <c r="A2710" s="93" t="s">
        <v>173</v>
      </c>
      <c r="B2710" s="93" t="s">
        <v>84</v>
      </c>
      <c r="C2710" s="93" t="s">
        <v>137</v>
      </c>
      <c r="D2710" s="93" t="s">
        <v>138</v>
      </c>
      <c r="E2710" s="93" t="s">
        <v>179</v>
      </c>
      <c r="F2710" s="5" t="s">
        <v>181</v>
      </c>
      <c r="G2710" s="94">
        <v>44756</v>
      </c>
      <c r="H2710" s="5">
        <v>1</v>
      </c>
      <c r="I2710" s="72"/>
      <c r="J2710" s="5"/>
      <c r="K2710" s="5"/>
      <c r="L2710" s="95"/>
      <c r="M2710" s="5"/>
      <c r="N2710" s="5"/>
      <c r="O2710" s="5"/>
      <c r="P2710" s="15"/>
      <c r="Q2710" s="5"/>
      <c r="R2710" s="5"/>
      <c r="S2710" s="5"/>
      <c r="T2710" s="5"/>
      <c r="U2710" s="5"/>
      <c r="V2710" s="5">
        <v>28.749239373333335</v>
      </c>
      <c r="W2710" s="5">
        <v>28.749239373333335</v>
      </c>
      <c r="X2710" s="5">
        <v>28.749239373333335</v>
      </c>
      <c r="Y2710" s="5">
        <v>28.749239373333335</v>
      </c>
      <c r="Z2710" s="5"/>
      <c r="AA2710" s="5"/>
      <c r="AB2710" s="15"/>
      <c r="AC2710" s="15"/>
      <c r="AD2710" s="15"/>
      <c r="AE2710" s="15"/>
      <c r="AF2710" s="15"/>
      <c r="AG2710" s="15"/>
      <c r="AH2710" s="15"/>
      <c r="AI2710" s="15"/>
      <c r="AJ2710" s="15"/>
      <c r="AK2710" s="15"/>
      <c r="AL2710" s="5"/>
      <c r="AM2710" s="5"/>
      <c r="AN2710" s="5"/>
      <c r="AO2710" s="5"/>
      <c r="AP2710" s="5"/>
      <c r="AQ2710" s="5"/>
      <c r="AR2710" s="5"/>
      <c r="AS2710" s="5"/>
      <c r="AT2710" s="5"/>
      <c r="AU2710" s="5"/>
      <c r="AV2710" s="5"/>
      <c r="AW2710" s="5"/>
      <c r="AX2710" s="5"/>
    </row>
    <row r="2711" spans="1:50" x14ac:dyDescent="0.25">
      <c r="A2711" s="93" t="s">
        <v>173</v>
      </c>
      <c r="B2711" s="93" t="s">
        <v>84</v>
      </c>
      <c r="C2711" s="93" t="s">
        <v>137</v>
      </c>
      <c r="D2711" s="93" t="s">
        <v>138</v>
      </c>
      <c r="E2711" s="93" t="s">
        <v>179</v>
      </c>
      <c r="F2711" s="5" t="s">
        <v>181</v>
      </c>
      <c r="G2711" s="94">
        <v>44767</v>
      </c>
      <c r="H2711" s="5">
        <v>1</v>
      </c>
      <c r="I2711" s="72"/>
      <c r="J2711" s="5"/>
      <c r="K2711" s="5"/>
      <c r="L2711" s="95"/>
      <c r="M2711" s="5"/>
      <c r="N2711" s="5"/>
      <c r="O2711" s="5"/>
      <c r="P2711" s="15"/>
      <c r="Q2711" s="5"/>
      <c r="R2711" s="5"/>
      <c r="S2711" s="5"/>
      <c r="T2711" s="5"/>
      <c r="U2711" s="5"/>
      <c r="V2711" s="5">
        <v>31.528692962000001</v>
      </c>
      <c r="W2711" s="5">
        <v>31.528692962000001</v>
      </c>
      <c r="X2711" s="5">
        <v>31.528692962000001</v>
      </c>
      <c r="Y2711" s="5">
        <v>31.528692962000001</v>
      </c>
      <c r="Z2711" s="5"/>
      <c r="AA2711" s="5"/>
      <c r="AB2711" s="15"/>
      <c r="AC2711" s="15"/>
      <c r="AD2711" s="15"/>
      <c r="AE2711" s="15"/>
      <c r="AF2711" s="15"/>
      <c r="AG2711" s="15"/>
      <c r="AH2711" s="15"/>
      <c r="AI2711" s="15"/>
      <c r="AJ2711" s="15"/>
      <c r="AK2711" s="15"/>
      <c r="AL2711" s="5"/>
      <c r="AM2711" s="5"/>
      <c r="AN2711" s="5"/>
      <c r="AO2711" s="5"/>
      <c r="AP2711" s="5"/>
      <c r="AQ2711" s="5"/>
      <c r="AR2711" s="5"/>
      <c r="AS2711" s="5"/>
      <c r="AT2711" s="5"/>
      <c r="AU2711" s="5"/>
      <c r="AV2711" s="5"/>
      <c r="AW2711" s="5"/>
      <c r="AX2711" s="5"/>
    </row>
    <row r="2712" spans="1:50" x14ac:dyDescent="0.25">
      <c r="A2712" s="93" t="s">
        <v>173</v>
      </c>
      <c r="B2712" s="93" t="s">
        <v>84</v>
      </c>
      <c r="C2712" s="93" t="s">
        <v>137</v>
      </c>
      <c r="D2712" s="93" t="s">
        <v>138</v>
      </c>
      <c r="E2712" s="93" t="s">
        <v>179</v>
      </c>
      <c r="F2712" s="5" t="s">
        <v>181</v>
      </c>
      <c r="G2712" s="94">
        <v>44776</v>
      </c>
      <c r="H2712" s="5">
        <v>1</v>
      </c>
      <c r="I2712" s="72"/>
      <c r="J2712" s="5"/>
      <c r="K2712" s="5"/>
      <c r="L2712" s="95"/>
      <c r="M2712" s="5"/>
      <c r="N2712" s="5"/>
      <c r="O2712" s="5"/>
      <c r="P2712" s="15"/>
      <c r="Q2712" s="5"/>
      <c r="R2712" s="5"/>
      <c r="S2712" s="5"/>
      <c r="T2712" s="5"/>
      <c r="U2712" s="5"/>
      <c r="V2712" s="5">
        <v>22.433333333333337</v>
      </c>
      <c r="W2712" s="5">
        <v>22.433333333333337</v>
      </c>
      <c r="X2712" s="5">
        <v>22.433333333333337</v>
      </c>
      <c r="Y2712" s="5">
        <v>22.433333333333337</v>
      </c>
      <c r="Z2712" s="5"/>
      <c r="AA2712" s="5"/>
      <c r="AB2712" s="15"/>
      <c r="AC2712" s="15"/>
      <c r="AD2712" s="15"/>
      <c r="AE2712" s="15"/>
      <c r="AF2712" s="15"/>
      <c r="AG2712" s="15"/>
      <c r="AH2712" s="15"/>
      <c r="AI2712" s="15"/>
      <c r="AJ2712" s="15"/>
      <c r="AK2712" s="15"/>
      <c r="AL2712" s="5"/>
      <c r="AM2712" s="5"/>
      <c r="AN2712" s="5"/>
      <c r="AO2712" s="5"/>
      <c r="AP2712" s="5"/>
      <c r="AQ2712" s="5"/>
      <c r="AR2712" s="5"/>
      <c r="AS2712" s="5"/>
      <c r="AT2712" s="5"/>
      <c r="AU2712" s="5"/>
      <c r="AV2712" s="5"/>
      <c r="AW2712" s="5"/>
      <c r="AX2712" s="5"/>
    </row>
    <row r="2713" spans="1:50" x14ac:dyDescent="0.25">
      <c r="A2713" s="93" t="s">
        <v>173</v>
      </c>
      <c r="B2713" s="93" t="s">
        <v>84</v>
      </c>
      <c r="C2713" s="93" t="s">
        <v>137</v>
      </c>
      <c r="D2713" s="93" t="s">
        <v>138</v>
      </c>
      <c r="E2713" s="93" t="s">
        <v>179</v>
      </c>
      <c r="F2713" s="5" t="s">
        <v>181</v>
      </c>
      <c r="G2713" s="94">
        <v>44783</v>
      </c>
      <c r="H2713" s="5">
        <v>1</v>
      </c>
      <c r="I2713" s="72"/>
      <c r="J2713" s="5"/>
      <c r="K2713" s="5"/>
      <c r="L2713" s="95"/>
      <c r="M2713" s="5"/>
      <c r="N2713" s="5"/>
      <c r="O2713" s="5"/>
      <c r="P2713" s="15"/>
      <c r="Q2713" s="5"/>
      <c r="R2713" s="5"/>
      <c r="S2713" s="5"/>
      <c r="T2713" s="5"/>
      <c r="U2713" s="5"/>
      <c r="V2713" s="5">
        <v>18.566666666666666</v>
      </c>
      <c r="W2713" s="5">
        <v>18.566666666666666</v>
      </c>
      <c r="X2713" s="5">
        <v>18.566666666666666</v>
      </c>
      <c r="Y2713" s="5">
        <v>18.566666666666666</v>
      </c>
      <c r="Z2713" s="5"/>
      <c r="AA2713" s="5"/>
      <c r="AB2713" s="15"/>
      <c r="AC2713" s="15"/>
      <c r="AD2713" s="15"/>
      <c r="AE2713" s="15"/>
      <c r="AF2713" s="15"/>
      <c r="AG2713" s="15"/>
      <c r="AH2713" s="15"/>
      <c r="AI2713" s="15"/>
      <c r="AJ2713" s="15"/>
      <c r="AK2713" s="15"/>
      <c r="AL2713" s="5"/>
      <c r="AM2713" s="5"/>
      <c r="AN2713" s="5"/>
      <c r="AO2713" s="5"/>
      <c r="AP2713" s="5"/>
      <c r="AQ2713" s="5"/>
      <c r="AR2713" s="5"/>
      <c r="AS2713" s="5"/>
      <c r="AT2713" s="5"/>
      <c r="AU2713" s="5"/>
      <c r="AV2713" s="5"/>
      <c r="AW2713" s="5"/>
      <c r="AX2713" s="5"/>
    </row>
    <row r="2714" spans="1:50" x14ac:dyDescent="0.25">
      <c r="A2714" s="93" t="s">
        <v>173</v>
      </c>
      <c r="B2714" s="93" t="s">
        <v>84</v>
      </c>
      <c r="C2714" s="93" t="s">
        <v>137</v>
      </c>
      <c r="D2714" s="93" t="s">
        <v>138</v>
      </c>
      <c r="E2714" s="93" t="s">
        <v>179</v>
      </c>
      <c r="F2714" s="5" t="s">
        <v>180</v>
      </c>
      <c r="G2714" s="94">
        <v>44550</v>
      </c>
      <c r="H2714" s="5">
        <v>2</v>
      </c>
      <c r="I2714" s="72"/>
      <c r="J2714" s="5"/>
      <c r="K2714" s="5"/>
      <c r="L2714" s="95"/>
      <c r="M2714" s="5"/>
      <c r="N2714" s="5"/>
      <c r="O2714" s="5"/>
      <c r="P2714" s="15"/>
      <c r="Q2714" s="5"/>
      <c r="R2714" s="5"/>
      <c r="S2714" s="5"/>
      <c r="T2714" s="5"/>
      <c r="U2714" s="5"/>
      <c r="V2714">
        <v>12.109688333333333</v>
      </c>
      <c r="W2714">
        <v>12.109688333333333</v>
      </c>
      <c r="X2714">
        <v>12.109688333333333</v>
      </c>
      <c r="Y2714">
        <v>12.109688333333333</v>
      </c>
      <c r="Z2714" s="5"/>
      <c r="AA2714" s="5"/>
      <c r="AB2714" s="15"/>
      <c r="AC2714" s="15"/>
      <c r="AD2714" s="15"/>
      <c r="AE2714" s="15"/>
      <c r="AF2714" s="15"/>
      <c r="AG2714" s="15"/>
      <c r="AH2714" s="15"/>
      <c r="AI2714" s="15"/>
      <c r="AJ2714" s="15"/>
      <c r="AK2714" s="15"/>
      <c r="AL2714" s="5"/>
      <c r="AM2714" s="5"/>
      <c r="AN2714" s="5"/>
      <c r="AO2714" s="5"/>
      <c r="AP2714" s="5"/>
      <c r="AQ2714" s="5"/>
      <c r="AR2714" s="5"/>
      <c r="AS2714" s="5"/>
      <c r="AT2714" s="5"/>
      <c r="AU2714" s="5"/>
      <c r="AV2714" s="5"/>
      <c r="AW2714" s="5"/>
      <c r="AX2714" s="5"/>
    </row>
    <row r="2715" spans="1:50" x14ac:dyDescent="0.25">
      <c r="A2715" s="93" t="s">
        <v>173</v>
      </c>
      <c r="B2715" s="93" t="s">
        <v>84</v>
      </c>
      <c r="C2715" s="93" t="s">
        <v>137</v>
      </c>
      <c r="D2715" s="93" t="s">
        <v>138</v>
      </c>
      <c r="E2715" s="93" t="s">
        <v>179</v>
      </c>
      <c r="F2715" s="5" t="s">
        <v>181</v>
      </c>
      <c r="G2715" s="94">
        <v>44753</v>
      </c>
      <c r="H2715" s="5">
        <v>2</v>
      </c>
      <c r="I2715" s="72"/>
      <c r="J2715" s="5"/>
      <c r="K2715" s="5"/>
      <c r="L2715" s="95"/>
      <c r="M2715" s="5"/>
      <c r="N2715" s="5"/>
      <c r="O2715" s="5"/>
      <c r="P2715" s="15"/>
      <c r="Q2715" s="5"/>
      <c r="R2715" s="5"/>
      <c r="S2715" s="5"/>
      <c r="T2715" s="5"/>
      <c r="U2715" s="5"/>
      <c r="V2715">
        <v>21.848629599999995</v>
      </c>
      <c r="W2715">
        <v>21.848629599999995</v>
      </c>
      <c r="X2715">
        <v>21.848629599999995</v>
      </c>
      <c r="Y2715">
        <v>21.848629599999995</v>
      </c>
      <c r="Z2715" s="5"/>
      <c r="AA2715" s="5"/>
      <c r="AB2715" s="15"/>
      <c r="AC2715" s="15"/>
      <c r="AD2715" s="15"/>
      <c r="AE2715" s="15"/>
      <c r="AF2715" s="15"/>
      <c r="AG2715" s="15"/>
      <c r="AH2715" s="15"/>
      <c r="AI2715" s="15"/>
      <c r="AJ2715" s="15"/>
      <c r="AK2715" s="15"/>
      <c r="AL2715" s="5"/>
      <c r="AM2715" s="5"/>
      <c r="AN2715" s="5"/>
      <c r="AO2715" s="5"/>
      <c r="AP2715" s="5"/>
      <c r="AQ2715" s="5"/>
      <c r="AR2715" s="5"/>
      <c r="AS2715" s="5"/>
      <c r="AT2715" s="5"/>
      <c r="AU2715" s="5"/>
      <c r="AV2715" s="5"/>
      <c r="AW2715" s="5"/>
      <c r="AX2715" s="5"/>
    </row>
    <row r="2716" spans="1:50" x14ac:dyDescent="0.25">
      <c r="A2716" s="93" t="s">
        <v>173</v>
      </c>
      <c r="B2716" s="93" t="s">
        <v>84</v>
      </c>
      <c r="C2716" s="93" t="s">
        <v>137</v>
      </c>
      <c r="D2716" s="93" t="s">
        <v>138</v>
      </c>
      <c r="E2716" s="93" t="s">
        <v>179</v>
      </c>
      <c r="F2716" s="5" t="s">
        <v>181</v>
      </c>
      <c r="G2716" s="94">
        <v>44756</v>
      </c>
      <c r="H2716" s="5">
        <v>2</v>
      </c>
      <c r="I2716" s="72"/>
      <c r="J2716" s="5"/>
      <c r="K2716" s="5"/>
      <c r="L2716" s="95"/>
      <c r="M2716" s="5"/>
      <c r="N2716" s="5"/>
      <c r="O2716" s="5"/>
      <c r="P2716" s="15"/>
      <c r="Q2716" s="5"/>
      <c r="R2716" s="5"/>
      <c r="S2716" s="5"/>
      <c r="T2716" s="5"/>
      <c r="U2716" s="5"/>
      <c r="V2716">
        <v>36.09124083333333</v>
      </c>
      <c r="W2716">
        <v>36.09124083333333</v>
      </c>
      <c r="X2716">
        <v>36.09124083333333</v>
      </c>
      <c r="Y2716">
        <v>36.09124083333333</v>
      </c>
      <c r="Z2716" s="5"/>
      <c r="AA2716" s="5"/>
      <c r="AB2716" s="15"/>
      <c r="AC2716" s="15"/>
      <c r="AD2716" s="15"/>
      <c r="AE2716" s="15"/>
      <c r="AF2716" s="15"/>
      <c r="AG2716" s="15"/>
      <c r="AH2716" s="15"/>
      <c r="AI2716" s="15"/>
      <c r="AJ2716" s="15"/>
      <c r="AK2716" s="15"/>
      <c r="AL2716" s="5"/>
      <c r="AM2716" s="5"/>
      <c r="AN2716" s="5"/>
      <c r="AO2716" s="5"/>
      <c r="AP2716" s="5"/>
      <c r="AQ2716" s="5"/>
      <c r="AR2716" s="5"/>
      <c r="AS2716" s="5"/>
      <c r="AT2716" s="5"/>
      <c r="AU2716" s="5"/>
      <c r="AV2716" s="5"/>
      <c r="AW2716" s="5"/>
      <c r="AX2716" s="5"/>
    </row>
    <row r="2717" spans="1:50" x14ac:dyDescent="0.25">
      <c r="A2717" s="93" t="s">
        <v>173</v>
      </c>
      <c r="B2717" s="93" t="s">
        <v>84</v>
      </c>
      <c r="C2717" s="93" t="s">
        <v>137</v>
      </c>
      <c r="D2717" s="93" t="s">
        <v>138</v>
      </c>
      <c r="E2717" s="93" t="s">
        <v>179</v>
      </c>
      <c r="F2717" s="5" t="s">
        <v>181</v>
      </c>
      <c r="G2717" s="94">
        <v>44767</v>
      </c>
      <c r="H2717" s="5">
        <v>2</v>
      </c>
      <c r="I2717" s="72"/>
      <c r="J2717" s="5"/>
      <c r="K2717" s="5"/>
      <c r="L2717" s="95"/>
      <c r="M2717" s="5"/>
      <c r="N2717" s="5"/>
      <c r="O2717" s="5"/>
      <c r="P2717" s="15"/>
      <c r="Q2717" s="5"/>
      <c r="R2717" s="5"/>
      <c r="S2717" s="5"/>
      <c r="T2717" s="5"/>
      <c r="U2717" s="5"/>
      <c r="V2717">
        <v>39.200043575333339</v>
      </c>
      <c r="W2717">
        <v>39.200043575333339</v>
      </c>
      <c r="X2717">
        <v>39.200043575333339</v>
      </c>
      <c r="Y2717">
        <v>39.200043575333339</v>
      </c>
      <c r="Z2717" s="5"/>
      <c r="AA2717" s="5"/>
      <c r="AB2717" s="15"/>
      <c r="AC2717" s="15"/>
      <c r="AD2717" s="15"/>
      <c r="AE2717" s="15"/>
      <c r="AF2717" s="15"/>
      <c r="AG2717" s="15"/>
      <c r="AH2717" s="15"/>
      <c r="AI2717" s="15"/>
      <c r="AJ2717" s="15"/>
      <c r="AK2717" s="15"/>
      <c r="AL2717" s="5"/>
      <c r="AM2717" s="5"/>
      <c r="AN2717" s="5"/>
      <c r="AO2717" s="5"/>
      <c r="AP2717" s="5"/>
      <c r="AQ2717" s="5"/>
      <c r="AR2717" s="5"/>
      <c r="AS2717" s="5"/>
      <c r="AT2717" s="5"/>
      <c r="AU2717" s="5"/>
      <c r="AV2717" s="5"/>
      <c r="AW2717" s="5"/>
      <c r="AX2717" s="5"/>
    </row>
    <row r="2718" spans="1:50" x14ac:dyDescent="0.25">
      <c r="A2718" s="93" t="s">
        <v>173</v>
      </c>
      <c r="B2718" s="93" t="s">
        <v>84</v>
      </c>
      <c r="C2718" s="93" t="s">
        <v>137</v>
      </c>
      <c r="D2718" s="93" t="s">
        <v>138</v>
      </c>
      <c r="E2718" s="93" t="s">
        <v>179</v>
      </c>
      <c r="F2718" s="5" t="s">
        <v>181</v>
      </c>
      <c r="G2718" s="94">
        <v>44776</v>
      </c>
      <c r="H2718" s="5">
        <v>2</v>
      </c>
      <c r="I2718" s="72"/>
      <c r="J2718" s="5"/>
      <c r="K2718" s="5"/>
      <c r="L2718" s="95"/>
      <c r="M2718" s="5"/>
      <c r="N2718" s="5"/>
      <c r="O2718" s="5"/>
      <c r="P2718" s="15"/>
      <c r="Q2718" s="5"/>
      <c r="R2718" s="5"/>
      <c r="S2718" s="5"/>
      <c r="T2718" s="5"/>
      <c r="U2718" s="5"/>
      <c r="V2718">
        <v>31.099999999999998</v>
      </c>
      <c r="W2718">
        <v>31.099999999999998</v>
      </c>
      <c r="X2718">
        <v>31.099999999999998</v>
      </c>
      <c r="Y2718">
        <v>31.099999999999998</v>
      </c>
      <c r="Z2718" s="5"/>
      <c r="AA2718" s="5"/>
      <c r="AB2718" s="15"/>
      <c r="AC2718" s="15"/>
      <c r="AD2718" s="15"/>
      <c r="AE2718" s="15"/>
      <c r="AF2718" s="15"/>
      <c r="AG2718" s="15"/>
      <c r="AH2718" s="15"/>
      <c r="AI2718" s="15"/>
      <c r="AJ2718" s="15"/>
      <c r="AK2718" s="15"/>
      <c r="AL2718" s="5"/>
      <c r="AM2718" s="5"/>
      <c r="AN2718" s="5"/>
      <c r="AO2718" s="5"/>
      <c r="AP2718" s="5"/>
      <c r="AQ2718" s="5"/>
      <c r="AR2718" s="5"/>
      <c r="AS2718" s="5"/>
      <c r="AT2718" s="5"/>
      <c r="AU2718" s="5"/>
      <c r="AV2718" s="5"/>
      <c r="AW2718" s="5"/>
      <c r="AX2718" s="5"/>
    </row>
    <row r="2719" spans="1:50" x14ac:dyDescent="0.25">
      <c r="A2719" s="93" t="s">
        <v>173</v>
      </c>
      <c r="B2719" s="93" t="s">
        <v>84</v>
      </c>
      <c r="C2719" s="93" t="s">
        <v>137</v>
      </c>
      <c r="D2719" s="93" t="s">
        <v>138</v>
      </c>
      <c r="E2719" s="93" t="s">
        <v>179</v>
      </c>
      <c r="F2719" s="5" t="s">
        <v>181</v>
      </c>
      <c r="G2719" s="94">
        <v>44783</v>
      </c>
      <c r="H2719" s="5">
        <v>2</v>
      </c>
      <c r="I2719" s="72"/>
      <c r="J2719" s="5"/>
      <c r="K2719" s="5"/>
      <c r="L2719" s="95"/>
      <c r="M2719" s="5"/>
      <c r="N2719" s="5"/>
      <c r="O2719" s="5"/>
      <c r="P2719" s="15"/>
      <c r="Q2719" s="5"/>
      <c r="R2719" s="5"/>
      <c r="S2719" s="5"/>
      <c r="T2719" s="5"/>
      <c r="U2719" s="5"/>
      <c r="V2719">
        <v>29.400000000000002</v>
      </c>
      <c r="W2719">
        <v>29.400000000000002</v>
      </c>
      <c r="X2719">
        <v>29.400000000000002</v>
      </c>
      <c r="Y2719">
        <v>29.400000000000002</v>
      </c>
      <c r="Z2719" s="5"/>
      <c r="AA2719" s="5"/>
      <c r="AB2719" s="15"/>
      <c r="AC2719" s="15"/>
      <c r="AD2719" s="15"/>
      <c r="AE2719" s="15"/>
      <c r="AF2719" s="15"/>
      <c r="AG2719" s="15"/>
      <c r="AH2719" s="15"/>
      <c r="AI2719" s="15"/>
      <c r="AJ2719" s="15"/>
      <c r="AK2719" s="15"/>
      <c r="AL2719" s="5"/>
      <c r="AM2719" s="5"/>
      <c r="AN2719" s="5"/>
      <c r="AO2719" s="5"/>
      <c r="AP2719" s="5"/>
      <c r="AQ2719" s="5"/>
      <c r="AR2719" s="5"/>
      <c r="AS2719" s="5"/>
      <c r="AT2719" s="5"/>
      <c r="AU2719" s="5"/>
      <c r="AV2719" s="5"/>
      <c r="AW2719" s="5"/>
      <c r="AX2719" s="5"/>
    </row>
    <row r="2720" spans="1:50" x14ac:dyDescent="0.25">
      <c r="A2720" s="93" t="s">
        <v>173</v>
      </c>
      <c r="B2720" s="93" t="s">
        <v>84</v>
      </c>
      <c r="C2720" s="93" t="s">
        <v>137</v>
      </c>
      <c r="D2720" s="93" t="s">
        <v>138</v>
      </c>
      <c r="E2720" s="93" t="s">
        <v>179</v>
      </c>
      <c r="F2720" s="5" t="s">
        <v>180</v>
      </c>
      <c r="G2720" s="94">
        <v>44550</v>
      </c>
      <c r="H2720" s="5">
        <v>3</v>
      </c>
      <c r="I2720" s="72"/>
      <c r="J2720" s="5"/>
      <c r="K2720" s="5"/>
      <c r="L2720" s="95"/>
      <c r="M2720" s="5"/>
      <c r="N2720" s="5"/>
      <c r="O2720" s="5"/>
      <c r="P2720" s="15"/>
      <c r="Q2720" s="5"/>
      <c r="R2720" s="5"/>
      <c r="S2720" s="5"/>
      <c r="T2720" s="5"/>
      <c r="U2720" s="5"/>
      <c r="V2720" s="5">
        <v>4.5382500000000006</v>
      </c>
      <c r="W2720" s="5">
        <v>4.5382500000000006</v>
      </c>
      <c r="X2720" s="5">
        <v>4.5382500000000006</v>
      </c>
      <c r="Y2720" s="5">
        <v>4.5382500000000006</v>
      </c>
      <c r="Z2720" s="5"/>
      <c r="AA2720" s="5"/>
      <c r="AB2720" s="15"/>
      <c r="AC2720" s="15"/>
      <c r="AD2720" s="15"/>
      <c r="AE2720" s="15"/>
      <c r="AF2720" s="15"/>
      <c r="AG2720" s="15"/>
      <c r="AH2720" s="15"/>
      <c r="AI2720" s="15"/>
      <c r="AJ2720" s="15"/>
      <c r="AK2720" s="15"/>
      <c r="AL2720" s="5"/>
      <c r="AM2720" s="5"/>
      <c r="AN2720" s="5"/>
      <c r="AO2720" s="5"/>
      <c r="AP2720" s="5"/>
      <c r="AQ2720" s="5"/>
      <c r="AR2720" s="5"/>
      <c r="AS2720" s="5"/>
      <c r="AT2720" s="5"/>
      <c r="AU2720" s="5"/>
      <c r="AV2720" s="5"/>
      <c r="AW2720" s="5"/>
      <c r="AX2720" s="5"/>
    </row>
    <row r="2721" spans="1:50" x14ac:dyDescent="0.25">
      <c r="A2721" s="93" t="s">
        <v>173</v>
      </c>
      <c r="B2721" s="93" t="s">
        <v>84</v>
      </c>
      <c r="C2721" s="93" t="s">
        <v>137</v>
      </c>
      <c r="D2721" s="93" t="s">
        <v>138</v>
      </c>
      <c r="E2721" s="93" t="s">
        <v>179</v>
      </c>
      <c r="F2721" s="5" t="s">
        <v>181</v>
      </c>
      <c r="G2721" s="94">
        <v>44753</v>
      </c>
      <c r="H2721" s="5">
        <v>3</v>
      </c>
      <c r="I2721" s="72"/>
      <c r="J2721" s="5"/>
      <c r="K2721" s="5"/>
      <c r="L2721" s="95"/>
      <c r="M2721" s="5"/>
      <c r="N2721" s="5"/>
      <c r="O2721" s="5"/>
      <c r="P2721" s="15"/>
      <c r="Q2721" s="5"/>
      <c r="R2721" s="5"/>
      <c r="S2721" s="5"/>
      <c r="T2721" s="5"/>
      <c r="U2721" s="5"/>
      <c r="V2721" s="5">
        <v>5.8332485566666659</v>
      </c>
      <c r="W2721" s="5">
        <v>5.8332485566666659</v>
      </c>
      <c r="X2721" s="5">
        <v>5.8332485566666659</v>
      </c>
      <c r="Y2721" s="5">
        <v>5.8332485566666659</v>
      </c>
      <c r="Z2721" s="5"/>
      <c r="AA2721" s="5"/>
      <c r="AB2721" s="15"/>
      <c r="AC2721" s="15"/>
      <c r="AD2721" s="15"/>
      <c r="AE2721" s="15"/>
      <c r="AF2721" s="15"/>
      <c r="AG2721" s="15"/>
      <c r="AH2721" s="15"/>
      <c r="AI2721" s="15"/>
      <c r="AJ2721" s="15"/>
      <c r="AK2721" s="15"/>
      <c r="AL2721" s="5"/>
      <c r="AM2721" s="5"/>
      <c r="AN2721" s="5"/>
      <c r="AO2721" s="5"/>
      <c r="AP2721" s="5"/>
      <c r="AQ2721" s="5"/>
      <c r="AR2721" s="5"/>
      <c r="AS2721" s="5"/>
      <c r="AT2721" s="5"/>
      <c r="AU2721" s="5"/>
      <c r="AV2721" s="5"/>
      <c r="AW2721" s="5"/>
      <c r="AX2721" s="5"/>
    </row>
    <row r="2722" spans="1:50" x14ac:dyDescent="0.25">
      <c r="A2722" s="93" t="s">
        <v>173</v>
      </c>
      <c r="B2722" s="93" t="s">
        <v>84</v>
      </c>
      <c r="C2722" s="93" t="s">
        <v>137</v>
      </c>
      <c r="D2722" s="93" t="s">
        <v>138</v>
      </c>
      <c r="E2722" s="93" t="s">
        <v>179</v>
      </c>
      <c r="F2722" s="5" t="s">
        <v>181</v>
      </c>
      <c r="G2722" s="94">
        <v>44756</v>
      </c>
      <c r="H2722" s="5">
        <v>3</v>
      </c>
      <c r="I2722" s="72"/>
      <c r="J2722" s="5"/>
      <c r="K2722" s="5"/>
      <c r="L2722" s="95"/>
      <c r="M2722" s="5"/>
      <c r="N2722" s="5"/>
      <c r="O2722" s="5"/>
      <c r="P2722" s="15"/>
      <c r="Q2722" s="5"/>
      <c r="R2722" s="5"/>
      <c r="S2722" s="5"/>
      <c r="T2722" s="5"/>
      <c r="U2722" s="5"/>
      <c r="V2722" s="5">
        <v>32.69571453333333</v>
      </c>
      <c r="W2722" s="5">
        <v>32.69571453333333</v>
      </c>
      <c r="X2722" s="5">
        <v>32.69571453333333</v>
      </c>
      <c r="Y2722" s="5">
        <v>32.69571453333333</v>
      </c>
      <c r="Z2722" s="5"/>
      <c r="AA2722" s="5"/>
      <c r="AB2722" s="15"/>
      <c r="AC2722" s="15"/>
      <c r="AD2722" s="15"/>
      <c r="AE2722" s="15"/>
      <c r="AF2722" s="15"/>
      <c r="AG2722" s="15"/>
      <c r="AH2722" s="15"/>
      <c r="AI2722" s="15"/>
      <c r="AJ2722" s="15"/>
      <c r="AK2722" s="15"/>
      <c r="AL2722" s="5"/>
      <c r="AM2722" s="5"/>
      <c r="AN2722" s="5"/>
      <c r="AO2722" s="5"/>
      <c r="AP2722" s="5"/>
      <c r="AQ2722" s="5"/>
      <c r="AR2722" s="5"/>
      <c r="AS2722" s="5"/>
      <c r="AT2722" s="5"/>
      <c r="AU2722" s="5"/>
      <c r="AV2722" s="5"/>
      <c r="AW2722" s="5"/>
      <c r="AX2722" s="5"/>
    </row>
    <row r="2723" spans="1:50" x14ac:dyDescent="0.25">
      <c r="A2723" s="93" t="s">
        <v>173</v>
      </c>
      <c r="B2723" s="93" t="s">
        <v>84</v>
      </c>
      <c r="C2723" s="93" t="s">
        <v>137</v>
      </c>
      <c r="D2723" s="93" t="s">
        <v>138</v>
      </c>
      <c r="E2723" s="93" t="s">
        <v>179</v>
      </c>
      <c r="F2723" s="5" t="s">
        <v>181</v>
      </c>
      <c r="G2723" s="94">
        <v>44767</v>
      </c>
      <c r="H2723" s="5">
        <v>3</v>
      </c>
      <c r="I2723" s="72"/>
      <c r="J2723" s="5"/>
      <c r="K2723" s="5"/>
      <c r="L2723" s="95"/>
      <c r="M2723" s="5"/>
      <c r="N2723" s="5"/>
      <c r="O2723" s="5"/>
      <c r="P2723" s="15"/>
      <c r="Q2723" s="5"/>
      <c r="R2723" s="5"/>
      <c r="S2723" s="5"/>
      <c r="T2723" s="5"/>
      <c r="U2723" s="5"/>
      <c r="V2723" s="5">
        <v>37.606690841333339</v>
      </c>
      <c r="W2723" s="5">
        <v>37.606690841333339</v>
      </c>
      <c r="X2723" s="5">
        <v>37.606690841333339</v>
      </c>
      <c r="Y2723" s="5">
        <v>37.606690841333339</v>
      </c>
      <c r="Z2723" s="5"/>
      <c r="AA2723" s="5"/>
      <c r="AB2723" s="15"/>
      <c r="AC2723" s="15"/>
      <c r="AD2723" s="15"/>
      <c r="AE2723" s="15"/>
      <c r="AF2723" s="15"/>
      <c r="AG2723" s="15"/>
      <c r="AH2723" s="15"/>
      <c r="AI2723" s="15"/>
      <c r="AJ2723" s="15"/>
      <c r="AK2723" s="15"/>
      <c r="AL2723" s="5"/>
      <c r="AM2723" s="5"/>
      <c r="AN2723" s="5"/>
      <c r="AO2723" s="5"/>
      <c r="AP2723" s="5"/>
      <c r="AQ2723" s="5"/>
      <c r="AR2723" s="5"/>
      <c r="AS2723" s="5"/>
      <c r="AT2723" s="5"/>
      <c r="AU2723" s="5"/>
      <c r="AV2723" s="5"/>
      <c r="AW2723" s="5"/>
      <c r="AX2723" s="5"/>
    </row>
    <row r="2724" spans="1:50" x14ac:dyDescent="0.25">
      <c r="A2724" s="93" t="s">
        <v>173</v>
      </c>
      <c r="B2724" s="93" t="s">
        <v>84</v>
      </c>
      <c r="C2724" s="93" t="s">
        <v>137</v>
      </c>
      <c r="D2724" s="93" t="s">
        <v>138</v>
      </c>
      <c r="E2724" s="93" t="s">
        <v>179</v>
      </c>
      <c r="F2724" s="5" t="s">
        <v>181</v>
      </c>
      <c r="G2724" s="94">
        <v>44776</v>
      </c>
      <c r="H2724" s="5">
        <v>3</v>
      </c>
      <c r="I2724" s="72"/>
      <c r="J2724" s="5"/>
      <c r="K2724" s="5"/>
      <c r="L2724" s="95"/>
      <c r="M2724" s="5"/>
      <c r="N2724" s="5"/>
      <c r="O2724" s="5"/>
      <c r="P2724" s="15"/>
      <c r="Q2724" s="5"/>
      <c r="R2724" s="5"/>
      <c r="S2724" s="5"/>
      <c r="T2724" s="5"/>
      <c r="U2724" s="5"/>
      <c r="V2724" s="5">
        <v>18.901022796000003</v>
      </c>
      <c r="W2724" s="5">
        <v>18.901022796000003</v>
      </c>
      <c r="X2724" s="5">
        <v>18.901022796000003</v>
      </c>
      <c r="Y2724" s="5">
        <v>18.901022796000003</v>
      </c>
      <c r="Z2724" s="5"/>
      <c r="AA2724" s="5"/>
      <c r="AB2724" s="15"/>
      <c r="AC2724" s="15"/>
      <c r="AD2724" s="15"/>
      <c r="AE2724" s="15"/>
      <c r="AF2724" s="15"/>
      <c r="AG2724" s="15"/>
      <c r="AH2724" s="15"/>
      <c r="AI2724" s="15"/>
      <c r="AJ2724" s="15"/>
      <c r="AK2724" s="15"/>
      <c r="AL2724" s="5"/>
      <c r="AM2724" s="5"/>
      <c r="AN2724" s="5"/>
      <c r="AO2724" s="5"/>
      <c r="AP2724" s="5"/>
      <c r="AQ2724" s="5"/>
      <c r="AR2724" s="5"/>
      <c r="AS2724" s="5"/>
      <c r="AT2724" s="5"/>
      <c r="AU2724" s="5"/>
      <c r="AV2724" s="5"/>
      <c r="AW2724" s="5"/>
      <c r="AX2724" s="5"/>
    </row>
    <row r="2725" spans="1:50" x14ac:dyDescent="0.25">
      <c r="A2725" s="93" t="s">
        <v>173</v>
      </c>
      <c r="B2725" s="93" t="s">
        <v>84</v>
      </c>
      <c r="C2725" s="93" t="s">
        <v>137</v>
      </c>
      <c r="D2725" s="93" t="s">
        <v>138</v>
      </c>
      <c r="E2725" s="93" t="s">
        <v>179</v>
      </c>
      <c r="F2725" s="5" t="s">
        <v>181</v>
      </c>
      <c r="G2725" s="94">
        <v>44783</v>
      </c>
      <c r="H2725" s="5">
        <v>3</v>
      </c>
      <c r="I2725" s="72"/>
      <c r="J2725" s="5"/>
      <c r="K2725" s="5"/>
      <c r="L2725" s="95"/>
      <c r="M2725" s="5"/>
      <c r="N2725" s="5"/>
      <c r="O2725" s="5"/>
      <c r="P2725" s="15"/>
      <c r="Q2725" s="5"/>
      <c r="R2725" s="5"/>
      <c r="S2725" s="5"/>
      <c r="T2725" s="5"/>
      <c r="U2725" s="5"/>
      <c r="V2725" s="5">
        <v>36.5</v>
      </c>
      <c r="W2725" s="5">
        <v>36.5</v>
      </c>
      <c r="X2725" s="5">
        <v>36.5</v>
      </c>
      <c r="Y2725" s="5">
        <v>36.5</v>
      </c>
      <c r="Z2725" s="5"/>
      <c r="AA2725" s="5"/>
      <c r="AB2725" s="15"/>
      <c r="AC2725" s="15"/>
      <c r="AD2725" s="15"/>
      <c r="AE2725" s="15"/>
      <c r="AF2725" s="15"/>
      <c r="AG2725" s="15"/>
      <c r="AH2725" s="15"/>
      <c r="AI2725" s="15"/>
      <c r="AJ2725" s="15"/>
      <c r="AK2725" s="15"/>
      <c r="AL2725" s="5"/>
      <c r="AM2725" s="5"/>
      <c r="AN2725" s="5"/>
      <c r="AO2725" s="5"/>
      <c r="AP2725" s="5"/>
      <c r="AQ2725" s="5"/>
      <c r="AR2725" s="5"/>
      <c r="AS2725" s="5"/>
      <c r="AT2725" s="5"/>
      <c r="AU2725" s="5"/>
      <c r="AV2725" s="5"/>
      <c r="AW2725" s="5"/>
      <c r="AX2725" s="5"/>
    </row>
    <row r="2726" spans="1:50" x14ac:dyDescent="0.25">
      <c r="A2726" s="93" t="s">
        <v>173</v>
      </c>
      <c r="B2726" s="93" t="s">
        <v>84</v>
      </c>
      <c r="C2726" s="93" t="s">
        <v>137</v>
      </c>
      <c r="D2726" s="93" t="s">
        <v>138</v>
      </c>
      <c r="E2726" s="93" t="s">
        <v>179</v>
      </c>
      <c r="F2726" s="5" t="s">
        <v>180</v>
      </c>
      <c r="G2726" s="94">
        <v>44550</v>
      </c>
      <c r="H2726" s="5">
        <v>4</v>
      </c>
      <c r="I2726" s="72"/>
      <c r="J2726" s="5"/>
      <c r="K2726" s="5"/>
      <c r="L2726" s="95"/>
      <c r="M2726" s="5"/>
      <c r="N2726" s="5"/>
      <c r="O2726" s="5"/>
      <c r="P2726" s="15"/>
      <c r="Q2726" s="5"/>
      <c r="R2726" s="5"/>
      <c r="S2726" s="5"/>
      <c r="T2726" s="5"/>
      <c r="U2726" s="5"/>
      <c r="V2726">
        <v>7.7307566666666672</v>
      </c>
      <c r="W2726">
        <v>7.7307566666666672</v>
      </c>
      <c r="X2726">
        <v>7.7307566666666672</v>
      </c>
      <c r="Y2726">
        <v>7.7307566666666672</v>
      </c>
      <c r="Z2726" s="5"/>
      <c r="AA2726" s="5"/>
      <c r="AB2726" s="15"/>
      <c r="AC2726" s="15"/>
      <c r="AD2726" s="15"/>
      <c r="AE2726" s="15"/>
      <c r="AF2726" s="15"/>
      <c r="AG2726" s="15"/>
      <c r="AH2726" s="15"/>
      <c r="AI2726" s="15"/>
      <c r="AJ2726" s="15"/>
      <c r="AK2726" s="15"/>
      <c r="AL2726" s="5"/>
      <c r="AM2726" s="5"/>
      <c r="AN2726" s="5"/>
      <c r="AO2726" s="5"/>
      <c r="AP2726" s="5"/>
      <c r="AQ2726" s="5"/>
      <c r="AR2726" s="5"/>
      <c r="AS2726" s="5"/>
      <c r="AT2726" s="5"/>
      <c r="AU2726" s="5"/>
      <c r="AV2726" s="5"/>
      <c r="AW2726" s="5"/>
      <c r="AX2726" s="5"/>
    </row>
    <row r="2727" spans="1:50" x14ac:dyDescent="0.25">
      <c r="A2727" s="93" t="s">
        <v>173</v>
      </c>
      <c r="B2727" s="93" t="s">
        <v>84</v>
      </c>
      <c r="C2727" s="93" t="s">
        <v>137</v>
      </c>
      <c r="D2727" s="93" t="s">
        <v>138</v>
      </c>
      <c r="E2727" s="93" t="s">
        <v>179</v>
      </c>
      <c r="F2727" s="5" t="s">
        <v>181</v>
      </c>
      <c r="G2727" s="94">
        <v>44753</v>
      </c>
      <c r="H2727" s="5">
        <v>4</v>
      </c>
      <c r="I2727" s="72"/>
      <c r="J2727" s="5"/>
      <c r="K2727" s="5"/>
      <c r="L2727" s="95"/>
      <c r="M2727" s="5"/>
      <c r="N2727" s="5"/>
      <c r="O2727" s="5"/>
      <c r="P2727" s="15"/>
      <c r="Q2727" s="5"/>
      <c r="R2727" s="5"/>
      <c r="S2727" s="5"/>
      <c r="T2727" s="5"/>
      <c r="U2727" s="5"/>
      <c r="V2727">
        <v>17.322244733333335</v>
      </c>
      <c r="W2727">
        <v>17.322244733333335</v>
      </c>
      <c r="X2727">
        <v>17.322244733333335</v>
      </c>
      <c r="Y2727">
        <v>17.322244733333335</v>
      </c>
      <c r="Z2727" s="5"/>
      <c r="AA2727" s="5"/>
      <c r="AB2727" s="15"/>
      <c r="AC2727" s="15"/>
      <c r="AD2727" s="15"/>
      <c r="AE2727" s="15"/>
      <c r="AF2727" s="15"/>
      <c r="AG2727" s="15"/>
      <c r="AH2727" s="15"/>
      <c r="AI2727" s="15"/>
      <c r="AJ2727" s="15"/>
      <c r="AK2727" s="15"/>
      <c r="AL2727" s="5"/>
      <c r="AM2727" s="5"/>
      <c r="AN2727" s="5"/>
      <c r="AO2727" s="5"/>
      <c r="AP2727" s="5"/>
      <c r="AQ2727" s="5"/>
      <c r="AR2727" s="5"/>
      <c r="AS2727" s="5"/>
      <c r="AT2727" s="5"/>
      <c r="AU2727" s="5"/>
      <c r="AV2727" s="5"/>
      <c r="AW2727" s="5"/>
      <c r="AX2727" s="5"/>
    </row>
    <row r="2728" spans="1:50" x14ac:dyDescent="0.25">
      <c r="A2728" s="93" t="s">
        <v>173</v>
      </c>
      <c r="B2728" s="93" t="s">
        <v>84</v>
      </c>
      <c r="C2728" s="93" t="s">
        <v>137</v>
      </c>
      <c r="D2728" s="93" t="s">
        <v>138</v>
      </c>
      <c r="E2728" s="93" t="s">
        <v>179</v>
      </c>
      <c r="F2728" s="5" t="s">
        <v>181</v>
      </c>
      <c r="G2728" s="94">
        <v>44756</v>
      </c>
      <c r="H2728" s="5">
        <v>4</v>
      </c>
      <c r="I2728" s="72"/>
      <c r="J2728" s="5"/>
      <c r="K2728" s="5"/>
      <c r="L2728" s="95"/>
      <c r="M2728" s="5"/>
      <c r="N2728" s="5"/>
      <c r="O2728" s="5"/>
      <c r="P2728" s="15"/>
      <c r="Q2728" s="5"/>
      <c r="R2728" s="5"/>
      <c r="S2728" s="5"/>
      <c r="T2728" s="5"/>
      <c r="U2728" s="5"/>
      <c r="V2728">
        <v>20.160635233333334</v>
      </c>
      <c r="W2728">
        <v>20.160635233333334</v>
      </c>
      <c r="X2728">
        <v>20.160635233333334</v>
      </c>
      <c r="Y2728">
        <v>20.160635233333334</v>
      </c>
      <c r="Z2728" s="5"/>
      <c r="AA2728" s="5"/>
      <c r="AB2728" s="15"/>
      <c r="AC2728" s="15"/>
      <c r="AD2728" s="15"/>
      <c r="AE2728" s="15"/>
      <c r="AF2728" s="15"/>
      <c r="AG2728" s="15"/>
      <c r="AH2728" s="15"/>
      <c r="AI2728" s="15"/>
      <c r="AJ2728" s="15"/>
      <c r="AK2728" s="15"/>
      <c r="AL2728" s="5"/>
      <c r="AM2728" s="5"/>
      <c r="AN2728" s="5"/>
      <c r="AO2728" s="5"/>
      <c r="AP2728" s="5"/>
      <c r="AQ2728" s="5"/>
      <c r="AR2728" s="5"/>
      <c r="AS2728" s="5"/>
      <c r="AT2728" s="5"/>
      <c r="AU2728" s="5"/>
      <c r="AV2728" s="5"/>
      <c r="AW2728" s="5"/>
      <c r="AX2728" s="5"/>
    </row>
    <row r="2729" spans="1:50" x14ac:dyDescent="0.25">
      <c r="A2729" s="93" t="s">
        <v>173</v>
      </c>
      <c r="B2729" s="93" t="s">
        <v>84</v>
      </c>
      <c r="C2729" s="93" t="s">
        <v>137</v>
      </c>
      <c r="D2729" s="93" t="s">
        <v>138</v>
      </c>
      <c r="E2729" s="93" t="s">
        <v>179</v>
      </c>
      <c r="F2729" s="5" t="s">
        <v>181</v>
      </c>
      <c r="G2729" s="94">
        <v>44767</v>
      </c>
      <c r="H2729" s="5">
        <v>4</v>
      </c>
      <c r="I2729" s="72"/>
      <c r="J2729" s="5"/>
      <c r="K2729" s="5"/>
      <c r="L2729" s="95"/>
      <c r="M2729" s="5"/>
      <c r="N2729" s="5"/>
      <c r="O2729" s="5"/>
      <c r="P2729" s="15"/>
      <c r="Q2729" s="5"/>
      <c r="R2729" s="5"/>
      <c r="S2729" s="5"/>
      <c r="T2729" s="5"/>
      <c r="U2729" s="5"/>
      <c r="V2729">
        <v>20.175370333333333</v>
      </c>
      <c r="W2729">
        <v>20.175370333333333</v>
      </c>
      <c r="X2729">
        <v>20.175370333333333</v>
      </c>
      <c r="Y2729">
        <v>20.175370333333333</v>
      </c>
      <c r="Z2729" s="5"/>
      <c r="AA2729" s="5"/>
      <c r="AB2729" s="15"/>
      <c r="AC2729" s="15"/>
      <c r="AD2729" s="15"/>
      <c r="AE2729" s="15"/>
      <c r="AF2729" s="15"/>
      <c r="AG2729" s="15"/>
      <c r="AH2729" s="15"/>
      <c r="AI2729" s="15"/>
      <c r="AJ2729" s="15"/>
      <c r="AK2729" s="15"/>
      <c r="AL2729" s="5"/>
      <c r="AM2729" s="5"/>
      <c r="AN2729" s="5"/>
      <c r="AO2729" s="5"/>
      <c r="AP2729" s="5"/>
      <c r="AQ2729" s="5"/>
      <c r="AR2729" s="5"/>
      <c r="AS2729" s="5"/>
      <c r="AT2729" s="5"/>
      <c r="AU2729" s="5"/>
      <c r="AV2729" s="5"/>
      <c r="AW2729" s="5"/>
      <c r="AX2729" s="5"/>
    </row>
    <row r="2730" spans="1:50" x14ac:dyDescent="0.25">
      <c r="A2730" s="93" t="s">
        <v>173</v>
      </c>
      <c r="B2730" s="93" t="s">
        <v>84</v>
      </c>
      <c r="C2730" s="93" t="s">
        <v>137</v>
      </c>
      <c r="D2730" s="93" t="s">
        <v>138</v>
      </c>
      <c r="E2730" s="93" t="s">
        <v>179</v>
      </c>
      <c r="F2730" s="5" t="s">
        <v>181</v>
      </c>
      <c r="G2730" s="94">
        <v>44776</v>
      </c>
      <c r="H2730" s="5">
        <v>4</v>
      </c>
      <c r="I2730" s="72"/>
      <c r="J2730" s="5"/>
      <c r="K2730" s="5"/>
      <c r="L2730" s="95"/>
      <c r="M2730" s="5"/>
      <c r="N2730" s="5"/>
      <c r="O2730" s="5"/>
      <c r="P2730" s="15"/>
      <c r="Q2730" s="5"/>
      <c r="R2730" s="5"/>
      <c r="S2730" s="5"/>
      <c r="T2730" s="5"/>
      <c r="U2730" s="5"/>
      <c r="V2730">
        <v>10.311404513333331</v>
      </c>
      <c r="W2730">
        <v>10.311404513333331</v>
      </c>
      <c r="X2730">
        <v>10.311404513333331</v>
      </c>
      <c r="Y2730">
        <v>10.311404513333331</v>
      </c>
      <c r="Z2730" s="5"/>
      <c r="AA2730" s="5"/>
      <c r="AB2730" s="15"/>
      <c r="AC2730" s="15"/>
      <c r="AD2730" s="15"/>
      <c r="AE2730" s="15"/>
      <c r="AF2730" s="15"/>
      <c r="AG2730" s="15"/>
      <c r="AH2730" s="15"/>
      <c r="AI2730" s="15"/>
      <c r="AJ2730" s="15"/>
      <c r="AK2730" s="15"/>
      <c r="AL2730" s="5"/>
      <c r="AM2730" s="5"/>
      <c r="AN2730" s="5"/>
      <c r="AO2730" s="5"/>
      <c r="AP2730" s="5"/>
      <c r="AQ2730" s="5"/>
      <c r="AR2730" s="5"/>
      <c r="AS2730" s="5"/>
      <c r="AT2730" s="5"/>
      <c r="AU2730" s="5"/>
      <c r="AV2730" s="5"/>
      <c r="AW2730" s="5"/>
      <c r="AX2730" s="5"/>
    </row>
    <row r="2731" spans="1:50" x14ac:dyDescent="0.25">
      <c r="A2731" s="93" t="s">
        <v>173</v>
      </c>
      <c r="B2731" s="93" t="s">
        <v>84</v>
      </c>
      <c r="C2731" s="93" t="s">
        <v>137</v>
      </c>
      <c r="D2731" s="93" t="s">
        <v>138</v>
      </c>
      <c r="E2731" s="93" t="s">
        <v>179</v>
      </c>
      <c r="F2731" s="5" t="s">
        <v>181</v>
      </c>
      <c r="G2731" s="94">
        <v>44783</v>
      </c>
      <c r="H2731" s="5">
        <v>4</v>
      </c>
      <c r="I2731" s="72"/>
      <c r="J2731" s="5"/>
      <c r="K2731" s="5"/>
      <c r="L2731" s="95"/>
      <c r="M2731" s="5"/>
      <c r="N2731" s="5"/>
      <c r="O2731" s="5"/>
      <c r="P2731" s="15"/>
      <c r="Q2731" s="5"/>
      <c r="R2731" s="5"/>
      <c r="S2731" s="5"/>
      <c r="T2731" s="5"/>
      <c r="U2731" s="5"/>
      <c r="V2731">
        <v>9.826666666666668</v>
      </c>
      <c r="W2731">
        <v>9.826666666666668</v>
      </c>
      <c r="X2731">
        <v>9.826666666666668</v>
      </c>
      <c r="Y2731">
        <v>9.826666666666668</v>
      </c>
      <c r="Z2731" s="5"/>
      <c r="AA2731" s="15"/>
      <c r="AB2731" s="15"/>
      <c r="AC2731" s="15"/>
      <c r="AD2731" s="15"/>
      <c r="AE2731" s="15"/>
      <c r="AF2731" s="15"/>
      <c r="AG2731" s="15"/>
      <c r="AH2731" s="15"/>
      <c r="AI2731" s="15"/>
      <c r="AJ2731" s="15"/>
      <c r="AK2731" s="15"/>
      <c r="AL2731" s="5"/>
      <c r="AM2731" s="5"/>
      <c r="AN2731" s="5"/>
      <c r="AO2731" s="5"/>
      <c r="AP2731" s="5"/>
      <c r="AQ2731" s="5"/>
      <c r="AR2731" s="5"/>
      <c r="AS2731" s="5"/>
      <c r="AT2731" s="5"/>
      <c r="AU2731" s="5"/>
      <c r="AV2731" s="5"/>
      <c r="AW2731" s="5"/>
      <c r="AX2731" s="5"/>
    </row>
    <row r="2732" spans="1:50" x14ac:dyDescent="0.25">
      <c r="A2732" s="83" t="s">
        <v>175</v>
      </c>
      <c r="B2732" s="83" t="s">
        <v>143</v>
      </c>
      <c r="C2732" s="83" t="s">
        <v>137</v>
      </c>
      <c r="D2732" s="83" t="s">
        <v>138</v>
      </c>
      <c r="E2732" s="83" t="s">
        <v>179</v>
      </c>
      <c r="F2732" s="12" t="s">
        <v>180</v>
      </c>
      <c r="G2732" s="92">
        <v>44550</v>
      </c>
      <c r="H2732" s="12">
        <v>1</v>
      </c>
      <c r="I2732" s="71"/>
      <c r="J2732" s="12"/>
      <c r="K2732" s="12"/>
      <c r="L2732" s="40"/>
      <c r="M2732" s="12"/>
      <c r="N2732" s="12"/>
      <c r="O2732" s="12"/>
      <c r="P2732" s="16"/>
      <c r="Q2732" s="12"/>
      <c r="R2732" s="12"/>
      <c r="S2732" s="12"/>
      <c r="T2732" s="12"/>
      <c r="U2732" s="12"/>
      <c r="V2732" s="5">
        <v>10.5124</v>
      </c>
      <c r="W2732" s="5">
        <v>10.5124</v>
      </c>
      <c r="X2732" s="5">
        <v>10.5124</v>
      </c>
      <c r="Y2732" s="5">
        <v>10.5124</v>
      </c>
      <c r="Z2732" s="12"/>
      <c r="AA2732" s="16"/>
      <c r="AB2732" s="16"/>
      <c r="AC2732" s="16"/>
      <c r="AD2732" s="16"/>
      <c r="AE2732" s="16"/>
      <c r="AF2732" s="16"/>
      <c r="AG2732" s="16"/>
      <c r="AH2732" s="16"/>
      <c r="AI2732" s="16"/>
      <c r="AJ2732" s="16"/>
      <c r="AK2732" s="16"/>
      <c r="AL2732" s="12"/>
      <c r="AM2732" s="12"/>
      <c r="AN2732" s="12"/>
      <c r="AO2732" s="12"/>
      <c r="AP2732" s="12"/>
      <c r="AQ2732" s="12"/>
      <c r="AR2732" s="12"/>
      <c r="AS2732" s="12"/>
      <c r="AT2732" s="12"/>
      <c r="AU2732" s="12"/>
      <c r="AV2732" s="12"/>
      <c r="AW2732" s="12"/>
      <c r="AX2732" s="12"/>
    </row>
    <row r="2733" spans="1:50" x14ac:dyDescent="0.25">
      <c r="A2733" s="83" t="s">
        <v>175</v>
      </c>
      <c r="B2733" s="83" t="s">
        <v>143</v>
      </c>
      <c r="C2733" s="83" t="s">
        <v>137</v>
      </c>
      <c r="D2733" s="83" t="s">
        <v>138</v>
      </c>
      <c r="E2733" s="83" t="s">
        <v>179</v>
      </c>
      <c r="F2733" s="12" t="s">
        <v>181</v>
      </c>
      <c r="G2733" s="92">
        <v>44753</v>
      </c>
      <c r="H2733" s="12">
        <v>1</v>
      </c>
      <c r="I2733" s="71"/>
      <c r="J2733" s="12"/>
      <c r="K2733" s="12"/>
      <c r="L2733" s="40"/>
      <c r="M2733" s="12"/>
      <c r="N2733" s="12"/>
      <c r="O2733" s="12"/>
      <c r="P2733" s="16"/>
      <c r="Q2733" s="12"/>
      <c r="R2733" s="12"/>
      <c r="S2733" s="12"/>
      <c r="T2733" s="12"/>
      <c r="U2733" s="12"/>
      <c r="V2733" s="5">
        <v>19.386840680666669</v>
      </c>
      <c r="W2733" s="5">
        <v>19.386840680666669</v>
      </c>
      <c r="X2733" s="5">
        <v>19.386840680666669</v>
      </c>
      <c r="Y2733" s="5">
        <v>19.386840680666669</v>
      </c>
      <c r="Z2733" s="12"/>
      <c r="AA2733" s="16"/>
      <c r="AB2733" s="16"/>
      <c r="AC2733" s="16"/>
      <c r="AD2733" s="16"/>
      <c r="AE2733" s="16"/>
      <c r="AF2733" s="16"/>
      <c r="AG2733" s="16"/>
      <c r="AH2733" s="16"/>
      <c r="AI2733" s="16"/>
      <c r="AJ2733" s="16"/>
      <c r="AK2733" s="16"/>
      <c r="AL2733" s="12"/>
      <c r="AM2733" s="12"/>
      <c r="AN2733" s="12"/>
      <c r="AO2733" s="12"/>
      <c r="AP2733" s="12"/>
      <c r="AQ2733" s="12"/>
      <c r="AR2733" s="12"/>
      <c r="AS2733" s="12"/>
      <c r="AT2733" s="12"/>
      <c r="AU2733" s="12"/>
      <c r="AV2733" s="12"/>
      <c r="AW2733" s="12"/>
      <c r="AX2733" s="12"/>
    </row>
    <row r="2734" spans="1:50" x14ac:dyDescent="0.25">
      <c r="A2734" s="83" t="s">
        <v>175</v>
      </c>
      <c r="B2734" s="83" t="s">
        <v>143</v>
      </c>
      <c r="C2734" s="83" t="s">
        <v>137</v>
      </c>
      <c r="D2734" s="83" t="s">
        <v>138</v>
      </c>
      <c r="E2734" s="83" t="s">
        <v>179</v>
      </c>
      <c r="F2734" s="12" t="s">
        <v>181</v>
      </c>
      <c r="G2734" s="92">
        <v>44756</v>
      </c>
      <c r="H2734" s="12">
        <v>1</v>
      </c>
      <c r="I2734" s="71"/>
      <c r="J2734" s="12"/>
      <c r="K2734" s="12"/>
      <c r="L2734" s="40"/>
      <c r="M2734" s="12"/>
      <c r="N2734" s="12"/>
      <c r="O2734" s="12"/>
      <c r="P2734" s="16"/>
      <c r="Q2734" s="12"/>
      <c r="R2734" s="12"/>
      <c r="S2734" s="12"/>
      <c r="T2734" s="12"/>
      <c r="U2734" s="12"/>
      <c r="V2734" s="5">
        <v>56.666472233333337</v>
      </c>
      <c r="W2734" s="5">
        <v>56.666472233333337</v>
      </c>
      <c r="X2734" s="5">
        <v>56.666472233333337</v>
      </c>
      <c r="Y2734" s="5">
        <v>56.666472233333337</v>
      </c>
      <c r="Z2734" s="12"/>
      <c r="AA2734" s="16"/>
      <c r="AB2734" s="16"/>
      <c r="AC2734" s="16"/>
      <c r="AD2734" s="16"/>
      <c r="AE2734" s="16"/>
      <c r="AF2734" s="16"/>
      <c r="AG2734" s="16"/>
      <c r="AH2734" s="16"/>
      <c r="AI2734" s="16"/>
      <c r="AJ2734" s="16"/>
      <c r="AK2734" s="16"/>
      <c r="AL2734" s="12"/>
      <c r="AM2734" s="12"/>
      <c r="AN2734" s="12"/>
      <c r="AO2734" s="12"/>
      <c r="AP2734" s="12"/>
      <c r="AQ2734" s="12"/>
      <c r="AR2734" s="12"/>
      <c r="AS2734" s="12"/>
      <c r="AT2734" s="12"/>
      <c r="AU2734" s="12"/>
      <c r="AV2734" s="12"/>
      <c r="AW2734" s="12"/>
      <c r="AX2734" s="12"/>
    </row>
    <row r="2735" spans="1:50" x14ac:dyDescent="0.25">
      <c r="A2735" s="83" t="s">
        <v>175</v>
      </c>
      <c r="B2735" s="83" t="s">
        <v>143</v>
      </c>
      <c r="C2735" s="83" t="s">
        <v>137</v>
      </c>
      <c r="D2735" s="83" t="s">
        <v>138</v>
      </c>
      <c r="E2735" s="83" t="s">
        <v>179</v>
      </c>
      <c r="F2735" s="12" t="s">
        <v>181</v>
      </c>
      <c r="G2735" s="92">
        <v>44767</v>
      </c>
      <c r="H2735" s="12">
        <v>1</v>
      </c>
      <c r="I2735" s="71"/>
      <c r="J2735" s="12"/>
      <c r="K2735" s="12"/>
      <c r="L2735" s="40"/>
      <c r="M2735" s="12"/>
      <c r="N2735" s="12"/>
      <c r="O2735" s="12"/>
      <c r="P2735" s="16"/>
      <c r="Q2735" s="12"/>
      <c r="R2735" s="12"/>
      <c r="S2735" s="12"/>
      <c r="T2735" s="12"/>
      <c r="U2735" s="12"/>
      <c r="V2735" s="5">
        <v>65.243471960000008</v>
      </c>
      <c r="W2735" s="5">
        <v>65.243471960000008</v>
      </c>
      <c r="X2735" s="5">
        <v>65.243471960000008</v>
      </c>
      <c r="Y2735" s="5">
        <v>65.243471960000008</v>
      </c>
      <c r="Z2735" s="12"/>
      <c r="AA2735" s="16"/>
      <c r="AB2735" s="16"/>
      <c r="AC2735" s="16"/>
      <c r="AD2735" s="16"/>
      <c r="AE2735" s="16"/>
      <c r="AF2735" s="16"/>
      <c r="AG2735" s="16"/>
      <c r="AH2735" s="16"/>
      <c r="AI2735" s="16"/>
      <c r="AJ2735" s="16"/>
      <c r="AK2735" s="16"/>
      <c r="AL2735" s="12"/>
      <c r="AM2735" s="12"/>
      <c r="AN2735" s="12"/>
      <c r="AO2735" s="12"/>
      <c r="AP2735" s="12"/>
      <c r="AQ2735" s="12"/>
      <c r="AR2735" s="12"/>
      <c r="AS2735" s="12"/>
      <c r="AT2735" s="12"/>
      <c r="AU2735" s="12"/>
      <c r="AV2735" s="12"/>
      <c r="AW2735" s="12"/>
      <c r="AX2735" s="12"/>
    </row>
    <row r="2736" spans="1:50" x14ac:dyDescent="0.25">
      <c r="A2736" s="83" t="s">
        <v>175</v>
      </c>
      <c r="B2736" s="83" t="s">
        <v>143</v>
      </c>
      <c r="C2736" s="83" t="s">
        <v>137</v>
      </c>
      <c r="D2736" s="83" t="s">
        <v>138</v>
      </c>
      <c r="E2736" s="83" t="s">
        <v>179</v>
      </c>
      <c r="F2736" s="12" t="s">
        <v>181</v>
      </c>
      <c r="G2736" s="92">
        <v>44776</v>
      </c>
      <c r="H2736" s="12">
        <v>1</v>
      </c>
      <c r="I2736" s="71"/>
      <c r="J2736" s="12"/>
      <c r="K2736" s="12"/>
      <c r="L2736" s="40"/>
      <c r="M2736" s="12"/>
      <c r="N2736" s="12"/>
      <c r="O2736" s="12"/>
      <c r="P2736" s="16"/>
      <c r="Q2736" s="12"/>
      <c r="R2736" s="12"/>
      <c r="S2736" s="12"/>
      <c r="T2736" s="12"/>
      <c r="U2736" s="12"/>
      <c r="V2736" s="5">
        <v>45.300000000000004</v>
      </c>
      <c r="W2736" s="5">
        <v>45.300000000000004</v>
      </c>
      <c r="X2736" s="5">
        <v>45.300000000000004</v>
      </c>
      <c r="Y2736" s="5">
        <v>45.300000000000004</v>
      </c>
      <c r="Z2736" s="12"/>
      <c r="AA2736" s="16"/>
      <c r="AB2736" s="16"/>
      <c r="AC2736" s="16"/>
      <c r="AD2736" s="16"/>
      <c r="AE2736" s="16"/>
      <c r="AF2736" s="16"/>
      <c r="AG2736" s="16"/>
      <c r="AH2736" s="16"/>
      <c r="AI2736" s="16"/>
      <c r="AJ2736" s="16"/>
      <c r="AK2736" s="16"/>
      <c r="AL2736" s="12"/>
      <c r="AM2736" s="12"/>
      <c r="AN2736" s="12"/>
      <c r="AO2736" s="12"/>
      <c r="AP2736" s="12"/>
      <c r="AQ2736" s="12"/>
      <c r="AR2736" s="12"/>
      <c r="AS2736" s="12"/>
      <c r="AT2736" s="12"/>
      <c r="AU2736" s="12"/>
      <c r="AV2736" s="12"/>
      <c r="AW2736" s="12"/>
      <c r="AX2736" s="12"/>
    </row>
    <row r="2737" spans="1:50" x14ac:dyDescent="0.25">
      <c r="A2737" s="83" t="s">
        <v>175</v>
      </c>
      <c r="B2737" s="83" t="s">
        <v>143</v>
      </c>
      <c r="C2737" s="83" t="s">
        <v>137</v>
      </c>
      <c r="D2737" s="83" t="s">
        <v>138</v>
      </c>
      <c r="E2737" s="83" t="s">
        <v>179</v>
      </c>
      <c r="F2737" s="12" t="s">
        <v>181</v>
      </c>
      <c r="G2737" s="92">
        <v>44783</v>
      </c>
      <c r="H2737" s="12">
        <v>1</v>
      </c>
      <c r="I2737" s="71"/>
      <c r="J2737" s="12"/>
      <c r="K2737" s="12"/>
      <c r="L2737" s="40"/>
      <c r="M2737" s="12"/>
      <c r="N2737" s="12"/>
      <c r="O2737" s="12"/>
      <c r="P2737" s="16"/>
      <c r="Q2737" s="12"/>
      <c r="R2737" s="12"/>
      <c r="S2737" s="12"/>
      <c r="T2737" s="12"/>
      <c r="U2737" s="12"/>
      <c r="V2737" s="5">
        <v>41.1</v>
      </c>
      <c r="W2737" s="5">
        <v>41.1</v>
      </c>
      <c r="X2737" s="5">
        <v>41.1</v>
      </c>
      <c r="Y2737" s="5">
        <v>41.1</v>
      </c>
      <c r="Z2737" s="12"/>
      <c r="AA2737" s="16"/>
      <c r="AB2737" s="16"/>
      <c r="AC2737" s="16"/>
      <c r="AD2737" s="16"/>
      <c r="AE2737" s="16"/>
      <c r="AF2737" s="16"/>
      <c r="AG2737" s="16"/>
      <c r="AH2737" s="16"/>
      <c r="AI2737" s="16"/>
      <c r="AJ2737" s="16"/>
      <c r="AK2737" s="16"/>
      <c r="AL2737" s="12"/>
      <c r="AM2737" s="12"/>
      <c r="AN2737" s="12"/>
      <c r="AO2737" s="12"/>
      <c r="AP2737" s="12"/>
      <c r="AQ2737" s="12"/>
      <c r="AR2737" s="12"/>
      <c r="AS2737" s="12"/>
      <c r="AT2737" s="12"/>
      <c r="AU2737" s="12"/>
      <c r="AV2737" s="12"/>
      <c r="AW2737" s="12"/>
      <c r="AX2737" s="12"/>
    </row>
    <row r="2738" spans="1:50" x14ac:dyDescent="0.25">
      <c r="A2738" s="83" t="s">
        <v>175</v>
      </c>
      <c r="B2738" s="83" t="s">
        <v>143</v>
      </c>
      <c r="C2738" s="83" t="s">
        <v>137</v>
      </c>
      <c r="D2738" s="83" t="s">
        <v>138</v>
      </c>
      <c r="E2738" s="83" t="s">
        <v>179</v>
      </c>
      <c r="F2738" s="12" t="s">
        <v>180</v>
      </c>
      <c r="G2738" s="92">
        <v>44550</v>
      </c>
      <c r="H2738" s="12">
        <v>2</v>
      </c>
      <c r="I2738" s="71"/>
      <c r="J2738" s="12"/>
      <c r="K2738" s="12"/>
      <c r="L2738" s="40"/>
      <c r="M2738" s="12"/>
      <c r="N2738" s="12"/>
      <c r="O2738" s="12"/>
      <c r="P2738" s="16"/>
      <c r="Q2738" s="12"/>
      <c r="R2738" s="12"/>
      <c r="S2738" s="12"/>
      <c r="T2738" s="12"/>
      <c r="U2738" s="12"/>
      <c r="V2738">
        <v>14.392921666666668</v>
      </c>
      <c r="W2738">
        <v>14.392921666666668</v>
      </c>
      <c r="X2738">
        <v>14.392921666666668</v>
      </c>
      <c r="Y2738">
        <v>14.392921666666668</v>
      </c>
      <c r="Z2738" s="12"/>
      <c r="AA2738" s="16"/>
      <c r="AB2738" s="16"/>
      <c r="AC2738" s="16"/>
      <c r="AD2738" s="16"/>
      <c r="AE2738" s="16"/>
      <c r="AF2738" s="16"/>
      <c r="AG2738" s="16"/>
      <c r="AH2738" s="16"/>
      <c r="AI2738" s="16"/>
      <c r="AJ2738" s="16"/>
      <c r="AK2738" s="16"/>
      <c r="AL2738" s="12"/>
      <c r="AM2738" s="12"/>
      <c r="AN2738" s="12"/>
      <c r="AO2738" s="12"/>
      <c r="AP2738" s="12"/>
      <c r="AQ2738" s="12"/>
      <c r="AR2738" s="12"/>
      <c r="AS2738" s="12"/>
      <c r="AT2738" s="12"/>
      <c r="AU2738" s="12"/>
      <c r="AV2738" s="12"/>
      <c r="AW2738" s="12"/>
      <c r="AX2738" s="12"/>
    </row>
    <row r="2739" spans="1:50" x14ac:dyDescent="0.25">
      <c r="A2739" s="83" t="s">
        <v>175</v>
      </c>
      <c r="B2739" s="83" t="s">
        <v>143</v>
      </c>
      <c r="C2739" s="83" t="s">
        <v>137</v>
      </c>
      <c r="D2739" s="83" t="s">
        <v>138</v>
      </c>
      <c r="E2739" s="83" t="s">
        <v>179</v>
      </c>
      <c r="F2739" s="12" t="s">
        <v>181</v>
      </c>
      <c r="G2739" s="92">
        <v>44753</v>
      </c>
      <c r="H2739" s="12">
        <v>2</v>
      </c>
      <c r="I2739" s="71"/>
      <c r="J2739" s="12"/>
      <c r="K2739" s="12"/>
      <c r="L2739" s="40"/>
      <c r="M2739" s="12"/>
      <c r="N2739" s="12"/>
      <c r="O2739" s="12"/>
      <c r="P2739" s="16"/>
      <c r="Q2739" s="12"/>
      <c r="R2739" s="12"/>
      <c r="S2739" s="12"/>
      <c r="T2739" s="12"/>
      <c r="U2739" s="12"/>
      <c r="V2739">
        <v>1.2513677319999996</v>
      </c>
      <c r="W2739">
        <v>1.2513677319999996</v>
      </c>
      <c r="X2739">
        <v>1.2513677319999996</v>
      </c>
      <c r="Y2739">
        <v>1.2513677319999996</v>
      </c>
      <c r="Z2739" s="12"/>
      <c r="AA2739" s="16"/>
      <c r="AB2739" s="16"/>
      <c r="AC2739" s="16"/>
      <c r="AD2739" s="16"/>
      <c r="AE2739" s="16"/>
      <c r="AF2739" s="16"/>
      <c r="AG2739" s="16"/>
      <c r="AH2739" s="16"/>
      <c r="AI2739" s="16"/>
      <c r="AJ2739" s="16"/>
      <c r="AK2739" s="16"/>
      <c r="AL2739" s="12"/>
      <c r="AM2739" s="12"/>
      <c r="AN2739" s="12"/>
      <c r="AO2739" s="12"/>
      <c r="AP2739" s="12"/>
      <c r="AQ2739" s="12"/>
      <c r="AR2739" s="12"/>
      <c r="AS2739" s="12"/>
      <c r="AT2739" s="12"/>
      <c r="AU2739" s="12"/>
      <c r="AV2739" s="12"/>
      <c r="AW2739" s="12"/>
      <c r="AX2739" s="12"/>
    </row>
    <row r="2740" spans="1:50" x14ac:dyDescent="0.25">
      <c r="A2740" s="83" t="s">
        <v>175</v>
      </c>
      <c r="B2740" s="83" t="s">
        <v>143</v>
      </c>
      <c r="C2740" s="83" t="s">
        <v>137</v>
      </c>
      <c r="D2740" s="83" t="s">
        <v>138</v>
      </c>
      <c r="E2740" s="83" t="s">
        <v>179</v>
      </c>
      <c r="F2740" s="12" t="s">
        <v>181</v>
      </c>
      <c r="G2740" s="92">
        <v>44756</v>
      </c>
      <c r="H2740" s="12">
        <v>2</v>
      </c>
      <c r="I2740" s="71"/>
      <c r="J2740" s="12"/>
      <c r="K2740" s="12"/>
      <c r="L2740" s="40"/>
      <c r="M2740" s="12"/>
      <c r="N2740" s="12"/>
      <c r="O2740" s="12"/>
      <c r="P2740" s="16"/>
      <c r="Q2740" s="12"/>
      <c r="R2740" s="12"/>
      <c r="S2740" s="12"/>
      <c r="T2740" s="12"/>
      <c r="U2740" s="12"/>
      <c r="V2740">
        <v>11.2368697</v>
      </c>
      <c r="W2740">
        <v>11.2368697</v>
      </c>
      <c r="X2740">
        <v>11.2368697</v>
      </c>
      <c r="Y2740">
        <v>11.2368697</v>
      </c>
      <c r="Z2740" s="12"/>
      <c r="AA2740" s="16"/>
      <c r="AB2740" s="16"/>
      <c r="AC2740" s="16"/>
      <c r="AD2740" s="16"/>
      <c r="AE2740" s="16"/>
      <c r="AF2740" s="16"/>
      <c r="AG2740" s="16"/>
      <c r="AH2740" s="16"/>
      <c r="AI2740" s="16"/>
      <c r="AJ2740" s="16"/>
      <c r="AK2740" s="16"/>
      <c r="AL2740" s="12"/>
      <c r="AM2740" s="12"/>
      <c r="AN2740" s="12"/>
      <c r="AO2740" s="12"/>
      <c r="AP2740" s="12"/>
      <c r="AQ2740" s="12"/>
      <c r="AR2740" s="12"/>
      <c r="AS2740" s="12"/>
      <c r="AT2740" s="12"/>
      <c r="AU2740" s="12"/>
      <c r="AV2740" s="12"/>
      <c r="AW2740" s="12"/>
      <c r="AX2740" s="12"/>
    </row>
    <row r="2741" spans="1:50" x14ac:dyDescent="0.25">
      <c r="A2741" s="83" t="s">
        <v>175</v>
      </c>
      <c r="B2741" s="83" t="s">
        <v>143</v>
      </c>
      <c r="C2741" s="83" t="s">
        <v>137</v>
      </c>
      <c r="D2741" s="83" t="s">
        <v>138</v>
      </c>
      <c r="E2741" s="83" t="s">
        <v>179</v>
      </c>
      <c r="F2741" s="12" t="s">
        <v>181</v>
      </c>
      <c r="G2741" s="92">
        <v>44767</v>
      </c>
      <c r="H2741" s="12">
        <v>2</v>
      </c>
      <c r="I2741" s="71"/>
      <c r="J2741" s="12"/>
      <c r="K2741" s="12"/>
      <c r="L2741" s="40"/>
      <c r="M2741" s="12"/>
      <c r="N2741" s="12"/>
      <c r="O2741" s="12"/>
      <c r="P2741" s="16"/>
      <c r="Q2741" s="12"/>
      <c r="R2741" s="12"/>
      <c r="S2741" s="12"/>
      <c r="T2741" s="12"/>
      <c r="U2741" s="12"/>
      <c r="V2741">
        <v>60.391634957333331</v>
      </c>
      <c r="W2741">
        <v>60.391634957333331</v>
      </c>
      <c r="X2741">
        <v>60.391634957333331</v>
      </c>
      <c r="Y2741">
        <v>60.391634957333331</v>
      </c>
      <c r="Z2741" s="12"/>
      <c r="AA2741" s="16"/>
      <c r="AB2741" s="16"/>
      <c r="AC2741" s="16"/>
      <c r="AD2741" s="16"/>
      <c r="AE2741" s="16"/>
      <c r="AF2741" s="16"/>
      <c r="AG2741" s="16"/>
      <c r="AH2741" s="16"/>
      <c r="AI2741" s="16"/>
      <c r="AJ2741" s="16"/>
      <c r="AK2741" s="16"/>
      <c r="AL2741" s="12"/>
      <c r="AM2741" s="12"/>
      <c r="AN2741" s="12"/>
      <c r="AO2741" s="12"/>
      <c r="AP2741" s="12"/>
      <c r="AQ2741" s="12"/>
      <c r="AR2741" s="12"/>
      <c r="AS2741" s="12"/>
      <c r="AT2741" s="12"/>
      <c r="AU2741" s="12"/>
      <c r="AV2741" s="12"/>
      <c r="AW2741" s="12"/>
      <c r="AX2741" s="12"/>
    </row>
    <row r="2742" spans="1:50" x14ac:dyDescent="0.25">
      <c r="A2742" s="83" t="s">
        <v>175</v>
      </c>
      <c r="B2742" s="83" t="s">
        <v>143</v>
      </c>
      <c r="C2742" s="83" t="s">
        <v>137</v>
      </c>
      <c r="D2742" s="83" t="s">
        <v>138</v>
      </c>
      <c r="E2742" s="83" t="s">
        <v>179</v>
      </c>
      <c r="F2742" s="12" t="s">
        <v>181</v>
      </c>
      <c r="G2742" s="92">
        <v>44776</v>
      </c>
      <c r="H2742" s="12">
        <v>2</v>
      </c>
      <c r="I2742" s="71"/>
      <c r="J2742" s="12"/>
      <c r="K2742" s="12"/>
      <c r="L2742" s="40"/>
      <c r="M2742" s="12"/>
      <c r="N2742" s="12"/>
      <c r="O2742" s="12"/>
      <c r="P2742" s="16"/>
      <c r="Q2742" s="12"/>
      <c r="R2742" s="12"/>
      <c r="S2742" s="12"/>
      <c r="T2742" s="12"/>
      <c r="U2742" s="12"/>
      <c r="V2742">
        <v>62.333333333333336</v>
      </c>
      <c r="W2742">
        <v>62.333333333333336</v>
      </c>
      <c r="X2742">
        <v>62.333333333333336</v>
      </c>
      <c r="Y2742">
        <v>62.333333333333336</v>
      </c>
      <c r="Z2742" s="12"/>
      <c r="AA2742" s="16"/>
      <c r="AB2742" s="16"/>
      <c r="AC2742" s="16"/>
      <c r="AD2742" s="16"/>
      <c r="AE2742" s="16"/>
      <c r="AF2742" s="16"/>
      <c r="AG2742" s="16"/>
      <c r="AH2742" s="16"/>
      <c r="AI2742" s="16"/>
      <c r="AJ2742" s="16"/>
      <c r="AK2742" s="16"/>
      <c r="AL2742" s="12"/>
      <c r="AM2742" s="12"/>
      <c r="AN2742" s="12"/>
      <c r="AO2742" s="12"/>
      <c r="AP2742" s="12"/>
      <c r="AQ2742" s="12"/>
      <c r="AR2742" s="12"/>
      <c r="AS2742" s="12"/>
      <c r="AT2742" s="12"/>
      <c r="AU2742" s="12"/>
      <c r="AV2742" s="12"/>
      <c r="AW2742" s="12"/>
      <c r="AX2742" s="12"/>
    </row>
    <row r="2743" spans="1:50" x14ac:dyDescent="0.25">
      <c r="A2743" s="83" t="s">
        <v>175</v>
      </c>
      <c r="B2743" s="83" t="s">
        <v>143</v>
      </c>
      <c r="C2743" s="83" t="s">
        <v>137</v>
      </c>
      <c r="D2743" s="83" t="s">
        <v>138</v>
      </c>
      <c r="E2743" s="83" t="s">
        <v>179</v>
      </c>
      <c r="F2743" s="12" t="s">
        <v>181</v>
      </c>
      <c r="G2743" s="92">
        <v>44783</v>
      </c>
      <c r="H2743" s="12">
        <v>2</v>
      </c>
      <c r="I2743" s="71"/>
      <c r="J2743" s="12"/>
      <c r="K2743" s="12"/>
      <c r="L2743" s="40"/>
      <c r="M2743" s="12"/>
      <c r="N2743" s="12"/>
      <c r="O2743" s="12"/>
      <c r="P2743" s="16"/>
      <c r="Q2743" s="12"/>
      <c r="R2743" s="12"/>
      <c r="S2743" s="12"/>
      <c r="T2743" s="12"/>
      <c r="U2743" s="12"/>
      <c r="V2743">
        <v>58.366666666666674</v>
      </c>
      <c r="W2743">
        <v>58.366666666666674</v>
      </c>
      <c r="X2743">
        <v>58.366666666666674</v>
      </c>
      <c r="Y2743">
        <v>58.366666666666674</v>
      </c>
      <c r="Z2743" s="12"/>
      <c r="AA2743" s="16"/>
      <c r="AB2743" s="16"/>
      <c r="AC2743" s="16"/>
      <c r="AD2743" s="16"/>
      <c r="AE2743" s="16"/>
      <c r="AF2743" s="16"/>
      <c r="AG2743" s="16"/>
      <c r="AH2743" s="16"/>
      <c r="AI2743" s="16"/>
      <c r="AJ2743" s="16"/>
      <c r="AK2743" s="16"/>
      <c r="AL2743" s="12"/>
      <c r="AM2743" s="12"/>
      <c r="AN2743" s="12"/>
      <c r="AO2743" s="12"/>
      <c r="AP2743" s="12"/>
      <c r="AQ2743" s="12"/>
      <c r="AR2743" s="12"/>
      <c r="AS2743" s="12"/>
      <c r="AT2743" s="12"/>
      <c r="AU2743" s="12"/>
      <c r="AV2743" s="12"/>
      <c r="AW2743" s="12"/>
      <c r="AX2743" s="12"/>
    </row>
    <row r="2744" spans="1:50" x14ac:dyDescent="0.25">
      <c r="A2744" s="83" t="s">
        <v>175</v>
      </c>
      <c r="B2744" s="83" t="s">
        <v>143</v>
      </c>
      <c r="C2744" s="83" t="s">
        <v>137</v>
      </c>
      <c r="D2744" s="83" t="s">
        <v>138</v>
      </c>
      <c r="E2744" s="83" t="s">
        <v>179</v>
      </c>
      <c r="F2744" s="12" t="s">
        <v>180</v>
      </c>
      <c r="G2744" s="92">
        <v>44550</v>
      </c>
      <c r="H2744" s="12">
        <v>3</v>
      </c>
      <c r="I2744" s="71"/>
      <c r="J2744" s="12"/>
      <c r="K2744" s="12"/>
      <c r="L2744" s="40"/>
      <c r="M2744" s="12"/>
      <c r="N2744" s="12"/>
      <c r="O2744" s="12"/>
      <c r="P2744" s="16"/>
      <c r="Q2744" s="12"/>
      <c r="R2744" s="12"/>
      <c r="S2744" s="12"/>
      <c r="T2744" s="12"/>
      <c r="U2744" s="12"/>
      <c r="V2744" s="5">
        <v>18.52805</v>
      </c>
      <c r="W2744" s="5">
        <v>18.52805</v>
      </c>
      <c r="X2744" s="5">
        <v>18.52805</v>
      </c>
      <c r="Y2744" s="5">
        <v>18.52805</v>
      </c>
      <c r="Z2744" s="12"/>
      <c r="AA2744" s="16"/>
      <c r="AB2744" s="16"/>
      <c r="AC2744" s="16"/>
      <c r="AD2744" s="16"/>
      <c r="AE2744" s="16"/>
      <c r="AF2744" s="16"/>
      <c r="AG2744" s="16"/>
      <c r="AH2744" s="16"/>
      <c r="AI2744" s="16"/>
      <c r="AJ2744" s="16"/>
      <c r="AK2744" s="16"/>
      <c r="AL2744" s="12"/>
      <c r="AM2744" s="12"/>
      <c r="AN2744" s="12"/>
      <c r="AO2744" s="12"/>
      <c r="AP2744" s="12"/>
      <c r="AQ2744" s="12"/>
      <c r="AR2744" s="12"/>
      <c r="AS2744" s="12"/>
      <c r="AT2744" s="12"/>
      <c r="AU2744" s="12"/>
      <c r="AV2744" s="12"/>
      <c r="AW2744" s="12"/>
      <c r="AX2744" s="12"/>
    </row>
    <row r="2745" spans="1:50" x14ac:dyDescent="0.25">
      <c r="A2745" s="83" t="s">
        <v>175</v>
      </c>
      <c r="B2745" s="83" t="s">
        <v>143</v>
      </c>
      <c r="C2745" s="83" t="s">
        <v>137</v>
      </c>
      <c r="D2745" s="83" t="s">
        <v>138</v>
      </c>
      <c r="E2745" s="83" t="s">
        <v>179</v>
      </c>
      <c r="F2745" s="12" t="s">
        <v>181</v>
      </c>
      <c r="G2745" s="92">
        <v>44753</v>
      </c>
      <c r="H2745" s="12">
        <v>3</v>
      </c>
      <c r="I2745" s="71"/>
      <c r="J2745" s="12"/>
      <c r="K2745" s="12"/>
      <c r="L2745" s="40"/>
      <c r="M2745" s="12"/>
      <c r="N2745" s="12"/>
      <c r="O2745" s="12"/>
      <c r="P2745" s="16"/>
      <c r="Q2745" s="12"/>
      <c r="R2745" s="12"/>
      <c r="S2745" s="12"/>
      <c r="T2745" s="12"/>
      <c r="U2745" s="12"/>
      <c r="V2745" s="5">
        <v>17.454066500000003</v>
      </c>
      <c r="W2745" s="5">
        <v>17.454066500000003</v>
      </c>
      <c r="X2745" s="5">
        <v>17.454066500000003</v>
      </c>
      <c r="Y2745" s="5">
        <v>17.454066500000003</v>
      </c>
      <c r="Z2745" s="12"/>
      <c r="AA2745" s="16"/>
      <c r="AB2745" s="16"/>
      <c r="AC2745" s="16"/>
      <c r="AD2745" s="16"/>
      <c r="AE2745" s="16"/>
      <c r="AF2745" s="16"/>
      <c r="AG2745" s="16"/>
      <c r="AH2745" s="16"/>
      <c r="AI2745" s="16"/>
      <c r="AJ2745" s="16"/>
      <c r="AK2745" s="16"/>
      <c r="AL2745" s="12"/>
      <c r="AM2745" s="12"/>
      <c r="AN2745" s="12"/>
      <c r="AO2745" s="12"/>
      <c r="AP2745" s="12"/>
      <c r="AQ2745" s="12"/>
      <c r="AR2745" s="12"/>
      <c r="AS2745" s="12"/>
      <c r="AT2745" s="12"/>
      <c r="AU2745" s="12"/>
      <c r="AV2745" s="12"/>
      <c r="AW2745" s="12"/>
      <c r="AX2745" s="12"/>
    </row>
    <row r="2746" spans="1:50" x14ac:dyDescent="0.25">
      <c r="A2746" s="83" t="s">
        <v>175</v>
      </c>
      <c r="B2746" s="83" t="s">
        <v>143</v>
      </c>
      <c r="C2746" s="83" t="s">
        <v>137</v>
      </c>
      <c r="D2746" s="83" t="s">
        <v>138</v>
      </c>
      <c r="E2746" s="83" t="s">
        <v>179</v>
      </c>
      <c r="F2746" s="12" t="s">
        <v>181</v>
      </c>
      <c r="G2746" s="92">
        <v>44756</v>
      </c>
      <c r="H2746" s="12">
        <v>3</v>
      </c>
      <c r="I2746" s="71"/>
      <c r="J2746" s="12"/>
      <c r="K2746" s="12"/>
      <c r="L2746" s="40"/>
      <c r="M2746" s="12"/>
      <c r="N2746" s="12"/>
      <c r="O2746" s="12"/>
      <c r="P2746" s="16"/>
      <c r="Q2746" s="12"/>
      <c r="R2746" s="12"/>
      <c r="S2746" s="12"/>
      <c r="T2746" s="12"/>
      <c r="U2746" s="12"/>
      <c r="V2746" s="5">
        <v>27.836344530000002</v>
      </c>
      <c r="W2746" s="5">
        <v>27.836344530000002</v>
      </c>
      <c r="X2746" s="5">
        <v>27.836344530000002</v>
      </c>
      <c r="Y2746" s="5">
        <v>27.836344530000002</v>
      </c>
      <c r="Z2746" s="12"/>
      <c r="AA2746" s="16"/>
      <c r="AB2746" s="16"/>
      <c r="AC2746" s="16"/>
      <c r="AD2746" s="16"/>
      <c r="AE2746" s="16"/>
      <c r="AF2746" s="16"/>
      <c r="AG2746" s="16"/>
      <c r="AH2746" s="16"/>
      <c r="AI2746" s="16"/>
      <c r="AJ2746" s="16"/>
      <c r="AK2746" s="16"/>
      <c r="AL2746" s="12"/>
      <c r="AM2746" s="12"/>
      <c r="AN2746" s="12"/>
      <c r="AO2746" s="12"/>
      <c r="AP2746" s="12"/>
      <c r="AQ2746" s="12"/>
      <c r="AR2746" s="12"/>
      <c r="AS2746" s="12"/>
      <c r="AT2746" s="12"/>
      <c r="AU2746" s="12"/>
      <c r="AV2746" s="12"/>
      <c r="AW2746" s="12"/>
      <c r="AX2746" s="12"/>
    </row>
    <row r="2747" spans="1:50" x14ac:dyDescent="0.25">
      <c r="A2747" s="83" t="s">
        <v>175</v>
      </c>
      <c r="B2747" s="83" t="s">
        <v>143</v>
      </c>
      <c r="C2747" s="83" t="s">
        <v>137</v>
      </c>
      <c r="D2747" s="83" t="s">
        <v>138</v>
      </c>
      <c r="E2747" s="83" t="s">
        <v>179</v>
      </c>
      <c r="F2747" s="12" t="s">
        <v>181</v>
      </c>
      <c r="G2747" s="92">
        <v>44767</v>
      </c>
      <c r="H2747" s="12">
        <v>3</v>
      </c>
      <c r="I2747" s="71"/>
      <c r="J2747" s="12"/>
      <c r="K2747" s="12"/>
      <c r="L2747" s="40"/>
      <c r="M2747" s="12"/>
      <c r="N2747" s="12"/>
      <c r="O2747" s="12"/>
      <c r="P2747" s="16"/>
      <c r="Q2747" s="12"/>
      <c r="R2747" s="12"/>
      <c r="S2747" s="12"/>
      <c r="T2747" s="12"/>
      <c r="U2747" s="12"/>
      <c r="V2747" s="5">
        <v>27.153737789333338</v>
      </c>
      <c r="W2747" s="5">
        <v>27.153737789333338</v>
      </c>
      <c r="X2747" s="5">
        <v>27.153737789333338</v>
      </c>
      <c r="Y2747" s="5">
        <v>27.153737789333338</v>
      </c>
      <c r="Z2747" s="12"/>
      <c r="AA2747" s="16"/>
      <c r="AB2747" s="16"/>
      <c r="AC2747" s="16"/>
      <c r="AD2747" s="16"/>
      <c r="AE2747" s="16"/>
      <c r="AF2747" s="16"/>
      <c r="AG2747" s="16"/>
      <c r="AH2747" s="16"/>
      <c r="AI2747" s="16"/>
      <c r="AJ2747" s="16"/>
      <c r="AK2747" s="16"/>
      <c r="AL2747" s="12"/>
      <c r="AM2747" s="12"/>
      <c r="AN2747" s="12"/>
      <c r="AO2747" s="12"/>
      <c r="AP2747" s="12"/>
      <c r="AQ2747" s="12"/>
      <c r="AR2747" s="12"/>
      <c r="AS2747" s="12"/>
      <c r="AT2747" s="12"/>
      <c r="AU2747" s="12"/>
      <c r="AV2747" s="12"/>
      <c r="AW2747" s="12"/>
      <c r="AX2747" s="12"/>
    </row>
    <row r="2748" spans="1:50" x14ac:dyDescent="0.25">
      <c r="A2748" s="83" t="s">
        <v>175</v>
      </c>
      <c r="B2748" s="83" t="s">
        <v>143</v>
      </c>
      <c r="C2748" s="83" t="s">
        <v>137</v>
      </c>
      <c r="D2748" s="83" t="s">
        <v>138</v>
      </c>
      <c r="E2748" s="83" t="s">
        <v>179</v>
      </c>
      <c r="F2748" s="12" t="s">
        <v>181</v>
      </c>
      <c r="G2748" s="92">
        <v>44776</v>
      </c>
      <c r="H2748" s="12">
        <v>3</v>
      </c>
      <c r="I2748" s="71"/>
      <c r="J2748" s="12"/>
      <c r="K2748" s="12"/>
      <c r="L2748" s="40"/>
      <c r="M2748" s="12"/>
      <c r="N2748" s="12"/>
      <c r="O2748" s="12"/>
      <c r="P2748" s="16"/>
      <c r="Q2748" s="12"/>
      <c r="R2748" s="12"/>
      <c r="S2748" s="12"/>
      <c r="T2748" s="12"/>
      <c r="U2748" s="12"/>
      <c r="V2748" s="5">
        <v>22.196733789333333</v>
      </c>
      <c r="W2748" s="5">
        <v>22.196733789333333</v>
      </c>
      <c r="X2748" s="5">
        <v>22.196733789333333</v>
      </c>
      <c r="Y2748" s="5">
        <v>22.196733789333333</v>
      </c>
      <c r="Z2748" s="12"/>
      <c r="AA2748" s="16"/>
      <c r="AB2748" s="16"/>
      <c r="AC2748" s="16"/>
      <c r="AD2748" s="16"/>
      <c r="AE2748" s="16"/>
      <c r="AF2748" s="16"/>
      <c r="AG2748" s="16"/>
      <c r="AH2748" s="16"/>
      <c r="AI2748" s="16"/>
      <c r="AJ2748" s="16"/>
      <c r="AK2748" s="16"/>
      <c r="AL2748" s="12"/>
      <c r="AM2748" s="12"/>
      <c r="AN2748" s="12"/>
      <c r="AO2748" s="12"/>
      <c r="AP2748" s="12"/>
      <c r="AQ2748" s="12"/>
      <c r="AR2748" s="12"/>
      <c r="AS2748" s="12"/>
      <c r="AT2748" s="12"/>
      <c r="AU2748" s="12"/>
      <c r="AV2748" s="12"/>
      <c r="AW2748" s="12"/>
      <c r="AX2748" s="12"/>
    </row>
    <row r="2749" spans="1:50" x14ac:dyDescent="0.25">
      <c r="A2749" s="83" t="s">
        <v>175</v>
      </c>
      <c r="B2749" s="83" t="s">
        <v>143</v>
      </c>
      <c r="C2749" s="83" t="s">
        <v>137</v>
      </c>
      <c r="D2749" s="83" t="s">
        <v>138</v>
      </c>
      <c r="E2749" s="83" t="s">
        <v>179</v>
      </c>
      <c r="F2749" s="12" t="s">
        <v>181</v>
      </c>
      <c r="G2749" s="92">
        <v>44783</v>
      </c>
      <c r="H2749" s="12">
        <v>3</v>
      </c>
      <c r="I2749" s="71"/>
      <c r="J2749" s="12"/>
      <c r="K2749" s="12"/>
      <c r="L2749" s="40"/>
      <c r="M2749" s="12"/>
      <c r="N2749" s="12"/>
      <c r="O2749" s="12"/>
      <c r="P2749" s="16"/>
      <c r="Q2749" s="12"/>
      <c r="R2749" s="12"/>
      <c r="S2749" s="12"/>
      <c r="T2749" s="12"/>
      <c r="U2749" s="12"/>
      <c r="V2749" s="5">
        <v>14.516666666666666</v>
      </c>
      <c r="W2749" s="5">
        <v>14.516666666666666</v>
      </c>
      <c r="X2749" s="5">
        <v>14.516666666666666</v>
      </c>
      <c r="Y2749" s="5">
        <v>14.516666666666666</v>
      </c>
      <c r="Z2749" s="12"/>
      <c r="AA2749" s="16"/>
      <c r="AB2749" s="16"/>
      <c r="AC2749" s="16"/>
      <c r="AD2749" s="16"/>
      <c r="AE2749" s="16"/>
      <c r="AF2749" s="16"/>
      <c r="AG2749" s="16"/>
      <c r="AH2749" s="16"/>
      <c r="AI2749" s="16"/>
      <c r="AJ2749" s="16"/>
      <c r="AK2749" s="16"/>
      <c r="AL2749" s="12"/>
      <c r="AM2749" s="12"/>
      <c r="AN2749" s="12"/>
      <c r="AO2749" s="12"/>
      <c r="AP2749" s="12"/>
      <c r="AQ2749" s="12"/>
      <c r="AR2749" s="12"/>
      <c r="AS2749" s="12"/>
      <c r="AT2749" s="12"/>
      <c r="AU2749" s="12"/>
      <c r="AV2749" s="12"/>
      <c r="AW2749" s="12"/>
      <c r="AX2749" s="12"/>
    </row>
    <row r="2750" spans="1:50" x14ac:dyDescent="0.25">
      <c r="A2750" s="83" t="s">
        <v>175</v>
      </c>
      <c r="B2750" s="83" t="s">
        <v>143</v>
      </c>
      <c r="C2750" s="83" t="s">
        <v>137</v>
      </c>
      <c r="D2750" s="83" t="s">
        <v>138</v>
      </c>
      <c r="E2750" s="83" t="s">
        <v>179</v>
      </c>
      <c r="F2750" s="12" t="s">
        <v>180</v>
      </c>
      <c r="G2750" s="92">
        <v>44550</v>
      </c>
      <c r="H2750" s="12">
        <v>4</v>
      </c>
      <c r="I2750" s="71"/>
      <c r="J2750" s="12"/>
      <c r="K2750" s="12"/>
      <c r="L2750" s="40"/>
      <c r="M2750" s="12"/>
      <c r="N2750" s="12"/>
      <c r="O2750" s="12"/>
      <c r="P2750" s="16"/>
      <c r="Q2750" s="12"/>
      <c r="R2750" s="12"/>
      <c r="S2750" s="12"/>
      <c r="T2750" s="12"/>
      <c r="U2750" s="12"/>
      <c r="V2750">
        <v>6.1343666666666659</v>
      </c>
      <c r="W2750">
        <v>6.1343666666666659</v>
      </c>
      <c r="X2750">
        <v>6.1343666666666659</v>
      </c>
      <c r="Y2750">
        <v>6.1343666666666659</v>
      </c>
      <c r="Z2750" s="12"/>
      <c r="AA2750" s="16"/>
      <c r="AB2750" s="16"/>
      <c r="AC2750" s="16"/>
      <c r="AD2750" s="16"/>
      <c r="AE2750" s="16"/>
      <c r="AF2750" s="16"/>
      <c r="AG2750" s="16"/>
      <c r="AH2750" s="16"/>
      <c r="AI2750" s="16"/>
      <c r="AJ2750" s="16"/>
      <c r="AK2750" s="16"/>
      <c r="AL2750" s="12"/>
      <c r="AM2750" s="12"/>
      <c r="AN2750" s="12"/>
      <c r="AO2750" s="12"/>
      <c r="AP2750" s="12"/>
      <c r="AQ2750" s="12"/>
      <c r="AR2750" s="12"/>
      <c r="AS2750" s="12"/>
      <c r="AT2750" s="12"/>
      <c r="AU2750" s="12"/>
      <c r="AV2750" s="12"/>
      <c r="AW2750" s="12"/>
      <c r="AX2750" s="12"/>
    </row>
    <row r="2751" spans="1:50" x14ac:dyDescent="0.25">
      <c r="A2751" s="83" t="s">
        <v>175</v>
      </c>
      <c r="B2751" s="83" t="s">
        <v>143</v>
      </c>
      <c r="C2751" s="83" t="s">
        <v>137</v>
      </c>
      <c r="D2751" s="83" t="s">
        <v>138</v>
      </c>
      <c r="E2751" s="83" t="s">
        <v>179</v>
      </c>
      <c r="F2751" s="12" t="s">
        <v>181</v>
      </c>
      <c r="G2751" s="92">
        <v>44753</v>
      </c>
      <c r="H2751" s="12">
        <v>4</v>
      </c>
      <c r="I2751" s="71"/>
      <c r="J2751" s="12"/>
      <c r="K2751" s="12"/>
      <c r="L2751" s="40"/>
      <c r="M2751" s="12"/>
      <c r="N2751" s="12"/>
      <c r="O2751" s="12"/>
      <c r="P2751" s="16"/>
      <c r="Q2751" s="12"/>
      <c r="R2751" s="12"/>
      <c r="S2751" s="12"/>
      <c r="T2751" s="12"/>
      <c r="U2751" s="12"/>
      <c r="V2751">
        <v>9.6906826333333331</v>
      </c>
      <c r="W2751">
        <v>9.6906826333333331</v>
      </c>
      <c r="X2751">
        <v>9.6906826333333331</v>
      </c>
      <c r="Y2751">
        <v>9.6906826333333331</v>
      </c>
      <c r="Z2751" s="12"/>
      <c r="AA2751" s="16"/>
      <c r="AB2751" s="16"/>
      <c r="AC2751" s="16"/>
      <c r="AD2751" s="16"/>
      <c r="AE2751" s="16"/>
      <c r="AF2751" s="16"/>
      <c r="AG2751" s="16"/>
      <c r="AH2751" s="16"/>
      <c r="AI2751" s="16"/>
      <c r="AJ2751" s="16"/>
      <c r="AK2751" s="16"/>
      <c r="AL2751" s="12"/>
      <c r="AM2751" s="12"/>
      <c r="AN2751" s="12"/>
      <c r="AO2751" s="12"/>
      <c r="AP2751" s="12"/>
      <c r="AQ2751" s="12"/>
      <c r="AR2751" s="12"/>
      <c r="AS2751" s="12"/>
      <c r="AT2751" s="12"/>
      <c r="AU2751" s="12"/>
      <c r="AV2751" s="12"/>
      <c r="AW2751" s="12"/>
      <c r="AX2751" s="12"/>
    </row>
    <row r="2752" spans="1:50" x14ac:dyDescent="0.25">
      <c r="A2752" s="83" t="s">
        <v>175</v>
      </c>
      <c r="B2752" s="83" t="s">
        <v>143</v>
      </c>
      <c r="C2752" s="83" t="s">
        <v>137</v>
      </c>
      <c r="D2752" s="83" t="s">
        <v>138</v>
      </c>
      <c r="E2752" s="83" t="s">
        <v>179</v>
      </c>
      <c r="F2752" s="12" t="s">
        <v>181</v>
      </c>
      <c r="G2752" s="92">
        <v>44756</v>
      </c>
      <c r="H2752" s="12">
        <v>4</v>
      </c>
      <c r="I2752" s="71"/>
      <c r="J2752" s="12"/>
      <c r="K2752" s="12"/>
      <c r="L2752" s="40"/>
      <c r="M2752" s="12"/>
      <c r="N2752" s="12"/>
      <c r="O2752" s="12"/>
      <c r="P2752" s="16"/>
      <c r="Q2752" s="12"/>
      <c r="R2752" s="12"/>
      <c r="S2752" s="12"/>
      <c r="T2752" s="12"/>
      <c r="U2752" s="12"/>
      <c r="V2752">
        <v>29.574979853333335</v>
      </c>
      <c r="W2752">
        <v>29.574979853333335</v>
      </c>
      <c r="X2752">
        <v>29.574979853333335</v>
      </c>
      <c r="Y2752">
        <v>29.574979853333335</v>
      </c>
      <c r="Z2752" s="12"/>
      <c r="AA2752" s="16"/>
      <c r="AB2752" s="16"/>
      <c r="AC2752" s="16"/>
      <c r="AD2752" s="16"/>
      <c r="AE2752" s="16"/>
      <c r="AF2752" s="16"/>
      <c r="AG2752" s="16"/>
      <c r="AH2752" s="16"/>
      <c r="AI2752" s="16"/>
      <c r="AJ2752" s="16"/>
      <c r="AK2752" s="16"/>
      <c r="AL2752" s="12"/>
      <c r="AM2752" s="12"/>
      <c r="AN2752" s="12"/>
      <c r="AO2752" s="12"/>
      <c r="AP2752" s="12"/>
      <c r="AQ2752" s="12"/>
      <c r="AR2752" s="12"/>
      <c r="AS2752" s="12"/>
      <c r="AT2752" s="12"/>
      <c r="AU2752" s="12"/>
      <c r="AV2752" s="12"/>
      <c r="AW2752" s="12"/>
      <c r="AX2752" s="12"/>
    </row>
    <row r="2753" spans="1:50" x14ac:dyDescent="0.25">
      <c r="A2753" s="83" t="s">
        <v>175</v>
      </c>
      <c r="B2753" s="83" t="s">
        <v>143</v>
      </c>
      <c r="C2753" s="83" t="s">
        <v>137</v>
      </c>
      <c r="D2753" s="83" t="s">
        <v>138</v>
      </c>
      <c r="E2753" s="83" t="s">
        <v>179</v>
      </c>
      <c r="F2753" s="12" t="s">
        <v>181</v>
      </c>
      <c r="G2753" s="92">
        <v>44767</v>
      </c>
      <c r="H2753" s="12">
        <v>4</v>
      </c>
      <c r="I2753" s="71"/>
      <c r="J2753" s="12"/>
      <c r="K2753" s="12"/>
      <c r="L2753" s="40"/>
      <c r="M2753" s="12"/>
      <c r="N2753" s="12"/>
      <c r="O2753" s="12"/>
      <c r="P2753" s="16"/>
      <c r="Q2753" s="12"/>
      <c r="R2753" s="12"/>
      <c r="S2753" s="12"/>
      <c r="T2753" s="12"/>
      <c r="U2753" s="12"/>
      <c r="V2753">
        <v>31.976799757333335</v>
      </c>
      <c r="W2753">
        <v>31.976799757333335</v>
      </c>
      <c r="X2753">
        <v>31.976799757333335</v>
      </c>
      <c r="Y2753">
        <v>31.976799757333335</v>
      </c>
      <c r="Z2753" s="12"/>
      <c r="AA2753" s="16"/>
      <c r="AB2753" s="16"/>
      <c r="AC2753" s="16"/>
      <c r="AD2753" s="16"/>
      <c r="AE2753" s="16"/>
      <c r="AF2753" s="16"/>
      <c r="AG2753" s="16"/>
      <c r="AH2753" s="16"/>
      <c r="AI2753" s="16"/>
      <c r="AJ2753" s="16"/>
      <c r="AK2753" s="16"/>
      <c r="AL2753" s="12"/>
      <c r="AM2753" s="12"/>
      <c r="AN2753" s="12"/>
      <c r="AO2753" s="12"/>
      <c r="AP2753" s="12"/>
      <c r="AQ2753" s="12"/>
      <c r="AR2753" s="12"/>
      <c r="AS2753" s="12"/>
      <c r="AT2753" s="12"/>
      <c r="AU2753" s="12"/>
      <c r="AV2753" s="12"/>
      <c r="AW2753" s="12"/>
      <c r="AX2753" s="12"/>
    </row>
    <row r="2754" spans="1:50" x14ac:dyDescent="0.25">
      <c r="A2754" s="83" t="s">
        <v>175</v>
      </c>
      <c r="B2754" s="83" t="s">
        <v>143</v>
      </c>
      <c r="C2754" s="83" t="s">
        <v>137</v>
      </c>
      <c r="D2754" s="83" t="s">
        <v>138</v>
      </c>
      <c r="E2754" s="83" t="s">
        <v>179</v>
      </c>
      <c r="F2754" s="12" t="s">
        <v>181</v>
      </c>
      <c r="G2754" s="92">
        <v>44776</v>
      </c>
      <c r="H2754" s="12">
        <v>4</v>
      </c>
      <c r="I2754" s="71"/>
      <c r="J2754" s="12"/>
      <c r="K2754" s="12"/>
      <c r="L2754" s="40"/>
      <c r="M2754" s="12"/>
      <c r="N2754" s="12"/>
      <c r="O2754" s="12"/>
      <c r="P2754" s="16"/>
      <c r="Q2754" s="12"/>
      <c r="R2754" s="12"/>
      <c r="S2754" s="12"/>
      <c r="T2754" s="12"/>
      <c r="U2754" s="12"/>
      <c r="V2754">
        <v>26.642330017333332</v>
      </c>
      <c r="W2754">
        <v>26.642330017333332</v>
      </c>
      <c r="X2754">
        <v>26.642330017333332</v>
      </c>
      <c r="Y2754">
        <v>26.642330017333332</v>
      </c>
      <c r="Z2754" s="12"/>
      <c r="AA2754" s="16"/>
      <c r="AB2754" s="16"/>
      <c r="AC2754" s="16"/>
      <c r="AD2754" s="16"/>
      <c r="AE2754" s="16"/>
      <c r="AF2754" s="16"/>
      <c r="AG2754" s="16"/>
      <c r="AH2754" s="16"/>
      <c r="AI2754" s="16"/>
      <c r="AJ2754" s="16"/>
      <c r="AK2754" s="16"/>
      <c r="AL2754" s="12"/>
      <c r="AM2754" s="12"/>
      <c r="AN2754" s="12"/>
      <c r="AO2754" s="12"/>
      <c r="AP2754" s="12"/>
      <c r="AQ2754" s="12"/>
      <c r="AR2754" s="12"/>
      <c r="AS2754" s="12"/>
      <c r="AT2754" s="12"/>
      <c r="AU2754" s="12"/>
      <c r="AV2754" s="12"/>
      <c r="AW2754" s="12"/>
      <c r="AX2754" s="12"/>
    </row>
    <row r="2755" spans="1:50" x14ac:dyDescent="0.25">
      <c r="A2755" s="83" t="s">
        <v>175</v>
      </c>
      <c r="B2755" s="83" t="s">
        <v>143</v>
      </c>
      <c r="C2755" s="83" t="s">
        <v>137</v>
      </c>
      <c r="D2755" s="83" t="s">
        <v>138</v>
      </c>
      <c r="E2755" s="83" t="s">
        <v>179</v>
      </c>
      <c r="F2755" s="12" t="s">
        <v>181</v>
      </c>
      <c r="G2755" s="92">
        <v>44783</v>
      </c>
      <c r="H2755" s="12">
        <v>4</v>
      </c>
      <c r="I2755" s="71"/>
      <c r="J2755" s="12"/>
      <c r="K2755" s="12"/>
      <c r="L2755" s="40"/>
      <c r="M2755" s="12"/>
      <c r="N2755" s="12"/>
      <c r="O2755" s="12"/>
      <c r="P2755" s="16"/>
      <c r="Q2755" s="12"/>
      <c r="R2755" s="12"/>
      <c r="S2755" s="12"/>
      <c r="T2755" s="12"/>
      <c r="U2755" s="12"/>
      <c r="V2755">
        <v>16.103333333333335</v>
      </c>
      <c r="W2755">
        <v>16.103333333333335</v>
      </c>
      <c r="X2755">
        <v>16.103333333333335</v>
      </c>
      <c r="Y2755">
        <v>16.103333333333335</v>
      </c>
      <c r="Z2755" s="12"/>
      <c r="AA2755" s="16"/>
      <c r="AB2755" s="16"/>
      <c r="AC2755" s="16"/>
      <c r="AD2755" s="16"/>
      <c r="AE2755" s="16"/>
      <c r="AF2755" s="16"/>
      <c r="AG2755" s="16"/>
      <c r="AH2755" s="16"/>
      <c r="AI2755" s="16"/>
      <c r="AJ2755" s="16"/>
      <c r="AK2755" s="16"/>
      <c r="AL2755" s="12"/>
      <c r="AM2755" s="12"/>
      <c r="AN2755" s="12"/>
      <c r="AO2755" s="12"/>
      <c r="AP2755" s="12"/>
      <c r="AQ2755" s="12"/>
      <c r="AR2755" s="12"/>
      <c r="AS2755" s="12"/>
      <c r="AT2755" s="12"/>
      <c r="AU2755" s="12"/>
      <c r="AV2755" s="12"/>
      <c r="AW2755" s="12"/>
      <c r="AX2755" s="12"/>
    </row>
    <row r="2756" spans="1:50" x14ac:dyDescent="0.25">
      <c r="A2756" s="93" t="s">
        <v>177</v>
      </c>
      <c r="B2756" s="93" t="s">
        <v>145</v>
      </c>
      <c r="C2756" s="93" t="s">
        <v>137</v>
      </c>
      <c r="D2756" s="93" t="s">
        <v>138</v>
      </c>
      <c r="E2756" s="93" t="s">
        <v>179</v>
      </c>
      <c r="F2756" s="5" t="s">
        <v>180</v>
      </c>
      <c r="G2756" s="94">
        <v>44550</v>
      </c>
      <c r="H2756" s="5">
        <v>1</v>
      </c>
      <c r="I2756" s="72"/>
      <c r="J2756" s="5"/>
      <c r="K2756" s="5"/>
      <c r="L2756" s="95"/>
      <c r="M2756" s="5"/>
      <c r="N2756" s="5"/>
      <c r="O2756" s="5"/>
      <c r="P2756" s="15"/>
      <c r="Q2756" s="5"/>
      <c r="R2756" s="5"/>
      <c r="S2756" s="5"/>
      <c r="T2756" s="5"/>
      <c r="U2756" s="5"/>
      <c r="V2756" s="5">
        <v>28.754583333333333</v>
      </c>
      <c r="W2756" s="5">
        <v>28.754583333333333</v>
      </c>
      <c r="X2756" s="5">
        <v>28.754583333333333</v>
      </c>
      <c r="Y2756" s="5">
        <v>28.754583333333333</v>
      </c>
      <c r="Z2756" s="5"/>
      <c r="AA2756" s="15"/>
      <c r="AB2756" s="15"/>
      <c r="AC2756" s="15"/>
      <c r="AD2756" s="15"/>
      <c r="AE2756" s="15"/>
      <c r="AF2756" s="15"/>
      <c r="AG2756" s="15"/>
      <c r="AH2756" s="15"/>
      <c r="AI2756" s="15"/>
      <c r="AJ2756" s="15"/>
      <c r="AK2756" s="15"/>
      <c r="AL2756" s="5"/>
      <c r="AM2756" s="5"/>
      <c r="AN2756" s="5"/>
      <c r="AO2756" s="5"/>
      <c r="AP2756" s="5"/>
      <c r="AQ2756" s="5"/>
      <c r="AR2756" s="5"/>
      <c r="AS2756" s="5"/>
      <c r="AT2756" s="5"/>
      <c r="AU2756" s="5"/>
      <c r="AV2756" s="5"/>
      <c r="AW2756" s="5"/>
      <c r="AX2756" s="5"/>
    </row>
    <row r="2757" spans="1:50" x14ac:dyDescent="0.25">
      <c r="A2757" s="93" t="s">
        <v>177</v>
      </c>
      <c r="B2757" s="93" t="s">
        <v>145</v>
      </c>
      <c r="C2757" s="93" t="s">
        <v>137</v>
      </c>
      <c r="D2757" s="93" t="s">
        <v>138</v>
      </c>
      <c r="E2757" s="93" t="s">
        <v>179</v>
      </c>
      <c r="F2757" s="5" t="s">
        <v>181</v>
      </c>
      <c r="G2757" s="94">
        <v>44753</v>
      </c>
      <c r="H2757" s="5">
        <v>1</v>
      </c>
      <c r="I2757" s="72"/>
      <c r="J2757" s="5"/>
      <c r="K2757" s="5"/>
      <c r="L2757" s="95"/>
      <c r="M2757" s="5"/>
      <c r="N2757" s="5"/>
      <c r="O2757" s="5"/>
      <c r="P2757" s="15"/>
      <c r="Q2757" s="5"/>
      <c r="R2757" s="5"/>
      <c r="S2757" s="5"/>
      <c r="T2757" s="5"/>
      <c r="U2757" s="5"/>
      <c r="V2757" s="5">
        <v>61.02071200000001</v>
      </c>
      <c r="W2757" s="5">
        <v>61.02071200000001</v>
      </c>
      <c r="X2757" s="5">
        <v>61.02071200000001</v>
      </c>
      <c r="Y2757" s="5">
        <v>61.02071200000001</v>
      </c>
      <c r="Z2757" s="5"/>
      <c r="AA2757" s="15"/>
      <c r="AB2757" s="15"/>
      <c r="AC2757" s="15"/>
      <c r="AD2757" s="15"/>
      <c r="AE2757" s="15"/>
      <c r="AF2757" s="15"/>
      <c r="AG2757" s="15"/>
      <c r="AH2757" s="15"/>
      <c r="AI2757" s="15"/>
      <c r="AJ2757" s="15"/>
      <c r="AK2757" s="15"/>
      <c r="AL2757" s="5"/>
      <c r="AM2757" s="5"/>
      <c r="AN2757" s="5"/>
      <c r="AO2757" s="5"/>
      <c r="AP2757" s="5"/>
      <c r="AQ2757" s="5"/>
      <c r="AR2757" s="5"/>
      <c r="AS2757" s="5"/>
      <c r="AT2757" s="5"/>
      <c r="AU2757" s="5"/>
      <c r="AV2757" s="5"/>
      <c r="AW2757" s="5"/>
      <c r="AX2757" s="5"/>
    </row>
    <row r="2758" spans="1:50" x14ac:dyDescent="0.25">
      <c r="A2758" s="93" t="s">
        <v>177</v>
      </c>
      <c r="B2758" s="93" t="s">
        <v>145</v>
      </c>
      <c r="C2758" s="93" t="s">
        <v>137</v>
      </c>
      <c r="D2758" s="93" t="s">
        <v>138</v>
      </c>
      <c r="E2758" s="93" t="s">
        <v>179</v>
      </c>
      <c r="F2758" s="5" t="s">
        <v>181</v>
      </c>
      <c r="G2758" s="94">
        <v>44756</v>
      </c>
      <c r="H2758" s="5">
        <v>1</v>
      </c>
      <c r="I2758" s="72"/>
      <c r="J2758" s="5"/>
      <c r="K2758" s="5"/>
      <c r="L2758" s="95"/>
      <c r="M2758" s="5"/>
      <c r="N2758" s="5"/>
      <c r="O2758" s="5"/>
      <c r="P2758" s="15"/>
      <c r="Q2758" s="5"/>
      <c r="R2758" s="5"/>
      <c r="S2758" s="5"/>
      <c r="T2758" s="5"/>
      <c r="U2758" s="5"/>
      <c r="V2758" s="5">
        <v>36.832648033333335</v>
      </c>
      <c r="W2758" s="5">
        <v>36.832648033333335</v>
      </c>
      <c r="X2758" s="5">
        <v>36.832648033333335</v>
      </c>
      <c r="Y2758" s="5">
        <v>36.832648033333335</v>
      </c>
      <c r="Z2758" s="5"/>
      <c r="AA2758" s="15"/>
      <c r="AB2758" s="15"/>
      <c r="AC2758" s="15"/>
      <c r="AD2758" s="15"/>
      <c r="AE2758" s="15"/>
      <c r="AF2758" s="15"/>
      <c r="AG2758" s="15"/>
      <c r="AH2758" s="15"/>
      <c r="AI2758" s="15"/>
      <c r="AJ2758" s="15"/>
      <c r="AK2758" s="15"/>
      <c r="AL2758" s="5"/>
      <c r="AM2758" s="5"/>
      <c r="AN2758" s="5"/>
      <c r="AO2758" s="5"/>
      <c r="AP2758" s="5"/>
      <c r="AQ2758" s="5"/>
      <c r="AR2758" s="5"/>
      <c r="AS2758" s="5"/>
      <c r="AT2758" s="5"/>
      <c r="AU2758" s="5"/>
      <c r="AV2758" s="5"/>
      <c r="AW2758" s="5"/>
      <c r="AX2758" s="5"/>
    </row>
    <row r="2759" spans="1:50" x14ac:dyDescent="0.25">
      <c r="A2759" s="93" t="s">
        <v>177</v>
      </c>
      <c r="B2759" s="93" t="s">
        <v>145</v>
      </c>
      <c r="C2759" s="93" t="s">
        <v>137</v>
      </c>
      <c r="D2759" s="93" t="s">
        <v>138</v>
      </c>
      <c r="E2759" s="93" t="s">
        <v>179</v>
      </c>
      <c r="F2759" s="5" t="s">
        <v>181</v>
      </c>
      <c r="G2759" s="94">
        <v>44767</v>
      </c>
      <c r="H2759" s="5">
        <v>1</v>
      </c>
      <c r="I2759" s="72"/>
      <c r="J2759" s="5"/>
      <c r="K2759" s="5"/>
      <c r="L2759" s="95"/>
      <c r="M2759" s="5"/>
      <c r="N2759" s="5"/>
      <c r="O2759" s="5"/>
      <c r="P2759" s="15"/>
      <c r="Q2759" s="5"/>
      <c r="R2759" s="5"/>
      <c r="S2759" s="5"/>
      <c r="T2759" s="5"/>
      <c r="U2759" s="5"/>
      <c r="V2759" s="5">
        <v>77.137300999999994</v>
      </c>
      <c r="W2759" s="5">
        <v>77.137300999999994</v>
      </c>
      <c r="X2759" s="5">
        <v>77.137300999999994</v>
      </c>
      <c r="Y2759" s="5">
        <v>77.137300999999994</v>
      </c>
      <c r="Z2759" s="5"/>
      <c r="AA2759" s="15"/>
      <c r="AB2759" s="15"/>
      <c r="AC2759" s="15"/>
      <c r="AD2759" s="15"/>
      <c r="AE2759" s="15"/>
      <c r="AF2759" s="15"/>
      <c r="AG2759" s="15"/>
      <c r="AH2759" s="15"/>
      <c r="AI2759" s="15"/>
      <c r="AJ2759" s="15"/>
      <c r="AK2759" s="15"/>
      <c r="AL2759" s="5"/>
      <c r="AM2759" s="5"/>
      <c r="AN2759" s="5"/>
      <c r="AO2759" s="5"/>
      <c r="AP2759" s="5"/>
      <c r="AQ2759" s="5"/>
      <c r="AR2759" s="5"/>
      <c r="AS2759" s="5"/>
      <c r="AT2759" s="5"/>
      <c r="AU2759" s="5"/>
      <c r="AV2759" s="5"/>
      <c r="AW2759" s="5"/>
      <c r="AX2759" s="5"/>
    </row>
    <row r="2760" spans="1:50" x14ac:dyDescent="0.25">
      <c r="A2760" s="93" t="s">
        <v>177</v>
      </c>
      <c r="B2760" s="93" t="s">
        <v>145</v>
      </c>
      <c r="C2760" s="93" t="s">
        <v>137</v>
      </c>
      <c r="D2760" s="93" t="s">
        <v>138</v>
      </c>
      <c r="E2760" s="93" t="s">
        <v>179</v>
      </c>
      <c r="F2760" s="5" t="s">
        <v>181</v>
      </c>
      <c r="G2760" s="94">
        <v>44776</v>
      </c>
      <c r="H2760" s="5">
        <v>1</v>
      </c>
      <c r="I2760" s="72"/>
      <c r="J2760" s="5"/>
      <c r="K2760" s="5"/>
      <c r="L2760" s="95"/>
      <c r="M2760" s="5"/>
      <c r="N2760" s="5"/>
      <c r="O2760" s="5"/>
      <c r="P2760" s="15"/>
      <c r="Q2760" s="5"/>
      <c r="R2760" s="5"/>
      <c r="S2760" s="5"/>
      <c r="T2760" s="5"/>
      <c r="U2760" s="5"/>
      <c r="V2760" s="5">
        <v>74.666666666666671</v>
      </c>
      <c r="W2760" s="5">
        <v>74.666666666666671</v>
      </c>
      <c r="X2760" s="5">
        <v>74.666666666666671</v>
      </c>
      <c r="Y2760" s="5">
        <v>74.666666666666671</v>
      </c>
      <c r="Z2760" s="5"/>
      <c r="AA2760" s="15"/>
      <c r="AB2760" s="15"/>
      <c r="AC2760" s="15"/>
      <c r="AD2760" s="15"/>
      <c r="AE2760" s="15"/>
      <c r="AF2760" s="15"/>
      <c r="AG2760" s="15"/>
      <c r="AH2760" s="15"/>
      <c r="AI2760" s="15"/>
      <c r="AJ2760" s="15"/>
      <c r="AK2760" s="15"/>
      <c r="AL2760" s="5"/>
      <c r="AM2760" s="5"/>
      <c r="AN2760" s="5"/>
      <c r="AO2760" s="5"/>
      <c r="AP2760" s="5"/>
      <c r="AQ2760" s="5"/>
      <c r="AR2760" s="5"/>
      <c r="AS2760" s="5"/>
      <c r="AT2760" s="5"/>
      <c r="AU2760" s="5"/>
      <c r="AV2760" s="5"/>
      <c r="AW2760" s="5"/>
      <c r="AX2760" s="5"/>
    </row>
    <row r="2761" spans="1:50" x14ac:dyDescent="0.25">
      <c r="A2761" s="93" t="s">
        <v>177</v>
      </c>
      <c r="B2761" s="93" t="s">
        <v>145</v>
      </c>
      <c r="C2761" s="93" t="s">
        <v>137</v>
      </c>
      <c r="D2761" s="93" t="s">
        <v>138</v>
      </c>
      <c r="E2761" s="93" t="s">
        <v>179</v>
      </c>
      <c r="F2761" s="5" t="s">
        <v>181</v>
      </c>
      <c r="G2761" s="94">
        <v>44783</v>
      </c>
      <c r="H2761" s="5">
        <v>1</v>
      </c>
      <c r="I2761" s="72"/>
      <c r="J2761" s="5"/>
      <c r="K2761" s="5"/>
      <c r="L2761" s="95"/>
      <c r="M2761" s="5"/>
      <c r="N2761" s="5"/>
      <c r="O2761" s="5"/>
      <c r="P2761" s="15"/>
      <c r="Q2761" s="5"/>
      <c r="R2761" s="5"/>
      <c r="S2761" s="5"/>
      <c r="T2761" s="5"/>
      <c r="U2761" s="5"/>
      <c r="V2761" s="5">
        <v>68.3</v>
      </c>
      <c r="W2761" s="5">
        <v>68.3</v>
      </c>
      <c r="X2761" s="5">
        <v>68.3</v>
      </c>
      <c r="Y2761" s="5">
        <v>68.3</v>
      </c>
      <c r="Z2761" s="5"/>
      <c r="AA2761" s="15"/>
      <c r="AB2761" s="15"/>
      <c r="AC2761" s="15"/>
      <c r="AD2761" s="15"/>
      <c r="AE2761" s="15"/>
      <c r="AF2761" s="15"/>
      <c r="AG2761" s="15"/>
      <c r="AH2761" s="15"/>
      <c r="AI2761" s="15"/>
      <c r="AJ2761" s="15"/>
      <c r="AK2761" s="15"/>
      <c r="AL2761" s="5"/>
      <c r="AM2761" s="5"/>
      <c r="AN2761" s="5"/>
      <c r="AO2761" s="5"/>
      <c r="AP2761" s="5"/>
      <c r="AQ2761" s="5"/>
      <c r="AR2761" s="5"/>
      <c r="AS2761" s="5"/>
      <c r="AT2761" s="5"/>
      <c r="AU2761" s="5"/>
      <c r="AV2761" s="5"/>
      <c r="AW2761" s="5"/>
      <c r="AX2761" s="5"/>
    </row>
    <row r="2762" spans="1:50" x14ac:dyDescent="0.25">
      <c r="A2762" s="93" t="s">
        <v>177</v>
      </c>
      <c r="B2762" s="93" t="s">
        <v>145</v>
      </c>
      <c r="C2762" s="93" t="s">
        <v>137</v>
      </c>
      <c r="D2762" s="93" t="s">
        <v>138</v>
      </c>
      <c r="E2762" s="93" t="s">
        <v>179</v>
      </c>
      <c r="F2762" s="5" t="s">
        <v>180</v>
      </c>
      <c r="G2762" s="94">
        <v>44550</v>
      </c>
      <c r="H2762" s="5">
        <v>2</v>
      </c>
      <c r="I2762" s="72"/>
      <c r="J2762" s="5"/>
      <c r="K2762" s="5"/>
      <c r="L2762" s="95"/>
      <c r="M2762" s="5"/>
      <c r="N2762" s="5"/>
      <c r="O2762" s="5"/>
      <c r="P2762" s="15"/>
      <c r="Q2762" s="5"/>
      <c r="R2762" s="5"/>
      <c r="S2762" s="5"/>
      <c r="T2762" s="5"/>
      <c r="U2762" s="5"/>
      <c r="V2762">
        <v>36.303670000000004</v>
      </c>
      <c r="W2762">
        <v>36.303670000000004</v>
      </c>
      <c r="X2762">
        <v>36.303670000000004</v>
      </c>
      <c r="Y2762">
        <v>36.303670000000004</v>
      </c>
      <c r="Z2762" s="5"/>
      <c r="AA2762" s="15"/>
      <c r="AB2762" s="15"/>
      <c r="AC2762" s="15"/>
      <c r="AD2762" s="15"/>
      <c r="AE2762" s="15"/>
      <c r="AF2762" s="15"/>
      <c r="AG2762" s="15"/>
      <c r="AH2762" s="15"/>
      <c r="AI2762" s="15"/>
      <c r="AJ2762" s="15"/>
      <c r="AK2762" s="15"/>
      <c r="AL2762" s="5"/>
      <c r="AM2762" s="5"/>
      <c r="AN2762" s="5"/>
      <c r="AO2762" s="5"/>
      <c r="AP2762" s="5"/>
      <c r="AQ2762" s="5"/>
      <c r="AR2762" s="5"/>
      <c r="AS2762" s="5"/>
      <c r="AT2762" s="5"/>
      <c r="AU2762" s="5"/>
      <c r="AV2762" s="5"/>
      <c r="AW2762" s="5"/>
      <c r="AX2762" s="5"/>
    </row>
    <row r="2763" spans="1:50" x14ac:dyDescent="0.25">
      <c r="A2763" s="93" t="s">
        <v>177</v>
      </c>
      <c r="B2763" s="93" t="s">
        <v>145</v>
      </c>
      <c r="C2763" s="93" t="s">
        <v>137</v>
      </c>
      <c r="D2763" s="93" t="s">
        <v>138</v>
      </c>
      <c r="E2763" s="93" t="s">
        <v>179</v>
      </c>
      <c r="F2763" s="5" t="s">
        <v>181</v>
      </c>
      <c r="G2763" s="94">
        <v>44753</v>
      </c>
      <c r="H2763" s="5">
        <v>2</v>
      </c>
      <c r="I2763" s="72"/>
      <c r="J2763" s="5"/>
      <c r="K2763" s="5"/>
      <c r="L2763" s="95"/>
      <c r="M2763" s="5"/>
      <c r="N2763" s="5"/>
      <c r="O2763" s="5"/>
      <c r="P2763" s="15"/>
      <c r="Q2763" s="5"/>
      <c r="R2763" s="5"/>
      <c r="S2763" s="5"/>
      <c r="T2763" s="5"/>
      <c r="U2763" s="5"/>
      <c r="V2763">
        <v>98.998980916666667</v>
      </c>
      <c r="W2763">
        <v>98.998980916666667</v>
      </c>
      <c r="X2763">
        <v>98.998980916666667</v>
      </c>
      <c r="Y2763">
        <v>98.998980916666667</v>
      </c>
      <c r="Z2763" s="5"/>
      <c r="AA2763" s="15"/>
      <c r="AB2763" s="15"/>
      <c r="AC2763" s="15"/>
      <c r="AD2763" s="15"/>
      <c r="AE2763" s="15"/>
      <c r="AF2763" s="15"/>
      <c r="AG2763" s="15"/>
      <c r="AH2763" s="15"/>
      <c r="AI2763" s="15"/>
      <c r="AJ2763" s="15"/>
      <c r="AK2763" s="15"/>
      <c r="AL2763" s="5"/>
      <c r="AM2763" s="5"/>
      <c r="AN2763" s="5"/>
      <c r="AO2763" s="5"/>
      <c r="AP2763" s="5"/>
      <c r="AQ2763" s="5"/>
      <c r="AR2763" s="5"/>
      <c r="AS2763" s="5"/>
      <c r="AT2763" s="5"/>
      <c r="AU2763" s="5"/>
      <c r="AV2763" s="5"/>
      <c r="AW2763" s="5"/>
      <c r="AX2763" s="5"/>
    </row>
    <row r="2764" spans="1:50" x14ac:dyDescent="0.25">
      <c r="A2764" s="93" t="s">
        <v>177</v>
      </c>
      <c r="B2764" s="93" t="s">
        <v>145</v>
      </c>
      <c r="C2764" s="93" t="s">
        <v>137</v>
      </c>
      <c r="D2764" s="93" t="s">
        <v>138</v>
      </c>
      <c r="E2764" s="93" t="s">
        <v>179</v>
      </c>
      <c r="F2764" s="5" t="s">
        <v>181</v>
      </c>
      <c r="G2764" s="94">
        <v>44756</v>
      </c>
      <c r="H2764" s="5">
        <v>2</v>
      </c>
      <c r="I2764" s="72"/>
      <c r="J2764" s="5"/>
      <c r="K2764" s="5"/>
      <c r="L2764" s="95"/>
      <c r="M2764" s="5"/>
      <c r="N2764" s="5"/>
      <c r="O2764" s="5"/>
      <c r="P2764" s="15"/>
      <c r="Q2764" s="5"/>
      <c r="R2764" s="5"/>
      <c r="S2764" s="5"/>
      <c r="T2764" s="5"/>
      <c r="U2764" s="5"/>
      <c r="V2764">
        <v>123.30939033333335</v>
      </c>
      <c r="W2764">
        <v>123.30939033333335</v>
      </c>
      <c r="X2764">
        <v>123.30939033333335</v>
      </c>
      <c r="Y2764">
        <v>123.30939033333335</v>
      </c>
      <c r="Z2764" s="5"/>
      <c r="AA2764" s="15"/>
      <c r="AB2764" s="15"/>
      <c r="AC2764" s="15"/>
      <c r="AD2764" s="15"/>
      <c r="AE2764" s="15"/>
      <c r="AF2764" s="15"/>
      <c r="AG2764" s="15"/>
      <c r="AH2764" s="15"/>
      <c r="AI2764" s="15"/>
      <c r="AJ2764" s="15"/>
      <c r="AK2764" s="15"/>
      <c r="AL2764" s="5"/>
      <c r="AM2764" s="5"/>
      <c r="AN2764" s="5"/>
      <c r="AO2764" s="5"/>
      <c r="AP2764" s="5"/>
      <c r="AQ2764" s="5"/>
      <c r="AR2764" s="5"/>
      <c r="AS2764" s="5"/>
      <c r="AT2764" s="5"/>
      <c r="AU2764" s="5"/>
      <c r="AV2764" s="5"/>
      <c r="AW2764" s="5"/>
      <c r="AX2764" s="5"/>
    </row>
    <row r="2765" spans="1:50" x14ac:dyDescent="0.25">
      <c r="A2765" s="93" t="s">
        <v>177</v>
      </c>
      <c r="B2765" s="93" t="s">
        <v>145</v>
      </c>
      <c r="C2765" s="93" t="s">
        <v>137</v>
      </c>
      <c r="D2765" s="93" t="s">
        <v>138</v>
      </c>
      <c r="E2765" s="93" t="s">
        <v>179</v>
      </c>
      <c r="F2765" s="5" t="s">
        <v>181</v>
      </c>
      <c r="G2765" s="94">
        <v>44767</v>
      </c>
      <c r="H2765" s="5">
        <v>2</v>
      </c>
      <c r="I2765" s="72"/>
      <c r="J2765" s="5"/>
      <c r="K2765" s="5"/>
      <c r="L2765" s="95"/>
      <c r="M2765" s="5"/>
      <c r="N2765" s="5"/>
      <c r="O2765" s="5"/>
      <c r="P2765" s="15"/>
      <c r="Q2765" s="5"/>
      <c r="R2765" s="5"/>
      <c r="S2765" s="5"/>
      <c r="T2765" s="5"/>
      <c r="U2765" s="5"/>
      <c r="V2765">
        <v>103.48605353333333</v>
      </c>
      <c r="W2765">
        <v>103.48605353333333</v>
      </c>
      <c r="X2765">
        <v>103.48605353333333</v>
      </c>
      <c r="Y2765">
        <v>103.48605353333333</v>
      </c>
      <c r="Z2765" s="5"/>
      <c r="AA2765" s="15"/>
      <c r="AB2765" s="15"/>
      <c r="AC2765" s="15"/>
      <c r="AD2765" s="15"/>
      <c r="AE2765" s="15"/>
      <c r="AF2765" s="15"/>
      <c r="AG2765" s="15"/>
      <c r="AH2765" s="15"/>
      <c r="AI2765" s="15"/>
      <c r="AJ2765" s="15"/>
      <c r="AK2765" s="15"/>
      <c r="AL2765" s="5"/>
      <c r="AM2765" s="5"/>
      <c r="AN2765" s="5"/>
      <c r="AO2765" s="5"/>
      <c r="AP2765" s="5"/>
      <c r="AQ2765" s="5"/>
      <c r="AR2765" s="5"/>
      <c r="AS2765" s="5"/>
      <c r="AT2765" s="5"/>
      <c r="AU2765" s="5"/>
      <c r="AV2765" s="5"/>
      <c r="AW2765" s="5"/>
      <c r="AX2765" s="5"/>
    </row>
    <row r="2766" spans="1:50" x14ac:dyDescent="0.25">
      <c r="A2766" s="93" t="s">
        <v>177</v>
      </c>
      <c r="B2766" s="93" t="s">
        <v>145</v>
      </c>
      <c r="C2766" s="93" t="s">
        <v>137</v>
      </c>
      <c r="D2766" s="93" t="s">
        <v>138</v>
      </c>
      <c r="E2766" s="93" t="s">
        <v>179</v>
      </c>
      <c r="F2766" s="5" t="s">
        <v>181</v>
      </c>
      <c r="G2766" s="94">
        <v>44776</v>
      </c>
      <c r="H2766" s="5">
        <v>2</v>
      </c>
      <c r="I2766" s="72"/>
      <c r="J2766" s="5"/>
      <c r="K2766" s="5"/>
      <c r="L2766" s="95"/>
      <c r="M2766" s="5"/>
      <c r="N2766" s="5"/>
      <c r="O2766" s="5"/>
      <c r="P2766" s="15"/>
      <c r="Q2766" s="5"/>
      <c r="R2766" s="5"/>
      <c r="S2766" s="5"/>
      <c r="T2766" s="5"/>
      <c r="U2766" s="5"/>
      <c r="V2766">
        <v>50.93333333333333</v>
      </c>
      <c r="W2766">
        <v>50.93333333333333</v>
      </c>
      <c r="X2766">
        <v>50.93333333333333</v>
      </c>
      <c r="Y2766">
        <v>50.93333333333333</v>
      </c>
      <c r="Z2766" s="5"/>
      <c r="AA2766" s="15"/>
      <c r="AB2766" s="15"/>
      <c r="AC2766" s="15"/>
      <c r="AD2766" s="15"/>
      <c r="AE2766" s="15"/>
      <c r="AF2766" s="15"/>
      <c r="AG2766" s="15"/>
      <c r="AH2766" s="15"/>
      <c r="AI2766" s="15"/>
      <c r="AJ2766" s="15"/>
      <c r="AK2766" s="15"/>
      <c r="AL2766" s="5"/>
      <c r="AM2766" s="5"/>
      <c r="AN2766" s="5"/>
      <c r="AO2766" s="5"/>
      <c r="AP2766" s="5"/>
      <c r="AQ2766" s="5"/>
      <c r="AR2766" s="5"/>
      <c r="AS2766" s="5"/>
      <c r="AT2766" s="5"/>
      <c r="AU2766" s="5"/>
      <c r="AV2766" s="5"/>
      <c r="AW2766" s="5"/>
      <c r="AX2766" s="5"/>
    </row>
    <row r="2767" spans="1:50" x14ac:dyDescent="0.25">
      <c r="A2767" s="93" t="s">
        <v>177</v>
      </c>
      <c r="B2767" s="93" t="s">
        <v>145</v>
      </c>
      <c r="C2767" s="93" t="s">
        <v>137</v>
      </c>
      <c r="D2767" s="93" t="s">
        <v>138</v>
      </c>
      <c r="E2767" s="93" t="s">
        <v>179</v>
      </c>
      <c r="F2767" s="5" t="s">
        <v>181</v>
      </c>
      <c r="G2767" s="94">
        <v>44783</v>
      </c>
      <c r="H2767" s="5">
        <v>2</v>
      </c>
      <c r="I2767" s="72"/>
      <c r="J2767" s="5"/>
      <c r="K2767" s="5"/>
      <c r="L2767" s="95"/>
      <c r="M2767" s="5"/>
      <c r="N2767" s="5"/>
      <c r="O2767" s="5"/>
      <c r="P2767" s="15"/>
      <c r="Q2767" s="5"/>
      <c r="R2767" s="5"/>
      <c r="S2767" s="5"/>
      <c r="T2767" s="5"/>
      <c r="U2767" s="5"/>
      <c r="V2767">
        <v>58.733333333333327</v>
      </c>
      <c r="W2767">
        <v>58.733333333333327</v>
      </c>
      <c r="X2767">
        <v>58.733333333333327</v>
      </c>
      <c r="Y2767">
        <v>58.733333333333327</v>
      </c>
      <c r="Z2767" s="5"/>
      <c r="AA2767" s="15"/>
      <c r="AB2767" s="15"/>
      <c r="AC2767" s="15"/>
      <c r="AD2767" s="15"/>
      <c r="AE2767" s="15"/>
      <c r="AF2767" s="15"/>
      <c r="AG2767" s="15"/>
      <c r="AH2767" s="15"/>
      <c r="AI2767" s="15"/>
      <c r="AJ2767" s="15"/>
      <c r="AK2767" s="15"/>
      <c r="AL2767" s="5"/>
      <c r="AM2767" s="5"/>
      <c r="AN2767" s="5"/>
      <c r="AO2767" s="5"/>
      <c r="AP2767" s="5"/>
      <c r="AQ2767" s="5"/>
      <c r="AR2767" s="5"/>
      <c r="AS2767" s="5"/>
      <c r="AT2767" s="5"/>
      <c r="AU2767" s="5"/>
      <c r="AV2767" s="5"/>
      <c r="AW2767" s="5"/>
      <c r="AX2767" s="5"/>
    </row>
    <row r="2768" spans="1:50" x14ac:dyDescent="0.25">
      <c r="A2768" s="93" t="s">
        <v>177</v>
      </c>
      <c r="B2768" s="93" t="s">
        <v>145</v>
      </c>
      <c r="C2768" s="93" t="s">
        <v>137</v>
      </c>
      <c r="D2768" s="93" t="s">
        <v>138</v>
      </c>
      <c r="E2768" s="93" t="s">
        <v>179</v>
      </c>
      <c r="F2768" s="5" t="s">
        <v>180</v>
      </c>
      <c r="G2768" s="94">
        <v>44550</v>
      </c>
      <c r="H2768" s="5">
        <v>3</v>
      </c>
      <c r="I2768" s="72"/>
      <c r="J2768" s="5"/>
      <c r="K2768" s="5"/>
      <c r="L2768" s="95"/>
      <c r="M2768" s="5"/>
      <c r="N2768" s="5"/>
      <c r="O2768" s="5"/>
      <c r="P2768" s="15"/>
      <c r="Q2768" s="5"/>
      <c r="R2768" s="5"/>
      <c r="S2768" s="5"/>
      <c r="T2768" s="5"/>
      <c r="U2768" s="5"/>
      <c r="V2768" s="5">
        <v>4.2146000000000008</v>
      </c>
      <c r="W2768" s="5">
        <v>4.2146000000000008</v>
      </c>
      <c r="X2768" s="5">
        <v>4.2146000000000008</v>
      </c>
      <c r="Y2768" s="5">
        <v>4.2146000000000008</v>
      </c>
      <c r="Z2768" s="5"/>
      <c r="AA2768" s="15"/>
      <c r="AB2768" s="15"/>
      <c r="AC2768" s="15"/>
      <c r="AD2768" s="15"/>
      <c r="AE2768" s="15"/>
      <c r="AF2768" s="15"/>
      <c r="AG2768" s="15"/>
      <c r="AH2768" s="15"/>
      <c r="AI2768" s="15"/>
      <c r="AJ2768" s="15"/>
      <c r="AK2768" s="15"/>
      <c r="AL2768" s="5"/>
      <c r="AM2768" s="5"/>
      <c r="AN2768" s="5"/>
      <c r="AO2768" s="5"/>
      <c r="AP2768" s="5"/>
      <c r="AQ2768" s="5"/>
      <c r="AR2768" s="5"/>
      <c r="AS2768" s="5"/>
      <c r="AT2768" s="5"/>
      <c r="AU2768" s="5"/>
      <c r="AV2768" s="5"/>
      <c r="AW2768" s="5"/>
      <c r="AX2768" s="5"/>
    </row>
    <row r="2769" spans="1:50" x14ac:dyDescent="0.25">
      <c r="A2769" s="93" t="s">
        <v>177</v>
      </c>
      <c r="B2769" s="93" t="s">
        <v>145</v>
      </c>
      <c r="C2769" s="93" t="s">
        <v>137</v>
      </c>
      <c r="D2769" s="93" t="s">
        <v>138</v>
      </c>
      <c r="E2769" s="93" t="s">
        <v>179</v>
      </c>
      <c r="F2769" s="5" t="s">
        <v>181</v>
      </c>
      <c r="G2769" s="94">
        <v>44753</v>
      </c>
      <c r="H2769" s="5">
        <v>3</v>
      </c>
      <c r="I2769" s="72"/>
      <c r="J2769" s="5"/>
      <c r="K2769" s="5"/>
      <c r="L2769" s="95"/>
      <c r="M2769" s="5"/>
      <c r="N2769" s="5"/>
      <c r="O2769" s="5"/>
      <c r="P2769" s="15"/>
      <c r="Q2769" s="5"/>
      <c r="R2769" s="5"/>
      <c r="S2769" s="5"/>
      <c r="T2769" s="5"/>
      <c r="U2769" s="5"/>
      <c r="V2769" s="5">
        <v>72.58827633333334</v>
      </c>
      <c r="W2769" s="5">
        <v>72.58827633333334</v>
      </c>
      <c r="X2769" s="5">
        <v>72.58827633333334</v>
      </c>
      <c r="Y2769" s="5">
        <v>72.58827633333334</v>
      </c>
      <c r="Z2769" s="5"/>
      <c r="AA2769" s="15"/>
      <c r="AB2769" s="15"/>
      <c r="AC2769" s="15"/>
      <c r="AD2769" s="15"/>
      <c r="AE2769" s="15"/>
      <c r="AF2769" s="15"/>
      <c r="AG2769" s="15"/>
      <c r="AH2769" s="15"/>
      <c r="AI2769" s="15"/>
      <c r="AJ2769" s="15"/>
      <c r="AK2769" s="15"/>
      <c r="AL2769" s="5"/>
      <c r="AM2769" s="5"/>
      <c r="AN2769" s="5"/>
      <c r="AO2769" s="5"/>
      <c r="AP2769" s="5"/>
      <c r="AQ2769" s="5"/>
      <c r="AR2769" s="5"/>
      <c r="AS2769" s="5"/>
      <c r="AT2769" s="5"/>
      <c r="AU2769" s="5"/>
      <c r="AV2769" s="5"/>
      <c r="AW2769" s="5"/>
      <c r="AX2769" s="5"/>
    </row>
    <row r="2770" spans="1:50" x14ac:dyDescent="0.25">
      <c r="A2770" s="93" t="s">
        <v>177</v>
      </c>
      <c r="B2770" s="93" t="s">
        <v>145</v>
      </c>
      <c r="C2770" s="93" t="s">
        <v>137</v>
      </c>
      <c r="D2770" s="93" t="s">
        <v>138</v>
      </c>
      <c r="E2770" s="93" t="s">
        <v>179</v>
      </c>
      <c r="F2770" s="5" t="s">
        <v>181</v>
      </c>
      <c r="G2770" s="94">
        <v>44756</v>
      </c>
      <c r="H2770" s="5">
        <v>3</v>
      </c>
      <c r="I2770" s="72"/>
      <c r="J2770" s="5"/>
      <c r="K2770" s="5"/>
      <c r="L2770" s="95"/>
      <c r="M2770" s="5"/>
      <c r="N2770" s="5"/>
      <c r="O2770" s="5"/>
      <c r="P2770" s="15"/>
      <c r="Q2770" s="5"/>
      <c r="R2770" s="5"/>
      <c r="S2770" s="5"/>
      <c r="T2770" s="5"/>
      <c r="U2770" s="5"/>
      <c r="V2770" s="5">
        <v>80.570837333333344</v>
      </c>
      <c r="W2770" s="5">
        <v>80.570837333333344</v>
      </c>
      <c r="X2770" s="5">
        <v>80.570837333333344</v>
      </c>
      <c r="Y2770" s="5">
        <v>80.570837333333344</v>
      </c>
      <c r="Z2770" s="5"/>
      <c r="AA2770" s="15"/>
      <c r="AB2770" s="15"/>
      <c r="AC2770" s="15"/>
      <c r="AD2770" s="15"/>
      <c r="AE2770" s="15"/>
      <c r="AF2770" s="15"/>
      <c r="AG2770" s="15"/>
      <c r="AH2770" s="15"/>
      <c r="AI2770" s="15"/>
      <c r="AJ2770" s="15"/>
      <c r="AK2770" s="15"/>
      <c r="AL2770" s="5"/>
      <c r="AM2770" s="5"/>
      <c r="AN2770" s="5"/>
      <c r="AO2770" s="5"/>
      <c r="AP2770" s="5"/>
      <c r="AQ2770" s="5"/>
      <c r="AR2770" s="5"/>
      <c r="AS2770" s="5"/>
      <c r="AT2770" s="5"/>
      <c r="AU2770" s="5"/>
      <c r="AV2770" s="5"/>
      <c r="AW2770" s="5"/>
      <c r="AX2770" s="5"/>
    </row>
    <row r="2771" spans="1:50" x14ac:dyDescent="0.25">
      <c r="A2771" s="93" t="s">
        <v>177</v>
      </c>
      <c r="B2771" s="93" t="s">
        <v>145</v>
      </c>
      <c r="C2771" s="93" t="s">
        <v>137</v>
      </c>
      <c r="D2771" s="93" t="s">
        <v>138</v>
      </c>
      <c r="E2771" s="93" t="s">
        <v>179</v>
      </c>
      <c r="F2771" s="5" t="s">
        <v>181</v>
      </c>
      <c r="G2771" s="94">
        <v>44767</v>
      </c>
      <c r="H2771" s="5">
        <v>3</v>
      </c>
      <c r="I2771" s="72"/>
      <c r="J2771" s="5"/>
      <c r="K2771" s="5"/>
      <c r="L2771" s="95"/>
      <c r="M2771" s="5"/>
      <c r="N2771" s="5"/>
      <c r="O2771" s="5"/>
      <c r="P2771" s="15"/>
      <c r="Q2771" s="5"/>
      <c r="R2771" s="5"/>
      <c r="S2771" s="5"/>
      <c r="T2771" s="5"/>
      <c r="U2771" s="5"/>
      <c r="V2771" s="5">
        <v>79.994933799999998</v>
      </c>
      <c r="W2771" s="5">
        <v>79.994933799999998</v>
      </c>
      <c r="X2771" s="5">
        <v>79.994933799999998</v>
      </c>
      <c r="Y2771" s="5">
        <v>79.994933799999998</v>
      </c>
      <c r="Z2771" s="5"/>
      <c r="AA2771" s="15"/>
      <c r="AB2771" s="15"/>
      <c r="AC2771" s="15"/>
      <c r="AD2771" s="15"/>
      <c r="AE2771" s="15"/>
      <c r="AF2771" s="15"/>
      <c r="AG2771" s="15"/>
      <c r="AH2771" s="15"/>
      <c r="AI2771" s="15"/>
      <c r="AJ2771" s="15"/>
      <c r="AK2771" s="15"/>
      <c r="AL2771" s="5"/>
      <c r="AM2771" s="5"/>
      <c r="AN2771" s="5"/>
      <c r="AO2771" s="5"/>
      <c r="AP2771" s="5"/>
      <c r="AQ2771" s="5"/>
      <c r="AR2771" s="5"/>
      <c r="AS2771" s="5"/>
      <c r="AT2771" s="5"/>
      <c r="AU2771" s="5"/>
      <c r="AV2771" s="5"/>
      <c r="AW2771" s="5"/>
      <c r="AX2771" s="5"/>
    </row>
    <row r="2772" spans="1:50" x14ac:dyDescent="0.25">
      <c r="A2772" s="93" t="s">
        <v>177</v>
      </c>
      <c r="B2772" s="93" t="s">
        <v>145</v>
      </c>
      <c r="C2772" s="93" t="s">
        <v>137</v>
      </c>
      <c r="D2772" s="93" t="s">
        <v>138</v>
      </c>
      <c r="E2772" s="93" t="s">
        <v>179</v>
      </c>
      <c r="F2772" s="5" t="s">
        <v>181</v>
      </c>
      <c r="G2772" s="94">
        <v>44776</v>
      </c>
      <c r="H2772" s="5">
        <v>3</v>
      </c>
      <c r="I2772" s="72"/>
      <c r="J2772" s="5"/>
      <c r="K2772" s="5"/>
      <c r="L2772" s="95"/>
      <c r="M2772" s="5"/>
      <c r="N2772" s="5"/>
      <c r="O2772" s="5"/>
      <c r="P2772" s="15"/>
      <c r="Q2772" s="5"/>
      <c r="R2772" s="5"/>
      <c r="S2772" s="5"/>
      <c r="T2772" s="5"/>
      <c r="U2772" s="5"/>
      <c r="V2772" s="5">
        <v>73.933960933333324</v>
      </c>
      <c r="W2772" s="5">
        <v>73.933960933333324</v>
      </c>
      <c r="X2772" s="5">
        <v>73.933960933333324</v>
      </c>
      <c r="Y2772" s="5">
        <v>73.933960933333324</v>
      </c>
      <c r="Z2772" s="5"/>
      <c r="AA2772" s="15"/>
      <c r="AB2772" s="15"/>
      <c r="AC2772" s="15"/>
      <c r="AD2772" s="15"/>
      <c r="AE2772" s="15"/>
      <c r="AF2772" s="15"/>
      <c r="AG2772" s="15"/>
      <c r="AH2772" s="15"/>
      <c r="AI2772" s="15"/>
      <c r="AJ2772" s="15"/>
      <c r="AK2772" s="15"/>
      <c r="AL2772" s="5"/>
      <c r="AM2772" s="5"/>
      <c r="AN2772" s="5"/>
      <c r="AO2772" s="5"/>
      <c r="AP2772" s="5"/>
      <c r="AQ2772" s="5"/>
      <c r="AR2772" s="5"/>
      <c r="AS2772" s="5"/>
      <c r="AT2772" s="5"/>
      <c r="AU2772" s="5"/>
      <c r="AV2772" s="5"/>
      <c r="AW2772" s="5"/>
      <c r="AX2772" s="5"/>
    </row>
    <row r="2773" spans="1:50" x14ac:dyDescent="0.25">
      <c r="A2773" s="93" t="s">
        <v>177</v>
      </c>
      <c r="B2773" s="93" t="s">
        <v>145</v>
      </c>
      <c r="C2773" s="93" t="s">
        <v>137</v>
      </c>
      <c r="D2773" s="93" t="s">
        <v>138</v>
      </c>
      <c r="E2773" s="93" t="s">
        <v>179</v>
      </c>
      <c r="F2773" s="5" t="s">
        <v>181</v>
      </c>
      <c r="G2773" s="94">
        <v>44783</v>
      </c>
      <c r="H2773" s="5">
        <v>3</v>
      </c>
      <c r="I2773" s="72"/>
      <c r="J2773" s="5"/>
      <c r="K2773" s="5"/>
      <c r="L2773" s="95"/>
      <c r="M2773" s="5"/>
      <c r="N2773" s="5"/>
      <c r="O2773" s="5"/>
      <c r="P2773" s="15"/>
      <c r="Q2773" s="5"/>
      <c r="R2773" s="5"/>
      <c r="S2773" s="5"/>
      <c r="T2773" s="5"/>
      <c r="U2773" s="5"/>
      <c r="V2773" s="5">
        <v>42.46</v>
      </c>
      <c r="W2773" s="5">
        <v>42.46</v>
      </c>
      <c r="X2773" s="5">
        <v>42.46</v>
      </c>
      <c r="Y2773" s="5">
        <v>42.46</v>
      </c>
      <c r="Z2773" s="5"/>
      <c r="AA2773" s="15"/>
      <c r="AB2773" s="15"/>
      <c r="AC2773" s="15"/>
      <c r="AD2773" s="15"/>
      <c r="AE2773" s="15"/>
      <c r="AF2773" s="15"/>
      <c r="AG2773" s="15"/>
      <c r="AH2773" s="15"/>
      <c r="AI2773" s="15"/>
      <c r="AJ2773" s="15"/>
      <c r="AK2773" s="15"/>
      <c r="AL2773" s="5"/>
      <c r="AM2773" s="5"/>
      <c r="AN2773" s="5"/>
      <c r="AO2773" s="5"/>
      <c r="AP2773" s="5"/>
      <c r="AQ2773" s="5"/>
      <c r="AR2773" s="5"/>
      <c r="AS2773" s="5"/>
      <c r="AT2773" s="5"/>
      <c r="AU2773" s="5"/>
      <c r="AV2773" s="5"/>
      <c r="AW2773" s="5"/>
      <c r="AX2773" s="5"/>
    </row>
    <row r="2774" spans="1:50" x14ac:dyDescent="0.25">
      <c r="A2774" s="93" t="s">
        <v>177</v>
      </c>
      <c r="B2774" s="93" t="s">
        <v>145</v>
      </c>
      <c r="C2774" s="93" t="s">
        <v>137</v>
      </c>
      <c r="D2774" s="93" t="s">
        <v>138</v>
      </c>
      <c r="E2774" s="93" t="s">
        <v>179</v>
      </c>
      <c r="F2774" s="5" t="s">
        <v>180</v>
      </c>
      <c r="G2774" s="94">
        <v>44550</v>
      </c>
      <c r="H2774" s="5">
        <v>4</v>
      </c>
      <c r="I2774" s="72"/>
      <c r="J2774" s="5"/>
      <c r="K2774" s="5"/>
      <c r="L2774" s="95"/>
      <c r="M2774" s="5"/>
      <c r="N2774" s="5"/>
      <c r="O2774" s="5"/>
      <c r="P2774" s="15"/>
      <c r="Q2774" s="5"/>
      <c r="R2774" s="5"/>
      <c r="S2774" s="5"/>
      <c r="T2774" s="5"/>
      <c r="U2774" s="5"/>
      <c r="V2774">
        <v>17.568066666666667</v>
      </c>
      <c r="W2774">
        <v>17.568066666666667</v>
      </c>
      <c r="X2774">
        <v>17.568066666666667</v>
      </c>
      <c r="Y2774">
        <v>17.568066666666667</v>
      </c>
      <c r="Z2774" s="5"/>
      <c r="AA2774" s="15"/>
      <c r="AB2774" s="15"/>
      <c r="AC2774" s="15"/>
      <c r="AD2774" s="15"/>
      <c r="AE2774" s="15"/>
      <c r="AF2774" s="15"/>
      <c r="AG2774" s="15"/>
      <c r="AH2774" s="15"/>
      <c r="AI2774" s="15"/>
      <c r="AJ2774" s="15"/>
      <c r="AK2774" s="15"/>
      <c r="AL2774" s="5"/>
      <c r="AM2774" s="5"/>
      <c r="AN2774" s="5"/>
      <c r="AO2774" s="5"/>
      <c r="AP2774" s="5"/>
      <c r="AQ2774" s="5"/>
      <c r="AR2774" s="5"/>
      <c r="AS2774" s="5"/>
      <c r="AT2774" s="5"/>
      <c r="AU2774" s="5"/>
      <c r="AV2774" s="5"/>
      <c r="AW2774" s="5"/>
      <c r="AX2774" s="5"/>
    </row>
    <row r="2775" spans="1:50" x14ac:dyDescent="0.25">
      <c r="A2775" s="93" t="s">
        <v>177</v>
      </c>
      <c r="B2775" s="93" t="s">
        <v>145</v>
      </c>
      <c r="C2775" s="93" t="s">
        <v>137</v>
      </c>
      <c r="D2775" s="93" t="s">
        <v>138</v>
      </c>
      <c r="E2775" s="93" t="s">
        <v>179</v>
      </c>
      <c r="F2775" s="5" t="s">
        <v>181</v>
      </c>
      <c r="G2775" s="94">
        <v>44753</v>
      </c>
      <c r="H2775" s="5">
        <v>4</v>
      </c>
      <c r="I2775" s="72"/>
      <c r="J2775" s="5"/>
      <c r="K2775" s="5"/>
      <c r="L2775" s="95"/>
      <c r="M2775" s="5"/>
      <c r="N2775" s="5"/>
      <c r="O2775" s="5"/>
      <c r="P2775" s="15"/>
      <c r="Q2775" s="5"/>
      <c r="R2775" s="5"/>
      <c r="S2775" s="5"/>
      <c r="T2775" s="5"/>
      <c r="U2775" s="5"/>
      <c r="V2775">
        <v>75.040828166666657</v>
      </c>
      <c r="W2775">
        <v>75.040828166666657</v>
      </c>
      <c r="X2775">
        <v>75.040828166666657</v>
      </c>
      <c r="Y2775">
        <v>75.040828166666657</v>
      </c>
      <c r="Z2775" s="5"/>
      <c r="AA2775" s="15"/>
      <c r="AB2775" s="15"/>
      <c r="AC2775" s="15"/>
      <c r="AD2775" s="15"/>
      <c r="AE2775" s="15"/>
      <c r="AF2775" s="15"/>
      <c r="AG2775" s="15"/>
      <c r="AH2775" s="15"/>
      <c r="AI2775" s="15"/>
      <c r="AJ2775" s="15"/>
      <c r="AK2775" s="15"/>
      <c r="AL2775" s="5"/>
      <c r="AM2775" s="5"/>
      <c r="AN2775" s="5"/>
      <c r="AO2775" s="5"/>
      <c r="AP2775" s="5"/>
      <c r="AQ2775" s="5"/>
      <c r="AR2775" s="5"/>
      <c r="AS2775" s="5"/>
      <c r="AT2775" s="5"/>
      <c r="AU2775" s="5"/>
      <c r="AV2775" s="5"/>
      <c r="AW2775" s="5"/>
      <c r="AX2775" s="5"/>
    </row>
    <row r="2776" spans="1:50" x14ac:dyDescent="0.25">
      <c r="A2776" s="93" t="s">
        <v>177</v>
      </c>
      <c r="B2776" s="93" t="s">
        <v>145</v>
      </c>
      <c r="C2776" s="93" t="s">
        <v>137</v>
      </c>
      <c r="D2776" s="93" t="s">
        <v>138</v>
      </c>
      <c r="E2776" s="93" t="s">
        <v>179</v>
      </c>
      <c r="F2776" s="5" t="s">
        <v>181</v>
      </c>
      <c r="G2776" s="94">
        <v>44756</v>
      </c>
      <c r="H2776" s="5">
        <v>4</v>
      </c>
      <c r="I2776" s="72"/>
      <c r="J2776" s="5"/>
      <c r="K2776" s="5"/>
      <c r="L2776" s="95"/>
      <c r="M2776" s="5"/>
      <c r="N2776" s="5"/>
      <c r="O2776" s="5"/>
      <c r="P2776" s="15"/>
      <c r="Q2776" s="5"/>
      <c r="R2776" s="5"/>
      <c r="S2776" s="5"/>
      <c r="T2776" s="5"/>
      <c r="U2776" s="5"/>
      <c r="V2776">
        <v>70.475500833333328</v>
      </c>
      <c r="W2776">
        <v>70.475500833333328</v>
      </c>
      <c r="X2776">
        <v>70.475500833333328</v>
      </c>
      <c r="Y2776">
        <v>70.475500833333328</v>
      </c>
      <c r="Z2776" s="5"/>
      <c r="AA2776" s="15"/>
      <c r="AB2776" s="15"/>
      <c r="AC2776" s="15"/>
      <c r="AD2776" s="15"/>
      <c r="AE2776" s="15"/>
      <c r="AF2776" s="15"/>
      <c r="AG2776" s="15"/>
      <c r="AH2776" s="15"/>
      <c r="AI2776" s="15"/>
      <c r="AJ2776" s="15"/>
      <c r="AK2776" s="15"/>
      <c r="AL2776" s="5"/>
      <c r="AM2776" s="5"/>
      <c r="AN2776" s="5"/>
      <c r="AO2776" s="5"/>
      <c r="AP2776" s="5"/>
      <c r="AQ2776" s="5"/>
      <c r="AR2776" s="5"/>
      <c r="AS2776" s="5"/>
      <c r="AT2776" s="5"/>
      <c r="AU2776" s="5"/>
      <c r="AV2776" s="5"/>
      <c r="AW2776" s="5"/>
      <c r="AX2776" s="5"/>
    </row>
    <row r="2777" spans="1:50" x14ac:dyDescent="0.25">
      <c r="A2777" s="93" t="s">
        <v>177</v>
      </c>
      <c r="B2777" s="93" t="s">
        <v>145</v>
      </c>
      <c r="C2777" s="93" t="s">
        <v>137</v>
      </c>
      <c r="D2777" s="93" t="s">
        <v>138</v>
      </c>
      <c r="E2777" s="93" t="s">
        <v>179</v>
      </c>
      <c r="F2777" s="5" t="s">
        <v>181</v>
      </c>
      <c r="G2777" s="94">
        <v>44767</v>
      </c>
      <c r="H2777" s="5">
        <v>4</v>
      </c>
      <c r="I2777" s="72"/>
      <c r="J2777" s="5"/>
      <c r="K2777" s="5"/>
      <c r="L2777" s="95"/>
      <c r="M2777" s="5"/>
      <c r="N2777" s="5"/>
      <c r="O2777" s="5"/>
      <c r="P2777" s="15"/>
      <c r="Q2777" s="5"/>
      <c r="R2777" s="5"/>
      <c r="S2777" s="5"/>
      <c r="T2777" s="5"/>
      <c r="U2777" s="5"/>
      <c r="V2777">
        <v>33.172101653333335</v>
      </c>
      <c r="W2777">
        <v>33.172101653333335</v>
      </c>
      <c r="X2777">
        <v>33.172101653333335</v>
      </c>
      <c r="Y2777">
        <v>33.172101653333335</v>
      </c>
      <c r="Z2777" s="5"/>
      <c r="AA2777" s="15"/>
      <c r="AB2777" s="15"/>
      <c r="AC2777" s="15"/>
      <c r="AD2777" s="15"/>
      <c r="AE2777" s="15"/>
      <c r="AF2777" s="15"/>
      <c r="AG2777" s="15"/>
      <c r="AH2777" s="15"/>
      <c r="AI2777" s="15"/>
      <c r="AJ2777" s="15"/>
      <c r="AK2777" s="15"/>
      <c r="AL2777" s="5"/>
      <c r="AM2777" s="5"/>
      <c r="AN2777" s="5"/>
      <c r="AO2777" s="5"/>
      <c r="AP2777" s="5"/>
      <c r="AQ2777" s="5"/>
      <c r="AR2777" s="5"/>
      <c r="AS2777" s="5"/>
      <c r="AT2777" s="5"/>
      <c r="AU2777" s="5"/>
      <c r="AV2777" s="5"/>
      <c r="AW2777" s="5"/>
      <c r="AX2777" s="5"/>
    </row>
    <row r="2778" spans="1:50" x14ac:dyDescent="0.25">
      <c r="A2778" s="93" t="s">
        <v>177</v>
      </c>
      <c r="B2778" s="93" t="s">
        <v>145</v>
      </c>
      <c r="C2778" s="93" t="s">
        <v>137</v>
      </c>
      <c r="D2778" s="93" t="s">
        <v>138</v>
      </c>
      <c r="E2778" s="93" t="s">
        <v>179</v>
      </c>
      <c r="F2778" s="5" t="s">
        <v>181</v>
      </c>
      <c r="G2778" s="94">
        <v>44776</v>
      </c>
      <c r="H2778" s="5">
        <v>4</v>
      </c>
      <c r="I2778" s="72"/>
      <c r="J2778" s="5"/>
      <c r="K2778" s="5"/>
      <c r="L2778" s="95"/>
      <c r="M2778" s="5"/>
      <c r="N2778" s="5"/>
      <c r="O2778" s="5"/>
      <c r="P2778" s="15"/>
      <c r="Q2778" s="5"/>
      <c r="R2778" s="5"/>
      <c r="S2778" s="5"/>
      <c r="T2778" s="5"/>
      <c r="U2778" s="5"/>
      <c r="V2778">
        <v>20.317618870666664</v>
      </c>
      <c r="W2778">
        <v>20.317618870666664</v>
      </c>
      <c r="X2778">
        <v>20.317618870666664</v>
      </c>
      <c r="Y2778">
        <v>20.317618870666664</v>
      </c>
      <c r="Z2778" s="5"/>
      <c r="AA2778" s="15"/>
      <c r="AB2778" s="15"/>
      <c r="AC2778" s="15"/>
      <c r="AD2778" s="15"/>
      <c r="AE2778" s="15"/>
      <c r="AF2778" s="15"/>
      <c r="AG2778" s="15"/>
      <c r="AH2778" s="15"/>
      <c r="AI2778" s="15"/>
      <c r="AJ2778" s="15"/>
      <c r="AK2778" s="15"/>
      <c r="AL2778" s="5"/>
      <c r="AM2778" s="5"/>
      <c r="AN2778" s="5"/>
      <c r="AO2778" s="5"/>
      <c r="AP2778" s="5"/>
      <c r="AQ2778" s="5"/>
      <c r="AR2778" s="5"/>
      <c r="AS2778" s="5"/>
      <c r="AT2778" s="5"/>
      <c r="AU2778" s="5"/>
      <c r="AV2778" s="5"/>
      <c r="AW2778" s="5"/>
      <c r="AX2778" s="5"/>
    </row>
    <row r="2779" spans="1:50" x14ac:dyDescent="0.25">
      <c r="A2779" s="93" t="s">
        <v>177</v>
      </c>
      <c r="B2779" s="93" t="s">
        <v>145</v>
      </c>
      <c r="C2779" s="93" t="s">
        <v>137</v>
      </c>
      <c r="D2779" s="93" t="s">
        <v>138</v>
      </c>
      <c r="E2779" s="93" t="s">
        <v>179</v>
      </c>
      <c r="F2779" s="5" t="s">
        <v>181</v>
      </c>
      <c r="G2779" s="94">
        <v>44783</v>
      </c>
      <c r="H2779" s="5">
        <v>4</v>
      </c>
      <c r="I2779" s="72"/>
      <c r="J2779" s="5"/>
      <c r="K2779" s="5"/>
      <c r="L2779" s="95"/>
      <c r="M2779" s="5"/>
      <c r="N2779" s="5"/>
      <c r="O2779" s="5"/>
      <c r="P2779" s="15"/>
      <c r="Q2779" s="5"/>
      <c r="R2779" s="5"/>
      <c r="S2779" s="5"/>
      <c r="T2779" s="5"/>
      <c r="U2779" s="5"/>
      <c r="V2779">
        <v>11.030000000000001</v>
      </c>
      <c r="W2779">
        <v>11.030000000000001</v>
      </c>
      <c r="X2779">
        <v>11.030000000000001</v>
      </c>
      <c r="Y2779">
        <v>11.030000000000001</v>
      </c>
      <c r="Z2779" s="5"/>
      <c r="AA2779" s="15"/>
      <c r="AB2779" s="15"/>
      <c r="AC2779" s="15"/>
      <c r="AD2779" s="15"/>
      <c r="AE2779" s="15"/>
      <c r="AF2779" s="15"/>
      <c r="AG2779" s="15"/>
      <c r="AH2779" s="15"/>
      <c r="AI2779" s="15"/>
      <c r="AJ2779" s="15"/>
      <c r="AK2779" s="15"/>
      <c r="AL2779" s="5"/>
      <c r="AM2779" s="5"/>
      <c r="AN2779" s="5"/>
      <c r="AO2779" s="5"/>
      <c r="AP2779" s="5"/>
      <c r="AQ2779" s="5"/>
      <c r="AR2779" s="5"/>
      <c r="AS2779" s="5"/>
      <c r="AT2779" s="5"/>
      <c r="AU2779" s="5"/>
      <c r="AV2779" s="5"/>
      <c r="AW2779" s="5"/>
      <c r="AX2779" s="5"/>
    </row>
    <row r="2780" spans="1:50" x14ac:dyDescent="0.25">
      <c r="A2780" s="83" t="s">
        <v>172</v>
      </c>
      <c r="B2780" s="83" t="s">
        <v>79</v>
      </c>
      <c r="C2780" s="83" t="s">
        <v>147</v>
      </c>
      <c r="D2780" s="83" t="s">
        <v>138</v>
      </c>
      <c r="E2780" s="83" t="s">
        <v>179</v>
      </c>
      <c r="F2780" s="12" t="s">
        <v>180</v>
      </c>
      <c r="G2780" s="92">
        <v>44550</v>
      </c>
      <c r="H2780" s="12">
        <v>1</v>
      </c>
      <c r="I2780" s="71"/>
      <c r="J2780" s="12"/>
      <c r="K2780" s="12"/>
      <c r="L2780" s="40"/>
      <c r="M2780" s="12"/>
      <c r="N2780" s="12"/>
      <c r="O2780" s="12"/>
      <c r="P2780" s="16"/>
      <c r="Q2780" s="12"/>
      <c r="R2780" s="12"/>
      <c r="S2780" s="12"/>
      <c r="T2780" s="12"/>
      <c r="U2780" s="12"/>
      <c r="V2780" s="5">
        <v>1.8581749999999999</v>
      </c>
      <c r="W2780" s="5">
        <v>1.8581749999999999</v>
      </c>
      <c r="X2780" s="5">
        <v>1.8581749999999999</v>
      </c>
      <c r="Y2780" s="5">
        <v>1.8581749999999999</v>
      </c>
      <c r="Z2780" s="12"/>
      <c r="AA2780" s="12"/>
      <c r="AB2780" s="12"/>
      <c r="AC2780" s="16"/>
      <c r="AD2780" s="16"/>
      <c r="AE2780" s="16"/>
      <c r="AF2780" s="16"/>
      <c r="AG2780" s="16"/>
      <c r="AH2780" s="16"/>
      <c r="AI2780" s="16"/>
      <c r="AJ2780" s="16"/>
      <c r="AK2780" s="16"/>
      <c r="AL2780" s="12"/>
      <c r="AM2780" s="12"/>
      <c r="AN2780" s="12"/>
      <c r="AO2780" s="12"/>
      <c r="AP2780" s="12"/>
      <c r="AQ2780" s="12"/>
      <c r="AR2780" s="12"/>
      <c r="AS2780" s="12"/>
      <c r="AT2780" s="12"/>
      <c r="AU2780" s="12"/>
      <c r="AV2780" s="12"/>
      <c r="AW2780" s="12"/>
      <c r="AX2780" s="12"/>
    </row>
    <row r="2781" spans="1:50" x14ac:dyDescent="0.25">
      <c r="A2781" s="83" t="s">
        <v>172</v>
      </c>
      <c r="B2781" s="83" t="s">
        <v>79</v>
      </c>
      <c r="C2781" s="83" t="s">
        <v>147</v>
      </c>
      <c r="D2781" s="83" t="s">
        <v>138</v>
      </c>
      <c r="E2781" s="83" t="s">
        <v>179</v>
      </c>
      <c r="F2781" s="12" t="s">
        <v>181</v>
      </c>
      <c r="G2781" s="92">
        <v>44753</v>
      </c>
      <c r="H2781" s="12">
        <v>1</v>
      </c>
      <c r="I2781" s="71"/>
      <c r="J2781" s="12"/>
      <c r="K2781" s="12"/>
      <c r="L2781" s="40"/>
      <c r="M2781" s="12"/>
      <c r="N2781" s="12"/>
      <c r="O2781" s="12"/>
      <c r="P2781" s="16"/>
      <c r="Q2781" s="12"/>
      <c r="R2781" s="12"/>
      <c r="S2781" s="12"/>
      <c r="T2781" s="12"/>
      <c r="U2781" s="12"/>
      <c r="V2781" s="5">
        <v>9.3317347719999985E-2</v>
      </c>
      <c r="W2781" s="5">
        <v>9.3317347719999985E-2</v>
      </c>
      <c r="X2781" s="5">
        <v>9.3317347719999985E-2</v>
      </c>
      <c r="Y2781" s="5">
        <v>9.3317347719999985E-2</v>
      </c>
      <c r="Z2781" s="12"/>
      <c r="AA2781" s="12"/>
      <c r="AB2781" s="12"/>
      <c r="AC2781" s="16"/>
      <c r="AD2781" s="16"/>
      <c r="AE2781" s="16"/>
      <c r="AF2781" s="16"/>
      <c r="AG2781" s="16"/>
      <c r="AH2781" s="16"/>
      <c r="AI2781" s="16"/>
      <c r="AJ2781" s="16"/>
      <c r="AK2781" s="16"/>
      <c r="AL2781" s="12"/>
      <c r="AM2781" s="12"/>
      <c r="AN2781" s="12"/>
      <c r="AO2781" s="12"/>
      <c r="AP2781" s="12"/>
      <c r="AQ2781" s="12"/>
      <c r="AR2781" s="12"/>
      <c r="AS2781" s="12"/>
      <c r="AT2781" s="12"/>
      <c r="AU2781" s="12"/>
      <c r="AV2781" s="12"/>
      <c r="AW2781" s="12"/>
      <c r="AX2781" s="12"/>
    </row>
    <row r="2782" spans="1:50" x14ac:dyDescent="0.25">
      <c r="A2782" s="83" t="s">
        <v>172</v>
      </c>
      <c r="B2782" s="83" t="s">
        <v>79</v>
      </c>
      <c r="C2782" s="83" t="s">
        <v>147</v>
      </c>
      <c r="D2782" s="83" t="s">
        <v>138</v>
      </c>
      <c r="E2782" s="83" t="s">
        <v>179</v>
      </c>
      <c r="F2782" s="12" t="s">
        <v>181</v>
      </c>
      <c r="G2782" s="92">
        <v>44756</v>
      </c>
      <c r="H2782" s="12">
        <v>1</v>
      </c>
      <c r="I2782" s="71"/>
      <c r="J2782" s="12"/>
      <c r="K2782" s="12"/>
      <c r="L2782" s="40"/>
      <c r="M2782" s="12"/>
      <c r="N2782" s="12"/>
      <c r="O2782" s="12"/>
      <c r="P2782" s="16"/>
      <c r="Q2782" s="12"/>
      <c r="R2782" s="12"/>
      <c r="S2782" s="12"/>
      <c r="T2782" s="12"/>
      <c r="U2782" s="12"/>
      <c r="V2782" s="5">
        <v>8.7637358173333322</v>
      </c>
      <c r="W2782" s="5">
        <v>8.7637358173333322</v>
      </c>
      <c r="X2782" s="5">
        <v>8.7637358173333322</v>
      </c>
      <c r="Y2782" s="5">
        <v>8.7637358173333322</v>
      </c>
      <c r="Z2782" s="12"/>
      <c r="AA2782" s="12"/>
      <c r="AB2782" s="12"/>
      <c r="AC2782" s="16"/>
      <c r="AD2782" s="16"/>
      <c r="AE2782" s="16"/>
      <c r="AF2782" s="16"/>
      <c r="AG2782" s="16"/>
      <c r="AH2782" s="16"/>
      <c r="AI2782" s="16"/>
      <c r="AJ2782" s="16"/>
      <c r="AK2782" s="16"/>
      <c r="AL2782" s="12"/>
      <c r="AM2782" s="12"/>
      <c r="AN2782" s="12"/>
      <c r="AO2782" s="12"/>
      <c r="AP2782" s="12"/>
      <c r="AQ2782" s="12"/>
      <c r="AR2782" s="12"/>
      <c r="AS2782" s="12"/>
      <c r="AT2782" s="12"/>
      <c r="AU2782" s="12"/>
      <c r="AV2782" s="12"/>
      <c r="AW2782" s="12"/>
      <c r="AX2782" s="12"/>
    </row>
    <row r="2783" spans="1:50" x14ac:dyDescent="0.25">
      <c r="A2783" s="83" t="s">
        <v>172</v>
      </c>
      <c r="B2783" s="83" t="s">
        <v>79</v>
      </c>
      <c r="C2783" s="83" t="s">
        <v>147</v>
      </c>
      <c r="D2783" s="83" t="s">
        <v>138</v>
      </c>
      <c r="E2783" s="83" t="s">
        <v>179</v>
      </c>
      <c r="F2783" s="12" t="s">
        <v>181</v>
      </c>
      <c r="G2783" s="92">
        <v>44767</v>
      </c>
      <c r="H2783" s="12">
        <v>1</v>
      </c>
      <c r="I2783" s="71"/>
      <c r="J2783" s="12"/>
      <c r="K2783" s="12"/>
      <c r="L2783" s="40"/>
      <c r="M2783" s="12"/>
      <c r="N2783" s="12"/>
      <c r="O2783" s="12"/>
      <c r="P2783" s="16"/>
      <c r="Q2783" s="12"/>
      <c r="R2783" s="12"/>
      <c r="S2783" s="12"/>
      <c r="T2783" s="12"/>
      <c r="U2783" s="12"/>
      <c r="V2783" s="5">
        <v>16.815418424000001</v>
      </c>
      <c r="W2783" s="5">
        <v>16.815418424000001</v>
      </c>
      <c r="X2783" s="5">
        <v>16.815418424000001</v>
      </c>
      <c r="Y2783" s="5">
        <v>16.815418424000001</v>
      </c>
      <c r="Z2783" s="12"/>
      <c r="AA2783" s="12"/>
      <c r="AB2783" s="12"/>
      <c r="AC2783" s="16"/>
      <c r="AD2783" s="16"/>
      <c r="AE2783" s="16"/>
      <c r="AF2783" s="16"/>
      <c r="AG2783" s="16"/>
      <c r="AH2783" s="16"/>
      <c r="AI2783" s="16"/>
      <c r="AJ2783" s="16"/>
      <c r="AK2783" s="16"/>
      <c r="AL2783" s="12"/>
      <c r="AM2783" s="12"/>
      <c r="AN2783" s="12"/>
      <c r="AO2783" s="12"/>
      <c r="AP2783" s="12"/>
      <c r="AQ2783" s="12"/>
      <c r="AR2783" s="12"/>
      <c r="AS2783" s="12"/>
      <c r="AT2783" s="12"/>
      <c r="AU2783" s="12"/>
      <c r="AV2783" s="12"/>
      <c r="AW2783" s="12"/>
      <c r="AX2783" s="12"/>
    </row>
    <row r="2784" spans="1:50" x14ac:dyDescent="0.25">
      <c r="A2784" s="83" t="s">
        <v>172</v>
      </c>
      <c r="B2784" s="83" t="s">
        <v>79</v>
      </c>
      <c r="C2784" s="83" t="s">
        <v>147</v>
      </c>
      <c r="D2784" s="83" t="s">
        <v>138</v>
      </c>
      <c r="E2784" s="83" t="s">
        <v>179</v>
      </c>
      <c r="F2784" s="12" t="s">
        <v>181</v>
      </c>
      <c r="G2784" s="92">
        <v>44776</v>
      </c>
      <c r="H2784" s="12">
        <v>1</v>
      </c>
      <c r="I2784" s="71"/>
      <c r="J2784" s="12"/>
      <c r="K2784" s="12"/>
      <c r="L2784" s="40"/>
      <c r="M2784" s="12"/>
      <c r="N2784" s="12"/>
      <c r="O2784" s="12"/>
      <c r="P2784" s="16"/>
      <c r="Q2784" s="12"/>
      <c r="R2784" s="12"/>
      <c r="S2784" s="12"/>
      <c r="T2784" s="12"/>
      <c r="U2784" s="12"/>
      <c r="V2784" s="5">
        <v>19.256666666666664</v>
      </c>
      <c r="W2784" s="5">
        <v>19.256666666666664</v>
      </c>
      <c r="X2784" s="5">
        <v>19.256666666666664</v>
      </c>
      <c r="Y2784" s="5">
        <v>19.256666666666664</v>
      </c>
      <c r="Z2784" s="12"/>
      <c r="AA2784" s="12"/>
      <c r="AB2784" s="12"/>
      <c r="AC2784" s="16"/>
      <c r="AD2784" s="16"/>
      <c r="AE2784" s="16"/>
      <c r="AF2784" s="16"/>
      <c r="AG2784" s="16"/>
      <c r="AH2784" s="16"/>
      <c r="AI2784" s="16"/>
      <c r="AJ2784" s="16"/>
      <c r="AK2784" s="16"/>
      <c r="AL2784" s="12"/>
      <c r="AM2784" s="12"/>
      <c r="AN2784" s="12"/>
      <c r="AO2784" s="12"/>
      <c r="AP2784" s="12"/>
      <c r="AQ2784" s="12"/>
      <c r="AR2784" s="12"/>
      <c r="AS2784" s="12"/>
      <c r="AT2784" s="12"/>
      <c r="AU2784" s="12"/>
      <c r="AV2784" s="12"/>
      <c r="AW2784" s="12"/>
      <c r="AX2784" s="12"/>
    </row>
    <row r="2785" spans="1:50" x14ac:dyDescent="0.25">
      <c r="A2785" s="83" t="s">
        <v>172</v>
      </c>
      <c r="B2785" s="83" t="s">
        <v>79</v>
      </c>
      <c r="C2785" s="83" t="s">
        <v>147</v>
      </c>
      <c r="D2785" s="83" t="s">
        <v>138</v>
      </c>
      <c r="E2785" s="83" t="s">
        <v>179</v>
      </c>
      <c r="F2785" s="12" t="s">
        <v>181</v>
      </c>
      <c r="G2785" s="92">
        <v>44783</v>
      </c>
      <c r="H2785" s="12">
        <v>1</v>
      </c>
      <c r="I2785" s="71"/>
      <c r="J2785" s="12"/>
      <c r="K2785" s="12"/>
      <c r="L2785" s="40"/>
      <c r="M2785" s="12"/>
      <c r="N2785" s="12"/>
      <c r="O2785" s="12"/>
      <c r="P2785" s="16"/>
      <c r="Q2785" s="12"/>
      <c r="R2785" s="12"/>
      <c r="S2785" s="12"/>
      <c r="T2785" s="12"/>
      <c r="U2785" s="12"/>
      <c r="V2785" s="5">
        <v>18.27333333333333</v>
      </c>
      <c r="W2785" s="5">
        <v>18.27333333333333</v>
      </c>
      <c r="X2785" s="5">
        <v>18.27333333333333</v>
      </c>
      <c r="Y2785" s="5">
        <v>18.27333333333333</v>
      </c>
      <c r="Z2785" s="12"/>
      <c r="AA2785" s="12"/>
      <c r="AB2785" s="12"/>
      <c r="AC2785" s="16"/>
      <c r="AD2785" s="16"/>
      <c r="AE2785" s="16"/>
      <c r="AF2785" s="16"/>
      <c r="AG2785" s="16"/>
      <c r="AH2785" s="16"/>
      <c r="AI2785" s="16"/>
      <c r="AJ2785" s="16"/>
      <c r="AK2785" s="16"/>
      <c r="AL2785" s="12"/>
      <c r="AM2785" s="12"/>
      <c r="AN2785" s="12"/>
      <c r="AO2785" s="12"/>
      <c r="AP2785" s="12"/>
      <c r="AQ2785" s="12"/>
      <c r="AR2785" s="12"/>
      <c r="AS2785" s="12"/>
      <c r="AT2785" s="12"/>
      <c r="AU2785" s="12"/>
      <c r="AV2785" s="12"/>
      <c r="AW2785" s="12"/>
      <c r="AX2785" s="12"/>
    </row>
    <row r="2786" spans="1:50" x14ac:dyDescent="0.25">
      <c r="A2786" s="83" t="s">
        <v>172</v>
      </c>
      <c r="B2786" s="83" t="s">
        <v>79</v>
      </c>
      <c r="C2786" s="83" t="s">
        <v>147</v>
      </c>
      <c r="D2786" s="83" t="s">
        <v>138</v>
      </c>
      <c r="E2786" s="83" t="s">
        <v>179</v>
      </c>
      <c r="F2786" s="12" t="s">
        <v>180</v>
      </c>
      <c r="G2786" s="92">
        <v>44550</v>
      </c>
      <c r="H2786" s="12">
        <v>2</v>
      </c>
      <c r="I2786" s="71"/>
      <c r="J2786" s="12"/>
      <c r="K2786" s="12"/>
      <c r="L2786" s="40"/>
      <c r="M2786" s="12"/>
      <c r="N2786" s="12"/>
      <c r="O2786" s="12"/>
      <c r="P2786" s="16"/>
      <c r="Q2786" s="12"/>
      <c r="R2786" s="12"/>
      <c r="S2786" s="12"/>
      <c r="T2786" s="12"/>
      <c r="U2786" s="12"/>
      <c r="V2786">
        <v>4.103883333333334</v>
      </c>
      <c r="W2786">
        <v>4.103883333333334</v>
      </c>
      <c r="X2786">
        <v>4.103883333333334</v>
      </c>
      <c r="Y2786">
        <v>4.103883333333334</v>
      </c>
      <c r="Z2786" s="12"/>
      <c r="AA2786" s="12"/>
      <c r="AB2786" s="12"/>
      <c r="AC2786" s="16"/>
      <c r="AD2786" s="16"/>
      <c r="AE2786" s="16"/>
      <c r="AF2786" s="16"/>
      <c r="AG2786" s="16"/>
      <c r="AH2786" s="16"/>
      <c r="AI2786" s="16"/>
      <c r="AJ2786" s="16"/>
      <c r="AK2786" s="16"/>
      <c r="AL2786" s="12"/>
      <c r="AM2786" s="12"/>
      <c r="AN2786" s="12"/>
      <c r="AO2786" s="12"/>
      <c r="AP2786" s="12"/>
      <c r="AQ2786" s="12"/>
      <c r="AR2786" s="12"/>
      <c r="AS2786" s="12"/>
      <c r="AT2786" s="12"/>
      <c r="AU2786" s="12"/>
      <c r="AV2786" s="12"/>
      <c r="AW2786" s="12"/>
      <c r="AX2786" s="12"/>
    </row>
    <row r="2787" spans="1:50" x14ac:dyDescent="0.25">
      <c r="A2787" s="83" t="s">
        <v>172</v>
      </c>
      <c r="B2787" s="83" t="s">
        <v>79</v>
      </c>
      <c r="C2787" s="83" t="s">
        <v>147</v>
      </c>
      <c r="D2787" s="83" t="s">
        <v>138</v>
      </c>
      <c r="E2787" s="83" t="s">
        <v>179</v>
      </c>
      <c r="F2787" s="12" t="s">
        <v>181</v>
      </c>
      <c r="G2787" s="92">
        <v>44753</v>
      </c>
      <c r="H2787" s="12">
        <v>2</v>
      </c>
      <c r="I2787" s="71"/>
      <c r="J2787" s="12"/>
      <c r="K2787" s="12"/>
      <c r="L2787" s="40"/>
      <c r="M2787" s="12"/>
      <c r="N2787" s="12"/>
      <c r="O2787" s="12"/>
      <c r="P2787" s="16"/>
      <c r="Q2787" s="12"/>
      <c r="R2787" s="12"/>
      <c r="S2787" s="12"/>
      <c r="T2787" s="12"/>
      <c r="U2787" s="12"/>
      <c r="V2787">
        <v>9.6151794666666675</v>
      </c>
      <c r="W2787">
        <v>9.6151794666666675</v>
      </c>
      <c r="X2787">
        <v>9.6151794666666675</v>
      </c>
      <c r="Y2787">
        <v>9.6151794666666675</v>
      </c>
      <c r="Z2787" s="12"/>
      <c r="AA2787" s="12"/>
      <c r="AB2787" s="12"/>
      <c r="AC2787" s="16"/>
      <c r="AD2787" s="16"/>
      <c r="AE2787" s="16"/>
      <c r="AF2787" s="16"/>
      <c r="AG2787" s="16"/>
      <c r="AH2787" s="16"/>
      <c r="AI2787" s="16"/>
      <c r="AJ2787" s="16"/>
      <c r="AK2787" s="16"/>
      <c r="AL2787" s="12"/>
      <c r="AM2787" s="12"/>
      <c r="AN2787" s="12"/>
      <c r="AO2787" s="12"/>
      <c r="AP2787" s="12"/>
      <c r="AQ2787" s="12"/>
      <c r="AR2787" s="12"/>
      <c r="AS2787" s="12"/>
      <c r="AT2787" s="12"/>
      <c r="AU2787" s="12"/>
      <c r="AV2787" s="12"/>
      <c r="AW2787" s="12"/>
      <c r="AX2787" s="12"/>
    </row>
    <row r="2788" spans="1:50" x14ac:dyDescent="0.25">
      <c r="A2788" s="83" t="s">
        <v>172</v>
      </c>
      <c r="B2788" s="83" t="s">
        <v>79</v>
      </c>
      <c r="C2788" s="83" t="s">
        <v>147</v>
      </c>
      <c r="D2788" s="83" t="s">
        <v>138</v>
      </c>
      <c r="E2788" s="83" t="s">
        <v>179</v>
      </c>
      <c r="F2788" s="12" t="s">
        <v>181</v>
      </c>
      <c r="G2788" s="92">
        <v>44756</v>
      </c>
      <c r="H2788" s="12">
        <v>2</v>
      </c>
      <c r="I2788" s="71"/>
      <c r="J2788" s="12"/>
      <c r="K2788" s="12"/>
      <c r="L2788" s="40"/>
      <c r="M2788" s="12"/>
      <c r="N2788" s="12"/>
      <c r="O2788" s="12"/>
      <c r="P2788" s="16"/>
      <c r="Q2788" s="12"/>
      <c r="R2788" s="12"/>
      <c r="S2788" s="12"/>
      <c r="T2788" s="12"/>
      <c r="U2788" s="12"/>
      <c r="V2788">
        <v>17.227172733333333</v>
      </c>
      <c r="W2788">
        <v>17.227172733333333</v>
      </c>
      <c r="X2788">
        <v>17.227172733333333</v>
      </c>
      <c r="Y2788">
        <v>17.227172733333333</v>
      </c>
      <c r="Z2788" s="12"/>
      <c r="AA2788" s="12"/>
      <c r="AB2788" s="12"/>
      <c r="AC2788" s="16"/>
      <c r="AD2788" s="16"/>
      <c r="AE2788" s="16"/>
      <c r="AF2788" s="16"/>
      <c r="AG2788" s="16"/>
      <c r="AH2788" s="16"/>
      <c r="AI2788" s="16"/>
      <c r="AJ2788" s="16"/>
      <c r="AK2788" s="16"/>
      <c r="AL2788" s="12"/>
      <c r="AM2788" s="12"/>
      <c r="AN2788" s="12"/>
      <c r="AO2788" s="12"/>
      <c r="AP2788" s="12"/>
      <c r="AQ2788" s="12"/>
      <c r="AR2788" s="12"/>
      <c r="AS2788" s="12"/>
      <c r="AT2788" s="12"/>
      <c r="AU2788" s="12"/>
      <c r="AV2788" s="12"/>
      <c r="AW2788" s="12"/>
      <c r="AX2788" s="12"/>
    </row>
    <row r="2789" spans="1:50" x14ac:dyDescent="0.25">
      <c r="A2789" s="83" t="s">
        <v>172</v>
      </c>
      <c r="B2789" s="83" t="s">
        <v>79</v>
      </c>
      <c r="C2789" s="83" t="s">
        <v>147</v>
      </c>
      <c r="D2789" s="83" t="s">
        <v>138</v>
      </c>
      <c r="E2789" s="83" t="s">
        <v>179</v>
      </c>
      <c r="F2789" s="12" t="s">
        <v>181</v>
      </c>
      <c r="G2789" s="92">
        <v>44767</v>
      </c>
      <c r="H2789" s="12">
        <v>2</v>
      </c>
      <c r="I2789" s="71"/>
      <c r="J2789" s="12"/>
      <c r="K2789" s="12"/>
      <c r="L2789" s="40"/>
      <c r="M2789" s="12"/>
      <c r="N2789" s="12"/>
      <c r="O2789" s="12"/>
      <c r="P2789" s="16"/>
      <c r="Q2789" s="12"/>
      <c r="R2789" s="12"/>
      <c r="S2789" s="12"/>
      <c r="T2789" s="12"/>
      <c r="U2789" s="12"/>
      <c r="V2789">
        <v>25.11415105333333</v>
      </c>
      <c r="W2789">
        <v>25.11415105333333</v>
      </c>
      <c r="X2789">
        <v>25.11415105333333</v>
      </c>
      <c r="Y2789">
        <v>25.11415105333333</v>
      </c>
      <c r="Z2789" s="12"/>
      <c r="AA2789" s="12"/>
      <c r="AB2789" s="12"/>
      <c r="AC2789" s="16"/>
      <c r="AD2789" s="16"/>
      <c r="AE2789" s="16"/>
      <c r="AF2789" s="16"/>
      <c r="AG2789" s="16"/>
      <c r="AH2789" s="16"/>
      <c r="AI2789" s="16"/>
      <c r="AJ2789" s="16"/>
      <c r="AK2789" s="16"/>
      <c r="AL2789" s="12"/>
      <c r="AM2789" s="12"/>
      <c r="AN2789" s="12"/>
      <c r="AO2789" s="12"/>
      <c r="AP2789" s="12"/>
      <c r="AQ2789" s="12"/>
      <c r="AR2789" s="12"/>
      <c r="AS2789" s="12"/>
      <c r="AT2789" s="12"/>
      <c r="AU2789" s="12"/>
      <c r="AV2789" s="12"/>
      <c r="AW2789" s="12"/>
      <c r="AX2789" s="12"/>
    </row>
    <row r="2790" spans="1:50" x14ac:dyDescent="0.25">
      <c r="A2790" s="83" t="s">
        <v>172</v>
      </c>
      <c r="B2790" s="83" t="s">
        <v>79</v>
      </c>
      <c r="C2790" s="83" t="s">
        <v>147</v>
      </c>
      <c r="D2790" s="83" t="s">
        <v>138</v>
      </c>
      <c r="E2790" s="83" t="s">
        <v>179</v>
      </c>
      <c r="F2790" s="12" t="s">
        <v>181</v>
      </c>
      <c r="G2790" s="92">
        <v>44776</v>
      </c>
      <c r="H2790" s="12">
        <v>2</v>
      </c>
      <c r="I2790" s="71"/>
      <c r="J2790" s="12"/>
      <c r="K2790" s="12"/>
      <c r="L2790" s="40"/>
      <c r="M2790" s="12"/>
      <c r="N2790" s="12"/>
      <c r="O2790" s="12"/>
      <c r="P2790" s="16"/>
      <c r="Q2790" s="12"/>
      <c r="R2790" s="12"/>
      <c r="S2790" s="12"/>
      <c r="T2790" s="12"/>
      <c r="U2790" s="12"/>
      <c r="V2790">
        <v>25.195852173333332</v>
      </c>
      <c r="W2790">
        <v>25.195852173333332</v>
      </c>
      <c r="X2790">
        <v>25.195852173333332</v>
      </c>
      <c r="Y2790">
        <v>25.195852173333332</v>
      </c>
      <c r="Z2790" s="12"/>
      <c r="AA2790" s="12"/>
      <c r="AB2790" s="12"/>
      <c r="AC2790" s="16"/>
      <c r="AD2790" s="16"/>
      <c r="AE2790" s="16"/>
      <c r="AF2790" s="16"/>
      <c r="AG2790" s="16"/>
      <c r="AH2790" s="16"/>
      <c r="AI2790" s="16"/>
      <c r="AJ2790" s="16"/>
      <c r="AK2790" s="16"/>
      <c r="AL2790" s="12"/>
      <c r="AM2790" s="12"/>
      <c r="AN2790" s="12"/>
      <c r="AO2790" s="12"/>
      <c r="AP2790" s="12"/>
      <c r="AQ2790" s="12"/>
      <c r="AR2790" s="12"/>
      <c r="AS2790" s="12"/>
      <c r="AT2790" s="12"/>
      <c r="AU2790" s="12"/>
      <c r="AV2790" s="12"/>
      <c r="AW2790" s="12"/>
      <c r="AX2790" s="12"/>
    </row>
    <row r="2791" spans="1:50" x14ac:dyDescent="0.25">
      <c r="A2791" s="83" t="s">
        <v>172</v>
      </c>
      <c r="B2791" s="83" t="s">
        <v>79</v>
      </c>
      <c r="C2791" s="83" t="s">
        <v>147</v>
      </c>
      <c r="D2791" s="83" t="s">
        <v>138</v>
      </c>
      <c r="E2791" s="83" t="s">
        <v>179</v>
      </c>
      <c r="F2791" s="12" t="s">
        <v>181</v>
      </c>
      <c r="G2791" s="92">
        <v>44783</v>
      </c>
      <c r="H2791" s="12">
        <v>2</v>
      </c>
      <c r="I2791" s="71"/>
      <c r="J2791" s="12"/>
      <c r="K2791" s="12"/>
      <c r="L2791" s="40"/>
      <c r="M2791" s="12"/>
      <c r="N2791" s="12"/>
      <c r="O2791" s="12"/>
      <c r="P2791" s="16"/>
      <c r="Q2791" s="12"/>
      <c r="R2791" s="12"/>
      <c r="S2791" s="12"/>
      <c r="T2791" s="12"/>
      <c r="U2791" s="12"/>
      <c r="V2791">
        <v>14.563333333333333</v>
      </c>
      <c r="W2791">
        <v>14.563333333333333</v>
      </c>
      <c r="X2791">
        <v>14.563333333333333</v>
      </c>
      <c r="Y2791">
        <v>14.563333333333333</v>
      </c>
      <c r="Z2791" s="12"/>
      <c r="AA2791" s="12"/>
      <c r="AB2791" s="12"/>
      <c r="AC2791" s="16"/>
      <c r="AD2791" s="16"/>
      <c r="AE2791" s="16"/>
      <c r="AF2791" s="16"/>
      <c r="AG2791" s="16"/>
      <c r="AH2791" s="16"/>
      <c r="AI2791" s="16"/>
      <c r="AJ2791" s="16"/>
      <c r="AK2791" s="16"/>
      <c r="AL2791" s="12"/>
      <c r="AM2791" s="12"/>
      <c r="AN2791" s="12"/>
      <c r="AO2791" s="12"/>
      <c r="AP2791" s="12"/>
      <c r="AQ2791" s="12"/>
      <c r="AR2791" s="12"/>
      <c r="AS2791" s="12"/>
      <c r="AT2791" s="12"/>
      <c r="AU2791" s="12"/>
      <c r="AV2791" s="12"/>
      <c r="AW2791" s="12"/>
      <c r="AX2791" s="12"/>
    </row>
    <row r="2792" spans="1:50" x14ac:dyDescent="0.25">
      <c r="A2792" s="83" t="s">
        <v>172</v>
      </c>
      <c r="B2792" s="83" t="s">
        <v>79</v>
      </c>
      <c r="C2792" s="83" t="s">
        <v>147</v>
      </c>
      <c r="D2792" s="83" t="s">
        <v>138</v>
      </c>
      <c r="E2792" s="83" t="s">
        <v>179</v>
      </c>
      <c r="F2792" s="12" t="s">
        <v>180</v>
      </c>
      <c r="G2792" s="92">
        <v>44550</v>
      </c>
      <c r="H2792" s="12">
        <v>3</v>
      </c>
      <c r="I2792" s="71"/>
      <c r="J2792" s="12"/>
      <c r="K2792" s="12"/>
      <c r="L2792" s="40"/>
      <c r="M2792" s="12"/>
      <c r="N2792" s="12"/>
      <c r="O2792" s="12"/>
      <c r="P2792" s="16"/>
      <c r="Q2792" s="12"/>
      <c r="R2792" s="12"/>
      <c r="S2792" s="12"/>
      <c r="T2792" s="12"/>
      <c r="U2792" s="12"/>
      <c r="V2792" s="5">
        <v>6.4121749999999995</v>
      </c>
      <c r="W2792" s="5">
        <v>6.4121749999999995</v>
      </c>
      <c r="X2792" s="5">
        <v>6.4121749999999995</v>
      </c>
      <c r="Y2792" s="5">
        <v>6.4121749999999995</v>
      </c>
      <c r="Z2792" s="12"/>
      <c r="AA2792" s="12"/>
      <c r="AB2792" s="12"/>
      <c r="AC2792" s="16"/>
      <c r="AD2792" s="16"/>
      <c r="AE2792" s="16"/>
      <c r="AF2792" s="16"/>
      <c r="AG2792" s="16"/>
      <c r="AH2792" s="16"/>
      <c r="AI2792" s="16"/>
      <c r="AJ2792" s="16"/>
      <c r="AK2792" s="16"/>
      <c r="AL2792" s="12"/>
      <c r="AM2792" s="12"/>
      <c r="AN2792" s="12"/>
      <c r="AO2792" s="12"/>
      <c r="AP2792" s="12"/>
      <c r="AQ2792" s="12"/>
      <c r="AR2792" s="12"/>
      <c r="AS2792" s="12"/>
      <c r="AT2792" s="12"/>
      <c r="AU2792" s="12"/>
      <c r="AV2792" s="12"/>
      <c r="AW2792" s="12"/>
      <c r="AX2792" s="12"/>
    </row>
    <row r="2793" spans="1:50" x14ac:dyDescent="0.25">
      <c r="A2793" s="83" t="s">
        <v>172</v>
      </c>
      <c r="B2793" s="83" t="s">
        <v>79</v>
      </c>
      <c r="C2793" s="83" t="s">
        <v>147</v>
      </c>
      <c r="D2793" s="83" t="s">
        <v>138</v>
      </c>
      <c r="E2793" s="83" t="s">
        <v>179</v>
      </c>
      <c r="F2793" s="12" t="s">
        <v>181</v>
      </c>
      <c r="G2793" s="92">
        <v>44753</v>
      </c>
      <c r="H2793" s="12">
        <v>3</v>
      </c>
      <c r="I2793" s="71"/>
      <c r="J2793" s="12"/>
      <c r="K2793" s="12"/>
      <c r="L2793" s="40"/>
      <c r="M2793" s="12"/>
      <c r="N2793" s="12"/>
      <c r="O2793" s="12"/>
      <c r="P2793" s="16"/>
      <c r="Q2793" s="12"/>
      <c r="R2793" s="12"/>
      <c r="S2793" s="12"/>
      <c r="T2793" s="12"/>
      <c r="U2793" s="12"/>
      <c r="V2793" s="5">
        <v>10.1727036</v>
      </c>
      <c r="W2793" s="5">
        <v>10.1727036</v>
      </c>
      <c r="X2793" s="5">
        <v>10.1727036</v>
      </c>
      <c r="Y2793" s="5">
        <v>10.1727036</v>
      </c>
      <c r="Z2793" s="12"/>
      <c r="AA2793" s="12"/>
      <c r="AB2793" s="12"/>
      <c r="AC2793" s="16"/>
      <c r="AD2793" s="16"/>
      <c r="AE2793" s="16"/>
      <c r="AF2793" s="16"/>
      <c r="AG2793" s="16"/>
      <c r="AH2793" s="16"/>
      <c r="AI2793" s="16"/>
      <c r="AJ2793" s="16"/>
      <c r="AK2793" s="16"/>
      <c r="AL2793" s="12"/>
      <c r="AM2793" s="12"/>
      <c r="AN2793" s="12"/>
      <c r="AO2793" s="12"/>
      <c r="AP2793" s="12"/>
      <c r="AQ2793" s="12"/>
      <c r="AR2793" s="12"/>
      <c r="AS2793" s="12"/>
      <c r="AT2793" s="12"/>
      <c r="AU2793" s="12"/>
      <c r="AV2793" s="12"/>
      <c r="AW2793" s="12"/>
      <c r="AX2793" s="12"/>
    </row>
    <row r="2794" spans="1:50" x14ac:dyDescent="0.25">
      <c r="A2794" s="83" t="s">
        <v>172</v>
      </c>
      <c r="B2794" s="83" t="s">
        <v>79</v>
      </c>
      <c r="C2794" s="83" t="s">
        <v>147</v>
      </c>
      <c r="D2794" s="83" t="s">
        <v>138</v>
      </c>
      <c r="E2794" s="83" t="s">
        <v>179</v>
      </c>
      <c r="F2794" s="12" t="s">
        <v>181</v>
      </c>
      <c r="G2794" s="92">
        <v>44756</v>
      </c>
      <c r="H2794" s="12">
        <v>3</v>
      </c>
      <c r="I2794" s="71"/>
      <c r="J2794" s="12"/>
      <c r="K2794" s="12"/>
      <c r="L2794" s="40"/>
      <c r="M2794" s="12"/>
      <c r="N2794" s="12"/>
      <c r="O2794" s="12"/>
      <c r="P2794" s="16"/>
      <c r="Q2794" s="12"/>
      <c r="R2794" s="12"/>
      <c r="S2794" s="12"/>
      <c r="T2794" s="12"/>
      <c r="U2794" s="12"/>
      <c r="V2794" s="5">
        <v>17.583840166666665</v>
      </c>
      <c r="W2794" s="5">
        <v>17.583840166666665</v>
      </c>
      <c r="X2794" s="5">
        <v>17.583840166666665</v>
      </c>
      <c r="Y2794" s="5">
        <v>17.583840166666665</v>
      </c>
      <c r="Z2794" s="12"/>
      <c r="AA2794" s="12"/>
      <c r="AB2794" s="12"/>
      <c r="AC2794" s="16"/>
      <c r="AD2794" s="16"/>
      <c r="AE2794" s="16"/>
      <c r="AF2794" s="16"/>
      <c r="AG2794" s="16"/>
      <c r="AH2794" s="16"/>
      <c r="AI2794" s="16"/>
      <c r="AJ2794" s="16"/>
      <c r="AK2794" s="16"/>
      <c r="AL2794" s="12"/>
      <c r="AM2794" s="12"/>
      <c r="AN2794" s="12"/>
      <c r="AO2794" s="12"/>
      <c r="AP2794" s="12"/>
      <c r="AQ2794" s="12"/>
      <c r="AR2794" s="12"/>
      <c r="AS2794" s="12"/>
      <c r="AT2794" s="12"/>
      <c r="AU2794" s="12"/>
      <c r="AV2794" s="12"/>
      <c r="AW2794" s="12"/>
      <c r="AX2794" s="12"/>
    </row>
    <row r="2795" spans="1:50" x14ac:dyDescent="0.25">
      <c r="A2795" s="83" t="s">
        <v>172</v>
      </c>
      <c r="B2795" s="83" t="s">
        <v>79</v>
      </c>
      <c r="C2795" s="83" t="s">
        <v>147</v>
      </c>
      <c r="D2795" s="83" t="s">
        <v>138</v>
      </c>
      <c r="E2795" s="83" t="s">
        <v>179</v>
      </c>
      <c r="F2795" s="12" t="s">
        <v>181</v>
      </c>
      <c r="G2795" s="92">
        <v>44767</v>
      </c>
      <c r="H2795" s="12">
        <v>3</v>
      </c>
      <c r="I2795" s="71"/>
      <c r="J2795" s="12"/>
      <c r="K2795" s="12"/>
      <c r="L2795" s="40"/>
      <c r="M2795" s="12"/>
      <c r="N2795" s="12"/>
      <c r="O2795" s="12"/>
      <c r="P2795" s="16"/>
      <c r="Q2795" s="12"/>
      <c r="R2795" s="12"/>
      <c r="S2795" s="12"/>
      <c r="T2795" s="12"/>
      <c r="U2795" s="12"/>
      <c r="V2795" s="5">
        <v>26.906208952666667</v>
      </c>
      <c r="W2795" s="5">
        <v>26.906208952666667</v>
      </c>
      <c r="X2795" s="5">
        <v>26.906208952666667</v>
      </c>
      <c r="Y2795" s="5">
        <v>26.906208952666667</v>
      </c>
      <c r="Z2795" s="12"/>
      <c r="AA2795" s="12"/>
      <c r="AB2795" s="12"/>
      <c r="AC2795" s="16"/>
      <c r="AD2795" s="16"/>
      <c r="AE2795" s="16"/>
      <c r="AF2795" s="16"/>
      <c r="AG2795" s="16"/>
      <c r="AH2795" s="16"/>
      <c r="AI2795" s="16"/>
      <c r="AJ2795" s="16"/>
      <c r="AK2795" s="16"/>
      <c r="AL2795" s="12"/>
      <c r="AM2795" s="12"/>
      <c r="AN2795" s="12"/>
      <c r="AO2795" s="12"/>
      <c r="AP2795" s="12"/>
      <c r="AQ2795" s="12"/>
      <c r="AR2795" s="12"/>
      <c r="AS2795" s="12"/>
      <c r="AT2795" s="12"/>
      <c r="AU2795" s="12"/>
      <c r="AV2795" s="12"/>
      <c r="AW2795" s="12"/>
      <c r="AX2795" s="12"/>
    </row>
    <row r="2796" spans="1:50" x14ac:dyDescent="0.25">
      <c r="A2796" s="83" t="s">
        <v>172</v>
      </c>
      <c r="B2796" s="83" t="s">
        <v>79</v>
      </c>
      <c r="C2796" s="83" t="s">
        <v>147</v>
      </c>
      <c r="D2796" s="83" t="s">
        <v>138</v>
      </c>
      <c r="E2796" s="83" t="s">
        <v>179</v>
      </c>
      <c r="F2796" s="12" t="s">
        <v>181</v>
      </c>
      <c r="G2796" s="92">
        <v>44776</v>
      </c>
      <c r="H2796" s="12">
        <v>3</v>
      </c>
      <c r="I2796" s="71"/>
      <c r="J2796" s="12"/>
      <c r="K2796" s="12"/>
      <c r="L2796" s="40"/>
      <c r="M2796" s="12"/>
      <c r="N2796" s="12"/>
      <c r="O2796" s="12"/>
      <c r="P2796" s="16"/>
      <c r="Q2796" s="12"/>
      <c r="R2796" s="12"/>
      <c r="S2796" s="12"/>
      <c r="T2796" s="12"/>
      <c r="U2796" s="12"/>
      <c r="V2796" s="5">
        <v>32.426375186666661</v>
      </c>
      <c r="W2796" s="5">
        <v>32.426375186666661</v>
      </c>
      <c r="X2796" s="5">
        <v>32.426375186666661</v>
      </c>
      <c r="Y2796" s="5">
        <v>32.426375186666661</v>
      </c>
      <c r="Z2796" s="12"/>
      <c r="AA2796" s="12"/>
      <c r="AB2796" s="12"/>
      <c r="AC2796" s="16"/>
      <c r="AD2796" s="16"/>
      <c r="AE2796" s="16"/>
      <c r="AF2796" s="16"/>
      <c r="AG2796" s="16"/>
      <c r="AH2796" s="16"/>
      <c r="AI2796" s="16"/>
      <c r="AJ2796" s="16"/>
      <c r="AK2796" s="16"/>
      <c r="AL2796" s="12"/>
      <c r="AM2796" s="12"/>
      <c r="AN2796" s="12"/>
      <c r="AO2796" s="12"/>
      <c r="AP2796" s="12"/>
      <c r="AQ2796" s="12"/>
      <c r="AR2796" s="12"/>
      <c r="AS2796" s="12"/>
      <c r="AT2796" s="12"/>
      <c r="AU2796" s="12"/>
      <c r="AV2796" s="12"/>
      <c r="AW2796" s="12"/>
      <c r="AX2796" s="12"/>
    </row>
    <row r="2797" spans="1:50" x14ac:dyDescent="0.25">
      <c r="A2797" s="83" t="s">
        <v>172</v>
      </c>
      <c r="B2797" s="83" t="s">
        <v>79</v>
      </c>
      <c r="C2797" s="83" t="s">
        <v>147</v>
      </c>
      <c r="D2797" s="83" t="s">
        <v>138</v>
      </c>
      <c r="E2797" s="83" t="s">
        <v>179</v>
      </c>
      <c r="F2797" s="12" t="s">
        <v>181</v>
      </c>
      <c r="G2797" s="92">
        <v>44783</v>
      </c>
      <c r="H2797" s="12">
        <v>3</v>
      </c>
      <c r="I2797" s="71"/>
      <c r="J2797" s="12"/>
      <c r="K2797" s="12"/>
      <c r="L2797" s="40"/>
      <c r="M2797" s="12"/>
      <c r="N2797" s="12"/>
      <c r="O2797" s="12"/>
      <c r="P2797" s="16"/>
      <c r="Q2797" s="12"/>
      <c r="R2797" s="12"/>
      <c r="S2797" s="12"/>
      <c r="T2797" s="12"/>
      <c r="U2797" s="12"/>
      <c r="V2797" s="5">
        <v>35.666666666666664</v>
      </c>
      <c r="W2797" s="5">
        <v>35.666666666666664</v>
      </c>
      <c r="X2797" s="5">
        <v>35.666666666666664</v>
      </c>
      <c r="Y2797" s="5">
        <v>35.666666666666664</v>
      </c>
      <c r="Z2797" s="12"/>
      <c r="AA2797" s="12"/>
      <c r="AB2797" s="12"/>
      <c r="AC2797" s="16"/>
      <c r="AD2797" s="16"/>
      <c r="AE2797" s="16"/>
      <c r="AF2797" s="16"/>
      <c r="AG2797" s="16"/>
      <c r="AH2797" s="16"/>
      <c r="AI2797" s="16"/>
      <c r="AJ2797" s="16"/>
      <c r="AK2797" s="16"/>
      <c r="AL2797" s="12"/>
      <c r="AM2797" s="12"/>
      <c r="AN2797" s="12"/>
      <c r="AO2797" s="12"/>
      <c r="AP2797" s="12"/>
      <c r="AQ2797" s="12"/>
      <c r="AR2797" s="12"/>
      <c r="AS2797" s="12"/>
      <c r="AT2797" s="12"/>
      <c r="AU2797" s="12"/>
      <c r="AV2797" s="12"/>
      <c r="AW2797" s="12"/>
      <c r="AX2797" s="12"/>
    </row>
    <row r="2798" spans="1:50" x14ac:dyDescent="0.25">
      <c r="A2798" s="83" t="s">
        <v>172</v>
      </c>
      <c r="B2798" s="83" t="s">
        <v>79</v>
      </c>
      <c r="C2798" s="83" t="s">
        <v>147</v>
      </c>
      <c r="D2798" s="83" t="s">
        <v>138</v>
      </c>
      <c r="E2798" s="83" t="s">
        <v>179</v>
      </c>
      <c r="F2798" s="12" t="s">
        <v>180</v>
      </c>
      <c r="G2798" s="92">
        <v>44550</v>
      </c>
      <c r="H2798" s="12">
        <v>4</v>
      </c>
      <c r="I2798" s="71"/>
      <c r="J2798" s="12"/>
      <c r="K2798" s="12"/>
      <c r="L2798" s="40"/>
      <c r="M2798" s="12"/>
      <c r="N2798" s="12"/>
      <c r="O2798" s="12"/>
      <c r="P2798" s="16"/>
      <c r="Q2798" s="12"/>
      <c r="R2798" s="12"/>
      <c r="S2798" s="12"/>
      <c r="T2798" s="12"/>
      <c r="U2798" s="12"/>
      <c r="V2798">
        <v>5.8746333333333336</v>
      </c>
      <c r="W2798">
        <v>5.8746333333333336</v>
      </c>
      <c r="X2798">
        <v>5.8746333333333336</v>
      </c>
      <c r="Y2798">
        <v>5.8746333333333336</v>
      </c>
      <c r="Z2798" s="12"/>
      <c r="AA2798" s="12"/>
      <c r="AB2798" s="12"/>
      <c r="AC2798" s="16"/>
      <c r="AD2798" s="16"/>
      <c r="AE2798" s="16"/>
      <c r="AF2798" s="16"/>
      <c r="AG2798" s="16"/>
      <c r="AH2798" s="16"/>
      <c r="AI2798" s="16"/>
      <c r="AJ2798" s="16"/>
      <c r="AK2798" s="16"/>
      <c r="AL2798" s="12"/>
      <c r="AM2798" s="12"/>
      <c r="AN2798" s="12"/>
      <c r="AO2798" s="12"/>
      <c r="AP2798" s="12"/>
      <c r="AQ2798" s="12"/>
      <c r="AR2798" s="12"/>
      <c r="AS2798" s="12"/>
      <c r="AT2798" s="12"/>
      <c r="AU2798" s="12"/>
      <c r="AV2798" s="12"/>
      <c r="AW2798" s="12"/>
      <c r="AX2798" s="12"/>
    </row>
    <row r="2799" spans="1:50" x14ac:dyDescent="0.25">
      <c r="A2799" s="83" t="s">
        <v>172</v>
      </c>
      <c r="B2799" s="83" t="s">
        <v>79</v>
      </c>
      <c r="C2799" s="83" t="s">
        <v>147</v>
      </c>
      <c r="D2799" s="83" t="s">
        <v>138</v>
      </c>
      <c r="E2799" s="83" t="s">
        <v>179</v>
      </c>
      <c r="F2799" s="12" t="s">
        <v>181</v>
      </c>
      <c r="G2799" s="92">
        <v>44753</v>
      </c>
      <c r="H2799" s="12">
        <v>4</v>
      </c>
      <c r="I2799" s="71"/>
      <c r="J2799" s="12"/>
      <c r="K2799" s="12"/>
      <c r="L2799" s="40"/>
      <c r="M2799" s="12"/>
      <c r="N2799" s="12"/>
      <c r="O2799" s="12"/>
      <c r="P2799" s="16"/>
      <c r="Q2799" s="12"/>
      <c r="R2799" s="12"/>
      <c r="S2799" s="12"/>
      <c r="T2799" s="12"/>
      <c r="U2799" s="12"/>
      <c r="V2799">
        <v>5.9152361482333324</v>
      </c>
      <c r="W2799">
        <v>5.9152361482333324</v>
      </c>
      <c r="X2799">
        <v>5.9152361482333324</v>
      </c>
      <c r="Y2799">
        <v>5.9152361482333324</v>
      </c>
      <c r="Z2799" s="12"/>
      <c r="AA2799" s="12"/>
      <c r="AB2799" s="12"/>
      <c r="AC2799" s="16"/>
      <c r="AD2799" s="16"/>
      <c r="AE2799" s="16"/>
      <c r="AF2799" s="16"/>
      <c r="AG2799" s="16"/>
      <c r="AH2799" s="16"/>
      <c r="AI2799" s="16"/>
      <c r="AJ2799" s="16"/>
      <c r="AK2799" s="16"/>
      <c r="AL2799" s="12"/>
      <c r="AM2799" s="12"/>
      <c r="AN2799" s="12"/>
      <c r="AO2799" s="12"/>
      <c r="AP2799" s="12"/>
      <c r="AQ2799" s="12"/>
      <c r="AR2799" s="12"/>
      <c r="AS2799" s="12"/>
      <c r="AT2799" s="12"/>
      <c r="AU2799" s="12"/>
      <c r="AV2799" s="12"/>
      <c r="AW2799" s="12"/>
      <c r="AX2799" s="12"/>
    </row>
    <row r="2800" spans="1:50" x14ac:dyDescent="0.25">
      <c r="A2800" s="83" t="s">
        <v>172</v>
      </c>
      <c r="B2800" s="83" t="s">
        <v>79</v>
      </c>
      <c r="C2800" s="83" t="s">
        <v>147</v>
      </c>
      <c r="D2800" s="83" t="s">
        <v>138</v>
      </c>
      <c r="E2800" s="83" t="s">
        <v>179</v>
      </c>
      <c r="F2800" s="12" t="s">
        <v>181</v>
      </c>
      <c r="G2800" s="92">
        <v>44756</v>
      </c>
      <c r="H2800" s="12">
        <v>4</v>
      </c>
      <c r="I2800" s="71"/>
      <c r="J2800" s="12"/>
      <c r="K2800" s="12"/>
      <c r="L2800" s="40"/>
      <c r="M2800" s="12"/>
      <c r="N2800" s="12"/>
      <c r="O2800" s="12"/>
      <c r="P2800" s="16"/>
      <c r="Q2800" s="12"/>
      <c r="R2800" s="12"/>
      <c r="S2800" s="12"/>
      <c r="T2800" s="12"/>
      <c r="U2800" s="12"/>
      <c r="V2800">
        <v>19.752961366666664</v>
      </c>
      <c r="W2800">
        <v>19.752961366666664</v>
      </c>
      <c r="X2800">
        <v>19.752961366666664</v>
      </c>
      <c r="Y2800">
        <v>19.752961366666664</v>
      </c>
      <c r="Z2800" s="12"/>
      <c r="AA2800" s="12"/>
      <c r="AB2800" s="12"/>
      <c r="AC2800" s="16"/>
      <c r="AD2800" s="16"/>
      <c r="AE2800" s="16"/>
      <c r="AF2800" s="16"/>
      <c r="AG2800" s="16"/>
      <c r="AH2800" s="16"/>
      <c r="AI2800" s="16"/>
      <c r="AJ2800" s="16"/>
      <c r="AK2800" s="16"/>
      <c r="AL2800" s="12"/>
      <c r="AM2800" s="12"/>
      <c r="AN2800" s="12"/>
      <c r="AO2800" s="12"/>
      <c r="AP2800" s="12"/>
      <c r="AQ2800" s="12"/>
      <c r="AR2800" s="12"/>
      <c r="AS2800" s="12"/>
      <c r="AT2800" s="12"/>
      <c r="AU2800" s="12"/>
      <c r="AV2800" s="12"/>
      <c r="AW2800" s="12"/>
      <c r="AX2800" s="12"/>
    </row>
    <row r="2801" spans="1:50" x14ac:dyDescent="0.25">
      <c r="A2801" s="83" t="s">
        <v>172</v>
      </c>
      <c r="B2801" s="83" t="s">
        <v>79</v>
      </c>
      <c r="C2801" s="83" t="s">
        <v>147</v>
      </c>
      <c r="D2801" s="83" t="s">
        <v>138</v>
      </c>
      <c r="E2801" s="83" t="s">
        <v>179</v>
      </c>
      <c r="F2801" s="12" t="s">
        <v>181</v>
      </c>
      <c r="G2801" s="92">
        <v>44767</v>
      </c>
      <c r="H2801" s="12">
        <v>4</v>
      </c>
      <c r="I2801" s="71"/>
      <c r="J2801" s="12"/>
      <c r="K2801" s="12"/>
      <c r="L2801" s="40"/>
      <c r="M2801" s="12"/>
      <c r="N2801" s="12"/>
      <c r="O2801" s="12"/>
      <c r="P2801" s="16"/>
      <c r="Q2801" s="12"/>
      <c r="R2801" s="12"/>
      <c r="S2801" s="12"/>
      <c r="T2801" s="12"/>
      <c r="U2801" s="12"/>
      <c r="V2801">
        <v>21.352671873333335</v>
      </c>
      <c r="W2801">
        <v>21.352671873333335</v>
      </c>
      <c r="X2801">
        <v>21.352671873333335</v>
      </c>
      <c r="Y2801">
        <v>21.352671873333335</v>
      </c>
      <c r="Z2801" s="12"/>
      <c r="AA2801" s="12"/>
      <c r="AB2801" s="12"/>
      <c r="AC2801" s="16"/>
      <c r="AD2801" s="16"/>
      <c r="AE2801" s="16"/>
      <c r="AF2801" s="16"/>
      <c r="AG2801" s="16"/>
      <c r="AH2801" s="16"/>
      <c r="AI2801" s="16"/>
      <c r="AJ2801" s="16"/>
      <c r="AK2801" s="16"/>
      <c r="AL2801" s="12"/>
      <c r="AM2801" s="12"/>
      <c r="AN2801" s="12"/>
      <c r="AO2801" s="12"/>
      <c r="AP2801" s="12"/>
      <c r="AQ2801" s="12"/>
      <c r="AR2801" s="12"/>
      <c r="AS2801" s="12"/>
      <c r="AT2801" s="12"/>
      <c r="AU2801" s="12"/>
      <c r="AV2801" s="12"/>
      <c r="AW2801" s="12"/>
      <c r="AX2801" s="12"/>
    </row>
    <row r="2802" spans="1:50" x14ac:dyDescent="0.25">
      <c r="A2802" s="83" t="s">
        <v>172</v>
      </c>
      <c r="B2802" s="83" t="s">
        <v>79</v>
      </c>
      <c r="C2802" s="83" t="s">
        <v>147</v>
      </c>
      <c r="D2802" s="83" t="s">
        <v>138</v>
      </c>
      <c r="E2802" s="83" t="s">
        <v>179</v>
      </c>
      <c r="F2802" s="12" t="s">
        <v>181</v>
      </c>
      <c r="G2802" s="92">
        <v>44776</v>
      </c>
      <c r="H2802" s="12">
        <v>4</v>
      </c>
      <c r="I2802" s="71"/>
      <c r="J2802" s="12"/>
      <c r="K2802" s="12"/>
      <c r="L2802" s="40"/>
      <c r="M2802" s="12"/>
      <c r="N2802" s="12"/>
      <c r="O2802" s="12"/>
      <c r="P2802" s="16"/>
      <c r="Q2802" s="12"/>
      <c r="R2802" s="12"/>
      <c r="S2802" s="12"/>
      <c r="T2802" s="12"/>
      <c r="U2802" s="12"/>
      <c r="V2802">
        <v>14.404488719999998</v>
      </c>
      <c r="W2802">
        <v>14.404488719999998</v>
      </c>
      <c r="X2802">
        <v>14.404488719999998</v>
      </c>
      <c r="Y2802">
        <v>14.404488719999998</v>
      </c>
      <c r="Z2802" s="12"/>
      <c r="AA2802" s="12"/>
      <c r="AB2802" s="12"/>
      <c r="AC2802" s="16"/>
      <c r="AD2802" s="16"/>
      <c r="AE2802" s="16"/>
      <c r="AF2802" s="16"/>
      <c r="AG2802" s="16"/>
      <c r="AH2802" s="16"/>
      <c r="AI2802" s="16"/>
      <c r="AJ2802" s="16"/>
      <c r="AK2802" s="16"/>
      <c r="AL2802" s="12"/>
      <c r="AM2802" s="12"/>
      <c r="AN2802" s="12"/>
      <c r="AO2802" s="12"/>
      <c r="AP2802" s="12"/>
      <c r="AQ2802" s="12"/>
      <c r="AR2802" s="12"/>
      <c r="AS2802" s="12"/>
      <c r="AT2802" s="12"/>
      <c r="AU2802" s="12"/>
      <c r="AV2802" s="12"/>
      <c r="AW2802" s="12"/>
      <c r="AX2802" s="12"/>
    </row>
    <row r="2803" spans="1:50" x14ac:dyDescent="0.25">
      <c r="A2803" s="83" t="s">
        <v>172</v>
      </c>
      <c r="B2803" s="83" t="s">
        <v>79</v>
      </c>
      <c r="C2803" s="83" t="s">
        <v>147</v>
      </c>
      <c r="D2803" s="83" t="s">
        <v>138</v>
      </c>
      <c r="E2803" s="83" t="s">
        <v>179</v>
      </c>
      <c r="F2803" s="12" t="s">
        <v>181</v>
      </c>
      <c r="G2803" s="92">
        <v>44783</v>
      </c>
      <c r="H2803" s="12">
        <v>4</v>
      </c>
      <c r="I2803" s="71"/>
      <c r="J2803" s="12"/>
      <c r="K2803" s="12"/>
      <c r="L2803" s="40"/>
      <c r="M2803" s="12"/>
      <c r="N2803" s="12"/>
      <c r="O2803" s="12"/>
      <c r="P2803" s="16"/>
      <c r="Q2803" s="12"/>
      <c r="R2803" s="12"/>
      <c r="S2803" s="12"/>
      <c r="T2803" s="12"/>
      <c r="U2803" s="12"/>
      <c r="V2803">
        <v>12.5</v>
      </c>
      <c r="W2803">
        <v>12.5</v>
      </c>
      <c r="X2803">
        <v>12.5</v>
      </c>
      <c r="Y2803">
        <v>12.5</v>
      </c>
      <c r="Z2803" s="12"/>
      <c r="AA2803" s="12"/>
      <c r="AB2803" s="12"/>
      <c r="AC2803" s="16"/>
      <c r="AD2803" s="16"/>
      <c r="AE2803" s="16"/>
      <c r="AF2803" s="16"/>
      <c r="AG2803" s="16"/>
      <c r="AH2803" s="16"/>
      <c r="AI2803" s="16"/>
      <c r="AJ2803" s="16"/>
      <c r="AK2803" s="16"/>
      <c r="AL2803" s="12"/>
      <c r="AM2803" s="12"/>
      <c r="AN2803" s="12"/>
      <c r="AO2803" s="12"/>
      <c r="AP2803" s="12"/>
      <c r="AQ2803" s="12"/>
      <c r="AR2803" s="12"/>
      <c r="AS2803" s="12"/>
      <c r="AT2803" s="12"/>
      <c r="AU2803" s="12"/>
      <c r="AV2803" s="12"/>
      <c r="AW2803" s="12"/>
      <c r="AX2803" s="12"/>
    </row>
    <row r="2804" spans="1:50" x14ac:dyDescent="0.25">
      <c r="A2804" s="93" t="s">
        <v>174</v>
      </c>
      <c r="B2804" s="93" t="s">
        <v>84</v>
      </c>
      <c r="C2804" s="93" t="s">
        <v>147</v>
      </c>
      <c r="D2804" s="93" t="s">
        <v>138</v>
      </c>
      <c r="E2804" s="93" t="s">
        <v>179</v>
      </c>
      <c r="F2804" s="5" t="s">
        <v>180</v>
      </c>
      <c r="G2804" s="94">
        <v>44550</v>
      </c>
      <c r="H2804" s="5">
        <v>1</v>
      </c>
      <c r="I2804" s="72"/>
      <c r="J2804" s="5"/>
      <c r="K2804" s="5"/>
      <c r="L2804" s="95"/>
      <c r="M2804" s="5"/>
      <c r="N2804" s="5"/>
      <c r="O2804" s="5"/>
      <c r="P2804" s="15"/>
      <c r="Q2804" s="5"/>
      <c r="R2804" s="5"/>
      <c r="S2804" s="5"/>
      <c r="T2804" s="5"/>
      <c r="U2804" s="5"/>
      <c r="V2804" s="5">
        <v>12.39235</v>
      </c>
      <c r="W2804" s="5">
        <v>12.39235</v>
      </c>
      <c r="X2804" s="5">
        <v>12.39235</v>
      </c>
      <c r="Y2804" s="5">
        <v>12.39235</v>
      </c>
      <c r="Z2804" s="5"/>
      <c r="AA2804" s="5"/>
      <c r="AB2804" s="15"/>
      <c r="AC2804" s="15"/>
      <c r="AD2804" s="15"/>
      <c r="AE2804" s="15"/>
      <c r="AF2804" s="15"/>
      <c r="AG2804" s="15"/>
      <c r="AH2804" s="15"/>
      <c r="AI2804" s="15"/>
      <c r="AJ2804" s="15"/>
      <c r="AK2804" s="15"/>
      <c r="AL2804" s="5"/>
      <c r="AM2804" s="5"/>
      <c r="AN2804" s="5"/>
      <c r="AO2804" s="5"/>
      <c r="AP2804" s="5"/>
      <c r="AQ2804" s="5"/>
      <c r="AR2804" s="5"/>
      <c r="AS2804" s="5"/>
      <c r="AT2804" s="5"/>
      <c r="AU2804" s="5"/>
      <c r="AV2804" s="5"/>
      <c r="AW2804" s="5"/>
      <c r="AX2804" s="5"/>
    </row>
    <row r="2805" spans="1:50" x14ac:dyDescent="0.25">
      <c r="A2805" s="93" t="s">
        <v>174</v>
      </c>
      <c r="B2805" s="93" t="s">
        <v>84</v>
      </c>
      <c r="C2805" s="93" t="s">
        <v>147</v>
      </c>
      <c r="D2805" s="93" t="s">
        <v>138</v>
      </c>
      <c r="E2805" s="93" t="s">
        <v>179</v>
      </c>
      <c r="F2805" s="5" t="s">
        <v>181</v>
      </c>
      <c r="G2805" s="94">
        <v>44753</v>
      </c>
      <c r="H2805" s="5">
        <v>1</v>
      </c>
      <c r="I2805" s="72"/>
      <c r="J2805" s="5"/>
      <c r="K2805" s="5"/>
      <c r="L2805" s="95"/>
      <c r="M2805" s="5"/>
      <c r="N2805" s="5"/>
      <c r="O2805" s="5"/>
      <c r="P2805" s="15"/>
      <c r="Q2805" s="5"/>
      <c r="R2805" s="5"/>
      <c r="S2805" s="5"/>
      <c r="T2805" s="5"/>
      <c r="U2805" s="5"/>
      <c r="V2805" s="5">
        <v>10.584748304</v>
      </c>
      <c r="W2805" s="5">
        <v>10.584748304</v>
      </c>
      <c r="X2805" s="5">
        <v>10.584748304</v>
      </c>
      <c r="Y2805" s="5">
        <v>10.584748304</v>
      </c>
      <c r="Z2805" s="5"/>
      <c r="AA2805" s="5"/>
      <c r="AB2805" s="15"/>
      <c r="AC2805" s="15"/>
      <c r="AD2805" s="15"/>
      <c r="AE2805" s="15"/>
      <c r="AF2805" s="15"/>
      <c r="AG2805" s="15"/>
      <c r="AH2805" s="15"/>
      <c r="AI2805" s="15"/>
      <c r="AJ2805" s="15"/>
      <c r="AK2805" s="15"/>
      <c r="AL2805" s="5"/>
      <c r="AM2805" s="5"/>
      <c r="AN2805" s="5"/>
      <c r="AO2805" s="5"/>
      <c r="AP2805" s="5"/>
      <c r="AQ2805" s="5"/>
      <c r="AR2805" s="5"/>
      <c r="AS2805" s="5"/>
      <c r="AT2805" s="5"/>
      <c r="AU2805" s="5"/>
      <c r="AV2805" s="5"/>
      <c r="AW2805" s="5"/>
      <c r="AX2805" s="5"/>
    </row>
    <row r="2806" spans="1:50" x14ac:dyDescent="0.25">
      <c r="A2806" s="93" t="s">
        <v>174</v>
      </c>
      <c r="B2806" s="93" t="s">
        <v>84</v>
      </c>
      <c r="C2806" s="93" t="s">
        <v>147</v>
      </c>
      <c r="D2806" s="93" t="s">
        <v>138</v>
      </c>
      <c r="E2806" s="93" t="s">
        <v>179</v>
      </c>
      <c r="F2806" s="5" t="s">
        <v>181</v>
      </c>
      <c r="G2806" s="94">
        <v>44756</v>
      </c>
      <c r="H2806" s="5">
        <v>1</v>
      </c>
      <c r="I2806" s="72"/>
      <c r="J2806" s="5"/>
      <c r="K2806" s="5"/>
      <c r="L2806" s="95"/>
      <c r="M2806" s="5"/>
      <c r="N2806" s="5"/>
      <c r="O2806" s="5"/>
      <c r="P2806" s="15"/>
      <c r="Q2806" s="5"/>
      <c r="R2806" s="5"/>
      <c r="S2806" s="5"/>
      <c r="T2806" s="5"/>
      <c r="U2806" s="5"/>
      <c r="V2806" s="5">
        <v>16.989650978999997</v>
      </c>
      <c r="W2806" s="5">
        <v>16.989650978999997</v>
      </c>
      <c r="X2806" s="5">
        <v>16.989650978999997</v>
      </c>
      <c r="Y2806" s="5">
        <v>16.989650978999997</v>
      </c>
      <c r="Z2806" s="5"/>
      <c r="AA2806" s="5"/>
      <c r="AB2806" s="15"/>
      <c r="AC2806" s="15"/>
      <c r="AD2806" s="15"/>
      <c r="AE2806" s="15"/>
      <c r="AF2806" s="15"/>
      <c r="AG2806" s="15"/>
      <c r="AH2806" s="15"/>
      <c r="AI2806" s="15"/>
      <c r="AJ2806" s="15"/>
      <c r="AK2806" s="15"/>
      <c r="AL2806" s="5"/>
      <c r="AM2806" s="5"/>
      <c r="AN2806" s="5"/>
      <c r="AO2806" s="5"/>
      <c r="AP2806" s="5"/>
      <c r="AQ2806" s="5"/>
      <c r="AR2806" s="5"/>
      <c r="AS2806" s="5"/>
      <c r="AT2806" s="5"/>
      <c r="AU2806" s="5"/>
      <c r="AV2806" s="5"/>
      <c r="AW2806" s="5"/>
      <c r="AX2806" s="5"/>
    </row>
    <row r="2807" spans="1:50" x14ac:dyDescent="0.25">
      <c r="A2807" s="93" t="s">
        <v>174</v>
      </c>
      <c r="B2807" s="93" t="s">
        <v>84</v>
      </c>
      <c r="C2807" s="93" t="s">
        <v>147</v>
      </c>
      <c r="D2807" s="93" t="s">
        <v>138</v>
      </c>
      <c r="E2807" s="93" t="s">
        <v>179</v>
      </c>
      <c r="F2807" s="5" t="s">
        <v>181</v>
      </c>
      <c r="G2807" s="94">
        <v>44767</v>
      </c>
      <c r="H2807" s="5">
        <v>1</v>
      </c>
      <c r="I2807" s="72"/>
      <c r="J2807" s="5"/>
      <c r="K2807" s="5"/>
      <c r="L2807" s="95"/>
      <c r="M2807" s="5"/>
      <c r="N2807" s="5"/>
      <c r="O2807" s="5"/>
      <c r="P2807" s="15"/>
      <c r="Q2807" s="5"/>
      <c r="R2807" s="5"/>
      <c r="S2807" s="5"/>
      <c r="T2807" s="5"/>
      <c r="U2807" s="5"/>
      <c r="V2807" s="5">
        <v>24.734247020666665</v>
      </c>
      <c r="W2807" s="5">
        <v>24.734247020666665</v>
      </c>
      <c r="X2807" s="5">
        <v>24.734247020666665</v>
      </c>
      <c r="Y2807" s="5">
        <v>24.734247020666665</v>
      </c>
      <c r="Z2807" s="5"/>
      <c r="AA2807" s="5"/>
      <c r="AB2807" s="15"/>
      <c r="AC2807" s="15"/>
      <c r="AD2807" s="15"/>
      <c r="AE2807" s="15"/>
      <c r="AF2807" s="15"/>
      <c r="AG2807" s="15"/>
      <c r="AH2807" s="15"/>
      <c r="AI2807" s="15"/>
      <c r="AJ2807" s="15"/>
      <c r="AK2807" s="15"/>
      <c r="AL2807" s="5"/>
      <c r="AM2807" s="5"/>
      <c r="AN2807" s="5"/>
      <c r="AO2807" s="5"/>
      <c r="AP2807" s="5"/>
      <c r="AQ2807" s="5"/>
      <c r="AR2807" s="5"/>
      <c r="AS2807" s="5"/>
      <c r="AT2807" s="5"/>
      <c r="AU2807" s="5"/>
      <c r="AV2807" s="5"/>
      <c r="AW2807" s="5"/>
      <c r="AX2807" s="5"/>
    </row>
    <row r="2808" spans="1:50" x14ac:dyDescent="0.25">
      <c r="A2808" s="93" t="s">
        <v>174</v>
      </c>
      <c r="B2808" s="93" t="s">
        <v>84</v>
      </c>
      <c r="C2808" s="93" t="s">
        <v>147</v>
      </c>
      <c r="D2808" s="93" t="s">
        <v>138</v>
      </c>
      <c r="E2808" s="93" t="s">
        <v>179</v>
      </c>
      <c r="F2808" s="5" t="s">
        <v>181</v>
      </c>
      <c r="G2808" s="94">
        <v>44776</v>
      </c>
      <c r="H2808" s="5">
        <v>1</v>
      </c>
      <c r="I2808" s="72"/>
      <c r="J2808" s="5"/>
      <c r="K2808" s="5"/>
      <c r="L2808" s="95"/>
      <c r="M2808" s="5"/>
      <c r="N2808" s="5"/>
      <c r="O2808" s="5"/>
      <c r="P2808" s="15"/>
      <c r="Q2808" s="5"/>
      <c r="R2808" s="5"/>
      <c r="S2808" s="5"/>
      <c r="T2808" s="5"/>
      <c r="U2808" s="5"/>
      <c r="V2808" s="5">
        <v>20.7</v>
      </c>
      <c r="W2808" s="5">
        <v>20.7</v>
      </c>
      <c r="X2808" s="5">
        <v>20.7</v>
      </c>
      <c r="Y2808" s="5">
        <v>20.7</v>
      </c>
      <c r="Z2808" s="5"/>
      <c r="AA2808" s="5"/>
      <c r="AB2808" s="15"/>
      <c r="AC2808" s="15"/>
      <c r="AD2808" s="15"/>
      <c r="AE2808" s="15"/>
      <c r="AF2808" s="15"/>
      <c r="AG2808" s="15"/>
      <c r="AH2808" s="15"/>
      <c r="AI2808" s="15"/>
      <c r="AJ2808" s="15"/>
      <c r="AK2808" s="15"/>
      <c r="AL2808" s="5"/>
      <c r="AM2808" s="5"/>
      <c r="AN2808" s="5"/>
      <c r="AO2808" s="5"/>
      <c r="AP2808" s="5"/>
      <c r="AQ2808" s="5"/>
      <c r="AR2808" s="5"/>
      <c r="AS2808" s="5"/>
      <c r="AT2808" s="5"/>
      <c r="AU2808" s="5"/>
      <c r="AV2808" s="5"/>
      <c r="AW2808" s="5"/>
      <c r="AX2808" s="5"/>
    </row>
    <row r="2809" spans="1:50" x14ac:dyDescent="0.25">
      <c r="A2809" s="93" t="s">
        <v>174</v>
      </c>
      <c r="B2809" s="93" t="s">
        <v>84</v>
      </c>
      <c r="C2809" s="93" t="s">
        <v>147</v>
      </c>
      <c r="D2809" s="93" t="s">
        <v>138</v>
      </c>
      <c r="E2809" s="93" t="s">
        <v>179</v>
      </c>
      <c r="F2809" s="5" t="s">
        <v>181</v>
      </c>
      <c r="G2809" s="94">
        <v>44783</v>
      </c>
      <c r="H2809" s="5">
        <v>1</v>
      </c>
      <c r="I2809" s="72"/>
      <c r="J2809" s="5"/>
      <c r="K2809" s="5"/>
      <c r="L2809" s="95"/>
      <c r="M2809" s="5"/>
      <c r="N2809" s="5"/>
      <c r="O2809" s="5"/>
      <c r="P2809" s="15"/>
      <c r="Q2809" s="5"/>
      <c r="R2809" s="5"/>
      <c r="S2809" s="5"/>
      <c r="T2809" s="5"/>
      <c r="U2809" s="5"/>
      <c r="V2809" s="5">
        <v>18.006666666666664</v>
      </c>
      <c r="W2809" s="5">
        <v>18.006666666666664</v>
      </c>
      <c r="X2809" s="5">
        <v>18.006666666666664</v>
      </c>
      <c r="Y2809" s="5">
        <v>18.006666666666664</v>
      </c>
      <c r="Z2809" s="5"/>
      <c r="AA2809" s="5"/>
      <c r="AB2809" s="15"/>
      <c r="AC2809" s="15"/>
      <c r="AD2809" s="15"/>
      <c r="AE2809" s="15"/>
      <c r="AF2809" s="15"/>
      <c r="AG2809" s="15"/>
      <c r="AH2809" s="15"/>
      <c r="AI2809" s="15"/>
      <c r="AJ2809" s="15"/>
      <c r="AK2809" s="15"/>
      <c r="AL2809" s="5"/>
      <c r="AM2809" s="5"/>
      <c r="AN2809" s="5"/>
      <c r="AO2809" s="5"/>
      <c r="AP2809" s="5"/>
      <c r="AQ2809" s="5"/>
      <c r="AR2809" s="5"/>
      <c r="AS2809" s="5"/>
      <c r="AT2809" s="5"/>
      <c r="AU2809" s="5"/>
      <c r="AV2809" s="5"/>
      <c r="AW2809" s="5"/>
      <c r="AX2809" s="5"/>
    </row>
    <row r="2810" spans="1:50" x14ac:dyDescent="0.25">
      <c r="A2810" s="93" t="s">
        <v>174</v>
      </c>
      <c r="B2810" s="93" t="s">
        <v>84</v>
      </c>
      <c r="C2810" s="93" t="s">
        <v>147</v>
      </c>
      <c r="D2810" s="93" t="s">
        <v>138</v>
      </c>
      <c r="E2810" s="93" t="s">
        <v>179</v>
      </c>
      <c r="F2810" s="5" t="s">
        <v>180</v>
      </c>
      <c r="G2810" s="94">
        <v>44550</v>
      </c>
      <c r="H2810" s="5">
        <v>2</v>
      </c>
      <c r="I2810" s="72"/>
      <c r="J2810" s="5"/>
      <c r="K2810" s="5"/>
      <c r="L2810" s="95"/>
      <c r="M2810" s="5"/>
      <c r="N2810" s="5"/>
      <c r="O2810" s="5"/>
      <c r="P2810" s="15"/>
      <c r="Q2810" s="5"/>
      <c r="R2810" s="5"/>
      <c r="S2810" s="5"/>
      <c r="T2810" s="5"/>
      <c r="U2810" s="5"/>
      <c r="V2810">
        <v>9.2184600000000003</v>
      </c>
      <c r="W2810">
        <v>9.2184600000000003</v>
      </c>
      <c r="X2810">
        <v>9.2184600000000003</v>
      </c>
      <c r="Y2810">
        <v>9.2184600000000003</v>
      </c>
      <c r="Z2810" s="5"/>
      <c r="AA2810" s="5"/>
      <c r="AB2810" s="15"/>
      <c r="AC2810" s="15"/>
      <c r="AD2810" s="15"/>
      <c r="AE2810" s="15"/>
      <c r="AF2810" s="15"/>
      <c r="AG2810" s="15"/>
      <c r="AH2810" s="15"/>
      <c r="AI2810" s="15"/>
      <c r="AJ2810" s="15"/>
      <c r="AK2810" s="15"/>
      <c r="AL2810" s="5"/>
      <c r="AM2810" s="5"/>
      <c r="AN2810" s="5"/>
      <c r="AO2810" s="5"/>
      <c r="AP2810" s="5"/>
      <c r="AQ2810" s="5"/>
      <c r="AR2810" s="5"/>
      <c r="AS2810" s="5"/>
      <c r="AT2810" s="5"/>
      <c r="AU2810" s="5"/>
      <c r="AV2810" s="5"/>
      <c r="AW2810" s="5"/>
      <c r="AX2810" s="5"/>
    </row>
    <row r="2811" spans="1:50" x14ac:dyDescent="0.25">
      <c r="A2811" s="93" t="s">
        <v>174</v>
      </c>
      <c r="B2811" s="93" t="s">
        <v>84</v>
      </c>
      <c r="C2811" s="93" t="s">
        <v>147</v>
      </c>
      <c r="D2811" s="93" t="s">
        <v>138</v>
      </c>
      <c r="E2811" s="93" t="s">
        <v>179</v>
      </c>
      <c r="F2811" s="5" t="s">
        <v>181</v>
      </c>
      <c r="G2811" s="94">
        <v>44753</v>
      </c>
      <c r="H2811" s="5">
        <v>2</v>
      </c>
      <c r="I2811" s="72"/>
      <c r="J2811" s="5"/>
      <c r="K2811" s="5"/>
      <c r="L2811" s="95"/>
      <c r="M2811" s="5"/>
      <c r="N2811" s="5"/>
      <c r="O2811" s="5"/>
      <c r="P2811" s="15"/>
      <c r="Q2811" s="5"/>
      <c r="R2811" s="5"/>
      <c r="S2811" s="5"/>
      <c r="T2811" s="5"/>
      <c r="U2811" s="5"/>
      <c r="V2811">
        <v>11.733730000000001</v>
      </c>
      <c r="W2811">
        <v>11.733730000000001</v>
      </c>
      <c r="X2811">
        <v>11.733730000000001</v>
      </c>
      <c r="Y2811">
        <v>11.733730000000001</v>
      </c>
      <c r="Z2811" s="5"/>
      <c r="AA2811" s="5"/>
      <c r="AB2811" s="15"/>
      <c r="AC2811" s="15"/>
      <c r="AD2811" s="15"/>
      <c r="AE2811" s="15"/>
      <c r="AF2811" s="15"/>
      <c r="AG2811" s="15"/>
      <c r="AH2811" s="15"/>
      <c r="AI2811" s="15"/>
      <c r="AJ2811" s="15"/>
      <c r="AK2811" s="15"/>
      <c r="AL2811" s="5"/>
      <c r="AM2811" s="5"/>
      <c r="AN2811" s="5"/>
      <c r="AO2811" s="5"/>
      <c r="AP2811" s="5"/>
      <c r="AQ2811" s="5"/>
      <c r="AR2811" s="5"/>
      <c r="AS2811" s="5"/>
      <c r="AT2811" s="5"/>
      <c r="AU2811" s="5"/>
      <c r="AV2811" s="5"/>
      <c r="AW2811" s="5"/>
      <c r="AX2811" s="5"/>
    </row>
    <row r="2812" spans="1:50" x14ac:dyDescent="0.25">
      <c r="A2812" s="93" t="s">
        <v>174</v>
      </c>
      <c r="B2812" s="93" t="s">
        <v>84</v>
      </c>
      <c r="C2812" s="93" t="s">
        <v>147</v>
      </c>
      <c r="D2812" s="93" t="s">
        <v>138</v>
      </c>
      <c r="E2812" s="93" t="s">
        <v>179</v>
      </c>
      <c r="F2812" s="5" t="s">
        <v>181</v>
      </c>
      <c r="G2812" s="94">
        <v>44756</v>
      </c>
      <c r="H2812" s="5">
        <v>2</v>
      </c>
      <c r="I2812" s="72"/>
      <c r="J2812" s="5"/>
      <c r="K2812" s="5"/>
      <c r="L2812" s="95"/>
      <c r="M2812" s="5"/>
      <c r="N2812" s="5"/>
      <c r="O2812" s="5"/>
      <c r="P2812" s="15"/>
      <c r="Q2812" s="5"/>
      <c r="R2812" s="5"/>
      <c r="S2812" s="5"/>
      <c r="T2812" s="5"/>
      <c r="U2812" s="5"/>
      <c r="V2812">
        <v>42.310773530000006</v>
      </c>
      <c r="W2812">
        <v>42.310773530000006</v>
      </c>
      <c r="X2812">
        <v>42.310773530000006</v>
      </c>
      <c r="Y2812">
        <v>42.310773530000006</v>
      </c>
      <c r="Z2812" s="5"/>
      <c r="AA2812" s="5"/>
      <c r="AB2812" s="15"/>
      <c r="AC2812" s="15"/>
      <c r="AD2812" s="15"/>
      <c r="AE2812" s="15"/>
      <c r="AF2812" s="15"/>
      <c r="AG2812" s="15"/>
      <c r="AH2812" s="15"/>
      <c r="AI2812" s="15"/>
      <c r="AJ2812" s="15"/>
      <c r="AK2812" s="15"/>
      <c r="AL2812" s="5"/>
      <c r="AM2812" s="5"/>
      <c r="AN2812" s="5"/>
      <c r="AO2812" s="5"/>
      <c r="AP2812" s="5"/>
      <c r="AQ2812" s="5"/>
      <c r="AR2812" s="5"/>
      <c r="AS2812" s="5"/>
      <c r="AT2812" s="5"/>
      <c r="AU2812" s="5"/>
      <c r="AV2812" s="5"/>
      <c r="AW2812" s="5"/>
      <c r="AX2812" s="5"/>
    </row>
    <row r="2813" spans="1:50" x14ac:dyDescent="0.25">
      <c r="A2813" s="93" t="s">
        <v>174</v>
      </c>
      <c r="B2813" s="93" t="s">
        <v>84</v>
      </c>
      <c r="C2813" s="93" t="s">
        <v>147</v>
      </c>
      <c r="D2813" s="93" t="s">
        <v>138</v>
      </c>
      <c r="E2813" s="93" t="s">
        <v>179</v>
      </c>
      <c r="F2813" s="5" t="s">
        <v>181</v>
      </c>
      <c r="G2813" s="94">
        <v>44767</v>
      </c>
      <c r="H2813" s="5">
        <v>2</v>
      </c>
      <c r="I2813" s="72"/>
      <c r="J2813" s="5"/>
      <c r="K2813" s="5"/>
      <c r="L2813" s="95"/>
      <c r="M2813" s="5"/>
      <c r="N2813" s="5"/>
      <c r="O2813" s="5"/>
      <c r="P2813" s="15"/>
      <c r="Q2813" s="5"/>
      <c r="R2813" s="5"/>
      <c r="S2813" s="5"/>
      <c r="T2813" s="5"/>
      <c r="U2813" s="5"/>
      <c r="V2813">
        <v>39.372775036</v>
      </c>
      <c r="W2813">
        <v>39.372775036</v>
      </c>
      <c r="X2813">
        <v>39.372775036</v>
      </c>
      <c r="Y2813">
        <v>39.372775036</v>
      </c>
      <c r="Z2813" s="5"/>
      <c r="AA2813" s="5"/>
      <c r="AB2813" s="15"/>
      <c r="AC2813" s="15"/>
      <c r="AD2813" s="15"/>
      <c r="AE2813" s="15"/>
      <c r="AF2813" s="15"/>
      <c r="AG2813" s="15"/>
      <c r="AH2813" s="15"/>
      <c r="AI2813" s="15"/>
      <c r="AJ2813" s="15"/>
      <c r="AK2813" s="15"/>
      <c r="AL2813" s="5"/>
      <c r="AM2813" s="5"/>
      <c r="AN2813" s="5"/>
      <c r="AO2813" s="5"/>
      <c r="AP2813" s="5"/>
      <c r="AQ2813" s="5"/>
      <c r="AR2813" s="5"/>
      <c r="AS2813" s="5"/>
      <c r="AT2813" s="5"/>
      <c r="AU2813" s="5"/>
      <c r="AV2813" s="5"/>
      <c r="AW2813" s="5"/>
      <c r="AX2813" s="5"/>
    </row>
    <row r="2814" spans="1:50" x14ac:dyDescent="0.25">
      <c r="A2814" s="93" t="s">
        <v>174</v>
      </c>
      <c r="B2814" s="93" t="s">
        <v>84</v>
      </c>
      <c r="C2814" s="93" t="s">
        <v>147</v>
      </c>
      <c r="D2814" s="93" t="s">
        <v>138</v>
      </c>
      <c r="E2814" s="93" t="s">
        <v>179</v>
      </c>
      <c r="F2814" s="5" t="s">
        <v>181</v>
      </c>
      <c r="G2814" s="94">
        <v>44776</v>
      </c>
      <c r="H2814" s="5">
        <v>2</v>
      </c>
      <c r="I2814" s="72"/>
      <c r="J2814" s="5"/>
      <c r="K2814" s="5"/>
      <c r="L2814" s="95"/>
      <c r="M2814" s="5"/>
      <c r="N2814" s="5"/>
      <c r="O2814" s="5"/>
      <c r="P2814" s="15"/>
      <c r="Q2814" s="5"/>
      <c r="R2814" s="5"/>
      <c r="S2814" s="5"/>
      <c r="T2814" s="5"/>
      <c r="U2814" s="5"/>
      <c r="V2814">
        <v>24.200000000000003</v>
      </c>
      <c r="W2814">
        <v>24.200000000000003</v>
      </c>
      <c r="X2814">
        <v>24.200000000000003</v>
      </c>
      <c r="Y2814">
        <v>24.200000000000003</v>
      </c>
      <c r="Z2814" s="5"/>
      <c r="AA2814" s="5"/>
      <c r="AB2814" s="15"/>
      <c r="AC2814" s="15"/>
      <c r="AD2814" s="15"/>
      <c r="AE2814" s="15"/>
      <c r="AF2814" s="15"/>
      <c r="AG2814" s="15"/>
      <c r="AH2814" s="15"/>
      <c r="AI2814" s="15"/>
      <c r="AJ2814" s="15"/>
      <c r="AK2814" s="15"/>
      <c r="AL2814" s="5"/>
      <c r="AM2814" s="5"/>
      <c r="AN2814" s="5"/>
      <c r="AO2814" s="5"/>
      <c r="AP2814" s="5"/>
      <c r="AQ2814" s="5"/>
      <c r="AR2814" s="5"/>
      <c r="AS2814" s="5"/>
      <c r="AT2814" s="5"/>
      <c r="AU2814" s="5"/>
      <c r="AV2814" s="5"/>
      <c r="AW2814" s="5"/>
      <c r="AX2814" s="5"/>
    </row>
    <row r="2815" spans="1:50" x14ac:dyDescent="0.25">
      <c r="A2815" s="93" t="s">
        <v>174</v>
      </c>
      <c r="B2815" s="93" t="s">
        <v>84</v>
      </c>
      <c r="C2815" s="93" t="s">
        <v>147</v>
      </c>
      <c r="D2815" s="93" t="s">
        <v>138</v>
      </c>
      <c r="E2815" s="93" t="s">
        <v>179</v>
      </c>
      <c r="F2815" s="5" t="s">
        <v>181</v>
      </c>
      <c r="G2815" s="94">
        <v>44783</v>
      </c>
      <c r="H2815" s="5">
        <v>2</v>
      </c>
      <c r="I2815" s="72"/>
      <c r="J2815" s="5"/>
      <c r="K2815" s="5"/>
      <c r="L2815" s="95"/>
      <c r="M2815" s="5"/>
      <c r="N2815" s="5"/>
      <c r="O2815" s="5"/>
      <c r="P2815" s="15"/>
      <c r="Q2815" s="5"/>
      <c r="R2815" s="5"/>
      <c r="S2815" s="5"/>
      <c r="T2815" s="5"/>
      <c r="U2815" s="5"/>
      <c r="V2815">
        <v>40.866666666666667</v>
      </c>
      <c r="W2815">
        <v>40.866666666666667</v>
      </c>
      <c r="X2815">
        <v>40.866666666666667</v>
      </c>
      <c r="Y2815">
        <v>40.866666666666667</v>
      </c>
      <c r="Z2815" s="5"/>
      <c r="AA2815" s="5"/>
      <c r="AB2815" s="15"/>
      <c r="AC2815" s="15"/>
      <c r="AD2815" s="15"/>
      <c r="AE2815" s="15"/>
      <c r="AF2815" s="15"/>
      <c r="AG2815" s="15"/>
      <c r="AH2815" s="15"/>
      <c r="AI2815" s="15"/>
      <c r="AJ2815" s="15"/>
      <c r="AK2815" s="15"/>
      <c r="AL2815" s="5"/>
      <c r="AM2815" s="5"/>
      <c r="AN2815" s="5"/>
      <c r="AO2815" s="5"/>
      <c r="AP2815" s="5"/>
      <c r="AQ2815" s="5"/>
      <c r="AR2815" s="5"/>
      <c r="AS2815" s="5"/>
      <c r="AT2815" s="5"/>
      <c r="AU2815" s="5"/>
      <c r="AV2815" s="5"/>
      <c r="AW2815" s="5"/>
      <c r="AX2815" s="5"/>
    </row>
    <row r="2816" spans="1:50" x14ac:dyDescent="0.25">
      <c r="A2816" s="93" t="s">
        <v>174</v>
      </c>
      <c r="B2816" s="93" t="s">
        <v>84</v>
      </c>
      <c r="C2816" s="93" t="s">
        <v>147</v>
      </c>
      <c r="D2816" s="93" t="s">
        <v>138</v>
      </c>
      <c r="E2816" s="93" t="s">
        <v>179</v>
      </c>
      <c r="F2816" s="5" t="s">
        <v>180</v>
      </c>
      <c r="G2816" s="94">
        <v>44550</v>
      </c>
      <c r="H2816" s="5">
        <v>3</v>
      </c>
      <c r="I2816" s="72"/>
      <c r="J2816" s="5"/>
      <c r="K2816" s="5"/>
      <c r="L2816" s="95"/>
      <c r="M2816" s="5"/>
      <c r="N2816" s="5"/>
      <c r="O2816" s="5"/>
      <c r="P2816" s="15"/>
      <c r="Q2816" s="5"/>
      <c r="R2816" s="5"/>
      <c r="S2816" s="5"/>
      <c r="T2816" s="5"/>
      <c r="U2816" s="5"/>
      <c r="V2816" s="5">
        <v>8.49925</v>
      </c>
      <c r="W2816" s="5">
        <v>8.49925</v>
      </c>
      <c r="X2816" s="5">
        <v>8.49925</v>
      </c>
      <c r="Y2816" s="5">
        <v>8.49925</v>
      </c>
      <c r="Z2816" s="5"/>
      <c r="AA2816" s="5"/>
      <c r="AB2816" s="15"/>
      <c r="AC2816" s="15"/>
      <c r="AD2816" s="15"/>
      <c r="AE2816" s="15"/>
      <c r="AF2816" s="15"/>
      <c r="AG2816" s="15"/>
      <c r="AH2816" s="15"/>
      <c r="AI2816" s="15"/>
      <c r="AJ2816" s="15"/>
      <c r="AK2816" s="15"/>
      <c r="AL2816" s="5"/>
      <c r="AM2816" s="5"/>
      <c r="AN2816" s="5"/>
      <c r="AO2816" s="5"/>
      <c r="AP2816" s="5"/>
      <c r="AQ2816" s="5"/>
      <c r="AR2816" s="5"/>
      <c r="AS2816" s="5"/>
      <c r="AT2816" s="5"/>
      <c r="AU2816" s="5"/>
      <c r="AV2816" s="5"/>
      <c r="AW2816" s="5"/>
      <c r="AX2816" s="5"/>
    </row>
    <row r="2817" spans="1:50" x14ac:dyDescent="0.25">
      <c r="A2817" s="93" t="s">
        <v>174</v>
      </c>
      <c r="B2817" s="93" t="s">
        <v>84</v>
      </c>
      <c r="C2817" s="93" t="s">
        <v>147</v>
      </c>
      <c r="D2817" s="93" t="s">
        <v>138</v>
      </c>
      <c r="E2817" s="93" t="s">
        <v>179</v>
      </c>
      <c r="F2817" s="5" t="s">
        <v>181</v>
      </c>
      <c r="G2817" s="94">
        <v>44753</v>
      </c>
      <c r="H2817" s="5">
        <v>3</v>
      </c>
      <c r="I2817" s="72"/>
      <c r="J2817" s="5"/>
      <c r="K2817" s="5"/>
      <c r="L2817" s="95"/>
      <c r="M2817" s="5"/>
      <c r="N2817" s="5"/>
      <c r="O2817" s="5"/>
      <c r="P2817" s="15"/>
      <c r="Q2817" s="5"/>
      <c r="R2817" s="5"/>
      <c r="S2817" s="5"/>
      <c r="T2817" s="5"/>
      <c r="U2817" s="5"/>
      <c r="V2817" s="5">
        <v>7.2457003666666671</v>
      </c>
      <c r="W2817" s="5">
        <v>7.2457003666666671</v>
      </c>
      <c r="X2817" s="5">
        <v>7.2457003666666671</v>
      </c>
      <c r="Y2817" s="5">
        <v>7.2457003666666671</v>
      </c>
      <c r="Z2817" s="5"/>
      <c r="AA2817" s="5"/>
      <c r="AB2817" s="15"/>
      <c r="AC2817" s="15"/>
      <c r="AD2817" s="15"/>
      <c r="AE2817" s="15"/>
      <c r="AF2817" s="15"/>
      <c r="AG2817" s="15"/>
      <c r="AH2817" s="15"/>
      <c r="AI2817" s="15"/>
      <c r="AJ2817" s="15"/>
      <c r="AK2817" s="15"/>
      <c r="AL2817" s="5"/>
      <c r="AM2817" s="5"/>
      <c r="AN2817" s="5"/>
      <c r="AO2817" s="5"/>
      <c r="AP2817" s="5"/>
      <c r="AQ2817" s="5"/>
      <c r="AR2817" s="5"/>
      <c r="AS2817" s="5"/>
      <c r="AT2817" s="5"/>
      <c r="AU2817" s="5"/>
      <c r="AV2817" s="5"/>
      <c r="AW2817" s="5"/>
      <c r="AX2817" s="5"/>
    </row>
    <row r="2818" spans="1:50" x14ac:dyDescent="0.25">
      <c r="A2818" s="93" t="s">
        <v>174</v>
      </c>
      <c r="B2818" s="93" t="s">
        <v>84</v>
      </c>
      <c r="C2818" s="93" t="s">
        <v>147</v>
      </c>
      <c r="D2818" s="93" t="s">
        <v>138</v>
      </c>
      <c r="E2818" s="93" t="s">
        <v>179</v>
      </c>
      <c r="F2818" s="5" t="s">
        <v>181</v>
      </c>
      <c r="G2818" s="94">
        <v>44756</v>
      </c>
      <c r="H2818" s="5">
        <v>3</v>
      </c>
      <c r="I2818" s="72"/>
      <c r="J2818" s="5"/>
      <c r="K2818" s="5"/>
      <c r="L2818" s="95"/>
      <c r="M2818" s="5"/>
      <c r="N2818" s="5"/>
      <c r="O2818" s="5"/>
      <c r="P2818" s="15"/>
      <c r="Q2818" s="5"/>
      <c r="R2818" s="5"/>
      <c r="S2818" s="5"/>
      <c r="T2818" s="5"/>
      <c r="U2818" s="5"/>
      <c r="V2818" s="5">
        <v>21.201325179999998</v>
      </c>
      <c r="W2818" s="5">
        <v>21.201325179999998</v>
      </c>
      <c r="X2818" s="5">
        <v>21.201325179999998</v>
      </c>
      <c r="Y2818" s="5">
        <v>21.201325179999998</v>
      </c>
      <c r="Z2818" s="5"/>
      <c r="AA2818" s="5"/>
      <c r="AB2818" s="15"/>
      <c r="AC2818" s="15"/>
      <c r="AD2818" s="15"/>
      <c r="AE2818" s="15"/>
      <c r="AF2818" s="15"/>
      <c r="AG2818" s="15"/>
      <c r="AH2818" s="15"/>
      <c r="AI2818" s="15"/>
      <c r="AJ2818" s="15"/>
      <c r="AK2818" s="15"/>
      <c r="AL2818" s="5"/>
      <c r="AM2818" s="5"/>
      <c r="AN2818" s="5"/>
      <c r="AO2818" s="5"/>
      <c r="AP2818" s="5"/>
      <c r="AQ2818" s="5"/>
      <c r="AR2818" s="5"/>
      <c r="AS2818" s="5"/>
      <c r="AT2818" s="5"/>
      <c r="AU2818" s="5"/>
      <c r="AV2818" s="5"/>
      <c r="AW2818" s="5"/>
      <c r="AX2818" s="5"/>
    </row>
    <row r="2819" spans="1:50" x14ac:dyDescent="0.25">
      <c r="A2819" s="93" t="s">
        <v>174</v>
      </c>
      <c r="B2819" s="93" t="s">
        <v>84</v>
      </c>
      <c r="C2819" s="93" t="s">
        <v>147</v>
      </c>
      <c r="D2819" s="93" t="s">
        <v>138</v>
      </c>
      <c r="E2819" s="93" t="s">
        <v>179</v>
      </c>
      <c r="F2819" s="5" t="s">
        <v>181</v>
      </c>
      <c r="G2819" s="94">
        <v>44767</v>
      </c>
      <c r="H2819" s="5">
        <v>3</v>
      </c>
      <c r="I2819" s="72"/>
      <c r="J2819" s="5"/>
      <c r="K2819" s="5"/>
      <c r="L2819" s="95"/>
      <c r="M2819" s="5"/>
      <c r="N2819" s="5"/>
      <c r="O2819" s="5"/>
      <c r="P2819" s="15"/>
      <c r="Q2819" s="5"/>
      <c r="R2819" s="5"/>
      <c r="S2819" s="5"/>
      <c r="T2819" s="5"/>
      <c r="U2819" s="5"/>
      <c r="V2819" s="5">
        <v>26.389505504000006</v>
      </c>
      <c r="W2819" s="5">
        <v>26.389505504000006</v>
      </c>
      <c r="X2819" s="5">
        <v>26.389505504000006</v>
      </c>
      <c r="Y2819" s="5">
        <v>26.389505504000006</v>
      </c>
      <c r="Z2819" s="5"/>
      <c r="AA2819" s="5"/>
      <c r="AB2819" s="15"/>
      <c r="AC2819" s="15"/>
      <c r="AD2819" s="15"/>
      <c r="AE2819" s="15"/>
      <c r="AF2819" s="15"/>
      <c r="AG2819" s="15"/>
      <c r="AH2819" s="15"/>
      <c r="AI2819" s="15"/>
      <c r="AJ2819" s="15"/>
      <c r="AK2819" s="15"/>
      <c r="AL2819" s="5"/>
      <c r="AM2819" s="5"/>
      <c r="AN2819" s="5"/>
      <c r="AO2819" s="5"/>
      <c r="AP2819" s="5"/>
      <c r="AQ2819" s="5"/>
      <c r="AR2819" s="5"/>
      <c r="AS2819" s="5"/>
      <c r="AT2819" s="5"/>
      <c r="AU2819" s="5"/>
      <c r="AV2819" s="5"/>
      <c r="AW2819" s="5"/>
      <c r="AX2819" s="5"/>
    </row>
    <row r="2820" spans="1:50" x14ac:dyDescent="0.25">
      <c r="A2820" s="93" t="s">
        <v>174</v>
      </c>
      <c r="B2820" s="93" t="s">
        <v>84</v>
      </c>
      <c r="C2820" s="93" t="s">
        <v>147</v>
      </c>
      <c r="D2820" s="93" t="s">
        <v>138</v>
      </c>
      <c r="E2820" s="93" t="s">
        <v>179</v>
      </c>
      <c r="F2820" s="5" t="s">
        <v>181</v>
      </c>
      <c r="G2820" s="94">
        <v>44776</v>
      </c>
      <c r="H2820" s="5">
        <v>3</v>
      </c>
      <c r="I2820" s="72"/>
      <c r="J2820" s="5"/>
      <c r="K2820" s="5"/>
      <c r="L2820" s="95"/>
      <c r="M2820" s="5"/>
      <c r="N2820" s="5"/>
      <c r="O2820" s="5"/>
      <c r="P2820" s="15"/>
      <c r="Q2820" s="5"/>
      <c r="R2820" s="5"/>
      <c r="S2820" s="5"/>
      <c r="T2820" s="5"/>
      <c r="U2820" s="5"/>
      <c r="V2820" s="5">
        <v>18.948821218666666</v>
      </c>
      <c r="W2820" s="5">
        <v>18.948821218666666</v>
      </c>
      <c r="X2820" s="5">
        <v>18.948821218666666</v>
      </c>
      <c r="Y2820" s="5">
        <v>18.948821218666666</v>
      </c>
      <c r="Z2820" s="5"/>
      <c r="AA2820" s="5"/>
      <c r="AB2820" s="15"/>
      <c r="AC2820" s="15"/>
      <c r="AD2820" s="15"/>
      <c r="AE2820" s="15"/>
      <c r="AF2820" s="15"/>
      <c r="AG2820" s="15"/>
      <c r="AH2820" s="15"/>
      <c r="AI2820" s="15"/>
      <c r="AJ2820" s="15"/>
      <c r="AK2820" s="15"/>
      <c r="AL2820" s="5"/>
      <c r="AM2820" s="5"/>
      <c r="AN2820" s="5"/>
      <c r="AO2820" s="5"/>
      <c r="AP2820" s="5"/>
      <c r="AQ2820" s="5"/>
      <c r="AR2820" s="5"/>
      <c r="AS2820" s="5"/>
      <c r="AT2820" s="5"/>
      <c r="AU2820" s="5"/>
      <c r="AV2820" s="5"/>
      <c r="AW2820" s="5"/>
      <c r="AX2820" s="5"/>
    </row>
    <row r="2821" spans="1:50" x14ac:dyDescent="0.25">
      <c r="A2821" s="93" t="s">
        <v>174</v>
      </c>
      <c r="B2821" s="93" t="s">
        <v>84</v>
      </c>
      <c r="C2821" s="93" t="s">
        <v>147</v>
      </c>
      <c r="D2821" s="93" t="s">
        <v>138</v>
      </c>
      <c r="E2821" s="93" t="s">
        <v>179</v>
      </c>
      <c r="F2821" s="5" t="s">
        <v>181</v>
      </c>
      <c r="G2821" s="94">
        <v>44783</v>
      </c>
      <c r="H2821" s="5">
        <v>3</v>
      </c>
      <c r="I2821" s="72"/>
      <c r="J2821" s="5"/>
      <c r="K2821" s="5"/>
      <c r="L2821" s="95"/>
      <c r="M2821" s="5"/>
      <c r="N2821" s="5"/>
      <c r="O2821" s="5"/>
      <c r="P2821" s="15"/>
      <c r="Q2821" s="5"/>
      <c r="R2821" s="5"/>
      <c r="S2821" s="5"/>
      <c r="T2821" s="5"/>
      <c r="U2821" s="5"/>
      <c r="V2821" s="5">
        <v>26.299999999999997</v>
      </c>
      <c r="W2821" s="5">
        <v>26.299999999999997</v>
      </c>
      <c r="X2821" s="5">
        <v>26.299999999999997</v>
      </c>
      <c r="Y2821" s="5">
        <v>26.299999999999997</v>
      </c>
      <c r="Z2821" s="5"/>
      <c r="AA2821" s="5"/>
      <c r="AB2821" s="15"/>
      <c r="AC2821" s="15"/>
      <c r="AD2821" s="15"/>
      <c r="AE2821" s="15"/>
      <c r="AF2821" s="15"/>
      <c r="AG2821" s="15"/>
      <c r="AH2821" s="15"/>
      <c r="AI2821" s="15"/>
      <c r="AJ2821" s="15"/>
      <c r="AK2821" s="15"/>
      <c r="AL2821" s="5"/>
      <c r="AM2821" s="5"/>
      <c r="AN2821" s="5"/>
      <c r="AO2821" s="5"/>
      <c r="AP2821" s="5"/>
      <c r="AQ2821" s="5"/>
      <c r="AR2821" s="5"/>
      <c r="AS2821" s="5"/>
      <c r="AT2821" s="5"/>
      <c r="AU2821" s="5"/>
      <c r="AV2821" s="5"/>
      <c r="AW2821" s="5"/>
      <c r="AX2821" s="5"/>
    </row>
    <row r="2822" spans="1:50" x14ac:dyDescent="0.25">
      <c r="A2822" s="93" t="s">
        <v>174</v>
      </c>
      <c r="B2822" s="93" t="s">
        <v>84</v>
      </c>
      <c r="C2822" s="93" t="s">
        <v>147</v>
      </c>
      <c r="D2822" s="93" t="s">
        <v>138</v>
      </c>
      <c r="E2822" s="93" t="s">
        <v>179</v>
      </c>
      <c r="F2822" s="5" t="s">
        <v>180</v>
      </c>
      <c r="G2822" s="94">
        <v>44550</v>
      </c>
      <c r="H2822" s="5">
        <v>4</v>
      </c>
      <c r="I2822" s="72"/>
      <c r="J2822" s="5"/>
      <c r="K2822" s="5"/>
      <c r="L2822" s="95"/>
      <c r="M2822" s="5"/>
      <c r="N2822" s="5"/>
      <c r="O2822" s="5"/>
      <c r="P2822" s="15"/>
      <c r="Q2822" s="5"/>
      <c r="R2822" s="5"/>
      <c r="S2822" s="5"/>
      <c r="T2822" s="5"/>
      <c r="U2822" s="5"/>
      <c r="V2822">
        <v>15.051416666666666</v>
      </c>
      <c r="W2822">
        <v>15.051416666666666</v>
      </c>
      <c r="X2822">
        <v>15.051416666666666</v>
      </c>
      <c r="Y2822">
        <v>15.051416666666666</v>
      </c>
      <c r="Z2822" s="5"/>
      <c r="AA2822" s="5"/>
      <c r="AB2822" s="15"/>
      <c r="AC2822" s="15"/>
      <c r="AD2822" s="15"/>
      <c r="AE2822" s="15"/>
      <c r="AF2822" s="15"/>
      <c r="AG2822" s="15"/>
      <c r="AH2822" s="15"/>
      <c r="AI2822" s="15"/>
      <c r="AJ2822" s="15"/>
      <c r="AK2822" s="15"/>
      <c r="AL2822" s="5"/>
      <c r="AM2822" s="5"/>
      <c r="AN2822" s="5"/>
      <c r="AO2822" s="5"/>
      <c r="AP2822" s="5"/>
      <c r="AQ2822" s="5"/>
      <c r="AR2822" s="5"/>
      <c r="AS2822" s="5"/>
      <c r="AT2822" s="5"/>
      <c r="AU2822" s="5"/>
      <c r="AV2822" s="5"/>
      <c r="AW2822" s="5"/>
      <c r="AX2822" s="5"/>
    </row>
    <row r="2823" spans="1:50" x14ac:dyDescent="0.25">
      <c r="A2823" s="93" t="s">
        <v>174</v>
      </c>
      <c r="B2823" s="93" t="s">
        <v>84</v>
      </c>
      <c r="C2823" s="93" t="s">
        <v>147</v>
      </c>
      <c r="D2823" s="93" t="s">
        <v>138</v>
      </c>
      <c r="E2823" s="93" t="s">
        <v>179</v>
      </c>
      <c r="F2823" s="5" t="s">
        <v>181</v>
      </c>
      <c r="G2823" s="94">
        <v>44753</v>
      </c>
      <c r="H2823" s="5">
        <v>4</v>
      </c>
      <c r="I2823" s="72"/>
      <c r="J2823" s="5"/>
      <c r="K2823" s="5"/>
      <c r="L2823" s="95"/>
      <c r="M2823" s="5"/>
      <c r="N2823" s="5"/>
      <c r="O2823" s="5"/>
      <c r="P2823" s="15"/>
      <c r="Q2823" s="5"/>
      <c r="R2823" s="5"/>
      <c r="S2823" s="5"/>
      <c r="T2823" s="5"/>
      <c r="U2823" s="5"/>
      <c r="V2823">
        <v>6.892059763999999</v>
      </c>
      <c r="W2823">
        <v>6.892059763999999</v>
      </c>
      <c r="X2823">
        <v>6.892059763999999</v>
      </c>
      <c r="Y2823">
        <v>6.892059763999999</v>
      </c>
      <c r="Z2823" s="5"/>
      <c r="AA2823" s="5"/>
      <c r="AB2823" s="15"/>
      <c r="AC2823" s="15"/>
      <c r="AD2823" s="15"/>
      <c r="AE2823" s="15"/>
      <c r="AF2823" s="15"/>
      <c r="AG2823" s="15"/>
      <c r="AH2823" s="15"/>
      <c r="AI2823" s="15"/>
      <c r="AJ2823" s="15"/>
      <c r="AK2823" s="15"/>
      <c r="AL2823" s="5"/>
      <c r="AM2823" s="5"/>
      <c r="AN2823" s="5"/>
      <c r="AO2823" s="5"/>
      <c r="AP2823" s="5"/>
      <c r="AQ2823" s="5"/>
      <c r="AR2823" s="5"/>
      <c r="AS2823" s="5"/>
      <c r="AT2823" s="5"/>
      <c r="AU2823" s="5"/>
      <c r="AV2823" s="5"/>
      <c r="AW2823" s="5"/>
      <c r="AX2823" s="5"/>
    </row>
    <row r="2824" spans="1:50" x14ac:dyDescent="0.25">
      <c r="A2824" s="93" t="s">
        <v>174</v>
      </c>
      <c r="B2824" s="93" t="s">
        <v>84</v>
      </c>
      <c r="C2824" s="93" t="s">
        <v>147</v>
      </c>
      <c r="D2824" s="93" t="s">
        <v>138</v>
      </c>
      <c r="E2824" s="93" t="s">
        <v>179</v>
      </c>
      <c r="F2824" s="5" t="s">
        <v>181</v>
      </c>
      <c r="G2824" s="94">
        <v>44756</v>
      </c>
      <c r="H2824" s="5">
        <v>4</v>
      </c>
      <c r="I2824" s="72"/>
      <c r="J2824" s="5"/>
      <c r="K2824" s="5"/>
      <c r="L2824" s="95"/>
      <c r="M2824" s="5"/>
      <c r="N2824" s="5"/>
      <c r="O2824" s="5"/>
      <c r="P2824" s="15"/>
      <c r="Q2824" s="5"/>
      <c r="R2824" s="5"/>
      <c r="S2824" s="5"/>
      <c r="T2824" s="5"/>
      <c r="U2824" s="5"/>
      <c r="V2824">
        <v>12.849973557599998</v>
      </c>
      <c r="W2824">
        <v>12.849973557599998</v>
      </c>
      <c r="X2824">
        <v>12.849973557599998</v>
      </c>
      <c r="Y2824">
        <v>12.849973557599998</v>
      </c>
      <c r="Z2824" s="5"/>
      <c r="AA2824" s="5"/>
      <c r="AB2824" s="15"/>
      <c r="AC2824" s="15"/>
      <c r="AD2824" s="15"/>
      <c r="AE2824" s="15"/>
      <c r="AF2824" s="15"/>
      <c r="AG2824" s="15"/>
      <c r="AH2824" s="15"/>
      <c r="AI2824" s="15"/>
      <c r="AJ2824" s="15"/>
      <c r="AK2824" s="15"/>
      <c r="AL2824" s="5"/>
      <c r="AM2824" s="5"/>
      <c r="AN2824" s="5"/>
      <c r="AO2824" s="5"/>
      <c r="AP2824" s="5"/>
      <c r="AQ2824" s="5"/>
      <c r="AR2824" s="5"/>
      <c r="AS2824" s="5"/>
      <c r="AT2824" s="5"/>
      <c r="AU2824" s="5"/>
      <c r="AV2824" s="5"/>
      <c r="AW2824" s="5"/>
      <c r="AX2824" s="5"/>
    </row>
    <row r="2825" spans="1:50" x14ac:dyDescent="0.25">
      <c r="A2825" s="93" t="s">
        <v>174</v>
      </c>
      <c r="B2825" s="93" t="s">
        <v>84</v>
      </c>
      <c r="C2825" s="93" t="s">
        <v>147</v>
      </c>
      <c r="D2825" s="93" t="s">
        <v>138</v>
      </c>
      <c r="E2825" s="93" t="s">
        <v>179</v>
      </c>
      <c r="F2825" s="5" t="s">
        <v>181</v>
      </c>
      <c r="G2825" s="94">
        <v>44767</v>
      </c>
      <c r="H2825" s="5">
        <v>4</v>
      </c>
      <c r="I2825" s="72"/>
      <c r="J2825" s="5"/>
      <c r="K2825" s="5"/>
      <c r="L2825" s="95"/>
      <c r="M2825" s="5"/>
      <c r="N2825" s="5"/>
      <c r="O2825" s="5"/>
      <c r="P2825" s="15"/>
      <c r="Q2825" s="5"/>
      <c r="R2825" s="5"/>
      <c r="S2825" s="5"/>
      <c r="T2825" s="5"/>
      <c r="U2825" s="5"/>
      <c r="V2825">
        <v>23.453195593333337</v>
      </c>
      <c r="W2825">
        <v>23.453195593333337</v>
      </c>
      <c r="X2825">
        <v>23.453195593333337</v>
      </c>
      <c r="Y2825">
        <v>23.453195593333337</v>
      </c>
      <c r="Z2825" s="5"/>
      <c r="AA2825" s="5"/>
      <c r="AB2825" s="15"/>
      <c r="AC2825" s="15"/>
      <c r="AD2825" s="15"/>
      <c r="AE2825" s="15"/>
      <c r="AF2825" s="15"/>
      <c r="AG2825" s="15"/>
      <c r="AH2825" s="15"/>
      <c r="AI2825" s="15"/>
      <c r="AJ2825" s="15"/>
      <c r="AK2825" s="15"/>
      <c r="AL2825" s="5"/>
      <c r="AM2825" s="5"/>
      <c r="AN2825" s="5"/>
      <c r="AO2825" s="5"/>
      <c r="AP2825" s="5"/>
      <c r="AQ2825" s="5"/>
      <c r="AR2825" s="5"/>
      <c r="AS2825" s="5"/>
      <c r="AT2825" s="5"/>
      <c r="AU2825" s="5"/>
      <c r="AV2825" s="5"/>
      <c r="AW2825" s="5"/>
      <c r="AX2825" s="5"/>
    </row>
    <row r="2826" spans="1:50" x14ac:dyDescent="0.25">
      <c r="A2826" s="93" t="s">
        <v>174</v>
      </c>
      <c r="B2826" s="93" t="s">
        <v>84</v>
      </c>
      <c r="C2826" s="93" t="s">
        <v>147</v>
      </c>
      <c r="D2826" s="93" t="s">
        <v>138</v>
      </c>
      <c r="E2826" s="93" t="s">
        <v>179</v>
      </c>
      <c r="F2826" s="5" t="s">
        <v>181</v>
      </c>
      <c r="G2826" s="94">
        <v>44776</v>
      </c>
      <c r="H2826" s="5">
        <v>4</v>
      </c>
      <c r="I2826" s="72"/>
      <c r="J2826" s="5"/>
      <c r="K2826" s="5"/>
      <c r="L2826" s="95"/>
      <c r="M2826" s="5"/>
      <c r="N2826" s="5"/>
      <c r="O2826" s="5"/>
      <c r="P2826" s="15"/>
      <c r="Q2826" s="5"/>
      <c r="R2826" s="5"/>
      <c r="S2826" s="5"/>
      <c r="T2826" s="5"/>
      <c r="U2826" s="5"/>
      <c r="V2826">
        <v>8.9390631685466655</v>
      </c>
      <c r="W2826">
        <v>8.9390631685466655</v>
      </c>
      <c r="X2826">
        <v>8.9390631685466655</v>
      </c>
      <c r="Y2826">
        <v>8.9390631685466655</v>
      </c>
      <c r="Z2826" s="5"/>
      <c r="AA2826" s="5"/>
      <c r="AB2826" s="15"/>
      <c r="AC2826" s="15"/>
      <c r="AD2826" s="15"/>
      <c r="AE2826" s="15"/>
      <c r="AF2826" s="15"/>
      <c r="AG2826" s="15"/>
      <c r="AH2826" s="15"/>
      <c r="AI2826" s="15"/>
      <c r="AJ2826" s="15"/>
      <c r="AK2826" s="15"/>
      <c r="AL2826" s="5"/>
      <c r="AM2826" s="5"/>
      <c r="AN2826" s="5"/>
      <c r="AO2826" s="5"/>
      <c r="AP2826" s="5"/>
      <c r="AQ2826" s="5"/>
      <c r="AR2826" s="5"/>
      <c r="AS2826" s="5"/>
      <c r="AT2826" s="5"/>
      <c r="AU2826" s="5"/>
      <c r="AV2826" s="5"/>
      <c r="AW2826" s="5"/>
      <c r="AX2826" s="5"/>
    </row>
    <row r="2827" spans="1:50" x14ac:dyDescent="0.25">
      <c r="A2827" s="93" t="s">
        <v>174</v>
      </c>
      <c r="B2827" s="93" t="s">
        <v>84</v>
      </c>
      <c r="C2827" s="93" t="s">
        <v>147</v>
      </c>
      <c r="D2827" s="93" t="s">
        <v>138</v>
      </c>
      <c r="E2827" s="93" t="s">
        <v>179</v>
      </c>
      <c r="F2827" s="5" t="s">
        <v>181</v>
      </c>
      <c r="G2827" s="94">
        <v>44783</v>
      </c>
      <c r="H2827" s="5">
        <v>4</v>
      </c>
      <c r="I2827" s="72"/>
      <c r="J2827" s="5"/>
      <c r="K2827" s="5"/>
      <c r="L2827" s="95"/>
      <c r="M2827" s="5"/>
      <c r="N2827" s="5"/>
      <c r="O2827" s="5"/>
      <c r="P2827" s="15"/>
      <c r="Q2827" s="5"/>
      <c r="R2827" s="5"/>
      <c r="S2827" s="5"/>
      <c r="T2827" s="5"/>
      <c r="U2827" s="5"/>
      <c r="V2827">
        <v>8.9466666666666672</v>
      </c>
      <c r="W2827">
        <v>8.9466666666666672</v>
      </c>
      <c r="X2827">
        <v>8.9466666666666672</v>
      </c>
      <c r="Y2827">
        <v>8.9466666666666672</v>
      </c>
      <c r="Z2827" s="5"/>
      <c r="AA2827" s="5"/>
      <c r="AB2827" s="15"/>
      <c r="AC2827" s="15"/>
      <c r="AD2827" s="15"/>
      <c r="AE2827" s="15"/>
      <c r="AF2827" s="15"/>
      <c r="AG2827" s="15"/>
      <c r="AH2827" s="15"/>
      <c r="AI2827" s="15"/>
      <c r="AJ2827" s="15"/>
      <c r="AK2827" s="15"/>
      <c r="AL2827" s="5"/>
      <c r="AM2827" s="5"/>
      <c r="AN2827" s="5"/>
      <c r="AO2827" s="5"/>
      <c r="AP2827" s="5"/>
      <c r="AQ2827" s="5"/>
      <c r="AR2827" s="5"/>
      <c r="AS2827" s="5"/>
      <c r="AT2827" s="5"/>
      <c r="AU2827" s="5"/>
      <c r="AV2827" s="5"/>
      <c r="AW2827" s="5"/>
      <c r="AX2827" s="5"/>
    </row>
    <row r="2828" spans="1:50" x14ac:dyDescent="0.25">
      <c r="A2828" s="83" t="s">
        <v>176</v>
      </c>
      <c r="B2828" s="83" t="s">
        <v>143</v>
      </c>
      <c r="C2828" s="83" t="s">
        <v>147</v>
      </c>
      <c r="D2828" s="83" t="s">
        <v>138</v>
      </c>
      <c r="E2828" s="83" t="s">
        <v>179</v>
      </c>
      <c r="F2828" s="12" t="s">
        <v>180</v>
      </c>
      <c r="G2828" s="92">
        <v>44550</v>
      </c>
      <c r="H2828" s="12">
        <v>1</v>
      </c>
      <c r="I2828" s="71"/>
      <c r="J2828" s="12"/>
      <c r="K2828" s="12"/>
      <c r="L2828" s="40"/>
      <c r="M2828" s="12"/>
      <c r="N2828" s="12"/>
      <c r="O2828" s="12"/>
      <c r="P2828" s="16"/>
      <c r="Q2828" s="12"/>
      <c r="R2828" s="12"/>
      <c r="S2828" s="12"/>
      <c r="T2828" s="12"/>
      <c r="U2828" s="12"/>
      <c r="V2828" s="5">
        <v>10.990740000000002</v>
      </c>
      <c r="W2828" s="5">
        <v>10.990740000000002</v>
      </c>
      <c r="X2828" s="5">
        <v>10.990740000000002</v>
      </c>
      <c r="Y2828" s="5">
        <v>10.990740000000002</v>
      </c>
      <c r="Z2828" s="12"/>
      <c r="AA2828" s="12"/>
      <c r="AB2828" s="16"/>
      <c r="AC2828" s="16"/>
      <c r="AD2828" s="16"/>
      <c r="AE2828" s="16"/>
      <c r="AF2828" s="16"/>
      <c r="AG2828" s="16"/>
      <c r="AH2828" s="16"/>
      <c r="AI2828" s="16"/>
      <c r="AJ2828" s="16"/>
      <c r="AK2828" s="16"/>
      <c r="AL2828" s="12"/>
      <c r="AM2828" s="12"/>
      <c r="AN2828" s="12"/>
      <c r="AO2828" s="12"/>
      <c r="AP2828" s="12"/>
      <c r="AQ2828" s="12"/>
      <c r="AR2828" s="12"/>
      <c r="AS2828" s="12"/>
      <c r="AT2828" s="12"/>
      <c r="AU2828" s="12"/>
      <c r="AV2828" s="12"/>
      <c r="AW2828" s="12"/>
      <c r="AX2828" s="12"/>
    </row>
    <row r="2829" spans="1:50" x14ac:dyDescent="0.25">
      <c r="A2829" s="83" t="s">
        <v>176</v>
      </c>
      <c r="B2829" s="83" t="s">
        <v>143</v>
      </c>
      <c r="C2829" s="83" t="s">
        <v>147</v>
      </c>
      <c r="D2829" s="83" t="s">
        <v>138</v>
      </c>
      <c r="E2829" s="83" t="s">
        <v>179</v>
      </c>
      <c r="F2829" s="12" t="s">
        <v>181</v>
      </c>
      <c r="G2829" s="92">
        <v>44753</v>
      </c>
      <c r="H2829" s="12">
        <v>1</v>
      </c>
      <c r="I2829" s="71"/>
      <c r="J2829" s="12"/>
      <c r="K2829" s="12"/>
      <c r="L2829" s="40"/>
      <c r="M2829" s="12"/>
      <c r="N2829" s="12"/>
      <c r="O2829" s="12"/>
      <c r="P2829" s="16"/>
      <c r="Q2829" s="12"/>
      <c r="R2829" s="12"/>
      <c r="S2829" s="12"/>
      <c r="T2829" s="12"/>
      <c r="U2829" s="12"/>
      <c r="V2829" s="5">
        <v>17.5037032</v>
      </c>
      <c r="W2829" s="5">
        <v>17.5037032</v>
      </c>
      <c r="X2829" s="5">
        <v>17.5037032</v>
      </c>
      <c r="Y2829" s="5">
        <v>17.5037032</v>
      </c>
      <c r="Z2829" s="12"/>
      <c r="AA2829" s="12"/>
      <c r="AB2829" s="16"/>
      <c r="AC2829" s="16"/>
      <c r="AD2829" s="16"/>
      <c r="AE2829" s="16"/>
      <c r="AF2829" s="16"/>
      <c r="AG2829" s="16"/>
      <c r="AH2829" s="16"/>
      <c r="AI2829" s="16"/>
      <c r="AJ2829" s="16"/>
      <c r="AK2829" s="16"/>
      <c r="AL2829" s="12"/>
      <c r="AM2829" s="12"/>
      <c r="AN2829" s="12"/>
      <c r="AO2829" s="12"/>
      <c r="AP2829" s="12"/>
      <c r="AQ2829" s="12"/>
      <c r="AR2829" s="12"/>
      <c r="AS2829" s="12"/>
      <c r="AT2829" s="12"/>
      <c r="AU2829" s="12"/>
      <c r="AV2829" s="12"/>
      <c r="AW2829" s="12"/>
      <c r="AX2829" s="12"/>
    </row>
    <row r="2830" spans="1:50" x14ac:dyDescent="0.25">
      <c r="A2830" s="83" t="s">
        <v>176</v>
      </c>
      <c r="B2830" s="83" t="s">
        <v>143</v>
      </c>
      <c r="C2830" s="83" t="s">
        <v>147</v>
      </c>
      <c r="D2830" s="83" t="s">
        <v>138</v>
      </c>
      <c r="E2830" s="83" t="s">
        <v>179</v>
      </c>
      <c r="F2830" s="12" t="s">
        <v>181</v>
      </c>
      <c r="G2830" s="92">
        <v>44756</v>
      </c>
      <c r="H2830" s="12">
        <v>1</v>
      </c>
      <c r="I2830" s="71"/>
      <c r="J2830" s="12"/>
      <c r="K2830" s="12"/>
      <c r="L2830" s="40"/>
      <c r="M2830" s="12"/>
      <c r="N2830" s="12"/>
      <c r="O2830" s="12"/>
      <c r="P2830" s="16"/>
      <c r="Q2830" s="12"/>
      <c r="R2830" s="12"/>
      <c r="S2830" s="12"/>
      <c r="T2830" s="12"/>
      <c r="U2830" s="12"/>
      <c r="V2830" s="5">
        <v>31.661613999999997</v>
      </c>
      <c r="W2830" s="5">
        <v>31.661613999999997</v>
      </c>
      <c r="X2830" s="5">
        <v>31.661613999999997</v>
      </c>
      <c r="Y2830" s="5">
        <v>31.661613999999997</v>
      </c>
      <c r="Z2830" s="12"/>
      <c r="AA2830" s="12"/>
      <c r="AB2830" s="16"/>
      <c r="AC2830" s="16"/>
      <c r="AD2830" s="16"/>
      <c r="AE2830" s="16"/>
      <c r="AF2830" s="16"/>
      <c r="AG2830" s="16"/>
      <c r="AH2830" s="16"/>
      <c r="AI2830" s="16"/>
      <c r="AJ2830" s="16"/>
      <c r="AK2830" s="16"/>
      <c r="AL2830" s="12"/>
      <c r="AM2830" s="12"/>
      <c r="AN2830" s="12"/>
      <c r="AO2830" s="12"/>
      <c r="AP2830" s="12"/>
      <c r="AQ2830" s="12"/>
      <c r="AR2830" s="12"/>
      <c r="AS2830" s="12"/>
      <c r="AT2830" s="12"/>
      <c r="AU2830" s="12"/>
      <c r="AV2830" s="12"/>
      <c r="AW2830" s="12"/>
      <c r="AX2830" s="12"/>
    </row>
    <row r="2831" spans="1:50" x14ac:dyDescent="0.25">
      <c r="A2831" s="83" t="s">
        <v>176</v>
      </c>
      <c r="B2831" s="83" t="s">
        <v>143</v>
      </c>
      <c r="C2831" s="83" t="s">
        <v>147</v>
      </c>
      <c r="D2831" s="83" t="s">
        <v>138</v>
      </c>
      <c r="E2831" s="83" t="s">
        <v>179</v>
      </c>
      <c r="F2831" s="12" t="s">
        <v>181</v>
      </c>
      <c r="G2831" s="92">
        <v>44767</v>
      </c>
      <c r="H2831" s="12">
        <v>1</v>
      </c>
      <c r="I2831" s="71"/>
      <c r="J2831" s="12"/>
      <c r="K2831" s="12"/>
      <c r="L2831" s="40"/>
      <c r="M2831" s="12"/>
      <c r="N2831" s="12"/>
      <c r="O2831" s="12"/>
      <c r="P2831" s="16"/>
      <c r="Q2831" s="12"/>
      <c r="R2831" s="12"/>
      <c r="S2831" s="12"/>
      <c r="T2831" s="12"/>
      <c r="U2831" s="12"/>
      <c r="V2831" s="5">
        <v>42.000673037333335</v>
      </c>
      <c r="W2831" s="5">
        <v>42.000673037333335</v>
      </c>
      <c r="X2831" s="5">
        <v>42.000673037333335</v>
      </c>
      <c r="Y2831" s="5">
        <v>42.000673037333335</v>
      </c>
      <c r="Z2831" s="12"/>
      <c r="AA2831" s="12"/>
      <c r="AB2831" s="16"/>
      <c r="AC2831" s="16"/>
      <c r="AD2831" s="16"/>
      <c r="AE2831" s="16"/>
      <c r="AF2831" s="16"/>
      <c r="AG2831" s="16"/>
      <c r="AH2831" s="16"/>
      <c r="AI2831" s="16"/>
      <c r="AJ2831" s="16"/>
      <c r="AK2831" s="16"/>
      <c r="AL2831" s="12"/>
      <c r="AM2831" s="12"/>
      <c r="AN2831" s="12"/>
      <c r="AO2831" s="12"/>
      <c r="AP2831" s="12"/>
      <c r="AQ2831" s="12"/>
      <c r="AR2831" s="12"/>
      <c r="AS2831" s="12"/>
      <c r="AT2831" s="12"/>
      <c r="AU2831" s="12"/>
      <c r="AV2831" s="12"/>
      <c r="AW2831" s="12"/>
      <c r="AX2831" s="12"/>
    </row>
    <row r="2832" spans="1:50" x14ac:dyDescent="0.25">
      <c r="A2832" s="83" t="s">
        <v>176</v>
      </c>
      <c r="B2832" s="83" t="s">
        <v>143</v>
      </c>
      <c r="C2832" s="83" t="s">
        <v>147</v>
      </c>
      <c r="D2832" s="83" t="s">
        <v>138</v>
      </c>
      <c r="E2832" s="83" t="s">
        <v>179</v>
      </c>
      <c r="F2832" s="12" t="s">
        <v>181</v>
      </c>
      <c r="G2832" s="92">
        <v>44776</v>
      </c>
      <c r="H2832" s="12">
        <v>1</v>
      </c>
      <c r="I2832" s="71"/>
      <c r="J2832" s="12"/>
      <c r="K2832" s="12"/>
      <c r="L2832" s="40"/>
      <c r="M2832" s="12"/>
      <c r="N2832" s="12"/>
      <c r="O2832" s="12"/>
      <c r="P2832" s="16"/>
      <c r="Q2832" s="12"/>
      <c r="R2832" s="12"/>
      <c r="S2832" s="12"/>
      <c r="T2832" s="12"/>
      <c r="U2832" s="12"/>
      <c r="V2832" s="5">
        <v>33.466666666666669</v>
      </c>
      <c r="W2832" s="5">
        <v>33.466666666666669</v>
      </c>
      <c r="X2832" s="5">
        <v>33.466666666666669</v>
      </c>
      <c r="Y2832" s="5">
        <v>33.466666666666669</v>
      </c>
      <c r="Z2832" s="12"/>
      <c r="AA2832" s="12"/>
      <c r="AB2832" s="16"/>
      <c r="AC2832" s="16"/>
      <c r="AD2832" s="16"/>
      <c r="AE2832" s="16"/>
      <c r="AF2832" s="16"/>
      <c r="AG2832" s="16"/>
      <c r="AH2832" s="16"/>
      <c r="AI2832" s="16"/>
      <c r="AJ2832" s="16"/>
      <c r="AK2832" s="16"/>
      <c r="AL2832" s="12"/>
      <c r="AM2832" s="12"/>
      <c r="AN2832" s="12"/>
      <c r="AO2832" s="12"/>
      <c r="AP2832" s="12"/>
      <c r="AQ2832" s="12"/>
      <c r="AR2832" s="12"/>
      <c r="AS2832" s="12"/>
      <c r="AT2832" s="12"/>
      <c r="AU2832" s="12"/>
      <c r="AV2832" s="12"/>
      <c r="AW2832" s="12"/>
      <c r="AX2832" s="12"/>
    </row>
    <row r="2833" spans="1:50" x14ac:dyDescent="0.25">
      <c r="A2833" s="83" t="s">
        <v>176</v>
      </c>
      <c r="B2833" s="83" t="s">
        <v>143</v>
      </c>
      <c r="C2833" s="83" t="s">
        <v>147</v>
      </c>
      <c r="D2833" s="83" t="s">
        <v>138</v>
      </c>
      <c r="E2833" s="83" t="s">
        <v>179</v>
      </c>
      <c r="F2833" s="12" t="s">
        <v>181</v>
      </c>
      <c r="G2833" s="92">
        <v>44783</v>
      </c>
      <c r="H2833" s="12">
        <v>1</v>
      </c>
      <c r="I2833" s="71"/>
      <c r="J2833" s="12"/>
      <c r="K2833" s="12"/>
      <c r="L2833" s="40"/>
      <c r="M2833" s="12"/>
      <c r="N2833" s="12"/>
      <c r="O2833" s="12"/>
      <c r="P2833" s="16"/>
      <c r="Q2833" s="12"/>
      <c r="R2833" s="12"/>
      <c r="S2833" s="12"/>
      <c r="T2833" s="12"/>
      <c r="U2833" s="12"/>
      <c r="V2833" s="5">
        <v>30.866666666666664</v>
      </c>
      <c r="W2833" s="5">
        <v>30.866666666666664</v>
      </c>
      <c r="X2833" s="5">
        <v>30.866666666666664</v>
      </c>
      <c r="Y2833" s="5">
        <v>30.866666666666664</v>
      </c>
      <c r="Z2833" s="12"/>
      <c r="AA2833" s="12"/>
      <c r="AB2833" s="16"/>
      <c r="AC2833" s="16"/>
      <c r="AD2833" s="16"/>
      <c r="AE2833" s="16"/>
      <c r="AF2833" s="16"/>
      <c r="AG2833" s="16"/>
      <c r="AH2833" s="16"/>
      <c r="AI2833" s="16"/>
      <c r="AJ2833" s="16"/>
      <c r="AK2833" s="16"/>
      <c r="AL2833" s="12"/>
      <c r="AM2833" s="12"/>
      <c r="AN2833" s="12"/>
      <c r="AO2833" s="12"/>
      <c r="AP2833" s="12"/>
      <c r="AQ2833" s="12"/>
      <c r="AR2833" s="12"/>
      <c r="AS2833" s="12"/>
      <c r="AT2833" s="12"/>
      <c r="AU2833" s="12"/>
      <c r="AV2833" s="12"/>
      <c r="AW2833" s="12"/>
      <c r="AX2833" s="12"/>
    </row>
    <row r="2834" spans="1:50" x14ac:dyDescent="0.25">
      <c r="A2834" s="83" t="s">
        <v>176</v>
      </c>
      <c r="B2834" s="83" t="s">
        <v>143</v>
      </c>
      <c r="C2834" s="83" t="s">
        <v>147</v>
      </c>
      <c r="D2834" s="83" t="s">
        <v>138</v>
      </c>
      <c r="E2834" s="83" t="s">
        <v>179</v>
      </c>
      <c r="F2834" s="12" t="s">
        <v>180</v>
      </c>
      <c r="G2834" s="92">
        <v>44550</v>
      </c>
      <c r="H2834" s="12">
        <v>2</v>
      </c>
      <c r="I2834" s="71"/>
      <c r="J2834" s="12"/>
      <c r="K2834" s="12"/>
      <c r="L2834" s="40"/>
      <c r="M2834" s="12"/>
      <c r="N2834" s="12"/>
      <c r="O2834" s="12"/>
      <c r="P2834" s="16"/>
      <c r="Q2834" s="12"/>
      <c r="R2834" s="12"/>
      <c r="S2834" s="12"/>
      <c r="T2834" s="12"/>
      <c r="U2834" s="12"/>
      <c r="V2834">
        <v>4.5136333333333338</v>
      </c>
      <c r="W2834">
        <v>4.5136333333333338</v>
      </c>
      <c r="X2834">
        <v>4.5136333333333338</v>
      </c>
      <c r="Y2834">
        <v>4.5136333333333338</v>
      </c>
      <c r="Z2834" s="12"/>
      <c r="AA2834" s="12"/>
      <c r="AB2834" s="16"/>
      <c r="AC2834" s="16"/>
      <c r="AD2834" s="16"/>
      <c r="AE2834" s="16"/>
      <c r="AF2834" s="16"/>
      <c r="AG2834" s="16"/>
      <c r="AH2834" s="16"/>
      <c r="AI2834" s="16"/>
      <c r="AJ2834" s="16"/>
      <c r="AK2834" s="16"/>
      <c r="AL2834" s="12"/>
      <c r="AM2834" s="12"/>
      <c r="AN2834" s="12"/>
      <c r="AO2834" s="12"/>
      <c r="AP2834" s="12"/>
      <c r="AQ2834" s="12"/>
      <c r="AR2834" s="12"/>
      <c r="AS2834" s="12"/>
      <c r="AT2834" s="12"/>
      <c r="AU2834" s="12"/>
      <c r="AV2834" s="12"/>
      <c r="AW2834" s="12"/>
      <c r="AX2834" s="12"/>
    </row>
    <row r="2835" spans="1:50" x14ac:dyDescent="0.25">
      <c r="A2835" s="83" t="s">
        <v>176</v>
      </c>
      <c r="B2835" s="83" t="s">
        <v>143</v>
      </c>
      <c r="C2835" s="83" t="s">
        <v>147</v>
      </c>
      <c r="D2835" s="83" t="s">
        <v>138</v>
      </c>
      <c r="E2835" s="83" t="s">
        <v>179</v>
      </c>
      <c r="F2835" s="12" t="s">
        <v>181</v>
      </c>
      <c r="G2835" s="92">
        <v>44753</v>
      </c>
      <c r="H2835" s="12">
        <v>2</v>
      </c>
      <c r="I2835" s="71"/>
      <c r="J2835" s="12"/>
      <c r="K2835" s="12"/>
      <c r="L2835" s="40"/>
      <c r="M2835" s="12"/>
      <c r="N2835" s="12"/>
      <c r="O2835" s="12"/>
      <c r="P2835" s="16"/>
      <c r="Q2835" s="12"/>
      <c r="R2835" s="12"/>
      <c r="S2835" s="12"/>
      <c r="T2835" s="12"/>
      <c r="U2835" s="12"/>
      <c r="V2835">
        <v>23.117723799999997</v>
      </c>
      <c r="W2835">
        <v>23.117723799999997</v>
      </c>
      <c r="X2835">
        <v>23.117723799999997</v>
      </c>
      <c r="Y2835">
        <v>23.117723799999997</v>
      </c>
      <c r="Z2835" s="12"/>
      <c r="AA2835" s="12"/>
      <c r="AB2835" s="16"/>
      <c r="AC2835" s="16"/>
      <c r="AD2835" s="16"/>
      <c r="AE2835" s="16"/>
      <c r="AF2835" s="16"/>
      <c r="AG2835" s="16"/>
      <c r="AH2835" s="16"/>
      <c r="AI2835" s="16"/>
      <c r="AJ2835" s="16"/>
      <c r="AK2835" s="16"/>
      <c r="AL2835" s="12"/>
      <c r="AM2835" s="12"/>
      <c r="AN2835" s="12"/>
      <c r="AO2835" s="12"/>
      <c r="AP2835" s="12"/>
      <c r="AQ2835" s="12"/>
      <c r="AR2835" s="12"/>
      <c r="AS2835" s="12"/>
      <c r="AT2835" s="12"/>
      <c r="AU2835" s="12"/>
      <c r="AV2835" s="12"/>
      <c r="AW2835" s="12"/>
      <c r="AX2835" s="12"/>
    </row>
    <row r="2836" spans="1:50" x14ac:dyDescent="0.25">
      <c r="A2836" s="83" t="s">
        <v>176</v>
      </c>
      <c r="B2836" s="83" t="s">
        <v>143</v>
      </c>
      <c r="C2836" s="83" t="s">
        <v>147</v>
      </c>
      <c r="D2836" s="83" t="s">
        <v>138</v>
      </c>
      <c r="E2836" s="83" t="s">
        <v>179</v>
      </c>
      <c r="F2836" s="12" t="s">
        <v>181</v>
      </c>
      <c r="G2836" s="92">
        <v>44756</v>
      </c>
      <c r="H2836" s="12">
        <v>2</v>
      </c>
      <c r="I2836" s="71"/>
      <c r="J2836" s="12"/>
      <c r="K2836" s="12"/>
      <c r="L2836" s="40"/>
      <c r="M2836" s="12"/>
      <c r="N2836" s="12"/>
      <c r="O2836" s="12"/>
      <c r="P2836" s="16"/>
      <c r="Q2836" s="12"/>
      <c r="R2836" s="12"/>
      <c r="S2836" s="12"/>
      <c r="T2836" s="12"/>
      <c r="U2836" s="12"/>
      <c r="V2836">
        <v>25.213998455000002</v>
      </c>
      <c r="W2836">
        <v>25.213998455000002</v>
      </c>
      <c r="X2836">
        <v>25.213998455000002</v>
      </c>
      <c r="Y2836">
        <v>25.213998455000002</v>
      </c>
      <c r="Z2836" s="12"/>
      <c r="AA2836" s="12"/>
      <c r="AB2836" s="16"/>
      <c r="AC2836" s="16"/>
      <c r="AD2836" s="16"/>
      <c r="AE2836" s="16"/>
      <c r="AF2836" s="16"/>
      <c r="AG2836" s="16"/>
      <c r="AH2836" s="16"/>
      <c r="AI2836" s="16"/>
      <c r="AJ2836" s="16"/>
      <c r="AK2836" s="16"/>
      <c r="AL2836" s="12"/>
      <c r="AM2836" s="12"/>
      <c r="AN2836" s="12"/>
      <c r="AO2836" s="12"/>
      <c r="AP2836" s="12"/>
      <c r="AQ2836" s="12"/>
      <c r="AR2836" s="12"/>
      <c r="AS2836" s="12"/>
      <c r="AT2836" s="12"/>
      <c r="AU2836" s="12"/>
      <c r="AV2836" s="12"/>
      <c r="AW2836" s="12"/>
      <c r="AX2836" s="12"/>
    </row>
    <row r="2837" spans="1:50" x14ac:dyDescent="0.25">
      <c r="A2837" s="83" t="s">
        <v>176</v>
      </c>
      <c r="B2837" s="83" t="s">
        <v>143</v>
      </c>
      <c r="C2837" s="83" t="s">
        <v>147</v>
      </c>
      <c r="D2837" s="83" t="s">
        <v>138</v>
      </c>
      <c r="E2837" s="83" t="s">
        <v>179</v>
      </c>
      <c r="F2837" s="12" t="s">
        <v>181</v>
      </c>
      <c r="G2837" s="92">
        <v>44767</v>
      </c>
      <c r="H2837" s="12">
        <v>2</v>
      </c>
      <c r="I2837" s="71"/>
      <c r="J2837" s="12"/>
      <c r="K2837" s="12"/>
      <c r="L2837" s="40"/>
      <c r="M2837" s="12"/>
      <c r="N2837" s="12"/>
      <c r="O2837" s="12"/>
      <c r="P2837" s="16"/>
      <c r="Q2837" s="12"/>
      <c r="R2837" s="12"/>
      <c r="S2837" s="12"/>
      <c r="T2837" s="12"/>
      <c r="U2837" s="12"/>
      <c r="V2837">
        <v>30.199820989333336</v>
      </c>
      <c r="W2837">
        <v>30.199820989333336</v>
      </c>
      <c r="X2837">
        <v>30.199820989333336</v>
      </c>
      <c r="Y2837">
        <v>30.199820989333336</v>
      </c>
      <c r="Z2837" s="12"/>
      <c r="AA2837" s="12"/>
      <c r="AB2837" s="16"/>
      <c r="AC2837" s="16"/>
      <c r="AD2837" s="16"/>
      <c r="AE2837" s="16"/>
      <c r="AF2837" s="16"/>
      <c r="AG2837" s="16"/>
      <c r="AH2837" s="16"/>
      <c r="AI2837" s="16"/>
      <c r="AJ2837" s="16"/>
      <c r="AK2837" s="16"/>
      <c r="AL2837" s="12"/>
      <c r="AM2837" s="12"/>
      <c r="AN2837" s="12"/>
      <c r="AO2837" s="12"/>
      <c r="AP2837" s="12"/>
      <c r="AQ2837" s="12"/>
      <c r="AR2837" s="12"/>
      <c r="AS2837" s="12"/>
      <c r="AT2837" s="12"/>
      <c r="AU2837" s="12"/>
      <c r="AV2837" s="12"/>
      <c r="AW2837" s="12"/>
      <c r="AX2837" s="12"/>
    </row>
    <row r="2838" spans="1:50" x14ac:dyDescent="0.25">
      <c r="A2838" s="83" t="s">
        <v>176</v>
      </c>
      <c r="B2838" s="83" t="s">
        <v>143</v>
      </c>
      <c r="C2838" s="83" t="s">
        <v>147</v>
      </c>
      <c r="D2838" s="83" t="s">
        <v>138</v>
      </c>
      <c r="E2838" s="83" t="s">
        <v>179</v>
      </c>
      <c r="F2838" s="12" t="s">
        <v>181</v>
      </c>
      <c r="G2838" s="92">
        <v>44776</v>
      </c>
      <c r="H2838" s="12">
        <v>2</v>
      </c>
      <c r="I2838" s="71"/>
      <c r="J2838" s="12"/>
      <c r="K2838" s="12"/>
      <c r="L2838" s="40"/>
      <c r="M2838" s="12"/>
      <c r="N2838" s="12"/>
      <c r="O2838" s="12"/>
      <c r="P2838" s="16"/>
      <c r="Q2838" s="12"/>
      <c r="R2838" s="12"/>
      <c r="S2838" s="12"/>
      <c r="T2838" s="12"/>
      <c r="U2838" s="12"/>
      <c r="V2838">
        <v>38.049999999999997</v>
      </c>
      <c r="W2838">
        <v>38.049999999999997</v>
      </c>
      <c r="X2838">
        <v>38.049999999999997</v>
      </c>
      <c r="Y2838">
        <v>38.049999999999997</v>
      </c>
      <c r="Z2838" s="12"/>
      <c r="AA2838" s="12"/>
      <c r="AB2838" s="16"/>
      <c r="AC2838" s="16"/>
      <c r="AD2838" s="16"/>
      <c r="AE2838" s="16"/>
      <c r="AF2838" s="16"/>
      <c r="AG2838" s="16"/>
      <c r="AH2838" s="16"/>
      <c r="AI2838" s="16"/>
      <c r="AJ2838" s="16"/>
      <c r="AK2838" s="16"/>
      <c r="AL2838" s="12"/>
      <c r="AM2838" s="12"/>
      <c r="AN2838" s="12"/>
      <c r="AO2838" s="12"/>
      <c r="AP2838" s="12"/>
      <c r="AQ2838" s="12"/>
      <c r="AR2838" s="12"/>
      <c r="AS2838" s="12"/>
      <c r="AT2838" s="12"/>
      <c r="AU2838" s="12"/>
      <c r="AV2838" s="12"/>
      <c r="AW2838" s="12"/>
      <c r="AX2838" s="12"/>
    </row>
    <row r="2839" spans="1:50" x14ac:dyDescent="0.25">
      <c r="A2839" s="83" t="s">
        <v>176</v>
      </c>
      <c r="B2839" s="83" t="s">
        <v>143</v>
      </c>
      <c r="C2839" s="83" t="s">
        <v>147</v>
      </c>
      <c r="D2839" s="83" t="s">
        <v>138</v>
      </c>
      <c r="E2839" s="83" t="s">
        <v>179</v>
      </c>
      <c r="F2839" s="12" t="s">
        <v>181</v>
      </c>
      <c r="G2839" s="92">
        <v>44783</v>
      </c>
      <c r="H2839" s="12">
        <v>2</v>
      </c>
      <c r="I2839" s="71"/>
      <c r="J2839" s="12"/>
      <c r="K2839" s="12"/>
      <c r="L2839" s="40"/>
      <c r="M2839" s="12"/>
      <c r="N2839" s="12"/>
      <c r="O2839" s="12"/>
      <c r="P2839" s="16"/>
      <c r="Q2839" s="12"/>
      <c r="R2839" s="12"/>
      <c r="S2839" s="12"/>
      <c r="T2839" s="12"/>
      <c r="U2839" s="12"/>
      <c r="V2839">
        <v>18</v>
      </c>
      <c r="W2839">
        <v>18</v>
      </c>
      <c r="X2839">
        <v>18</v>
      </c>
      <c r="Y2839">
        <v>18</v>
      </c>
      <c r="Z2839" s="12"/>
      <c r="AA2839" s="12"/>
      <c r="AB2839" s="16"/>
      <c r="AC2839" s="16"/>
      <c r="AD2839" s="16"/>
      <c r="AE2839" s="16"/>
      <c r="AF2839" s="16"/>
      <c r="AG2839" s="16"/>
      <c r="AH2839" s="16"/>
      <c r="AI2839" s="16"/>
      <c r="AJ2839" s="16"/>
      <c r="AK2839" s="16"/>
      <c r="AL2839" s="12"/>
      <c r="AM2839" s="12"/>
      <c r="AN2839" s="12"/>
      <c r="AO2839" s="12"/>
      <c r="AP2839" s="12"/>
      <c r="AQ2839" s="12"/>
      <c r="AR2839" s="12"/>
      <c r="AS2839" s="12"/>
      <c r="AT2839" s="12"/>
      <c r="AU2839" s="12"/>
      <c r="AV2839" s="12"/>
      <c r="AW2839" s="12"/>
      <c r="AX2839" s="12"/>
    </row>
    <row r="2840" spans="1:50" x14ac:dyDescent="0.25">
      <c r="A2840" s="83" t="s">
        <v>176</v>
      </c>
      <c r="B2840" s="83" t="s">
        <v>143</v>
      </c>
      <c r="C2840" s="83" t="s">
        <v>147</v>
      </c>
      <c r="D2840" s="83" t="s">
        <v>138</v>
      </c>
      <c r="E2840" s="83" t="s">
        <v>179</v>
      </c>
      <c r="F2840" s="12" t="s">
        <v>180</v>
      </c>
      <c r="G2840" s="92">
        <v>44550</v>
      </c>
      <c r="H2840" s="12">
        <v>3</v>
      </c>
      <c r="I2840" s="71"/>
      <c r="J2840" s="12"/>
      <c r="K2840" s="12"/>
      <c r="L2840" s="40"/>
      <c r="M2840" s="12"/>
      <c r="N2840" s="12"/>
      <c r="O2840" s="12"/>
      <c r="P2840" s="16"/>
      <c r="Q2840" s="12"/>
      <c r="R2840" s="12"/>
      <c r="S2840" s="12"/>
      <c r="T2840" s="12"/>
      <c r="U2840" s="12"/>
      <c r="V2840" s="5">
        <v>11.013455</v>
      </c>
      <c r="W2840" s="5">
        <v>11.013455</v>
      </c>
      <c r="X2840" s="5">
        <v>11.013455</v>
      </c>
      <c r="Y2840" s="5">
        <v>11.013455</v>
      </c>
      <c r="Z2840" s="12"/>
      <c r="AA2840" s="12"/>
      <c r="AB2840" s="16"/>
      <c r="AC2840" s="16"/>
      <c r="AD2840" s="16"/>
      <c r="AE2840" s="16"/>
      <c r="AF2840" s="16"/>
      <c r="AG2840" s="16"/>
      <c r="AH2840" s="16"/>
      <c r="AI2840" s="16"/>
      <c r="AJ2840" s="16"/>
      <c r="AK2840" s="16"/>
      <c r="AL2840" s="12"/>
      <c r="AM2840" s="12"/>
      <c r="AN2840" s="12"/>
      <c r="AO2840" s="12"/>
      <c r="AP2840" s="12"/>
      <c r="AQ2840" s="12"/>
      <c r="AR2840" s="12"/>
      <c r="AS2840" s="12"/>
      <c r="AT2840" s="12"/>
      <c r="AU2840" s="12"/>
      <c r="AV2840" s="12"/>
      <c r="AW2840" s="12"/>
      <c r="AX2840" s="12"/>
    </row>
    <row r="2841" spans="1:50" x14ac:dyDescent="0.25">
      <c r="A2841" s="83" t="s">
        <v>176</v>
      </c>
      <c r="B2841" s="83" t="s">
        <v>143</v>
      </c>
      <c r="C2841" s="83" t="s">
        <v>147</v>
      </c>
      <c r="D2841" s="83" t="s">
        <v>138</v>
      </c>
      <c r="E2841" s="83" t="s">
        <v>179</v>
      </c>
      <c r="F2841" s="12" t="s">
        <v>181</v>
      </c>
      <c r="G2841" s="92">
        <v>44753</v>
      </c>
      <c r="H2841" s="12">
        <v>3</v>
      </c>
      <c r="I2841" s="71"/>
      <c r="J2841" s="12"/>
      <c r="K2841" s="12"/>
      <c r="L2841" s="40"/>
      <c r="M2841" s="12"/>
      <c r="N2841" s="12"/>
      <c r="O2841" s="12"/>
      <c r="P2841" s="16"/>
      <c r="Q2841" s="12"/>
      <c r="R2841" s="12"/>
      <c r="S2841" s="12"/>
      <c r="T2841" s="12"/>
      <c r="U2841" s="12"/>
      <c r="V2841" s="5">
        <v>6.3702968000000002</v>
      </c>
      <c r="W2841" s="5">
        <v>6.3702968000000002</v>
      </c>
      <c r="X2841" s="5">
        <v>6.3702968000000002</v>
      </c>
      <c r="Y2841" s="5">
        <v>6.3702968000000002</v>
      </c>
      <c r="Z2841" s="12"/>
      <c r="AA2841" s="12"/>
      <c r="AB2841" s="16"/>
      <c r="AC2841" s="16"/>
      <c r="AD2841" s="16"/>
      <c r="AE2841" s="16"/>
      <c r="AF2841" s="16"/>
      <c r="AG2841" s="16"/>
      <c r="AH2841" s="16"/>
      <c r="AI2841" s="16"/>
      <c r="AJ2841" s="16"/>
      <c r="AK2841" s="16"/>
      <c r="AL2841" s="12"/>
      <c r="AM2841" s="12"/>
      <c r="AN2841" s="12"/>
      <c r="AO2841" s="12"/>
      <c r="AP2841" s="12"/>
      <c r="AQ2841" s="12"/>
      <c r="AR2841" s="12"/>
      <c r="AS2841" s="12"/>
      <c r="AT2841" s="12"/>
      <c r="AU2841" s="12"/>
      <c r="AV2841" s="12"/>
      <c r="AW2841" s="12"/>
      <c r="AX2841" s="12"/>
    </row>
    <row r="2842" spans="1:50" x14ac:dyDescent="0.25">
      <c r="A2842" s="83" t="s">
        <v>176</v>
      </c>
      <c r="B2842" s="83" t="s">
        <v>143</v>
      </c>
      <c r="C2842" s="83" t="s">
        <v>147</v>
      </c>
      <c r="D2842" s="83" t="s">
        <v>138</v>
      </c>
      <c r="E2842" s="83" t="s">
        <v>179</v>
      </c>
      <c r="F2842" s="12" t="s">
        <v>181</v>
      </c>
      <c r="G2842" s="92">
        <v>44756</v>
      </c>
      <c r="H2842" s="12">
        <v>3</v>
      </c>
      <c r="I2842" s="71"/>
      <c r="J2842" s="12"/>
      <c r="K2842" s="12"/>
      <c r="L2842" s="40"/>
      <c r="M2842" s="12"/>
      <c r="N2842" s="12"/>
      <c r="O2842" s="12"/>
      <c r="P2842" s="16"/>
      <c r="Q2842" s="12"/>
      <c r="R2842" s="12"/>
      <c r="S2842" s="12"/>
      <c r="T2842" s="12"/>
      <c r="U2842" s="12"/>
      <c r="V2842" s="5">
        <v>23.826080569999998</v>
      </c>
      <c r="W2842" s="5">
        <v>23.826080569999998</v>
      </c>
      <c r="X2842" s="5">
        <v>23.826080569999998</v>
      </c>
      <c r="Y2842" s="5">
        <v>23.826080569999998</v>
      </c>
      <c r="Z2842" s="12"/>
      <c r="AA2842" s="12"/>
      <c r="AB2842" s="16"/>
      <c r="AC2842" s="16"/>
      <c r="AD2842" s="16"/>
      <c r="AE2842" s="16"/>
      <c r="AF2842" s="16"/>
      <c r="AG2842" s="16"/>
      <c r="AH2842" s="16"/>
      <c r="AI2842" s="16"/>
      <c r="AJ2842" s="16"/>
      <c r="AK2842" s="16"/>
      <c r="AL2842" s="12"/>
      <c r="AM2842" s="12"/>
      <c r="AN2842" s="12"/>
      <c r="AO2842" s="12"/>
      <c r="AP2842" s="12"/>
      <c r="AQ2842" s="12"/>
      <c r="AR2842" s="12"/>
      <c r="AS2842" s="12"/>
      <c r="AT2842" s="12"/>
      <c r="AU2842" s="12"/>
      <c r="AV2842" s="12"/>
      <c r="AW2842" s="12"/>
      <c r="AX2842" s="12"/>
    </row>
    <row r="2843" spans="1:50" x14ac:dyDescent="0.25">
      <c r="A2843" s="83" t="s">
        <v>176</v>
      </c>
      <c r="B2843" s="83" t="s">
        <v>143</v>
      </c>
      <c r="C2843" s="83" t="s">
        <v>147</v>
      </c>
      <c r="D2843" s="83" t="s">
        <v>138</v>
      </c>
      <c r="E2843" s="83" t="s">
        <v>179</v>
      </c>
      <c r="F2843" s="12" t="s">
        <v>181</v>
      </c>
      <c r="G2843" s="92">
        <v>44767</v>
      </c>
      <c r="H2843" s="12">
        <v>3</v>
      </c>
      <c r="I2843" s="71"/>
      <c r="J2843" s="12"/>
      <c r="K2843" s="12"/>
      <c r="L2843" s="40"/>
      <c r="M2843" s="12"/>
      <c r="N2843" s="12"/>
      <c r="O2843" s="12"/>
      <c r="P2843" s="16"/>
      <c r="Q2843" s="12"/>
      <c r="R2843" s="12"/>
      <c r="S2843" s="12"/>
      <c r="T2843" s="12"/>
      <c r="U2843" s="12"/>
      <c r="V2843" s="5">
        <v>27.181904899999999</v>
      </c>
      <c r="W2843" s="5">
        <v>27.181904899999999</v>
      </c>
      <c r="X2843" s="5">
        <v>27.181904899999999</v>
      </c>
      <c r="Y2843" s="5">
        <v>27.181904899999999</v>
      </c>
      <c r="Z2843" s="12"/>
      <c r="AA2843" s="12"/>
      <c r="AB2843" s="16"/>
      <c r="AC2843" s="16"/>
      <c r="AD2843" s="16"/>
      <c r="AE2843" s="16"/>
      <c r="AF2843" s="16"/>
      <c r="AG2843" s="16"/>
      <c r="AH2843" s="16"/>
      <c r="AI2843" s="16"/>
      <c r="AJ2843" s="16"/>
      <c r="AK2843" s="16"/>
      <c r="AL2843" s="12"/>
      <c r="AM2843" s="12"/>
      <c r="AN2843" s="12"/>
      <c r="AO2843" s="12"/>
      <c r="AP2843" s="12"/>
      <c r="AQ2843" s="12"/>
      <c r="AR2843" s="12"/>
      <c r="AS2843" s="12"/>
      <c r="AT2843" s="12"/>
      <c r="AU2843" s="12"/>
      <c r="AV2843" s="12"/>
      <c r="AW2843" s="12"/>
      <c r="AX2843" s="12"/>
    </row>
    <row r="2844" spans="1:50" x14ac:dyDescent="0.25">
      <c r="A2844" s="83" t="s">
        <v>176</v>
      </c>
      <c r="B2844" s="83" t="s">
        <v>143</v>
      </c>
      <c r="C2844" s="83" t="s">
        <v>147</v>
      </c>
      <c r="D2844" s="83" t="s">
        <v>138</v>
      </c>
      <c r="E2844" s="83" t="s">
        <v>179</v>
      </c>
      <c r="F2844" s="12" t="s">
        <v>181</v>
      </c>
      <c r="G2844" s="92">
        <v>44776</v>
      </c>
      <c r="H2844" s="12">
        <v>3</v>
      </c>
      <c r="I2844" s="71"/>
      <c r="J2844" s="12"/>
      <c r="K2844" s="12"/>
      <c r="L2844" s="40"/>
      <c r="M2844" s="12"/>
      <c r="N2844" s="12"/>
      <c r="O2844" s="12"/>
      <c r="P2844" s="16"/>
      <c r="Q2844" s="12"/>
      <c r="R2844" s="12"/>
      <c r="S2844" s="12"/>
      <c r="T2844" s="12"/>
      <c r="U2844" s="12"/>
      <c r="V2844" s="5">
        <v>18.632133874666668</v>
      </c>
      <c r="W2844" s="5">
        <v>18.632133874666668</v>
      </c>
      <c r="X2844" s="5">
        <v>18.632133874666668</v>
      </c>
      <c r="Y2844" s="5">
        <v>18.632133874666668</v>
      </c>
      <c r="Z2844" s="12"/>
      <c r="AA2844" s="12"/>
      <c r="AB2844" s="16"/>
      <c r="AC2844" s="16"/>
      <c r="AD2844" s="16"/>
      <c r="AE2844" s="16"/>
      <c r="AF2844" s="16"/>
      <c r="AG2844" s="16"/>
      <c r="AH2844" s="16"/>
      <c r="AI2844" s="16"/>
      <c r="AJ2844" s="16"/>
      <c r="AK2844" s="16"/>
      <c r="AL2844" s="12"/>
      <c r="AM2844" s="12"/>
      <c r="AN2844" s="12"/>
      <c r="AO2844" s="12"/>
      <c r="AP2844" s="12"/>
      <c r="AQ2844" s="12"/>
      <c r="AR2844" s="12"/>
      <c r="AS2844" s="12"/>
      <c r="AT2844" s="12"/>
      <c r="AU2844" s="12"/>
      <c r="AV2844" s="12"/>
      <c r="AW2844" s="12"/>
      <c r="AX2844" s="12"/>
    </row>
    <row r="2845" spans="1:50" x14ac:dyDescent="0.25">
      <c r="A2845" s="83" t="s">
        <v>176</v>
      </c>
      <c r="B2845" s="83" t="s">
        <v>143</v>
      </c>
      <c r="C2845" s="83" t="s">
        <v>147</v>
      </c>
      <c r="D2845" s="83" t="s">
        <v>138</v>
      </c>
      <c r="E2845" s="83" t="s">
        <v>179</v>
      </c>
      <c r="F2845" s="12" t="s">
        <v>181</v>
      </c>
      <c r="G2845" s="92">
        <v>44783</v>
      </c>
      <c r="H2845" s="12">
        <v>3</v>
      </c>
      <c r="I2845" s="71"/>
      <c r="J2845" s="12"/>
      <c r="K2845" s="12"/>
      <c r="L2845" s="40"/>
      <c r="M2845" s="12"/>
      <c r="N2845" s="12"/>
      <c r="O2845" s="12"/>
      <c r="P2845" s="16"/>
      <c r="Q2845" s="12"/>
      <c r="R2845" s="12"/>
      <c r="S2845" s="12"/>
      <c r="T2845" s="12"/>
      <c r="U2845" s="12"/>
      <c r="V2845" s="5">
        <v>15.64</v>
      </c>
      <c r="W2845" s="5">
        <v>15.64</v>
      </c>
      <c r="X2845" s="5">
        <v>15.64</v>
      </c>
      <c r="Y2845" s="5">
        <v>15.64</v>
      </c>
      <c r="Z2845" s="12"/>
      <c r="AA2845" s="12"/>
      <c r="AB2845" s="16"/>
      <c r="AC2845" s="16"/>
      <c r="AD2845" s="16"/>
      <c r="AE2845" s="16"/>
      <c r="AF2845" s="16"/>
      <c r="AG2845" s="16"/>
      <c r="AH2845" s="16"/>
      <c r="AI2845" s="16"/>
      <c r="AJ2845" s="16"/>
      <c r="AK2845" s="16"/>
      <c r="AL2845" s="12"/>
      <c r="AM2845" s="12"/>
      <c r="AN2845" s="12"/>
      <c r="AO2845" s="12"/>
      <c r="AP2845" s="12"/>
      <c r="AQ2845" s="12"/>
      <c r="AR2845" s="12"/>
      <c r="AS2845" s="12"/>
      <c r="AT2845" s="12"/>
      <c r="AU2845" s="12"/>
      <c r="AV2845" s="12"/>
      <c r="AW2845" s="12"/>
      <c r="AX2845" s="12"/>
    </row>
    <row r="2846" spans="1:50" x14ac:dyDescent="0.25">
      <c r="A2846" s="83" t="s">
        <v>176</v>
      </c>
      <c r="B2846" s="83" t="s">
        <v>143</v>
      </c>
      <c r="C2846" s="83" t="s">
        <v>147</v>
      </c>
      <c r="D2846" s="83" t="s">
        <v>138</v>
      </c>
      <c r="E2846" s="83" t="s">
        <v>179</v>
      </c>
      <c r="F2846" s="12" t="s">
        <v>180</v>
      </c>
      <c r="G2846" s="92">
        <v>44550</v>
      </c>
      <c r="H2846" s="12">
        <v>4</v>
      </c>
      <c r="I2846" s="71"/>
      <c r="J2846" s="12"/>
      <c r="K2846" s="12"/>
      <c r="L2846" s="40"/>
      <c r="M2846" s="12"/>
      <c r="N2846" s="12"/>
      <c r="O2846" s="12"/>
      <c r="P2846" s="16"/>
      <c r="Q2846" s="12"/>
      <c r="R2846" s="12"/>
      <c r="S2846" s="12"/>
      <c r="T2846" s="12"/>
      <c r="U2846" s="12"/>
      <c r="V2846">
        <v>15.495949999999999</v>
      </c>
      <c r="W2846">
        <v>15.495949999999999</v>
      </c>
      <c r="X2846">
        <v>15.495949999999999</v>
      </c>
      <c r="Y2846">
        <v>15.495949999999999</v>
      </c>
      <c r="Z2846" s="12"/>
      <c r="AA2846" s="12"/>
      <c r="AB2846" s="16"/>
      <c r="AC2846" s="16"/>
      <c r="AD2846" s="16"/>
      <c r="AE2846" s="16"/>
      <c r="AF2846" s="16"/>
      <c r="AG2846" s="16"/>
      <c r="AH2846" s="16"/>
      <c r="AI2846" s="16"/>
      <c r="AJ2846" s="16"/>
      <c r="AK2846" s="16"/>
      <c r="AL2846" s="12"/>
      <c r="AM2846" s="12"/>
      <c r="AN2846" s="12"/>
      <c r="AO2846" s="12"/>
      <c r="AP2846" s="12"/>
      <c r="AQ2846" s="12"/>
      <c r="AR2846" s="12"/>
      <c r="AS2846" s="12"/>
      <c r="AT2846" s="12"/>
      <c r="AU2846" s="12"/>
      <c r="AV2846" s="12"/>
      <c r="AW2846" s="12"/>
      <c r="AX2846" s="12"/>
    </row>
    <row r="2847" spans="1:50" x14ac:dyDescent="0.25">
      <c r="A2847" s="83" t="s">
        <v>176</v>
      </c>
      <c r="B2847" s="83" t="s">
        <v>143</v>
      </c>
      <c r="C2847" s="83" t="s">
        <v>147</v>
      </c>
      <c r="D2847" s="83" t="s">
        <v>138</v>
      </c>
      <c r="E2847" s="83" t="s">
        <v>179</v>
      </c>
      <c r="F2847" s="12" t="s">
        <v>181</v>
      </c>
      <c r="G2847" s="92">
        <v>44753</v>
      </c>
      <c r="H2847" s="12">
        <v>4</v>
      </c>
      <c r="I2847" s="71"/>
      <c r="J2847" s="12"/>
      <c r="K2847" s="12"/>
      <c r="L2847" s="40"/>
      <c r="M2847" s="12"/>
      <c r="N2847" s="12"/>
      <c r="O2847" s="12"/>
      <c r="P2847" s="16"/>
      <c r="Q2847" s="12"/>
      <c r="R2847" s="12"/>
      <c r="S2847" s="12"/>
      <c r="T2847" s="12"/>
      <c r="U2847" s="12"/>
      <c r="V2847">
        <v>8.9606569476666689</v>
      </c>
      <c r="W2847">
        <v>8.9606569476666689</v>
      </c>
      <c r="X2847">
        <v>8.9606569476666689</v>
      </c>
      <c r="Y2847">
        <v>8.9606569476666689</v>
      </c>
      <c r="Z2847" s="12"/>
      <c r="AA2847" s="12"/>
      <c r="AB2847" s="16"/>
      <c r="AC2847" s="16"/>
      <c r="AD2847" s="16"/>
      <c r="AE2847" s="16"/>
      <c r="AF2847" s="16"/>
      <c r="AG2847" s="16"/>
      <c r="AH2847" s="16"/>
      <c r="AI2847" s="16"/>
      <c r="AJ2847" s="16"/>
      <c r="AK2847" s="16"/>
      <c r="AL2847" s="12"/>
      <c r="AM2847" s="12"/>
      <c r="AN2847" s="12"/>
      <c r="AO2847" s="12"/>
      <c r="AP2847" s="12"/>
      <c r="AQ2847" s="12"/>
      <c r="AR2847" s="12"/>
      <c r="AS2847" s="12"/>
      <c r="AT2847" s="12"/>
      <c r="AU2847" s="12"/>
      <c r="AV2847" s="12"/>
      <c r="AW2847" s="12"/>
      <c r="AX2847" s="12"/>
    </row>
    <row r="2848" spans="1:50" x14ac:dyDescent="0.25">
      <c r="A2848" s="83" t="s">
        <v>176</v>
      </c>
      <c r="B2848" s="83" t="s">
        <v>143</v>
      </c>
      <c r="C2848" s="83" t="s">
        <v>147</v>
      </c>
      <c r="D2848" s="83" t="s">
        <v>138</v>
      </c>
      <c r="E2848" s="83" t="s">
        <v>179</v>
      </c>
      <c r="F2848" s="12" t="s">
        <v>181</v>
      </c>
      <c r="G2848" s="92">
        <v>44756</v>
      </c>
      <c r="H2848" s="12">
        <v>4</v>
      </c>
      <c r="I2848" s="71"/>
      <c r="J2848" s="12"/>
      <c r="K2848" s="12"/>
      <c r="L2848" s="40"/>
      <c r="M2848" s="12"/>
      <c r="N2848" s="12"/>
      <c r="O2848" s="12"/>
      <c r="P2848" s="16"/>
      <c r="Q2848" s="12"/>
      <c r="R2848" s="12"/>
      <c r="S2848" s="12"/>
      <c r="T2848" s="12"/>
      <c r="U2848" s="12"/>
      <c r="V2848">
        <v>9.3153723160666662</v>
      </c>
      <c r="W2848">
        <v>9.3153723160666662</v>
      </c>
      <c r="X2848">
        <v>9.3153723160666662</v>
      </c>
      <c r="Y2848">
        <v>9.3153723160666662</v>
      </c>
      <c r="Z2848" s="12"/>
      <c r="AA2848" s="12"/>
      <c r="AB2848" s="16"/>
      <c r="AC2848" s="16"/>
      <c r="AD2848" s="16"/>
      <c r="AE2848" s="16"/>
      <c r="AF2848" s="16"/>
      <c r="AG2848" s="16"/>
      <c r="AH2848" s="16"/>
      <c r="AI2848" s="16"/>
      <c r="AJ2848" s="16"/>
      <c r="AK2848" s="16"/>
      <c r="AL2848" s="12"/>
      <c r="AM2848" s="12"/>
      <c r="AN2848" s="12"/>
      <c r="AO2848" s="12"/>
      <c r="AP2848" s="12"/>
      <c r="AQ2848" s="12"/>
      <c r="AR2848" s="12"/>
      <c r="AS2848" s="12"/>
      <c r="AT2848" s="12"/>
      <c r="AU2848" s="12"/>
      <c r="AV2848" s="12"/>
      <c r="AW2848" s="12"/>
      <c r="AX2848" s="12"/>
    </row>
    <row r="2849" spans="1:50" x14ac:dyDescent="0.25">
      <c r="A2849" s="83" t="s">
        <v>176</v>
      </c>
      <c r="B2849" s="83" t="s">
        <v>143</v>
      </c>
      <c r="C2849" s="83" t="s">
        <v>147</v>
      </c>
      <c r="D2849" s="83" t="s">
        <v>138</v>
      </c>
      <c r="E2849" s="83" t="s">
        <v>179</v>
      </c>
      <c r="F2849" s="12" t="s">
        <v>181</v>
      </c>
      <c r="G2849" s="92">
        <v>44767</v>
      </c>
      <c r="H2849" s="12">
        <v>4</v>
      </c>
      <c r="I2849" s="71"/>
      <c r="J2849" s="12"/>
      <c r="K2849" s="12"/>
      <c r="L2849" s="40"/>
      <c r="M2849" s="12"/>
      <c r="N2849" s="12"/>
      <c r="O2849" s="12"/>
      <c r="P2849" s="16"/>
      <c r="Q2849" s="12"/>
      <c r="R2849" s="12"/>
      <c r="S2849" s="12"/>
      <c r="T2849" s="12"/>
      <c r="U2849" s="12"/>
      <c r="V2849">
        <v>23.707513800000005</v>
      </c>
      <c r="W2849">
        <v>23.707513800000005</v>
      </c>
      <c r="X2849">
        <v>23.707513800000005</v>
      </c>
      <c r="Y2849">
        <v>23.707513800000005</v>
      </c>
      <c r="Z2849" s="12"/>
      <c r="AA2849" s="12"/>
      <c r="AB2849" s="16"/>
      <c r="AC2849" s="16"/>
      <c r="AD2849" s="16"/>
      <c r="AE2849" s="16"/>
      <c r="AF2849" s="16"/>
      <c r="AG2849" s="16"/>
      <c r="AH2849" s="16"/>
      <c r="AI2849" s="16"/>
      <c r="AJ2849" s="16"/>
      <c r="AK2849" s="16"/>
      <c r="AL2849" s="12"/>
      <c r="AM2849" s="12"/>
      <c r="AN2849" s="12"/>
      <c r="AO2849" s="12"/>
      <c r="AP2849" s="12"/>
      <c r="AQ2849" s="12"/>
      <c r="AR2849" s="12"/>
      <c r="AS2849" s="12"/>
      <c r="AT2849" s="12"/>
      <c r="AU2849" s="12"/>
      <c r="AV2849" s="12"/>
      <c r="AW2849" s="12"/>
      <c r="AX2849" s="12"/>
    </row>
    <row r="2850" spans="1:50" x14ac:dyDescent="0.25">
      <c r="A2850" s="83" t="s">
        <v>176</v>
      </c>
      <c r="B2850" s="83" t="s">
        <v>143</v>
      </c>
      <c r="C2850" s="83" t="s">
        <v>147</v>
      </c>
      <c r="D2850" s="83" t="s">
        <v>138</v>
      </c>
      <c r="E2850" s="83" t="s">
        <v>179</v>
      </c>
      <c r="F2850" s="12" t="s">
        <v>181</v>
      </c>
      <c r="G2850" s="92">
        <v>44776</v>
      </c>
      <c r="H2850" s="12">
        <v>4</v>
      </c>
      <c r="I2850" s="71"/>
      <c r="J2850" s="12"/>
      <c r="K2850" s="12"/>
      <c r="L2850" s="40"/>
      <c r="M2850" s="12"/>
      <c r="N2850" s="12"/>
      <c r="O2850" s="12"/>
      <c r="P2850" s="16"/>
      <c r="Q2850" s="12"/>
      <c r="R2850" s="12"/>
      <c r="S2850" s="12"/>
      <c r="T2850" s="12"/>
      <c r="U2850" s="12"/>
      <c r="V2850">
        <v>11.423851022879999</v>
      </c>
      <c r="W2850">
        <v>11.423851022879999</v>
      </c>
      <c r="X2850">
        <v>11.423851022879999</v>
      </c>
      <c r="Y2850">
        <v>11.423851022879999</v>
      </c>
      <c r="Z2850" s="12"/>
      <c r="AA2850" s="12"/>
      <c r="AB2850" s="16"/>
      <c r="AC2850" s="16"/>
      <c r="AD2850" s="16"/>
      <c r="AE2850" s="16"/>
      <c r="AF2850" s="16"/>
      <c r="AG2850" s="16"/>
      <c r="AH2850" s="16"/>
      <c r="AI2850" s="16"/>
      <c r="AJ2850" s="16"/>
      <c r="AK2850" s="16"/>
      <c r="AL2850" s="12"/>
      <c r="AM2850" s="12"/>
      <c r="AN2850" s="12"/>
      <c r="AO2850" s="12"/>
      <c r="AP2850" s="12"/>
      <c r="AQ2850" s="12"/>
      <c r="AR2850" s="12"/>
      <c r="AS2850" s="12"/>
      <c r="AT2850" s="12"/>
      <c r="AU2850" s="12"/>
      <c r="AV2850" s="12"/>
      <c r="AW2850" s="12"/>
      <c r="AX2850" s="12"/>
    </row>
    <row r="2851" spans="1:50" x14ac:dyDescent="0.25">
      <c r="A2851" s="83" t="s">
        <v>176</v>
      </c>
      <c r="B2851" s="83" t="s">
        <v>143</v>
      </c>
      <c r="C2851" s="83" t="s">
        <v>147</v>
      </c>
      <c r="D2851" s="83" t="s">
        <v>138</v>
      </c>
      <c r="E2851" s="83" t="s">
        <v>179</v>
      </c>
      <c r="F2851" s="12" t="s">
        <v>181</v>
      </c>
      <c r="G2851" s="92">
        <v>44783</v>
      </c>
      <c r="H2851" s="12">
        <v>4</v>
      </c>
      <c r="I2851" s="71"/>
      <c r="J2851" s="12"/>
      <c r="K2851" s="12"/>
      <c r="L2851" s="40"/>
      <c r="M2851" s="12"/>
      <c r="N2851" s="12"/>
      <c r="O2851" s="12"/>
      <c r="P2851" s="16"/>
      <c r="Q2851" s="12"/>
      <c r="R2851" s="12"/>
      <c r="S2851" s="12"/>
      <c r="T2851" s="12"/>
      <c r="U2851" s="12"/>
      <c r="V2851">
        <v>6.87</v>
      </c>
      <c r="W2851">
        <v>6.87</v>
      </c>
      <c r="X2851">
        <v>6.87</v>
      </c>
      <c r="Y2851">
        <v>6.87</v>
      </c>
      <c r="Z2851" s="12"/>
      <c r="AA2851" s="12"/>
      <c r="AB2851" s="16"/>
      <c r="AC2851" s="16"/>
      <c r="AD2851" s="16"/>
      <c r="AE2851" s="16"/>
      <c r="AF2851" s="16"/>
      <c r="AG2851" s="16"/>
      <c r="AH2851" s="16"/>
      <c r="AI2851" s="16"/>
      <c r="AJ2851" s="16"/>
      <c r="AK2851" s="16"/>
      <c r="AL2851" s="12"/>
      <c r="AM2851" s="12"/>
      <c r="AN2851" s="12"/>
      <c r="AO2851" s="12"/>
      <c r="AP2851" s="12"/>
      <c r="AQ2851" s="12"/>
      <c r="AR2851" s="12"/>
      <c r="AS2851" s="12"/>
      <c r="AT2851" s="12"/>
      <c r="AU2851" s="12"/>
      <c r="AV2851" s="12"/>
      <c r="AW2851" s="12"/>
      <c r="AX2851" s="12"/>
    </row>
    <row r="2852" spans="1:50" x14ac:dyDescent="0.25">
      <c r="A2852" s="93" t="s">
        <v>178</v>
      </c>
      <c r="B2852" s="93" t="s">
        <v>145</v>
      </c>
      <c r="C2852" s="93" t="s">
        <v>147</v>
      </c>
      <c r="D2852" s="93" t="s">
        <v>138</v>
      </c>
      <c r="E2852" s="93" t="s">
        <v>179</v>
      </c>
      <c r="F2852" s="5" t="s">
        <v>180</v>
      </c>
      <c r="G2852" s="94">
        <v>44550</v>
      </c>
      <c r="H2852" s="5">
        <v>1</v>
      </c>
      <c r="I2852" s="72"/>
      <c r="J2852" s="5"/>
      <c r="K2852" s="5"/>
      <c r="L2852" s="95"/>
      <c r="M2852" s="5"/>
      <c r="N2852" s="5"/>
      <c r="O2852" s="5"/>
      <c r="P2852" s="15"/>
      <c r="Q2852" s="5"/>
      <c r="R2852" s="5"/>
      <c r="S2852" s="5"/>
      <c r="T2852" s="5"/>
      <c r="U2852" s="5"/>
      <c r="V2852" s="5">
        <v>10.0745</v>
      </c>
      <c r="W2852" s="5">
        <v>10.0745</v>
      </c>
      <c r="X2852" s="5">
        <v>10.0745</v>
      </c>
      <c r="Y2852" s="5">
        <v>10.0745</v>
      </c>
      <c r="Z2852" s="5"/>
      <c r="AA2852" s="15"/>
      <c r="AB2852" s="15"/>
      <c r="AC2852" s="15"/>
      <c r="AD2852" s="15"/>
      <c r="AE2852" s="15"/>
      <c r="AF2852" s="15"/>
      <c r="AG2852" s="15"/>
      <c r="AH2852" s="15"/>
      <c r="AI2852" s="15"/>
      <c r="AJ2852" s="15"/>
      <c r="AK2852" s="15"/>
      <c r="AL2852" s="5"/>
      <c r="AM2852" s="5"/>
      <c r="AN2852" s="5"/>
      <c r="AO2852" s="5"/>
      <c r="AP2852" s="5"/>
      <c r="AQ2852" s="5"/>
      <c r="AR2852" s="5"/>
      <c r="AS2852" s="5"/>
      <c r="AT2852" s="5"/>
      <c r="AU2852" s="5"/>
      <c r="AV2852" s="5"/>
      <c r="AW2852" s="5"/>
      <c r="AX2852" s="5"/>
    </row>
    <row r="2853" spans="1:50" x14ac:dyDescent="0.25">
      <c r="A2853" s="93" t="s">
        <v>178</v>
      </c>
      <c r="B2853" s="93" t="s">
        <v>145</v>
      </c>
      <c r="C2853" s="93" t="s">
        <v>147</v>
      </c>
      <c r="D2853" s="93" t="s">
        <v>138</v>
      </c>
      <c r="E2853" s="93" t="s">
        <v>179</v>
      </c>
      <c r="F2853" s="5" t="s">
        <v>181</v>
      </c>
      <c r="G2853" s="94">
        <v>44753</v>
      </c>
      <c r="H2853" s="5">
        <v>1</v>
      </c>
      <c r="I2853" s="72"/>
      <c r="J2853" s="5"/>
      <c r="K2853" s="5"/>
      <c r="L2853" s="95"/>
      <c r="M2853" s="5"/>
      <c r="N2853" s="5"/>
      <c r="O2853" s="5"/>
      <c r="P2853" s="15"/>
      <c r="Q2853" s="5"/>
      <c r="R2853" s="5"/>
      <c r="S2853" s="5"/>
      <c r="T2853" s="5"/>
      <c r="U2853" s="5"/>
      <c r="V2853" s="5">
        <v>26.71940175666667</v>
      </c>
      <c r="W2853" s="5">
        <v>26.71940175666667</v>
      </c>
      <c r="X2853" s="5">
        <v>26.71940175666667</v>
      </c>
      <c r="Y2853" s="5">
        <v>26.71940175666667</v>
      </c>
      <c r="Z2853" s="5"/>
      <c r="AA2853" s="15"/>
      <c r="AB2853" s="15"/>
      <c r="AC2853" s="15"/>
      <c r="AD2853" s="15"/>
      <c r="AE2853" s="15"/>
      <c r="AF2853" s="15"/>
      <c r="AG2853" s="15"/>
      <c r="AH2853" s="15"/>
      <c r="AI2853" s="15"/>
      <c r="AJ2853" s="15"/>
      <c r="AK2853" s="15"/>
      <c r="AL2853" s="5"/>
      <c r="AM2853" s="5"/>
      <c r="AN2853" s="5"/>
      <c r="AO2853" s="5"/>
      <c r="AP2853" s="5"/>
      <c r="AQ2853" s="5"/>
      <c r="AR2853" s="5"/>
      <c r="AS2853" s="5"/>
      <c r="AT2853" s="5"/>
      <c r="AU2853" s="5"/>
      <c r="AV2853" s="5"/>
      <c r="AW2853" s="5"/>
      <c r="AX2853" s="5"/>
    </row>
    <row r="2854" spans="1:50" x14ac:dyDescent="0.25">
      <c r="A2854" s="93" t="s">
        <v>178</v>
      </c>
      <c r="B2854" s="93" t="s">
        <v>145</v>
      </c>
      <c r="C2854" s="93" t="s">
        <v>147</v>
      </c>
      <c r="D2854" s="93" t="s">
        <v>138</v>
      </c>
      <c r="E2854" s="93" t="s">
        <v>179</v>
      </c>
      <c r="F2854" s="5" t="s">
        <v>181</v>
      </c>
      <c r="G2854" s="94">
        <v>44756</v>
      </c>
      <c r="H2854" s="5">
        <v>1</v>
      </c>
      <c r="I2854" s="72"/>
      <c r="J2854" s="5"/>
      <c r="K2854" s="5"/>
      <c r="L2854" s="95"/>
      <c r="M2854" s="5"/>
      <c r="N2854" s="5"/>
      <c r="O2854" s="5"/>
      <c r="P2854" s="15"/>
      <c r="Q2854" s="5"/>
      <c r="R2854" s="5"/>
      <c r="S2854" s="5"/>
      <c r="T2854" s="5"/>
      <c r="U2854" s="5"/>
      <c r="V2854" s="5">
        <v>44.137208833333332</v>
      </c>
      <c r="W2854" s="5">
        <v>44.137208833333332</v>
      </c>
      <c r="X2854" s="5">
        <v>44.137208833333332</v>
      </c>
      <c r="Y2854" s="5">
        <v>44.137208833333332</v>
      </c>
      <c r="Z2854" s="5"/>
      <c r="AA2854" s="15"/>
      <c r="AB2854" s="15"/>
      <c r="AC2854" s="15"/>
      <c r="AD2854" s="15"/>
      <c r="AE2854" s="15"/>
      <c r="AF2854" s="15"/>
      <c r="AG2854" s="15"/>
      <c r="AH2854" s="15"/>
      <c r="AI2854" s="15"/>
      <c r="AJ2854" s="15"/>
      <c r="AK2854" s="15"/>
      <c r="AL2854" s="5"/>
      <c r="AM2854" s="5"/>
      <c r="AN2854" s="5"/>
      <c r="AO2854" s="5"/>
      <c r="AP2854" s="5"/>
      <c r="AQ2854" s="5"/>
      <c r="AR2854" s="5"/>
      <c r="AS2854" s="5"/>
      <c r="AT2854" s="5"/>
      <c r="AU2854" s="5"/>
      <c r="AV2854" s="5"/>
      <c r="AW2854" s="5"/>
      <c r="AX2854" s="5"/>
    </row>
    <row r="2855" spans="1:50" x14ac:dyDescent="0.25">
      <c r="A2855" s="93" t="s">
        <v>178</v>
      </c>
      <c r="B2855" s="93" t="s">
        <v>145</v>
      </c>
      <c r="C2855" s="93" t="s">
        <v>147</v>
      </c>
      <c r="D2855" s="93" t="s">
        <v>138</v>
      </c>
      <c r="E2855" s="93" t="s">
        <v>179</v>
      </c>
      <c r="F2855" s="5" t="s">
        <v>181</v>
      </c>
      <c r="G2855" s="94">
        <v>44767</v>
      </c>
      <c r="H2855" s="5">
        <v>1</v>
      </c>
      <c r="I2855" s="72"/>
      <c r="J2855" s="5"/>
      <c r="K2855" s="5"/>
      <c r="L2855" s="95"/>
      <c r="M2855" s="5"/>
      <c r="N2855" s="5"/>
      <c r="O2855" s="5"/>
      <c r="P2855" s="15"/>
      <c r="Q2855" s="5"/>
      <c r="R2855" s="5"/>
      <c r="S2855" s="5"/>
      <c r="T2855" s="5"/>
      <c r="U2855" s="5"/>
      <c r="V2855" s="5">
        <v>42.475395743999997</v>
      </c>
      <c r="W2855" s="5">
        <v>42.475395743999997</v>
      </c>
      <c r="X2855" s="5">
        <v>42.475395743999997</v>
      </c>
      <c r="Y2855" s="5">
        <v>42.475395743999997</v>
      </c>
      <c r="Z2855" s="5"/>
      <c r="AA2855" s="15"/>
      <c r="AB2855" s="15"/>
      <c r="AC2855" s="15"/>
      <c r="AD2855" s="15"/>
      <c r="AE2855" s="15"/>
      <c r="AF2855" s="15"/>
      <c r="AG2855" s="15"/>
      <c r="AH2855" s="15"/>
      <c r="AI2855" s="15"/>
      <c r="AJ2855" s="15"/>
      <c r="AK2855" s="15"/>
      <c r="AL2855" s="5"/>
      <c r="AM2855" s="5"/>
      <c r="AN2855" s="5"/>
      <c r="AO2855" s="5"/>
      <c r="AP2855" s="5"/>
      <c r="AQ2855" s="5"/>
      <c r="AR2855" s="5"/>
      <c r="AS2855" s="5"/>
      <c r="AT2855" s="5"/>
      <c r="AU2855" s="5"/>
      <c r="AV2855" s="5"/>
      <c r="AW2855" s="5"/>
      <c r="AX2855" s="5"/>
    </row>
    <row r="2856" spans="1:50" x14ac:dyDescent="0.25">
      <c r="A2856" s="93" t="s">
        <v>178</v>
      </c>
      <c r="B2856" s="93" t="s">
        <v>145</v>
      </c>
      <c r="C2856" s="93" t="s">
        <v>147</v>
      </c>
      <c r="D2856" s="93" t="s">
        <v>138</v>
      </c>
      <c r="E2856" s="93" t="s">
        <v>179</v>
      </c>
      <c r="F2856" s="5" t="s">
        <v>181</v>
      </c>
      <c r="G2856" s="94">
        <v>44776</v>
      </c>
      <c r="H2856" s="5">
        <v>1</v>
      </c>
      <c r="I2856" s="72"/>
      <c r="J2856" s="5"/>
      <c r="K2856" s="5"/>
      <c r="L2856" s="95"/>
      <c r="M2856" s="5"/>
      <c r="N2856" s="5"/>
      <c r="O2856" s="5"/>
      <c r="P2856" s="15"/>
      <c r="Q2856" s="5"/>
      <c r="R2856" s="5"/>
      <c r="S2856" s="5"/>
      <c r="T2856" s="5"/>
      <c r="U2856" s="5"/>
      <c r="V2856" s="5">
        <v>39.699999999999996</v>
      </c>
      <c r="W2856" s="5">
        <v>39.699999999999996</v>
      </c>
      <c r="X2856" s="5">
        <v>39.699999999999996</v>
      </c>
      <c r="Y2856" s="5">
        <v>39.699999999999996</v>
      </c>
      <c r="Z2856" s="5"/>
      <c r="AA2856" s="15"/>
      <c r="AB2856" s="15"/>
      <c r="AC2856" s="15"/>
      <c r="AD2856" s="15"/>
      <c r="AE2856" s="15"/>
      <c r="AF2856" s="15"/>
      <c r="AG2856" s="15"/>
      <c r="AH2856" s="15"/>
      <c r="AI2856" s="15"/>
      <c r="AJ2856" s="15"/>
      <c r="AK2856" s="15"/>
      <c r="AL2856" s="5"/>
      <c r="AM2856" s="5"/>
      <c r="AN2856" s="5"/>
      <c r="AO2856" s="5"/>
      <c r="AP2856" s="5"/>
      <c r="AQ2856" s="5"/>
      <c r="AR2856" s="5"/>
      <c r="AS2856" s="5"/>
      <c r="AT2856" s="5"/>
      <c r="AU2856" s="5"/>
      <c r="AV2856" s="5"/>
      <c r="AW2856" s="5"/>
      <c r="AX2856" s="5"/>
    </row>
    <row r="2857" spans="1:50" x14ac:dyDescent="0.25">
      <c r="A2857" s="93" t="s">
        <v>178</v>
      </c>
      <c r="B2857" s="93" t="s">
        <v>145</v>
      </c>
      <c r="C2857" s="93" t="s">
        <v>147</v>
      </c>
      <c r="D2857" s="93" t="s">
        <v>138</v>
      </c>
      <c r="E2857" s="93" t="s">
        <v>179</v>
      </c>
      <c r="F2857" s="5" t="s">
        <v>181</v>
      </c>
      <c r="G2857" s="94">
        <v>44783</v>
      </c>
      <c r="H2857" s="5">
        <v>1</v>
      </c>
      <c r="I2857" s="72"/>
      <c r="J2857" s="5"/>
      <c r="K2857" s="5"/>
      <c r="L2857" s="95"/>
      <c r="M2857" s="5"/>
      <c r="N2857" s="5"/>
      <c r="O2857" s="5"/>
      <c r="P2857" s="15"/>
      <c r="Q2857" s="5"/>
      <c r="R2857" s="5"/>
      <c r="S2857" s="5"/>
      <c r="T2857" s="5"/>
      <c r="U2857" s="5"/>
      <c r="V2857" s="5">
        <v>45.966666666666669</v>
      </c>
      <c r="W2857" s="5">
        <v>45.966666666666669</v>
      </c>
      <c r="X2857" s="5">
        <v>45.966666666666669</v>
      </c>
      <c r="Y2857" s="5">
        <v>45.966666666666669</v>
      </c>
      <c r="Z2857" s="5"/>
      <c r="AA2857" s="15"/>
      <c r="AB2857" s="15"/>
      <c r="AC2857" s="15"/>
      <c r="AD2857" s="15"/>
      <c r="AE2857" s="15"/>
      <c r="AF2857" s="15"/>
      <c r="AG2857" s="15"/>
      <c r="AH2857" s="15"/>
      <c r="AI2857" s="15"/>
      <c r="AJ2857" s="15"/>
      <c r="AK2857" s="15"/>
      <c r="AL2857" s="5"/>
      <c r="AM2857" s="5"/>
      <c r="AN2857" s="5"/>
      <c r="AO2857" s="5"/>
      <c r="AP2857" s="5"/>
      <c r="AQ2857" s="5"/>
      <c r="AR2857" s="5"/>
      <c r="AS2857" s="5"/>
      <c r="AT2857" s="5"/>
      <c r="AU2857" s="5"/>
      <c r="AV2857" s="5"/>
      <c r="AW2857" s="5"/>
      <c r="AX2857" s="5"/>
    </row>
    <row r="2858" spans="1:50" x14ac:dyDescent="0.25">
      <c r="A2858" s="93" t="s">
        <v>178</v>
      </c>
      <c r="B2858" s="93" t="s">
        <v>145</v>
      </c>
      <c r="C2858" s="93" t="s">
        <v>147</v>
      </c>
      <c r="D2858" s="93" t="s">
        <v>138</v>
      </c>
      <c r="E2858" s="93" t="s">
        <v>179</v>
      </c>
      <c r="F2858" s="5" t="s">
        <v>180</v>
      </c>
      <c r="G2858" s="94">
        <v>44550</v>
      </c>
      <c r="H2858" s="5">
        <v>2</v>
      </c>
      <c r="I2858" s="72"/>
      <c r="J2858" s="5"/>
      <c r="K2858" s="5"/>
      <c r="L2858" s="95"/>
      <c r="M2858" s="5"/>
      <c r="N2858" s="5"/>
      <c r="O2858" s="5"/>
      <c r="P2858" s="15"/>
      <c r="Q2858" s="5"/>
      <c r="R2858" s="5"/>
      <c r="S2858" s="5"/>
      <c r="T2858" s="5"/>
      <c r="U2858" s="5"/>
      <c r="V2858">
        <v>9.8854983333333308</v>
      </c>
      <c r="W2858">
        <v>9.8854983333333308</v>
      </c>
      <c r="X2858">
        <v>9.8854983333333308</v>
      </c>
      <c r="Y2858">
        <v>9.8854983333333308</v>
      </c>
      <c r="Z2858" s="5"/>
      <c r="AA2858" s="15"/>
      <c r="AB2858" s="15"/>
      <c r="AC2858" s="15"/>
      <c r="AD2858" s="15"/>
      <c r="AE2858" s="15"/>
      <c r="AF2858" s="15"/>
      <c r="AG2858" s="15"/>
      <c r="AH2858" s="15"/>
      <c r="AI2858" s="15"/>
      <c r="AJ2858" s="15"/>
      <c r="AK2858" s="15"/>
      <c r="AL2858" s="5"/>
      <c r="AM2858" s="5"/>
      <c r="AN2858" s="5"/>
      <c r="AO2858" s="5"/>
      <c r="AP2858" s="5"/>
      <c r="AQ2858" s="5"/>
      <c r="AR2858" s="5"/>
      <c r="AS2858" s="5"/>
      <c r="AT2858" s="5"/>
      <c r="AU2858" s="5"/>
      <c r="AV2858" s="5"/>
      <c r="AW2858" s="5"/>
      <c r="AX2858" s="5"/>
    </row>
    <row r="2859" spans="1:50" x14ac:dyDescent="0.25">
      <c r="A2859" s="93" t="s">
        <v>178</v>
      </c>
      <c r="B2859" s="93" t="s">
        <v>145</v>
      </c>
      <c r="C2859" s="93" t="s">
        <v>147</v>
      </c>
      <c r="D2859" s="93" t="s">
        <v>138</v>
      </c>
      <c r="E2859" s="93" t="s">
        <v>179</v>
      </c>
      <c r="F2859" s="5" t="s">
        <v>181</v>
      </c>
      <c r="G2859" s="94">
        <v>44753</v>
      </c>
      <c r="H2859" s="5">
        <v>2</v>
      </c>
      <c r="I2859" s="72"/>
      <c r="J2859" s="5"/>
      <c r="K2859" s="5"/>
      <c r="L2859" s="95"/>
      <c r="M2859" s="5"/>
      <c r="N2859" s="5"/>
      <c r="O2859" s="5"/>
      <c r="P2859" s="15"/>
      <c r="Q2859" s="5"/>
      <c r="R2859" s="5"/>
      <c r="S2859" s="5"/>
      <c r="T2859" s="5"/>
      <c r="U2859" s="5"/>
      <c r="V2859">
        <v>30.466517700000001</v>
      </c>
      <c r="W2859">
        <v>30.466517700000001</v>
      </c>
      <c r="X2859">
        <v>30.466517700000001</v>
      </c>
      <c r="Y2859">
        <v>30.466517700000001</v>
      </c>
      <c r="Z2859" s="5"/>
      <c r="AA2859" s="15"/>
      <c r="AB2859" s="15"/>
      <c r="AC2859" s="15"/>
      <c r="AD2859" s="15"/>
      <c r="AE2859" s="15"/>
      <c r="AF2859" s="15"/>
      <c r="AG2859" s="15"/>
      <c r="AH2859" s="15"/>
      <c r="AI2859" s="15"/>
      <c r="AJ2859" s="15"/>
      <c r="AK2859" s="15"/>
      <c r="AL2859" s="5"/>
      <c r="AM2859" s="5"/>
      <c r="AN2859" s="5"/>
      <c r="AO2859" s="5"/>
      <c r="AP2859" s="5"/>
      <c r="AQ2859" s="5"/>
      <c r="AR2859" s="5"/>
      <c r="AS2859" s="5"/>
      <c r="AT2859" s="5"/>
      <c r="AU2859" s="5"/>
      <c r="AV2859" s="5"/>
      <c r="AW2859" s="5"/>
      <c r="AX2859" s="5"/>
    </row>
    <row r="2860" spans="1:50" x14ac:dyDescent="0.25">
      <c r="A2860" s="93" t="s">
        <v>178</v>
      </c>
      <c r="B2860" s="93" t="s">
        <v>145</v>
      </c>
      <c r="C2860" s="93" t="s">
        <v>147</v>
      </c>
      <c r="D2860" s="93" t="s">
        <v>138</v>
      </c>
      <c r="E2860" s="93" t="s">
        <v>179</v>
      </c>
      <c r="F2860" s="5" t="s">
        <v>181</v>
      </c>
      <c r="G2860" s="94">
        <v>44756</v>
      </c>
      <c r="H2860" s="5">
        <v>2</v>
      </c>
      <c r="I2860" s="72"/>
      <c r="J2860" s="5"/>
      <c r="K2860" s="5"/>
      <c r="L2860" s="95"/>
      <c r="M2860" s="5"/>
      <c r="N2860" s="5"/>
      <c r="O2860" s="5"/>
      <c r="P2860" s="15"/>
      <c r="Q2860" s="5"/>
      <c r="R2860" s="5"/>
      <c r="S2860" s="5"/>
      <c r="T2860" s="5"/>
      <c r="U2860" s="5"/>
      <c r="V2860">
        <v>50.623930033333338</v>
      </c>
      <c r="W2860">
        <v>50.623930033333338</v>
      </c>
      <c r="X2860">
        <v>50.623930033333338</v>
      </c>
      <c r="Y2860">
        <v>50.623930033333338</v>
      </c>
      <c r="Z2860" s="5"/>
      <c r="AA2860" s="15"/>
      <c r="AB2860" s="15"/>
      <c r="AC2860" s="15"/>
      <c r="AD2860" s="15"/>
      <c r="AE2860" s="15"/>
      <c r="AF2860" s="15"/>
      <c r="AG2860" s="15"/>
      <c r="AH2860" s="15"/>
      <c r="AI2860" s="15"/>
      <c r="AJ2860" s="15"/>
      <c r="AK2860" s="15"/>
      <c r="AL2860" s="5"/>
      <c r="AM2860" s="5"/>
      <c r="AN2860" s="5"/>
      <c r="AO2860" s="5"/>
      <c r="AP2860" s="5"/>
      <c r="AQ2860" s="5"/>
      <c r="AR2860" s="5"/>
      <c r="AS2860" s="5"/>
      <c r="AT2860" s="5"/>
      <c r="AU2860" s="5"/>
      <c r="AV2860" s="5"/>
      <c r="AW2860" s="5"/>
      <c r="AX2860" s="5"/>
    </row>
    <row r="2861" spans="1:50" x14ac:dyDescent="0.25">
      <c r="A2861" s="93" t="s">
        <v>178</v>
      </c>
      <c r="B2861" s="93" t="s">
        <v>145</v>
      </c>
      <c r="C2861" s="93" t="s">
        <v>147</v>
      </c>
      <c r="D2861" s="93" t="s">
        <v>138</v>
      </c>
      <c r="E2861" s="93" t="s">
        <v>179</v>
      </c>
      <c r="F2861" s="5" t="s">
        <v>181</v>
      </c>
      <c r="G2861" s="94">
        <v>44767</v>
      </c>
      <c r="H2861" s="5">
        <v>2</v>
      </c>
      <c r="I2861" s="72"/>
      <c r="J2861" s="5"/>
      <c r="K2861" s="5"/>
      <c r="L2861" s="95"/>
      <c r="M2861" s="5"/>
      <c r="N2861" s="5"/>
      <c r="O2861" s="5"/>
      <c r="P2861" s="15"/>
      <c r="Q2861" s="5"/>
      <c r="R2861" s="5"/>
      <c r="S2861" s="5"/>
      <c r="T2861" s="5"/>
      <c r="U2861" s="5"/>
      <c r="V2861">
        <v>60.068998539999996</v>
      </c>
      <c r="W2861">
        <v>60.068998539999996</v>
      </c>
      <c r="X2861">
        <v>60.068998539999996</v>
      </c>
      <c r="Y2861">
        <v>60.068998539999996</v>
      </c>
      <c r="Z2861" s="5"/>
      <c r="AA2861" s="15"/>
      <c r="AB2861" s="15"/>
      <c r="AC2861" s="15"/>
      <c r="AD2861" s="15"/>
      <c r="AE2861" s="15"/>
      <c r="AF2861" s="15"/>
      <c r="AG2861" s="15"/>
      <c r="AH2861" s="15"/>
      <c r="AI2861" s="15"/>
      <c r="AJ2861" s="15"/>
      <c r="AK2861" s="15"/>
      <c r="AL2861" s="5"/>
      <c r="AM2861" s="5"/>
      <c r="AN2861" s="5"/>
      <c r="AO2861" s="5"/>
      <c r="AP2861" s="5"/>
      <c r="AQ2861" s="5"/>
      <c r="AR2861" s="5"/>
      <c r="AS2861" s="5"/>
      <c r="AT2861" s="5"/>
      <c r="AU2861" s="5"/>
      <c r="AV2861" s="5"/>
      <c r="AW2861" s="5"/>
      <c r="AX2861" s="5"/>
    </row>
    <row r="2862" spans="1:50" x14ac:dyDescent="0.25">
      <c r="A2862" s="93" t="s">
        <v>178</v>
      </c>
      <c r="B2862" s="93" t="s">
        <v>145</v>
      </c>
      <c r="C2862" s="93" t="s">
        <v>147</v>
      </c>
      <c r="D2862" s="93" t="s">
        <v>138</v>
      </c>
      <c r="E2862" s="93" t="s">
        <v>179</v>
      </c>
      <c r="F2862" s="5" t="s">
        <v>181</v>
      </c>
      <c r="G2862" s="94">
        <v>44776</v>
      </c>
      <c r="H2862" s="5">
        <v>2</v>
      </c>
      <c r="I2862" s="72"/>
      <c r="J2862" s="5"/>
      <c r="K2862" s="5"/>
      <c r="L2862" s="95"/>
      <c r="M2862" s="5"/>
      <c r="N2862" s="5"/>
      <c r="O2862" s="5"/>
      <c r="P2862" s="15"/>
      <c r="Q2862" s="5"/>
      <c r="R2862" s="5"/>
      <c r="S2862" s="5"/>
      <c r="T2862" s="5"/>
      <c r="U2862" s="5"/>
      <c r="V2862">
        <v>51.166666666666664</v>
      </c>
      <c r="W2862">
        <v>51.166666666666664</v>
      </c>
      <c r="X2862">
        <v>51.166666666666664</v>
      </c>
      <c r="Y2862">
        <v>51.166666666666664</v>
      </c>
      <c r="Z2862" s="5"/>
      <c r="AA2862" s="15"/>
      <c r="AB2862" s="15"/>
      <c r="AC2862" s="15"/>
      <c r="AD2862" s="15"/>
      <c r="AE2862" s="15"/>
      <c r="AF2862" s="15"/>
      <c r="AG2862" s="15"/>
      <c r="AH2862" s="15"/>
      <c r="AI2862" s="15"/>
      <c r="AJ2862" s="15"/>
      <c r="AK2862" s="15"/>
      <c r="AL2862" s="5"/>
      <c r="AM2862" s="5"/>
      <c r="AN2862" s="5"/>
      <c r="AO2862" s="5"/>
      <c r="AP2862" s="5"/>
      <c r="AQ2862" s="5"/>
      <c r="AR2862" s="5"/>
      <c r="AS2862" s="5"/>
      <c r="AT2862" s="5"/>
      <c r="AU2862" s="5"/>
      <c r="AV2862" s="5"/>
      <c r="AW2862" s="5"/>
      <c r="AX2862" s="5"/>
    </row>
    <row r="2863" spans="1:50" x14ac:dyDescent="0.25">
      <c r="A2863" s="93" t="s">
        <v>178</v>
      </c>
      <c r="B2863" s="93" t="s">
        <v>145</v>
      </c>
      <c r="C2863" s="93" t="s">
        <v>147</v>
      </c>
      <c r="D2863" s="93" t="s">
        <v>138</v>
      </c>
      <c r="E2863" s="93" t="s">
        <v>179</v>
      </c>
      <c r="F2863" s="5" t="s">
        <v>181</v>
      </c>
      <c r="G2863" s="94">
        <v>44783</v>
      </c>
      <c r="H2863" s="5">
        <v>2</v>
      </c>
      <c r="I2863" s="72"/>
      <c r="J2863" s="5"/>
      <c r="K2863" s="5"/>
      <c r="L2863" s="95"/>
      <c r="M2863" s="5"/>
      <c r="N2863" s="5"/>
      <c r="O2863" s="5"/>
      <c r="P2863" s="15"/>
      <c r="Q2863" s="5"/>
      <c r="R2863" s="5"/>
      <c r="S2863" s="5"/>
      <c r="T2863" s="5"/>
      <c r="U2863" s="5"/>
      <c r="V2863">
        <v>23.433333333333334</v>
      </c>
      <c r="W2863">
        <v>23.433333333333334</v>
      </c>
      <c r="X2863">
        <v>23.433333333333334</v>
      </c>
      <c r="Y2863">
        <v>23.433333333333334</v>
      </c>
      <c r="Z2863" s="5"/>
      <c r="AA2863" s="15"/>
      <c r="AB2863" s="15"/>
      <c r="AC2863" s="15"/>
      <c r="AD2863" s="15"/>
      <c r="AE2863" s="15"/>
      <c r="AF2863" s="15"/>
      <c r="AG2863" s="15"/>
      <c r="AH2863" s="15"/>
      <c r="AI2863" s="15"/>
      <c r="AJ2863" s="15"/>
      <c r="AK2863" s="15"/>
      <c r="AL2863" s="5"/>
      <c r="AM2863" s="5"/>
      <c r="AN2863" s="5"/>
      <c r="AO2863" s="5"/>
      <c r="AP2863" s="5"/>
      <c r="AQ2863" s="5"/>
      <c r="AR2863" s="5"/>
      <c r="AS2863" s="5"/>
      <c r="AT2863" s="5"/>
      <c r="AU2863" s="5"/>
      <c r="AV2863" s="5"/>
      <c r="AW2863" s="5"/>
      <c r="AX2863" s="5"/>
    </row>
    <row r="2864" spans="1:50" x14ac:dyDescent="0.25">
      <c r="A2864" s="93" t="s">
        <v>178</v>
      </c>
      <c r="B2864" s="93" t="s">
        <v>145</v>
      </c>
      <c r="C2864" s="93" t="s">
        <v>147</v>
      </c>
      <c r="D2864" s="93" t="s">
        <v>138</v>
      </c>
      <c r="E2864" s="93" t="s">
        <v>179</v>
      </c>
      <c r="F2864" s="5" t="s">
        <v>180</v>
      </c>
      <c r="G2864" s="94">
        <v>44550</v>
      </c>
      <c r="H2864" s="5">
        <v>3</v>
      </c>
      <c r="I2864" s="72"/>
      <c r="J2864" s="5"/>
      <c r="K2864" s="5"/>
      <c r="L2864" s="95"/>
      <c r="M2864" s="5"/>
      <c r="N2864" s="5"/>
      <c r="O2864" s="5"/>
      <c r="P2864" s="15"/>
      <c r="Q2864" s="5"/>
      <c r="R2864" s="5"/>
      <c r="S2864" s="5"/>
      <c r="T2864" s="5"/>
      <c r="U2864" s="5"/>
      <c r="V2864" s="5">
        <v>7.4991500000000011</v>
      </c>
      <c r="W2864" s="5">
        <v>7.4991500000000011</v>
      </c>
      <c r="X2864" s="5">
        <v>7.4991500000000011</v>
      </c>
      <c r="Y2864" s="5">
        <v>7.4991500000000011</v>
      </c>
      <c r="Z2864" s="5"/>
      <c r="AA2864" s="15"/>
      <c r="AB2864" s="15"/>
      <c r="AC2864" s="15"/>
      <c r="AD2864" s="15"/>
      <c r="AE2864" s="15"/>
      <c r="AF2864" s="15"/>
      <c r="AG2864" s="15"/>
      <c r="AH2864" s="15"/>
      <c r="AI2864" s="15"/>
      <c r="AJ2864" s="15"/>
      <c r="AK2864" s="15"/>
      <c r="AL2864" s="5"/>
      <c r="AM2864" s="5"/>
      <c r="AN2864" s="5"/>
      <c r="AO2864" s="5"/>
      <c r="AP2864" s="5"/>
      <c r="AQ2864" s="5"/>
      <c r="AR2864" s="5"/>
      <c r="AS2864" s="5"/>
      <c r="AT2864" s="5"/>
      <c r="AU2864" s="5"/>
      <c r="AV2864" s="5"/>
      <c r="AW2864" s="5"/>
      <c r="AX2864" s="5"/>
    </row>
    <row r="2865" spans="1:50" x14ac:dyDescent="0.25">
      <c r="A2865" s="93" t="s">
        <v>178</v>
      </c>
      <c r="B2865" s="93" t="s">
        <v>145</v>
      </c>
      <c r="C2865" s="93" t="s">
        <v>147</v>
      </c>
      <c r="D2865" s="93" t="s">
        <v>138</v>
      </c>
      <c r="E2865" s="93" t="s">
        <v>179</v>
      </c>
      <c r="F2865" s="5" t="s">
        <v>181</v>
      </c>
      <c r="G2865" s="94">
        <v>44753</v>
      </c>
      <c r="H2865" s="5">
        <v>3</v>
      </c>
      <c r="I2865" s="72"/>
      <c r="J2865" s="5"/>
      <c r="K2865" s="5"/>
      <c r="L2865" s="95"/>
      <c r="M2865" s="5"/>
      <c r="N2865" s="5"/>
      <c r="O2865" s="5"/>
      <c r="P2865" s="15"/>
      <c r="Q2865" s="5"/>
      <c r="R2865" s="5"/>
      <c r="S2865" s="5"/>
      <c r="T2865" s="5"/>
      <c r="U2865" s="5"/>
      <c r="V2865" s="5">
        <v>48.122238809999999</v>
      </c>
      <c r="W2865" s="5">
        <v>48.122238809999999</v>
      </c>
      <c r="X2865" s="5">
        <v>48.122238809999999</v>
      </c>
      <c r="Y2865" s="5">
        <v>48.122238809999999</v>
      </c>
      <c r="Z2865" s="5"/>
      <c r="AA2865" s="15"/>
      <c r="AB2865" s="15"/>
      <c r="AC2865" s="15"/>
      <c r="AD2865" s="15"/>
      <c r="AE2865" s="15"/>
      <c r="AF2865" s="15"/>
      <c r="AG2865" s="15"/>
      <c r="AH2865" s="15"/>
      <c r="AI2865" s="15"/>
      <c r="AJ2865" s="15"/>
      <c r="AK2865" s="15"/>
      <c r="AL2865" s="5"/>
      <c r="AM2865" s="5"/>
      <c r="AN2865" s="5"/>
      <c r="AO2865" s="5"/>
      <c r="AP2865" s="5"/>
      <c r="AQ2865" s="5"/>
      <c r="AR2865" s="5"/>
      <c r="AS2865" s="5"/>
      <c r="AT2865" s="5"/>
      <c r="AU2865" s="5"/>
      <c r="AV2865" s="5"/>
      <c r="AW2865" s="5"/>
      <c r="AX2865" s="5"/>
    </row>
    <row r="2866" spans="1:50" x14ac:dyDescent="0.25">
      <c r="A2866" s="93" t="s">
        <v>178</v>
      </c>
      <c r="B2866" s="93" t="s">
        <v>145</v>
      </c>
      <c r="C2866" s="93" t="s">
        <v>147</v>
      </c>
      <c r="D2866" s="93" t="s">
        <v>138</v>
      </c>
      <c r="E2866" s="93" t="s">
        <v>179</v>
      </c>
      <c r="F2866" s="5" t="s">
        <v>181</v>
      </c>
      <c r="G2866" s="94">
        <v>44756</v>
      </c>
      <c r="H2866" s="5">
        <v>3</v>
      </c>
      <c r="I2866" s="72"/>
      <c r="J2866" s="5"/>
      <c r="K2866" s="5"/>
      <c r="L2866" s="95"/>
      <c r="M2866" s="5"/>
      <c r="N2866" s="5"/>
      <c r="O2866" s="5"/>
      <c r="P2866" s="15"/>
      <c r="Q2866" s="5"/>
      <c r="R2866" s="5"/>
      <c r="S2866" s="5"/>
      <c r="T2866" s="5"/>
      <c r="U2866" s="5"/>
      <c r="V2866" s="5">
        <v>75.598967563333346</v>
      </c>
      <c r="W2866" s="5">
        <v>75.598967563333346</v>
      </c>
      <c r="X2866" s="5">
        <v>75.598967563333346</v>
      </c>
      <c r="Y2866" s="5">
        <v>75.598967563333346</v>
      </c>
      <c r="Z2866" s="5"/>
      <c r="AA2866" s="15"/>
      <c r="AB2866" s="15"/>
      <c r="AC2866" s="15"/>
      <c r="AD2866" s="15"/>
      <c r="AE2866" s="15"/>
      <c r="AF2866" s="15"/>
      <c r="AG2866" s="15"/>
      <c r="AH2866" s="15"/>
      <c r="AI2866" s="15"/>
      <c r="AJ2866" s="15"/>
      <c r="AK2866" s="15"/>
      <c r="AL2866" s="5"/>
      <c r="AM2866" s="5"/>
      <c r="AN2866" s="5"/>
      <c r="AO2866" s="5"/>
      <c r="AP2866" s="5"/>
      <c r="AQ2866" s="5"/>
      <c r="AR2866" s="5"/>
      <c r="AS2866" s="5"/>
      <c r="AT2866" s="5"/>
      <c r="AU2866" s="5"/>
      <c r="AV2866" s="5"/>
      <c r="AW2866" s="5"/>
      <c r="AX2866" s="5"/>
    </row>
    <row r="2867" spans="1:50" x14ac:dyDescent="0.25">
      <c r="A2867" s="93" t="s">
        <v>178</v>
      </c>
      <c r="B2867" s="93" t="s">
        <v>145</v>
      </c>
      <c r="C2867" s="93" t="s">
        <v>147</v>
      </c>
      <c r="D2867" s="93" t="s">
        <v>138</v>
      </c>
      <c r="E2867" s="93" t="s">
        <v>179</v>
      </c>
      <c r="F2867" s="5" t="s">
        <v>181</v>
      </c>
      <c r="G2867" s="94">
        <v>44767</v>
      </c>
      <c r="H2867" s="5">
        <v>3</v>
      </c>
      <c r="I2867" s="72"/>
      <c r="J2867" s="5"/>
      <c r="K2867" s="5"/>
      <c r="L2867" s="95"/>
      <c r="M2867" s="5"/>
      <c r="N2867" s="5"/>
      <c r="O2867" s="5"/>
      <c r="P2867" s="15"/>
      <c r="Q2867" s="5"/>
      <c r="R2867" s="5"/>
      <c r="S2867" s="5"/>
      <c r="T2867" s="5"/>
      <c r="U2867" s="5"/>
      <c r="V2867" s="5">
        <v>70.964849066666659</v>
      </c>
      <c r="W2867" s="5">
        <v>70.964849066666659</v>
      </c>
      <c r="X2867" s="5">
        <v>70.964849066666659</v>
      </c>
      <c r="Y2867" s="5">
        <v>70.964849066666659</v>
      </c>
      <c r="Z2867" s="5"/>
      <c r="AA2867" s="15"/>
      <c r="AB2867" s="15"/>
      <c r="AC2867" s="15"/>
      <c r="AD2867" s="15"/>
      <c r="AE2867" s="15"/>
      <c r="AF2867" s="15"/>
      <c r="AG2867" s="15"/>
      <c r="AH2867" s="15"/>
      <c r="AI2867" s="15"/>
      <c r="AJ2867" s="15"/>
      <c r="AK2867" s="15"/>
      <c r="AL2867" s="5"/>
      <c r="AM2867" s="5"/>
      <c r="AN2867" s="5"/>
      <c r="AO2867" s="5"/>
      <c r="AP2867" s="5"/>
      <c r="AQ2867" s="5"/>
      <c r="AR2867" s="5"/>
      <c r="AS2867" s="5"/>
      <c r="AT2867" s="5"/>
      <c r="AU2867" s="5"/>
      <c r="AV2867" s="5"/>
      <c r="AW2867" s="5"/>
      <c r="AX2867" s="5"/>
    </row>
    <row r="2868" spans="1:50" x14ac:dyDescent="0.25">
      <c r="A2868" s="93" t="s">
        <v>178</v>
      </c>
      <c r="B2868" s="93" t="s">
        <v>145</v>
      </c>
      <c r="C2868" s="93" t="s">
        <v>147</v>
      </c>
      <c r="D2868" s="93" t="s">
        <v>138</v>
      </c>
      <c r="E2868" s="93" t="s">
        <v>179</v>
      </c>
      <c r="F2868" s="5" t="s">
        <v>181</v>
      </c>
      <c r="G2868" s="94">
        <v>44776</v>
      </c>
      <c r="H2868" s="5">
        <v>3</v>
      </c>
      <c r="I2868" s="72"/>
      <c r="J2868" s="5"/>
      <c r="K2868" s="5"/>
      <c r="L2868" s="95"/>
      <c r="M2868" s="5"/>
      <c r="N2868" s="5"/>
      <c r="O2868" s="5"/>
      <c r="P2868" s="15"/>
      <c r="Q2868" s="5"/>
      <c r="R2868" s="5"/>
      <c r="S2868" s="5"/>
      <c r="T2868" s="5"/>
      <c r="U2868" s="5"/>
      <c r="V2868" s="5">
        <v>42.335032033333327</v>
      </c>
      <c r="W2868" s="5">
        <v>42.335032033333327</v>
      </c>
      <c r="X2868" s="5">
        <v>42.335032033333327</v>
      </c>
      <c r="Y2868" s="5">
        <v>42.335032033333327</v>
      </c>
      <c r="Z2868" s="5"/>
      <c r="AA2868" s="15"/>
      <c r="AB2868" s="15"/>
      <c r="AC2868" s="15"/>
      <c r="AD2868" s="15"/>
      <c r="AE2868" s="15"/>
      <c r="AF2868" s="15"/>
      <c r="AG2868" s="15"/>
      <c r="AH2868" s="15"/>
      <c r="AI2868" s="15"/>
      <c r="AJ2868" s="15"/>
      <c r="AK2868" s="15"/>
      <c r="AL2868" s="5"/>
      <c r="AM2868" s="5"/>
      <c r="AN2868" s="5"/>
      <c r="AO2868" s="5"/>
      <c r="AP2868" s="5"/>
      <c r="AQ2868" s="5"/>
      <c r="AR2868" s="5"/>
      <c r="AS2868" s="5"/>
      <c r="AT2868" s="5"/>
      <c r="AU2868" s="5"/>
      <c r="AV2868" s="5"/>
      <c r="AW2868" s="5"/>
      <c r="AX2868" s="5"/>
    </row>
    <row r="2869" spans="1:50" x14ac:dyDescent="0.25">
      <c r="A2869" s="93" t="s">
        <v>178</v>
      </c>
      <c r="B2869" s="93" t="s">
        <v>145</v>
      </c>
      <c r="C2869" s="93" t="s">
        <v>147</v>
      </c>
      <c r="D2869" s="93" t="s">
        <v>138</v>
      </c>
      <c r="E2869" s="93" t="s">
        <v>179</v>
      </c>
      <c r="F2869" s="5" t="s">
        <v>181</v>
      </c>
      <c r="G2869" s="94">
        <v>44783</v>
      </c>
      <c r="H2869" s="5">
        <v>3</v>
      </c>
      <c r="I2869" s="72"/>
      <c r="J2869" s="5"/>
      <c r="K2869" s="5"/>
      <c r="L2869" s="95"/>
      <c r="M2869" s="5"/>
      <c r="N2869" s="5"/>
      <c r="O2869" s="5"/>
      <c r="P2869" s="15"/>
      <c r="Q2869" s="5"/>
      <c r="R2869" s="5"/>
      <c r="S2869" s="5"/>
      <c r="T2869" s="5"/>
      <c r="U2869" s="5"/>
      <c r="V2869" s="5">
        <v>22.966666666666669</v>
      </c>
      <c r="W2869" s="5">
        <v>22.966666666666669</v>
      </c>
      <c r="X2869" s="5">
        <v>22.966666666666669</v>
      </c>
      <c r="Y2869" s="5">
        <v>22.966666666666669</v>
      </c>
      <c r="Z2869" s="5"/>
      <c r="AA2869" s="15"/>
      <c r="AB2869" s="15"/>
      <c r="AC2869" s="15"/>
      <c r="AD2869" s="15"/>
      <c r="AE2869" s="15"/>
      <c r="AF2869" s="15"/>
      <c r="AG2869" s="15"/>
      <c r="AH2869" s="15"/>
      <c r="AI2869" s="15"/>
      <c r="AJ2869" s="15"/>
      <c r="AK2869" s="15"/>
      <c r="AL2869" s="5"/>
      <c r="AM2869" s="5"/>
      <c r="AN2869" s="5"/>
      <c r="AO2869" s="5"/>
      <c r="AP2869" s="5"/>
      <c r="AQ2869" s="5"/>
      <c r="AR2869" s="5"/>
      <c r="AS2869" s="5"/>
      <c r="AT2869" s="5"/>
      <c r="AU2869" s="5"/>
      <c r="AV2869" s="5"/>
      <c r="AW2869" s="5"/>
      <c r="AX2869" s="5"/>
    </row>
    <row r="2870" spans="1:50" x14ac:dyDescent="0.25">
      <c r="A2870" s="93" t="s">
        <v>178</v>
      </c>
      <c r="B2870" s="93" t="s">
        <v>145</v>
      </c>
      <c r="C2870" s="93" t="s">
        <v>147</v>
      </c>
      <c r="D2870" s="93" t="s">
        <v>138</v>
      </c>
      <c r="E2870" s="93" t="s">
        <v>179</v>
      </c>
      <c r="F2870" s="5" t="s">
        <v>180</v>
      </c>
      <c r="G2870" s="94">
        <v>44550</v>
      </c>
      <c r="H2870" s="5">
        <v>4</v>
      </c>
      <c r="I2870" s="72"/>
      <c r="J2870" s="5"/>
      <c r="K2870" s="5"/>
      <c r="L2870" s="95"/>
      <c r="M2870" s="5"/>
      <c r="N2870" s="5"/>
      <c r="O2870" s="5"/>
      <c r="P2870" s="15"/>
      <c r="Q2870" s="5"/>
      <c r="R2870" s="5"/>
      <c r="S2870" s="5"/>
      <c r="T2870" s="5"/>
      <c r="U2870" s="5"/>
      <c r="V2870">
        <v>26.951383333333332</v>
      </c>
      <c r="W2870">
        <v>26.951383333333332</v>
      </c>
      <c r="X2870">
        <v>26.951383333333332</v>
      </c>
      <c r="Y2870">
        <v>26.951383333333332</v>
      </c>
      <c r="Z2870" s="5"/>
      <c r="AA2870" s="15"/>
      <c r="AB2870" s="15"/>
      <c r="AC2870" s="15"/>
      <c r="AD2870" s="15"/>
      <c r="AE2870" s="15"/>
      <c r="AF2870" s="15"/>
      <c r="AG2870" s="15"/>
      <c r="AH2870" s="15"/>
      <c r="AI2870" s="15"/>
      <c r="AJ2870" s="15"/>
      <c r="AK2870" s="15"/>
      <c r="AL2870" s="5"/>
      <c r="AM2870" s="5"/>
      <c r="AN2870" s="5"/>
      <c r="AO2870" s="5"/>
      <c r="AP2870" s="5"/>
      <c r="AQ2870" s="5"/>
      <c r="AR2870" s="5"/>
      <c r="AS2870" s="5"/>
      <c r="AT2870" s="5"/>
      <c r="AU2870" s="5"/>
      <c r="AV2870" s="5"/>
      <c r="AW2870" s="5"/>
      <c r="AX2870" s="5"/>
    </row>
    <row r="2871" spans="1:50" x14ac:dyDescent="0.25">
      <c r="A2871" s="93" t="s">
        <v>178</v>
      </c>
      <c r="B2871" s="93" t="s">
        <v>145</v>
      </c>
      <c r="C2871" s="93" t="s">
        <v>147</v>
      </c>
      <c r="D2871" s="93" t="s">
        <v>138</v>
      </c>
      <c r="E2871" s="93" t="s">
        <v>179</v>
      </c>
      <c r="F2871" s="5" t="s">
        <v>181</v>
      </c>
      <c r="G2871" s="94">
        <v>44753</v>
      </c>
      <c r="H2871" s="5">
        <v>4</v>
      </c>
      <c r="I2871" s="72"/>
      <c r="J2871" s="5"/>
      <c r="K2871" s="5"/>
      <c r="L2871" s="95"/>
      <c r="M2871" s="5"/>
      <c r="N2871" s="5"/>
      <c r="O2871" s="5"/>
      <c r="P2871" s="15"/>
      <c r="Q2871" s="5"/>
      <c r="R2871" s="5"/>
      <c r="S2871" s="5"/>
      <c r="T2871" s="5"/>
      <c r="U2871" s="5"/>
      <c r="V2871">
        <v>65.938650023333324</v>
      </c>
      <c r="W2871">
        <v>65.938650023333324</v>
      </c>
      <c r="X2871">
        <v>65.938650023333324</v>
      </c>
      <c r="Y2871">
        <v>65.938650023333324</v>
      </c>
      <c r="Z2871" s="5"/>
      <c r="AA2871" s="15"/>
      <c r="AB2871" s="15"/>
      <c r="AC2871" s="15"/>
      <c r="AD2871" s="15"/>
      <c r="AE2871" s="15"/>
      <c r="AF2871" s="15"/>
      <c r="AG2871" s="15"/>
      <c r="AH2871" s="15"/>
      <c r="AI2871" s="15"/>
      <c r="AJ2871" s="15"/>
      <c r="AK2871" s="15"/>
      <c r="AL2871" s="5"/>
      <c r="AM2871" s="5"/>
      <c r="AN2871" s="5"/>
      <c r="AO2871" s="5"/>
      <c r="AP2871" s="5"/>
      <c r="AQ2871" s="5"/>
      <c r="AR2871" s="5"/>
      <c r="AS2871" s="5"/>
      <c r="AT2871" s="5"/>
      <c r="AU2871" s="5"/>
      <c r="AV2871" s="5"/>
      <c r="AW2871" s="5"/>
      <c r="AX2871" s="5"/>
    </row>
    <row r="2872" spans="1:50" x14ac:dyDescent="0.25">
      <c r="A2872" s="93" t="s">
        <v>178</v>
      </c>
      <c r="B2872" s="93" t="s">
        <v>145</v>
      </c>
      <c r="C2872" s="93" t="s">
        <v>147</v>
      </c>
      <c r="D2872" s="93" t="s">
        <v>138</v>
      </c>
      <c r="E2872" s="93" t="s">
        <v>179</v>
      </c>
      <c r="F2872" s="5" t="s">
        <v>181</v>
      </c>
      <c r="G2872" s="94">
        <v>44756</v>
      </c>
      <c r="H2872" s="5">
        <v>4</v>
      </c>
      <c r="I2872" s="72"/>
      <c r="J2872" s="5"/>
      <c r="K2872" s="5"/>
      <c r="L2872" s="95"/>
      <c r="M2872" s="5"/>
      <c r="N2872" s="5"/>
      <c r="O2872" s="5"/>
      <c r="P2872" s="15"/>
      <c r="Q2872" s="5"/>
      <c r="R2872" s="5"/>
      <c r="S2872" s="5"/>
      <c r="T2872" s="5"/>
      <c r="U2872" s="5"/>
      <c r="V2872">
        <v>80.715868627266659</v>
      </c>
      <c r="W2872">
        <v>80.715868627266659</v>
      </c>
      <c r="X2872">
        <v>80.715868627266659</v>
      </c>
      <c r="Y2872">
        <v>80.715868627266659</v>
      </c>
      <c r="Z2872" s="5"/>
      <c r="AA2872" s="15"/>
      <c r="AB2872" s="15"/>
      <c r="AC2872" s="15"/>
      <c r="AD2872" s="15"/>
      <c r="AE2872" s="15"/>
      <c r="AF2872" s="15"/>
      <c r="AG2872" s="15"/>
      <c r="AH2872" s="15"/>
      <c r="AI2872" s="15"/>
      <c r="AJ2872" s="15"/>
      <c r="AK2872" s="15"/>
      <c r="AL2872" s="5"/>
      <c r="AM2872" s="5"/>
      <c r="AN2872" s="5"/>
      <c r="AO2872" s="5"/>
      <c r="AP2872" s="5"/>
      <c r="AQ2872" s="5"/>
      <c r="AR2872" s="5"/>
      <c r="AS2872" s="5"/>
      <c r="AT2872" s="5"/>
      <c r="AU2872" s="5"/>
      <c r="AV2872" s="5"/>
      <c r="AW2872" s="5"/>
      <c r="AX2872" s="5"/>
    </row>
    <row r="2873" spans="1:50" x14ac:dyDescent="0.25">
      <c r="A2873" s="93" t="s">
        <v>178</v>
      </c>
      <c r="B2873" s="93" t="s">
        <v>145</v>
      </c>
      <c r="C2873" s="93" t="s">
        <v>147</v>
      </c>
      <c r="D2873" s="93" t="s">
        <v>138</v>
      </c>
      <c r="E2873" s="93" t="s">
        <v>179</v>
      </c>
      <c r="F2873" s="5" t="s">
        <v>181</v>
      </c>
      <c r="G2873" s="94">
        <v>44767</v>
      </c>
      <c r="H2873" s="5">
        <v>4</v>
      </c>
      <c r="I2873" s="72"/>
      <c r="J2873" s="5"/>
      <c r="K2873" s="5"/>
      <c r="L2873" s="95"/>
      <c r="M2873" s="5"/>
      <c r="N2873" s="5"/>
      <c r="O2873" s="5"/>
      <c r="P2873" s="15"/>
      <c r="Q2873" s="5"/>
      <c r="R2873" s="5"/>
      <c r="S2873" s="5"/>
      <c r="T2873" s="5"/>
      <c r="U2873" s="5"/>
      <c r="V2873">
        <v>97.737352666666666</v>
      </c>
      <c r="W2873">
        <v>97.737352666666666</v>
      </c>
      <c r="X2873">
        <v>97.737352666666666</v>
      </c>
      <c r="Y2873">
        <v>97.737352666666666</v>
      </c>
      <c r="Z2873" s="5"/>
      <c r="AA2873" s="15"/>
      <c r="AB2873" s="15"/>
      <c r="AC2873" s="15"/>
      <c r="AD2873" s="15"/>
      <c r="AE2873" s="15"/>
      <c r="AF2873" s="15"/>
      <c r="AG2873" s="15"/>
      <c r="AH2873" s="15"/>
      <c r="AI2873" s="15"/>
      <c r="AJ2873" s="15"/>
      <c r="AK2873" s="15"/>
      <c r="AL2873" s="5"/>
      <c r="AM2873" s="5"/>
      <c r="AN2873" s="5"/>
      <c r="AO2873" s="5"/>
      <c r="AP2873" s="5"/>
      <c r="AQ2873" s="5"/>
      <c r="AR2873" s="5"/>
      <c r="AS2873" s="5"/>
      <c r="AT2873" s="5"/>
      <c r="AU2873" s="5"/>
      <c r="AV2873" s="5"/>
      <c r="AW2873" s="5"/>
      <c r="AX2873" s="5"/>
    </row>
    <row r="2874" spans="1:50" x14ac:dyDescent="0.25">
      <c r="A2874" s="93" t="s">
        <v>178</v>
      </c>
      <c r="B2874" s="93" t="s">
        <v>145</v>
      </c>
      <c r="C2874" s="93" t="s">
        <v>147</v>
      </c>
      <c r="D2874" s="93" t="s">
        <v>138</v>
      </c>
      <c r="E2874" s="93" t="s">
        <v>179</v>
      </c>
      <c r="F2874" s="5" t="s">
        <v>181</v>
      </c>
      <c r="G2874" s="94">
        <v>44776</v>
      </c>
      <c r="H2874" s="5">
        <v>4</v>
      </c>
      <c r="I2874" s="72"/>
      <c r="J2874" s="5"/>
      <c r="K2874" s="5"/>
      <c r="L2874" s="95"/>
      <c r="M2874" s="5"/>
      <c r="N2874" s="5"/>
      <c r="O2874" s="5"/>
      <c r="P2874" s="15"/>
      <c r="Q2874" s="5"/>
      <c r="R2874" s="5"/>
      <c r="S2874" s="5"/>
      <c r="T2874" s="5"/>
      <c r="U2874" s="5"/>
      <c r="V2874">
        <v>108.63080973333335</v>
      </c>
      <c r="W2874">
        <v>108.63080973333335</v>
      </c>
      <c r="X2874">
        <v>108.63080973333335</v>
      </c>
      <c r="Y2874">
        <v>108.63080973333335</v>
      </c>
      <c r="Z2874" s="5"/>
      <c r="AA2874" s="15"/>
      <c r="AB2874" s="15"/>
      <c r="AC2874" s="15"/>
      <c r="AD2874" s="15"/>
      <c r="AE2874" s="15"/>
      <c r="AF2874" s="15"/>
      <c r="AG2874" s="15"/>
      <c r="AH2874" s="15"/>
      <c r="AI2874" s="15"/>
      <c r="AJ2874" s="15"/>
      <c r="AK2874" s="15"/>
      <c r="AL2874" s="5"/>
      <c r="AM2874" s="5"/>
      <c r="AN2874" s="5"/>
      <c r="AO2874" s="5"/>
      <c r="AP2874" s="5"/>
      <c r="AQ2874" s="5"/>
      <c r="AR2874" s="5"/>
      <c r="AS2874" s="5"/>
      <c r="AT2874" s="5"/>
      <c r="AU2874" s="5"/>
      <c r="AV2874" s="5"/>
      <c r="AW2874" s="5"/>
      <c r="AX2874" s="5"/>
    </row>
    <row r="2875" spans="1:50" x14ac:dyDescent="0.25">
      <c r="A2875" s="93" t="s">
        <v>178</v>
      </c>
      <c r="B2875" s="93" t="s">
        <v>145</v>
      </c>
      <c r="C2875" s="93" t="s">
        <v>147</v>
      </c>
      <c r="D2875" s="93" t="s">
        <v>138</v>
      </c>
      <c r="E2875" s="93" t="s">
        <v>179</v>
      </c>
      <c r="F2875" s="5" t="s">
        <v>181</v>
      </c>
      <c r="G2875" s="94">
        <v>44783</v>
      </c>
      <c r="H2875" s="5">
        <v>4</v>
      </c>
      <c r="I2875" s="72"/>
      <c r="J2875" s="5"/>
      <c r="K2875" s="5"/>
      <c r="L2875" s="95"/>
      <c r="M2875" s="5"/>
      <c r="N2875" s="5"/>
      <c r="O2875" s="5"/>
      <c r="P2875" s="15"/>
      <c r="Q2875" s="5"/>
      <c r="R2875" s="5"/>
      <c r="S2875" s="5"/>
      <c r="T2875" s="5"/>
      <c r="U2875" s="5"/>
      <c r="V2875">
        <v>104.76666666666667</v>
      </c>
      <c r="W2875">
        <v>104.76666666666667</v>
      </c>
      <c r="X2875">
        <v>104.76666666666667</v>
      </c>
      <c r="Y2875">
        <v>104.76666666666667</v>
      </c>
      <c r="Z2875" s="5"/>
      <c r="AA2875" s="15"/>
      <c r="AB2875" s="15"/>
      <c r="AC2875" s="15"/>
      <c r="AD2875" s="15"/>
      <c r="AE2875" s="15"/>
      <c r="AF2875" s="15"/>
      <c r="AG2875" s="15"/>
      <c r="AH2875" s="15"/>
      <c r="AI2875" s="15"/>
      <c r="AJ2875" s="15"/>
      <c r="AK2875" s="15"/>
      <c r="AL2875" s="5"/>
      <c r="AM2875" s="5"/>
      <c r="AN2875" s="5"/>
      <c r="AO2875" s="5"/>
      <c r="AP2875" s="5"/>
      <c r="AQ2875" s="5"/>
      <c r="AR2875" s="5"/>
      <c r="AS2875" s="5"/>
      <c r="AT2875" s="5"/>
      <c r="AU2875" s="5"/>
      <c r="AV2875" s="5"/>
      <c r="AW2875" s="5"/>
      <c r="AX2875" s="5"/>
    </row>
    <row r="2876" spans="1:50" x14ac:dyDescent="0.25">
      <c r="A2876" s="96" t="s">
        <v>155</v>
      </c>
      <c r="B2876" s="96" t="s">
        <v>79</v>
      </c>
      <c r="C2876" s="96" t="s">
        <v>182</v>
      </c>
      <c r="D2876" s="3" t="s">
        <v>183</v>
      </c>
      <c r="E2876" s="3" t="s">
        <v>184</v>
      </c>
      <c r="F2876" s="5" t="s">
        <v>152</v>
      </c>
      <c r="G2876" s="97">
        <v>44547</v>
      </c>
      <c r="H2876" s="20">
        <v>1</v>
      </c>
      <c r="I2876" s="1"/>
      <c r="J2876" s="98"/>
      <c r="K2876" s="98"/>
      <c r="L2876" s="99"/>
      <c r="M2876" s="98"/>
      <c r="N2876" s="58"/>
      <c r="O2876" s="58"/>
      <c r="P2876" s="58"/>
      <c r="Q2876" s="58"/>
      <c r="R2876" s="58"/>
      <c r="S2876" s="58"/>
      <c r="T2876" s="58"/>
      <c r="U2876" s="58"/>
      <c r="V2876" s="5">
        <v>115.83333333333333</v>
      </c>
      <c r="W2876" s="5">
        <v>115.83333333333333</v>
      </c>
      <c r="X2876" s="5">
        <v>115.83333333333333</v>
      </c>
      <c r="Y2876" s="5">
        <v>115.83333333333333</v>
      </c>
      <c r="AB2876" s="5"/>
      <c r="AC2876" s="5"/>
      <c r="AD2876" s="5"/>
      <c r="AE2876" s="5"/>
      <c r="AF2876" s="98"/>
      <c r="AG2876" s="98"/>
      <c r="AH2876" s="98"/>
      <c r="AI2876" s="98"/>
      <c r="AJ2876" s="58"/>
      <c r="AK2876" s="58"/>
      <c r="AL2876" s="58"/>
      <c r="AM2876" s="58"/>
    </row>
    <row r="2877" spans="1:50" x14ac:dyDescent="0.25">
      <c r="A2877" s="96" t="s">
        <v>155</v>
      </c>
      <c r="B2877" s="96" t="s">
        <v>79</v>
      </c>
      <c r="C2877" s="96" t="s">
        <v>182</v>
      </c>
      <c r="D2877" s="3" t="s">
        <v>183</v>
      </c>
      <c r="E2877" s="3" t="s">
        <v>184</v>
      </c>
      <c r="F2877" s="5" t="s">
        <v>152</v>
      </c>
      <c r="G2877" s="97">
        <v>44601</v>
      </c>
      <c r="H2877" s="20">
        <v>1</v>
      </c>
      <c r="I2877" s="1"/>
      <c r="J2877" s="98"/>
      <c r="K2877" s="98"/>
      <c r="L2877" s="99"/>
      <c r="M2877" s="98"/>
      <c r="N2877" s="58"/>
      <c r="O2877" s="58"/>
      <c r="P2877" s="58"/>
      <c r="Q2877" s="58"/>
      <c r="R2877" s="58"/>
      <c r="S2877" s="58"/>
      <c r="T2877" s="58"/>
      <c r="U2877" s="58"/>
      <c r="V2877" s="5">
        <v>18.266666666666666</v>
      </c>
      <c r="W2877" s="5">
        <v>18.266666666666666</v>
      </c>
      <c r="X2877" s="5">
        <v>18.266666666666666</v>
      </c>
      <c r="Y2877" s="5">
        <v>18.266666666666666</v>
      </c>
      <c r="AB2877" s="5"/>
      <c r="AC2877" s="5"/>
      <c r="AD2877" s="5"/>
      <c r="AE2877" s="5"/>
      <c r="AF2877" s="98"/>
      <c r="AG2877" s="98"/>
      <c r="AH2877" s="98"/>
      <c r="AI2877" s="98"/>
      <c r="AJ2877" s="58"/>
      <c r="AK2877" s="58"/>
      <c r="AL2877" s="58"/>
      <c r="AM2877" s="58"/>
    </row>
    <row r="2878" spans="1:50" x14ac:dyDescent="0.25">
      <c r="A2878" s="96" t="s">
        <v>155</v>
      </c>
      <c r="B2878" s="96" t="s">
        <v>79</v>
      </c>
      <c r="C2878" s="96" t="s">
        <v>182</v>
      </c>
      <c r="D2878" s="3" t="s">
        <v>183</v>
      </c>
      <c r="E2878" s="3" t="s">
        <v>184</v>
      </c>
      <c r="F2878" s="5" t="s">
        <v>153</v>
      </c>
      <c r="G2878" s="97">
        <v>44733</v>
      </c>
      <c r="H2878" s="20">
        <v>1</v>
      </c>
      <c r="I2878" s="1"/>
      <c r="J2878" s="98"/>
      <c r="K2878" s="98"/>
      <c r="L2878" s="99"/>
      <c r="M2878" s="98"/>
      <c r="N2878" s="58"/>
      <c r="O2878" s="58"/>
      <c r="P2878" s="58"/>
      <c r="Q2878" s="58"/>
      <c r="R2878" s="58"/>
      <c r="S2878" s="58"/>
      <c r="T2878" s="58"/>
      <c r="U2878" s="58"/>
      <c r="V2878" s="5">
        <v>83.5</v>
      </c>
      <c r="W2878" s="5">
        <v>83.5</v>
      </c>
      <c r="X2878" s="5">
        <v>83.5</v>
      </c>
      <c r="Y2878" s="5">
        <v>83.5</v>
      </c>
      <c r="AB2878" s="5"/>
      <c r="AC2878" s="5"/>
      <c r="AD2878" s="5"/>
      <c r="AE2878" s="5"/>
      <c r="AF2878" s="98"/>
      <c r="AG2878" s="98"/>
      <c r="AH2878" s="98"/>
      <c r="AI2878" s="98"/>
      <c r="AJ2878" s="58"/>
      <c r="AK2878" s="58"/>
      <c r="AL2878" s="58"/>
      <c r="AM2878" s="58"/>
    </row>
    <row r="2879" spans="1:50" x14ac:dyDescent="0.25">
      <c r="A2879" s="96" t="s">
        <v>155</v>
      </c>
      <c r="B2879" s="96" t="s">
        <v>79</v>
      </c>
      <c r="C2879" s="96" t="s">
        <v>182</v>
      </c>
      <c r="D2879" s="3" t="s">
        <v>183</v>
      </c>
      <c r="E2879" s="3" t="s">
        <v>184</v>
      </c>
      <c r="F2879" s="5" t="s">
        <v>153</v>
      </c>
      <c r="G2879" s="97">
        <v>44756</v>
      </c>
      <c r="H2879" s="20">
        <v>1</v>
      </c>
      <c r="I2879" s="1"/>
      <c r="J2879" s="98"/>
      <c r="K2879" s="98"/>
      <c r="L2879" s="99"/>
      <c r="M2879" s="98"/>
      <c r="N2879" s="58"/>
      <c r="O2879" s="58"/>
      <c r="P2879" s="58"/>
      <c r="Q2879" s="58"/>
      <c r="R2879" s="58"/>
      <c r="S2879" s="58"/>
      <c r="T2879" s="58"/>
      <c r="U2879" s="58"/>
      <c r="V2879" s="5">
        <v>75</v>
      </c>
      <c r="W2879" s="5">
        <v>75</v>
      </c>
      <c r="X2879" s="5">
        <v>75</v>
      </c>
      <c r="Y2879" s="5">
        <v>75</v>
      </c>
      <c r="AB2879" s="5"/>
      <c r="AC2879" s="5"/>
      <c r="AD2879" s="5"/>
      <c r="AE2879" s="5"/>
      <c r="AF2879" s="98"/>
      <c r="AG2879" s="98"/>
      <c r="AH2879" s="98"/>
      <c r="AI2879" s="98"/>
      <c r="AJ2879" s="58"/>
      <c r="AK2879" s="58"/>
      <c r="AL2879" s="58"/>
      <c r="AM2879" s="58"/>
    </row>
    <row r="2880" spans="1:50" x14ac:dyDescent="0.25">
      <c r="A2880" s="96" t="s">
        <v>155</v>
      </c>
      <c r="B2880" s="96" t="s">
        <v>79</v>
      </c>
      <c r="C2880" s="96" t="s">
        <v>182</v>
      </c>
      <c r="D2880" s="3" t="s">
        <v>183</v>
      </c>
      <c r="E2880" s="3" t="s">
        <v>184</v>
      </c>
      <c r="F2880" s="5" t="s">
        <v>153</v>
      </c>
      <c r="G2880" s="97">
        <v>44760</v>
      </c>
      <c r="H2880" s="20">
        <v>1</v>
      </c>
      <c r="I2880" s="1"/>
      <c r="J2880" s="98"/>
      <c r="K2880" s="98"/>
      <c r="L2880" s="96"/>
      <c r="M2880" s="98"/>
      <c r="N2880" s="58"/>
      <c r="O2880" s="58"/>
      <c r="P2880" s="58"/>
      <c r="Q2880" s="58"/>
      <c r="R2880" s="58"/>
      <c r="S2880" s="58"/>
      <c r="T2880" s="58"/>
      <c r="U2880" s="58"/>
      <c r="V2880" s="5">
        <v>125.33333333333333</v>
      </c>
      <c r="W2880" s="5">
        <v>125.33333333333333</v>
      </c>
      <c r="X2880" s="5">
        <v>125.33333333333333</v>
      </c>
      <c r="Y2880" s="5">
        <v>125.33333333333333</v>
      </c>
      <c r="AB2880" s="5"/>
      <c r="AC2880" s="5"/>
      <c r="AD2880" s="5"/>
      <c r="AE2880" s="5"/>
      <c r="AF2880" s="98"/>
      <c r="AG2880" s="98"/>
      <c r="AH2880" s="98"/>
      <c r="AI2880" s="98"/>
      <c r="AJ2880" s="58"/>
      <c r="AK2880" s="58"/>
      <c r="AL2880" s="58"/>
      <c r="AM2880" s="58"/>
    </row>
    <row r="2881" spans="1:39" x14ac:dyDescent="0.25">
      <c r="A2881" s="96" t="s">
        <v>155</v>
      </c>
      <c r="B2881" s="96" t="s">
        <v>79</v>
      </c>
      <c r="C2881" s="96" t="s">
        <v>182</v>
      </c>
      <c r="D2881" s="3" t="s">
        <v>183</v>
      </c>
      <c r="E2881" s="3" t="s">
        <v>184</v>
      </c>
      <c r="F2881" s="5" t="s">
        <v>153</v>
      </c>
      <c r="G2881" s="97">
        <v>44769</v>
      </c>
      <c r="H2881" s="20">
        <v>1</v>
      </c>
      <c r="I2881" s="1"/>
      <c r="J2881" s="98"/>
      <c r="K2881" s="98"/>
      <c r="L2881" s="96"/>
      <c r="M2881" s="98"/>
      <c r="N2881" s="58"/>
      <c r="O2881" s="58"/>
      <c r="P2881" s="58"/>
      <c r="Q2881" s="58"/>
      <c r="R2881" s="58"/>
      <c r="S2881" s="58"/>
      <c r="T2881" s="58"/>
      <c r="U2881" s="58"/>
      <c r="V2881" s="5">
        <v>92</v>
      </c>
      <c r="W2881" s="5">
        <v>92</v>
      </c>
      <c r="X2881" s="5">
        <v>92</v>
      </c>
      <c r="Y2881" s="5">
        <v>92</v>
      </c>
      <c r="AB2881" s="5"/>
      <c r="AC2881" s="5"/>
      <c r="AD2881" s="5"/>
      <c r="AE2881" s="5"/>
      <c r="AF2881" s="98"/>
      <c r="AG2881" s="98"/>
      <c r="AH2881" s="98"/>
      <c r="AI2881" s="98"/>
      <c r="AJ2881" s="58"/>
      <c r="AK2881" s="58"/>
      <c r="AL2881" s="58"/>
      <c r="AM2881" s="58"/>
    </row>
    <row r="2882" spans="1:39" x14ac:dyDescent="0.25">
      <c r="A2882" s="96" t="s">
        <v>155</v>
      </c>
      <c r="B2882" s="96" t="s">
        <v>79</v>
      </c>
      <c r="C2882" s="96" t="s">
        <v>182</v>
      </c>
      <c r="D2882" s="3" t="s">
        <v>183</v>
      </c>
      <c r="E2882" s="3" t="s">
        <v>184</v>
      </c>
      <c r="F2882" s="5" t="s">
        <v>153</v>
      </c>
      <c r="G2882" s="97">
        <v>44784</v>
      </c>
      <c r="H2882" s="20">
        <v>1</v>
      </c>
      <c r="I2882" s="1"/>
      <c r="J2882" s="98"/>
      <c r="K2882" s="98"/>
      <c r="L2882" s="96"/>
      <c r="M2882" s="98"/>
      <c r="N2882" s="58"/>
      <c r="O2882" s="58"/>
      <c r="P2882" s="58"/>
      <c r="Q2882" s="58"/>
      <c r="R2882" s="58"/>
      <c r="S2882" s="58"/>
      <c r="T2882" s="58"/>
      <c r="U2882" s="58"/>
      <c r="V2882" s="5">
        <v>95.5</v>
      </c>
      <c r="W2882" s="5">
        <v>95.5</v>
      </c>
      <c r="X2882" s="5">
        <v>95.5</v>
      </c>
      <c r="Y2882" s="5">
        <v>95.5</v>
      </c>
      <c r="AB2882" s="5"/>
      <c r="AC2882" s="5"/>
      <c r="AD2882" s="5"/>
      <c r="AE2882" s="5"/>
      <c r="AF2882" s="98"/>
      <c r="AG2882" s="98"/>
      <c r="AH2882" s="98"/>
      <c r="AI2882" s="98"/>
      <c r="AJ2882" s="58"/>
      <c r="AK2882" s="58"/>
      <c r="AL2882" s="58"/>
      <c r="AM2882" s="58"/>
    </row>
    <row r="2883" spans="1:39" x14ac:dyDescent="0.25">
      <c r="A2883" s="96" t="s">
        <v>155</v>
      </c>
      <c r="B2883" s="96" t="s">
        <v>79</v>
      </c>
      <c r="C2883" s="96" t="s">
        <v>182</v>
      </c>
      <c r="D2883" s="3" t="s">
        <v>183</v>
      </c>
      <c r="E2883" s="3" t="s">
        <v>184</v>
      </c>
      <c r="F2883" s="5" t="s">
        <v>153</v>
      </c>
      <c r="G2883" s="97">
        <v>44795</v>
      </c>
      <c r="H2883" s="20">
        <v>1</v>
      </c>
      <c r="I2883" s="1"/>
      <c r="J2883" s="98"/>
      <c r="K2883" s="98"/>
      <c r="L2883" s="96"/>
      <c r="M2883" s="98"/>
      <c r="N2883" s="58"/>
      <c r="O2883" s="58"/>
      <c r="P2883" s="58"/>
      <c r="Q2883" s="58"/>
      <c r="R2883" s="58"/>
      <c r="S2883" s="58"/>
      <c r="T2883" s="58"/>
      <c r="U2883" s="58"/>
      <c r="V2883" s="5">
        <v>77.5</v>
      </c>
      <c r="W2883" s="5">
        <v>77.5</v>
      </c>
      <c r="X2883" s="5">
        <v>77.5</v>
      </c>
      <c r="Y2883" s="5">
        <v>77.5</v>
      </c>
      <c r="AB2883" s="5"/>
      <c r="AC2883" s="5"/>
      <c r="AD2883" s="5"/>
      <c r="AE2883" s="5"/>
      <c r="AF2883" s="98"/>
      <c r="AG2883" s="98"/>
      <c r="AH2883" s="98"/>
      <c r="AI2883" s="98"/>
      <c r="AJ2883" s="58"/>
      <c r="AK2883" s="58"/>
      <c r="AL2883" s="58"/>
      <c r="AM2883" s="58"/>
    </row>
    <row r="2884" spans="1:39" x14ac:dyDescent="0.25">
      <c r="A2884" s="96" t="s">
        <v>155</v>
      </c>
      <c r="B2884" s="96" t="s">
        <v>79</v>
      </c>
      <c r="C2884" s="96" t="s">
        <v>182</v>
      </c>
      <c r="D2884" s="3" t="s">
        <v>183</v>
      </c>
      <c r="E2884" s="3" t="s">
        <v>184</v>
      </c>
      <c r="F2884" s="5" t="s">
        <v>153</v>
      </c>
      <c r="G2884" s="97">
        <v>44802</v>
      </c>
      <c r="H2884" s="20">
        <v>1</v>
      </c>
      <c r="I2884" s="1"/>
      <c r="J2884" s="98"/>
      <c r="K2884" s="98"/>
      <c r="L2884" s="99"/>
      <c r="M2884" s="98"/>
      <c r="N2884" s="58"/>
      <c r="O2884" s="58"/>
      <c r="P2884" s="58"/>
      <c r="Q2884" s="58"/>
      <c r="R2884" s="58"/>
      <c r="S2884" s="58"/>
      <c r="T2884" s="58"/>
      <c r="U2884" s="58"/>
      <c r="V2884" s="5">
        <v>81.023333333333326</v>
      </c>
      <c r="W2884" s="5">
        <v>81.023333333333326</v>
      </c>
      <c r="X2884" s="5">
        <v>81.023333333333326</v>
      </c>
      <c r="Y2884" s="5">
        <v>81.023333333333326</v>
      </c>
      <c r="AB2884" s="5"/>
      <c r="AC2884" s="5"/>
      <c r="AD2884" s="5"/>
      <c r="AE2884" s="5"/>
      <c r="AF2884" s="98"/>
      <c r="AG2884" s="98"/>
      <c r="AH2884" s="98"/>
      <c r="AI2884" s="98"/>
      <c r="AJ2884" s="58"/>
      <c r="AK2884" s="58"/>
      <c r="AL2884" s="58"/>
      <c r="AM2884" s="58"/>
    </row>
    <row r="2885" spans="1:39" x14ac:dyDescent="0.25">
      <c r="A2885" s="96" t="s">
        <v>155</v>
      </c>
      <c r="B2885" s="96" t="s">
        <v>79</v>
      </c>
      <c r="C2885" s="96" t="s">
        <v>182</v>
      </c>
      <c r="D2885" s="3" t="s">
        <v>183</v>
      </c>
      <c r="E2885" s="3" t="s">
        <v>184</v>
      </c>
      <c r="F2885" s="5" t="s">
        <v>153</v>
      </c>
      <c r="G2885" s="97">
        <v>44812</v>
      </c>
      <c r="H2885" s="20">
        <v>1</v>
      </c>
      <c r="I2885" s="1"/>
      <c r="J2885" s="98"/>
      <c r="K2885" s="98"/>
      <c r="L2885" s="99"/>
      <c r="M2885" s="98"/>
      <c r="N2885" s="58"/>
      <c r="O2885" s="58"/>
      <c r="P2885" s="58"/>
      <c r="Q2885" s="58"/>
      <c r="R2885" s="58"/>
      <c r="S2885" s="58"/>
      <c r="T2885" s="58"/>
      <c r="U2885" s="58"/>
      <c r="V2885" s="5">
        <v>49.79999999999999</v>
      </c>
      <c r="W2885" s="5">
        <v>49.79999999999999</v>
      </c>
      <c r="X2885" s="5">
        <v>49.79999999999999</v>
      </c>
      <c r="Y2885" s="5">
        <v>49.79999999999999</v>
      </c>
      <c r="AB2885" s="5"/>
      <c r="AC2885" s="5"/>
      <c r="AD2885" s="5"/>
      <c r="AE2885" s="5"/>
      <c r="AF2885" s="98"/>
      <c r="AG2885" s="98"/>
      <c r="AH2885" s="98"/>
      <c r="AI2885" s="98"/>
      <c r="AJ2885" s="58"/>
      <c r="AK2885" s="58"/>
      <c r="AL2885" s="58"/>
      <c r="AM2885" s="58"/>
    </row>
    <row r="2886" spans="1:39" x14ac:dyDescent="0.25">
      <c r="A2886" s="96" t="s">
        <v>155</v>
      </c>
      <c r="B2886" s="96" t="s">
        <v>79</v>
      </c>
      <c r="C2886" s="96" t="s">
        <v>182</v>
      </c>
      <c r="D2886" s="3" t="s">
        <v>183</v>
      </c>
      <c r="E2886" s="3" t="s">
        <v>184</v>
      </c>
      <c r="F2886" s="5" t="s">
        <v>153</v>
      </c>
      <c r="G2886" s="97">
        <v>44816</v>
      </c>
      <c r="H2886" s="20">
        <v>1</v>
      </c>
      <c r="I2886" s="1"/>
      <c r="J2886" s="98"/>
      <c r="K2886" s="98"/>
      <c r="L2886" s="99"/>
      <c r="M2886" s="98"/>
      <c r="N2886" s="58"/>
      <c r="O2886" s="58"/>
      <c r="P2886" s="58"/>
      <c r="Q2886" s="58"/>
      <c r="R2886" s="58"/>
      <c r="S2886" s="58"/>
      <c r="T2886" s="58"/>
      <c r="U2886" s="58"/>
      <c r="V2886" s="5">
        <v>17.690000000000001</v>
      </c>
      <c r="W2886" s="5">
        <v>17.690000000000001</v>
      </c>
      <c r="X2886" s="5">
        <v>17.690000000000001</v>
      </c>
      <c r="Y2886" s="5">
        <v>17.690000000000001</v>
      </c>
      <c r="AB2886" s="5"/>
      <c r="AC2886" s="5"/>
      <c r="AD2886" s="5"/>
      <c r="AE2886" s="5"/>
      <c r="AF2886" s="98"/>
      <c r="AG2886" s="98"/>
      <c r="AH2886" s="98"/>
      <c r="AI2886" s="98"/>
      <c r="AJ2886" s="58"/>
      <c r="AK2886" s="58"/>
      <c r="AL2886" s="58"/>
      <c r="AM2886" s="58"/>
    </row>
    <row r="2887" spans="1:39" x14ac:dyDescent="0.25">
      <c r="A2887" s="96" t="s">
        <v>155</v>
      </c>
      <c r="B2887" s="96" t="s">
        <v>79</v>
      </c>
      <c r="C2887" s="96" t="s">
        <v>182</v>
      </c>
      <c r="D2887" s="3" t="s">
        <v>183</v>
      </c>
      <c r="E2887" s="3" t="s">
        <v>184</v>
      </c>
      <c r="F2887" s="5" t="s">
        <v>153</v>
      </c>
      <c r="G2887" s="97">
        <v>44831</v>
      </c>
      <c r="H2887" s="20">
        <v>1</v>
      </c>
      <c r="I2887" s="1"/>
      <c r="J2887" s="98"/>
      <c r="K2887" s="98"/>
      <c r="L2887" s="99"/>
      <c r="M2887" s="98"/>
      <c r="N2887" s="58"/>
      <c r="O2887" s="58"/>
      <c r="P2887" s="58"/>
      <c r="Q2887" s="58"/>
      <c r="R2887" s="58"/>
      <c r="S2887" s="58"/>
      <c r="T2887" s="58"/>
      <c r="U2887" s="58"/>
      <c r="V2887" s="5">
        <v>31.790000000000003</v>
      </c>
      <c r="W2887" s="5">
        <v>31.790000000000003</v>
      </c>
      <c r="X2887" s="5">
        <v>31.790000000000003</v>
      </c>
      <c r="Y2887" s="5">
        <v>31.790000000000003</v>
      </c>
      <c r="AB2887" s="5"/>
      <c r="AC2887" s="5"/>
      <c r="AD2887" s="5"/>
      <c r="AE2887" s="5"/>
      <c r="AF2887" s="98"/>
      <c r="AG2887" s="98"/>
      <c r="AH2887" s="98"/>
      <c r="AI2887" s="98"/>
      <c r="AJ2887" s="58"/>
      <c r="AK2887" s="58"/>
      <c r="AL2887" s="58"/>
      <c r="AM2887" s="58"/>
    </row>
    <row r="2888" spans="1:39" x14ac:dyDescent="0.25">
      <c r="A2888" s="96" t="s">
        <v>155</v>
      </c>
      <c r="B2888" s="96" t="s">
        <v>79</v>
      </c>
      <c r="C2888" s="96" t="s">
        <v>182</v>
      </c>
      <c r="D2888" s="3" t="s">
        <v>183</v>
      </c>
      <c r="E2888" s="3" t="s">
        <v>184</v>
      </c>
      <c r="F2888" s="5" t="s">
        <v>153</v>
      </c>
      <c r="G2888" s="97">
        <v>44839</v>
      </c>
      <c r="H2888" s="20">
        <v>1</v>
      </c>
      <c r="I2888" s="1"/>
      <c r="J2888" s="98"/>
      <c r="K2888" s="98"/>
      <c r="L2888" s="96"/>
      <c r="M2888" s="98"/>
      <c r="N2888" s="58"/>
      <c r="O2888" s="58"/>
      <c r="P2888" s="58"/>
      <c r="Q2888" s="58"/>
      <c r="R2888" s="58"/>
      <c r="S2888" s="58"/>
      <c r="T2888" s="58"/>
      <c r="U2888" s="58"/>
      <c r="V2888" s="5">
        <v>12.643333333333333</v>
      </c>
      <c r="W2888" s="5">
        <v>12.643333333333333</v>
      </c>
      <c r="X2888" s="5">
        <v>12.643333333333333</v>
      </c>
      <c r="Y2888" s="5">
        <v>12.643333333333333</v>
      </c>
      <c r="AB2888" s="5"/>
      <c r="AC2888" s="5"/>
      <c r="AD2888" s="5"/>
      <c r="AE2888" s="5"/>
      <c r="AF2888" s="98"/>
      <c r="AG2888" s="98"/>
      <c r="AH2888" s="98"/>
      <c r="AI2888" s="98"/>
      <c r="AJ2888" s="58"/>
      <c r="AK2888" s="58"/>
      <c r="AL2888" s="58"/>
      <c r="AM2888" s="58"/>
    </row>
    <row r="2889" spans="1:39" x14ac:dyDescent="0.25">
      <c r="A2889" s="96" t="s">
        <v>155</v>
      </c>
      <c r="B2889" s="96" t="s">
        <v>79</v>
      </c>
      <c r="C2889" s="96" t="s">
        <v>182</v>
      </c>
      <c r="D2889" s="3" t="s">
        <v>183</v>
      </c>
      <c r="E2889" s="3" t="s">
        <v>184</v>
      </c>
      <c r="F2889" s="5" t="s">
        <v>153</v>
      </c>
      <c r="G2889" s="97">
        <v>44851</v>
      </c>
      <c r="H2889" s="20">
        <v>1</v>
      </c>
      <c r="I2889" s="1"/>
      <c r="J2889" s="98"/>
      <c r="K2889" s="98"/>
      <c r="L2889" s="96"/>
      <c r="M2889" s="98"/>
      <c r="N2889" s="58"/>
      <c r="O2889" s="58"/>
      <c r="P2889" s="58"/>
      <c r="Q2889" s="58"/>
      <c r="R2889" s="58"/>
      <c r="S2889" s="58"/>
      <c r="T2889" s="58"/>
      <c r="U2889" s="58"/>
      <c r="V2889" s="5">
        <v>9.4290000000000003</v>
      </c>
      <c r="W2889" s="5">
        <v>9.4290000000000003</v>
      </c>
      <c r="X2889" s="5">
        <v>9.4290000000000003</v>
      </c>
      <c r="Y2889" s="5">
        <v>9.4290000000000003</v>
      </c>
      <c r="AB2889" s="5"/>
      <c r="AC2889" s="5"/>
      <c r="AD2889" s="5"/>
      <c r="AE2889" s="5"/>
      <c r="AF2889" s="98"/>
      <c r="AG2889" s="98"/>
      <c r="AH2889" s="98"/>
      <c r="AI2889" s="98"/>
      <c r="AJ2889" s="58"/>
      <c r="AK2889" s="58"/>
      <c r="AL2889" s="58"/>
      <c r="AM2889" s="58"/>
    </row>
    <row r="2890" spans="1:39" x14ac:dyDescent="0.25">
      <c r="A2890" s="96" t="s">
        <v>155</v>
      </c>
      <c r="B2890" s="96" t="s">
        <v>79</v>
      </c>
      <c r="C2890" s="96" t="s">
        <v>182</v>
      </c>
      <c r="D2890" s="3" t="s">
        <v>183</v>
      </c>
      <c r="E2890" s="3" t="s">
        <v>184</v>
      </c>
      <c r="F2890" t="s">
        <v>152</v>
      </c>
      <c r="G2890" s="100">
        <v>44547</v>
      </c>
      <c r="H2890">
        <v>2</v>
      </c>
      <c r="I2890" s="1"/>
      <c r="J2890" s="101"/>
      <c r="K2890" s="101"/>
      <c r="L2890" s="96"/>
      <c r="M2890" s="101"/>
      <c r="N2890" s="58"/>
      <c r="O2890" s="58"/>
      <c r="P2890" s="58"/>
      <c r="Q2890" s="58"/>
      <c r="R2890" s="58"/>
      <c r="S2890" s="58"/>
      <c r="T2890" s="58"/>
      <c r="U2890" s="58"/>
      <c r="V2890">
        <v>125</v>
      </c>
      <c r="W2890">
        <v>125</v>
      </c>
      <c r="X2890">
        <v>125</v>
      </c>
      <c r="Y2890">
        <v>125</v>
      </c>
      <c r="AF2890" s="101"/>
      <c r="AG2890" s="101"/>
      <c r="AH2890" s="101"/>
      <c r="AI2890" s="101"/>
      <c r="AJ2890" s="58"/>
      <c r="AK2890" s="58"/>
      <c r="AL2890" s="58"/>
      <c r="AM2890" s="58"/>
    </row>
    <row r="2891" spans="1:39" x14ac:dyDescent="0.25">
      <c r="A2891" s="96" t="s">
        <v>155</v>
      </c>
      <c r="B2891" s="96" t="s">
        <v>79</v>
      </c>
      <c r="C2891" s="96" t="s">
        <v>182</v>
      </c>
      <c r="D2891" s="3" t="s">
        <v>183</v>
      </c>
      <c r="E2891" s="3" t="s">
        <v>184</v>
      </c>
      <c r="F2891" t="s">
        <v>152</v>
      </c>
      <c r="G2891" s="100">
        <v>44601</v>
      </c>
      <c r="H2891">
        <v>2</v>
      </c>
      <c r="I2891" s="1"/>
      <c r="J2891" s="101"/>
      <c r="K2891" s="101"/>
      <c r="L2891" s="96"/>
      <c r="M2891" s="101"/>
      <c r="N2891" s="58"/>
      <c r="O2891" s="58"/>
      <c r="P2891" s="58"/>
      <c r="Q2891" s="58"/>
      <c r="R2891" s="58"/>
      <c r="S2891" s="58"/>
      <c r="T2891" s="58"/>
      <c r="U2891" s="58"/>
      <c r="V2891">
        <v>51.8</v>
      </c>
      <c r="W2891">
        <v>51.8</v>
      </c>
      <c r="X2891">
        <v>51.8</v>
      </c>
      <c r="Y2891">
        <v>51.8</v>
      </c>
      <c r="AF2891" s="101"/>
      <c r="AG2891" s="101"/>
      <c r="AH2891" s="101"/>
      <c r="AI2891" s="101"/>
      <c r="AJ2891" s="58"/>
      <c r="AK2891" s="58"/>
      <c r="AL2891" s="58"/>
      <c r="AM2891" s="58"/>
    </row>
    <row r="2892" spans="1:39" x14ac:dyDescent="0.25">
      <c r="A2892" s="96" t="s">
        <v>155</v>
      </c>
      <c r="B2892" s="96" t="s">
        <v>79</v>
      </c>
      <c r="C2892" s="96" t="s">
        <v>182</v>
      </c>
      <c r="D2892" s="3" t="s">
        <v>183</v>
      </c>
      <c r="E2892" s="3" t="s">
        <v>184</v>
      </c>
      <c r="F2892" t="s">
        <v>153</v>
      </c>
      <c r="G2892" s="100">
        <v>44733</v>
      </c>
      <c r="H2892">
        <v>2</v>
      </c>
      <c r="I2892" s="1"/>
      <c r="J2892" s="101"/>
      <c r="K2892" s="101"/>
      <c r="L2892" s="99"/>
      <c r="M2892" s="101"/>
      <c r="N2892" s="58"/>
      <c r="O2892" s="58"/>
      <c r="P2892" s="58"/>
      <c r="Q2892" s="58"/>
      <c r="R2892" s="58"/>
      <c r="S2892" s="58"/>
      <c r="T2892" s="58"/>
      <c r="U2892" s="58"/>
      <c r="V2892">
        <v>72.349999999999994</v>
      </c>
      <c r="W2892">
        <v>72.349999999999994</v>
      </c>
      <c r="X2892">
        <v>72.349999999999994</v>
      </c>
      <c r="Y2892">
        <v>72.349999999999994</v>
      </c>
      <c r="AF2892" s="101"/>
      <c r="AG2892" s="101"/>
      <c r="AH2892" s="101"/>
      <c r="AI2892" s="101"/>
      <c r="AJ2892" s="58"/>
      <c r="AK2892" s="58"/>
      <c r="AL2892" s="58"/>
      <c r="AM2892" s="58"/>
    </row>
    <row r="2893" spans="1:39" x14ac:dyDescent="0.25">
      <c r="A2893" s="96" t="s">
        <v>155</v>
      </c>
      <c r="B2893" s="96" t="s">
        <v>79</v>
      </c>
      <c r="C2893" s="96" t="s">
        <v>182</v>
      </c>
      <c r="D2893" s="3" t="s">
        <v>183</v>
      </c>
      <c r="E2893" s="3" t="s">
        <v>184</v>
      </c>
      <c r="F2893" t="s">
        <v>153</v>
      </c>
      <c r="G2893" s="100">
        <v>44756</v>
      </c>
      <c r="H2893">
        <v>2</v>
      </c>
      <c r="I2893" s="1"/>
      <c r="J2893" s="101"/>
      <c r="K2893" s="101"/>
      <c r="L2893" s="99"/>
      <c r="M2893" s="101"/>
      <c r="N2893" s="58"/>
      <c r="O2893" s="58"/>
      <c r="P2893" s="58"/>
      <c r="Q2893" s="58"/>
      <c r="R2893" s="58"/>
      <c r="S2893" s="58"/>
      <c r="T2893" s="58"/>
      <c r="U2893" s="58"/>
      <c r="V2893">
        <v>85.7</v>
      </c>
      <c r="W2893">
        <v>85.7</v>
      </c>
      <c r="X2893">
        <v>85.7</v>
      </c>
      <c r="Y2893">
        <v>85.7</v>
      </c>
      <c r="AF2893" s="101"/>
      <c r="AG2893" s="101"/>
      <c r="AH2893" s="101"/>
      <c r="AI2893" s="101"/>
      <c r="AJ2893" s="58"/>
      <c r="AK2893" s="58"/>
      <c r="AL2893" s="58"/>
      <c r="AM2893" s="58"/>
    </row>
    <row r="2894" spans="1:39" x14ac:dyDescent="0.25">
      <c r="A2894" s="96" t="s">
        <v>155</v>
      </c>
      <c r="B2894" s="96" t="s">
        <v>79</v>
      </c>
      <c r="C2894" s="96" t="s">
        <v>182</v>
      </c>
      <c r="D2894" s="3" t="s">
        <v>183</v>
      </c>
      <c r="E2894" s="3" t="s">
        <v>184</v>
      </c>
      <c r="F2894" t="s">
        <v>153</v>
      </c>
      <c r="G2894" s="100">
        <v>44760</v>
      </c>
      <c r="H2894">
        <v>2</v>
      </c>
      <c r="I2894" s="1"/>
      <c r="J2894" s="101"/>
      <c r="K2894" s="101"/>
      <c r="L2894" s="99"/>
      <c r="M2894" s="101"/>
      <c r="N2894" s="58"/>
      <c r="O2894" s="58"/>
      <c r="P2894" s="58"/>
      <c r="Q2894" s="58"/>
      <c r="R2894" s="58"/>
      <c r="S2894" s="58"/>
      <c r="T2894" s="58"/>
      <c r="U2894" s="58"/>
      <c r="V2894">
        <v>99.166666666666671</v>
      </c>
      <c r="W2894">
        <v>99.166666666666671</v>
      </c>
      <c r="X2894">
        <v>99.166666666666671</v>
      </c>
      <c r="Y2894">
        <v>99.166666666666671</v>
      </c>
      <c r="AF2894" s="101"/>
      <c r="AG2894" s="101"/>
      <c r="AH2894" s="101"/>
      <c r="AI2894" s="101"/>
      <c r="AJ2894" s="58"/>
      <c r="AK2894" s="58"/>
      <c r="AL2894" s="58"/>
      <c r="AM2894" s="58"/>
    </row>
    <row r="2895" spans="1:39" x14ac:dyDescent="0.25">
      <c r="A2895" s="96" t="s">
        <v>155</v>
      </c>
      <c r="B2895" s="96" t="s">
        <v>79</v>
      </c>
      <c r="C2895" s="96" t="s">
        <v>182</v>
      </c>
      <c r="D2895" s="3" t="s">
        <v>183</v>
      </c>
      <c r="E2895" s="3" t="s">
        <v>184</v>
      </c>
      <c r="F2895" t="s">
        <v>153</v>
      </c>
      <c r="G2895" s="100">
        <v>44769</v>
      </c>
      <c r="H2895">
        <v>2</v>
      </c>
      <c r="I2895" s="1"/>
      <c r="J2895" s="101"/>
      <c r="K2895" s="101"/>
      <c r="L2895" s="99"/>
      <c r="M2895" s="101"/>
      <c r="N2895" s="58"/>
      <c r="O2895" s="58"/>
      <c r="P2895" s="58"/>
      <c r="Q2895" s="58"/>
      <c r="R2895" s="58"/>
      <c r="S2895" s="58"/>
      <c r="T2895" s="58"/>
      <c r="U2895" s="58"/>
      <c r="V2895">
        <v>113</v>
      </c>
      <c r="W2895">
        <v>113</v>
      </c>
      <c r="X2895">
        <v>113</v>
      </c>
      <c r="Y2895">
        <v>113</v>
      </c>
      <c r="AF2895" s="101"/>
      <c r="AG2895" s="101"/>
      <c r="AH2895" s="101"/>
      <c r="AI2895" s="101"/>
      <c r="AJ2895" s="58"/>
      <c r="AK2895" s="58"/>
      <c r="AL2895" s="58"/>
      <c r="AM2895" s="58"/>
    </row>
    <row r="2896" spans="1:39" x14ac:dyDescent="0.25">
      <c r="A2896" s="96" t="s">
        <v>155</v>
      </c>
      <c r="B2896" s="96" t="s">
        <v>79</v>
      </c>
      <c r="C2896" s="96" t="s">
        <v>182</v>
      </c>
      <c r="D2896" s="3" t="s">
        <v>183</v>
      </c>
      <c r="E2896" s="3" t="s">
        <v>184</v>
      </c>
      <c r="F2896" t="s">
        <v>153</v>
      </c>
      <c r="G2896" s="100">
        <v>44784</v>
      </c>
      <c r="H2896">
        <v>2</v>
      </c>
      <c r="I2896" s="1"/>
      <c r="J2896" s="101"/>
      <c r="K2896" s="101"/>
      <c r="L2896" s="96"/>
      <c r="M2896" s="101"/>
      <c r="N2896" s="58"/>
      <c r="O2896" s="58"/>
      <c r="P2896" s="58"/>
      <c r="Q2896" s="58"/>
      <c r="R2896" s="58"/>
      <c r="S2896" s="58"/>
      <c r="T2896" s="58"/>
      <c r="U2896" s="58"/>
      <c r="V2896">
        <v>44.6</v>
      </c>
      <c r="W2896">
        <v>44.6</v>
      </c>
      <c r="X2896">
        <v>44.6</v>
      </c>
      <c r="Y2896">
        <v>44.6</v>
      </c>
      <c r="AF2896" s="101"/>
      <c r="AG2896" s="101"/>
      <c r="AH2896" s="101"/>
      <c r="AI2896" s="101"/>
      <c r="AJ2896" s="58"/>
      <c r="AK2896" s="58"/>
      <c r="AL2896" s="58"/>
      <c r="AM2896" s="58"/>
    </row>
    <row r="2897" spans="1:50" x14ac:dyDescent="0.25">
      <c r="A2897" s="96" t="s">
        <v>155</v>
      </c>
      <c r="B2897" s="96" t="s">
        <v>79</v>
      </c>
      <c r="C2897" s="96" t="s">
        <v>182</v>
      </c>
      <c r="D2897" s="3" t="s">
        <v>183</v>
      </c>
      <c r="E2897" s="3" t="s">
        <v>184</v>
      </c>
      <c r="F2897" t="s">
        <v>153</v>
      </c>
      <c r="G2897" s="100">
        <v>44795</v>
      </c>
      <c r="H2897">
        <v>2</v>
      </c>
      <c r="I2897" s="1"/>
      <c r="J2897" s="101"/>
      <c r="K2897" s="101"/>
      <c r="L2897" s="96"/>
      <c r="M2897" s="101"/>
      <c r="N2897" s="58"/>
      <c r="O2897" s="58"/>
      <c r="P2897" s="58"/>
      <c r="Q2897" s="58"/>
      <c r="R2897" s="58"/>
      <c r="S2897" s="58"/>
      <c r="T2897" s="58"/>
      <c r="U2897" s="58"/>
      <c r="V2897">
        <v>64.400000000000006</v>
      </c>
      <c r="W2897">
        <v>64.400000000000006</v>
      </c>
      <c r="X2897">
        <v>64.400000000000006</v>
      </c>
      <c r="Y2897">
        <v>64.400000000000006</v>
      </c>
      <c r="AF2897" s="101"/>
      <c r="AG2897" s="101"/>
      <c r="AH2897" s="101"/>
      <c r="AI2897" s="101"/>
      <c r="AJ2897" s="58"/>
      <c r="AK2897" s="58"/>
      <c r="AL2897" s="58"/>
      <c r="AM2897" s="58"/>
    </row>
    <row r="2898" spans="1:50" x14ac:dyDescent="0.25">
      <c r="A2898" s="96" t="s">
        <v>155</v>
      </c>
      <c r="B2898" s="96" t="s">
        <v>79</v>
      </c>
      <c r="C2898" s="96" t="s">
        <v>182</v>
      </c>
      <c r="D2898" s="3" t="s">
        <v>183</v>
      </c>
      <c r="E2898" s="3" t="s">
        <v>184</v>
      </c>
      <c r="F2898" t="s">
        <v>153</v>
      </c>
      <c r="G2898" s="100">
        <v>44802</v>
      </c>
      <c r="H2898">
        <v>2</v>
      </c>
      <c r="I2898" s="1"/>
      <c r="J2898" s="101"/>
      <c r="K2898" s="101"/>
      <c r="L2898" s="96"/>
      <c r="M2898" s="101"/>
      <c r="N2898" s="58"/>
      <c r="O2898" s="58"/>
      <c r="P2898" s="58"/>
      <c r="Q2898" s="58"/>
      <c r="R2898" s="58"/>
      <c r="S2898" s="58"/>
      <c r="T2898" s="58"/>
      <c r="U2898" s="58"/>
      <c r="V2898">
        <v>44.2</v>
      </c>
      <c r="W2898">
        <v>44.2</v>
      </c>
      <c r="X2898">
        <v>44.2</v>
      </c>
      <c r="Y2898">
        <v>44.2</v>
      </c>
      <c r="AF2898" s="101"/>
      <c r="AG2898" s="101"/>
      <c r="AH2898" s="101"/>
      <c r="AI2898" s="101"/>
      <c r="AJ2898" s="58"/>
      <c r="AK2898" s="58"/>
      <c r="AL2898" s="58"/>
      <c r="AM2898" s="58"/>
    </row>
    <row r="2899" spans="1:50" x14ac:dyDescent="0.25">
      <c r="A2899" s="96" t="s">
        <v>155</v>
      </c>
      <c r="B2899" s="96" t="s">
        <v>79</v>
      </c>
      <c r="C2899" s="96" t="s">
        <v>182</v>
      </c>
      <c r="D2899" s="3" t="s">
        <v>183</v>
      </c>
      <c r="E2899" s="3" t="s">
        <v>184</v>
      </c>
      <c r="F2899" t="s">
        <v>153</v>
      </c>
      <c r="G2899" s="100">
        <v>44812</v>
      </c>
      <c r="H2899">
        <v>2</v>
      </c>
      <c r="I2899" s="1"/>
      <c r="J2899" s="101"/>
      <c r="K2899" s="101"/>
      <c r="L2899" s="96"/>
      <c r="M2899" s="101"/>
      <c r="N2899" s="58"/>
      <c r="O2899" s="58"/>
      <c r="P2899" s="58"/>
      <c r="Q2899" s="58"/>
      <c r="R2899" s="58"/>
      <c r="S2899" s="58"/>
      <c r="T2899" s="58"/>
      <c r="U2899" s="58"/>
      <c r="V2899">
        <v>39.900000000000006</v>
      </c>
      <c r="W2899">
        <v>39.900000000000006</v>
      </c>
      <c r="X2899">
        <v>39.900000000000006</v>
      </c>
      <c r="Y2899">
        <v>39.900000000000006</v>
      </c>
      <c r="AF2899" s="101"/>
      <c r="AG2899" s="101"/>
      <c r="AH2899" s="101"/>
      <c r="AI2899" s="101"/>
      <c r="AJ2899" s="58"/>
      <c r="AK2899" s="58"/>
      <c r="AL2899" s="58"/>
      <c r="AM2899" s="58"/>
    </row>
    <row r="2900" spans="1:50" x14ac:dyDescent="0.25">
      <c r="A2900" s="96" t="s">
        <v>155</v>
      </c>
      <c r="B2900" s="96" t="s">
        <v>79</v>
      </c>
      <c r="C2900" s="96" t="s">
        <v>182</v>
      </c>
      <c r="D2900" s="3" t="s">
        <v>183</v>
      </c>
      <c r="E2900" s="3" t="s">
        <v>184</v>
      </c>
      <c r="F2900" t="s">
        <v>153</v>
      </c>
      <c r="G2900" s="100">
        <v>44816</v>
      </c>
      <c r="H2900">
        <v>2</v>
      </c>
      <c r="I2900" s="1"/>
      <c r="J2900" s="101"/>
      <c r="K2900" s="101"/>
      <c r="L2900" s="99"/>
      <c r="M2900" s="101"/>
      <c r="N2900" s="58"/>
      <c r="O2900" s="58"/>
      <c r="P2900" s="58"/>
      <c r="Q2900" s="58"/>
      <c r="R2900" s="58"/>
      <c r="S2900" s="58"/>
      <c r="T2900" s="58"/>
      <c r="U2900" s="58"/>
      <c r="V2900">
        <v>22.805</v>
      </c>
      <c r="W2900">
        <v>22.805</v>
      </c>
      <c r="X2900">
        <v>22.805</v>
      </c>
      <c r="Y2900">
        <v>22.805</v>
      </c>
      <c r="AF2900" s="101"/>
      <c r="AG2900" s="101"/>
      <c r="AH2900" s="101"/>
      <c r="AI2900" s="101"/>
      <c r="AJ2900" s="58"/>
      <c r="AK2900" s="58"/>
      <c r="AL2900" s="58"/>
      <c r="AM2900" s="58"/>
    </row>
    <row r="2901" spans="1:50" x14ac:dyDescent="0.25">
      <c r="A2901" s="96" t="s">
        <v>155</v>
      </c>
      <c r="B2901" s="96" t="s">
        <v>79</v>
      </c>
      <c r="C2901" s="96" t="s">
        <v>182</v>
      </c>
      <c r="D2901" s="3" t="s">
        <v>183</v>
      </c>
      <c r="E2901" s="3" t="s">
        <v>184</v>
      </c>
      <c r="F2901" t="s">
        <v>153</v>
      </c>
      <c r="G2901" s="100">
        <v>44831</v>
      </c>
      <c r="H2901">
        <v>2</v>
      </c>
      <c r="I2901" s="1"/>
      <c r="J2901" s="101"/>
      <c r="K2901" s="101"/>
      <c r="L2901" s="99"/>
      <c r="M2901" s="101"/>
      <c r="N2901" s="58"/>
      <c r="O2901" s="58"/>
      <c r="P2901" s="58"/>
      <c r="Q2901" s="58"/>
      <c r="R2901" s="58"/>
      <c r="S2901" s="58"/>
      <c r="T2901" s="58"/>
      <c r="U2901" s="58"/>
      <c r="V2901">
        <v>7.5699999999999994</v>
      </c>
      <c r="W2901">
        <v>7.5699999999999994</v>
      </c>
      <c r="X2901">
        <v>7.5699999999999994</v>
      </c>
      <c r="Y2901">
        <v>7.5699999999999994</v>
      </c>
      <c r="AF2901" s="101"/>
      <c r="AG2901" s="101"/>
      <c r="AH2901" s="101"/>
      <c r="AI2901" s="101"/>
      <c r="AJ2901" s="58"/>
      <c r="AK2901" s="58"/>
      <c r="AL2901" s="58"/>
      <c r="AM2901" s="58"/>
    </row>
    <row r="2902" spans="1:50" x14ac:dyDescent="0.25">
      <c r="A2902" s="96" t="s">
        <v>155</v>
      </c>
      <c r="B2902" s="96" t="s">
        <v>79</v>
      </c>
      <c r="C2902" s="96" t="s">
        <v>182</v>
      </c>
      <c r="D2902" s="3" t="s">
        <v>183</v>
      </c>
      <c r="E2902" s="3" t="s">
        <v>184</v>
      </c>
      <c r="F2902" t="s">
        <v>153</v>
      </c>
      <c r="G2902" s="100">
        <v>44839</v>
      </c>
      <c r="H2902">
        <v>2</v>
      </c>
      <c r="I2902" s="1"/>
      <c r="J2902" s="101"/>
      <c r="K2902" s="101"/>
      <c r="L2902" s="99"/>
      <c r="M2902" s="101"/>
      <c r="N2902" s="58"/>
      <c r="O2902" s="58"/>
      <c r="P2902" s="58"/>
      <c r="Q2902" s="58"/>
      <c r="R2902" s="58"/>
      <c r="S2902" s="58"/>
      <c r="T2902" s="58"/>
      <c r="U2902" s="58"/>
      <c r="V2902">
        <v>2.0100000000000002</v>
      </c>
      <c r="W2902">
        <v>2.0100000000000002</v>
      </c>
      <c r="X2902">
        <v>2.0100000000000002</v>
      </c>
      <c r="Y2902">
        <v>2.0100000000000002</v>
      </c>
      <c r="AF2902" s="101"/>
      <c r="AG2902" s="101"/>
      <c r="AH2902" s="101"/>
      <c r="AI2902" s="101"/>
      <c r="AJ2902" s="58"/>
      <c r="AK2902" s="58"/>
      <c r="AL2902" s="58"/>
      <c r="AM2902" s="58"/>
    </row>
    <row r="2903" spans="1:50" x14ac:dyDescent="0.25">
      <c r="A2903" s="96" t="s">
        <v>155</v>
      </c>
      <c r="B2903" s="96" t="s">
        <v>79</v>
      </c>
      <c r="C2903" s="96" t="s">
        <v>182</v>
      </c>
      <c r="D2903" s="3" t="s">
        <v>183</v>
      </c>
      <c r="E2903" s="3" t="s">
        <v>184</v>
      </c>
      <c r="F2903" t="s">
        <v>153</v>
      </c>
      <c r="G2903" s="100">
        <v>44851</v>
      </c>
      <c r="H2903">
        <v>2</v>
      </c>
      <c r="I2903" s="1"/>
      <c r="J2903" s="101"/>
      <c r="K2903" s="101"/>
      <c r="L2903" s="99"/>
      <c r="M2903" s="101"/>
      <c r="N2903" s="58"/>
      <c r="O2903" s="58"/>
      <c r="P2903" s="58"/>
      <c r="Q2903" s="58"/>
      <c r="R2903" s="58"/>
      <c r="S2903" s="58"/>
      <c r="T2903" s="58"/>
      <c r="U2903" s="58"/>
      <c r="V2903">
        <v>22.496666666666666</v>
      </c>
      <c r="W2903">
        <v>22.496666666666666</v>
      </c>
      <c r="X2903">
        <v>22.496666666666666</v>
      </c>
      <c r="Y2903">
        <v>22.496666666666666</v>
      </c>
      <c r="AF2903" s="101"/>
      <c r="AG2903" s="101"/>
      <c r="AH2903" s="101"/>
      <c r="AI2903" s="101"/>
      <c r="AJ2903" s="58"/>
      <c r="AK2903" s="58"/>
      <c r="AL2903" s="58"/>
      <c r="AM2903" s="58"/>
    </row>
    <row r="2904" spans="1:50" x14ac:dyDescent="0.25">
      <c r="A2904" s="96" t="s">
        <v>155</v>
      </c>
      <c r="B2904" s="96" t="s">
        <v>79</v>
      </c>
      <c r="C2904" s="96" t="s">
        <v>182</v>
      </c>
      <c r="D2904" s="3" t="s">
        <v>183</v>
      </c>
      <c r="E2904" s="3" t="s">
        <v>184</v>
      </c>
      <c r="F2904" s="5" t="s">
        <v>152</v>
      </c>
      <c r="G2904" s="97">
        <v>44547</v>
      </c>
      <c r="H2904" s="5">
        <v>3</v>
      </c>
      <c r="I2904" s="5"/>
      <c r="J2904" s="5"/>
      <c r="K2904" s="5"/>
      <c r="L2904" s="5"/>
      <c r="M2904" s="5"/>
      <c r="N2904" s="58"/>
      <c r="O2904" s="58"/>
      <c r="P2904" s="58"/>
      <c r="Q2904" s="58"/>
      <c r="R2904" s="58"/>
      <c r="S2904" s="58"/>
      <c r="T2904" s="58"/>
      <c r="U2904" s="58"/>
      <c r="V2904" s="5"/>
      <c r="W2904" s="5"/>
      <c r="X2904" s="5"/>
      <c r="Y2904" s="5"/>
      <c r="Z2904" s="5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8"/>
      <c r="AK2904" s="58"/>
      <c r="AL2904" s="58"/>
      <c r="AM2904" s="58"/>
      <c r="AN2904" s="5"/>
      <c r="AO2904" s="5"/>
      <c r="AP2904" s="5"/>
      <c r="AQ2904" s="5"/>
      <c r="AR2904" s="5"/>
      <c r="AS2904" s="5"/>
      <c r="AT2904" s="5"/>
      <c r="AU2904" s="5"/>
      <c r="AV2904" s="5"/>
      <c r="AW2904" s="5"/>
      <c r="AX2904" s="5"/>
    </row>
    <row r="2905" spans="1:50" x14ac:dyDescent="0.25">
      <c r="A2905" s="96" t="s">
        <v>155</v>
      </c>
      <c r="B2905" s="96" t="s">
        <v>79</v>
      </c>
      <c r="C2905" s="96" t="s">
        <v>182</v>
      </c>
      <c r="D2905" s="3" t="s">
        <v>183</v>
      </c>
      <c r="E2905" s="3" t="s">
        <v>184</v>
      </c>
      <c r="F2905" s="5" t="s">
        <v>152</v>
      </c>
      <c r="G2905" s="97">
        <v>44601</v>
      </c>
      <c r="H2905" s="5">
        <v>3</v>
      </c>
      <c r="I2905" s="5"/>
      <c r="J2905" s="5"/>
      <c r="K2905" s="5"/>
      <c r="L2905" s="5"/>
      <c r="M2905" s="5"/>
      <c r="N2905" s="58"/>
      <c r="O2905" s="58"/>
      <c r="P2905" s="58"/>
      <c r="Q2905" s="58"/>
      <c r="R2905" s="58"/>
      <c r="S2905" s="58"/>
      <c r="T2905" s="58"/>
      <c r="U2905" s="58"/>
      <c r="V2905" s="5"/>
      <c r="W2905" s="5"/>
      <c r="X2905" s="5"/>
      <c r="Y2905" s="5"/>
      <c r="Z2905" s="5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8"/>
      <c r="AK2905" s="58"/>
      <c r="AL2905" s="58"/>
      <c r="AM2905" s="58"/>
      <c r="AN2905" s="5"/>
      <c r="AO2905" s="5"/>
      <c r="AP2905" s="5"/>
      <c r="AQ2905" s="5"/>
      <c r="AR2905" s="5"/>
      <c r="AS2905" s="5"/>
      <c r="AT2905" s="5"/>
      <c r="AU2905" s="5"/>
      <c r="AV2905" s="5"/>
      <c r="AW2905" s="5"/>
      <c r="AX2905" s="5"/>
    </row>
    <row r="2906" spans="1:50" x14ac:dyDescent="0.25">
      <c r="A2906" s="96" t="s">
        <v>155</v>
      </c>
      <c r="B2906" s="96" t="s">
        <v>79</v>
      </c>
      <c r="C2906" s="96" t="s">
        <v>182</v>
      </c>
      <c r="D2906" s="3" t="s">
        <v>183</v>
      </c>
      <c r="E2906" s="3" t="s">
        <v>184</v>
      </c>
      <c r="F2906" s="5" t="s">
        <v>153</v>
      </c>
      <c r="G2906" s="97">
        <v>44733</v>
      </c>
      <c r="H2906" s="5">
        <v>3</v>
      </c>
      <c r="I2906" s="5"/>
      <c r="J2906" s="5"/>
      <c r="K2906" s="5"/>
      <c r="L2906" s="5"/>
      <c r="M2906" s="5"/>
      <c r="N2906" s="58"/>
      <c r="O2906" s="58"/>
      <c r="P2906" s="58"/>
      <c r="Q2906" s="58"/>
      <c r="R2906" s="58"/>
      <c r="S2906" s="58"/>
      <c r="T2906" s="58"/>
      <c r="U2906" s="58"/>
      <c r="V2906" s="5">
        <v>74.166666666666671</v>
      </c>
      <c r="W2906" s="5">
        <v>74.166666666666671</v>
      </c>
      <c r="X2906" s="5">
        <v>74.166666666666671</v>
      </c>
      <c r="Y2906" s="5">
        <v>74.166666666666671</v>
      </c>
      <c r="Z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8"/>
      <c r="AK2906" s="58"/>
      <c r="AL2906" s="58"/>
      <c r="AM2906" s="58"/>
      <c r="AN2906" s="5"/>
      <c r="AO2906" s="5"/>
      <c r="AP2906" s="5"/>
      <c r="AQ2906" s="5"/>
      <c r="AR2906" s="5"/>
      <c r="AS2906" s="5"/>
      <c r="AT2906" s="5"/>
      <c r="AU2906" s="5"/>
      <c r="AV2906" s="5"/>
      <c r="AW2906" s="5"/>
      <c r="AX2906" s="5"/>
    </row>
    <row r="2907" spans="1:50" x14ac:dyDescent="0.25">
      <c r="A2907" s="96" t="s">
        <v>155</v>
      </c>
      <c r="B2907" s="96" t="s">
        <v>79</v>
      </c>
      <c r="C2907" s="96" t="s">
        <v>182</v>
      </c>
      <c r="D2907" s="3" t="s">
        <v>183</v>
      </c>
      <c r="E2907" s="3" t="s">
        <v>184</v>
      </c>
      <c r="F2907" s="5" t="s">
        <v>153</v>
      </c>
      <c r="G2907" s="97">
        <v>44756</v>
      </c>
      <c r="H2907" s="5">
        <v>3</v>
      </c>
      <c r="I2907" s="5"/>
      <c r="J2907" s="5"/>
      <c r="K2907" s="5"/>
      <c r="L2907" s="5"/>
      <c r="M2907" s="5"/>
      <c r="N2907" s="58"/>
      <c r="O2907" s="58"/>
      <c r="P2907" s="58"/>
      <c r="Q2907" s="58"/>
      <c r="R2907" s="58"/>
      <c r="S2907" s="58"/>
      <c r="T2907" s="58"/>
      <c r="U2907" s="58"/>
      <c r="V2907" s="5">
        <v>80.533333333333346</v>
      </c>
      <c r="W2907" s="5">
        <v>80.533333333333346</v>
      </c>
      <c r="X2907" s="5">
        <v>80.533333333333346</v>
      </c>
      <c r="Y2907" s="5">
        <v>80.533333333333346</v>
      </c>
      <c r="Z2907" s="5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8"/>
      <c r="AK2907" s="58"/>
      <c r="AL2907" s="58"/>
      <c r="AM2907" s="58"/>
      <c r="AN2907" s="5"/>
      <c r="AO2907" s="5"/>
      <c r="AP2907" s="5"/>
      <c r="AQ2907" s="5"/>
      <c r="AR2907" s="5"/>
      <c r="AS2907" s="5"/>
      <c r="AT2907" s="5"/>
      <c r="AU2907" s="5"/>
      <c r="AV2907" s="5"/>
      <c r="AW2907" s="5"/>
      <c r="AX2907" s="5"/>
    </row>
    <row r="2908" spans="1:50" x14ac:dyDescent="0.25">
      <c r="A2908" s="96" t="s">
        <v>155</v>
      </c>
      <c r="B2908" s="96" t="s">
        <v>79</v>
      </c>
      <c r="C2908" s="96" t="s">
        <v>182</v>
      </c>
      <c r="D2908" s="3" t="s">
        <v>183</v>
      </c>
      <c r="E2908" s="3" t="s">
        <v>184</v>
      </c>
      <c r="F2908" s="5" t="s">
        <v>153</v>
      </c>
      <c r="G2908" s="97">
        <v>44760</v>
      </c>
      <c r="H2908" s="5">
        <v>3</v>
      </c>
      <c r="I2908" s="5"/>
      <c r="J2908" s="5"/>
      <c r="K2908" s="5"/>
      <c r="L2908" s="5"/>
      <c r="M2908" s="5"/>
      <c r="N2908" s="58"/>
      <c r="O2908" s="58"/>
      <c r="P2908" s="58"/>
      <c r="Q2908" s="58"/>
      <c r="R2908" s="58"/>
      <c r="S2908" s="58"/>
      <c r="T2908" s="58"/>
      <c r="U2908" s="58"/>
      <c r="V2908" s="5">
        <v>55.636666666666677</v>
      </c>
      <c r="W2908" s="5">
        <v>55.636666666666677</v>
      </c>
      <c r="X2908" s="5">
        <v>55.636666666666677</v>
      </c>
      <c r="Y2908" s="5">
        <v>55.636666666666677</v>
      </c>
      <c r="Z2908" s="5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8"/>
      <c r="AK2908" s="58"/>
      <c r="AL2908" s="58"/>
      <c r="AM2908" s="58"/>
      <c r="AN2908" s="5"/>
      <c r="AO2908" s="5"/>
      <c r="AP2908" s="5"/>
      <c r="AQ2908" s="5"/>
      <c r="AR2908" s="5"/>
      <c r="AS2908" s="5"/>
      <c r="AT2908" s="5"/>
      <c r="AU2908" s="5"/>
      <c r="AV2908" s="5"/>
      <c r="AW2908" s="5"/>
      <c r="AX2908" s="5"/>
    </row>
    <row r="2909" spans="1:50" x14ac:dyDescent="0.25">
      <c r="A2909" s="96" t="s">
        <v>155</v>
      </c>
      <c r="B2909" s="96" t="s">
        <v>79</v>
      </c>
      <c r="C2909" s="96" t="s">
        <v>182</v>
      </c>
      <c r="D2909" s="3" t="s">
        <v>183</v>
      </c>
      <c r="E2909" s="3" t="s">
        <v>184</v>
      </c>
      <c r="F2909" s="5" t="s">
        <v>153</v>
      </c>
      <c r="G2909" s="97">
        <v>44769</v>
      </c>
      <c r="H2909" s="5">
        <v>3</v>
      </c>
      <c r="I2909" s="5"/>
      <c r="J2909" s="5"/>
      <c r="K2909" s="5"/>
      <c r="L2909" s="5"/>
      <c r="M2909" s="5"/>
      <c r="N2909" s="58"/>
      <c r="O2909" s="58"/>
      <c r="P2909" s="58"/>
      <c r="Q2909" s="58"/>
      <c r="R2909" s="58"/>
      <c r="S2909" s="58"/>
      <c r="T2909" s="58"/>
      <c r="U2909" s="58"/>
      <c r="V2909" s="5">
        <v>65.3</v>
      </c>
      <c r="W2909" s="5">
        <v>65.3</v>
      </c>
      <c r="X2909" s="5">
        <v>65.3</v>
      </c>
      <c r="Y2909" s="5">
        <v>65.3</v>
      </c>
      <c r="Z2909" s="5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8"/>
      <c r="AK2909" s="58"/>
      <c r="AL2909" s="58"/>
      <c r="AM2909" s="58"/>
      <c r="AN2909" s="5"/>
      <c r="AO2909" s="5"/>
      <c r="AP2909" s="5"/>
      <c r="AQ2909" s="5"/>
      <c r="AR2909" s="5"/>
      <c r="AS2909" s="5"/>
      <c r="AT2909" s="5"/>
      <c r="AU2909" s="5"/>
      <c r="AV2909" s="5"/>
      <c r="AW2909" s="5"/>
      <c r="AX2909" s="5"/>
    </row>
    <row r="2910" spans="1:50" x14ac:dyDescent="0.25">
      <c r="A2910" s="96" t="s">
        <v>155</v>
      </c>
      <c r="B2910" s="96" t="s">
        <v>79</v>
      </c>
      <c r="C2910" s="96" t="s">
        <v>182</v>
      </c>
      <c r="D2910" s="3" t="s">
        <v>183</v>
      </c>
      <c r="E2910" s="3" t="s">
        <v>184</v>
      </c>
      <c r="F2910" s="5" t="s">
        <v>153</v>
      </c>
      <c r="G2910" s="97">
        <v>44784</v>
      </c>
      <c r="H2910" s="5">
        <v>3</v>
      </c>
      <c r="I2910" s="5"/>
      <c r="J2910" s="5"/>
      <c r="K2910" s="5"/>
      <c r="L2910" s="5"/>
      <c r="M2910" s="5"/>
      <c r="N2910" s="58"/>
      <c r="O2910" s="58"/>
      <c r="P2910" s="58"/>
      <c r="Q2910" s="58"/>
      <c r="R2910" s="58"/>
      <c r="S2910" s="58"/>
      <c r="T2910" s="58"/>
      <c r="U2910" s="58"/>
      <c r="V2910" s="5">
        <v>45.033333333333331</v>
      </c>
      <c r="W2910" s="5">
        <v>45.033333333333331</v>
      </c>
      <c r="X2910" s="5">
        <v>45.033333333333331</v>
      </c>
      <c r="Y2910" s="5">
        <v>45.033333333333331</v>
      </c>
      <c r="Z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8"/>
      <c r="AK2910" s="58"/>
      <c r="AL2910" s="58"/>
      <c r="AM2910" s="58"/>
      <c r="AN2910" s="5"/>
      <c r="AO2910" s="5"/>
      <c r="AP2910" s="5"/>
      <c r="AQ2910" s="5"/>
      <c r="AR2910" s="5"/>
      <c r="AS2910" s="5"/>
      <c r="AT2910" s="5"/>
      <c r="AU2910" s="5"/>
      <c r="AV2910" s="5"/>
      <c r="AW2910" s="5"/>
      <c r="AX2910" s="5"/>
    </row>
    <row r="2911" spans="1:50" x14ac:dyDescent="0.25">
      <c r="A2911" s="96" t="s">
        <v>155</v>
      </c>
      <c r="B2911" s="96" t="s">
        <v>79</v>
      </c>
      <c r="C2911" s="96" t="s">
        <v>182</v>
      </c>
      <c r="D2911" s="3" t="s">
        <v>183</v>
      </c>
      <c r="E2911" s="3" t="s">
        <v>184</v>
      </c>
      <c r="F2911" s="5" t="s">
        <v>153</v>
      </c>
      <c r="G2911" s="97">
        <v>44795</v>
      </c>
      <c r="H2911" s="5">
        <v>3</v>
      </c>
      <c r="I2911" s="5"/>
      <c r="J2911" s="5"/>
      <c r="K2911" s="5"/>
      <c r="L2911" s="5"/>
      <c r="M2911" s="5"/>
      <c r="N2911" s="58"/>
      <c r="O2911" s="58"/>
      <c r="P2911" s="58"/>
      <c r="Q2911" s="58"/>
      <c r="R2911" s="58"/>
      <c r="S2911" s="58"/>
      <c r="T2911" s="58"/>
      <c r="U2911" s="58"/>
      <c r="V2911" s="5">
        <v>9.7533333333333321</v>
      </c>
      <c r="W2911" s="5">
        <v>9.7533333333333321</v>
      </c>
      <c r="X2911" s="5">
        <v>9.7533333333333321</v>
      </c>
      <c r="Y2911" s="5">
        <v>9.7533333333333321</v>
      </c>
      <c r="Z2911" s="5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8"/>
      <c r="AK2911" s="58"/>
      <c r="AL2911" s="58"/>
      <c r="AM2911" s="58"/>
      <c r="AN2911" s="5"/>
      <c r="AO2911" s="5"/>
      <c r="AP2911" s="5"/>
      <c r="AQ2911" s="5"/>
      <c r="AR2911" s="5"/>
      <c r="AS2911" s="5"/>
      <c r="AT2911" s="5"/>
      <c r="AU2911" s="5"/>
      <c r="AV2911" s="5"/>
      <c r="AW2911" s="5"/>
      <c r="AX2911" s="5"/>
    </row>
    <row r="2912" spans="1:50" x14ac:dyDescent="0.25">
      <c r="A2912" s="96" t="s">
        <v>155</v>
      </c>
      <c r="B2912" s="96" t="s">
        <v>79</v>
      </c>
      <c r="C2912" s="96" t="s">
        <v>182</v>
      </c>
      <c r="D2912" s="3" t="s">
        <v>183</v>
      </c>
      <c r="E2912" s="3" t="s">
        <v>184</v>
      </c>
      <c r="F2912" s="5" t="s">
        <v>153</v>
      </c>
      <c r="G2912" s="97">
        <v>44802</v>
      </c>
      <c r="H2912" s="5">
        <v>3</v>
      </c>
      <c r="I2912" s="5"/>
      <c r="J2912" s="5"/>
      <c r="K2912" s="5"/>
      <c r="L2912" s="5"/>
      <c r="M2912" s="5"/>
      <c r="N2912" s="58"/>
      <c r="O2912" s="58"/>
      <c r="P2912" s="58"/>
      <c r="Q2912" s="58"/>
      <c r="R2912" s="58"/>
      <c r="S2912" s="58"/>
      <c r="T2912" s="58"/>
      <c r="U2912" s="58"/>
      <c r="V2912" s="5">
        <v>23.700000000000003</v>
      </c>
      <c r="W2912" s="5">
        <v>23.700000000000003</v>
      </c>
      <c r="X2912" s="5">
        <v>23.700000000000003</v>
      </c>
      <c r="Y2912" s="5">
        <v>23.700000000000003</v>
      </c>
      <c r="Z2912" s="5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8"/>
      <c r="AK2912" s="58"/>
      <c r="AL2912" s="58"/>
      <c r="AM2912" s="58"/>
      <c r="AN2912" s="5"/>
      <c r="AO2912" s="5"/>
      <c r="AP2912" s="5"/>
      <c r="AQ2912" s="5"/>
      <c r="AR2912" s="5"/>
      <c r="AS2912" s="5"/>
      <c r="AT2912" s="5"/>
      <c r="AU2912" s="5"/>
      <c r="AV2912" s="5"/>
      <c r="AW2912" s="5"/>
      <c r="AX2912" s="5"/>
    </row>
    <row r="2913" spans="1:50" x14ac:dyDescent="0.25">
      <c r="A2913" s="96" t="s">
        <v>155</v>
      </c>
      <c r="B2913" s="96" t="s">
        <v>79</v>
      </c>
      <c r="C2913" s="96" t="s">
        <v>182</v>
      </c>
      <c r="D2913" s="3" t="s">
        <v>183</v>
      </c>
      <c r="E2913" s="3" t="s">
        <v>184</v>
      </c>
      <c r="F2913" s="5" t="s">
        <v>153</v>
      </c>
      <c r="G2913" s="97">
        <v>44812</v>
      </c>
      <c r="H2913" s="5">
        <v>3</v>
      </c>
      <c r="I2913" s="5"/>
      <c r="J2913" s="5"/>
      <c r="K2913" s="5"/>
      <c r="L2913" s="5"/>
      <c r="M2913" s="5"/>
      <c r="N2913" s="58"/>
      <c r="O2913" s="58"/>
      <c r="P2913" s="58"/>
      <c r="Q2913" s="58"/>
      <c r="R2913" s="58"/>
      <c r="S2913" s="58"/>
      <c r="T2913" s="58"/>
      <c r="U2913" s="58"/>
      <c r="V2913" s="5">
        <v>47.43333333333333</v>
      </c>
      <c r="W2913" s="5">
        <v>47.43333333333333</v>
      </c>
      <c r="X2913" s="5">
        <v>47.43333333333333</v>
      </c>
      <c r="Y2913" s="5">
        <v>47.43333333333333</v>
      </c>
      <c r="Z2913" s="5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8"/>
      <c r="AK2913" s="58"/>
      <c r="AL2913" s="58"/>
      <c r="AM2913" s="58"/>
      <c r="AN2913" s="5"/>
      <c r="AO2913" s="5"/>
      <c r="AP2913" s="5"/>
      <c r="AQ2913" s="5"/>
      <c r="AR2913" s="5"/>
      <c r="AS2913" s="5"/>
      <c r="AT2913" s="5"/>
      <c r="AU2913" s="5"/>
      <c r="AV2913" s="5"/>
      <c r="AW2913" s="5"/>
      <c r="AX2913" s="5"/>
    </row>
    <row r="2914" spans="1:50" x14ac:dyDescent="0.25">
      <c r="A2914" s="96" t="s">
        <v>155</v>
      </c>
      <c r="B2914" s="96" t="s">
        <v>79</v>
      </c>
      <c r="C2914" s="96" t="s">
        <v>182</v>
      </c>
      <c r="D2914" s="3" t="s">
        <v>183</v>
      </c>
      <c r="E2914" s="3" t="s">
        <v>184</v>
      </c>
      <c r="F2914" s="5" t="s">
        <v>153</v>
      </c>
      <c r="G2914" s="97">
        <v>44816</v>
      </c>
      <c r="H2914" s="5">
        <v>3</v>
      </c>
      <c r="I2914" s="5"/>
      <c r="J2914" s="5"/>
      <c r="K2914" s="5"/>
      <c r="L2914" s="5"/>
      <c r="M2914" s="5"/>
      <c r="N2914" s="58"/>
      <c r="O2914" s="58"/>
      <c r="P2914" s="58"/>
      <c r="Q2914" s="58"/>
      <c r="R2914" s="58"/>
      <c r="S2914" s="58"/>
      <c r="T2914" s="58"/>
      <c r="U2914" s="58"/>
      <c r="V2914" s="5">
        <v>27.833333333333332</v>
      </c>
      <c r="W2914" s="5">
        <v>27.833333333333332</v>
      </c>
      <c r="X2914" s="5">
        <v>27.833333333333332</v>
      </c>
      <c r="Y2914" s="5">
        <v>27.833333333333332</v>
      </c>
      <c r="Z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8"/>
      <c r="AK2914" s="58"/>
      <c r="AL2914" s="58"/>
      <c r="AM2914" s="58"/>
      <c r="AN2914" s="5"/>
      <c r="AO2914" s="5"/>
      <c r="AP2914" s="5"/>
      <c r="AQ2914" s="5"/>
      <c r="AR2914" s="5"/>
      <c r="AS2914" s="5"/>
      <c r="AT2914" s="5"/>
      <c r="AU2914" s="5"/>
      <c r="AV2914" s="5"/>
      <c r="AW2914" s="5"/>
      <c r="AX2914" s="5"/>
    </row>
    <row r="2915" spans="1:50" x14ac:dyDescent="0.25">
      <c r="A2915" s="96" t="s">
        <v>155</v>
      </c>
      <c r="B2915" s="96" t="s">
        <v>79</v>
      </c>
      <c r="C2915" s="96" t="s">
        <v>182</v>
      </c>
      <c r="D2915" s="3" t="s">
        <v>183</v>
      </c>
      <c r="E2915" s="3" t="s">
        <v>184</v>
      </c>
      <c r="F2915" s="5" t="s">
        <v>153</v>
      </c>
      <c r="G2915" s="97">
        <v>44831</v>
      </c>
      <c r="H2915" s="5">
        <v>3</v>
      </c>
      <c r="I2915" s="5"/>
      <c r="J2915" s="5"/>
      <c r="K2915" s="5"/>
      <c r="L2915" s="5"/>
      <c r="M2915" s="5"/>
      <c r="N2915" s="58"/>
      <c r="O2915" s="58"/>
      <c r="P2915" s="58"/>
      <c r="Q2915" s="58"/>
      <c r="R2915" s="58"/>
      <c r="S2915" s="58"/>
      <c r="T2915" s="58"/>
      <c r="U2915" s="58"/>
      <c r="V2915" s="5">
        <v>26.363333333333333</v>
      </c>
      <c r="W2915" s="5">
        <v>26.363333333333333</v>
      </c>
      <c r="X2915" s="5">
        <v>26.363333333333333</v>
      </c>
      <c r="Y2915" s="5">
        <v>26.363333333333333</v>
      </c>
      <c r="Z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8"/>
      <c r="AK2915" s="58"/>
      <c r="AL2915" s="58"/>
      <c r="AM2915" s="58"/>
      <c r="AN2915" s="5"/>
      <c r="AO2915" s="5"/>
      <c r="AP2915" s="5"/>
      <c r="AQ2915" s="5"/>
      <c r="AR2915" s="5"/>
      <c r="AS2915" s="5"/>
      <c r="AT2915" s="5"/>
      <c r="AU2915" s="5"/>
      <c r="AV2915" s="5"/>
      <c r="AW2915" s="5"/>
      <c r="AX2915" s="5"/>
    </row>
    <row r="2916" spans="1:50" x14ac:dyDescent="0.25">
      <c r="A2916" s="96" t="s">
        <v>155</v>
      </c>
      <c r="B2916" s="96" t="s">
        <v>79</v>
      </c>
      <c r="C2916" s="96" t="s">
        <v>182</v>
      </c>
      <c r="D2916" s="3" t="s">
        <v>183</v>
      </c>
      <c r="E2916" s="3" t="s">
        <v>184</v>
      </c>
      <c r="F2916" s="5" t="s">
        <v>153</v>
      </c>
      <c r="G2916" s="97">
        <v>44839</v>
      </c>
      <c r="H2916" s="5">
        <v>3</v>
      </c>
      <c r="I2916" s="5"/>
      <c r="J2916" s="5"/>
      <c r="K2916" s="5"/>
      <c r="L2916" s="5"/>
      <c r="M2916" s="5"/>
      <c r="N2916" s="58"/>
      <c r="O2916" s="58"/>
      <c r="P2916" s="58"/>
      <c r="Q2916" s="58"/>
      <c r="R2916" s="58"/>
      <c r="S2916" s="58"/>
      <c r="T2916" s="58"/>
      <c r="U2916" s="58"/>
      <c r="V2916" s="5">
        <v>22.073333333333334</v>
      </c>
      <c r="W2916" s="5">
        <v>22.073333333333334</v>
      </c>
      <c r="X2916" s="5">
        <v>22.073333333333334</v>
      </c>
      <c r="Y2916" s="5">
        <v>22.073333333333334</v>
      </c>
      <c r="Z2916" s="5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8"/>
      <c r="AK2916" s="58"/>
      <c r="AL2916" s="58"/>
      <c r="AM2916" s="58"/>
      <c r="AN2916" s="5"/>
      <c r="AO2916" s="5"/>
      <c r="AP2916" s="5"/>
      <c r="AQ2916" s="5"/>
      <c r="AR2916" s="5"/>
      <c r="AS2916" s="5"/>
      <c r="AT2916" s="5"/>
      <c r="AU2916" s="5"/>
      <c r="AV2916" s="5"/>
      <c r="AW2916" s="5"/>
      <c r="AX2916" s="5"/>
    </row>
    <row r="2917" spans="1:50" x14ac:dyDescent="0.25">
      <c r="A2917" s="96" t="s">
        <v>155</v>
      </c>
      <c r="B2917" s="96" t="s">
        <v>79</v>
      </c>
      <c r="C2917" s="96" t="s">
        <v>182</v>
      </c>
      <c r="D2917" s="3" t="s">
        <v>183</v>
      </c>
      <c r="E2917" s="3" t="s">
        <v>184</v>
      </c>
      <c r="F2917" s="5" t="s">
        <v>153</v>
      </c>
      <c r="G2917" s="97">
        <v>44851</v>
      </c>
      <c r="H2917" s="5">
        <v>3</v>
      </c>
      <c r="I2917" s="5"/>
      <c r="J2917" s="5"/>
      <c r="K2917" s="5"/>
      <c r="L2917" s="5"/>
      <c r="M2917" s="5"/>
      <c r="N2917" s="58"/>
      <c r="O2917" s="58"/>
      <c r="P2917" s="58"/>
      <c r="Q2917" s="58"/>
      <c r="R2917" s="58"/>
      <c r="S2917" s="58"/>
      <c r="T2917" s="58"/>
      <c r="U2917" s="58"/>
      <c r="V2917" s="5">
        <v>18.063333333333333</v>
      </c>
      <c r="W2917" s="5">
        <v>18.063333333333333</v>
      </c>
      <c r="X2917" s="5">
        <v>18.063333333333333</v>
      </c>
      <c r="Y2917" s="5">
        <v>18.063333333333333</v>
      </c>
      <c r="Z2917" s="5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8"/>
      <c r="AK2917" s="58"/>
      <c r="AL2917" s="58"/>
      <c r="AM2917" s="58"/>
      <c r="AN2917" s="5"/>
      <c r="AO2917" s="5"/>
      <c r="AP2917" s="5"/>
      <c r="AQ2917" s="5"/>
      <c r="AR2917" s="5"/>
      <c r="AS2917" s="5"/>
      <c r="AT2917" s="5"/>
      <c r="AU2917" s="5"/>
      <c r="AV2917" s="5"/>
      <c r="AW2917" s="5"/>
      <c r="AX2917" s="5"/>
    </row>
    <row r="2918" spans="1:50" x14ac:dyDescent="0.25">
      <c r="A2918" s="96" t="s">
        <v>155</v>
      </c>
      <c r="B2918" s="96" t="s">
        <v>79</v>
      </c>
      <c r="C2918" s="96" t="s">
        <v>182</v>
      </c>
      <c r="D2918" s="3" t="s">
        <v>183</v>
      </c>
      <c r="E2918" s="3" t="s">
        <v>184</v>
      </c>
      <c r="F2918" t="s">
        <v>152</v>
      </c>
      <c r="G2918" s="100">
        <v>44547</v>
      </c>
      <c r="H2918">
        <v>4</v>
      </c>
      <c r="I2918" s="1"/>
      <c r="J2918" s="98"/>
      <c r="K2918" s="98"/>
      <c r="L2918" s="98"/>
      <c r="M2918" s="98"/>
      <c r="N2918" s="58"/>
      <c r="O2918" s="58"/>
      <c r="P2918" s="58"/>
      <c r="Q2918" s="58"/>
      <c r="R2918" s="58"/>
      <c r="S2918" s="58"/>
      <c r="T2918" s="58"/>
      <c r="U2918" s="58"/>
      <c r="V2918">
        <v>48.2</v>
      </c>
      <c r="W2918">
        <v>48.2</v>
      </c>
      <c r="X2918">
        <v>48.2</v>
      </c>
      <c r="Y2918">
        <v>48.2</v>
      </c>
      <c r="AF2918" s="98"/>
      <c r="AG2918" s="98"/>
      <c r="AH2918" s="98"/>
      <c r="AI2918" s="98"/>
      <c r="AJ2918" s="58"/>
      <c r="AK2918" s="58"/>
      <c r="AL2918" s="58"/>
      <c r="AM2918" s="58"/>
    </row>
    <row r="2919" spans="1:50" x14ac:dyDescent="0.25">
      <c r="A2919" s="96" t="s">
        <v>155</v>
      </c>
      <c r="B2919" s="96" t="s">
        <v>79</v>
      </c>
      <c r="C2919" s="96" t="s">
        <v>182</v>
      </c>
      <c r="D2919" s="3" t="s">
        <v>183</v>
      </c>
      <c r="E2919" s="3" t="s">
        <v>184</v>
      </c>
      <c r="F2919" t="s">
        <v>152</v>
      </c>
      <c r="G2919" s="100">
        <v>44601</v>
      </c>
      <c r="H2919">
        <v>4</v>
      </c>
      <c r="I2919" s="1"/>
      <c r="J2919" s="98"/>
      <c r="K2919" s="98"/>
      <c r="L2919" s="98"/>
      <c r="M2919" s="98"/>
      <c r="N2919" s="58"/>
      <c r="O2919" s="58"/>
      <c r="P2919" s="58"/>
      <c r="Q2919" s="58"/>
      <c r="R2919" s="58"/>
      <c r="S2919" s="58"/>
      <c r="T2919" s="58"/>
      <c r="U2919" s="58"/>
      <c r="AF2919" s="98"/>
      <c r="AG2919" s="98"/>
      <c r="AH2919" s="98"/>
      <c r="AI2919" s="98"/>
      <c r="AJ2919" s="58"/>
      <c r="AK2919" s="58"/>
      <c r="AL2919" s="58"/>
      <c r="AM2919" s="58"/>
    </row>
    <row r="2920" spans="1:50" x14ac:dyDescent="0.25">
      <c r="A2920" s="96" t="s">
        <v>155</v>
      </c>
      <c r="B2920" s="96" t="s">
        <v>79</v>
      </c>
      <c r="C2920" s="96" t="s">
        <v>182</v>
      </c>
      <c r="D2920" s="3" t="s">
        <v>183</v>
      </c>
      <c r="E2920" s="3" t="s">
        <v>184</v>
      </c>
      <c r="F2920" t="s">
        <v>153</v>
      </c>
      <c r="G2920" s="100">
        <v>44733</v>
      </c>
      <c r="H2920">
        <v>4</v>
      </c>
      <c r="I2920" s="1"/>
      <c r="J2920" s="98"/>
      <c r="K2920" s="98"/>
      <c r="L2920" s="98"/>
      <c r="M2920" s="98"/>
      <c r="N2920" s="58"/>
      <c r="O2920" s="58"/>
      <c r="P2920" s="58"/>
      <c r="Q2920" s="58"/>
      <c r="R2920" s="58"/>
      <c r="S2920" s="58"/>
      <c r="T2920" s="58"/>
      <c r="U2920" s="58"/>
      <c r="V2920">
        <v>86.8</v>
      </c>
      <c r="W2920">
        <v>86.8</v>
      </c>
      <c r="X2920">
        <v>86.8</v>
      </c>
      <c r="Y2920">
        <v>86.8</v>
      </c>
      <c r="AF2920" s="98"/>
      <c r="AG2920" s="98"/>
      <c r="AH2920" s="98"/>
      <c r="AI2920" s="98"/>
      <c r="AJ2920" s="58"/>
      <c r="AK2920" s="58"/>
      <c r="AL2920" s="58"/>
      <c r="AM2920" s="58"/>
    </row>
    <row r="2921" spans="1:50" x14ac:dyDescent="0.25">
      <c r="A2921" s="96" t="s">
        <v>155</v>
      </c>
      <c r="B2921" s="96" t="s">
        <v>79</v>
      </c>
      <c r="C2921" s="96" t="s">
        <v>182</v>
      </c>
      <c r="D2921" s="3" t="s">
        <v>183</v>
      </c>
      <c r="E2921" s="3" t="s">
        <v>184</v>
      </c>
      <c r="F2921" t="s">
        <v>153</v>
      </c>
      <c r="G2921" s="100">
        <v>44756</v>
      </c>
      <c r="H2921">
        <v>4</v>
      </c>
      <c r="I2921" s="1"/>
      <c r="J2921" s="98"/>
      <c r="K2921" s="98"/>
      <c r="L2921" s="98"/>
      <c r="M2921" s="98"/>
      <c r="N2921" s="58"/>
      <c r="O2921" s="58"/>
      <c r="P2921" s="58"/>
      <c r="Q2921" s="58"/>
      <c r="R2921" s="58"/>
      <c r="S2921" s="58"/>
      <c r="T2921" s="58"/>
      <c r="U2921" s="58"/>
      <c r="V2921">
        <v>60.166666666666664</v>
      </c>
      <c r="W2921">
        <v>60.166666666666664</v>
      </c>
      <c r="X2921">
        <v>60.166666666666664</v>
      </c>
      <c r="Y2921">
        <v>60.166666666666664</v>
      </c>
      <c r="AF2921" s="98"/>
      <c r="AG2921" s="98"/>
      <c r="AH2921" s="98"/>
      <c r="AI2921" s="98"/>
      <c r="AJ2921" s="58"/>
      <c r="AK2921" s="58"/>
      <c r="AL2921" s="58"/>
      <c r="AM2921" s="58"/>
    </row>
    <row r="2922" spans="1:50" x14ac:dyDescent="0.25">
      <c r="A2922" s="96" t="s">
        <v>155</v>
      </c>
      <c r="B2922" s="96" t="s">
        <v>79</v>
      </c>
      <c r="C2922" s="96" t="s">
        <v>182</v>
      </c>
      <c r="D2922" s="3" t="s">
        <v>183</v>
      </c>
      <c r="E2922" s="3" t="s">
        <v>184</v>
      </c>
      <c r="F2922" t="s">
        <v>153</v>
      </c>
      <c r="G2922" s="100">
        <v>44760</v>
      </c>
      <c r="H2922">
        <v>4</v>
      </c>
      <c r="I2922" s="1"/>
      <c r="J2922" s="98"/>
      <c r="K2922" s="98"/>
      <c r="L2922" s="98"/>
      <c r="M2922" s="98"/>
      <c r="N2922" s="58"/>
      <c r="O2922" s="58"/>
      <c r="P2922" s="58"/>
      <c r="Q2922" s="58"/>
      <c r="R2922" s="58"/>
      <c r="S2922" s="58"/>
      <c r="T2922" s="58"/>
      <c r="U2922" s="58"/>
      <c r="V2922">
        <v>68.36666666666666</v>
      </c>
      <c r="W2922">
        <v>68.36666666666666</v>
      </c>
      <c r="X2922">
        <v>68.36666666666666</v>
      </c>
      <c r="Y2922">
        <v>68.36666666666666</v>
      </c>
      <c r="AF2922" s="98"/>
      <c r="AG2922" s="98"/>
      <c r="AH2922" s="98"/>
      <c r="AI2922" s="98"/>
      <c r="AJ2922" s="58"/>
      <c r="AK2922" s="58"/>
      <c r="AL2922" s="58"/>
      <c r="AM2922" s="58"/>
    </row>
    <row r="2923" spans="1:50" x14ac:dyDescent="0.25">
      <c r="A2923" s="96" t="s">
        <v>155</v>
      </c>
      <c r="B2923" s="96" t="s">
        <v>79</v>
      </c>
      <c r="C2923" s="96" t="s">
        <v>182</v>
      </c>
      <c r="D2923" s="3" t="s">
        <v>183</v>
      </c>
      <c r="E2923" s="3" t="s">
        <v>184</v>
      </c>
      <c r="F2923" t="s">
        <v>153</v>
      </c>
      <c r="G2923" s="100">
        <v>44769</v>
      </c>
      <c r="H2923">
        <v>4</v>
      </c>
      <c r="I2923" s="1"/>
      <c r="J2923" s="98"/>
      <c r="K2923" s="98"/>
      <c r="L2923" s="98"/>
      <c r="M2923" s="98"/>
      <c r="N2923" s="58"/>
      <c r="O2923" s="58"/>
      <c r="P2923" s="58"/>
      <c r="Q2923" s="58"/>
      <c r="R2923" s="58"/>
      <c r="S2923" s="58"/>
      <c r="T2923" s="58"/>
      <c r="U2923" s="58"/>
      <c r="V2923">
        <v>80.066666666666663</v>
      </c>
      <c r="W2923">
        <v>80.066666666666663</v>
      </c>
      <c r="X2923">
        <v>80.066666666666663</v>
      </c>
      <c r="Y2923">
        <v>80.066666666666663</v>
      </c>
      <c r="AF2923" s="98"/>
      <c r="AG2923" s="98"/>
      <c r="AH2923" s="98"/>
      <c r="AI2923" s="98"/>
      <c r="AJ2923" s="58"/>
      <c r="AK2923" s="58"/>
      <c r="AL2923" s="58"/>
      <c r="AM2923" s="58"/>
    </row>
    <row r="2924" spans="1:50" x14ac:dyDescent="0.25">
      <c r="A2924" s="96" t="s">
        <v>155</v>
      </c>
      <c r="B2924" s="96" t="s">
        <v>79</v>
      </c>
      <c r="C2924" s="96" t="s">
        <v>182</v>
      </c>
      <c r="D2924" s="3" t="s">
        <v>183</v>
      </c>
      <c r="E2924" s="3" t="s">
        <v>184</v>
      </c>
      <c r="F2924" t="s">
        <v>153</v>
      </c>
      <c r="G2924" s="100">
        <v>44784</v>
      </c>
      <c r="H2924">
        <v>4</v>
      </c>
      <c r="I2924" s="1"/>
      <c r="J2924" s="98"/>
      <c r="K2924" s="98"/>
      <c r="L2924" s="98"/>
      <c r="M2924" s="98"/>
      <c r="N2924" s="58"/>
      <c r="O2924" s="58"/>
      <c r="P2924" s="58"/>
      <c r="Q2924" s="58"/>
      <c r="R2924" s="58"/>
      <c r="S2924" s="58"/>
      <c r="T2924" s="58"/>
      <c r="U2924" s="58"/>
      <c r="V2924">
        <v>38.366666666666667</v>
      </c>
      <c r="W2924">
        <v>38.366666666666667</v>
      </c>
      <c r="X2924">
        <v>38.366666666666667</v>
      </c>
      <c r="Y2924">
        <v>38.366666666666667</v>
      </c>
      <c r="AF2924" s="98"/>
      <c r="AG2924" s="98"/>
      <c r="AH2924" s="98"/>
      <c r="AI2924" s="98"/>
      <c r="AJ2924" s="58"/>
      <c r="AK2924" s="58"/>
      <c r="AL2924" s="58"/>
      <c r="AM2924" s="58"/>
    </row>
    <row r="2925" spans="1:50" x14ac:dyDescent="0.25">
      <c r="A2925" s="96" t="s">
        <v>155</v>
      </c>
      <c r="B2925" s="96" t="s">
        <v>79</v>
      </c>
      <c r="C2925" s="96" t="s">
        <v>182</v>
      </c>
      <c r="D2925" s="3" t="s">
        <v>183</v>
      </c>
      <c r="E2925" s="3" t="s">
        <v>184</v>
      </c>
      <c r="F2925" t="s">
        <v>153</v>
      </c>
      <c r="G2925" s="100">
        <v>44795</v>
      </c>
      <c r="H2925">
        <v>4</v>
      </c>
      <c r="I2925" s="1"/>
      <c r="J2925" s="98"/>
      <c r="K2925" s="98"/>
      <c r="L2925" s="98"/>
      <c r="M2925" s="98"/>
      <c r="N2925" s="58"/>
      <c r="O2925" s="58"/>
      <c r="P2925" s="58"/>
      <c r="Q2925" s="58"/>
      <c r="R2925" s="58"/>
      <c r="S2925" s="58"/>
      <c r="T2925" s="58"/>
      <c r="U2925" s="58"/>
      <c r="V2925">
        <v>10.733333333333334</v>
      </c>
      <c r="W2925">
        <v>10.733333333333334</v>
      </c>
      <c r="X2925">
        <v>10.733333333333334</v>
      </c>
      <c r="Y2925">
        <v>10.733333333333334</v>
      </c>
      <c r="AF2925" s="98"/>
      <c r="AG2925" s="98"/>
      <c r="AH2925" s="98"/>
      <c r="AI2925" s="98"/>
      <c r="AJ2925" s="58"/>
      <c r="AK2925" s="58"/>
      <c r="AL2925" s="58"/>
      <c r="AM2925" s="58"/>
    </row>
    <row r="2926" spans="1:50" x14ac:dyDescent="0.25">
      <c r="A2926" s="96" t="s">
        <v>155</v>
      </c>
      <c r="B2926" s="96" t="s">
        <v>79</v>
      </c>
      <c r="C2926" s="96" t="s">
        <v>182</v>
      </c>
      <c r="D2926" s="3" t="s">
        <v>183</v>
      </c>
      <c r="E2926" s="3" t="s">
        <v>184</v>
      </c>
      <c r="F2926" t="s">
        <v>153</v>
      </c>
      <c r="G2926" s="100">
        <v>44802</v>
      </c>
      <c r="H2926">
        <v>4</v>
      </c>
      <c r="I2926" s="1"/>
      <c r="J2926" s="98"/>
      <c r="K2926" s="98"/>
      <c r="L2926" s="98"/>
      <c r="M2926" s="98"/>
      <c r="N2926" s="58"/>
      <c r="O2926" s="58"/>
      <c r="P2926" s="58"/>
      <c r="Q2926" s="58"/>
      <c r="R2926" s="58"/>
      <c r="S2926" s="58"/>
      <c r="T2926" s="58"/>
      <c r="U2926" s="58"/>
      <c r="V2926">
        <v>35.466666666666669</v>
      </c>
      <c r="W2926">
        <v>35.466666666666669</v>
      </c>
      <c r="X2926">
        <v>35.466666666666669</v>
      </c>
      <c r="Y2926">
        <v>35.466666666666669</v>
      </c>
      <c r="AF2926" s="98"/>
      <c r="AG2926" s="98"/>
      <c r="AH2926" s="98"/>
      <c r="AI2926" s="98"/>
      <c r="AJ2926" s="58"/>
      <c r="AK2926" s="58"/>
      <c r="AL2926" s="58"/>
      <c r="AM2926" s="58"/>
    </row>
    <row r="2927" spans="1:50" x14ac:dyDescent="0.25">
      <c r="A2927" s="96" t="s">
        <v>155</v>
      </c>
      <c r="B2927" s="96" t="s">
        <v>79</v>
      </c>
      <c r="C2927" s="96" t="s">
        <v>182</v>
      </c>
      <c r="D2927" s="3" t="s">
        <v>183</v>
      </c>
      <c r="E2927" s="3" t="s">
        <v>184</v>
      </c>
      <c r="F2927" t="s">
        <v>153</v>
      </c>
      <c r="G2927" s="100">
        <v>44812</v>
      </c>
      <c r="H2927">
        <v>4</v>
      </c>
      <c r="I2927" s="1"/>
      <c r="J2927" s="98"/>
      <c r="K2927" s="98"/>
      <c r="L2927" s="98"/>
      <c r="M2927" s="98"/>
      <c r="N2927" s="58"/>
      <c r="O2927" s="58"/>
      <c r="P2927" s="58"/>
      <c r="Q2927" s="58"/>
      <c r="R2927" s="58"/>
      <c r="S2927" s="58"/>
      <c r="T2927" s="58"/>
      <c r="U2927" s="58"/>
      <c r="V2927">
        <v>24.8</v>
      </c>
      <c r="W2927">
        <v>24.8</v>
      </c>
      <c r="X2927">
        <v>24.8</v>
      </c>
      <c r="Y2927">
        <v>24.8</v>
      </c>
      <c r="AF2927" s="98"/>
      <c r="AG2927" s="98"/>
      <c r="AH2927" s="98"/>
      <c r="AI2927" s="98"/>
      <c r="AJ2927" s="58"/>
      <c r="AK2927" s="58"/>
      <c r="AL2927" s="58"/>
      <c r="AM2927" s="58"/>
    </row>
    <row r="2928" spans="1:50" x14ac:dyDescent="0.25">
      <c r="A2928" s="96" t="s">
        <v>155</v>
      </c>
      <c r="B2928" s="96" t="s">
        <v>79</v>
      </c>
      <c r="C2928" s="96" t="s">
        <v>182</v>
      </c>
      <c r="D2928" s="3" t="s">
        <v>183</v>
      </c>
      <c r="E2928" s="3" t="s">
        <v>184</v>
      </c>
      <c r="F2928" t="s">
        <v>153</v>
      </c>
      <c r="G2928" s="100">
        <v>44816</v>
      </c>
      <c r="H2928">
        <v>4</v>
      </c>
      <c r="I2928" s="1"/>
      <c r="J2928" s="98"/>
      <c r="K2928" s="98"/>
      <c r="L2928" s="98"/>
      <c r="M2928" s="98"/>
      <c r="N2928" s="58"/>
      <c r="O2928" s="58"/>
      <c r="P2928" s="58"/>
      <c r="Q2928" s="58"/>
      <c r="R2928" s="58"/>
      <c r="S2928" s="58"/>
      <c r="T2928" s="58"/>
      <c r="U2928" s="58"/>
      <c r="V2928">
        <v>19.633333333333336</v>
      </c>
      <c r="W2928">
        <v>19.633333333333336</v>
      </c>
      <c r="X2928">
        <v>19.633333333333336</v>
      </c>
      <c r="Y2928">
        <v>19.633333333333336</v>
      </c>
      <c r="AF2928" s="98"/>
      <c r="AG2928" s="98"/>
      <c r="AH2928" s="98"/>
      <c r="AI2928" s="98"/>
      <c r="AJ2928" s="58"/>
      <c r="AK2928" s="58"/>
      <c r="AL2928" s="58"/>
      <c r="AM2928" s="58"/>
    </row>
    <row r="2929" spans="1:50" x14ac:dyDescent="0.25">
      <c r="A2929" s="96" t="s">
        <v>155</v>
      </c>
      <c r="B2929" s="96" t="s">
        <v>79</v>
      </c>
      <c r="C2929" s="96" t="s">
        <v>182</v>
      </c>
      <c r="D2929" s="3" t="s">
        <v>183</v>
      </c>
      <c r="E2929" s="3" t="s">
        <v>184</v>
      </c>
      <c r="F2929" t="s">
        <v>153</v>
      </c>
      <c r="G2929" s="100">
        <v>44831</v>
      </c>
      <c r="H2929">
        <v>4</v>
      </c>
      <c r="I2929" s="1"/>
      <c r="J2929" s="98"/>
      <c r="K2929" s="98"/>
      <c r="L2929" s="98"/>
      <c r="M2929" s="98"/>
      <c r="N2929" s="58"/>
      <c r="O2929" s="58"/>
      <c r="P2929" s="58"/>
      <c r="Q2929" s="58"/>
      <c r="R2929" s="58"/>
      <c r="S2929" s="58"/>
      <c r="T2929" s="58"/>
      <c r="U2929" s="58"/>
      <c r="V2929">
        <v>7.1663666666666677</v>
      </c>
      <c r="W2929">
        <v>7.1663666666666677</v>
      </c>
      <c r="X2929">
        <v>7.1663666666666677</v>
      </c>
      <c r="Y2929">
        <v>7.1663666666666677</v>
      </c>
      <c r="AF2929" s="98"/>
      <c r="AG2929" s="98"/>
      <c r="AH2929" s="98"/>
      <c r="AI2929" s="98"/>
      <c r="AJ2929" s="58"/>
      <c r="AK2929" s="58"/>
      <c r="AL2929" s="58"/>
      <c r="AM2929" s="58"/>
    </row>
    <row r="2930" spans="1:50" x14ac:dyDescent="0.25">
      <c r="A2930" s="96" t="s">
        <v>155</v>
      </c>
      <c r="B2930" s="96" t="s">
        <v>79</v>
      </c>
      <c r="C2930" s="96" t="s">
        <v>182</v>
      </c>
      <c r="D2930" s="3" t="s">
        <v>183</v>
      </c>
      <c r="E2930" s="3" t="s">
        <v>184</v>
      </c>
      <c r="F2930" t="s">
        <v>153</v>
      </c>
      <c r="G2930" s="100">
        <v>44839</v>
      </c>
      <c r="H2930">
        <v>4</v>
      </c>
      <c r="I2930" s="1"/>
      <c r="J2930" s="98"/>
      <c r="K2930" s="98"/>
      <c r="L2930" s="98"/>
      <c r="M2930" s="98"/>
      <c r="N2930" s="58"/>
      <c r="O2930" s="58"/>
      <c r="P2930" s="58"/>
      <c r="Q2930" s="58"/>
      <c r="R2930" s="58"/>
      <c r="S2930" s="58"/>
      <c r="T2930" s="58"/>
      <c r="U2930" s="58"/>
      <c r="V2930">
        <v>16.833333333333332</v>
      </c>
      <c r="W2930">
        <v>16.833333333333332</v>
      </c>
      <c r="X2930">
        <v>16.833333333333332</v>
      </c>
      <c r="Y2930">
        <v>16.833333333333332</v>
      </c>
      <c r="AF2930" s="98"/>
      <c r="AG2930" s="98"/>
      <c r="AH2930" s="98"/>
      <c r="AI2930" s="98"/>
      <c r="AJ2930" s="58"/>
      <c r="AK2930" s="58"/>
      <c r="AL2930" s="58"/>
      <c r="AM2930" s="58"/>
    </row>
    <row r="2931" spans="1:50" x14ac:dyDescent="0.25">
      <c r="A2931" s="96" t="s">
        <v>155</v>
      </c>
      <c r="B2931" s="96" t="s">
        <v>79</v>
      </c>
      <c r="C2931" s="96" t="s">
        <v>182</v>
      </c>
      <c r="D2931" s="3" t="s">
        <v>183</v>
      </c>
      <c r="E2931" s="3" t="s">
        <v>184</v>
      </c>
      <c r="F2931" t="s">
        <v>153</v>
      </c>
      <c r="G2931" s="100">
        <v>44851</v>
      </c>
      <c r="H2931">
        <v>4</v>
      </c>
      <c r="I2931" s="1"/>
      <c r="J2931" s="98"/>
      <c r="K2931" s="98"/>
      <c r="L2931" s="98"/>
      <c r="M2931" s="98"/>
      <c r="N2931" s="58"/>
      <c r="O2931" s="58"/>
      <c r="P2931" s="58"/>
      <c r="Q2931" s="58"/>
      <c r="R2931" s="58"/>
      <c r="S2931" s="58"/>
      <c r="T2931" s="58"/>
      <c r="U2931" s="58"/>
      <c r="V2931">
        <v>18.666666666666668</v>
      </c>
      <c r="W2931">
        <v>18.666666666666668</v>
      </c>
      <c r="X2931">
        <v>18.666666666666668</v>
      </c>
      <c r="Y2931">
        <v>18.666666666666668</v>
      </c>
      <c r="AF2931" s="98"/>
      <c r="AG2931" s="98"/>
      <c r="AH2931" s="98"/>
      <c r="AI2931" s="98"/>
      <c r="AJ2931" s="58"/>
      <c r="AK2931" s="58"/>
      <c r="AL2931" s="58"/>
      <c r="AM2931" s="58"/>
    </row>
    <row r="2932" spans="1:50" x14ac:dyDescent="0.25">
      <c r="A2932" s="102" t="s">
        <v>157</v>
      </c>
      <c r="B2932" s="102" t="s">
        <v>84</v>
      </c>
      <c r="C2932" s="102" t="s">
        <v>182</v>
      </c>
      <c r="D2932" s="55" t="s">
        <v>183</v>
      </c>
      <c r="E2932" s="55" t="s">
        <v>184</v>
      </c>
      <c r="F2932" s="5" t="s">
        <v>152</v>
      </c>
      <c r="G2932" s="97">
        <v>44547</v>
      </c>
      <c r="H2932" s="5">
        <v>1</v>
      </c>
      <c r="I2932" s="72"/>
      <c r="J2932" s="5"/>
      <c r="K2932" s="5"/>
      <c r="L2932" s="102"/>
      <c r="M2932" s="5"/>
      <c r="N2932" s="5"/>
      <c r="O2932" s="5"/>
      <c r="P2932" s="5"/>
      <c r="Q2932" s="5"/>
      <c r="R2932" s="5"/>
      <c r="S2932" s="5"/>
      <c r="T2932" s="5"/>
      <c r="U2932" s="5"/>
      <c r="V2932" s="5">
        <v>117.5</v>
      </c>
      <c r="W2932" s="5">
        <v>117.5</v>
      </c>
      <c r="X2932" s="5">
        <v>117.5</v>
      </c>
      <c r="Y2932" s="5">
        <v>117.5</v>
      </c>
      <c r="Z2932" s="5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5"/>
      <c r="AL2932" s="5"/>
      <c r="AM2932" s="5"/>
      <c r="AN2932" s="5"/>
      <c r="AO2932" s="5"/>
      <c r="AP2932" s="5"/>
      <c r="AQ2932" s="5"/>
      <c r="AR2932" s="5"/>
      <c r="AS2932" s="5"/>
      <c r="AT2932" s="5"/>
      <c r="AU2932" s="5"/>
      <c r="AV2932" s="5"/>
      <c r="AW2932" s="5"/>
      <c r="AX2932" s="5"/>
    </row>
    <row r="2933" spans="1:50" x14ac:dyDescent="0.25">
      <c r="A2933" s="102" t="s">
        <v>157</v>
      </c>
      <c r="B2933" s="102" t="s">
        <v>84</v>
      </c>
      <c r="C2933" s="102" t="s">
        <v>182</v>
      </c>
      <c r="D2933" s="55" t="s">
        <v>183</v>
      </c>
      <c r="E2933" s="55" t="s">
        <v>184</v>
      </c>
      <c r="F2933" s="5" t="s">
        <v>152</v>
      </c>
      <c r="G2933" s="97">
        <v>44601</v>
      </c>
      <c r="H2933" s="5">
        <v>1</v>
      </c>
      <c r="I2933" s="72"/>
      <c r="J2933" s="5"/>
      <c r="K2933" s="5"/>
      <c r="L2933" s="102"/>
      <c r="M2933" s="5"/>
      <c r="N2933" s="5"/>
      <c r="O2933" s="5"/>
      <c r="P2933" s="5"/>
      <c r="Q2933" s="5"/>
      <c r="R2933" s="5"/>
      <c r="S2933" s="5"/>
      <c r="T2933" s="5"/>
      <c r="U2933" s="5"/>
      <c r="V2933" s="5">
        <v>60.8</v>
      </c>
      <c r="W2933" s="5">
        <v>60.8</v>
      </c>
      <c r="X2933" s="5">
        <v>60.8</v>
      </c>
      <c r="Y2933" s="5">
        <v>60.8</v>
      </c>
      <c r="Z2933" s="5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  <c r="AL2933" s="5"/>
      <c r="AM2933" s="5"/>
      <c r="AN2933" s="5"/>
      <c r="AO2933" s="5"/>
      <c r="AP2933" s="5"/>
      <c r="AQ2933" s="5"/>
      <c r="AR2933" s="5"/>
      <c r="AS2933" s="5"/>
      <c r="AT2933" s="5"/>
      <c r="AU2933" s="5"/>
      <c r="AV2933" s="5"/>
      <c r="AW2933" s="5"/>
      <c r="AX2933" s="5"/>
    </row>
    <row r="2934" spans="1:50" x14ac:dyDescent="0.25">
      <c r="A2934" s="102" t="s">
        <v>157</v>
      </c>
      <c r="B2934" s="102" t="s">
        <v>84</v>
      </c>
      <c r="C2934" s="102" t="s">
        <v>182</v>
      </c>
      <c r="D2934" s="55" t="s">
        <v>183</v>
      </c>
      <c r="E2934" s="55" t="s">
        <v>184</v>
      </c>
      <c r="F2934" s="5" t="s">
        <v>153</v>
      </c>
      <c r="G2934" s="97">
        <v>44733</v>
      </c>
      <c r="H2934" s="5">
        <v>1</v>
      </c>
      <c r="I2934" s="72"/>
      <c r="J2934" s="5"/>
      <c r="K2934" s="5"/>
      <c r="L2934" s="102"/>
      <c r="M2934" s="5"/>
      <c r="N2934" s="5"/>
      <c r="O2934" s="5"/>
      <c r="P2934" s="5"/>
      <c r="Q2934" s="5"/>
      <c r="R2934" s="5"/>
      <c r="S2934" s="5"/>
      <c r="T2934" s="5"/>
      <c r="U2934" s="5"/>
      <c r="V2934" s="5">
        <v>120.46666666666665</v>
      </c>
      <c r="W2934" s="5">
        <v>120.46666666666665</v>
      </c>
      <c r="X2934" s="5">
        <v>120.46666666666665</v>
      </c>
      <c r="Y2934" s="5">
        <v>120.46666666666665</v>
      </c>
      <c r="Z2934" s="5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  <c r="AL2934" s="5"/>
      <c r="AM2934" s="5"/>
      <c r="AN2934" s="5"/>
      <c r="AO2934" s="5"/>
      <c r="AP2934" s="5"/>
      <c r="AQ2934" s="5"/>
      <c r="AR2934" s="5"/>
      <c r="AS2934" s="5"/>
      <c r="AT2934" s="5"/>
      <c r="AU2934" s="5"/>
      <c r="AV2934" s="5"/>
      <c r="AW2934" s="5"/>
      <c r="AX2934" s="5"/>
    </row>
    <row r="2935" spans="1:50" x14ac:dyDescent="0.25">
      <c r="A2935" s="102" t="s">
        <v>157</v>
      </c>
      <c r="B2935" s="102" t="s">
        <v>84</v>
      </c>
      <c r="C2935" s="102" t="s">
        <v>182</v>
      </c>
      <c r="D2935" s="55" t="s">
        <v>183</v>
      </c>
      <c r="E2935" s="55" t="s">
        <v>184</v>
      </c>
      <c r="F2935" s="5" t="s">
        <v>153</v>
      </c>
      <c r="G2935" s="97">
        <v>44756</v>
      </c>
      <c r="H2935" s="5">
        <v>1</v>
      </c>
      <c r="I2935" s="72"/>
      <c r="J2935" s="5"/>
      <c r="K2935" s="5"/>
      <c r="L2935" s="102"/>
      <c r="M2935" s="5"/>
      <c r="N2935" s="5"/>
      <c r="O2935" s="5"/>
      <c r="P2935" s="5"/>
      <c r="Q2935" s="5"/>
      <c r="R2935" s="5"/>
      <c r="S2935" s="5"/>
      <c r="T2935" s="5"/>
      <c r="U2935" s="5"/>
      <c r="V2935" s="5">
        <v>115.3</v>
      </c>
      <c r="W2935" s="5">
        <v>115.3</v>
      </c>
      <c r="X2935" s="5">
        <v>115.3</v>
      </c>
      <c r="Y2935" s="5">
        <v>115.3</v>
      </c>
      <c r="Z2935" s="5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5"/>
      <c r="AN2935" s="5"/>
      <c r="AO2935" s="5"/>
      <c r="AP2935" s="5"/>
      <c r="AQ2935" s="5"/>
      <c r="AR2935" s="5"/>
      <c r="AS2935" s="5"/>
      <c r="AT2935" s="5"/>
      <c r="AU2935" s="5"/>
      <c r="AV2935" s="5"/>
      <c r="AW2935" s="5"/>
      <c r="AX2935" s="5"/>
    </row>
    <row r="2936" spans="1:50" x14ac:dyDescent="0.25">
      <c r="A2936" s="102" t="s">
        <v>157</v>
      </c>
      <c r="B2936" s="102" t="s">
        <v>84</v>
      </c>
      <c r="C2936" s="102" t="s">
        <v>182</v>
      </c>
      <c r="D2936" s="55" t="s">
        <v>183</v>
      </c>
      <c r="E2936" s="55" t="s">
        <v>184</v>
      </c>
      <c r="F2936" s="5" t="s">
        <v>153</v>
      </c>
      <c r="G2936" s="97">
        <v>44760</v>
      </c>
      <c r="H2936" s="5">
        <v>1</v>
      </c>
      <c r="I2936" s="72"/>
      <c r="J2936" s="5"/>
      <c r="K2936" s="5"/>
      <c r="L2936" s="102"/>
      <c r="M2936" s="5"/>
      <c r="N2936" s="5"/>
      <c r="O2936" s="5"/>
      <c r="P2936" s="5"/>
      <c r="Q2936" s="5"/>
      <c r="R2936" s="5"/>
      <c r="S2936" s="5"/>
      <c r="T2936" s="5"/>
      <c r="U2936" s="5"/>
      <c r="V2936" s="5">
        <v>115.7</v>
      </c>
      <c r="W2936" s="5">
        <v>115.7</v>
      </c>
      <c r="X2936" s="5">
        <v>115.7</v>
      </c>
      <c r="Y2936" s="5">
        <v>115.7</v>
      </c>
      <c r="Z2936" s="5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  <c r="AL2936" s="5"/>
      <c r="AM2936" s="5"/>
      <c r="AN2936" s="5"/>
      <c r="AO2936" s="5"/>
      <c r="AP2936" s="5"/>
      <c r="AQ2936" s="5"/>
      <c r="AR2936" s="5"/>
      <c r="AS2936" s="5"/>
      <c r="AT2936" s="5"/>
      <c r="AU2936" s="5"/>
      <c r="AV2936" s="5"/>
      <c r="AW2936" s="5"/>
      <c r="AX2936" s="5"/>
    </row>
    <row r="2937" spans="1:50" x14ac:dyDescent="0.25">
      <c r="A2937" s="102" t="s">
        <v>157</v>
      </c>
      <c r="B2937" s="102" t="s">
        <v>84</v>
      </c>
      <c r="C2937" s="102" t="s">
        <v>182</v>
      </c>
      <c r="D2937" s="55" t="s">
        <v>183</v>
      </c>
      <c r="E2937" s="55" t="s">
        <v>184</v>
      </c>
      <c r="F2937" s="5" t="s">
        <v>153</v>
      </c>
      <c r="G2937" s="97">
        <v>44769</v>
      </c>
      <c r="H2937" s="5">
        <v>1</v>
      </c>
      <c r="I2937" s="72"/>
      <c r="J2937" s="5"/>
      <c r="K2937" s="5"/>
      <c r="L2937" s="102"/>
      <c r="M2937" s="5"/>
      <c r="N2937" s="5"/>
      <c r="O2937" s="5"/>
      <c r="P2937" s="5"/>
      <c r="Q2937" s="5"/>
      <c r="R2937" s="5"/>
      <c r="S2937" s="5"/>
      <c r="T2937" s="5"/>
      <c r="U2937" s="5"/>
      <c r="V2937" s="5">
        <v>108.63333333333333</v>
      </c>
      <c r="W2937" s="5">
        <v>108.63333333333333</v>
      </c>
      <c r="X2937" s="5">
        <v>108.63333333333333</v>
      </c>
      <c r="Y2937" s="5">
        <v>108.63333333333333</v>
      </c>
      <c r="Z2937" s="5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5"/>
      <c r="AN2937" s="5"/>
      <c r="AO2937" s="5"/>
      <c r="AP2937" s="5"/>
      <c r="AQ2937" s="5"/>
      <c r="AR2937" s="5"/>
      <c r="AS2937" s="5"/>
      <c r="AT2937" s="5"/>
      <c r="AU2937" s="5"/>
      <c r="AV2937" s="5"/>
      <c r="AW2937" s="5"/>
      <c r="AX2937" s="5"/>
    </row>
    <row r="2938" spans="1:50" x14ac:dyDescent="0.25">
      <c r="A2938" s="102" t="s">
        <v>157</v>
      </c>
      <c r="B2938" s="102" t="s">
        <v>84</v>
      </c>
      <c r="C2938" s="102" t="s">
        <v>182</v>
      </c>
      <c r="D2938" s="55" t="s">
        <v>183</v>
      </c>
      <c r="E2938" s="55" t="s">
        <v>184</v>
      </c>
      <c r="F2938" s="5" t="s">
        <v>153</v>
      </c>
      <c r="G2938" s="97">
        <v>44784</v>
      </c>
      <c r="H2938" s="5">
        <v>1</v>
      </c>
      <c r="I2938" s="72"/>
      <c r="J2938" s="5"/>
      <c r="K2938" s="5"/>
      <c r="L2938" s="102"/>
      <c r="M2938" s="5"/>
      <c r="N2938" s="5"/>
      <c r="O2938" s="5"/>
      <c r="P2938" s="5"/>
      <c r="Q2938" s="5"/>
      <c r="R2938" s="5"/>
      <c r="S2938" s="5"/>
      <c r="T2938" s="5"/>
      <c r="U2938" s="5"/>
      <c r="V2938" s="5">
        <v>97.733333333333334</v>
      </c>
      <c r="W2938" s="5">
        <v>97.733333333333334</v>
      </c>
      <c r="X2938" s="5">
        <v>97.733333333333334</v>
      </c>
      <c r="Y2938" s="5">
        <v>97.733333333333334</v>
      </c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5"/>
      <c r="AN2938" s="5"/>
      <c r="AO2938" s="5"/>
      <c r="AP2938" s="5"/>
      <c r="AQ2938" s="5"/>
      <c r="AR2938" s="5"/>
      <c r="AS2938" s="5"/>
      <c r="AT2938" s="5"/>
      <c r="AU2938" s="5"/>
      <c r="AV2938" s="5"/>
      <c r="AW2938" s="5"/>
      <c r="AX2938" s="5"/>
    </row>
    <row r="2939" spans="1:50" x14ac:dyDescent="0.25">
      <c r="A2939" s="102" t="s">
        <v>157</v>
      </c>
      <c r="B2939" s="102" t="s">
        <v>84</v>
      </c>
      <c r="C2939" s="102" t="s">
        <v>182</v>
      </c>
      <c r="D2939" s="55" t="s">
        <v>183</v>
      </c>
      <c r="E2939" s="55" t="s">
        <v>184</v>
      </c>
      <c r="F2939" s="5" t="s">
        <v>153</v>
      </c>
      <c r="G2939" s="97">
        <v>44795</v>
      </c>
      <c r="H2939" s="5">
        <v>1</v>
      </c>
      <c r="I2939" s="72"/>
      <c r="J2939" s="5"/>
      <c r="K2939" s="5"/>
      <c r="L2939" s="102"/>
      <c r="M2939" s="5"/>
      <c r="N2939" s="5"/>
      <c r="O2939" s="5"/>
      <c r="P2939" s="5"/>
      <c r="Q2939" s="5"/>
      <c r="R2939" s="5"/>
      <c r="S2939" s="5"/>
      <c r="T2939" s="5"/>
      <c r="U2939" s="5"/>
      <c r="V2939" s="5">
        <v>98.933333333333337</v>
      </c>
      <c r="W2939" s="5">
        <v>98.933333333333337</v>
      </c>
      <c r="X2939" s="5">
        <v>98.933333333333337</v>
      </c>
      <c r="Y2939" s="5">
        <v>98.933333333333337</v>
      </c>
      <c r="Z2939" s="5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5"/>
      <c r="AL2939" s="5"/>
      <c r="AM2939" s="5"/>
      <c r="AN2939" s="5"/>
      <c r="AO2939" s="5"/>
      <c r="AP2939" s="5"/>
      <c r="AQ2939" s="5"/>
      <c r="AR2939" s="5"/>
      <c r="AS2939" s="5"/>
      <c r="AT2939" s="5"/>
      <c r="AU2939" s="5"/>
      <c r="AV2939" s="5"/>
      <c r="AW2939" s="5"/>
      <c r="AX2939" s="5"/>
    </row>
    <row r="2940" spans="1:50" x14ac:dyDescent="0.25">
      <c r="A2940" s="102" t="s">
        <v>157</v>
      </c>
      <c r="B2940" s="102" t="s">
        <v>84</v>
      </c>
      <c r="C2940" s="102" t="s">
        <v>182</v>
      </c>
      <c r="D2940" s="55" t="s">
        <v>183</v>
      </c>
      <c r="E2940" s="55" t="s">
        <v>184</v>
      </c>
      <c r="F2940" s="5" t="s">
        <v>153</v>
      </c>
      <c r="G2940" s="97">
        <v>44802</v>
      </c>
      <c r="H2940" s="5">
        <v>1</v>
      </c>
      <c r="I2940" s="72"/>
      <c r="J2940" s="5"/>
      <c r="K2940" s="5"/>
      <c r="L2940" s="102"/>
      <c r="M2940" s="5"/>
      <c r="N2940" s="5"/>
      <c r="O2940" s="5"/>
      <c r="P2940" s="5"/>
      <c r="Q2940" s="5"/>
      <c r="R2940" s="5"/>
      <c r="S2940" s="5"/>
      <c r="T2940" s="5"/>
      <c r="U2940" s="5"/>
      <c r="V2940" s="5">
        <v>51.266666666666673</v>
      </c>
      <c r="W2940" s="5">
        <v>51.266666666666673</v>
      </c>
      <c r="X2940" s="5">
        <v>51.266666666666673</v>
      </c>
      <c r="Y2940" s="5">
        <v>51.266666666666673</v>
      </c>
      <c r="Z2940" s="5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5"/>
      <c r="AL2940" s="5"/>
      <c r="AM2940" s="5"/>
      <c r="AN2940" s="5"/>
      <c r="AO2940" s="5"/>
      <c r="AP2940" s="5"/>
      <c r="AQ2940" s="5"/>
      <c r="AR2940" s="5"/>
      <c r="AS2940" s="5"/>
      <c r="AT2940" s="5"/>
      <c r="AU2940" s="5"/>
      <c r="AV2940" s="5"/>
      <c r="AW2940" s="5"/>
      <c r="AX2940" s="5"/>
    </row>
    <row r="2941" spans="1:50" x14ac:dyDescent="0.25">
      <c r="A2941" s="102" t="s">
        <v>157</v>
      </c>
      <c r="B2941" s="102" t="s">
        <v>84</v>
      </c>
      <c r="C2941" s="102" t="s">
        <v>182</v>
      </c>
      <c r="D2941" s="55" t="s">
        <v>183</v>
      </c>
      <c r="E2941" s="55" t="s">
        <v>184</v>
      </c>
      <c r="F2941" s="5" t="s">
        <v>153</v>
      </c>
      <c r="G2941" s="97">
        <v>44812</v>
      </c>
      <c r="H2941" s="5">
        <v>1</v>
      </c>
      <c r="I2941" s="72"/>
      <c r="J2941" s="5"/>
      <c r="K2941" s="5"/>
      <c r="L2941" s="102"/>
      <c r="M2941" s="5"/>
      <c r="N2941" s="5"/>
      <c r="O2941" s="5"/>
      <c r="P2941" s="5"/>
      <c r="Q2941" s="5"/>
      <c r="R2941" s="5"/>
      <c r="S2941" s="5"/>
      <c r="T2941" s="5"/>
      <c r="U2941" s="5"/>
      <c r="V2941" s="5">
        <v>30.92</v>
      </c>
      <c r="W2941" s="5">
        <v>30.92</v>
      </c>
      <c r="X2941" s="5">
        <v>30.92</v>
      </c>
      <c r="Y2941" s="5">
        <v>30.92</v>
      </c>
      <c r="Z2941" s="5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5"/>
      <c r="AN2941" s="5"/>
      <c r="AO2941" s="5"/>
      <c r="AP2941" s="5"/>
      <c r="AQ2941" s="5"/>
      <c r="AR2941" s="5"/>
      <c r="AS2941" s="5"/>
      <c r="AT2941" s="5"/>
      <c r="AU2941" s="5"/>
      <c r="AV2941" s="5"/>
      <c r="AW2941" s="5"/>
      <c r="AX2941" s="5"/>
    </row>
    <row r="2942" spans="1:50" x14ac:dyDescent="0.25">
      <c r="A2942" s="102" t="s">
        <v>157</v>
      </c>
      <c r="B2942" s="102" t="s">
        <v>84</v>
      </c>
      <c r="C2942" s="102" t="s">
        <v>182</v>
      </c>
      <c r="D2942" s="55" t="s">
        <v>183</v>
      </c>
      <c r="E2942" s="55" t="s">
        <v>184</v>
      </c>
      <c r="F2942" s="5" t="s">
        <v>153</v>
      </c>
      <c r="G2942" s="97">
        <v>44816</v>
      </c>
      <c r="H2942" s="5">
        <v>1</v>
      </c>
      <c r="I2942" s="72"/>
      <c r="J2942" s="5"/>
      <c r="K2942" s="5"/>
      <c r="L2942" s="102"/>
      <c r="M2942" s="5"/>
      <c r="N2942" s="5"/>
      <c r="O2942" s="5"/>
      <c r="P2942" s="5"/>
      <c r="Q2942" s="5"/>
      <c r="R2942" s="5"/>
      <c r="S2942" s="5"/>
      <c r="T2942" s="5"/>
      <c r="U2942" s="5"/>
      <c r="V2942" s="5">
        <v>16.833333333333332</v>
      </c>
      <c r="W2942" s="5">
        <v>16.833333333333332</v>
      </c>
      <c r="X2942" s="5">
        <v>16.833333333333332</v>
      </c>
      <c r="Y2942" s="5">
        <v>16.833333333333332</v>
      </c>
      <c r="Z2942" s="5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5"/>
      <c r="AN2942" s="5"/>
      <c r="AO2942" s="5"/>
      <c r="AP2942" s="5"/>
      <c r="AQ2942" s="5"/>
      <c r="AR2942" s="5"/>
      <c r="AS2942" s="5"/>
      <c r="AT2942" s="5"/>
      <c r="AU2942" s="5"/>
      <c r="AV2942" s="5"/>
      <c r="AW2942" s="5"/>
      <c r="AX2942" s="5"/>
    </row>
    <row r="2943" spans="1:50" x14ac:dyDescent="0.25">
      <c r="A2943" s="102" t="s">
        <v>157</v>
      </c>
      <c r="B2943" s="102" t="s">
        <v>84</v>
      </c>
      <c r="C2943" s="102" t="s">
        <v>182</v>
      </c>
      <c r="D2943" s="55" t="s">
        <v>183</v>
      </c>
      <c r="E2943" s="55" t="s">
        <v>184</v>
      </c>
      <c r="F2943" s="5" t="s">
        <v>153</v>
      </c>
      <c r="G2943" s="97">
        <v>44831</v>
      </c>
      <c r="H2943" s="5">
        <v>1</v>
      </c>
      <c r="I2943" s="72"/>
      <c r="J2943" s="5"/>
      <c r="K2943" s="5"/>
      <c r="L2943" s="102"/>
      <c r="M2943" s="5"/>
      <c r="N2943" s="5"/>
      <c r="O2943" s="5"/>
      <c r="P2943" s="5"/>
      <c r="Q2943" s="5"/>
      <c r="R2943" s="5"/>
      <c r="S2943" s="5"/>
      <c r="T2943" s="5"/>
      <c r="U2943" s="5"/>
      <c r="V2943" s="5">
        <v>14.6</v>
      </c>
      <c r="W2943" s="5">
        <v>14.6</v>
      </c>
      <c r="X2943" s="5">
        <v>14.6</v>
      </c>
      <c r="Y2943" s="5">
        <v>14.6</v>
      </c>
      <c r="Z2943" s="5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5"/>
      <c r="AN2943" s="5"/>
      <c r="AO2943" s="5"/>
      <c r="AP2943" s="5"/>
      <c r="AQ2943" s="5"/>
      <c r="AR2943" s="5"/>
      <c r="AS2943" s="5"/>
      <c r="AT2943" s="5"/>
      <c r="AU2943" s="5"/>
      <c r="AV2943" s="5"/>
      <c r="AW2943" s="5"/>
      <c r="AX2943" s="5"/>
    </row>
    <row r="2944" spans="1:50" x14ac:dyDescent="0.25">
      <c r="A2944" s="102" t="s">
        <v>157</v>
      </c>
      <c r="B2944" s="102" t="s">
        <v>84</v>
      </c>
      <c r="C2944" s="102" t="s">
        <v>182</v>
      </c>
      <c r="D2944" s="55" t="s">
        <v>183</v>
      </c>
      <c r="E2944" s="55" t="s">
        <v>184</v>
      </c>
      <c r="F2944" s="5" t="s">
        <v>153</v>
      </c>
      <c r="G2944" s="97">
        <v>44839</v>
      </c>
      <c r="H2944" s="5">
        <v>1</v>
      </c>
      <c r="I2944" s="72"/>
      <c r="J2944" s="5"/>
      <c r="K2944" s="5"/>
      <c r="L2944" s="102"/>
      <c r="M2944" s="5"/>
      <c r="N2944" s="5"/>
      <c r="O2944" s="5"/>
      <c r="P2944" s="5"/>
      <c r="Q2944" s="5"/>
      <c r="R2944" s="5"/>
      <c r="S2944" s="5"/>
      <c r="T2944" s="5"/>
      <c r="U2944" s="5"/>
      <c r="V2944" s="5">
        <v>0.98466666666666658</v>
      </c>
      <c r="W2944" s="5">
        <v>0.98466666666666658</v>
      </c>
      <c r="X2944" s="5">
        <v>0.98466666666666658</v>
      </c>
      <c r="Y2944" s="5">
        <v>0.98466666666666658</v>
      </c>
      <c r="Z2944" s="5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5"/>
      <c r="AL2944" s="5"/>
      <c r="AM2944" s="5"/>
      <c r="AN2944" s="5"/>
      <c r="AO2944" s="5"/>
      <c r="AP2944" s="5"/>
      <c r="AQ2944" s="5"/>
      <c r="AR2944" s="5"/>
      <c r="AS2944" s="5"/>
      <c r="AT2944" s="5"/>
      <c r="AU2944" s="5"/>
      <c r="AV2944" s="5"/>
      <c r="AW2944" s="5"/>
      <c r="AX2944" s="5"/>
    </row>
    <row r="2945" spans="1:50" x14ac:dyDescent="0.25">
      <c r="A2945" s="102" t="s">
        <v>157</v>
      </c>
      <c r="B2945" s="102" t="s">
        <v>84</v>
      </c>
      <c r="C2945" s="102" t="s">
        <v>182</v>
      </c>
      <c r="D2945" s="55" t="s">
        <v>183</v>
      </c>
      <c r="E2945" s="55" t="s">
        <v>184</v>
      </c>
      <c r="F2945" s="5" t="s">
        <v>153</v>
      </c>
      <c r="G2945" s="97">
        <v>44851</v>
      </c>
      <c r="H2945" s="5">
        <v>1</v>
      </c>
      <c r="I2945" s="72"/>
      <c r="J2945" s="5"/>
      <c r="K2945" s="5"/>
      <c r="L2945" s="102"/>
      <c r="M2945" s="5"/>
      <c r="N2945" s="5"/>
      <c r="O2945" s="5"/>
      <c r="P2945" s="5"/>
      <c r="Q2945" s="5"/>
      <c r="R2945" s="5"/>
      <c r="S2945" s="5"/>
      <c r="T2945" s="5"/>
      <c r="U2945" s="5"/>
      <c r="V2945" s="5">
        <v>3.1033333333333335</v>
      </c>
      <c r="W2945" s="5">
        <v>3.1033333333333335</v>
      </c>
      <c r="X2945" s="5">
        <v>3.1033333333333335</v>
      </c>
      <c r="Y2945" s="5">
        <v>3.1033333333333335</v>
      </c>
      <c r="Z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  <c r="AL2945" s="5"/>
      <c r="AM2945" s="5"/>
      <c r="AN2945" s="5"/>
      <c r="AO2945" s="5"/>
      <c r="AP2945" s="5"/>
      <c r="AQ2945" s="5"/>
      <c r="AR2945" s="5"/>
      <c r="AS2945" s="5"/>
      <c r="AT2945" s="5"/>
      <c r="AU2945" s="5"/>
      <c r="AV2945" s="5"/>
      <c r="AW2945" s="5"/>
      <c r="AX2945" s="5"/>
    </row>
    <row r="2946" spans="1:50" x14ac:dyDescent="0.25">
      <c r="A2946" s="102" t="s">
        <v>157</v>
      </c>
      <c r="B2946" s="102" t="s">
        <v>84</v>
      </c>
      <c r="C2946" s="102" t="s">
        <v>182</v>
      </c>
      <c r="D2946" s="55" t="s">
        <v>183</v>
      </c>
      <c r="E2946" s="55" t="s">
        <v>184</v>
      </c>
      <c r="F2946" s="5" t="s">
        <v>152</v>
      </c>
      <c r="G2946" s="97">
        <v>44547</v>
      </c>
      <c r="H2946" s="5">
        <v>2</v>
      </c>
      <c r="I2946" s="72"/>
      <c r="J2946" s="103"/>
      <c r="K2946" s="103"/>
      <c r="L2946" s="102"/>
      <c r="M2946" s="103"/>
      <c r="N2946" s="5"/>
      <c r="O2946" s="5"/>
      <c r="P2946" s="5"/>
      <c r="Q2946" s="5"/>
      <c r="R2946" s="5"/>
      <c r="S2946" s="5"/>
      <c r="T2946" s="5"/>
      <c r="U2946" s="5"/>
      <c r="V2946">
        <v>188</v>
      </c>
      <c r="W2946">
        <v>188</v>
      </c>
      <c r="X2946">
        <v>188</v>
      </c>
      <c r="Y2946">
        <v>188</v>
      </c>
      <c r="AA2946" s="5"/>
      <c r="AB2946" s="5"/>
      <c r="AC2946" s="5"/>
      <c r="AD2946" s="5"/>
      <c r="AE2946" s="5"/>
      <c r="AF2946" s="103"/>
      <c r="AG2946" s="103"/>
      <c r="AH2946" s="103"/>
      <c r="AI2946" s="103"/>
      <c r="AJ2946" s="5"/>
      <c r="AK2946" s="5"/>
      <c r="AL2946" s="5"/>
      <c r="AM2946" s="5"/>
      <c r="AN2946" s="5"/>
      <c r="AO2946" s="5"/>
      <c r="AP2946" s="5"/>
      <c r="AQ2946" s="5"/>
      <c r="AR2946" s="5"/>
      <c r="AS2946" s="5"/>
      <c r="AT2946" s="5"/>
      <c r="AU2946" s="5"/>
      <c r="AV2946" s="5"/>
      <c r="AW2946" s="5"/>
      <c r="AX2946" s="5"/>
    </row>
    <row r="2947" spans="1:50" x14ac:dyDescent="0.25">
      <c r="A2947" s="102" t="s">
        <v>157</v>
      </c>
      <c r="B2947" s="102" t="s">
        <v>84</v>
      </c>
      <c r="C2947" s="102" t="s">
        <v>182</v>
      </c>
      <c r="D2947" s="55" t="s">
        <v>183</v>
      </c>
      <c r="E2947" s="55" t="s">
        <v>184</v>
      </c>
      <c r="F2947" s="5" t="s">
        <v>152</v>
      </c>
      <c r="G2947" s="97">
        <v>44601</v>
      </c>
      <c r="H2947" s="5">
        <v>2</v>
      </c>
      <c r="I2947" s="72"/>
      <c r="J2947" s="103"/>
      <c r="K2947" s="103"/>
      <c r="L2947" s="102"/>
      <c r="M2947" s="103"/>
      <c r="N2947" s="5"/>
      <c r="O2947" s="5"/>
      <c r="P2947" s="5"/>
      <c r="Q2947" s="5"/>
      <c r="R2947" s="5"/>
      <c r="S2947" s="5"/>
      <c r="T2947" s="5"/>
      <c r="U2947" s="5"/>
      <c r="V2947">
        <v>29.2</v>
      </c>
      <c r="W2947">
        <v>29.2</v>
      </c>
      <c r="X2947">
        <v>29.2</v>
      </c>
      <c r="Y2947">
        <v>29.2</v>
      </c>
      <c r="AA2947" s="5"/>
      <c r="AB2947" s="5"/>
      <c r="AC2947" s="5"/>
      <c r="AD2947" s="5"/>
      <c r="AE2947" s="5"/>
      <c r="AF2947" s="103"/>
      <c r="AG2947" s="103"/>
      <c r="AH2947" s="103"/>
      <c r="AI2947" s="103"/>
      <c r="AJ2947" s="5"/>
      <c r="AK2947" s="5"/>
      <c r="AL2947" s="5"/>
      <c r="AM2947" s="5"/>
      <c r="AN2947" s="5"/>
      <c r="AO2947" s="5"/>
      <c r="AP2947" s="5"/>
      <c r="AQ2947" s="5"/>
      <c r="AR2947" s="5"/>
      <c r="AS2947" s="5"/>
      <c r="AT2947" s="5"/>
      <c r="AU2947" s="5"/>
      <c r="AV2947" s="5"/>
      <c r="AW2947" s="5"/>
      <c r="AX2947" s="5"/>
    </row>
    <row r="2948" spans="1:50" x14ac:dyDescent="0.25">
      <c r="A2948" s="102" t="s">
        <v>157</v>
      </c>
      <c r="B2948" s="102" t="s">
        <v>84</v>
      </c>
      <c r="C2948" s="102" t="s">
        <v>182</v>
      </c>
      <c r="D2948" s="55" t="s">
        <v>183</v>
      </c>
      <c r="E2948" s="55" t="s">
        <v>184</v>
      </c>
      <c r="F2948" s="5" t="s">
        <v>153</v>
      </c>
      <c r="G2948" s="97">
        <v>44733</v>
      </c>
      <c r="H2948" s="5">
        <v>2</v>
      </c>
      <c r="I2948" s="72"/>
      <c r="J2948" s="103"/>
      <c r="K2948" s="103"/>
      <c r="L2948" s="102"/>
      <c r="M2948" s="103"/>
      <c r="N2948" s="5"/>
      <c r="O2948" s="5"/>
      <c r="P2948" s="5"/>
      <c r="Q2948" s="5"/>
      <c r="R2948" s="5"/>
      <c r="S2948" s="5"/>
      <c r="T2948" s="5"/>
      <c r="U2948" s="5"/>
      <c r="V2948">
        <v>106.1</v>
      </c>
      <c r="W2948">
        <v>106.1</v>
      </c>
      <c r="X2948">
        <v>106.1</v>
      </c>
      <c r="Y2948">
        <v>106.1</v>
      </c>
      <c r="AA2948" s="5"/>
      <c r="AB2948" s="5"/>
      <c r="AC2948" s="5"/>
      <c r="AD2948" s="5"/>
      <c r="AE2948" s="5"/>
      <c r="AF2948" s="103"/>
      <c r="AG2948" s="103"/>
      <c r="AH2948" s="103"/>
      <c r="AI2948" s="103"/>
      <c r="AJ2948" s="5"/>
      <c r="AK2948" s="5"/>
      <c r="AL2948" s="5"/>
      <c r="AM2948" s="5"/>
      <c r="AN2948" s="5"/>
      <c r="AO2948" s="5"/>
      <c r="AP2948" s="5"/>
      <c r="AQ2948" s="5"/>
      <c r="AR2948" s="5"/>
      <c r="AS2948" s="5"/>
      <c r="AT2948" s="5"/>
      <c r="AU2948" s="5"/>
      <c r="AV2948" s="5"/>
      <c r="AW2948" s="5"/>
      <c r="AX2948" s="5"/>
    </row>
    <row r="2949" spans="1:50" x14ac:dyDescent="0.25">
      <c r="A2949" s="102" t="s">
        <v>157</v>
      </c>
      <c r="B2949" s="102" t="s">
        <v>84</v>
      </c>
      <c r="C2949" s="102" t="s">
        <v>182</v>
      </c>
      <c r="D2949" s="55" t="s">
        <v>183</v>
      </c>
      <c r="E2949" s="55" t="s">
        <v>184</v>
      </c>
      <c r="F2949" s="5" t="s">
        <v>153</v>
      </c>
      <c r="G2949" s="97">
        <v>44756</v>
      </c>
      <c r="H2949" s="5">
        <v>2</v>
      </c>
      <c r="I2949" s="72"/>
      <c r="J2949" s="103"/>
      <c r="K2949" s="103"/>
      <c r="L2949" s="102"/>
      <c r="M2949" s="103"/>
      <c r="N2949" s="5"/>
      <c r="O2949" s="5"/>
      <c r="P2949" s="5"/>
      <c r="Q2949" s="5"/>
      <c r="R2949" s="5"/>
      <c r="S2949" s="5"/>
      <c r="T2949" s="5"/>
      <c r="U2949" s="5"/>
      <c r="V2949">
        <v>85.1</v>
      </c>
      <c r="W2949">
        <v>85.1</v>
      </c>
      <c r="X2949">
        <v>85.1</v>
      </c>
      <c r="Y2949">
        <v>85.1</v>
      </c>
      <c r="AA2949" s="5"/>
      <c r="AB2949" s="5"/>
      <c r="AC2949" s="5"/>
      <c r="AD2949" s="5"/>
      <c r="AE2949" s="5"/>
      <c r="AF2949" s="103"/>
      <c r="AG2949" s="103"/>
      <c r="AH2949" s="103"/>
      <c r="AI2949" s="103"/>
      <c r="AJ2949" s="5"/>
      <c r="AK2949" s="5"/>
      <c r="AL2949" s="5"/>
      <c r="AM2949" s="5"/>
      <c r="AN2949" s="5"/>
      <c r="AO2949" s="5"/>
      <c r="AP2949" s="5"/>
      <c r="AQ2949" s="5"/>
      <c r="AR2949" s="5"/>
      <c r="AS2949" s="5"/>
      <c r="AT2949" s="5"/>
      <c r="AU2949" s="5"/>
      <c r="AV2949" s="5"/>
      <c r="AW2949" s="5"/>
      <c r="AX2949" s="5"/>
    </row>
    <row r="2950" spans="1:50" x14ac:dyDescent="0.25">
      <c r="A2950" s="102" t="s">
        <v>157</v>
      </c>
      <c r="B2950" s="102" t="s">
        <v>84</v>
      </c>
      <c r="C2950" s="102" t="s">
        <v>182</v>
      </c>
      <c r="D2950" s="55" t="s">
        <v>183</v>
      </c>
      <c r="E2950" s="55" t="s">
        <v>184</v>
      </c>
      <c r="F2950" s="5" t="s">
        <v>153</v>
      </c>
      <c r="G2950" s="97">
        <v>44760</v>
      </c>
      <c r="H2950" s="5">
        <v>2</v>
      </c>
      <c r="I2950" s="72"/>
      <c r="J2950" s="103"/>
      <c r="K2950" s="103"/>
      <c r="L2950" s="102"/>
      <c r="M2950" s="103"/>
      <c r="N2950" s="5"/>
      <c r="O2950" s="5"/>
      <c r="P2950" s="5"/>
      <c r="Q2950" s="5"/>
      <c r="R2950" s="5"/>
      <c r="S2950" s="5"/>
      <c r="T2950" s="5"/>
      <c r="U2950" s="5"/>
      <c r="V2950">
        <v>95.3</v>
      </c>
      <c r="W2950">
        <v>95.3</v>
      </c>
      <c r="X2950">
        <v>95.3</v>
      </c>
      <c r="Y2950">
        <v>95.3</v>
      </c>
      <c r="AA2950" s="5"/>
      <c r="AB2950" s="5"/>
      <c r="AC2950" s="5"/>
      <c r="AD2950" s="5"/>
      <c r="AE2950" s="5"/>
      <c r="AF2950" s="103"/>
      <c r="AG2950" s="103"/>
      <c r="AH2950" s="103"/>
      <c r="AI2950" s="103"/>
      <c r="AJ2950" s="5"/>
      <c r="AK2950" s="5"/>
      <c r="AL2950" s="5"/>
      <c r="AM2950" s="5"/>
      <c r="AN2950" s="5"/>
      <c r="AO2950" s="5"/>
      <c r="AP2950" s="5"/>
      <c r="AQ2950" s="5"/>
      <c r="AR2950" s="5"/>
      <c r="AS2950" s="5"/>
      <c r="AT2950" s="5"/>
      <c r="AU2950" s="5"/>
      <c r="AV2950" s="5"/>
      <c r="AW2950" s="5"/>
      <c r="AX2950" s="5"/>
    </row>
    <row r="2951" spans="1:50" x14ac:dyDescent="0.25">
      <c r="A2951" s="102" t="s">
        <v>157</v>
      </c>
      <c r="B2951" s="102" t="s">
        <v>84</v>
      </c>
      <c r="C2951" s="102" t="s">
        <v>182</v>
      </c>
      <c r="D2951" s="55" t="s">
        <v>183</v>
      </c>
      <c r="E2951" s="55" t="s">
        <v>184</v>
      </c>
      <c r="F2951" s="5" t="s">
        <v>153</v>
      </c>
      <c r="G2951" s="97">
        <v>44769</v>
      </c>
      <c r="H2951" s="5">
        <v>2</v>
      </c>
      <c r="I2951" s="72"/>
      <c r="J2951" s="103"/>
      <c r="K2951" s="103"/>
      <c r="L2951" s="102"/>
      <c r="M2951" s="103"/>
      <c r="N2951" s="5"/>
      <c r="O2951" s="5"/>
      <c r="P2951" s="5"/>
      <c r="Q2951" s="5"/>
      <c r="R2951" s="5"/>
      <c r="S2951" s="5"/>
      <c r="T2951" s="5"/>
      <c r="U2951" s="5"/>
      <c r="V2951">
        <v>91.7</v>
      </c>
      <c r="W2951">
        <v>91.7</v>
      </c>
      <c r="X2951">
        <v>91.7</v>
      </c>
      <c r="Y2951">
        <v>91.7</v>
      </c>
      <c r="AA2951" s="5"/>
      <c r="AB2951" s="5"/>
      <c r="AC2951" s="5"/>
      <c r="AD2951" s="5"/>
      <c r="AE2951" s="5"/>
      <c r="AF2951" s="103"/>
      <c r="AG2951" s="103"/>
      <c r="AH2951" s="103"/>
      <c r="AI2951" s="103"/>
      <c r="AJ2951" s="5"/>
      <c r="AK2951" s="5"/>
      <c r="AL2951" s="5"/>
      <c r="AM2951" s="5"/>
      <c r="AN2951" s="5"/>
      <c r="AO2951" s="5"/>
      <c r="AP2951" s="5"/>
      <c r="AQ2951" s="5"/>
      <c r="AR2951" s="5"/>
      <c r="AS2951" s="5"/>
      <c r="AT2951" s="5"/>
      <c r="AU2951" s="5"/>
      <c r="AV2951" s="5"/>
      <c r="AW2951" s="5"/>
      <c r="AX2951" s="5"/>
    </row>
    <row r="2952" spans="1:50" x14ac:dyDescent="0.25">
      <c r="A2952" s="102" t="s">
        <v>157</v>
      </c>
      <c r="B2952" s="102" t="s">
        <v>84</v>
      </c>
      <c r="C2952" s="102" t="s">
        <v>182</v>
      </c>
      <c r="D2952" s="55" t="s">
        <v>183</v>
      </c>
      <c r="E2952" s="55" t="s">
        <v>184</v>
      </c>
      <c r="F2952" s="5" t="s">
        <v>153</v>
      </c>
      <c r="G2952" s="97">
        <v>44784</v>
      </c>
      <c r="H2952" s="5">
        <v>2</v>
      </c>
      <c r="I2952" s="72"/>
      <c r="J2952" s="103"/>
      <c r="K2952" s="103"/>
      <c r="L2952" s="102"/>
      <c r="M2952" s="103"/>
      <c r="N2952" s="5"/>
      <c r="O2952" s="5"/>
      <c r="P2952" s="5"/>
      <c r="Q2952" s="5"/>
      <c r="R2952" s="5"/>
      <c r="S2952" s="5"/>
      <c r="T2952" s="5"/>
      <c r="U2952" s="5"/>
      <c r="V2952">
        <v>63.1</v>
      </c>
      <c r="W2952">
        <v>63.1</v>
      </c>
      <c r="X2952">
        <v>63.1</v>
      </c>
      <c r="Y2952">
        <v>63.1</v>
      </c>
      <c r="AA2952" s="5"/>
      <c r="AB2952" s="5"/>
      <c r="AC2952" s="5"/>
      <c r="AD2952" s="5"/>
      <c r="AE2952" s="5"/>
      <c r="AF2952" s="103"/>
      <c r="AG2952" s="103"/>
      <c r="AH2952" s="103"/>
      <c r="AI2952" s="103"/>
      <c r="AJ2952" s="5"/>
      <c r="AK2952" s="5"/>
      <c r="AL2952" s="5"/>
      <c r="AM2952" s="5"/>
      <c r="AN2952" s="5"/>
      <c r="AO2952" s="5"/>
      <c r="AP2952" s="5"/>
      <c r="AQ2952" s="5"/>
      <c r="AR2952" s="5"/>
      <c r="AS2952" s="5"/>
      <c r="AT2952" s="5"/>
      <c r="AU2952" s="5"/>
      <c r="AV2952" s="5"/>
      <c r="AW2952" s="5"/>
      <c r="AX2952" s="5"/>
    </row>
    <row r="2953" spans="1:50" x14ac:dyDescent="0.25">
      <c r="A2953" s="102" t="s">
        <v>157</v>
      </c>
      <c r="B2953" s="102" t="s">
        <v>84</v>
      </c>
      <c r="C2953" s="102" t="s">
        <v>182</v>
      </c>
      <c r="D2953" s="55" t="s">
        <v>183</v>
      </c>
      <c r="E2953" s="55" t="s">
        <v>184</v>
      </c>
      <c r="F2953" s="5" t="s">
        <v>153</v>
      </c>
      <c r="G2953" s="97">
        <v>44795</v>
      </c>
      <c r="H2953" s="5">
        <v>2</v>
      </c>
      <c r="I2953" s="72"/>
      <c r="J2953" s="103"/>
      <c r="K2953" s="103"/>
      <c r="L2953" s="102"/>
      <c r="M2953" s="103"/>
      <c r="N2953" s="5"/>
      <c r="O2953" s="5"/>
      <c r="P2953" s="5"/>
      <c r="Q2953" s="5"/>
      <c r="R2953" s="5"/>
      <c r="S2953" s="5"/>
      <c r="T2953" s="5"/>
      <c r="U2953" s="5"/>
      <c r="V2953">
        <v>83.033333333333331</v>
      </c>
      <c r="W2953">
        <v>83.033333333333331</v>
      </c>
      <c r="X2953">
        <v>83.033333333333331</v>
      </c>
      <c r="Y2953">
        <v>83.033333333333331</v>
      </c>
      <c r="AA2953" s="5"/>
      <c r="AB2953" s="5"/>
      <c r="AC2953" s="5"/>
      <c r="AD2953" s="5"/>
      <c r="AE2953" s="5"/>
      <c r="AF2953" s="103"/>
      <c r="AG2953" s="103"/>
      <c r="AH2953" s="103"/>
      <c r="AI2953" s="103"/>
      <c r="AJ2953" s="5"/>
      <c r="AK2953" s="5"/>
      <c r="AL2953" s="5"/>
      <c r="AM2953" s="5"/>
      <c r="AN2953" s="5"/>
      <c r="AO2953" s="5"/>
      <c r="AP2953" s="5"/>
      <c r="AQ2953" s="5"/>
      <c r="AR2953" s="5"/>
      <c r="AS2953" s="5"/>
      <c r="AT2953" s="5"/>
      <c r="AU2953" s="5"/>
      <c r="AV2953" s="5"/>
      <c r="AW2953" s="5"/>
      <c r="AX2953" s="5"/>
    </row>
    <row r="2954" spans="1:50" x14ac:dyDescent="0.25">
      <c r="A2954" s="102" t="s">
        <v>157</v>
      </c>
      <c r="B2954" s="102" t="s">
        <v>84</v>
      </c>
      <c r="C2954" s="102" t="s">
        <v>182</v>
      </c>
      <c r="D2954" s="55" t="s">
        <v>183</v>
      </c>
      <c r="E2954" s="55" t="s">
        <v>184</v>
      </c>
      <c r="F2954" s="5" t="s">
        <v>153</v>
      </c>
      <c r="G2954" s="97">
        <v>44802</v>
      </c>
      <c r="H2954" s="5">
        <v>2</v>
      </c>
      <c r="I2954" s="72"/>
      <c r="J2954" s="103"/>
      <c r="K2954" s="103"/>
      <c r="L2954" s="102"/>
      <c r="M2954" s="103"/>
      <c r="N2954" s="5"/>
      <c r="O2954" s="5"/>
      <c r="P2954" s="5"/>
      <c r="Q2954" s="5"/>
      <c r="R2954" s="5"/>
      <c r="S2954" s="5"/>
      <c r="T2954" s="5"/>
      <c r="U2954" s="5"/>
      <c r="V2954">
        <v>46.533333333333331</v>
      </c>
      <c r="W2954">
        <v>46.533333333333331</v>
      </c>
      <c r="X2954">
        <v>46.533333333333331</v>
      </c>
      <c r="Y2954">
        <v>46.533333333333331</v>
      </c>
      <c r="AA2954" s="5"/>
      <c r="AB2954" s="5"/>
      <c r="AC2954" s="5"/>
      <c r="AD2954" s="5"/>
      <c r="AE2954" s="5"/>
      <c r="AF2954" s="103"/>
      <c r="AG2954" s="103"/>
      <c r="AH2954" s="103"/>
      <c r="AI2954" s="103"/>
      <c r="AJ2954" s="5"/>
      <c r="AK2954" s="5"/>
      <c r="AL2954" s="5"/>
      <c r="AM2954" s="5"/>
      <c r="AN2954" s="5"/>
      <c r="AO2954" s="5"/>
      <c r="AP2954" s="5"/>
      <c r="AQ2954" s="5"/>
      <c r="AR2954" s="5"/>
      <c r="AS2954" s="5"/>
      <c r="AT2954" s="5"/>
      <c r="AU2954" s="5"/>
      <c r="AV2954" s="5"/>
      <c r="AW2954" s="5"/>
      <c r="AX2954" s="5"/>
    </row>
    <row r="2955" spans="1:50" x14ac:dyDescent="0.25">
      <c r="A2955" s="102" t="s">
        <v>157</v>
      </c>
      <c r="B2955" s="102" t="s">
        <v>84</v>
      </c>
      <c r="C2955" s="102" t="s">
        <v>182</v>
      </c>
      <c r="D2955" s="55" t="s">
        <v>183</v>
      </c>
      <c r="E2955" s="55" t="s">
        <v>184</v>
      </c>
      <c r="F2955" s="5" t="s">
        <v>153</v>
      </c>
      <c r="G2955" s="97">
        <v>44812</v>
      </c>
      <c r="H2955" s="5">
        <v>2</v>
      </c>
      <c r="I2955" s="72"/>
      <c r="J2955" s="103"/>
      <c r="K2955" s="103"/>
      <c r="L2955" s="102"/>
      <c r="M2955" s="103"/>
      <c r="N2955" s="5"/>
      <c r="O2955" s="5"/>
      <c r="P2955" s="5"/>
      <c r="Q2955" s="5"/>
      <c r="R2955" s="5"/>
      <c r="S2955" s="5"/>
      <c r="T2955" s="5"/>
      <c r="U2955" s="5"/>
      <c r="V2955">
        <v>39.966666666666669</v>
      </c>
      <c r="W2955">
        <v>39.966666666666669</v>
      </c>
      <c r="X2955">
        <v>39.966666666666669</v>
      </c>
      <c r="Y2955">
        <v>39.966666666666669</v>
      </c>
      <c r="AA2955" s="5"/>
      <c r="AB2955" s="5"/>
      <c r="AC2955" s="5"/>
      <c r="AD2955" s="5"/>
      <c r="AE2955" s="5"/>
      <c r="AF2955" s="103"/>
      <c r="AG2955" s="103"/>
      <c r="AH2955" s="103"/>
      <c r="AI2955" s="103"/>
      <c r="AJ2955" s="5"/>
      <c r="AK2955" s="5"/>
      <c r="AL2955" s="5"/>
      <c r="AM2955" s="5"/>
      <c r="AN2955" s="5"/>
      <c r="AO2955" s="5"/>
      <c r="AP2955" s="5"/>
      <c r="AQ2955" s="5"/>
      <c r="AR2955" s="5"/>
      <c r="AS2955" s="5"/>
      <c r="AT2955" s="5"/>
      <c r="AU2955" s="5"/>
      <c r="AV2955" s="5"/>
      <c r="AW2955" s="5"/>
      <c r="AX2955" s="5"/>
    </row>
    <row r="2956" spans="1:50" x14ac:dyDescent="0.25">
      <c r="A2956" s="102" t="s">
        <v>157</v>
      </c>
      <c r="B2956" s="102" t="s">
        <v>84</v>
      </c>
      <c r="C2956" s="102" t="s">
        <v>182</v>
      </c>
      <c r="D2956" s="55" t="s">
        <v>183</v>
      </c>
      <c r="E2956" s="55" t="s">
        <v>184</v>
      </c>
      <c r="F2956" s="5" t="s">
        <v>153</v>
      </c>
      <c r="G2956" s="97">
        <v>44816</v>
      </c>
      <c r="H2956" s="5">
        <v>2</v>
      </c>
      <c r="I2956" s="72"/>
      <c r="J2956" s="103"/>
      <c r="K2956" s="103"/>
      <c r="L2956" s="102"/>
      <c r="M2956" s="103"/>
      <c r="N2956" s="5"/>
      <c r="O2956" s="5"/>
      <c r="P2956" s="5"/>
      <c r="Q2956" s="5"/>
      <c r="R2956" s="5"/>
      <c r="S2956" s="5"/>
      <c r="T2956" s="5"/>
      <c r="U2956" s="5"/>
      <c r="V2956">
        <v>2.16</v>
      </c>
      <c r="W2956">
        <v>2.16</v>
      </c>
      <c r="X2956">
        <v>2.16</v>
      </c>
      <c r="Y2956">
        <v>2.16</v>
      </c>
      <c r="AA2956" s="5"/>
      <c r="AB2956" s="5"/>
      <c r="AC2956" s="5"/>
      <c r="AD2956" s="5"/>
      <c r="AE2956" s="5"/>
      <c r="AF2956" s="103"/>
      <c r="AG2956" s="103"/>
      <c r="AH2956" s="103"/>
      <c r="AI2956" s="103"/>
      <c r="AJ2956" s="5"/>
      <c r="AK2956" s="5"/>
      <c r="AL2956" s="5"/>
      <c r="AM2956" s="5"/>
      <c r="AN2956" s="5"/>
      <c r="AO2956" s="5"/>
      <c r="AP2956" s="5"/>
      <c r="AQ2956" s="5"/>
      <c r="AR2956" s="5"/>
      <c r="AS2956" s="5"/>
      <c r="AT2956" s="5"/>
      <c r="AU2956" s="5"/>
      <c r="AV2956" s="5"/>
      <c r="AW2956" s="5"/>
      <c r="AX2956" s="5"/>
    </row>
    <row r="2957" spans="1:50" x14ac:dyDescent="0.25">
      <c r="A2957" s="102" t="s">
        <v>157</v>
      </c>
      <c r="B2957" s="102" t="s">
        <v>84</v>
      </c>
      <c r="C2957" s="102" t="s">
        <v>182</v>
      </c>
      <c r="D2957" s="55" t="s">
        <v>183</v>
      </c>
      <c r="E2957" s="55" t="s">
        <v>184</v>
      </c>
      <c r="F2957" s="5" t="s">
        <v>153</v>
      </c>
      <c r="G2957" s="97">
        <v>44831</v>
      </c>
      <c r="H2957" s="5">
        <v>2</v>
      </c>
      <c r="I2957" s="72"/>
      <c r="J2957" s="103"/>
      <c r="K2957" s="103"/>
      <c r="L2957" s="102"/>
      <c r="M2957" s="103"/>
      <c r="N2957" s="5"/>
      <c r="O2957" s="5"/>
      <c r="P2957" s="5"/>
      <c r="Q2957" s="5"/>
      <c r="R2957" s="5"/>
      <c r="S2957" s="5"/>
      <c r="T2957" s="5"/>
      <c r="U2957" s="5"/>
      <c r="V2957">
        <v>14.65</v>
      </c>
      <c r="W2957">
        <v>14.65</v>
      </c>
      <c r="X2957">
        <v>14.65</v>
      </c>
      <c r="Y2957">
        <v>14.65</v>
      </c>
      <c r="AA2957" s="5"/>
      <c r="AB2957" s="5"/>
      <c r="AC2957" s="5"/>
      <c r="AD2957" s="5"/>
      <c r="AE2957" s="5"/>
      <c r="AF2957" s="103"/>
      <c r="AG2957" s="103"/>
      <c r="AH2957" s="103"/>
      <c r="AI2957" s="103"/>
      <c r="AJ2957" s="5"/>
      <c r="AK2957" s="5"/>
      <c r="AL2957" s="5"/>
      <c r="AM2957" s="5"/>
      <c r="AN2957" s="5"/>
      <c r="AO2957" s="5"/>
      <c r="AP2957" s="5"/>
      <c r="AQ2957" s="5"/>
      <c r="AR2957" s="5"/>
      <c r="AS2957" s="5"/>
      <c r="AT2957" s="5"/>
      <c r="AU2957" s="5"/>
      <c r="AV2957" s="5"/>
      <c r="AW2957" s="5"/>
      <c r="AX2957" s="5"/>
    </row>
    <row r="2958" spans="1:50" x14ac:dyDescent="0.25">
      <c r="A2958" s="102" t="s">
        <v>157</v>
      </c>
      <c r="B2958" s="102" t="s">
        <v>84</v>
      </c>
      <c r="C2958" s="102" t="s">
        <v>182</v>
      </c>
      <c r="D2958" s="55" t="s">
        <v>183</v>
      </c>
      <c r="E2958" s="55" t="s">
        <v>184</v>
      </c>
      <c r="F2958" s="5" t="s">
        <v>153</v>
      </c>
      <c r="G2958" s="97">
        <v>44839</v>
      </c>
      <c r="H2958" s="5">
        <v>2</v>
      </c>
      <c r="I2958" s="72"/>
      <c r="J2958" s="103"/>
      <c r="K2958" s="103"/>
      <c r="L2958" s="102"/>
      <c r="M2958" s="103"/>
      <c r="N2958" s="5"/>
      <c r="O2958" s="5"/>
      <c r="P2958" s="5"/>
      <c r="Q2958" s="5"/>
      <c r="R2958" s="5"/>
      <c r="S2958" s="5"/>
      <c r="T2958" s="5"/>
      <c r="U2958" s="5"/>
      <c r="V2958">
        <v>10.259333333333332</v>
      </c>
      <c r="W2958">
        <v>10.259333333333332</v>
      </c>
      <c r="X2958">
        <v>10.259333333333332</v>
      </c>
      <c r="Y2958">
        <v>10.259333333333332</v>
      </c>
      <c r="AA2958" s="5"/>
      <c r="AB2958" s="5"/>
      <c r="AC2958" s="5"/>
      <c r="AD2958" s="5"/>
      <c r="AE2958" s="5"/>
      <c r="AF2958" s="103"/>
      <c r="AG2958" s="103"/>
      <c r="AH2958" s="103"/>
      <c r="AI2958" s="103"/>
      <c r="AJ2958" s="5"/>
      <c r="AK2958" s="5"/>
      <c r="AL2958" s="5"/>
      <c r="AM2958" s="5"/>
      <c r="AN2958" s="5"/>
      <c r="AO2958" s="5"/>
      <c r="AP2958" s="5"/>
      <c r="AQ2958" s="5"/>
      <c r="AR2958" s="5"/>
      <c r="AS2958" s="5"/>
      <c r="AT2958" s="5"/>
      <c r="AU2958" s="5"/>
      <c r="AV2958" s="5"/>
      <c r="AW2958" s="5"/>
      <c r="AX2958" s="5"/>
    </row>
    <row r="2959" spans="1:50" x14ac:dyDescent="0.25">
      <c r="A2959" s="102" t="s">
        <v>157</v>
      </c>
      <c r="B2959" s="102" t="s">
        <v>84</v>
      </c>
      <c r="C2959" s="102" t="s">
        <v>182</v>
      </c>
      <c r="D2959" s="55" t="s">
        <v>183</v>
      </c>
      <c r="E2959" s="55" t="s">
        <v>184</v>
      </c>
      <c r="F2959" s="5" t="s">
        <v>153</v>
      </c>
      <c r="G2959" s="97">
        <v>44851</v>
      </c>
      <c r="H2959" s="5">
        <v>2</v>
      </c>
      <c r="I2959" s="72"/>
      <c r="J2959" s="103"/>
      <c r="K2959" s="103"/>
      <c r="L2959" s="102"/>
      <c r="M2959" s="103"/>
      <c r="N2959" s="5"/>
      <c r="O2959" s="5"/>
      <c r="P2959" s="5"/>
      <c r="Q2959" s="5"/>
      <c r="R2959" s="5"/>
      <c r="S2959" s="5"/>
      <c r="T2959" s="5"/>
      <c r="U2959" s="5"/>
      <c r="V2959">
        <v>4.7611400000000001</v>
      </c>
      <c r="W2959">
        <v>4.7611400000000001</v>
      </c>
      <c r="X2959">
        <v>4.7611400000000001</v>
      </c>
      <c r="Y2959">
        <v>4.7611400000000001</v>
      </c>
      <c r="AA2959" s="5"/>
      <c r="AB2959" s="5"/>
      <c r="AC2959" s="5"/>
      <c r="AD2959" s="5"/>
      <c r="AE2959" s="5"/>
      <c r="AF2959" s="103"/>
      <c r="AG2959" s="103"/>
      <c r="AH2959" s="103"/>
      <c r="AI2959" s="103"/>
      <c r="AJ2959" s="5"/>
      <c r="AK2959" s="5"/>
      <c r="AL2959" s="5"/>
      <c r="AM2959" s="5"/>
      <c r="AN2959" s="5"/>
      <c r="AO2959" s="5"/>
      <c r="AP2959" s="5"/>
      <c r="AQ2959" s="5"/>
      <c r="AR2959" s="5"/>
      <c r="AS2959" s="5"/>
      <c r="AT2959" s="5"/>
      <c r="AU2959" s="5"/>
      <c r="AV2959" s="5"/>
      <c r="AW2959" s="5"/>
      <c r="AX2959" s="5"/>
    </row>
    <row r="2960" spans="1:50" x14ac:dyDescent="0.25">
      <c r="A2960" s="102" t="s">
        <v>157</v>
      </c>
      <c r="B2960" s="102" t="s">
        <v>84</v>
      </c>
      <c r="C2960" s="102" t="s">
        <v>182</v>
      </c>
      <c r="D2960" s="55" t="s">
        <v>183</v>
      </c>
      <c r="E2960" s="55" t="s">
        <v>184</v>
      </c>
      <c r="F2960" s="5" t="s">
        <v>152</v>
      </c>
      <c r="G2960" s="97">
        <v>44547</v>
      </c>
      <c r="H2960" s="5">
        <v>3</v>
      </c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>
        <v>12.100000000000001</v>
      </c>
      <c r="W2960" s="5">
        <v>12.100000000000001</v>
      </c>
      <c r="X2960" s="5">
        <v>12.100000000000001</v>
      </c>
      <c r="Y2960" s="5">
        <v>12.100000000000001</v>
      </c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5"/>
      <c r="AN2960" s="5"/>
      <c r="AO2960" s="5"/>
      <c r="AP2960" s="5"/>
      <c r="AQ2960" s="5"/>
      <c r="AR2960" s="5"/>
      <c r="AS2960" s="5"/>
      <c r="AT2960" s="5"/>
      <c r="AU2960" s="5"/>
      <c r="AV2960" s="5"/>
      <c r="AW2960" s="5"/>
      <c r="AX2960" s="5"/>
    </row>
    <row r="2961" spans="1:50" x14ac:dyDescent="0.25">
      <c r="A2961" s="102" t="s">
        <v>157</v>
      </c>
      <c r="B2961" s="102" t="s">
        <v>84</v>
      </c>
      <c r="C2961" s="102" t="s">
        <v>182</v>
      </c>
      <c r="D2961" s="55" t="s">
        <v>183</v>
      </c>
      <c r="E2961" s="55" t="s">
        <v>184</v>
      </c>
      <c r="F2961" s="5" t="s">
        <v>152</v>
      </c>
      <c r="G2961" s="97">
        <v>44601</v>
      </c>
      <c r="H2961" s="5">
        <v>3</v>
      </c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5"/>
      <c r="AN2961" s="5"/>
      <c r="AO2961" s="5"/>
      <c r="AP2961" s="5"/>
      <c r="AQ2961" s="5"/>
      <c r="AR2961" s="5"/>
      <c r="AS2961" s="5"/>
      <c r="AT2961" s="5"/>
      <c r="AU2961" s="5"/>
      <c r="AV2961" s="5"/>
      <c r="AW2961" s="5"/>
      <c r="AX2961" s="5"/>
    </row>
    <row r="2962" spans="1:50" x14ac:dyDescent="0.25">
      <c r="A2962" s="102" t="s">
        <v>157</v>
      </c>
      <c r="B2962" s="102" t="s">
        <v>84</v>
      </c>
      <c r="C2962" s="102" t="s">
        <v>182</v>
      </c>
      <c r="D2962" s="55" t="s">
        <v>183</v>
      </c>
      <c r="E2962" s="55" t="s">
        <v>184</v>
      </c>
      <c r="F2962" s="5" t="s">
        <v>153</v>
      </c>
      <c r="G2962" s="97">
        <v>44733</v>
      </c>
      <c r="H2962" s="5">
        <v>3</v>
      </c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>
        <v>59.5</v>
      </c>
      <c r="W2962" s="5">
        <v>59.5</v>
      </c>
      <c r="X2962" s="5">
        <v>59.5</v>
      </c>
      <c r="Y2962" s="5">
        <v>59.5</v>
      </c>
      <c r="Z2962" s="5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5"/>
      <c r="AL2962" s="5"/>
      <c r="AM2962" s="5"/>
      <c r="AN2962" s="5"/>
      <c r="AO2962" s="5"/>
      <c r="AP2962" s="5"/>
      <c r="AQ2962" s="5"/>
      <c r="AR2962" s="5"/>
      <c r="AS2962" s="5"/>
      <c r="AT2962" s="5"/>
      <c r="AU2962" s="5"/>
      <c r="AV2962" s="5"/>
      <c r="AW2962" s="5"/>
      <c r="AX2962" s="5"/>
    </row>
    <row r="2963" spans="1:50" x14ac:dyDescent="0.25">
      <c r="A2963" s="102" t="s">
        <v>157</v>
      </c>
      <c r="B2963" s="102" t="s">
        <v>84</v>
      </c>
      <c r="C2963" s="102" t="s">
        <v>182</v>
      </c>
      <c r="D2963" s="55" t="s">
        <v>183</v>
      </c>
      <c r="E2963" s="55" t="s">
        <v>184</v>
      </c>
      <c r="F2963" s="5" t="s">
        <v>153</v>
      </c>
      <c r="G2963" s="97">
        <v>44756</v>
      </c>
      <c r="H2963" s="5">
        <v>3</v>
      </c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>
        <v>72.333333333333329</v>
      </c>
      <c r="W2963" s="5">
        <v>72.333333333333329</v>
      </c>
      <c r="X2963" s="5">
        <v>72.333333333333329</v>
      </c>
      <c r="Y2963" s="5">
        <v>72.333333333333329</v>
      </c>
      <c r="Z2963" s="5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5"/>
      <c r="AL2963" s="5"/>
      <c r="AM2963" s="5"/>
      <c r="AN2963" s="5"/>
      <c r="AO2963" s="5"/>
      <c r="AP2963" s="5"/>
      <c r="AQ2963" s="5"/>
      <c r="AR2963" s="5"/>
      <c r="AS2963" s="5"/>
      <c r="AT2963" s="5"/>
      <c r="AU2963" s="5"/>
      <c r="AV2963" s="5"/>
      <c r="AW2963" s="5"/>
      <c r="AX2963" s="5"/>
    </row>
    <row r="2964" spans="1:50" x14ac:dyDescent="0.25">
      <c r="A2964" s="102" t="s">
        <v>157</v>
      </c>
      <c r="B2964" s="102" t="s">
        <v>84</v>
      </c>
      <c r="C2964" s="102" t="s">
        <v>182</v>
      </c>
      <c r="D2964" s="55" t="s">
        <v>183</v>
      </c>
      <c r="E2964" s="55" t="s">
        <v>184</v>
      </c>
      <c r="F2964" s="5" t="s">
        <v>153</v>
      </c>
      <c r="G2964" s="97">
        <v>44760</v>
      </c>
      <c r="H2964" s="5">
        <v>3</v>
      </c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>
        <v>85</v>
      </c>
      <c r="W2964" s="5">
        <v>85</v>
      </c>
      <c r="X2964" s="5">
        <v>85</v>
      </c>
      <c r="Y2964" s="5">
        <v>85</v>
      </c>
      <c r="Z2964" s="5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5"/>
      <c r="AL2964" s="5"/>
      <c r="AM2964" s="5"/>
      <c r="AN2964" s="5"/>
      <c r="AO2964" s="5"/>
      <c r="AP2964" s="5"/>
      <c r="AQ2964" s="5"/>
      <c r="AR2964" s="5"/>
      <c r="AS2964" s="5"/>
      <c r="AT2964" s="5"/>
      <c r="AU2964" s="5"/>
      <c r="AV2964" s="5"/>
      <c r="AW2964" s="5"/>
      <c r="AX2964" s="5"/>
    </row>
    <row r="2965" spans="1:50" x14ac:dyDescent="0.25">
      <c r="A2965" s="102" t="s">
        <v>157</v>
      </c>
      <c r="B2965" s="102" t="s">
        <v>84</v>
      </c>
      <c r="C2965" s="102" t="s">
        <v>182</v>
      </c>
      <c r="D2965" s="55" t="s">
        <v>183</v>
      </c>
      <c r="E2965" s="55" t="s">
        <v>184</v>
      </c>
      <c r="F2965" s="5" t="s">
        <v>153</v>
      </c>
      <c r="G2965" s="97">
        <v>44769</v>
      </c>
      <c r="H2965" s="5">
        <v>3</v>
      </c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>
        <v>66.7</v>
      </c>
      <c r="W2965" s="5">
        <v>66.7</v>
      </c>
      <c r="X2965" s="5">
        <v>66.7</v>
      </c>
      <c r="Y2965" s="5">
        <v>66.7</v>
      </c>
      <c r="Z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  <c r="AL2965" s="5"/>
      <c r="AM2965" s="5"/>
      <c r="AN2965" s="5"/>
      <c r="AO2965" s="5"/>
      <c r="AP2965" s="5"/>
      <c r="AQ2965" s="5"/>
      <c r="AR2965" s="5"/>
      <c r="AS2965" s="5"/>
      <c r="AT2965" s="5"/>
      <c r="AU2965" s="5"/>
      <c r="AV2965" s="5"/>
      <c r="AW2965" s="5"/>
      <c r="AX2965" s="5"/>
    </row>
    <row r="2966" spans="1:50" x14ac:dyDescent="0.25">
      <c r="A2966" s="102" t="s">
        <v>157</v>
      </c>
      <c r="B2966" s="102" t="s">
        <v>84</v>
      </c>
      <c r="C2966" s="102" t="s">
        <v>182</v>
      </c>
      <c r="D2966" s="55" t="s">
        <v>183</v>
      </c>
      <c r="E2966" s="55" t="s">
        <v>184</v>
      </c>
      <c r="F2966" s="5" t="s">
        <v>153</v>
      </c>
      <c r="G2966" s="97">
        <v>44784</v>
      </c>
      <c r="H2966" s="5">
        <v>3</v>
      </c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>
        <v>41.866666666666667</v>
      </c>
      <c r="W2966" s="5">
        <v>41.866666666666667</v>
      </c>
      <c r="X2966" s="5">
        <v>41.866666666666667</v>
      </c>
      <c r="Y2966" s="5">
        <v>41.866666666666667</v>
      </c>
      <c r="Z2966" s="5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  <c r="AL2966" s="5"/>
      <c r="AM2966" s="5"/>
      <c r="AN2966" s="5"/>
      <c r="AO2966" s="5"/>
      <c r="AP2966" s="5"/>
      <c r="AQ2966" s="5"/>
      <c r="AR2966" s="5"/>
      <c r="AS2966" s="5"/>
      <c r="AT2966" s="5"/>
      <c r="AU2966" s="5"/>
      <c r="AV2966" s="5"/>
      <c r="AW2966" s="5"/>
      <c r="AX2966" s="5"/>
    </row>
    <row r="2967" spans="1:50" x14ac:dyDescent="0.25">
      <c r="A2967" s="102" t="s">
        <v>157</v>
      </c>
      <c r="B2967" s="102" t="s">
        <v>84</v>
      </c>
      <c r="C2967" s="102" t="s">
        <v>182</v>
      </c>
      <c r="D2967" s="55" t="s">
        <v>183</v>
      </c>
      <c r="E2967" s="55" t="s">
        <v>184</v>
      </c>
      <c r="F2967" s="5" t="s">
        <v>153</v>
      </c>
      <c r="G2967" s="97">
        <v>44795</v>
      </c>
      <c r="H2967" s="5">
        <v>3</v>
      </c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>
        <v>7.2700000000000005</v>
      </c>
      <c r="W2967" s="5">
        <v>7.2700000000000005</v>
      </c>
      <c r="X2967" s="5">
        <v>7.2700000000000005</v>
      </c>
      <c r="Y2967" s="5">
        <v>7.2700000000000005</v>
      </c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5"/>
      <c r="AN2967" s="5"/>
      <c r="AO2967" s="5"/>
      <c r="AP2967" s="5"/>
      <c r="AQ2967" s="5"/>
      <c r="AR2967" s="5"/>
      <c r="AS2967" s="5"/>
      <c r="AT2967" s="5"/>
      <c r="AU2967" s="5"/>
      <c r="AV2967" s="5"/>
      <c r="AW2967" s="5"/>
      <c r="AX2967" s="5"/>
    </row>
    <row r="2968" spans="1:50" x14ac:dyDescent="0.25">
      <c r="A2968" s="102" t="s">
        <v>157</v>
      </c>
      <c r="B2968" s="102" t="s">
        <v>84</v>
      </c>
      <c r="C2968" s="102" t="s">
        <v>182</v>
      </c>
      <c r="D2968" s="55" t="s">
        <v>183</v>
      </c>
      <c r="E2968" s="55" t="s">
        <v>184</v>
      </c>
      <c r="F2968" s="5" t="s">
        <v>153</v>
      </c>
      <c r="G2968" s="97">
        <v>44802</v>
      </c>
      <c r="H2968" s="5">
        <v>3</v>
      </c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>
        <v>29.933333333333334</v>
      </c>
      <c r="W2968" s="5">
        <v>29.933333333333334</v>
      </c>
      <c r="X2968" s="5">
        <v>29.933333333333334</v>
      </c>
      <c r="Y2968" s="5">
        <v>29.933333333333334</v>
      </c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  <c r="AL2968" s="5"/>
      <c r="AM2968" s="5"/>
      <c r="AN2968" s="5"/>
      <c r="AO2968" s="5"/>
      <c r="AP2968" s="5"/>
      <c r="AQ2968" s="5"/>
      <c r="AR2968" s="5"/>
      <c r="AS2968" s="5"/>
      <c r="AT2968" s="5"/>
      <c r="AU2968" s="5"/>
      <c r="AV2968" s="5"/>
      <c r="AW2968" s="5"/>
      <c r="AX2968" s="5"/>
    </row>
    <row r="2969" spans="1:50" x14ac:dyDescent="0.25">
      <c r="A2969" s="102" t="s">
        <v>157</v>
      </c>
      <c r="B2969" s="102" t="s">
        <v>84</v>
      </c>
      <c r="C2969" s="102" t="s">
        <v>182</v>
      </c>
      <c r="D2969" s="55" t="s">
        <v>183</v>
      </c>
      <c r="E2969" s="55" t="s">
        <v>184</v>
      </c>
      <c r="F2969" s="5" t="s">
        <v>153</v>
      </c>
      <c r="G2969" s="97">
        <v>44812</v>
      </c>
      <c r="H2969" s="5">
        <v>3</v>
      </c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>
        <v>22.733333333333334</v>
      </c>
      <c r="W2969" s="5">
        <v>22.733333333333334</v>
      </c>
      <c r="X2969" s="5">
        <v>22.733333333333334</v>
      </c>
      <c r="Y2969" s="5">
        <v>22.733333333333334</v>
      </c>
      <c r="Z2969" s="5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5"/>
      <c r="AN2969" s="5"/>
      <c r="AO2969" s="5"/>
      <c r="AP2969" s="5"/>
      <c r="AQ2969" s="5"/>
      <c r="AR2969" s="5"/>
      <c r="AS2969" s="5"/>
      <c r="AT2969" s="5"/>
      <c r="AU2969" s="5"/>
      <c r="AV2969" s="5"/>
      <c r="AW2969" s="5"/>
      <c r="AX2969" s="5"/>
    </row>
    <row r="2970" spans="1:50" x14ac:dyDescent="0.25">
      <c r="A2970" s="102" t="s">
        <v>157</v>
      </c>
      <c r="B2970" s="102" t="s">
        <v>84</v>
      </c>
      <c r="C2970" s="102" t="s">
        <v>182</v>
      </c>
      <c r="D2970" s="55" t="s">
        <v>183</v>
      </c>
      <c r="E2970" s="55" t="s">
        <v>184</v>
      </c>
      <c r="F2970" s="5" t="s">
        <v>153</v>
      </c>
      <c r="G2970" s="97">
        <v>44816</v>
      </c>
      <c r="H2970" s="5">
        <v>3</v>
      </c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>
        <v>24.033333333333331</v>
      </c>
      <c r="W2970" s="5">
        <v>24.033333333333331</v>
      </c>
      <c r="X2970" s="5">
        <v>24.033333333333331</v>
      </c>
      <c r="Y2970" s="5">
        <v>24.033333333333331</v>
      </c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5"/>
      <c r="AN2970" s="5"/>
      <c r="AO2970" s="5"/>
      <c r="AP2970" s="5"/>
      <c r="AQ2970" s="5"/>
      <c r="AR2970" s="5"/>
      <c r="AS2970" s="5"/>
      <c r="AT2970" s="5"/>
      <c r="AU2970" s="5"/>
      <c r="AV2970" s="5"/>
      <c r="AW2970" s="5"/>
      <c r="AX2970" s="5"/>
    </row>
    <row r="2971" spans="1:50" x14ac:dyDescent="0.25">
      <c r="A2971" s="102" t="s">
        <v>157</v>
      </c>
      <c r="B2971" s="102" t="s">
        <v>84</v>
      </c>
      <c r="C2971" s="102" t="s">
        <v>182</v>
      </c>
      <c r="D2971" s="55" t="s">
        <v>183</v>
      </c>
      <c r="E2971" s="55" t="s">
        <v>184</v>
      </c>
      <c r="F2971" s="5" t="s">
        <v>153</v>
      </c>
      <c r="G2971" s="97">
        <v>44831</v>
      </c>
      <c r="H2971" s="5">
        <v>3</v>
      </c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>
        <v>29.399999999999995</v>
      </c>
      <c r="W2971" s="5">
        <v>29.399999999999995</v>
      </c>
      <c r="X2971" s="5">
        <v>29.399999999999995</v>
      </c>
      <c r="Y2971" s="5">
        <v>29.399999999999995</v>
      </c>
      <c r="Z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5"/>
      <c r="AN2971" s="5"/>
      <c r="AO2971" s="5"/>
      <c r="AP2971" s="5"/>
      <c r="AQ2971" s="5"/>
      <c r="AR2971" s="5"/>
      <c r="AS2971" s="5"/>
      <c r="AT2971" s="5"/>
      <c r="AU2971" s="5"/>
      <c r="AV2971" s="5"/>
      <c r="AW2971" s="5"/>
      <c r="AX2971" s="5"/>
    </row>
    <row r="2972" spans="1:50" x14ac:dyDescent="0.25">
      <c r="A2972" s="102" t="s">
        <v>157</v>
      </c>
      <c r="B2972" s="102" t="s">
        <v>84</v>
      </c>
      <c r="C2972" s="102" t="s">
        <v>182</v>
      </c>
      <c r="D2972" s="55" t="s">
        <v>183</v>
      </c>
      <c r="E2972" s="55" t="s">
        <v>184</v>
      </c>
      <c r="F2972" s="5" t="s">
        <v>153</v>
      </c>
      <c r="G2972" s="97">
        <v>44839</v>
      </c>
      <c r="H2972" s="5">
        <v>3</v>
      </c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>
        <v>17.033333333333335</v>
      </c>
      <c r="W2972" s="5">
        <v>17.033333333333335</v>
      </c>
      <c r="X2972" s="5">
        <v>17.033333333333335</v>
      </c>
      <c r="Y2972" s="5">
        <v>17.033333333333335</v>
      </c>
      <c r="Z2972" s="5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5"/>
      <c r="AN2972" s="5"/>
      <c r="AO2972" s="5"/>
      <c r="AP2972" s="5"/>
      <c r="AQ2972" s="5"/>
      <c r="AR2972" s="5"/>
      <c r="AS2972" s="5"/>
      <c r="AT2972" s="5"/>
      <c r="AU2972" s="5"/>
      <c r="AV2972" s="5"/>
      <c r="AW2972" s="5"/>
      <c r="AX2972" s="5"/>
    </row>
    <row r="2973" spans="1:50" x14ac:dyDescent="0.25">
      <c r="A2973" s="102" t="s">
        <v>157</v>
      </c>
      <c r="B2973" s="102" t="s">
        <v>84</v>
      </c>
      <c r="C2973" s="102" t="s">
        <v>182</v>
      </c>
      <c r="D2973" s="55" t="s">
        <v>183</v>
      </c>
      <c r="E2973" s="55" t="s">
        <v>184</v>
      </c>
      <c r="F2973" s="5" t="s">
        <v>153</v>
      </c>
      <c r="G2973" s="97">
        <v>44851</v>
      </c>
      <c r="H2973" s="5">
        <v>3</v>
      </c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>
        <v>11.853333333333333</v>
      </c>
      <c r="W2973" s="5">
        <v>11.853333333333333</v>
      </c>
      <c r="X2973" s="5">
        <v>11.853333333333333</v>
      </c>
      <c r="Y2973" s="5">
        <v>11.853333333333333</v>
      </c>
      <c r="Z2973" s="5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  <c r="AL2973" s="5"/>
      <c r="AM2973" s="5"/>
      <c r="AN2973" s="5"/>
      <c r="AO2973" s="5"/>
      <c r="AP2973" s="5"/>
      <c r="AQ2973" s="5"/>
      <c r="AR2973" s="5"/>
      <c r="AS2973" s="5"/>
      <c r="AT2973" s="5"/>
      <c r="AU2973" s="5"/>
      <c r="AV2973" s="5"/>
      <c r="AW2973" s="5"/>
      <c r="AX2973" s="5"/>
    </row>
    <row r="2974" spans="1:50" x14ac:dyDescent="0.25">
      <c r="A2974" s="102" t="s">
        <v>157</v>
      </c>
      <c r="B2974" s="102" t="s">
        <v>84</v>
      </c>
      <c r="C2974" s="102" t="s">
        <v>182</v>
      </c>
      <c r="D2974" s="55" t="s">
        <v>183</v>
      </c>
      <c r="E2974" s="55" t="s">
        <v>184</v>
      </c>
      <c r="F2974" s="5" t="s">
        <v>152</v>
      </c>
      <c r="G2974" s="97">
        <v>44547</v>
      </c>
      <c r="H2974" s="5">
        <v>4</v>
      </c>
      <c r="I2974" s="72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>
        <v>18.8</v>
      </c>
      <c r="W2974">
        <v>18.8</v>
      </c>
      <c r="X2974">
        <v>18.8</v>
      </c>
      <c r="Y2974">
        <v>18.8</v>
      </c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  <c r="AL2974" s="5"/>
      <c r="AM2974" s="5"/>
      <c r="AN2974" s="5"/>
      <c r="AO2974" s="5"/>
      <c r="AP2974" s="5"/>
      <c r="AQ2974" s="5"/>
      <c r="AR2974" s="5"/>
      <c r="AS2974" s="5"/>
      <c r="AT2974" s="5"/>
      <c r="AU2974" s="5"/>
      <c r="AV2974" s="5"/>
      <c r="AW2974" s="5"/>
      <c r="AX2974" s="5"/>
    </row>
    <row r="2975" spans="1:50" x14ac:dyDescent="0.25">
      <c r="A2975" s="102" t="s">
        <v>157</v>
      </c>
      <c r="B2975" s="102" t="s">
        <v>84</v>
      </c>
      <c r="C2975" s="102" t="s">
        <v>182</v>
      </c>
      <c r="D2975" s="55" t="s">
        <v>183</v>
      </c>
      <c r="E2975" s="55" t="s">
        <v>184</v>
      </c>
      <c r="F2975" s="5" t="s">
        <v>152</v>
      </c>
      <c r="G2975" s="97">
        <v>44601</v>
      </c>
      <c r="H2975" s="5">
        <v>4</v>
      </c>
      <c r="I2975" s="72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  <c r="AL2975" s="5"/>
      <c r="AM2975" s="5"/>
      <c r="AN2975" s="5"/>
      <c r="AO2975" s="5"/>
      <c r="AP2975" s="5"/>
      <c r="AQ2975" s="5"/>
      <c r="AR2975" s="5"/>
      <c r="AS2975" s="5"/>
      <c r="AT2975" s="5"/>
      <c r="AU2975" s="5"/>
      <c r="AV2975" s="5"/>
      <c r="AW2975" s="5"/>
      <c r="AX2975" s="5"/>
    </row>
    <row r="2976" spans="1:50" x14ac:dyDescent="0.25">
      <c r="A2976" s="102" t="s">
        <v>157</v>
      </c>
      <c r="B2976" s="102" t="s">
        <v>84</v>
      </c>
      <c r="C2976" s="102" t="s">
        <v>182</v>
      </c>
      <c r="D2976" s="55" t="s">
        <v>183</v>
      </c>
      <c r="E2976" s="55" t="s">
        <v>184</v>
      </c>
      <c r="F2976" s="5" t="s">
        <v>153</v>
      </c>
      <c r="G2976" s="97">
        <v>44733</v>
      </c>
      <c r="H2976" s="5">
        <v>4</v>
      </c>
      <c r="I2976" s="72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>
        <v>122</v>
      </c>
      <c r="W2976">
        <v>122</v>
      </c>
      <c r="X2976">
        <v>122</v>
      </c>
      <c r="Y2976">
        <v>122</v>
      </c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  <c r="AL2976" s="5"/>
      <c r="AM2976" s="5"/>
      <c r="AN2976" s="5"/>
      <c r="AO2976" s="5"/>
      <c r="AP2976" s="5"/>
      <c r="AQ2976" s="5"/>
      <c r="AR2976" s="5"/>
      <c r="AS2976" s="5"/>
      <c r="AT2976" s="5"/>
      <c r="AU2976" s="5"/>
      <c r="AV2976" s="5"/>
      <c r="AW2976" s="5"/>
      <c r="AX2976" s="5"/>
    </row>
    <row r="2977" spans="1:50" x14ac:dyDescent="0.25">
      <c r="A2977" s="102" t="s">
        <v>157</v>
      </c>
      <c r="B2977" s="102" t="s">
        <v>84</v>
      </c>
      <c r="C2977" s="102" t="s">
        <v>182</v>
      </c>
      <c r="D2977" s="55" t="s">
        <v>183</v>
      </c>
      <c r="E2977" s="55" t="s">
        <v>184</v>
      </c>
      <c r="F2977" s="5" t="s">
        <v>153</v>
      </c>
      <c r="G2977" s="97">
        <v>44756</v>
      </c>
      <c r="H2977" s="5">
        <v>4</v>
      </c>
      <c r="I2977" s="72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>
        <v>115.33333333333333</v>
      </c>
      <c r="W2977">
        <v>115.33333333333333</v>
      </c>
      <c r="X2977">
        <v>115.33333333333333</v>
      </c>
      <c r="Y2977">
        <v>115.33333333333333</v>
      </c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  <c r="AL2977" s="5"/>
      <c r="AM2977" s="5"/>
      <c r="AN2977" s="5"/>
      <c r="AO2977" s="5"/>
      <c r="AP2977" s="5"/>
      <c r="AQ2977" s="5"/>
      <c r="AR2977" s="5"/>
      <c r="AS2977" s="5"/>
      <c r="AT2977" s="5"/>
      <c r="AU2977" s="5"/>
      <c r="AV2977" s="5"/>
      <c r="AW2977" s="5"/>
      <c r="AX2977" s="5"/>
    </row>
    <row r="2978" spans="1:50" x14ac:dyDescent="0.25">
      <c r="A2978" s="102" t="s">
        <v>157</v>
      </c>
      <c r="B2978" s="102" t="s">
        <v>84</v>
      </c>
      <c r="C2978" s="102" t="s">
        <v>182</v>
      </c>
      <c r="D2978" s="55" t="s">
        <v>183</v>
      </c>
      <c r="E2978" s="55" t="s">
        <v>184</v>
      </c>
      <c r="F2978" s="5" t="s">
        <v>153</v>
      </c>
      <c r="G2978" s="97">
        <v>44760</v>
      </c>
      <c r="H2978" s="5">
        <v>4</v>
      </c>
      <c r="I2978" s="72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>
        <v>105.7</v>
      </c>
      <c r="W2978">
        <v>105.7</v>
      </c>
      <c r="X2978">
        <v>105.7</v>
      </c>
      <c r="Y2978">
        <v>105.7</v>
      </c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5"/>
      <c r="AL2978" s="5"/>
      <c r="AM2978" s="5"/>
      <c r="AN2978" s="5"/>
      <c r="AO2978" s="5"/>
      <c r="AP2978" s="5"/>
      <c r="AQ2978" s="5"/>
      <c r="AR2978" s="5"/>
      <c r="AS2978" s="5"/>
      <c r="AT2978" s="5"/>
      <c r="AU2978" s="5"/>
      <c r="AV2978" s="5"/>
      <c r="AW2978" s="5"/>
      <c r="AX2978" s="5"/>
    </row>
    <row r="2979" spans="1:50" x14ac:dyDescent="0.25">
      <c r="A2979" s="102" t="s">
        <v>157</v>
      </c>
      <c r="B2979" s="102" t="s">
        <v>84</v>
      </c>
      <c r="C2979" s="102" t="s">
        <v>182</v>
      </c>
      <c r="D2979" s="55" t="s">
        <v>183</v>
      </c>
      <c r="E2979" s="55" t="s">
        <v>184</v>
      </c>
      <c r="F2979" s="5" t="s">
        <v>153</v>
      </c>
      <c r="G2979" s="97">
        <v>44769</v>
      </c>
      <c r="H2979" s="5">
        <v>4</v>
      </c>
      <c r="I2979" s="72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>
        <v>115.33333333333333</v>
      </c>
      <c r="W2979">
        <v>115.33333333333333</v>
      </c>
      <c r="X2979">
        <v>115.33333333333333</v>
      </c>
      <c r="Y2979">
        <v>115.33333333333333</v>
      </c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5"/>
      <c r="AL2979" s="5"/>
      <c r="AM2979" s="5"/>
      <c r="AN2979" s="5"/>
      <c r="AO2979" s="5"/>
      <c r="AP2979" s="5"/>
      <c r="AQ2979" s="5"/>
      <c r="AR2979" s="5"/>
      <c r="AS2979" s="5"/>
      <c r="AT2979" s="5"/>
      <c r="AU2979" s="5"/>
      <c r="AV2979" s="5"/>
      <c r="AW2979" s="5"/>
      <c r="AX2979" s="5"/>
    </row>
    <row r="2980" spans="1:50" x14ac:dyDescent="0.25">
      <c r="A2980" s="102" t="s">
        <v>157</v>
      </c>
      <c r="B2980" s="102" t="s">
        <v>84</v>
      </c>
      <c r="C2980" s="102" t="s">
        <v>182</v>
      </c>
      <c r="D2980" s="55" t="s">
        <v>183</v>
      </c>
      <c r="E2980" s="55" t="s">
        <v>184</v>
      </c>
      <c r="F2980" s="5" t="s">
        <v>153</v>
      </c>
      <c r="G2980" s="97">
        <v>44784</v>
      </c>
      <c r="H2980" s="5">
        <v>4</v>
      </c>
      <c r="I2980" s="72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>
        <v>86.666666666666671</v>
      </c>
      <c r="W2980">
        <v>86.666666666666671</v>
      </c>
      <c r="X2980">
        <v>86.666666666666671</v>
      </c>
      <c r="Y2980">
        <v>86.666666666666671</v>
      </c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5"/>
      <c r="AL2980" s="5"/>
      <c r="AM2980" s="5"/>
      <c r="AN2980" s="5"/>
      <c r="AO2980" s="5"/>
      <c r="AP2980" s="5"/>
      <c r="AQ2980" s="5"/>
      <c r="AR2980" s="5"/>
      <c r="AS2980" s="5"/>
      <c r="AT2980" s="5"/>
      <c r="AU2980" s="5"/>
      <c r="AV2980" s="5"/>
      <c r="AW2980" s="5"/>
      <c r="AX2980" s="5"/>
    </row>
    <row r="2981" spans="1:50" x14ac:dyDescent="0.25">
      <c r="A2981" s="102" t="s">
        <v>157</v>
      </c>
      <c r="B2981" s="102" t="s">
        <v>84</v>
      </c>
      <c r="C2981" s="102" t="s">
        <v>182</v>
      </c>
      <c r="D2981" s="55" t="s">
        <v>183</v>
      </c>
      <c r="E2981" s="55" t="s">
        <v>184</v>
      </c>
      <c r="F2981" s="5" t="s">
        <v>153</v>
      </c>
      <c r="G2981" s="97">
        <v>44795</v>
      </c>
      <c r="H2981" s="5">
        <v>4</v>
      </c>
      <c r="I2981" s="72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>
        <v>17.2</v>
      </c>
      <c r="W2981">
        <v>17.2</v>
      </c>
      <c r="X2981">
        <v>17.2</v>
      </c>
      <c r="Y2981">
        <v>17.2</v>
      </c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5"/>
      <c r="AL2981" s="5"/>
      <c r="AM2981" s="5"/>
      <c r="AN2981" s="5"/>
      <c r="AO2981" s="5"/>
      <c r="AP2981" s="5"/>
      <c r="AQ2981" s="5"/>
      <c r="AR2981" s="5"/>
      <c r="AS2981" s="5"/>
      <c r="AT2981" s="5"/>
      <c r="AU2981" s="5"/>
      <c r="AV2981" s="5"/>
      <c r="AW2981" s="5"/>
      <c r="AX2981" s="5"/>
    </row>
    <row r="2982" spans="1:50" x14ac:dyDescent="0.25">
      <c r="A2982" s="102" t="s">
        <v>157</v>
      </c>
      <c r="B2982" s="102" t="s">
        <v>84</v>
      </c>
      <c r="C2982" s="102" t="s">
        <v>182</v>
      </c>
      <c r="D2982" s="55" t="s">
        <v>183</v>
      </c>
      <c r="E2982" s="55" t="s">
        <v>184</v>
      </c>
      <c r="F2982" s="5" t="s">
        <v>153</v>
      </c>
      <c r="G2982" s="97">
        <v>44802</v>
      </c>
      <c r="H2982" s="5">
        <v>4</v>
      </c>
      <c r="I2982" s="72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>
        <v>69.666666666666671</v>
      </c>
      <c r="W2982">
        <v>69.666666666666671</v>
      </c>
      <c r="X2982">
        <v>69.666666666666671</v>
      </c>
      <c r="Y2982">
        <v>69.666666666666671</v>
      </c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5"/>
      <c r="AL2982" s="5"/>
      <c r="AM2982" s="5"/>
      <c r="AN2982" s="5"/>
      <c r="AO2982" s="5"/>
      <c r="AP2982" s="5"/>
      <c r="AQ2982" s="5"/>
      <c r="AR2982" s="5"/>
      <c r="AS2982" s="5"/>
      <c r="AT2982" s="5"/>
      <c r="AU2982" s="5"/>
      <c r="AV2982" s="5"/>
      <c r="AW2982" s="5"/>
      <c r="AX2982" s="5"/>
    </row>
    <row r="2983" spans="1:50" x14ac:dyDescent="0.25">
      <c r="A2983" s="102" t="s">
        <v>157</v>
      </c>
      <c r="B2983" s="102" t="s">
        <v>84</v>
      </c>
      <c r="C2983" s="102" t="s">
        <v>182</v>
      </c>
      <c r="D2983" s="55" t="s">
        <v>183</v>
      </c>
      <c r="E2983" s="55" t="s">
        <v>184</v>
      </c>
      <c r="F2983" s="5" t="s">
        <v>153</v>
      </c>
      <c r="G2983" s="97">
        <v>44812</v>
      </c>
      <c r="H2983" s="5">
        <v>4</v>
      </c>
      <c r="I2983" s="72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>
        <v>36.06666666666667</v>
      </c>
      <c r="W2983">
        <v>36.06666666666667</v>
      </c>
      <c r="X2983">
        <v>36.06666666666667</v>
      </c>
      <c r="Y2983">
        <v>36.06666666666667</v>
      </c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5"/>
      <c r="AL2983" s="5"/>
      <c r="AM2983" s="5"/>
      <c r="AN2983" s="5"/>
      <c r="AO2983" s="5"/>
      <c r="AP2983" s="5"/>
      <c r="AQ2983" s="5"/>
      <c r="AR2983" s="5"/>
      <c r="AS2983" s="5"/>
      <c r="AT2983" s="5"/>
      <c r="AU2983" s="5"/>
      <c r="AV2983" s="5"/>
      <c r="AW2983" s="5"/>
      <c r="AX2983" s="5"/>
    </row>
    <row r="2984" spans="1:50" x14ac:dyDescent="0.25">
      <c r="A2984" s="102" t="s">
        <v>157</v>
      </c>
      <c r="B2984" s="102" t="s">
        <v>84</v>
      </c>
      <c r="C2984" s="102" t="s">
        <v>182</v>
      </c>
      <c r="D2984" s="55" t="s">
        <v>183</v>
      </c>
      <c r="E2984" s="55" t="s">
        <v>184</v>
      </c>
      <c r="F2984" s="5" t="s">
        <v>153</v>
      </c>
      <c r="G2984" s="97">
        <v>44816</v>
      </c>
      <c r="H2984" s="5">
        <v>4</v>
      </c>
      <c r="I2984" s="72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>
        <v>46.800000000000004</v>
      </c>
      <c r="W2984">
        <v>46.800000000000004</v>
      </c>
      <c r="X2984">
        <v>46.800000000000004</v>
      </c>
      <c r="Y2984">
        <v>46.800000000000004</v>
      </c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5"/>
      <c r="AN2984" s="5"/>
      <c r="AO2984" s="5"/>
      <c r="AP2984" s="5"/>
      <c r="AQ2984" s="5"/>
      <c r="AR2984" s="5"/>
      <c r="AS2984" s="5"/>
      <c r="AT2984" s="5"/>
      <c r="AU2984" s="5"/>
      <c r="AV2984" s="5"/>
      <c r="AW2984" s="5"/>
      <c r="AX2984" s="5"/>
    </row>
    <row r="2985" spans="1:50" x14ac:dyDescent="0.25">
      <c r="A2985" s="102" t="s">
        <v>157</v>
      </c>
      <c r="B2985" s="102" t="s">
        <v>84</v>
      </c>
      <c r="C2985" s="102" t="s">
        <v>182</v>
      </c>
      <c r="D2985" s="55" t="s">
        <v>183</v>
      </c>
      <c r="E2985" s="55" t="s">
        <v>184</v>
      </c>
      <c r="F2985" s="5" t="s">
        <v>153</v>
      </c>
      <c r="G2985" s="97">
        <v>44831</v>
      </c>
      <c r="H2985" s="5">
        <v>4</v>
      </c>
      <c r="I2985" s="72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>
        <v>28.933333333333334</v>
      </c>
      <c r="W2985">
        <v>28.933333333333334</v>
      </c>
      <c r="X2985">
        <v>28.933333333333334</v>
      </c>
      <c r="Y2985">
        <v>28.933333333333334</v>
      </c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5"/>
      <c r="AN2985" s="5"/>
      <c r="AO2985" s="5"/>
      <c r="AP2985" s="5"/>
      <c r="AQ2985" s="5"/>
      <c r="AR2985" s="5"/>
      <c r="AS2985" s="5"/>
      <c r="AT2985" s="5"/>
      <c r="AU2985" s="5"/>
      <c r="AV2985" s="5"/>
      <c r="AW2985" s="5"/>
      <c r="AX2985" s="5"/>
    </row>
    <row r="2986" spans="1:50" x14ac:dyDescent="0.25">
      <c r="A2986" s="102" t="s">
        <v>157</v>
      </c>
      <c r="B2986" s="102" t="s">
        <v>84</v>
      </c>
      <c r="C2986" s="102" t="s">
        <v>182</v>
      </c>
      <c r="D2986" s="55" t="s">
        <v>183</v>
      </c>
      <c r="E2986" s="55" t="s">
        <v>184</v>
      </c>
      <c r="F2986" s="5" t="s">
        <v>153</v>
      </c>
      <c r="G2986" s="97">
        <v>44839</v>
      </c>
      <c r="H2986" s="5">
        <v>4</v>
      </c>
      <c r="I2986" s="72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>
        <v>33.446666666666665</v>
      </c>
      <c r="W2986">
        <v>33.446666666666665</v>
      </c>
      <c r="X2986">
        <v>33.446666666666665</v>
      </c>
      <c r="Y2986">
        <v>33.446666666666665</v>
      </c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5"/>
      <c r="AN2986" s="5"/>
      <c r="AO2986" s="5"/>
      <c r="AP2986" s="5"/>
      <c r="AQ2986" s="5"/>
      <c r="AR2986" s="5"/>
      <c r="AS2986" s="5"/>
      <c r="AT2986" s="5"/>
      <c r="AU2986" s="5"/>
      <c r="AV2986" s="5"/>
      <c r="AW2986" s="5"/>
      <c r="AX2986" s="5"/>
    </row>
    <row r="2987" spans="1:50" x14ac:dyDescent="0.25">
      <c r="A2987" s="102" t="s">
        <v>157</v>
      </c>
      <c r="B2987" s="102" t="s">
        <v>84</v>
      </c>
      <c r="C2987" s="102" t="s">
        <v>182</v>
      </c>
      <c r="D2987" s="55" t="s">
        <v>183</v>
      </c>
      <c r="E2987" s="55" t="s">
        <v>184</v>
      </c>
      <c r="F2987" s="5" t="s">
        <v>153</v>
      </c>
      <c r="G2987" s="97">
        <v>44851</v>
      </c>
      <c r="H2987" s="5">
        <v>4</v>
      </c>
      <c r="I2987" s="72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>
        <v>24.653333333333336</v>
      </c>
      <c r="W2987">
        <v>24.653333333333336</v>
      </c>
      <c r="X2987">
        <v>24.653333333333336</v>
      </c>
      <c r="Y2987">
        <v>24.653333333333336</v>
      </c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5"/>
      <c r="AN2987" s="5"/>
      <c r="AO2987" s="5"/>
      <c r="AP2987" s="5"/>
      <c r="AQ2987" s="5"/>
      <c r="AR2987" s="5"/>
      <c r="AS2987" s="5"/>
      <c r="AT2987" s="5"/>
      <c r="AU2987" s="5"/>
      <c r="AV2987" s="5"/>
      <c r="AW2987" s="5"/>
      <c r="AX2987" s="5"/>
    </row>
    <row r="2988" spans="1:50" x14ac:dyDescent="0.25">
      <c r="A2988" s="104" t="s">
        <v>157</v>
      </c>
      <c r="B2988" s="104" t="s">
        <v>84</v>
      </c>
      <c r="C2988" s="104" t="s">
        <v>182</v>
      </c>
      <c r="D2988" s="65" t="s">
        <v>183</v>
      </c>
      <c r="E2988" s="65" t="s">
        <v>184</v>
      </c>
      <c r="F2988" s="22" t="s">
        <v>152</v>
      </c>
      <c r="G2988" s="79">
        <v>44547</v>
      </c>
      <c r="H2988" s="22">
        <v>1</v>
      </c>
      <c r="I2988" s="66"/>
      <c r="J2988" s="22"/>
      <c r="K2988" s="22"/>
      <c r="L2988" s="22"/>
      <c r="M2988" s="22"/>
      <c r="N2988" s="22"/>
      <c r="O2988" s="22"/>
      <c r="P2988" s="22"/>
      <c r="Q2988" s="22"/>
      <c r="R2988" s="22"/>
      <c r="S2988" s="22"/>
      <c r="T2988" s="22"/>
      <c r="U2988" s="22"/>
      <c r="V2988" s="22">
        <v>101.9</v>
      </c>
      <c r="W2988" s="22">
        <v>101.9</v>
      </c>
      <c r="X2988" s="22">
        <v>101.9</v>
      </c>
      <c r="Y2988" s="22">
        <v>101.9</v>
      </c>
      <c r="Z2988" s="22"/>
      <c r="AA2988" s="22"/>
      <c r="AB2988" s="22"/>
      <c r="AC2988" s="22"/>
      <c r="AD2988" s="22"/>
      <c r="AE2988" s="22"/>
      <c r="AF2988" s="22"/>
      <c r="AG2988" s="22"/>
      <c r="AH2988" s="22"/>
      <c r="AI2988" s="22"/>
      <c r="AJ2988" s="22"/>
      <c r="AK2988" s="22"/>
      <c r="AL2988" s="22"/>
      <c r="AM2988" s="22"/>
      <c r="AN2988" s="22"/>
      <c r="AO2988" s="22"/>
      <c r="AP2988" s="22"/>
      <c r="AQ2988" s="22"/>
      <c r="AR2988" s="22"/>
      <c r="AS2988" s="22"/>
      <c r="AT2988" s="22"/>
      <c r="AU2988" s="22"/>
      <c r="AV2988" s="22"/>
      <c r="AW2988" s="22"/>
      <c r="AX2988" s="22"/>
    </row>
    <row r="2989" spans="1:50" x14ac:dyDescent="0.25">
      <c r="A2989" s="104" t="s">
        <v>157</v>
      </c>
      <c r="B2989" s="104" t="s">
        <v>84</v>
      </c>
      <c r="C2989" s="104" t="s">
        <v>182</v>
      </c>
      <c r="D2989" s="65" t="s">
        <v>183</v>
      </c>
      <c r="E2989" s="65" t="s">
        <v>184</v>
      </c>
      <c r="F2989" s="22" t="s">
        <v>152</v>
      </c>
      <c r="G2989" s="79">
        <v>44601</v>
      </c>
      <c r="H2989" s="22">
        <v>1</v>
      </c>
      <c r="I2989" s="66"/>
      <c r="J2989" s="22"/>
      <c r="K2989" s="22"/>
      <c r="L2989" s="22"/>
      <c r="M2989" s="22"/>
      <c r="N2989" s="22"/>
      <c r="O2989" s="22"/>
      <c r="P2989" s="22"/>
      <c r="Q2989" s="22"/>
      <c r="R2989" s="22"/>
      <c r="S2989" s="22"/>
      <c r="T2989" s="22"/>
      <c r="U2989" s="22"/>
      <c r="V2989" s="22">
        <v>43.6</v>
      </c>
      <c r="W2989" s="22">
        <v>43.6</v>
      </c>
      <c r="X2989" s="22">
        <v>43.6</v>
      </c>
      <c r="Y2989" s="22">
        <v>43.6</v>
      </c>
      <c r="Z2989" s="22"/>
      <c r="AA2989" s="22"/>
      <c r="AB2989" s="22"/>
      <c r="AC2989" s="22"/>
      <c r="AD2989" s="22"/>
      <c r="AE2989" s="22"/>
      <c r="AF2989" s="22"/>
      <c r="AG2989" s="22"/>
      <c r="AH2989" s="22"/>
      <c r="AI2989" s="22"/>
      <c r="AJ2989" s="22"/>
      <c r="AK2989" s="22"/>
      <c r="AL2989" s="22"/>
      <c r="AM2989" s="22"/>
      <c r="AN2989" s="22"/>
      <c r="AO2989" s="22"/>
      <c r="AP2989" s="22"/>
      <c r="AQ2989" s="22"/>
      <c r="AR2989" s="22"/>
      <c r="AS2989" s="22"/>
      <c r="AT2989" s="22"/>
      <c r="AU2989" s="22"/>
      <c r="AV2989" s="22"/>
      <c r="AW2989" s="22"/>
      <c r="AX2989" s="22"/>
    </row>
    <row r="2990" spans="1:50" x14ac:dyDescent="0.25">
      <c r="A2990" s="104" t="s">
        <v>157</v>
      </c>
      <c r="B2990" s="104" t="s">
        <v>84</v>
      </c>
      <c r="C2990" s="104" t="s">
        <v>182</v>
      </c>
      <c r="D2990" s="65" t="s">
        <v>183</v>
      </c>
      <c r="E2990" s="65" t="s">
        <v>184</v>
      </c>
      <c r="F2990" s="22" t="s">
        <v>153</v>
      </c>
      <c r="G2990" s="79">
        <v>44733</v>
      </c>
      <c r="H2990" s="22">
        <v>1</v>
      </c>
      <c r="I2990" s="66"/>
      <c r="J2990" s="22"/>
      <c r="K2990" s="22"/>
      <c r="L2990" s="22"/>
      <c r="M2990" s="22"/>
      <c r="N2990" s="22"/>
      <c r="O2990" s="22"/>
      <c r="P2990" s="22"/>
      <c r="Q2990" s="22"/>
      <c r="R2990" s="22"/>
      <c r="S2990" s="22"/>
      <c r="T2990" s="22"/>
      <c r="U2990" s="22"/>
      <c r="V2990" s="22">
        <v>113.43333333333332</v>
      </c>
      <c r="W2990" s="22">
        <v>113.43333333333332</v>
      </c>
      <c r="X2990" s="22">
        <v>113.43333333333332</v>
      </c>
      <c r="Y2990" s="22">
        <v>113.43333333333332</v>
      </c>
      <c r="Z2990" s="22"/>
      <c r="AA2990" s="22"/>
      <c r="AB2990" s="22"/>
      <c r="AC2990" s="22"/>
      <c r="AD2990" s="22"/>
      <c r="AE2990" s="22"/>
      <c r="AF2990" s="22"/>
      <c r="AG2990" s="22"/>
      <c r="AH2990" s="22"/>
      <c r="AI2990" s="22"/>
      <c r="AJ2990" s="22"/>
      <c r="AK2990" s="22"/>
      <c r="AL2990" s="22"/>
      <c r="AM2990" s="22"/>
      <c r="AN2990" s="22"/>
      <c r="AO2990" s="22"/>
      <c r="AP2990" s="22"/>
      <c r="AQ2990" s="22"/>
      <c r="AR2990" s="22"/>
      <c r="AS2990" s="22"/>
      <c r="AT2990" s="22"/>
      <c r="AU2990" s="22"/>
      <c r="AV2990" s="22"/>
      <c r="AW2990" s="22"/>
      <c r="AX2990" s="22"/>
    </row>
    <row r="2991" spans="1:50" x14ac:dyDescent="0.25">
      <c r="A2991" s="104" t="s">
        <v>157</v>
      </c>
      <c r="B2991" s="104" t="s">
        <v>84</v>
      </c>
      <c r="C2991" s="104" t="s">
        <v>182</v>
      </c>
      <c r="D2991" s="65" t="s">
        <v>183</v>
      </c>
      <c r="E2991" s="65" t="s">
        <v>184</v>
      </c>
      <c r="F2991" s="22" t="s">
        <v>153</v>
      </c>
      <c r="G2991" s="79">
        <v>44756</v>
      </c>
      <c r="H2991" s="22">
        <v>1</v>
      </c>
      <c r="I2991" s="66"/>
      <c r="J2991" s="22"/>
      <c r="K2991" s="22"/>
      <c r="L2991" s="22"/>
      <c r="M2991" s="22"/>
      <c r="N2991" s="22"/>
      <c r="O2991" s="22"/>
      <c r="P2991" s="22"/>
      <c r="Q2991" s="22"/>
      <c r="R2991" s="22"/>
      <c r="S2991" s="22"/>
      <c r="T2991" s="22"/>
      <c r="U2991" s="22"/>
      <c r="V2991" s="22">
        <v>125.66666666666667</v>
      </c>
      <c r="W2991" s="22">
        <v>125.66666666666667</v>
      </c>
      <c r="X2991" s="22">
        <v>125.66666666666667</v>
      </c>
      <c r="Y2991" s="22">
        <v>125.66666666666667</v>
      </c>
      <c r="Z2991" s="22"/>
      <c r="AA2991" s="22"/>
      <c r="AB2991" s="22"/>
      <c r="AC2991" s="22"/>
      <c r="AD2991" s="22"/>
      <c r="AE2991" s="22"/>
      <c r="AF2991" s="22"/>
      <c r="AG2991" s="22"/>
      <c r="AH2991" s="22"/>
      <c r="AI2991" s="22"/>
      <c r="AJ2991" s="22"/>
      <c r="AK2991" s="22"/>
      <c r="AL2991" s="22"/>
      <c r="AM2991" s="22"/>
      <c r="AN2991" s="22"/>
      <c r="AO2991" s="22"/>
      <c r="AP2991" s="22"/>
      <c r="AQ2991" s="22"/>
      <c r="AR2991" s="22"/>
      <c r="AS2991" s="22"/>
      <c r="AT2991" s="22"/>
      <c r="AU2991" s="22"/>
      <c r="AV2991" s="22"/>
      <c r="AW2991" s="22"/>
      <c r="AX2991" s="22"/>
    </row>
    <row r="2992" spans="1:50" x14ac:dyDescent="0.25">
      <c r="A2992" s="104" t="s">
        <v>159</v>
      </c>
      <c r="B2992" s="104" t="s">
        <v>143</v>
      </c>
      <c r="C2992" s="104" t="s">
        <v>182</v>
      </c>
      <c r="D2992" s="65" t="s">
        <v>183</v>
      </c>
      <c r="E2992" s="65" t="s">
        <v>184</v>
      </c>
      <c r="F2992" s="22" t="s">
        <v>153</v>
      </c>
      <c r="G2992" s="79">
        <v>44760</v>
      </c>
      <c r="H2992" s="22">
        <v>1</v>
      </c>
      <c r="I2992" s="66"/>
      <c r="J2992" s="22"/>
      <c r="K2992" s="22"/>
      <c r="L2992" s="22"/>
      <c r="M2992" s="22"/>
      <c r="N2992" s="22"/>
      <c r="O2992" s="22"/>
      <c r="P2992" s="22"/>
      <c r="Q2992" s="22"/>
      <c r="R2992" s="22"/>
      <c r="S2992" s="22"/>
      <c r="T2992" s="22"/>
      <c r="U2992" s="22"/>
      <c r="V2992" s="22">
        <v>127.13333333333333</v>
      </c>
      <c r="W2992" s="22">
        <v>127.13333333333333</v>
      </c>
      <c r="X2992" s="22">
        <v>127.13333333333333</v>
      </c>
      <c r="Y2992" s="22">
        <v>127.13333333333333</v>
      </c>
      <c r="Z2992" s="22"/>
      <c r="AA2992" s="22"/>
      <c r="AB2992" s="22"/>
      <c r="AC2992" s="22"/>
      <c r="AD2992" s="22"/>
      <c r="AE2992" s="22"/>
      <c r="AF2992" s="22"/>
      <c r="AG2992" s="22"/>
      <c r="AH2992" s="22"/>
      <c r="AI2992" s="22"/>
      <c r="AJ2992" s="22"/>
      <c r="AK2992" s="22"/>
      <c r="AL2992" s="22"/>
      <c r="AM2992" s="22"/>
      <c r="AN2992" s="22"/>
      <c r="AO2992" s="22"/>
      <c r="AP2992" s="22"/>
      <c r="AQ2992" s="22"/>
      <c r="AR2992" s="22"/>
      <c r="AS2992" s="22"/>
      <c r="AT2992" s="22"/>
      <c r="AU2992" s="22"/>
      <c r="AV2992" s="22"/>
      <c r="AW2992" s="22"/>
      <c r="AX2992" s="22"/>
    </row>
    <row r="2993" spans="1:50" x14ac:dyDescent="0.25">
      <c r="A2993" s="104" t="s">
        <v>159</v>
      </c>
      <c r="B2993" s="104" t="s">
        <v>143</v>
      </c>
      <c r="C2993" s="104" t="s">
        <v>182</v>
      </c>
      <c r="D2993" s="65" t="s">
        <v>183</v>
      </c>
      <c r="E2993" s="65" t="s">
        <v>184</v>
      </c>
      <c r="F2993" s="22" t="s">
        <v>153</v>
      </c>
      <c r="G2993" s="79">
        <v>44769</v>
      </c>
      <c r="H2993" s="22">
        <v>1</v>
      </c>
      <c r="I2993" s="66"/>
      <c r="J2993" s="22"/>
      <c r="K2993" s="22"/>
      <c r="L2993" s="22"/>
      <c r="M2993" s="22"/>
      <c r="N2993" s="22"/>
      <c r="O2993" s="22"/>
      <c r="P2993" s="22"/>
      <c r="Q2993" s="22"/>
      <c r="R2993" s="22"/>
      <c r="S2993" s="22"/>
      <c r="T2993" s="22"/>
      <c r="U2993" s="22"/>
      <c r="V2993" s="22">
        <v>78.666666666666671</v>
      </c>
      <c r="W2993" s="22">
        <v>78.666666666666671</v>
      </c>
      <c r="X2993" s="22">
        <v>78.666666666666671</v>
      </c>
      <c r="Y2993" s="22">
        <v>78.666666666666671</v>
      </c>
      <c r="Z2993" s="22"/>
      <c r="AA2993" s="22"/>
      <c r="AB2993" s="22"/>
      <c r="AC2993" s="22"/>
      <c r="AD2993" s="22"/>
      <c r="AE2993" s="22"/>
      <c r="AF2993" s="22"/>
      <c r="AG2993" s="22"/>
      <c r="AH2993" s="22"/>
      <c r="AI2993" s="22"/>
      <c r="AJ2993" s="22"/>
      <c r="AK2993" s="22"/>
      <c r="AL2993" s="22"/>
      <c r="AM2993" s="22"/>
      <c r="AN2993" s="22"/>
      <c r="AO2993" s="22"/>
      <c r="AP2993" s="22"/>
      <c r="AQ2993" s="22"/>
      <c r="AR2993" s="22"/>
      <c r="AS2993" s="22"/>
      <c r="AT2993" s="22"/>
      <c r="AU2993" s="22"/>
      <c r="AV2993" s="22"/>
      <c r="AW2993" s="22"/>
      <c r="AX2993" s="22"/>
    </row>
    <row r="2994" spans="1:50" x14ac:dyDescent="0.25">
      <c r="A2994" s="104" t="s">
        <v>159</v>
      </c>
      <c r="B2994" s="104" t="s">
        <v>143</v>
      </c>
      <c r="C2994" s="104" t="s">
        <v>182</v>
      </c>
      <c r="D2994" s="65" t="s">
        <v>183</v>
      </c>
      <c r="E2994" s="65" t="s">
        <v>184</v>
      </c>
      <c r="F2994" s="22" t="s">
        <v>153</v>
      </c>
      <c r="G2994" s="79">
        <v>44784</v>
      </c>
      <c r="H2994" s="22">
        <v>1</v>
      </c>
      <c r="I2994" s="66"/>
      <c r="J2994" s="22"/>
      <c r="K2994" s="22"/>
      <c r="L2994" s="22"/>
      <c r="M2994" s="22"/>
      <c r="N2994" s="22"/>
      <c r="O2994" s="22"/>
      <c r="P2994" s="22"/>
      <c r="Q2994" s="22"/>
      <c r="R2994" s="22"/>
      <c r="S2994" s="22"/>
      <c r="T2994" s="22"/>
      <c r="U2994" s="22"/>
      <c r="V2994" s="22">
        <v>33.900000000000006</v>
      </c>
      <c r="W2994" s="22">
        <v>33.900000000000006</v>
      </c>
      <c r="X2994" s="22">
        <v>33.900000000000006</v>
      </c>
      <c r="Y2994" s="22">
        <v>33.900000000000006</v>
      </c>
      <c r="Z2994" s="22"/>
      <c r="AA2994" s="22"/>
      <c r="AB2994" s="22"/>
      <c r="AC2994" s="22"/>
      <c r="AD2994" s="22"/>
      <c r="AE2994" s="22"/>
      <c r="AF2994" s="22"/>
      <c r="AG2994" s="22"/>
      <c r="AH2994" s="22"/>
      <c r="AI2994" s="22"/>
      <c r="AJ2994" s="22"/>
      <c r="AK2994" s="22"/>
      <c r="AL2994" s="22"/>
      <c r="AM2994" s="22"/>
      <c r="AN2994" s="22"/>
      <c r="AO2994" s="22"/>
      <c r="AP2994" s="22"/>
      <c r="AQ2994" s="22"/>
      <c r="AR2994" s="22"/>
      <c r="AS2994" s="22"/>
      <c r="AT2994" s="22"/>
      <c r="AU2994" s="22"/>
      <c r="AV2994" s="22"/>
      <c r="AW2994" s="22"/>
      <c r="AX2994" s="22"/>
    </row>
    <row r="2995" spans="1:50" x14ac:dyDescent="0.25">
      <c r="A2995" s="104" t="s">
        <v>159</v>
      </c>
      <c r="B2995" s="104" t="s">
        <v>143</v>
      </c>
      <c r="C2995" s="104" t="s">
        <v>182</v>
      </c>
      <c r="D2995" s="65" t="s">
        <v>183</v>
      </c>
      <c r="E2995" s="65" t="s">
        <v>184</v>
      </c>
      <c r="F2995" s="22" t="s">
        <v>153</v>
      </c>
      <c r="G2995" s="79">
        <v>44795</v>
      </c>
      <c r="H2995" s="22">
        <v>1</v>
      </c>
      <c r="I2995" s="66"/>
      <c r="J2995" s="22"/>
      <c r="K2995" s="22"/>
      <c r="L2995" s="22"/>
      <c r="M2995" s="22"/>
      <c r="N2995" s="22"/>
      <c r="O2995" s="22"/>
      <c r="P2995" s="22"/>
      <c r="Q2995" s="22"/>
      <c r="R2995" s="22"/>
      <c r="S2995" s="22"/>
      <c r="T2995" s="22"/>
      <c r="U2995" s="22"/>
      <c r="V2995" s="22">
        <v>112.06666666666666</v>
      </c>
      <c r="W2995" s="22">
        <v>112.06666666666666</v>
      </c>
      <c r="X2995" s="22">
        <v>112.06666666666666</v>
      </c>
      <c r="Y2995" s="22">
        <v>112.06666666666666</v>
      </c>
      <c r="Z2995" s="22"/>
      <c r="AA2995" s="22"/>
      <c r="AB2995" s="22"/>
      <c r="AC2995" s="22"/>
      <c r="AD2995" s="22"/>
      <c r="AE2995" s="22"/>
      <c r="AF2995" s="22"/>
      <c r="AG2995" s="22"/>
      <c r="AH2995" s="22"/>
      <c r="AI2995" s="22"/>
      <c r="AJ2995" s="22"/>
      <c r="AK2995" s="22"/>
      <c r="AL2995" s="22"/>
      <c r="AM2995" s="22"/>
      <c r="AN2995" s="22"/>
      <c r="AO2995" s="22"/>
      <c r="AP2995" s="22"/>
      <c r="AQ2995" s="22"/>
      <c r="AR2995" s="22"/>
      <c r="AS2995" s="22"/>
      <c r="AT2995" s="22"/>
      <c r="AU2995" s="22"/>
      <c r="AV2995" s="22"/>
      <c r="AW2995" s="22"/>
      <c r="AX2995" s="22"/>
    </row>
    <row r="2996" spans="1:50" x14ac:dyDescent="0.25">
      <c r="A2996" s="104" t="s">
        <v>157</v>
      </c>
      <c r="B2996" s="104" t="s">
        <v>84</v>
      </c>
      <c r="C2996" s="104" t="s">
        <v>182</v>
      </c>
      <c r="D2996" s="65" t="s">
        <v>183</v>
      </c>
      <c r="E2996" s="65" t="s">
        <v>184</v>
      </c>
      <c r="F2996" s="22" t="s">
        <v>153</v>
      </c>
      <c r="G2996" s="79">
        <v>44802</v>
      </c>
      <c r="H2996" s="22">
        <v>1</v>
      </c>
      <c r="I2996" s="66"/>
      <c r="J2996" s="22"/>
      <c r="K2996" s="22"/>
      <c r="L2996" s="104"/>
      <c r="M2996" s="22"/>
      <c r="N2996" s="22"/>
      <c r="O2996" s="22"/>
      <c r="P2996" s="22"/>
      <c r="Q2996" s="22"/>
      <c r="R2996" s="22"/>
      <c r="S2996" s="22"/>
      <c r="T2996" s="22"/>
      <c r="U2996" s="22"/>
      <c r="V2996" s="22">
        <v>82.27</v>
      </c>
      <c r="W2996" s="22">
        <v>82.27</v>
      </c>
      <c r="X2996" s="22">
        <v>82.27</v>
      </c>
      <c r="Y2996" s="22">
        <v>82.27</v>
      </c>
      <c r="Z2996" s="22"/>
      <c r="AA2996" s="22"/>
      <c r="AB2996" s="22"/>
      <c r="AC2996" s="22"/>
      <c r="AD2996" s="22"/>
      <c r="AE2996" s="22"/>
      <c r="AF2996" s="22"/>
      <c r="AG2996" s="22"/>
      <c r="AH2996" s="22"/>
      <c r="AI2996" s="22"/>
      <c r="AJ2996" s="22"/>
      <c r="AK2996" s="22"/>
      <c r="AL2996" s="22"/>
      <c r="AM2996" s="22"/>
      <c r="AN2996" s="22"/>
      <c r="AO2996" s="22"/>
      <c r="AP2996" s="22"/>
      <c r="AQ2996" s="22"/>
      <c r="AR2996" s="22"/>
      <c r="AS2996" s="22"/>
      <c r="AT2996" s="22"/>
      <c r="AU2996" s="22"/>
      <c r="AV2996" s="22"/>
      <c r="AW2996" s="22"/>
      <c r="AX2996" s="22"/>
    </row>
    <row r="2997" spans="1:50" x14ac:dyDescent="0.25">
      <c r="A2997" s="104" t="s">
        <v>157</v>
      </c>
      <c r="B2997" s="104" t="s">
        <v>84</v>
      </c>
      <c r="C2997" s="104" t="s">
        <v>182</v>
      </c>
      <c r="D2997" s="65" t="s">
        <v>183</v>
      </c>
      <c r="E2997" s="65" t="s">
        <v>184</v>
      </c>
      <c r="F2997" s="22" t="s">
        <v>153</v>
      </c>
      <c r="G2997" s="79">
        <v>44812</v>
      </c>
      <c r="H2997" s="22">
        <v>1</v>
      </c>
      <c r="I2997" s="66"/>
      <c r="J2997" s="22"/>
      <c r="K2997" s="22"/>
      <c r="L2997" s="104"/>
      <c r="M2997" s="22"/>
      <c r="N2997" s="22"/>
      <c r="O2997" s="22"/>
      <c r="P2997" s="22"/>
      <c r="Q2997" s="22"/>
      <c r="R2997" s="22"/>
      <c r="S2997" s="22"/>
      <c r="T2997" s="22"/>
      <c r="U2997" s="22"/>
      <c r="V2997" s="22">
        <v>78.026666666666671</v>
      </c>
      <c r="W2997" s="22">
        <v>78.026666666666671</v>
      </c>
      <c r="X2997" s="22">
        <v>78.026666666666671</v>
      </c>
      <c r="Y2997" s="22">
        <v>78.026666666666671</v>
      </c>
      <c r="Z2997" s="22"/>
      <c r="AA2997" s="22"/>
      <c r="AB2997" s="22"/>
      <c r="AC2997" s="22"/>
      <c r="AD2997" s="22"/>
      <c r="AE2997" s="22"/>
      <c r="AF2997" s="22"/>
      <c r="AG2997" s="22"/>
      <c r="AH2997" s="22"/>
      <c r="AI2997" s="22"/>
      <c r="AJ2997" s="22"/>
      <c r="AK2997" s="22"/>
      <c r="AL2997" s="22"/>
      <c r="AM2997" s="22"/>
      <c r="AN2997" s="22"/>
      <c r="AO2997" s="22"/>
      <c r="AP2997" s="22"/>
      <c r="AQ2997" s="22"/>
      <c r="AR2997" s="22"/>
      <c r="AS2997" s="22"/>
      <c r="AT2997" s="22"/>
      <c r="AU2997" s="22"/>
      <c r="AV2997" s="22"/>
      <c r="AW2997" s="22"/>
      <c r="AX2997" s="22"/>
    </row>
    <row r="2998" spans="1:50" x14ac:dyDescent="0.25">
      <c r="A2998" s="104" t="s">
        <v>157</v>
      </c>
      <c r="B2998" s="104" t="s">
        <v>84</v>
      </c>
      <c r="C2998" s="104" t="s">
        <v>182</v>
      </c>
      <c r="D2998" s="65" t="s">
        <v>183</v>
      </c>
      <c r="E2998" s="65" t="s">
        <v>184</v>
      </c>
      <c r="F2998" s="22" t="s">
        <v>153</v>
      </c>
      <c r="G2998" s="79">
        <v>44816</v>
      </c>
      <c r="H2998" s="22">
        <v>1</v>
      </c>
      <c r="I2998" s="66"/>
      <c r="J2998" s="22"/>
      <c r="K2998" s="22"/>
      <c r="L2998" s="104"/>
      <c r="M2998" s="22"/>
      <c r="N2998" s="22"/>
      <c r="O2998" s="22"/>
      <c r="P2998" s="22"/>
      <c r="Q2998" s="22"/>
      <c r="R2998" s="22"/>
      <c r="S2998" s="22"/>
      <c r="T2998" s="22"/>
      <c r="U2998" s="22"/>
      <c r="V2998" s="22">
        <v>8.8650000000000002</v>
      </c>
      <c r="W2998" s="22">
        <v>8.8650000000000002</v>
      </c>
      <c r="X2998" s="22">
        <v>8.8650000000000002</v>
      </c>
      <c r="Y2998" s="22">
        <v>8.8650000000000002</v>
      </c>
      <c r="Z2998" s="22"/>
      <c r="AA2998" s="22"/>
      <c r="AB2998" s="22"/>
      <c r="AC2998" s="22"/>
      <c r="AD2998" s="22"/>
      <c r="AE2998" s="22"/>
      <c r="AF2998" s="22"/>
      <c r="AG2998" s="22"/>
      <c r="AH2998" s="22"/>
      <c r="AI2998" s="22"/>
      <c r="AJ2998" s="22"/>
      <c r="AK2998" s="22"/>
      <c r="AL2998" s="22"/>
      <c r="AM2998" s="22"/>
      <c r="AN2998" s="22"/>
      <c r="AO2998" s="22"/>
      <c r="AP2998" s="22"/>
      <c r="AQ2998" s="22"/>
      <c r="AR2998" s="22"/>
      <c r="AS2998" s="22"/>
      <c r="AT2998" s="22"/>
      <c r="AU2998" s="22"/>
      <c r="AV2998" s="22"/>
      <c r="AW2998" s="22"/>
      <c r="AX2998" s="22"/>
    </row>
    <row r="2999" spans="1:50" x14ac:dyDescent="0.25">
      <c r="A2999" s="104" t="s">
        <v>157</v>
      </c>
      <c r="B2999" s="104" t="s">
        <v>84</v>
      </c>
      <c r="C2999" s="104" t="s">
        <v>182</v>
      </c>
      <c r="D2999" s="65" t="s">
        <v>183</v>
      </c>
      <c r="E2999" s="65" t="s">
        <v>184</v>
      </c>
      <c r="F2999" s="22" t="s">
        <v>153</v>
      </c>
      <c r="G2999" s="79">
        <v>44831</v>
      </c>
      <c r="H2999" s="22">
        <v>1</v>
      </c>
      <c r="I2999" s="66"/>
      <c r="J2999" s="22"/>
      <c r="K2999" s="22"/>
      <c r="L2999" s="104"/>
      <c r="M2999" s="22"/>
      <c r="N2999" s="22"/>
      <c r="O2999" s="22"/>
      <c r="P2999" s="22"/>
      <c r="Q2999" s="22"/>
      <c r="R2999" s="22"/>
      <c r="S2999" s="22"/>
      <c r="T2999" s="22"/>
      <c r="U2999" s="22"/>
      <c r="V2999" s="22">
        <v>29.049366666666668</v>
      </c>
      <c r="W2999" s="22">
        <v>29.049366666666668</v>
      </c>
      <c r="X2999" s="22">
        <v>29.049366666666668</v>
      </c>
      <c r="Y2999" s="22">
        <v>29.049366666666668</v>
      </c>
      <c r="Z2999" s="22"/>
      <c r="AA2999" s="22"/>
      <c r="AB2999" s="22"/>
      <c r="AC2999" s="22"/>
      <c r="AD2999" s="22"/>
      <c r="AE2999" s="22"/>
      <c r="AF2999" s="22"/>
      <c r="AG2999" s="22"/>
      <c r="AH2999" s="22"/>
      <c r="AI2999" s="22"/>
      <c r="AJ2999" s="22"/>
      <c r="AK2999" s="22"/>
      <c r="AL2999" s="22"/>
      <c r="AM2999" s="22"/>
      <c r="AN2999" s="22"/>
      <c r="AO2999" s="22"/>
      <c r="AP2999" s="22"/>
      <c r="AQ2999" s="22"/>
      <c r="AR2999" s="22"/>
      <c r="AS2999" s="22"/>
      <c r="AT2999" s="22"/>
      <c r="AU2999" s="22"/>
      <c r="AV2999" s="22"/>
      <c r="AW2999" s="22"/>
      <c r="AX2999" s="22"/>
    </row>
    <row r="3000" spans="1:50" x14ac:dyDescent="0.25">
      <c r="A3000" s="104" t="s">
        <v>159</v>
      </c>
      <c r="B3000" s="104" t="s">
        <v>143</v>
      </c>
      <c r="C3000" s="104" t="s">
        <v>182</v>
      </c>
      <c r="D3000" s="65" t="s">
        <v>183</v>
      </c>
      <c r="E3000" s="65" t="s">
        <v>184</v>
      </c>
      <c r="F3000" s="22" t="s">
        <v>153</v>
      </c>
      <c r="G3000" s="79">
        <v>44839</v>
      </c>
      <c r="H3000" s="22">
        <v>1</v>
      </c>
      <c r="I3000" s="66"/>
      <c r="J3000" s="22"/>
      <c r="K3000" s="22"/>
      <c r="L3000" s="104"/>
      <c r="M3000" s="22"/>
      <c r="N3000" s="22"/>
      <c r="O3000" s="22"/>
      <c r="P3000" s="22"/>
      <c r="Q3000" s="22"/>
      <c r="R3000" s="22"/>
      <c r="S3000" s="22"/>
      <c r="T3000" s="22"/>
      <c r="U3000" s="22"/>
      <c r="V3000" s="22">
        <v>9.2066666666666652</v>
      </c>
      <c r="W3000" s="22">
        <v>9.2066666666666652</v>
      </c>
      <c r="X3000" s="22">
        <v>9.2066666666666652</v>
      </c>
      <c r="Y3000" s="22">
        <v>9.2066666666666652</v>
      </c>
      <c r="Z3000" s="22"/>
      <c r="AA3000" s="22"/>
      <c r="AB3000" s="22"/>
      <c r="AC3000" s="22"/>
      <c r="AD3000" s="22"/>
      <c r="AE3000" s="22"/>
      <c r="AF3000" s="22"/>
      <c r="AG3000" s="22"/>
      <c r="AH3000" s="22"/>
      <c r="AI3000" s="22"/>
      <c r="AJ3000" s="22"/>
      <c r="AK3000" s="22"/>
      <c r="AL3000" s="22"/>
      <c r="AM3000" s="22"/>
      <c r="AN3000" s="22"/>
      <c r="AO3000" s="22"/>
      <c r="AP3000" s="22"/>
      <c r="AQ3000" s="22"/>
      <c r="AR3000" s="22"/>
      <c r="AS3000" s="22"/>
      <c r="AT3000" s="22"/>
      <c r="AU3000" s="22"/>
      <c r="AV3000" s="22"/>
      <c r="AW3000" s="22"/>
      <c r="AX3000" s="22"/>
    </row>
    <row r="3001" spans="1:50" x14ac:dyDescent="0.25">
      <c r="A3001" s="104" t="s">
        <v>159</v>
      </c>
      <c r="B3001" s="104" t="s">
        <v>143</v>
      </c>
      <c r="C3001" s="104" t="s">
        <v>182</v>
      </c>
      <c r="D3001" s="65" t="s">
        <v>183</v>
      </c>
      <c r="E3001" s="65" t="s">
        <v>184</v>
      </c>
      <c r="F3001" s="22" t="s">
        <v>153</v>
      </c>
      <c r="G3001" s="79">
        <v>44851</v>
      </c>
      <c r="H3001" s="22">
        <v>1</v>
      </c>
      <c r="I3001" s="66"/>
      <c r="J3001" s="22"/>
      <c r="K3001" s="22"/>
      <c r="L3001" s="104"/>
      <c r="M3001" s="22"/>
      <c r="N3001" s="22"/>
      <c r="O3001" s="22"/>
      <c r="P3001" s="22"/>
      <c r="Q3001" s="22"/>
      <c r="R3001" s="22"/>
      <c r="S3001" s="22"/>
      <c r="T3001" s="22"/>
      <c r="U3001" s="22"/>
      <c r="V3001" s="22">
        <v>5.5236666666666663</v>
      </c>
      <c r="W3001" s="22">
        <v>5.5236666666666663</v>
      </c>
      <c r="X3001" s="22">
        <v>5.5236666666666663</v>
      </c>
      <c r="Y3001" s="22">
        <v>5.5236666666666663</v>
      </c>
      <c r="Z3001" s="22"/>
      <c r="AA3001" s="22"/>
      <c r="AB3001" s="22"/>
      <c r="AC3001" s="22"/>
      <c r="AD3001" s="22"/>
      <c r="AE3001" s="22"/>
      <c r="AF3001" s="22"/>
      <c r="AG3001" s="22"/>
      <c r="AH3001" s="22"/>
      <c r="AI3001" s="22"/>
      <c r="AJ3001" s="22"/>
      <c r="AK3001" s="22"/>
      <c r="AL3001" s="22"/>
      <c r="AM3001" s="22"/>
      <c r="AN3001" s="22"/>
      <c r="AO3001" s="22"/>
      <c r="AP3001" s="22"/>
      <c r="AQ3001" s="22"/>
      <c r="AR3001" s="22"/>
      <c r="AS3001" s="22"/>
      <c r="AT3001" s="22"/>
      <c r="AU3001" s="22"/>
      <c r="AV3001" s="22"/>
      <c r="AW3001" s="22"/>
      <c r="AX3001" s="22"/>
    </row>
    <row r="3002" spans="1:50" x14ac:dyDescent="0.25">
      <c r="A3002" s="104" t="s">
        <v>159</v>
      </c>
      <c r="B3002" s="104" t="s">
        <v>143</v>
      </c>
      <c r="C3002" s="104" t="s">
        <v>182</v>
      </c>
      <c r="D3002" s="65" t="s">
        <v>183</v>
      </c>
      <c r="E3002" s="65" t="s">
        <v>184</v>
      </c>
      <c r="F3002" s="22" t="s">
        <v>152</v>
      </c>
      <c r="G3002" s="79">
        <v>44547</v>
      </c>
      <c r="H3002" s="22">
        <v>2</v>
      </c>
      <c r="I3002" s="66"/>
      <c r="J3002" s="105"/>
      <c r="K3002" s="105"/>
      <c r="L3002" s="104"/>
      <c r="M3002" s="105"/>
      <c r="N3002" s="22"/>
      <c r="O3002" s="22"/>
      <c r="P3002" s="22"/>
      <c r="Q3002" s="22"/>
      <c r="R3002" s="22"/>
      <c r="S3002" s="22"/>
      <c r="T3002" s="22"/>
      <c r="U3002" s="22"/>
      <c r="V3002" s="22">
        <v>64.63333333333334</v>
      </c>
      <c r="W3002" s="22">
        <v>64.63333333333334</v>
      </c>
      <c r="X3002" s="22">
        <v>64.63333333333334</v>
      </c>
      <c r="Y3002" s="22">
        <v>64.63333333333334</v>
      </c>
      <c r="Z3002" s="22"/>
      <c r="AA3002" s="22"/>
      <c r="AB3002" s="22"/>
      <c r="AC3002" s="22"/>
      <c r="AD3002" s="22"/>
      <c r="AE3002" s="105"/>
      <c r="AF3002" s="105"/>
      <c r="AG3002" s="105"/>
      <c r="AH3002" s="105"/>
      <c r="AI3002" s="22"/>
      <c r="AJ3002" s="22"/>
      <c r="AK3002" s="22"/>
      <c r="AL3002" s="22"/>
      <c r="AM3002" s="22"/>
      <c r="AN3002" s="22"/>
      <c r="AO3002" s="22"/>
      <c r="AP3002" s="22"/>
      <c r="AQ3002" s="22"/>
      <c r="AR3002" s="22"/>
      <c r="AS3002" s="22"/>
      <c r="AT3002" s="22"/>
      <c r="AU3002" s="22"/>
      <c r="AV3002" s="22"/>
      <c r="AW3002" s="22"/>
      <c r="AX3002" s="22"/>
    </row>
    <row r="3003" spans="1:50" x14ac:dyDescent="0.25">
      <c r="A3003" s="104" t="s">
        <v>159</v>
      </c>
      <c r="B3003" s="104" t="s">
        <v>143</v>
      </c>
      <c r="C3003" s="104" t="s">
        <v>182</v>
      </c>
      <c r="D3003" s="65" t="s">
        <v>183</v>
      </c>
      <c r="E3003" s="65" t="s">
        <v>184</v>
      </c>
      <c r="F3003" s="22" t="s">
        <v>152</v>
      </c>
      <c r="G3003" s="79">
        <v>44601</v>
      </c>
      <c r="H3003" s="22">
        <v>2</v>
      </c>
      <c r="I3003" s="66"/>
      <c r="J3003" s="105"/>
      <c r="K3003" s="105"/>
      <c r="L3003" s="104"/>
      <c r="M3003" s="105"/>
      <c r="N3003" s="22"/>
      <c r="O3003" s="22"/>
      <c r="P3003" s="22"/>
      <c r="Q3003" s="22"/>
      <c r="R3003" s="22"/>
      <c r="S3003" s="22"/>
      <c r="T3003" s="22"/>
      <c r="U3003" s="22"/>
      <c r="V3003" s="22">
        <v>18.066666666666666</v>
      </c>
      <c r="W3003" s="22">
        <v>18.066666666666666</v>
      </c>
      <c r="X3003" s="22">
        <v>18.066666666666666</v>
      </c>
      <c r="Y3003" s="22">
        <v>18.066666666666666</v>
      </c>
      <c r="Z3003" s="22"/>
      <c r="AA3003" s="22"/>
      <c r="AB3003" s="22"/>
      <c r="AC3003" s="22"/>
      <c r="AD3003" s="22"/>
      <c r="AE3003" s="105"/>
      <c r="AF3003" s="105"/>
      <c r="AG3003" s="105"/>
      <c r="AH3003" s="105"/>
      <c r="AI3003" s="22"/>
      <c r="AJ3003" s="22"/>
      <c r="AK3003" s="22"/>
      <c r="AL3003" s="22"/>
      <c r="AM3003" s="22"/>
      <c r="AN3003" s="22"/>
      <c r="AO3003" s="22"/>
      <c r="AP3003" s="22"/>
      <c r="AQ3003" s="22"/>
      <c r="AR3003" s="22"/>
      <c r="AS3003" s="22"/>
      <c r="AT3003" s="22"/>
      <c r="AU3003" s="22"/>
      <c r="AV3003" s="22"/>
      <c r="AW3003" s="22"/>
      <c r="AX3003" s="22"/>
    </row>
    <row r="3004" spans="1:50" x14ac:dyDescent="0.25">
      <c r="A3004" s="104" t="s">
        <v>157</v>
      </c>
      <c r="B3004" s="104" t="s">
        <v>84</v>
      </c>
      <c r="C3004" s="104" t="s">
        <v>182</v>
      </c>
      <c r="D3004" s="65" t="s">
        <v>183</v>
      </c>
      <c r="E3004" s="65" t="s">
        <v>184</v>
      </c>
      <c r="F3004" s="22" t="s">
        <v>153</v>
      </c>
      <c r="G3004" s="79">
        <v>44733</v>
      </c>
      <c r="H3004" s="22">
        <v>2</v>
      </c>
      <c r="I3004" s="66"/>
      <c r="J3004" s="105"/>
      <c r="K3004" s="105"/>
      <c r="L3004" s="104"/>
      <c r="M3004" s="105"/>
      <c r="N3004" s="22"/>
      <c r="O3004" s="22"/>
      <c r="P3004" s="22"/>
      <c r="Q3004" s="22"/>
      <c r="R3004" s="22"/>
      <c r="S3004" s="22"/>
      <c r="T3004" s="22"/>
      <c r="U3004" s="22"/>
      <c r="V3004" s="22">
        <v>85.7</v>
      </c>
      <c r="W3004" s="22">
        <v>85.7</v>
      </c>
      <c r="X3004" s="22">
        <v>85.7</v>
      </c>
      <c r="Y3004" s="22">
        <v>85.7</v>
      </c>
      <c r="Z3004" s="22"/>
      <c r="AA3004" s="22"/>
      <c r="AB3004" s="22"/>
      <c r="AC3004" s="22"/>
      <c r="AD3004" s="22"/>
      <c r="AE3004" s="105"/>
      <c r="AF3004" s="105"/>
      <c r="AG3004" s="105"/>
      <c r="AH3004" s="105"/>
      <c r="AI3004" s="22"/>
      <c r="AJ3004" s="22"/>
      <c r="AK3004" s="22"/>
      <c r="AL3004" s="22"/>
      <c r="AM3004" s="22"/>
      <c r="AN3004" s="22"/>
      <c r="AO3004" s="22"/>
      <c r="AP3004" s="22"/>
      <c r="AQ3004" s="22"/>
      <c r="AR3004" s="22"/>
      <c r="AS3004" s="22"/>
      <c r="AT3004" s="22"/>
      <c r="AU3004" s="22"/>
      <c r="AV3004" s="22"/>
      <c r="AW3004" s="22"/>
      <c r="AX3004" s="22"/>
    </row>
    <row r="3005" spans="1:50" x14ac:dyDescent="0.25">
      <c r="A3005" s="104" t="s">
        <v>157</v>
      </c>
      <c r="B3005" s="104" t="s">
        <v>84</v>
      </c>
      <c r="C3005" s="104" t="s">
        <v>182</v>
      </c>
      <c r="D3005" s="65" t="s">
        <v>183</v>
      </c>
      <c r="E3005" s="65" t="s">
        <v>184</v>
      </c>
      <c r="F3005" s="22" t="s">
        <v>153</v>
      </c>
      <c r="G3005" s="79">
        <v>44756</v>
      </c>
      <c r="H3005" s="22">
        <v>2</v>
      </c>
      <c r="I3005" s="66"/>
      <c r="J3005" s="105"/>
      <c r="K3005" s="105"/>
      <c r="L3005" s="104"/>
      <c r="M3005" s="105"/>
      <c r="N3005" s="22"/>
      <c r="O3005" s="22"/>
      <c r="P3005" s="22"/>
      <c r="Q3005" s="22"/>
      <c r="R3005" s="22"/>
      <c r="S3005" s="22"/>
      <c r="T3005" s="22"/>
      <c r="U3005" s="22"/>
      <c r="V3005" s="22">
        <v>69.466666666666669</v>
      </c>
      <c r="W3005" s="22">
        <v>69.466666666666669</v>
      </c>
      <c r="X3005" s="22">
        <v>69.466666666666669</v>
      </c>
      <c r="Y3005" s="22">
        <v>69.466666666666669</v>
      </c>
      <c r="Z3005" s="22"/>
      <c r="AA3005" s="22"/>
      <c r="AB3005" s="22"/>
      <c r="AC3005" s="22"/>
      <c r="AD3005" s="22"/>
      <c r="AE3005" s="105"/>
      <c r="AF3005" s="105"/>
      <c r="AG3005" s="105"/>
      <c r="AH3005" s="105"/>
      <c r="AI3005" s="22"/>
      <c r="AJ3005" s="22"/>
      <c r="AK3005" s="22"/>
      <c r="AL3005" s="22"/>
      <c r="AM3005" s="22"/>
      <c r="AN3005" s="22"/>
      <c r="AO3005" s="22"/>
      <c r="AP3005" s="22"/>
      <c r="AQ3005" s="22"/>
      <c r="AR3005" s="22"/>
      <c r="AS3005" s="22"/>
      <c r="AT3005" s="22"/>
      <c r="AU3005" s="22"/>
      <c r="AV3005" s="22"/>
      <c r="AW3005" s="22"/>
      <c r="AX3005" s="22"/>
    </row>
    <row r="3006" spans="1:50" x14ac:dyDescent="0.25">
      <c r="A3006" s="104" t="s">
        <v>157</v>
      </c>
      <c r="B3006" s="104" t="s">
        <v>84</v>
      </c>
      <c r="C3006" s="104" t="s">
        <v>182</v>
      </c>
      <c r="D3006" s="65" t="s">
        <v>183</v>
      </c>
      <c r="E3006" s="65" t="s">
        <v>184</v>
      </c>
      <c r="F3006" s="22" t="s">
        <v>153</v>
      </c>
      <c r="G3006" s="79">
        <v>44760</v>
      </c>
      <c r="H3006" s="22">
        <v>2</v>
      </c>
      <c r="I3006" s="66"/>
      <c r="J3006" s="105"/>
      <c r="K3006" s="105"/>
      <c r="L3006" s="104"/>
      <c r="M3006" s="105"/>
      <c r="N3006" s="22"/>
      <c r="O3006" s="22"/>
      <c r="P3006" s="22"/>
      <c r="Q3006" s="22"/>
      <c r="R3006" s="22"/>
      <c r="S3006" s="22"/>
      <c r="T3006" s="22"/>
      <c r="U3006" s="22"/>
      <c r="V3006" s="22">
        <v>76.666666666666671</v>
      </c>
      <c r="W3006" s="22">
        <v>76.666666666666671</v>
      </c>
      <c r="X3006" s="22">
        <v>76.666666666666671</v>
      </c>
      <c r="Y3006" s="22">
        <v>76.666666666666671</v>
      </c>
      <c r="Z3006" s="22"/>
      <c r="AA3006" s="22"/>
      <c r="AB3006" s="22"/>
      <c r="AC3006" s="22"/>
      <c r="AD3006" s="22"/>
      <c r="AE3006" s="105"/>
      <c r="AF3006" s="105"/>
      <c r="AG3006" s="105"/>
      <c r="AH3006" s="105"/>
      <c r="AI3006" s="22"/>
      <c r="AJ3006" s="22"/>
      <c r="AK3006" s="22"/>
      <c r="AL3006" s="22"/>
      <c r="AM3006" s="22"/>
      <c r="AN3006" s="22"/>
      <c r="AO3006" s="22"/>
      <c r="AP3006" s="22"/>
      <c r="AQ3006" s="22"/>
      <c r="AR3006" s="22"/>
      <c r="AS3006" s="22"/>
      <c r="AT3006" s="22"/>
      <c r="AU3006" s="22"/>
      <c r="AV3006" s="22"/>
      <c r="AW3006" s="22"/>
      <c r="AX3006" s="22"/>
    </row>
    <row r="3007" spans="1:50" x14ac:dyDescent="0.25">
      <c r="A3007" s="104" t="s">
        <v>157</v>
      </c>
      <c r="B3007" s="104" t="s">
        <v>84</v>
      </c>
      <c r="C3007" s="104" t="s">
        <v>182</v>
      </c>
      <c r="D3007" s="65" t="s">
        <v>183</v>
      </c>
      <c r="E3007" s="65" t="s">
        <v>184</v>
      </c>
      <c r="F3007" s="22" t="s">
        <v>153</v>
      </c>
      <c r="G3007" s="79">
        <v>44769</v>
      </c>
      <c r="H3007" s="22">
        <v>2</v>
      </c>
      <c r="I3007" s="66"/>
      <c r="J3007" s="105"/>
      <c r="K3007" s="105"/>
      <c r="L3007" s="104"/>
      <c r="M3007" s="105"/>
      <c r="N3007" s="22"/>
      <c r="O3007" s="22"/>
      <c r="P3007" s="22"/>
      <c r="Q3007" s="22"/>
      <c r="R3007" s="22"/>
      <c r="S3007" s="22"/>
      <c r="T3007" s="22"/>
      <c r="U3007" s="22"/>
      <c r="V3007" s="22">
        <v>57.666666666666664</v>
      </c>
      <c r="W3007" s="22">
        <v>57.666666666666664</v>
      </c>
      <c r="X3007" s="22">
        <v>57.666666666666664</v>
      </c>
      <c r="Y3007" s="22">
        <v>57.666666666666664</v>
      </c>
      <c r="Z3007" s="22"/>
      <c r="AA3007" s="22"/>
      <c r="AB3007" s="22"/>
      <c r="AC3007" s="22"/>
      <c r="AD3007" s="22"/>
      <c r="AE3007" s="105"/>
      <c r="AF3007" s="105"/>
      <c r="AG3007" s="105"/>
      <c r="AH3007" s="105"/>
      <c r="AI3007" s="22"/>
      <c r="AJ3007" s="22"/>
      <c r="AK3007" s="22"/>
      <c r="AL3007" s="22"/>
      <c r="AM3007" s="22"/>
      <c r="AN3007" s="22"/>
      <c r="AO3007" s="22"/>
      <c r="AP3007" s="22"/>
      <c r="AQ3007" s="22"/>
      <c r="AR3007" s="22"/>
      <c r="AS3007" s="22"/>
      <c r="AT3007" s="22"/>
      <c r="AU3007" s="22"/>
      <c r="AV3007" s="22"/>
      <c r="AW3007" s="22"/>
      <c r="AX3007" s="22"/>
    </row>
    <row r="3008" spans="1:50" x14ac:dyDescent="0.25">
      <c r="A3008" s="104" t="s">
        <v>159</v>
      </c>
      <c r="B3008" s="104" t="s">
        <v>143</v>
      </c>
      <c r="C3008" s="104" t="s">
        <v>182</v>
      </c>
      <c r="D3008" s="65" t="s">
        <v>183</v>
      </c>
      <c r="E3008" s="65" t="s">
        <v>184</v>
      </c>
      <c r="F3008" s="22" t="s">
        <v>153</v>
      </c>
      <c r="G3008" s="79">
        <v>44784</v>
      </c>
      <c r="H3008" s="22">
        <v>2</v>
      </c>
      <c r="I3008" s="66"/>
      <c r="J3008" s="105"/>
      <c r="K3008" s="105"/>
      <c r="L3008" s="104"/>
      <c r="M3008" s="105"/>
      <c r="N3008" s="22"/>
      <c r="O3008" s="22"/>
      <c r="P3008" s="22"/>
      <c r="Q3008" s="22"/>
      <c r="R3008" s="22"/>
      <c r="S3008" s="22"/>
      <c r="T3008" s="22"/>
      <c r="U3008" s="22"/>
      <c r="V3008" s="22">
        <v>62.166666666666664</v>
      </c>
      <c r="W3008" s="22">
        <v>62.166666666666664</v>
      </c>
      <c r="X3008" s="22">
        <v>62.166666666666664</v>
      </c>
      <c r="Y3008" s="22">
        <v>62.166666666666664</v>
      </c>
      <c r="Z3008" s="22"/>
      <c r="AA3008" s="22"/>
      <c r="AB3008" s="22"/>
      <c r="AC3008" s="22"/>
      <c r="AD3008" s="22"/>
      <c r="AE3008" s="105"/>
      <c r="AF3008" s="105"/>
      <c r="AG3008" s="105"/>
      <c r="AH3008" s="105"/>
      <c r="AI3008" s="22"/>
      <c r="AJ3008" s="22"/>
      <c r="AK3008" s="22"/>
      <c r="AL3008" s="22"/>
      <c r="AM3008" s="22"/>
      <c r="AN3008" s="22"/>
      <c r="AO3008" s="22"/>
      <c r="AP3008" s="22"/>
      <c r="AQ3008" s="22"/>
      <c r="AR3008" s="22"/>
      <c r="AS3008" s="22"/>
      <c r="AT3008" s="22"/>
      <c r="AU3008" s="22"/>
      <c r="AV3008" s="22"/>
      <c r="AW3008" s="22"/>
      <c r="AX3008" s="22"/>
    </row>
    <row r="3009" spans="1:50" x14ac:dyDescent="0.25">
      <c r="A3009" s="104" t="s">
        <v>159</v>
      </c>
      <c r="B3009" s="104" t="s">
        <v>143</v>
      </c>
      <c r="C3009" s="104" t="s">
        <v>182</v>
      </c>
      <c r="D3009" s="65" t="s">
        <v>183</v>
      </c>
      <c r="E3009" s="65" t="s">
        <v>184</v>
      </c>
      <c r="F3009" s="22" t="s">
        <v>153</v>
      </c>
      <c r="G3009" s="79">
        <v>44795</v>
      </c>
      <c r="H3009" s="22">
        <v>2</v>
      </c>
      <c r="I3009" s="66"/>
      <c r="J3009" s="105"/>
      <c r="K3009" s="105"/>
      <c r="L3009" s="104"/>
      <c r="M3009" s="105"/>
      <c r="N3009" s="22"/>
      <c r="O3009" s="22"/>
      <c r="P3009" s="22"/>
      <c r="Q3009" s="22"/>
      <c r="R3009" s="22"/>
      <c r="S3009" s="22"/>
      <c r="T3009" s="22"/>
      <c r="U3009" s="22"/>
      <c r="V3009" s="22">
        <v>77.466666666666669</v>
      </c>
      <c r="W3009" s="22">
        <v>77.466666666666669</v>
      </c>
      <c r="X3009" s="22">
        <v>77.466666666666669</v>
      </c>
      <c r="Y3009" s="22">
        <v>77.466666666666669</v>
      </c>
      <c r="Z3009" s="22"/>
      <c r="AA3009" s="22"/>
      <c r="AB3009" s="22"/>
      <c r="AC3009" s="22"/>
      <c r="AD3009" s="22"/>
      <c r="AE3009" s="105"/>
      <c r="AF3009" s="105"/>
      <c r="AG3009" s="105"/>
      <c r="AH3009" s="105"/>
      <c r="AI3009" s="22"/>
      <c r="AJ3009" s="22"/>
      <c r="AK3009" s="22"/>
      <c r="AL3009" s="22"/>
      <c r="AM3009" s="22"/>
      <c r="AN3009" s="22"/>
      <c r="AO3009" s="22"/>
      <c r="AP3009" s="22"/>
      <c r="AQ3009" s="22"/>
      <c r="AR3009" s="22"/>
      <c r="AS3009" s="22"/>
      <c r="AT3009" s="22"/>
      <c r="AU3009" s="22"/>
      <c r="AV3009" s="22"/>
      <c r="AW3009" s="22"/>
      <c r="AX3009" s="22"/>
    </row>
    <row r="3010" spans="1:50" x14ac:dyDescent="0.25">
      <c r="A3010" s="104" t="s">
        <v>159</v>
      </c>
      <c r="B3010" s="104" t="s">
        <v>143</v>
      </c>
      <c r="C3010" s="104" t="s">
        <v>182</v>
      </c>
      <c r="D3010" s="65" t="s">
        <v>183</v>
      </c>
      <c r="E3010" s="65" t="s">
        <v>184</v>
      </c>
      <c r="F3010" s="22" t="s">
        <v>153</v>
      </c>
      <c r="G3010" s="79">
        <v>44802</v>
      </c>
      <c r="H3010" s="22">
        <v>2</v>
      </c>
      <c r="I3010" s="66"/>
      <c r="J3010" s="105"/>
      <c r="K3010" s="105"/>
      <c r="L3010" s="104"/>
      <c r="M3010" s="105"/>
      <c r="N3010" s="22"/>
      <c r="O3010" s="22"/>
      <c r="P3010" s="22"/>
      <c r="Q3010" s="22"/>
      <c r="R3010" s="22"/>
      <c r="S3010" s="22"/>
      <c r="T3010" s="22"/>
      <c r="U3010" s="22"/>
      <c r="V3010" s="22">
        <v>73</v>
      </c>
      <c r="W3010" s="22">
        <v>73</v>
      </c>
      <c r="X3010" s="22">
        <v>73</v>
      </c>
      <c r="Y3010" s="22">
        <v>73</v>
      </c>
      <c r="Z3010" s="22"/>
      <c r="AA3010" s="22"/>
      <c r="AB3010" s="22"/>
      <c r="AC3010" s="22"/>
      <c r="AD3010" s="22"/>
      <c r="AE3010" s="105"/>
      <c r="AF3010" s="105"/>
      <c r="AG3010" s="105"/>
      <c r="AH3010" s="105"/>
      <c r="AI3010" s="22"/>
      <c r="AJ3010" s="22"/>
      <c r="AK3010" s="22"/>
      <c r="AL3010" s="22"/>
      <c r="AM3010" s="22"/>
      <c r="AN3010" s="22"/>
      <c r="AO3010" s="22"/>
      <c r="AP3010" s="22"/>
      <c r="AQ3010" s="22"/>
      <c r="AR3010" s="22"/>
      <c r="AS3010" s="22"/>
      <c r="AT3010" s="22"/>
      <c r="AU3010" s="22"/>
      <c r="AV3010" s="22"/>
      <c r="AW3010" s="22"/>
      <c r="AX3010" s="22"/>
    </row>
    <row r="3011" spans="1:50" x14ac:dyDescent="0.25">
      <c r="A3011" s="104" t="s">
        <v>159</v>
      </c>
      <c r="B3011" s="104" t="s">
        <v>143</v>
      </c>
      <c r="C3011" s="104" t="s">
        <v>182</v>
      </c>
      <c r="D3011" s="65" t="s">
        <v>183</v>
      </c>
      <c r="E3011" s="65" t="s">
        <v>184</v>
      </c>
      <c r="F3011" s="22" t="s">
        <v>153</v>
      </c>
      <c r="G3011" s="79">
        <v>44812</v>
      </c>
      <c r="H3011" s="22">
        <v>2</v>
      </c>
      <c r="I3011" s="66"/>
      <c r="J3011" s="105"/>
      <c r="K3011" s="105"/>
      <c r="L3011" s="104"/>
      <c r="M3011" s="105"/>
      <c r="N3011" s="22"/>
      <c r="O3011" s="22"/>
      <c r="P3011" s="22"/>
      <c r="Q3011" s="22"/>
      <c r="R3011" s="22"/>
      <c r="S3011" s="22"/>
      <c r="T3011" s="22"/>
      <c r="U3011" s="22"/>
      <c r="V3011" s="22">
        <v>47.193333333333328</v>
      </c>
      <c r="W3011" s="22">
        <v>47.193333333333328</v>
      </c>
      <c r="X3011" s="22">
        <v>47.193333333333328</v>
      </c>
      <c r="Y3011" s="22">
        <v>47.193333333333328</v>
      </c>
      <c r="Z3011" s="22"/>
      <c r="AA3011" s="22"/>
      <c r="AB3011" s="22"/>
      <c r="AC3011" s="22"/>
      <c r="AD3011" s="22"/>
      <c r="AE3011" s="105"/>
      <c r="AF3011" s="105"/>
      <c r="AG3011" s="105"/>
      <c r="AH3011" s="105"/>
      <c r="AI3011" s="22"/>
      <c r="AJ3011" s="22"/>
      <c r="AK3011" s="22"/>
      <c r="AL3011" s="22"/>
      <c r="AM3011" s="22"/>
      <c r="AN3011" s="22"/>
      <c r="AO3011" s="22"/>
      <c r="AP3011" s="22"/>
      <c r="AQ3011" s="22"/>
      <c r="AR3011" s="22"/>
      <c r="AS3011" s="22"/>
      <c r="AT3011" s="22"/>
      <c r="AU3011" s="22"/>
      <c r="AV3011" s="22"/>
      <c r="AW3011" s="22"/>
      <c r="AX3011" s="22"/>
    </row>
    <row r="3012" spans="1:50" x14ac:dyDescent="0.25">
      <c r="A3012" s="104" t="s">
        <v>157</v>
      </c>
      <c r="B3012" s="104" t="s">
        <v>84</v>
      </c>
      <c r="C3012" s="104" t="s">
        <v>182</v>
      </c>
      <c r="D3012" s="65" t="s">
        <v>183</v>
      </c>
      <c r="E3012" s="65" t="s">
        <v>184</v>
      </c>
      <c r="F3012" s="22" t="s">
        <v>153</v>
      </c>
      <c r="G3012" s="79">
        <v>44816</v>
      </c>
      <c r="H3012" s="22">
        <v>2</v>
      </c>
      <c r="I3012" s="66"/>
      <c r="J3012" s="105"/>
      <c r="K3012" s="105"/>
      <c r="L3012" s="104"/>
      <c r="M3012" s="105"/>
      <c r="N3012" s="22"/>
      <c r="O3012" s="22"/>
      <c r="P3012" s="22"/>
      <c r="Q3012" s="22"/>
      <c r="R3012" s="22"/>
      <c r="S3012" s="22"/>
      <c r="T3012" s="22"/>
      <c r="U3012" s="22"/>
      <c r="V3012" s="22">
        <v>13.438333333333333</v>
      </c>
      <c r="W3012" s="22">
        <v>13.438333333333333</v>
      </c>
      <c r="X3012" s="22">
        <v>13.438333333333333</v>
      </c>
      <c r="Y3012" s="22">
        <v>13.438333333333333</v>
      </c>
      <c r="Z3012" s="22"/>
      <c r="AA3012" s="22"/>
      <c r="AB3012" s="22"/>
      <c r="AC3012" s="22"/>
      <c r="AD3012" s="22"/>
      <c r="AE3012" s="105"/>
      <c r="AF3012" s="105"/>
      <c r="AG3012" s="105"/>
      <c r="AH3012" s="105"/>
      <c r="AI3012" s="22"/>
      <c r="AJ3012" s="22"/>
      <c r="AK3012" s="22"/>
      <c r="AL3012" s="22"/>
      <c r="AM3012" s="22"/>
      <c r="AN3012" s="22"/>
      <c r="AO3012" s="22"/>
      <c r="AP3012" s="22"/>
      <c r="AQ3012" s="22"/>
      <c r="AR3012" s="22"/>
      <c r="AS3012" s="22"/>
      <c r="AT3012" s="22"/>
      <c r="AU3012" s="22"/>
      <c r="AV3012" s="22"/>
      <c r="AW3012" s="22"/>
      <c r="AX3012" s="22"/>
    </row>
    <row r="3013" spans="1:50" x14ac:dyDescent="0.25">
      <c r="A3013" s="104" t="s">
        <v>157</v>
      </c>
      <c r="B3013" s="104" t="s">
        <v>84</v>
      </c>
      <c r="C3013" s="104" t="s">
        <v>182</v>
      </c>
      <c r="D3013" s="65" t="s">
        <v>183</v>
      </c>
      <c r="E3013" s="65" t="s">
        <v>184</v>
      </c>
      <c r="F3013" s="22" t="s">
        <v>153</v>
      </c>
      <c r="G3013" s="79">
        <v>44831</v>
      </c>
      <c r="H3013" s="22">
        <v>2</v>
      </c>
      <c r="I3013" s="66"/>
      <c r="J3013" s="105"/>
      <c r="K3013" s="105"/>
      <c r="L3013" s="104"/>
      <c r="M3013" s="105"/>
      <c r="N3013" s="22"/>
      <c r="O3013" s="22"/>
      <c r="P3013" s="22"/>
      <c r="Q3013" s="22"/>
      <c r="R3013" s="22"/>
      <c r="S3013" s="22"/>
      <c r="T3013" s="22"/>
      <c r="U3013" s="22"/>
      <c r="V3013" s="22">
        <v>27.290333333333336</v>
      </c>
      <c r="W3013" s="22">
        <v>27.290333333333336</v>
      </c>
      <c r="X3013" s="22">
        <v>27.290333333333336</v>
      </c>
      <c r="Y3013" s="22">
        <v>27.290333333333336</v>
      </c>
      <c r="Z3013" s="22"/>
      <c r="AA3013" s="22"/>
      <c r="AB3013" s="22"/>
      <c r="AC3013" s="22"/>
      <c r="AD3013" s="22"/>
      <c r="AE3013" s="105"/>
      <c r="AF3013" s="105"/>
      <c r="AG3013" s="105"/>
      <c r="AH3013" s="105"/>
      <c r="AI3013" s="22"/>
      <c r="AJ3013" s="22"/>
      <c r="AK3013" s="22"/>
      <c r="AL3013" s="22"/>
      <c r="AM3013" s="22"/>
      <c r="AN3013" s="22"/>
      <c r="AO3013" s="22"/>
      <c r="AP3013" s="22"/>
      <c r="AQ3013" s="22"/>
      <c r="AR3013" s="22"/>
      <c r="AS3013" s="22"/>
      <c r="AT3013" s="22"/>
      <c r="AU3013" s="22"/>
      <c r="AV3013" s="22"/>
      <c r="AW3013" s="22"/>
      <c r="AX3013" s="22"/>
    </row>
    <row r="3014" spans="1:50" x14ac:dyDescent="0.25">
      <c r="A3014" s="104" t="s">
        <v>157</v>
      </c>
      <c r="B3014" s="104" t="s">
        <v>84</v>
      </c>
      <c r="C3014" s="104" t="s">
        <v>182</v>
      </c>
      <c r="D3014" s="65" t="s">
        <v>183</v>
      </c>
      <c r="E3014" s="65" t="s">
        <v>184</v>
      </c>
      <c r="F3014" s="22" t="s">
        <v>153</v>
      </c>
      <c r="G3014" s="79">
        <v>44839</v>
      </c>
      <c r="H3014" s="22">
        <v>2</v>
      </c>
      <c r="I3014" s="66"/>
      <c r="J3014" s="105"/>
      <c r="K3014" s="105"/>
      <c r="L3014" s="104"/>
      <c r="M3014" s="105"/>
      <c r="N3014" s="22"/>
      <c r="O3014" s="22"/>
      <c r="P3014" s="22"/>
      <c r="Q3014" s="22"/>
      <c r="R3014" s="22"/>
      <c r="S3014" s="22"/>
      <c r="T3014" s="22"/>
      <c r="U3014" s="22"/>
      <c r="V3014" s="22">
        <v>10.238666666666667</v>
      </c>
      <c r="W3014" s="22">
        <v>10.238666666666667</v>
      </c>
      <c r="X3014" s="22">
        <v>10.238666666666667</v>
      </c>
      <c r="Y3014" s="22">
        <v>10.238666666666667</v>
      </c>
      <c r="Z3014" s="22"/>
      <c r="AA3014" s="22"/>
      <c r="AB3014" s="22"/>
      <c r="AC3014" s="22"/>
      <c r="AD3014" s="22"/>
      <c r="AE3014" s="105"/>
      <c r="AF3014" s="105"/>
      <c r="AG3014" s="105"/>
      <c r="AH3014" s="105"/>
      <c r="AI3014" s="22"/>
      <c r="AJ3014" s="22"/>
      <c r="AK3014" s="22"/>
      <c r="AL3014" s="22"/>
      <c r="AM3014" s="22"/>
      <c r="AN3014" s="22"/>
      <c r="AO3014" s="22"/>
      <c r="AP3014" s="22"/>
      <c r="AQ3014" s="22"/>
      <c r="AR3014" s="22"/>
      <c r="AS3014" s="22"/>
      <c r="AT3014" s="22"/>
      <c r="AU3014" s="22"/>
      <c r="AV3014" s="22"/>
      <c r="AW3014" s="22"/>
      <c r="AX3014" s="22"/>
    </row>
    <row r="3015" spans="1:50" x14ac:dyDescent="0.25">
      <c r="A3015" s="104" t="s">
        <v>157</v>
      </c>
      <c r="B3015" s="104" t="s">
        <v>84</v>
      </c>
      <c r="C3015" s="104" t="s">
        <v>182</v>
      </c>
      <c r="D3015" s="65" t="s">
        <v>183</v>
      </c>
      <c r="E3015" s="65" t="s">
        <v>184</v>
      </c>
      <c r="F3015" s="22" t="s">
        <v>153</v>
      </c>
      <c r="G3015" s="79">
        <v>44851</v>
      </c>
      <c r="H3015" s="22">
        <v>2</v>
      </c>
      <c r="I3015" s="66"/>
      <c r="J3015" s="105"/>
      <c r="K3015" s="105"/>
      <c r="L3015" s="104"/>
      <c r="M3015" s="105"/>
      <c r="N3015" s="22"/>
      <c r="O3015" s="22"/>
      <c r="P3015" s="22"/>
      <c r="Q3015" s="22"/>
      <c r="R3015" s="22"/>
      <c r="S3015" s="22"/>
      <c r="T3015" s="22"/>
      <c r="U3015" s="22"/>
      <c r="V3015" s="22">
        <v>5.0663666666666671</v>
      </c>
      <c r="W3015" s="22">
        <v>5.0663666666666671</v>
      </c>
      <c r="X3015" s="22">
        <v>5.0663666666666671</v>
      </c>
      <c r="Y3015" s="22">
        <v>5.0663666666666671</v>
      </c>
      <c r="Z3015" s="22"/>
      <c r="AA3015" s="22"/>
      <c r="AB3015" s="22"/>
      <c r="AC3015" s="22"/>
      <c r="AD3015" s="22"/>
      <c r="AE3015" s="105"/>
      <c r="AF3015" s="105"/>
      <c r="AG3015" s="105"/>
      <c r="AH3015" s="105"/>
      <c r="AI3015" s="22"/>
      <c r="AJ3015" s="22"/>
      <c r="AK3015" s="22"/>
      <c r="AL3015" s="22"/>
      <c r="AM3015" s="22"/>
      <c r="AN3015" s="22"/>
      <c r="AO3015" s="22"/>
      <c r="AP3015" s="22"/>
      <c r="AQ3015" s="22"/>
      <c r="AR3015" s="22"/>
      <c r="AS3015" s="22"/>
      <c r="AT3015" s="22"/>
      <c r="AU3015" s="22"/>
      <c r="AV3015" s="22"/>
      <c r="AW3015" s="22"/>
      <c r="AX3015" s="22"/>
    </row>
    <row r="3016" spans="1:50" x14ac:dyDescent="0.25">
      <c r="A3016" s="104" t="s">
        <v>159</v>
      </c>
      <c r="B3016" s="104" t="s">
        <v>143</v>
      </c>
      <c r="C3016" s="104" t="s">
        <v>182</v>
      </c>
      <c r="D3016" s="65" t="s">
        <v>183</v>
      </c>
      <c r="E3016" s="65" t="s">
        <v>184</v>
      </c>
      <c r="F3016" s="22" t="s">
        <v>152</v>
      </c>
      <c r="G3016" s="79">
        <v>44547</v>
      </c>
      <c r="H3016" s="22">
        <v>3</v>
      </c>
      <c r="I3016" s="22"/>
      <c r="J3016" s="22"/>
      <c r="K3016" s="22"/>
      <c r="L3016" s="22"/>
      <c r="M3016" s="22"/>
      <c r="N3016" s="22"/>
      <c r="O3016" s="22"/>
      <c r="P3016" s="22"/>
      <c r="Q3016" s="22"/>
      <c r="R3016" s="22"/>
      <c r="S3016" s="22"/>
      <c r="T3016" s="22"/>
      <c r="U3016" s="22"/>
      <c r="V3016" s="22">
        <v>16.899999999999999</v>
      </c>
      <c r="W3016" s="22">
        <v>16.899999999999999</v>
      </c>
      <c r="X3016" s="22">
        <v>16.899999999999999</v>
      </c>
      <c r="Y3016" s="22">
        <v>16.899999999999999</v>
      </c>
      <c r="Z3016" s="22"/>
      <c r="AA3016" s="22"/>
      <c r="AB3016" s="22"/>
      <c r="AC3016" s="22"/>
      <c r="AD3016" s="22"/>
      <c r="AE3016" s="22"/>
      <c r="AF3016" s="22"/>
      <c r="AG3016" s="22"/>
      <c r="AH3016" s="22"/>
      <c r="AI3016" s="22"/>
      <c r="AJ3016" s="22"/>
      <c r="AK3016" s="22"/>
      <c r="AL3016" s="22"/>
      <c r="AM3016" s="22"/>
      <c r="AN3016" s="22"/>
      <c r="AO3016" s="22"/>
      <c r="AP3016" s="22"/>
      <c r="AQ3016" s="22"/>
      <c r="AR3016" s="22"/>
      <c r="AS3016" s="22"/>
      <c r="AT3016" s="22"/>
      <c r="AU3016" s="22"/>
      <c r="AV3016" s="22"/>
      <c r="AW3016" s="22"/>
      <c r="AX3016" s="22"/>
    </row>
    <row r="3017" spans="1:50" x14ac:dyDescent="0.25">
      <c r="A3017" s="104" t="s">
        <v>159</v>
      </c>
      <c r="B3017" s="104" t="s">
        <v>143</v>
      </c>
      <c r="C3017" s="104" t="s">
        <v>182</v>
      </c>
      <c r="D3017" s="65" t="s">
        <v>183</v>
      </c>
      <c r="E3017" s="65" t="s">
        <v>184</v>
      </c>
      <c r="F3017" s="22" t="s">
        <v>152</v>
      </c>
      <c r="G3017" s="79">
        <v>44601</v>
      </c>
      <c r="H3017" s="22">
        <v>3</v>
      </c>
      <c r="I3017" s="22"/>
      <c r="J3017" s="22"/>
      <c r="K3017" s="22"/>
      <c r="L3017" s="22"/>
      <c r="M3017" s="22"/>
      <c r="N3017" s="22"/>
      <c r="O3017" s="22"/>
      <c r="P3017" s="22"/>
      <c r="Q3017" s="22"/>
      <c r="R3017" s="22"/>
      <c r="S3017" s="22"/>
      <c r="T3017" s="22"/>
      <c r="U3017" s="22"/>
      <c r="V3017" s="22"/>
      <c r="W3017" s="22"/>
      <c r="X3017" s="22"/>
      <c r="Y3017" s="22"/>
      <c r="Z3017" s="22"/>
      <c r="AA3017" s="22"/>
      <c r="AB3017" s="22"/>
      <c r="AC3017" s="22"/>
      <c r="AD3017" s="22"/>
      <c r="AE3017" s="22"/>
      <c r="AF3017" s="22"/>
      <c r="AG3017" s="22"/>
      <c r="AH3017" s="22"/>
      <c r="AI3017" s="22"/>
      <c r="AJ3017" s="22"/>
      <c r="AK3017" s="22"/>
      <c r="AL3017" s="22"/>
      <c r="AM3017" s="22"/>
      <c r="AN3017" s="22"/>
      <c r="AO3017" s="22"/>
      <c r="AP3017" s="22"/>
      <c r="AQ3017" s="22"/>
      <c r="AR3017" s="22"/>
      <c r="AS3017" s="22"/>
      <c r="AT3017" s="22"/>
      <c r="AU3017" s="22"/>
      <c r="AV3017" s="22"/>
      <c r="AW3017" s="22"/>
      <c r="AX3017" s="22"/>
    </row>
    <row r="3018" spans="1:50" x14ac:dyDescent="0.25">
      <c r="A3018" s="104" t="s">
        <v>159</v>
      </c>
      <c r="B3018" s="104" t="s">
        <v>143</v>
      </c>
      <c r="C3018" s="104" t="s">
        <v>182</v>
      </c>
      <c r="D3018" s="65" t="s">
        <v>183</v>
      </c>
      <c r="E3018" s="65" t="s">
        <v>184</v>
      </c>
      <c r="F3018" s="22" t="s">
        <v>153</v>
      </c>
      <c r="G3018" s="79">
        <v>44733</v>
      </c>
      <c r="H3018" s="22">
        <v>3</v>
      </c>
      <c r="I3018" s="22"/>
      <c r="J3018" s="22"/>
      <c r="K3018" s="22"/>
      <c r="L3018" s="22"/>
      <c r="M3018" s="22"/>
      <c r="N3018" s="22"/>
      <c r="O3018" s="22"/>
      <c r="P3018" s="22"/>
      <c r="Q3018" s="22"/>
      <c r="R3018" s="22"/>
      <c r="S3018" s="22"/>
      <c r="T3018" s="22"/>
      <c r="U3018" s="22"/>
      <c r="V3018" s="22">
        <v>84.100000000000009</v>
      </c>
      <c r="W3018" s="22">
        <v>84.100000000000009</v>
      </c>
      <c r="X3018" s="22">
        <v>84.100000000000009</v>
      </c>
      <c r="Y3018" s="22">
        <v>84.100000000000009</v>
      </c>
      <c r="Z3018" s="22"/>
      <c r="AA3018" s="22"/>
      <c r="AB3018" s="22"/>
      <c r="AC3018" s="22"/>
      <c r="AD3018" s="22"/>
      <c r="AE3018" s="22"/>
      <c r="AF3018" s="22"/>
      <c r="AG3018" s="22"/>
      <c r="AH3018" s="22"/>
      <c r="AI3018" s="22"/>
      <c r="AJ3018" s="22"/>
      <c r="AK3018" s="22"/>
      <c r="AL3018" s="22"/>
      <c r="AM3018" s="22"/>
      <c r="AN3018" s="22"/>
      <c r="AO3018" s="22"/>
      <c r="AP3018" s="22"/>
      <c r="AQ3018" s="22"/>
      <c r="AR3018" s="22"/>
      <c r="AS3018" s="22"/>
      <c r="AT3018" s="22"/>
      <c r="AU3018" s="22"/>
      <c r="AV3018" s="22"/>
      <c r="AW3018" s="22"/>
      <c r="AX3018" s="22"/>
    </row>
    <row r="3019" spans="1:50" x14ac:dyDescent="0.25">
      <c r="A3019" s="104" t="s">
        <v>159</v>
      </c>
      <c r="B3019" s="104" t="s">
        <v>143</v>
      </c>
      <c r="C3019" s="104" t="s">
        <v>182</v>
      </c>
      <c r="D3019" s="65" t="s">
        <v>183</v>
      </c>
      <c r="E3019" s="65" t="s">
        <v>184</v>
      </c>
      <c r="F3019" s="22" t="s">
        <v>153</v>
      </c>
      <c r="G3019" s="79">
        <v>44756</v>
      </c>
      <c r="H3019" s="22">
        <v>3</v>
      </c>
      <c r="I3019" s="22"/>
      <c r="J3019" s="22"/>
      <c r="K3019" s="22"/>
      <c r="L3019" s="22"/>
      <c r="M3019" s="22"/>
      <c r="N3019" s="22"/>
      <c r="O3019" s="22"/>
      <c r="P3019" s="22"/>
      <c r="Q3019" s="22"/>
      <c r="R3019" s="22"/>
      <c r="S3019" s="22"/>
      <c r="T3019" s="22"/>
      <c r="U3019" s="22"/>
      <c r="V3019" s="22">
        <v>90.399999999999991</v>
      </c>
      <c r="W3019" s="22">
        <v>90.399999999999991</v>
      </c>
      <c r="X3019" s="22">
        <v>90.399999999999991</v>
      </c>
      <c r="Y3019" s="22">
        <v>90.399999999999991</v>
      </c>
      <c r="Z3019" s="22"/>
      <c r="AA3019" s="22"/>
      <c r="AB3019" s="22"/>
      <c r="AC3019" s="22"/>
      <c r="AD3019" s="22"/>
      <c r="AE3019" s="22"/>
      <c r="AF3019" s="22"/>
      <c r="AG3019" s="22"/>
      <c r="AH3019" s="22"/>
      <c r="AI3019" s="22"/>
      <c r="AJ3019" s="22"/>
      <c r="AK3019" s="22"/>
      <c r="AL3019" s="22"/>
      <c r="AM3019" s="22"/>
      <c r="AN3019" s="22"/>
      <c r="AO3019" s="22"/>
      <c r="AP3019" s="22"/>
      <c r="AQ3019" s="22"/>
      <c r="AR3019" s="22"/>
      <c r="AS3019" s="22"/>
      <c r="AT3019" s="22"/>
      <c r="AU3019" s="22"/>
      <c r="AV3019" s="22"/>
      <c r="AW3019" s="22"/>
      <c r="AX3019" s="22"/>
    </row>
    <row r="3020" spans="1:50" x14ac:dyDescent="0.25">
      <c r="A3020" s="104" t="s">
        <v>157</v>
      </c>
      <c r="B3020" s="104" t="s">
        <v>84</v>
      </c>
      <c r="C3020" s="104" t="s">
        <v>182</v>
      </c>
      <c r="D3020" s="65" t="s">
        <v>183</v>
      </c>
      <c r="E3020" s="65" t="s">
        <v>184</v>
      </c>
      <c r="F3020" s="22" t="s">
        <v>153</v>
      </c>
      <c r="G3020" s="79">
        <v>44760</v>
      </c>
      <c r="H3020" s="22">
        <v>3</v>
      </c>
      <c r="I3020" s="22"/>
      <c r="J3020" s="22"/>
      <c r="K3020" s="22"/>
      <c r="L3020" s="22"/>
      <c r="M3020" s="22"/>
      <c r="N3020" s="22"/>
      <c r="O3020" s="22"/>
      <c r="P3020" s="22"/>
      <c r="Q3020" s="22"/>
      <c r="R3020" s="22"/>
      <c r="S3020" s="22"/>
      <c r="T3020" s="22"/>
      <c r="U3020" s="22"/>
      <c r="V3020" s="22">
        <v>52.6</v>
      </c>
      <c r="W3020" s="22">
        <v>52.6</v>
      </c>
      <c r="X3020" s="22">
        <v>52.6</v>
      </c>
      <c r="Y3020" s="22">
        <v>52.6</v>
      </c>
      <c r="Z3020" s="22"/>
      <c r="AA3020" s="22"/>
      <c r="AB3020" s="22"/>
      <c r="AC3020" s="22"/>
      <c r="AD3020" s="22"/>
      <c r="AE3020" s="22"/>
      <c r="AF3020" s="22"/>
      <c r="AG3020" s="22"/>
      <c r="AH3020" s="22"/>
      <c r="AI3020" s="22"/>
      <c r="AJ3020" s="22"/>
      <c r="AK3020" s="22"/>
      <c r="AL3020" s="22"/>
      <c r="AM3020" s="22"/>
      <c r="AN3020" s="22"/>
      <c r="AO3020" s="22"/>
      <c r="AP3020" s="22"/>
      <c r="AQ3020" s="22"/>
      <c r="AR3020" s="22"/>
      <c r="AS3020" s="22"/>
      <c r="AT3020" s="22"/>
      <c r="AU3020" s="22"/>
      <c r="AV3020" s="22"/>
      <c r="AW3020" s="22"/>
      <c r="AX3020" s="22"/>
    </row>
    <row r="3021" spans="1:50" x14ac:dyDescent="0.25">
      <c r="A3021" s="104" t="s">
        <v>157</v>
      </c>
      <c r="B3021" s="104" t="s">
        <v>84</v>
      </c>
      <c r="C3021" s="104" t="s">
        <v>182</v>
      </c>
      <c r="D3021" s="65" t="s">
        <v>183</v>
      </c>
      <c r="E3021" s="65" t="s">
        <v>184</v>
      </c>
      <c r="F3021" s="22" t="s">
        <v>153</v>
      </c>
      <c r="G3021" s="79">
        <v>44769</v>
      </c>
      <c r="H3021" s="22">
        <v>3</v>
      </c>
      <c r="I3021" s="22"/>
      <c r="J3021" s="22"/>
      <c r="K3021" s="22"/>
      <c r="L3021" s="22"/>
      <c r="M3021" s="22"/>
      <c r="N3021" s="22"/>
      <c r="O3021" s="22"/>
      <c r="P3021" s="22"/>
      <c r="Q3021" s="22"/>
      <c r="R3021" s="22"/>
      <c r="S3021" s="22"/>
      <c r="T3021" s="22"/>
      <c r="U3021" s="22"/>
      <c r="V3021" s="22">
        <v>71.233333333333334</v>
      </c>
      <c r="W3021" s="22">
        <v>71.233333333333334</v>
      </c>
      <c r="X3021" s="22">
        <v>71.233333333333334</v>
      </c>
      <c r="Y3021" s="22">
        <v>71.233333333333334</v>
      </c>
      <c r="Z3021" s="22"/>
      <c r="AA3021" s="22"/>
      <c r="AB3021" s="22"/>
      <c r="AC3021" s="22"/>
      <c r="AD3021" s="22"/>
      <c r="AE3021" s="22"/>
      <c r="AF3021" s="22"/>
      <c r="AG3021" s="22"/>
      <c r="AH3021" s="22"/>
      <c r="AI3021" s="22"/>
      <c r="AJ3021" s="22"/>
      <c r="AK3021" s="22"/>
      <c r="AL3021" s="22"/>
      <c r="AM3021" s="22"/>
      <c r="AN3021" s="22"/>
      <c r="AO3021" s="22"/>
      <c r="AP3021" s="22"/>
      <c r="AQ3021" s="22"/>
      <c r="AR3021" s="22"/>
      <c r="AS3021" s="22"/>
      <c r="AT3021" s="22"/>
      <c r="AU3021" s="22"/>
      <c r="AV3021" s="22"/>
      <c r="AW3021" s="22"/>
      <c r="AX3021" s="22"/>
    </row>
    <row r="3022" spans="1:50" x14ac:dyDescent="0.25">
      <c r="A3022" s="104" t="s">
        <v>157</v>
      </c>
      <c r="B3022" s="104" t="s">
        <v>84</v>
      </c>
      <c r="C3022" s="104" t="s">
        <v>182</v>
      </c>
      <c r="D3022" s="65" t="s">
        <v>183</v>
      </c>
      <c r="E3022" s="65" t="s">
        <v>184</v>
      </c>
      <c r="F3022" s="22" t="s">
        <v>153</v>
      </c>
      <c r="G3022" s="79">
        <v>44784</v>
      </c>
      <c r="H3022" s="22">
        <v>3</v>
      </c>
      <c r="I3022" s="22"/>
      <c r="J3022" s="22"/>
      <c r="K3022" s="22"/>
      <c r="L3022" s="22"/>
      <c r="M3022" s="22"/>
      <c r="N3022" s="22"/>
      <c r="O3022" s="22"/>
      <c r="P3022" s="22"/>
      <c r="Q3022" s="22"/>
      <c r="R3022" s="22"/>
      <c r="S3022" s="22"/>
      <c r="T3022" s="22"/>
      <c r="U3022" s="22"/>
      <c r="V3022" s="22">
        <v>51.066666666666663</v>
      </c>
      <c r="W3022" s="22">
        <v>51.066666666666663</v>
      </c>
      <c r="X3022" s="22">
        <v>51.066666666666663</v>
      </c>
      <c r="Y3022" s="22">
        <v>51.066666666666663</v>
      </c>
      <c r="Z3022" s="22"/>
      <c r="AA3022" s="22"/>
      <c r="AB3022" s="22"/>
      <c r="AC3022" s="22"/>
      <c r="AD3022" s="22"/>
      <c r="AE3022" s="22"/>
      <c r="AF3022" s="22"/>
      <c r="AG3022" s="22"/>
      <c r="AH3022" s="22"/>
      <c r="AI3022" s="22"/>
      <c r="AJ3022" s="22"/>
      <c r="AK3022" s="22"/>
      <c r="AL3022" s="22"/>
      <c r="AM3022" s="22"/>
      <c r="AN3022" s="22"/>
      <c r="AO3022" s="22"/>
      <c r="AP3022" s="22"/>
      <c r="AQ3022" s="22"/>
      <c r="AR3022" s="22"/>
      <c r="AS3022" s="22"/>
      <c r="AT3022" s="22"/>
      <c r="AU3022" s="22"/>
      <c r="AV3022" s="22"/>
      <c r="AW3022" s="22"/>
      <c r="AX3022" s="22"/>
    </row>
    <row r="3023" spans="1:50" x14ac:dyDescent="0.25">
      <c r="A3023" s="104" t="s">
        <v>157</v>
      </c>
      <c r="B3023" s="104" t="s">
        <v>84</v>
      </c>
      <c r="C3023" s="104" t="s">
        <v>182</v>
      </c>
      <c r="D3023" s="65" t="s">
        <v>183</v>
      </c>
      <c r="E3023" s="65" t="s">
        <v>184</v>
      </c>
      <c r="F3023" s="22" t="s">
        <v>153</v>
      </c>
      <c r="G3023" s="79">
        <v>44795</v>
      </c>
      <c r="H3023" s="22">
        <v>3</v>
      </c>
      <c r="I3023" s="22"/>
      <c r="J3023" s="22"/>
      <c r="K3023" s="22"/>
      <c r="L3023" s="22"/>
      <c r="M3023" s="22"/>
      <c r="N3023" s="22"/>
      <c r="O3023" s="22"/>
      <c r="P3023" s="22"/>
      <c r="Q3023" s="22"/>
      <c r="R3023" s="22"/>
      <c r="S3023" s="22"/>
      <c r="T3023" s="22"/>
      <c r="U3023" s="22"/>
      <c r="V3023" s="22">
        <v>9.875</v>
      </c>
      <c r="W3023" s="22">
        <v>9.875</v>
      </c>
      <c r="X3023" s="22">
        <v>9.875</v>
      </c>
      <c r="Y3023" s="22">
        <v>9.875</v>
      </c>
      <c r="Z3023" s="22"/>
      <c r="AA3023" s="22"/>
      <c r="AB3023" s="22"/>
      <c r="AC3023" s="22"/>
      <c r="AD3023" s="22"/>
      <c r="AE3023" s="22"/>
      <c r="AF3023" s="22"/>
      <c r="AG3023" s="22"/>
      <c r="AH3023" s="22"/>
      <c r="AI3023" s="22"/>
      <c r="AJ3023" s="22"/>
      <c r="AK3023" s="22"/>
      <c r="AL3023" s="22"/>
      <c r="AM3023" s="22"/>
      <c r="AN3023" s="22"/>
      <c r="AO3023" s="22"/>
      <c r="AP3023" s="22"/>
      <c r="AQ3023" s="22"/>
      <c r="AR3023" s="22"/>
      <c r="AS3023" s="22"/>
      <c r="AT3023" s="22"/>
      <c r="AU3023" s="22"/>
      <c r="AV3023" s="22"/>
      <c r="AW3023" s="22"/>
      <c r="AX3023" s="22"/>
    </row>
    <row r="3024" spans="1:50" x14ac:dyDescent="0.25">
      <c r="A3024" s="104" t="s">
        <v>159</v>
      </c>
      <c r="B3024" s="104" t="s">
        <v>143</v>
      </c>
      <c r="C3024" s="104" t="s">
        <v>182</v>
      </c>
      <c r="D3024" s="65" t="s">
        <v>183</v>
      </c>
      <c r="E3024" s="65" t="s">
        <v>184</v>
      </c>
      <c r="F3024" s="22" t="s">
        <v>153</v>
      </c>
      <c r="G3024" s="79">
        <v>44802</v>
      </c>
      <c r="H3024" s="22">
        <v>3</v>
      </c>
      <c r="I3024" s="22"/>
      <c r="J3024" s="22"/>
      <c r="K3024" s="22"/>
      <c r="L3024" s="22"/>
      <c r="M3024" s="22"/>
      <c r="N3024" s="22"/>
      <c r="O3024" s="22"/>
      <c r="P3024" s="22"/>
      <c r="Q3024" s="22"/>
      <c r="R3024" s="22"/>
      <c r="S3024" s="22"/>
      <c r="T3024" s="22"/>
      <c r="U3024" s="22"/>
      <c r="V3024" s="22">
        <v>35.366666666666667</v>
      </c>
      <c r="W3024" s="22">
        <v>35.366666666666667</v>
      </c>
      <c r="X3024" s="22">
        <v>35.366666666666667</v>
      </c>
      <c r="Y3024" s="22">
        <v>35.366666666666667</v>
      </c>
      <c r="Z3024" s="22"/>
      <c r="AA3024" s="22"/>
      <c r="AB3024" s="22"/>
      <c r="AC3024" s="22"/>
      <c r="AD3024" s="22"/>
      <c r="AE3024" s="22"/>
      <c r="AF3024" s="22"/>
      <c r="AG3024" s="22"/>
      <c r="AH3024" s="22"/>
      <c r="AI3024" s="22"/>
      <c r="AJ3024" s="22"/>
      <c r="AK3024" s="22"/>
      <c r="AL3024" s="22"/>
      <c r="AM3024" s="22"/>
      <c r="AN3024" s="22"/>
      <c r="AO3024" s="22"/>
      <c r="AP3024" s="22"/>
      <c r="AQ3024" s="22"/>
      <c r="AR3024" s="22"/>
      <c r="AS3024" s="22"/>
      <c r="AT3024" s="22"/>
      <c r="AU3024" s="22"/>
      <c r="AV3024" s="22"/>
      <c r="AW3024" s="22"/>
      <c r="AX3024" s="22"/>
    </row>
    <row r="3025" spans="1:50" x14ac:dyDescent="0.25">
      <c r="A3025" s="104" t="s">
        <v>159</v>
      </c>
      <c r="B3025" s="104" t="s">
        <v>143</v>
      </c>
      <c r="C3025" s="104" t="s">
        <v>182</v>
      </c>
      <c r="D3025" s="65" t="s">
        <v>183</v>
      </c>
      <c r="E3025" s="65" t="s">
        <v>184</v>
      </c>
      <c r="F3025" s="22" t="s">
        <v>153</v>
      </c>
      <c r="G3025" s="79">
        <v>44812</v>
      </c>
      <c r="H3025" s="22">
        <v>3</v>
      </c>
      <c r="I3025" s="22"/>
      <c r="J3025" s="22"/>
      <c r="K3025" s="22"/>
      <c r="L3025" s="22"/>
      <c r="M3025" s="22"/>
      <c r="N3025" s="22"/>
      <c r="O3025" s="22"/>
      <c r="P3025" s="22"/>
      <c r="Q3025" s="22"/>
      <c r="R3025" s="22"/>
      <c r="S3025" s="22"/>
      <c r="T3025" s="22"/>
      <c r="U3025" s="22"/>
      <c r="V3025" s="22">
        <v>29.233333333333334</v>
      </c>
      <c r="W3025" s="22">
        <v>29.233333333333334</v>
      </c>
      <c r="X3025" s="22">
        <v>29.233333333333334</v>
      </c>
      <c r="Y3025" s="22">
        <v>29.233333333333334</v>
      </c>
      <c r="Z3025" s="22"/>
      <c r="AA3025" s="22"/>
      <c r="AB3025" s="22"/>
      <c r="AC3025" s="22"/>
      <c r="AD3025" s="22"/>
      <c r="AE3025" s="22"/>
      <c r="AF3025" s="22"/>
      <c r="AG3025" s="22"/>
      <c r="AH3025" s="22"/>
      <c r="AI3025" s="22"/>
      <c r="AJ3025" s="22"/>
      <c r="AK3025" s="22"/>
      <c r="AL3025" s="22"/>
      <c r="AM3025" s="22"/>
      <c r="AN3025" s="22"/>
      <c r="AO3025" s="22"/>
      <c r="AP3025" s="22"/>
      <c r="AQ3025" s="22"/>
      <c r="AR3025" s="22"/>
      <c r="AS3025" s="22"/>
      <c r="AT3025" s="22"/>
      <c r="AU3025" s="22"/>
      <c r="AV3025" s="22"/>
      <c r="AW3025" s="22"/>
      <c r="AX3025" s="22"/>
    </row>
    <row r="3026" spans="1:50" x14ac:dyDescent="0.25">
      <c r="A3026" s="104" t="s">
        <v>159</v>
      </c>
      <c r="B3026" s="104" t="s">
        <v>143</v>
      </c>
      <c r="C3026" s="104" t="s">
        <v>182</v>
      </c>
      <c r="D3026" s="65" t="s">
        <v>183</v>
      </c>
      <c r="E3026" s="65" t="s">
        <v>184</v>
      </c>
      <c r="F3026" s="22" t="s">
        <v>153</v>
      </c>
      <c r="G3026" s="79">
        <v>44816</v>
      </c>
      <c r="H3026" s="22">
        <v>3</v>
      </c>
      <c r="I3026" s="22"/>
      <c r="J3026" s="22"/>
      <c r="K3026" s="22"/>
      <c r="L3026" s="22"/>
      <c r="M3026" s="22"/>
      <c r="N3026" s="22"/>
      <c r="O3026" s="22"/>
      <c r="P3026" s="22"/>
      <c r="Q3026" s="22"/>
      <c r="R3026" s="22"/>
      <c r="S3026" s="22"/>
      <c r="T3026" s="22"/>
      <c r="U3026" s="22"/>
      <c r="V3026" s="22">
        <v>20.099999999999998</v>
      </c>
      <c r="W3026" s="22">
        <v>20.099999999999998</v>
      </c>
      <c r="X3026" s="22">
        <v>20.099999999999998</v>
      </c>
      <c r="Y3026" s="22">
        <v>20.099999999999998</v>
      </c>
      <c r="Z3026" s="22"/>
      <c r="AA3026" s="22"/>
      <c r="AB3026" s="22"/>
      <c r="AC3026" s="22"/>
      <c r="AD3026" s="22"/>
      <c r="AE3026" s="22"/>
      <c r="AF3026" s="22"/>
      <c r="AG3026" s="22"/>
      <c r="AH3026" s="22"/>
      <c r="AI3026" s="22"/>
      <c r="AJ3026" s="22"/>
      <c r="AK3026" s="22"/>
      <c r="AL3026" s="22"/>
      <c r="AM3026" s="22"/>
      <c r="AN3026" s="22"/>
      <c r="AO3026" s="22"/>
      <c r="AP3026" s="22"/>
      <c r="AQ3026" s="22"/>
      <c r="AR3026" s="22"/>
      <c r="AS3026" s="22"/>
      <c r="AT3026" s="22"/>
      <c r="AU3026" s="22"/>
      <c r="AV3026" s="22"/>
      <c r="AW3026" s="22"/>
      <c r="AX3026" s="22"/>
    </row>
    <row r="3027" spans="1:50" x14ac:dyDescent="0.25">
      <c r="A3027" s="104" t="s">
        <v>159</v>
      </c>
      <c r="B3027" s="104" t="s">
        <v>143</v>
      </c>
      <c r="C3027" s="104" t="s">
        <v>182</v>
      </c>
      <c r="D3027" s="65" t="s">
        <v>183</v>
      </c>
      <c r="E3027" s="65" t="s">
        <v>184</v>
      </c>
      <c r="F3027" s="22" t="s">
        <v>153</v>
      </c>
      <c r="G3027" s="79">
        <v>44831</v>
      </c>
      <c r="H3027" s="22">
        <v>3</v>
      </c>
      <c r="I3027" s="22"/>
      <c r="J3027" s="22"/>
      <c r="K3027" s="22"/>
      <c r="L3027" s="22"/>
      <c r="M3027" s="22"/>
      <c r="N3027" s="22"/>
      <c r="O3027" s="22"/>
      <c r="P3027" s="22"/>
      <c r="Q3027" s="22"/>
      <c r="R3027" s="22"/>
      <c r="S3027" s="22"/>
      <c r="T3027" s="22"/>
      <c r="U3027" s="22"/>
      <c r="V3027" s="22">
        <v>0.13066666666666665</v>
      </c>
      <c r="W3027" s="22">
        <v>0.13066666666666665</v>
      </c>
      <c r="X3027" s="22">
        <v>0.13066666666666665</v>
      </c>
      <c r="Y3027" s="22">
        <v>0.13066666666666665</v>
      </c>
      <c r="Z3027" s="22"/>
      <c r="AA3027" s="22"/>
      <c r="AB3027" s="22"/>
      <c r="AC3027" s="22"/>
      <c r="AD3027" s="22"/>
      <c r="AE3027" s="22"/>
      <c r="AF3027" s="22"/>
      <c r="AG3027" s="22"/>
      <c r="AH3027" s="22"/>
      <c r="AI3027" s="22"/>
      <c r="AJ3027" s="22"/>
      <c r="AK3027" s="22"/>
      <c r="AL3027" s="22"/>
      <c r="AM3027" s="22"/>
      <c r="AN3027" s="22"/>
      <c r="AO3027" s="22"/>
      <c r="AP3027" s="22"/>
      <c r="AQ3027" s="22"/>
      <c r="AR3027" s="22"/>
      <c r="AS3027" s="22"/>
      <c r="AT3027" s="22"/>
      <c r="AU3027" s="22"/>
      <c r="AV3027" s="22"/>
      <c r="AW3027" s="22"/>
      <c r="AX3027" s="22"/>
    </row>
    <row r="3028" spans="1:50" x14ac:dyDescent="0.25">
      <c r="A3028" s="104" t="s">
        <v>157</v>
      </c>
      <c r="B3028" s="104" t="s">
        <v>84</v>
      </c>
      <c r="C3028" s="104" t="s">
        <v>182</v>
      </c>
      <c r="D3028" s="65" t="s">
        <v>183</v>
      </c>
      <c r="E3028" s="65" t="s">
        <v>184</v>
      </c>
      <c r="F3028" s="22" t="s">
        <v>153</v>
      </c>
      <c r="G3028" s="79">
        <v>44839</v>
      </c>
      <c r="H3028" s="22">
        <v>3</v>
      </c>
      <c r="I3028" s="22"/>
      <c r="J3028" s="22"/>
      <c r="K3028" s="22"/>
      <c r="L3028" s="22"/>
      <c r="M3028" s="22"/>
      <c r="N3028" s="22"/>
      <c r="O3028" s="22"/>
      <c r="P3028" s="22"/>
      <c r="Q3028" s="22"/>
      <c r="R3028" s="22"/>
      <c r="S3028" s="22"/>
      <c r="T3028" s="22"/>
      <c r="U3028" s="22"/>
      <c r="V3028" s="22">
        <v>2.8640000000000003</v>
      </c>
      <c r="W3028" s="22">
        <v>2.8640000000000003</v>
      </c>
      <c r="X3028" s="22">
        <v>2.8640000000000003</v>
      </c>
      <c r="Y3028" s="22">
        <v>2.8640000000000003</v>
      </c>
      <c r="Z3028" s="22"/>
      <c r="AA3028" s="22"/>
      <c r="AB3028" s="22"/>
      <c r="AC3028" s="22"/>
      <c r="AD3028" s="22"/>
      <c r="AE3028" s="22"/>
      <c r="AF3028" s="22"/>
      <c r="AG3028" s="22"/>
      <c r="AH3028" s="22"/>
      <c r="AI3028" s="22"/>
      <c r="AJ3028" s="22"/>
      <c r="AK3028" s="22"/>
      <c r="AL3028" s="22"/>
      <c r="AM3028" s="22"/>
      <c r="AN3028" s="22"/>
      <c r="AO3028" s="22"/>
      <c r="AP3028" s="22"/>
      <c r="AQ3028" s="22"/>
      <c r="AR3028" s="22"/>
      <c r="AS3028" s="22"/>
      <c r="AT3028" s="22"/>
      <c r="AU3028" s="22"/>
      <c r="AV3028" s="22"/>
      <c r="AW3028" s="22"/>
      <c r="AX3028" s="22"/>
    </row>
    <row r="3029" spans="1:50" x14ac:dyDescent="0.25">
      <c r="A3029" s="104" t="s">
        <v>157</v>
      </c>
      <c r="B3029" s="104" t="s">
        <v>84</v>
      </c>
      <c r="C3029" s="104" t="s">
        <v>182</v>
      </c>
      <c r="D3029" s="65" t="s">
        <v>183</v>
      </c>
      <c r="E3029" s="65" t="s">
        <v>184</v>
      </c>
      <c r="F3029" s="22" t="s">
        <v>153</v>
      </c>
      <c r="G3029" s="79">
        <v>44851</v>
      </c>
      <c r="H3029" s="22">
        <v>3</v>
      </c>
      <c r="I3029" s="22"/>
      <c r="J3029" s="22"/>
      <c r="K3029" s="22"/>
      <c r="L3029" s="22"/>
      <c r="M3029" s="22"/>
      <c r="N3029" s="22"/>
      <c r="O3029" s="22"/>
      <c r="P3029" s="22"/>
      <c r="Q3029" s="22"/>
      <c r="R3029" s="22"/>
      <c r="S3029" s="22"/>
      <c r="T3029" s="22"/>
      <c r="U3029" s="22"/>
      <c r="V3029" s="22">
        <v>4.958333333333333</v>
      </c>
      <c r="W3029" s="22">
        <v>4.958333333333333</v>
      </c>
      <c r="X3029" s="22">
        <v>4.958333333333333</v>
      </c>
      <c r="Y3029" s="22">
        <v>4.958333333333333</v>
      </c>
      <c r="Z3029" s="22"/>
      <c r="AA3029" s="22"/>
      <c r="AB3029" s="22"/>
      <c r="AC3029" s="22"/>
      <c r="AD3029" s="22"/>
      <c r="AE3029" s="22"/>
      <c r="AF3029" s="22"/>
      <c r="AG3029" s="22"/>
      <c r="AH3029" s="22"/>
      <c r="AI3029" s="22"/>
      <c r="AJ3029" s="22"/>
      <c r="AK3029" s="22"/>
      <c r="AL3029" s="22"/>
      <c r="AM3029" s="22"/>
      <c r="AN3029" s="22"/>
      <c r="AO3029" s="22"/>
      <c r="AP3029" s="22"/>
      <c r="AQ3029" s="22"/>
      <c r="AR3029" s="22"/>
      <c r="AS3029" s="22"/>
      <c r="AT3029" s="22"/>
      <c r="AU3029" s="22"/>
      <c r="AV3029" s="22"/>
      <c r="AW3029" s="22"/>
      <c r="AX3029" s="22"/>
    </row>
    <row r="3030" spans="1:50" x14ac:dyDescent="0.25">
      <c r="A3030" s="104" t="s">
        <v>157</v>
      </c>
      <c r="B3030" s="104" t="s">
        <v>84</v>
      </c>
      <c r="C3030" s="104" t="s">
        <v>182</v>
      </c>
      <c r="D3030" s="65" t="s">
        <v>183</v>
      </c>
      <c r="E3030" s="65" t="s">
        <v>184</v>
      </c>
      <c r="F3030" s="22" t="s">
        <v>152</v>
      </c>
      <c r="G3030" s="79">
        <v>44547</v>
      </c>
      <c r="H3030" s="22">
        <v>4</v>
      </c>
      <c r="I3030" s="66"/>
      <c r="J3030" s="22"/>
      <c r="K3030" s="22"/>
      <c r="L3030" s="22"/>
      <c r="M3030" s="22"/>
      <c r="N3030" s="22"/>
      <c r="O3030" s="22"/>
      <c r="P3030" s="22"/>
      <c r="Q3030" s="22"/>
      <c r="R3030" s="22"/>
      <c r="S3030" s="22"/>
      <c r="T3030" s="22"/>
      <c r="U3030" s="22"/>
      <c r="V3030" s="22">
        <v>56.900000000000006</v>
      </c>
      <c r="W3030" s="22">
        <v>56.900000000000006</v>
      </c>
      <c r="X3030" s="22">
        <v>56.900000000000006</v>
      </c>
      <c r="Y3030" s="22">
        <v>56.900000000000006</v>
      </c>
      <c r="Z3030" s="22"/>
      <c r="AA3030" s="22"/>
      <c r="AB3030" s="22"/>
      <c r="AC3030" s="22"/>
      <c r="AD3030" s="22"/>
      <c r="AE3030" s="22"/>
      <c r="AF3030" s="22"/>
      <c r="AG3030" s="22"/>
      <c r="AH3030" s="22"/>
      <c r="AI3030" s="22"/>
      <c r="AJ3030" s="22"/>
      <c r="AK3030" s="22"/>
      <c r="AL3030" s="22"/>
      <c r="AM3030" s="22"/>
      <c r="AN3030" s="22"/>
      <c r="AO3030" s="22"/>
      <c r="AP3030" s="22"/>
      <c r="AQ3030" s="22"/>
      <c r="AR3030" s="22"/>
      <c r="AS3030" s="22"/>
      <c r="AT3030" s="22"/>
      <c r="AU3030" s="22"/>
      <c r="AV3030" s="22"/>
      <c r="AW3030" s="22"/>
      <c r="AX3030" s="22"/>
    </row>
    <row r="3031" spans="1:50" x14ac:dyDescent="0.25">
      <c r="A3031" s="104" t="s">
        <v>157</v>
      </c>
      <c r="B3031" s="104" t="s">
        <v>84</v>
      </c>
      <c r="C3031" s="104" t="s">
        <v>182</v>
      </c>
      <c r="D3031" s="65" t="s">
        <v>183</v>
      </c>
      <c r="E3031" s="65" t="s">
        <v>184</v>
      </c>
      <c r="F3031" s="22" t="s">
        <v>152</v>
      </c>
      <c r="G3031" s="79">
        <v>44601</v>
      </c>
      <c r="H3031" s="22">
        <v>4</v>
      </c>
      <c r="I3031" s="66"/>
      <c r="J3031" s="22"/>
      <c r="K3031" s="22"/>
      <c r="L3031" s="22"/>
      <c r="M3031" s="22"/>
      <c r="N3031" s="22"/>
      <c r="O3031" s="22"/>
      <c r="P3031" s="22"/>
      <c r="Q3031" s="22"/>
      <c r="R3031" s="22"/>
      <c r="S3031" s="22"/>
      <c r="T3031" s="22"/>
      <c r="U3031" s="22"/>
      <c r="V3031" s="22"/>
      <c r="W3031" s="22"/>
      <c r="X3031" s="22"/>
      <c r="Y3031" s="22"/>
      <c r="Z3031" s="22"/>
      <c r="AA3031" s="22"/>
      <c r="AB3031" s="22"/>
      <c r="AC3031" s="22"/>
      <c r="AD3031" s="22"/>
      <c r="AE3031" s="22"/>
      <c r="AF3031" s="22"/>
      <c r="AG3031" s="22"/>
      <c r="AH3031" s="22"/>
      <c r="AI3031" s="22"/>
      <c r="AJ3031" s="22"/>
      <c r="AK3031" s="22"/>
      <c r="AL3031" s="22"/>
      <c r="AM3031" s="22"/>
      <c r="AN3031" s="22"/>
      <c r="AO3031" s="22"/>
      <c r="AP3031" s="22"/>
      <c r="AQ3031" s="22"/>
      <c r="AR3031" s="22"/>
      <c r="AS3031" s="22"/>
      <c r="AT3031" s="22"/>
      <c r="AU3031" s="22"/>
      <c r="AV3031" s="22"/>
      <c r="AW3031" s="22"/>
      <c r="AX3031" s="22"/>
    </row>
    <row r="3032" spans="1:50" x14ac:dyDescent="0.25">
      <c r="A3032" s="104" t="s">
        <v>159</v>
      </c>
      <c r="B3032" s="104" t="s">
        <v>143</v>
      </c>
      <c r="C3032" s="104" t="s">
        <v>182</v>
      </c>
      <c r="D3032" s="65" t="s">
        <v>183</v>
      </c>
      <c r="E3032" s="65" t="s">
        <v>184</v>
      </c>
      <c r="F3032" s="22" t="s">
        <v>153</v>
      </c>
      <c r="G3032" s="79">
        <v>44733</v>
      </c>
      <c r="H3032" s="22">
        <v>4</v>
      </c>
      <c r="I3032" s="66"/>
      <c r="J3032" s="22"/>
      <c r="K3032" s="22"/>
      <c r="L3032" s="22"/>
      <c r="M3032" s="22"/>
      <c r="N3032" s="22"/>
      <c r="O3032" s="22"/>
      <c r="P3032" s="22"/>
      <c r="Q3032" s="22"/>
      <c r="R3032" s="22"/>
      <c r="S3032" s="22"/>
      <c r="T3032" s="22"/>
      <c r="U3032" s="22"/>
      <c r="V3032" s="22">
        <v>101.13333333333333</v>
      </c>
      <c r="W3032" s="22">
        <v>101.13333333333333</v>
      </c>
      <c r="X3032" s="22">
        <v>101.13333333333333</v>
      </c>
      <c r="Y3032" s="22">
        <v>101.13333333333333</v>
      </c>
      <c r="Z3032" s="22"/>
      <c r="AA3032" s="22"/>
      <c r="AB3032" s="22"/>
      <c r="AC3032" s="22"/>
      <c r="AD3032" s="22"/>
      <c r="AE3032" s="22"/>
      <c r="AF3032" s="22"/>
      <c r="AG3032" s="22"/>
      <c r="AH3032" s="22"/>
      <c r="AI3032" s="22"/>
      <c r="AJ3032" s="22"/>
      <c r="AK3032" s="22"/>
      <c r="AL3032" s="22"/>
      <c r="AM3032" s="22"/>
      <c r="AN3032" s="22"/>
      <c r="AO3032" s="22"/>
      <c r="AP3032" s="22"/>
      <c r="AQ3032" s="22"/>
      <c r="AR3032" s="22"/>
      <c r="AS3032" s="22"/>
      <c r="AT3032" s="22"/>
      <c r="AU3032" s="22"/>
      <c r="AV3032" s="22"/>
      <c r="AW3032" s="22"/>
      <c r="AX3032" s="22"/>
    </row>
    <row r="3033" spans="1:50" x14ac:dyDescent="0.25">
      <c r="A3033" s="104" t="s">
        <v>159</v>
      </c>
      <c r="B3033" s="104" t="s">
        <v>143</v>
      </c>
      <c r="C3033" s="104" t="s">
        <v>182</v>
      </c>
      <c r="D3033" s="65" t="s">
        <v>183</v>
      </c>
      <c r="E3033" s="65" t="s">
        <v>184</v>
      </c>
      <c r="F3033" s="22" t="s">
        <v>153</v>
      </c>
      <c r="G3033" s="79">
        <v>44756</v>
      </c>
      <c r="H3033" s="22">
        <v>4</v>
      </c>
      <c r="I3033" s="66"/>
      <c r="J3033" s="22"/>
      <c r="K3033" s="22"/>
      <c r="L3033" s="22"/>
      <c r="M3033" s="22"/>
      <c r="N3033" s="22"/>
      <c r="O3033" s="22"/>
      <c r="P3033" s="22"/>
      <c r="Q3033" s="22"/>
      <c r="R3033" s="22"/>
      <c r="S3033" s="22"/>
      <c r="T3033" s="22"/>
      <c r="U3033" s="22"/>
      <c r="V3033" s="22">
        <v>55.533333333333339</v>
      </c>
      <c r="W3033" s="22">
        <v>55.533333333333339</v>
      </c>
      <c r="X3033" s="22">
        <v>55.533333333333339</v>
      </c>
      <c r="Y3033" s="22">
        <v>55.533333333333339</v>
      </c>
      <c r="Z3033" s="22"/>
      <c r="AA3033" s="22"/>
      <c r="AB3033" s="22"/>
      <c r="AC3033" s="22"/>
      <c r="AD3033" s="22"/>
      <c r="AE3033" s="22"/>
      <c r="AF3033" s="22"/>
      <c r="AG3033" s="22"/>
      <c r="AH3033" s="22"/>
      <c r="AI3033" s="22"/>
      <c r="AJ3033" s="22"/>
      <c r="AK3033" s="22"/>
      <c r="AL3033" s="22"/>
      <c r="AM3033" s="22"/>
      <c r="AN3033" s="22"/>
      <c r="AO3033" s="22"/>
      <c r="AP3033" s="22"/>
      <c r="AQ3033" s="22"/>
      <c r="AR3033" s="22"/>
      <c r="AS3033" s="22"/>
      <c r="AT3033" s="22"/>
      <c r="AU3033" s="22"/>
      <c r="AV3033" s="22"/>
      <c r="AW3033" s="22"/>
      <c r="AX3033" s="22"/>
    </row>
    <row r="3034" spans="1:50" x14ac:dyDescent="0.25">
      <c r="A3034" s="104" t="s">
        <v>159</v>
      </c>
      <c r="B3034" s="104" t="s">
        <v>143</v>
      </c>
      <c r="C3034" s="104" t="s">
        <v>182</v>
      </c>
      <c r="D3034" s="65" t="s">
        <v>183</v>
      </c>
      <c r="E3034" s="65" t="s">
        <v>184</v>
      </c>
      <c r="F3034" s="22" t="s">
        <v>153</v>
      </c>
      <c r="G3034" s="79">
        <v>44760</v>
      </c>
      <c r="H3034" s="22">
        <v>4</v>
      </c>
      <c r="I3034" s="66"/>
      <c r="J3034" s="22"/>
      <c r="K3034" s="22"/>
      <c r="L3034" s="22"/>
      <c r="M3034" s="22"/>
      <c r="N3034" s="22"/>
      <c r="O3034" s="22"/>
      <c r="P3034" s="22"/>
      <c r="Q3034" s="22"/>
      <c r="R3034" s="22"/>
      <c r="S3034" s="22"/>
      <c r="T3034" s="22"/>
      <c r="U3034" s="22"/>
      <c r="V3034" s="22">
        <v>99</v>
      </c>
      <c r="W3034" s="22">
        <v>99</v>
      </c>
      <c r="X3034" s="22">
        <v>99</v>
      </c>
      <c r="Y3034" s="22">
        <v>99</v>
      </c>
      <c r="Z3034" s="22"/>
      <c r="AA3034" s="22"/>
      <c r="AB3034" s="22"/>
      <c r="AC3034" s="22"/>
      <c r="AD3034" s="22"/>
      <c r="AE3034" s="22"/>
      <c r="AF3034" s="22"/>
      <c r="AG3034" s="22"/>
      <c r="AH3034" s="22"/>
      <c r="AI3034" s="22"/>
      <c r="AJ3034" s="22"/>
      <c r="AK3034" s="22"/>
      <c r="AL3034" s="22"/>
      <c r="AM3034" s="22"/>
      <c r="AN3034" s="22"/>
      <c r="AO3034" s="22"/>
      <c r="AP3034" s="22"/>
      <c r="AQ3034" s="22"/>
      <c r="AR3034" s="22"/>
      <c r="AS3034" s="22"/>
      <c r="AT3034" s="22"/>
      <c r="AU3034" s="22"/>
      <c r="AV3034" s="22"/>
      <c r="AW3034" s="22"/>
      <c r="AX3034" s="22"/>
    </row>
    <row r="3035" spans="1:50" x14ac:dyDescent="0.25">
      <c r="A3035" s="104" t="s">
        <v>159</v>
      </c>
      <c r="B3035" s="104" t="s">
        <v>143</v>
      </c>
      <c r="C3035" s="104" t="s">
        <v>182</v>
      </c>
      <c r="D3035" s="65" t="s">
        <v>183</v>
      </c>
      <c r="E3035" s="65" t="s">
        <v>184</v>
      </c>
      <c r="F3035" s="22" t="s">
        <v>153</v>
      </c>
      <c r="G3035" s="79">
        <v>44769</v>
      </c>
      <c r="H3035" s="22">
        <v>4</v>
      </c>
      <c r="I3035" s="66"/>
      <c r="J3035" s="22"/>
      <c r="K3035" s="22"/>
      <c r="L3035" s="22"/>
      <c r="M3035" s="22"/>
      <c r="N3035" s="22"/>
      <c r="O3035" s="22"/>
      <c r="P3035" s="22"/>
      <c r="Q3035" s="22"/>
      <c r="R3035" s="22"/>
      <c r="S3035" s="22"/>
      <c r="T3035" s="22"/>
      <c r="U3035" s="22"/>
      <c r="V3035" s="22">
        <v>83.36666666666666</v>
      </c>
      <c r="W3035" s="22">
        <v>83.36666666666666</v>
      </c>
      <c r="X3035" s="22">
        <v>83.36666666666666</v>
      </c>
      <c r="Y3035" s="22">
        <v>83.36666666666666</v>
      </c>
      <c r="Z3035" s="22"/>
      <c r="AA3035" s="22"/>
      <c r="AB3035" s="22"/>
      <c r="AC3035" s="22"/>
      <c r="AD3035" s="22"/>
      <c r="AE3035" s="22"/>
      <c r="AF3035" s="22"/>
      <c r="AG3035" s="22"/>
      <c r="AH3035" s="22"/>
      <c r="AI3035" s="22"/>
      <c r="AJ3035" s="22"/>
      <c r="AK3035" s="22"/>
      <c r="AL3035" s="22"/>
      <c r="AM3035" s="22"/>
      <c r="AN3035" s="22"/>
      <c r="AO3035" s="22"/>
      <c r="AP3035" s="22"/>
      <c r="AQ3035" s="22"/>
      <c r="AR3035" s="22"/>
      <c r="AS3035" s="22"/>
      <c r="AT3035" s="22"/>
      <c r="AU3035" s="22"/>
      <c r="AV3035" s="22"/>
      <c r="AW3035" s="22"/>
      <c r="AX3035" s="22"/>
    </row>
    <row r="3036" spans="1:50" x14ac:dyDescent="0.25">
      <c r="A3036" s="104" t="s">
        <v>157</v>
      </c>
      <c r="B3036" s="104" t="s">
        <v>84</v>
      </c>
      <c r="C3036" s="104" t="s">
        <v>182</v>
      </c>
      <c r="D3036" s="65" t="s">
        <v>183</v>
      </c>
      <c r="E3036" s="65" t="s">
        <v>184</v>
      </c>
      <c r="F3036" s="22" t="s">
        <v>153</v>
      </c>
      <c r="G3036" s="79">
        <v>44784</v>
      </c>
      <c r="H3036" s="22">
        <v>4</v>
      </c>
      <c r="I3036" s="66"/>
      <c r="J3036" s="22"/>
      <c r="K3036" s="22"/>
      <c r="L3036" s="22"/>
      <c r="M3036" s="22"/>
      <c r="N3036" s="22"/>
      <c r="O3036" s="22"/>
      <c r="P3036" s="22"/>
      <c r="Q3036" s="22"/>
      <c r="R3036" s="22"/>
      <c r="S3036" s="22"/>
      <c r="T3036" s="22"/>
      <c r="U3036" s="22"/>
      <c r="V3036" s="22">
        <v>70.566666666666663</v>
      </c>
      <c r="W3036" s="22">
        <v>70.566666666666663</v>
      </c>
      <c r="X3036" s="22">
        <v>70.566666666666663</v>
      </c>
      <c r="Y3036" s="22">
        <v>70.566666666666663</v>
      </c>
      <c r="Z3036" s="22"/>
      <c r="AA3036" s="22"/>
      <c r="AB3036" s="22"/>
      <c r="AC3036" s="22"/>
      <c r="AD3036" s="22"/>
      <c r="AE3036" s="22"/>
      <c r="AF3036" s="22"/>
      <c r="AG3036" s="22"/>
      <c r="AH3036" s="22"/>
      <c r="AI3036" s="22"/>
      <c r="AJ3036" s="22"/>
      <c r="AK3036" s="22"/>
      <c r="AL3036" s="22"/>
      <c r="AM3036" s="22"/>
      <c r="AN3036" s="22"/>
      <c r="AO3036" s="22"/>
      <c r="AP3036" s="22"/>
      <c r="AQ3036" s="22"/>
      <c r="AR3036" s="22"/>
      <c r="AS3036" s="22"/>
      <c r="AT3036" s="22"/>
      <c r="AU3036" s="22"/>
      <c r="AV3036" s="22"/>
      <c r="AW3036" s="22"/>
      <c r="AX3036" s="22"/>
    </row>
    <row r="3037" spans="1:50" x14ac:dyDescent="0.25">
      <c r="A3037" s="104" t="s">
        <v>157</v>
      </c>
      <c r="B3037" s="104" t="s">
        <v>84</v>
      </c>
      <c r="C3037" s="104" t="s">
        <v>182</v>
      </c>
      <c r="D3037" s="65" t="s">
        <v>183</v>
      </c>
      <c r="E3037" s="65" t="s">
        <v>184</v>
      </c>
      <c r="F3037" s="22" t="s">
        <v>153</v>
      </c>
      <c r="G3037" s="79">
        <v>44795</v>
      </c>
      <c r="H3037" s="22">
        <v>4</v>
      </c>
      <c r="I3037" s="66"/>
      <c r="J3037" s="22"/>
      <c r="K3037" s="22"/>
      <c r="L3037" s="22"/>
      <c r="M3037" s="22"/>
      <c r="N3037" s="22"/>
      <c r="O3037" s="22"/>
      <c r="P3037" s="22"/>
      <c r="Q3037" s="22"/>
      <c r="R3037" s="22"/>
      <c r="S3037" s="22"/>
      <c r="T3037" s="22"/>
      <c r="U3037" s="22"/>
      <c r="V3037" s="22">
        <v>14.633333333333333</v>
      </c>
      <c r="W3037" s="22">
        <v>14.633333333333333</v>
      </c>
      <c r="X3037" s="22">
        <v>14.633333333333333</v>
      </c>
      <c r="Y3037" s="22">
        <v>14.633333333333333</v>
      </c>
      <c r="Z3037" s="22"/>
      <c r="AA3037" s="22"/>
      <c r="AB3037" s="22"/>
      <c r="AC3037" s="22"/>
      <c r="AD3037" s="22"/>
      <c r="AE3037" s="22"/>
      <c r="AF3037" s="22"/>
      <c r="AG3037" s="22"/>
      <c r="AH3037" s="22"/>
      <c r="AI3037" s="22"/>
      <c r="AJ3037" s="22"/>
      <c r="AK3037" s="22"/>
      <c r="AL3037" s="22"/>
      <c r="AM3037" s="22"/>
      <c r="AN3037" s="22"/>
      <c r="AO3037" s="22"/>
      <c r="AP3037" s="22"/>
      <c r="AQ3037" s="22"/>
      <c r="AR3037" s="22"/>
      <c r="AS3037" s="22"/>
      <c r="AT3037" s="22"/>
      <c r="AU3037" s="22"/>
      <c r="AV3037" s="22"/>
      <c r="AW3037" s="22"/>
      <c r="AX3037" s="22"/>
    </row>
    <row r="3038" spans="1:50" x14ac:dyDescent="0.25">
      <c r="A3038" s="104" t="s">
        <v>157</v>
      </c>
      <c r="B3038" s="104" t="s">
        <v>84</v>
      </c>
      <c r="C3038" s="104" t="s">
        <v>182</v>
      </c>
      <c r="D3038" s="65" t="s">
        <v>183</v>
      </c>
      <c r="E3038" s="65" t="s">
        <v>184</v>
      </c>
      <c r="F3038" s="22" t="s">
        <v>153</v>
      </c>
      <c r="G3038" s="79">
        <v>44802</v>
      </c>
      <c r="H3038" s="22">
        <v>4</v>
      </c>
      <c r="I3038" s="66"/>
      <c r="J3038" s="22"/>
      <c r="K3038" s="22"/>
      <c r="L3038" s="22"/>
      <c r="M3038" s="22"/>
      <c r="N3038" s="22"/>
      <c r="O3038" s="22"/>
      <c r="P3038" s="22"/>
      <c r="Q3038" s="22"/>
      <c r="R3038" s="22"/>
      <c r="S3038" s="22"/>
      <c r="T3038" s="22"/>
      <c r="U3038" s="22"/>
      <c r="V3038" s="22">
        <v>55.533333333333339</v>
      </c>
      <c r="W3038" s="22">
        <v>55.533333333333339</v>
      </c>
      <c r="X3038" s="22">
        <v>55.533333333333339</v>
      </c>
      <c r="Y3038" s="22">
        <v>55.533333333333339</v>
      </c>
      <c r="Z3038" s="22"/>
      <c r="AA3038" s="22"/>
      <c r="AB3038" s="22"/>
      <c r="AC3038" s="22"/>
      <c r="AD3038" s="22"/>
      <c r="AE3038" s="22"/>
      <c r="AF3038" s="22"/>
      <c r="AG3038" s="22"/>
      <c r="AH3038" s="22"/>
      <c r="AI3038" s="22"/>
      <c r="AJ3038" s="22"/>
      <c r="AK3038" s="22"/>
      <c r="AL3038" s="22"/>
      <c r="AM3038" s="22"/>
      <c r="AN3038" s="22"/>
      <c r="AO3038" s="22"/>
      <c r="AP3038" s="22"/>
      <c r="AQ3038" s="22"/>
      <c r="AR3038" s="22"/>
      <c r="AS3038" s="22"/>
      <c r="AT3038" s="22"/>
      <c r="AU3038" s="22"/>
      <c r="AV3038" s="22"/>
      <c r="AW3038" s="22"/>
      <c r="AX3038" s="22"/>
    </row>
    <row r="3039" spans="1:50" x14ac:dyDescent="0.25">
      <c r="A3039" s="104" t="s">
        <v>157</v>
      </c>
      <c r="B3039" s="104" t="s">
        <v>84</v>
      </c>
      <c r="C3039" s="104" t="s">
        <v>182</v>
      </c>
      <c r="D3039" s="65" t="s">
        <v>183</v>
      </c>
      <c r="E3039" s="65" t="s">
        <v>184</v>
      </c>
      <c r="F3039" s="22" t="s">
        <v>153</v>
      </c>
      <c r="G3039" s="79">
        <v>44812</v>
      </c>
      <c r="H3039" s="22">
        <v>4</v>
      </c>
      <c r="I3039" s="66"/>
      <c r="J3039" s="22"/>
      <c r="K3039" s="22"/>
      <c r="L3039" s="22"/>
      <c r="M3039" s="22"/>
      <c r="N3039" s="22"/>
      <c r="O3039" s="22"/>
      <c r="P3039" s="22"/>
      <c r="Q3039" s="22"/>
      <c r="R3039" s="22"/>
      <c r="S3039" s="22"/>
      <c r="T3039" s="22"/>
      <c r="U3039" s="22"/>
      <c r="V3039" s="22">
        <v>29.266666666666666</v>
      </c>
      <c r="W3039" s="22">
        <v>29.266666666666666</v>
      </c>
      <c r="X3039" s="22">
        <v>29.266666666666666</v>
      </c>
      <c r="Y3039" s="22">
        <v>29.266666666666666</v>
      </c>
      <c r="Z3039" s="22"/>
      <c r="AA3039" s="22"/>
      <c r="AB3039" s="22"/>
      <c r="AC3039" s="22"/>
      <c r="AD3039" s="22"/>
      <c r="AE3039" s="22"/>
      <c r="AF3039" s="22"/>
      <c r="AG3039" s="22"/>
      <c r="AH3039" s="22"/>
      <c r="AI3039" s="22"/>
      <c r="AJ3039" s="22"/>
      <c r="AK3039" s="22"/>
      <c r="AL3039" s="22"/>
      <c r="AM3039" s="22"/>
      <c r="AN3039" s="22"/>
      <c r="AO3039" s="22"/>
      <c r="AP3039" s="22"/>
      <c r="AQ3039" s="22"/>
      <c r="AR3039" s="22"/>
      <c r="AS3039" s="22"/>
      <c r="AT3039" s="22"/>
      <c r="AU3039" s="22"/>
      <c r="AV3039" s="22"/>
      <c r="AW3039" s="22"/>
      <c r="AX3039" s="22"/>
    </row>
    <row r="3040" spans="1:50" x14ac:dyDescent="0.25">
      <c r="A3040" s="104" t="s">
        <v>159</v>
      </c>
      <c r="B3040" s="104" t="s">
        <v>143</v>
      </c>
      <c r="C3040" s="104" t="s">
        <v>182</v>
      </c>
      <c r="D3040" s="65" t="s">
        <v>183</v>
      </c>
      <c r="E3040" s="65" t="s">
        <v>184</v>
      </c>
      <c r="F3040" s="22" t="s">
        <v>153</v>
      </c>
      <c r="G3040" s="79">
        <v>44816</v>
      </c>
      <c r="H3040" s="22">
        <v>4</v>
      </c>
      <c r="I3040" s="66"/>
      <c r="J3040" s="22"/>
      <c r="K3040" s="22"/>
      <c r="L3040" s="22"/>
      <c r="M3040" s="22"/>
      <c r="N3040" s="22"/>
      <c r="O3040" s="22"/>
      <c r="P3040" s="22"/>
      <c r="Q3040" s="22"/>
      <c r="R3040" s="22"/>
      <c r="S3040" s="22"/>
      <c r="T3040" s="22"/>
      <c r="U3040" s="22"/>
      <c r="V3040" s="22">
        <v>42.699999999999996</v>
      </c>
      <c r="W3040" s="22">
        <v>42.699999999999996</v>
      </c>
      <c r="X3040" s="22">
        <v>42.699999999999996</v>
      </c>
      <c r="Y3040" s="22">
        <v>42.699999999999996</v>
      </c>
      <c r="Z3040" s="22"/>
      <c r="AA3040" s="22"/>
      <c r="AB3040" s="22"/>
      <c r="AC3040" s="22"/>
      <c r="AD3040" s="22"/>
      <c r="AE3040" s="22"/>
      <c r="AF3040" s="22"/>
      <c r="AG3040" s="22"/>
      <c r="AH3040" s="22"/>
      <c r="AI3040" s="22"/>
      <c r="AJ3040" s="22"/>
      <c r="AK3040" s="22"/>
      <c r="AL3040" s="22"/>
      <c r="AM3040" s="22"/>
      <c r="AN3040" s="22"/>
      <c r="AO3040" s="22"/>
      <c r="AP3040" s="22"/>
      <c r="AQ3040" s="22"/>
      <c r="AR3040" s="22"/>
      <c r="AS3040" s="22"/>
      <c r="AT3040" s="22"/>
      <c r="AU3040" s="22"/>
      <c r="AV3040" s="22"/>
      <c r="AW3040" s="22"/>
      <c r="AX3040" s="22"/>
    </row>
    <row r="3041" spans="1:50" x14ac:dyDescent="0.25">
      <c r="A3041" s="104" t="s">
        <v>159</v>
      </c>
      <c r="B3041" s="104" t="s">
        <v>143</v>
      </c>
      <c r="C3041" s="104" t="s">
        <v>182</v>
      </c>
      <c r="D3041" s="65" t="s">
        <v>183</v>
      </c>
      <c r="E3041" s="65" t="s">
        <v>184</v>
      </c>
      <c r="F3041" s="22" t="s">
        <v>153</v>
      </c>
      <c r="G3041" s="79">
        <v>44831</v>
      </c>
      <c r="H3041" s="22">
        <v>4</v>
      </c>
      <c r="I3041" s="66"/>
      <c r="J3041" s="22"/>
      <c r="K3041" s="22"/>
      <c r="L3041" s="22"/>
      <c r="M3041" s="22"/>
      <c r="N3041" s="22"/>
      <c r="O3041" s="22"/>
      <c r="P3041" s="22"/>
      <c r="Q3041" s="22"/>
      <c r="R3041" s="22"/>
      <c r="S3041" s="22"/>
      <c r="T3041" s="22"/>
      <c r="U3041" s="22"/>
      <c r="V3041" s="22">
        <v>28.069999999999997</v>
      </c>
      <c r="W3041" s="22">
        <v>28.069999999999997</v>
      </c>
      <c r="X3041" s="22">
        <v>28.069999999999997</v>
      </c>
      <c r="Y3041" s="22">
        <v>28.069999999999997</v>
      </c>
      <c r="Z3041" s="22"/>
      <c r="AA3041" s="22"/>
      <c r="AB3041" s="22"/>
      <c r="AC3041" s="22"/>
      <c r="AD3041" s="22"/>
      <c r="AE3041" s="22"/>
      <c r="AF3041" s="22"/>
      <c r="AG3041" s="22"/>
      <c r="AH3041" s="22"/>
      <c r="AI3041" s="22"/>
      <c r="AJ3041" s="22"/>
      <c r="AK3041" s="22"/>
      <c r="AL3041" s="22"/>
      <c r="AM3041" s="22"/>
      <c r="AN3041" s="22"/>
      <c r="AO3041" s="22"/>
      <c r="AP3041" s="22"/>
      <c r="AQ3041" s="22"/>
      <c r="AR3041" s="22"/>
      <c r="AS3041" s="22"/>
      <c r="AT3041" s="22"/>
      <c r="AU3041" s="22"/>
      <c r="AV3041" s="22"/>
      <c r="AW3041" s="22"/>
      <c r="AX3041" s="22"/>
    </row>
    <row r="3042" spans="1:50" x14ac:dyDescent="0.25">
      <c r="A3042" s="104" t="s">
        <v>159</v>
      </c>
      <c r="B3042" s="104" t="s">
        <v>143</v>
      </c>
      <c r="C3042" s="104" t="s">
        <v>182</v>
      </c>
      <c r="D3042" s="65" t="s">
        <v>183</v>
      </c>
      <c r="E3042" s="65" t="s">
        <v>184</v>
      </c>
      <c r="F3042" s="22" t="s">
        <v>153</v>
      </c>
      <c r="G3042" s="79">
        <v>44839</v>
      </c>
      <c r="H3042" s="22">
        <v>4</v>
      </c>
      <c r="I3042" s="66"/>
      <c r="J3042" s="22"/>
      <c r="K3042" s="22"/>
      <c r="L3042" s="22"/>
      <c r="M3042" s="22"/>
      <c r="N3042" s="22"/>
      <c r="O3042" s="22"/>
      <c r="P3042" s="22"/>
      <c r="Q3042" s="22"/>
      <c r="R3042" s="22"/>
      <c r="S3042" s="22"/>
      <c r="T3042" s="22"/>
      <c r="U3042" s="22"/>
      <c r="V3042" s="22">
        <v>14.396666666666667</v>
      </c>
      <c r="W3042" s="22">
        <v>14.396666666666667</v>
      </c>
      <c r="X3042" s="22">
        <v>14.396666666666667</v>
      </c>
      <c r="Y3042" s="22">
        <v>14.396666666666667</v>
      </c>
      <c r="Z3042" s="22"/>
      <c r="AA3042" s="22"/>
      <c r="AB3042" s="22"/>
      <c r="AC3042" s="22"/>
      <c r="AD3042" s="22"/>
      <c r="AE3042" s="22"/>
      <c r="AF3042" s="22"/>
      <c r="AG3042" s="22"/>
      <c r="AH3042" s="22"/>
      <c r="AI3042" s="22"/>
      <c r="AJ3042" s="22"/>
      <c r="AK3042" s="22"/>
      <c r="AL3042" s="22"/>
      <c r="AM3042" s="22"/>
      <c r="AN3042" s="22"/>
      <c r="AO3042" s="22"/>
      <c r="AP3042" s="22"/>
      <c r="AQ3042" s="22"/>
      <c r="AR3042" s="22"/>
      <c r="AS3042" s="22"/>
      <c r="AT3042" s="22"/>
      <c r="AU3042" s="22"/>
      <c r="AV3042" s="22"/>
      <c r="AW3042" s="22"/>
      <c r="AX3042" s="22"/>
    </row>
    <row r="3043" spans="1:50" x14ac:dyDescent="0.25">
      <c r="A3043" s="104" t="s">
        <v>159</v>
      </c>
      <c r="B3043" s="104" t="s">
        <v>143</v>
      </c>
      <c r="C3043" s="104" t="s">
        <v>182</v>
      </c>
      <c r="D3043" s="65" t="s">
        <v>183</v>
      </c>
      <c r="E3043" s="65" t="s">
        <v>184</v>
      </c>
      <c r="F3043" s="22" t="s">
        <v>153</v>
      </c>
      <c r="G3043" s="79">
        <v>44851</v>
      </c>
      <c r="H3043" s="22">
        <v>4</v>
      </c>
      <c r="I3043" s="66"/>
      <c r="J3043" s="22"/>
      <c r="K3043" s="22"/>
      <c r="L3043" s="22"/>
      <c r="M3043" s="22"/>
      <c r="N3043" s="22"/>
      <c r="O3043" s="22"/>
      <c r="P3043" s="22"/>
      <c r="Q3043" s="22"/>
      <c r="R3043" s="22"/>
      <c r="S3043" s="22"/>
      <c r="T3043" s="22"/>
      <c r="U3043" s="22"/>
      <c r="V3043" s="22">
        <v>13.333333333333334</v>
      </c>
      <c r="W3043" s="22">
        <v>13.333333333333334</v>
      </c>
      <c r="X3043" s="22">
        <v>13.333333333333334</v>
      </c>
      <c r="Y3043" s="22">
        <v>13.333333333333334</v>
      </c>
      <c r="Z3043" s="22"/>
      <c r="AA3043" s="22"/>
      <c r="AB3043" s="22"/>
      <c r="AC3043" s="22"/>
      <c r="AD3043" s="22"/>
      <c r="AE3043" s="22"/>
      <c r="AF3043" s="22"/>
      <c r="AG3043" s="22"/>
      <c r="AH3043" s="22"/>
      <c r="AI3043" s="22"/>
      <c r="AJ3043" s="22"/>
      <c r="AK3043" s="22"/>
      <c r="AL3043" s="22"/>
      <c r="AM3043" s="22"/>
      <c r="AN3043" s="22"/>
      <c r="AO3043" s="22"/>
      <c r="AP3043" s="22"/>
      <c r="AQ3043" s="22"/>
      <c r="AR3043" s="22"/>
      <c r="AS3043" s="22"/>
      <c r="AT3043" s="22"/>
      <c r="AU3043" s="22"/>
      <c r="AV3043" s="22"/>
      <c r="AW3043" s="22"/>
      <c r="AX3043" s="22"/>
    </row>
    <row r="3044" spans="1:50" x14ac:dyDescent="0.25">
      <c r="A3044" s="106" t="s">
        <v>161</v>
      </c>
      <c r="B3044" s="106" t="s">
        <v>145</v>
      </c>
      <c r="C3044" s="106" t="s">
        <v>182</v>
      </c>
      <c r="D3044" s="54" t="s">
        <v>183</v>
      </c>
      <c r="E3044" s="54" t="s">
        <v>184</v>
      </c>
      <c r="F3044" s="58" t="s">
        <v>152</v>
      </c>
      <c r="G3044" s="89">
        <v>44547</v>
      </c>
      <c r="H3044" s="58">
        <v>1</v>
      </c>
      <c r="I3044" s="86"/>
      <c r="J3044" s="58"/>
      <c r="K3044" s="58"/>
      <c r="L3044" s="58"/>
      <c r="M3044" s="58"/>
      <c r="N3044" s="58"/>
      <c r="O3044" s="58"/>
      <c r="P3044" s="58"/>
      <c r="Q3044" s="58"/>
      <c r="R3044" s="58"/>
      <c r="S3044" s="58"/>
      <c r="T3044" s="58"/>
      <c r="U3044" s="58"/>
      <c r="V3044" s="58">
        <v>130.43333333333334</v>
      </c>
      <c r="W3044" s="58">
        <v>130.43333333333334</v>
      </c>
      <c r="X3044" s="58">
        <v>130.43333333333334</v>
      </c>
      <c r="Y3044" s="58">
        <v>130.43333333333334</v>
      </c>
      <c r="Z3044" s="58"/>
      <c r="AA3044" s="58"/>
      <c r="AB3044" s="58"/>
      <c r="AC3044" s="58"/>
      <c r="AD3044" s="58"/>
      <c r="AE3044" s="58"/>
      <c r="AF3044" s="58"/>
      <c r="AG3044" s="58"/>
      <c r="AH3044" s="58"/>
      <c r="AI3044" s="58"/>
      <c r="AJ3044" s="58"/>
      <c r="AK3044" s="58"/>
      <c r="AL3044" s="58"/>
      <c r="AM3044" s="58"/>
      <c r="AN3044" s="58"/>
      <c r="AO3044" s="58"/>
      <c r="AP3044" s="58"/>
      <c r="AQ3044" s="58"/>
      <c r="AR3044" s="58"/>
      <c r="AS3044" s="58"/>
      <c r="AT3044" s="58"/>
      <c r="AU3044" s="58"/>
      <c r="AV3044" s="58"/>
      <c r="AW3044" s="58"/>
      <c r="AX3044" s="58"/>
    </row>
    <row r="3045" spans="1:50" x14ac:dyDescent="0.25">
      <c r="A3045" s="106" t="s">
        <v>161</v>
      </c>
      <c r="B3045" s="106" t="s">
        <v>145</v>
      </c>
      <c r="C3045" s="106" t="s">
        <v>182</v>
      </c>
      <c r="D3045" s="54" t="s">
        <v>183</v>
      </c>
      <c r="E3045" s="54" t="s">
        <v>184</v>
      </c>
      <c r="F3045" s="58" t="s">
        <v>152</v>
      </c>
      <c r="G3045" s="89">
        <v>44601</v>
      </c>
      <c r="H3045" s="58">
        <v>1</v>
      </c>
      <c r="I3045" s="86"/>
      <c r="J3045" s="58"/>
      <c r="K3045" s="58"/>
      <c r="L3045" s="58"/>
      <c r="M3045" s="58"/>
      <c r="N3045" s="58"/>
      <c r="O3045" s="58"/>
      <c r="P3045" s="58"/>
      <c r="Q3045" s="58"/>
      <c r="R3045" s="58"/>
      <c r="S3045" s="58"/>
      <c r="T3045" s="58"/>
      <c r="U3045" s="58"/>
      <c r="V3045" s="58">
        <v>65.666666666666671</v>
      </c>
      <c r="W3045" s="58">
        <v>65.666666666666671</v>
      </c>
      <c r="X3045" s="58">
        <v>65.666666666666671</v>
      </c>
      <c r="Y3045" s="58">
        <v>65.666666666666671</v>
      </c>
      <c r="Z3045" s="58"/>
      <c r="AA3045" s="58"/>
      <c r="AB3045" s="58"/>
      <c r="AC3045" s="58"/>
      <c r="AD3045" s="58"/>
      <c r="AE3045" s="58"/>
      <c r="AF3045" s="58"/>
      <c r="AG3045" s="58"/>
      <c r="AH3045" s="58"/>
      <c r="AI3045" s="58"/>
      <c r="AJ3045" s="58"/>
      <c r="AK3045" s="58"/>
      <c r="AL3045" s="58"/>
      <c r="AM3045" s="58"/>
      <c r="AN3045" s="58"/>
      <c r="AO3045" s="58"/>
      <c r="AP3045" s="58"/>
      <c r="AQ3045" s="58"/>
      <c r="AR3045" s="58"/>
      <c r="AS3045" s="58"/>
      <c r="AT3045" s="58"/>
      <c r="AU3045" s="58"/>
      <c r="AV3045" s="58"/>
      <c r="AW3045" s="58"/>
      <c r="AX3045" s="58"/>
    </row>
    <row r="3046" spans="1:50" x14ac:dyDescent="0.25">
      <c r="A3046" s="106" t="s">
        <v>161</v>
      </c>
      <c r="B3046" s="106" t="s">
        <v>145</v>
      </c>
      <c r="C3046" s="106" t="s">
        <v>182</v>
      </c>
      <c r="D3046" s="54" t="s">
        <v>183</v>
      </c>
      <c r="E3046" s="54" t="s">
        <v>184</v>
      </c>
      <c r="F3046" s="58" t="s">
        <v>153</v>
      </c>
      <c r="G3046" s="89">
        <v>44733</v>
      </c>
      <c r="H3046" s="58">
        <v>1</v>
      </c>
      <c r="I3046" s="86"/>
      <c r="J3046" s="58"/>
      <c r="K3046" s="58"/>
      <c r="L3046" s="58"/>
      <c r="M3046" s="58"/>
      <c r="N3046" s="58"/>
      <c r="O3046" s="58"/>
      <c r="P3046" s="58"/>
      <c r="Q3046" s="58"/>
      <c r="R3046" s="58"/>
      <c r="S3046" s="58"/>
      <c r="T3046" s="58"/>
      <c r="U3046" s="58"/>
      <c r="V3046" s="58">
        <v>94.100000000000009</v>
      </c>
      <c r="W3046" s="58">
        <v>94.100000000000009</v>
      </c>
      <c r="X3046" s="58">
        <v>94.100000000000009</v>
      </c>
      <c r="Y3046" s="58">
        <v>94.100000000000009</v>
      </c>
      <c r="Z3046" s="58"/>
      <c r="AA3046" s="58"/>
      <c r="AB3046" s="58"/>
      <c r="AC3046" s="58"/>
      <c r="AD3046" s="58"/>
      <c r="AE3046" s="58"/>
      <c r="AF3046" s="58"/>
      <c r="AG3046" s="58"/>
      <c r="AH3046" s="58"/>
      <c r="AI3046" s="58"/>
      <c r="AJ3046" s="58"/>
      <c r="AK3046" s="58"/>
      <c r="AL3046" s="58"/>
      <c r="AM3046" s="58"/>
      <c r="AN3046" s="58"/>
      <c r="AO3046" s="58"/>
      <c r="AP3046" s="58"/>
      <c r="AQ3046" s="58"/>
      <c r="AR3046" s="58"/>
      <c r="AS3046" s="58"/>
      <c r="AT3046" s="58"/>
      <c r="AU3046" s="58"/>
      <c r="AV3046" s="58"/>
      <c r="AW3046" s="58"/>
      <c r="AX3046" s="58"/>
    </row>
    <row r="3047" spans="1:50" x14ac:dyDescent="0.25">
      <c r="A3047" s="106" t="s">
        <v>161</v>
      </c>
      <c r="B3047" s="106" t="s">
        <v>145</v>
      </c>
      <c r="C3047" s="106" t="s">
        <v>182</v>
      </c>
      <c r="D3047" s="54" t="s">
        <v>183</v>
      </c>
      <c r="E3047" s="54" t="s">
        <v>184</v>
      </c>
      <c r="F3047" s="58" t="s">
        <v>153</v>
      </c>
      <c r="G3047" s="89">
        <v>44756</v>
      </c>
      <c r="H3047" s="58">
        <v>1</v>
      </c>
      <c r="I3047" s="86"/>
      <c r="J3047" s="58"/>
      <c r="K3047" s="58"/>
      <c r="L3047" s="58"/>
      <c r="M3047" s="58"/>
      <c r="N3047" s="58"/>
      <c r="O3047" s="58"/>
      <c r="P3047" s="58"/>
      <c r="Q3047" s="58"/>
      <c r="R3047" s="58"/>
      <c r="S3047" s="58"/>
      <c r="T3047" s="58"/>
      <c r="U3047" s="58"/>
      <c r="V3047" s="58">
        <v>125.73333333333333</v>
      </c>
      <c r="W3047" s="58">
        <v>125.73333333333333</v>
      </c>
      <c r="X3047" s="58">
        <v>125.73333333333333</v>
      </c>
      <c r="Y3047" s="58">
        <v>125.73333333333333</v>
      </c>
      <c r="Z3047" s="58"/>
      <c r="AA3047" s="58"/>
      <c r="AB3047" s="58"/>
      <c r="AC3047" s="58"/>
      <c r="AD3047" s="58"/>
      <c r="AE3047" s="58"/>
      <c r="AF3047" s="58"/>
      <c r="AG3047" s="58"/>
      <c r="AH3047" s="58"/>
      <c r="AI3047" s="58"/>
      <c r="AJ3047" s="58"/>
      <c r="AK3047" s="58"/>
      <c r="AL3047" s="58"/>
      <c r="AM3047" s="58"/>
      <c r="AN3047" s="58"/>
      <c r="AO3047" s="58"/>
      <c r="AP3047" s="58"/>
      <c r="AQ3047" s="58"/>
      <c r="AR3047" s="58"/>
      <c r="AS3047" s="58"/>
      <c r="AT3047" s="58"/>
      <c r="AU3047" s="58"/>
      <c r="AV3047" s="58"/>
      <c r="AW3047" s="58"/>
      <c r="AX3047" s="58"/>
    </row>
    <row r="3048" spans="1:50" x14ac:dyDescent="0.25">
      <c r="A3048" s="106" t="s">
        <v>161</v>
      </c>
      <c r="B3048" s="106" t="s">
        <v>145</v>
      </c>
      <c r="C3048" s="106" t="s">
        <v>182</v>
      </c>
      <c r="D3048" s="54" t="s">
        <v>183</v>
      </c>
      <c r="E3048" s="54" t="s">
        <v>184</v>
      </c>
      <c r="F3048" s="58" t="s">
        <v>153</v>
      </c>
      <c r="G3048" s="89">
        <v>44760</v>
      </c>
      <c r="H3048" s="58">
        <v>1</v>
      </c>
      <c r="I3048" s="86"/>
      <c r="J3048" s="58"/>
      <c r="K3048" s="58"/>
      <c r="L3048" s="58"/>
      <c r="M3048" s="58"/>
      <c r="N3048" s="58"/>
      <c r="O3048" s="58"/>
      <c r="P3048" s="58"/>
      <c r="Q3048" s="58"/>
      <c r="R3048" s="58"/>
      <c r="S3048" s="58"/>
      <c r="T3048" s="58"/>
      <c r="U3048" s="58"/>
      <c r="V3048" s="58">
        <v>121</v>
      </c>
      <c r="W3048" s="58">
        <v>121</v>
      </c>
      <c r="X3048" s="58">
        <v>121</v>
      </c>
      <c r="Y3048" s="58">
        <v>121</v>
      </c>
      <c r="Z3048" s="58"/>
      <c r="AA3048" s="58"/>
      <c r="AB3048" s="58"/>
      <c r="AC3048" s="58"/>
      <c r="AD3048" s="58"/>
      <c r="AE3048" s="58"/>
      <c r="AF3048" s="58"/>
      <c r="AG3048" s="58"/>
      <c r="AH3048" s="58"/>
      <c r="AI3048" s="58"/>
      <c r="AJ3048" s="58"/>
      <c r="AK3048" s="58"/>
      <c r="AL3048" s="58"/>
      <c r="AM3048" s="58"/>
      <c r="AN3048" s="58"/>
      <c r="AO3048" s="58"/>
      <c r="AP3048" s="58"/>
      <c r="AQ3048" s="58"/>
      <c r="AR3048" s="58"/>
      <c r="AS3048" s="58"/>
      <c r="AT3048" s="58"/>
      <c r="AU3048" s="58"/>
      <c r="AV3048" s="58"/>
      <c r="AW3048" s="58"/>
      <c r="AX3048" s="58"/>
    </row>
    <row r="3049" spans="1:50" x14ac:dyDescent="0.25">
      <c r="A3049" s="106" t="s">
        <v>161</v>
      </c>
      <c r="B3049" s="106" t="s">
        <v>145</v>
      </c>
      <c r="C3049" s="106" t="s">
        <v>182</v>
      </c>
      <c r="D3049" s="54" t="s">
        <v>183</v>
      </c>
      <c r="E3049" s="54" t="s">
        <v>184</v>
      </c>
      <c r="F3049" s="58" t="s">
        <v>153</v>
      </c>
      <c r="G3049" s="89">
        <v>44769</v>
      </c>
      <c r="H3049" s="58">
        <v>1</v>
      </c>
      <c r="I3049" s="86"/>
      <c r="J3049" s="58"/>
      <c r="K3049" s="58"/>
      <c r="L3049" s="58"/>
      <c r="M3049" s="58"/>
      <c r="N3049" s="58"/>
      <c r="O3049" s="58"/>
      <c r="P3049" s="58"/>
      <c r="Q3049" s="58"/>
      <c r="R3049" s="58"/>
      <c r="S3049" s="58"/>
      <c r="T3049" s="58"/>
      <c r="U3049" s="58"/>
      <c r="V3049" s="58">
        <v>121.33333333333333</v>
      </c>
      <c r="W3049" s="58">
        <v>121.33333333333333</v>
      </c>
      <c r="X3049" s="58">
        <v>121.33333333333333</v>
      </c>
      <c r="Y3049" s="58">
        <v>121.33333333333333</v>
      </c>
      <c r="Z3049" s="58"/>
      <c r="AA3049" s="58"/>
      <c r="AB3049" s="58"/>
      <c r="AC3049" s="58"/>
      <c r="AD3049" s="58"/>
      <c r="AE3049" s="58"/>
      <c r="AF3049" s="58"/>
      <c r="AG3049" s="58"/>
      <c r="AH3049" s="58"/>
      <c r="AI3049" s="58"/>
      <c r="AJ3049" s="58"/>
      <c r="AK3049" s="58"/>
      <c r="AL3049" s="58"/>
      <c r="AM3049" s="58"/>
      <c r="AN3049" s="58"/>
      <c r="AO3049" s="58"/>
      <c r="AP3049" s="58"/>
      <c r="AQ3049" s="58"/>
      <c r="AR3049" s="58"/>
      <c r="AS3049" s="58"/>
      <c r="AT3049" s="58"/>
      <c r="AU3049" s="58"/>
      <c r="AV3049" s="58"/>
      <c r="AW3049" s="58"/>
      <c r="AX3049" s="58"/>
    </row>
    <row r="3050" spans="1:50" x14ac:dyDescent="0.25">
      <c r="A3050" s="106" t="s">
        <v>161</v>
      </c>
      <c r="B3050" s="106" t="s">
        <v>145</v>
      </c>
      <c r="C3050" s="106" t="s">
        <v>182</v>
      </c>
      <c r="D3050" s="54" t="s">
        <v>183</v>
      </c>
      <c r="E3050" s="54" t="s">
        <v>184</v>
      </c>
      <c r="F3050" s="58" t="s">
        <v>153</v>
      </c>
      <c r="G3050" s="89">
        <v>44784</v>
      </c>
      <c r="H3050" s="58">
        <v>1</v>
      </c>
      <c r="I3050" s="86"/>
      <c r="J3050" s="58"/>
      <c r="K3050" s="58"/>
      <c r="L3050" s="58"/>
      <c r="M3050" s="58"/>
      <c r="N3050" s="58"/>
      <c r="O3050" s="58"/>
      <c r="P3050" s="58"/>
      <c r="Q3050" s="58"/>
      <c r="R3050" s="58"/>
      <c r="S3050" s="58"/>
      <c r="T3050" s="58"/>
      <c r="U3050" s="58"/>
      <c r="V3050" s="58">
        <v>123.76666666666667</v>
      </c>
      <c r="W3050" s="58">
        <v>123.76666666666667</v>
      </c>
      <c r="X3050" s="58">
        <v>123.76666666666667</v>
      </c>
      <c r="Y3050" s="58">
        <v>123.76666666666667</v>
      </c>
      <c r="Z3050" s="58"/>
      <c r="AA3050" s="58"/>
      <c r="AB3050" s="58"/>
      <c r="AC3050" s="58"/>
      <c r="AD3050" s="58"/>
      <c r="AE3050" s="58"/>
      <c r="AF3050" s="58"/>
      <c r="AG3050" s="58"/>
      <c r="AH3050" s="58"/>
      <c r="AI3050" s="58"/>
      <c r="AJ3050" s="58"/>
      <c r="AK3050" s="58"/>
      <c r="AL3050" s="58"/>
      <c r="AM3050" s="58"/>
      <c r="AN3050" s="58"/>
      <c r="AO3050" s="58"/>
      <c r="AP3050" s="58"/>
      <c r="AQ3050" s="58"/>
      <c r="AR3050" s="58"/>
      <c r="AS3050" s="58"/>
      <c r="AT3050" s="58"/>
      <c r="AU3050" s="58"/>
      <c r="AV3050" s="58"/>
      <c r="AW3050" s="58"/>
      <c r="AX3050" s="58"/>
    </row>
    <row r="3051" spans="1:50" x14ac:dyDescent="0.25">
      <c r="A3051" s="106" t="s">
        <v>161</v>
      </c>
      <c r="B3051" s="106" t="s">
        <v>145</v>
      </c>
      <c r="C3051" s="106" t="s">
        <v>182</v>
      </c>
      <c r="D3051" s="54" t="s">
        <v>183</v>
      </c>
      <c r="E3051" s="54" t="s">
        <v>184</v>
      </c>
      <c r="F3051" s="58" t="s">
        <v>153</v>
      </c>
      <c r="G3051" s="89">
        <v>44795</v>
      </c>
      <c r="H3051" s="58">
        <v>1</v>
      </c>
      <c r="I3051" s="86"/>
      <c r="J3051" s="58"/>
      <c r="K3051" s="58"/>
      <c r="L3051" s="58"/>
      <c r="M3051" s="58"/>
      <c r="N3051" s="58"/>
      <c r="O3051" s="58"/>
      <c r="P3051" s="58"/>
      <c r="Q3051" s="58"/>
      <c r="R3051" s="58"/>
      <c r="S3051" s="58"/>
      <c r="T3051" s="58"/>
      <c r="U3051" s="58"/>
      <c r="V3051" s="58">
        <v>175.9</v>
      </c>
      <c r="W3051" s="58">
        <v>175.9</v>
      </c>
      <c r="X3051" s="58">
        <v>175.9</v>
      </c>
      <c r="Y3051" s="58">
        <v>175.9</v>
      </c>
      <c r="Z3051" s="58"/>
      <c r="AA3051" s="58"/>
      <c r="AB3051" s="58"/>
      <c r="AC3051" s="58"/>
      <c r="AD3051" s="58"/>
      <c r="AE3051" s="58"/>
      <c r="AF3051" s="58"/>
      <c r="AG3051" s="58"/>
      <c r="AH3051" s="58"/>
      <c r="AI3051" s="58"/>
      <c r="AJ3051" s="58"/>
      <c r="AK3051" s="58"/>
      <c r="AL3051" s="58"/>
      <c r="AM3051" s="58"/>
      <c r="AN3051" s="58"/>
      <c r="AO3051" s="58"/>
      <c r="AP3051" s="58"/>
      <c r="AQ3051" s="58"/>
      <c r="AR3051" s="58"/>
      <c r="AS3051" s="58"/>
      <c r="AT3051" s="58"/>
      <c r="AU3051" s="58"/>
      <c r="AV3051" s="58"/>
      <c r="AW3051" s="58"/>
      <c r="AX3051" s="58"/>
    </row>
    <row r="3052" spans="1:50" x14ac:dyDescent="0.25">
      <c r="A3052" s="106" t="s">
        <v>161</v>
      </c>
      <c r="B3052" s="106" t="s">
        <v>145</v>
      </c>
      <c r="C3052" s="106" t="s">
        <v>182</v>
      </c>
      <c r="D3052" s="54" t="s">
        <v>183</v>
      </c>
      <c r="E3052" s="54" t="s">
        <v>184</v>
      </c>
      <c r="F3052" s="58" t="s">
        <v>153</v>
      </c>
      <c r="G3052" s="89">
        <v>44802</v>
      </c>
      <c r="H3052" s="58">
        <v>1</v>
      </c>
      <c r="I3052" s="86"/>
      <c r="J3052" s="58"/>
      <c r="K3052" s="58"/>
      <c r="L3052" s="58"/>
      <c r="M3052" s="58"/>
      <c r="N3052" s="58"/>
      <c r="O3052" s="58"/>
      <c r="P3052" s="58"/>
      <c r="Q3052" s="58"/>
      <c r="R3052" s="58"/>
      <c r="S3052" s="58"/>
      <c r="T3052" s="58"/>
      <c r="U3052" s="58"/>
      <c r="V3052" s="58">
        <v>96.5</v>
      </c>
      <c r="W3052" s="58">
        <v>96.5</v>
      </c>
      <c r="X3052" s="58">
        <v>96.5</v>
      </c>
      <c r="Y3052" s="58">
        <v>96.5</v>
      </c>
      <c r="Z3052" s="58"/>
      <c r="AA3052" s="58"/>
      <c r="AB3052" s="58"/>
      <c r="AC3052" s="58"/>
      <c r="AD3052" s="58"/>
      <c r="AE3052" s="58"/>
      <c r="AF3052" s="58"/>
      <c r="AG3052" s="58"/>
      <c r="AH3052" s="58"/>
      <c r="AI3052" s="58"/>
      <c r="AJ3052" s="58"/>
      <c r="AK3052" s="58"/>
      <c r="AL3052" s="58"/>
      <c r="AM3052" s="58"/>
      <c r="AN3052" s="58"/>
      <c r="AO3052" s="58"/>
      <c r="AP3052" s="58"/>
      <c r="AQ3052" s="58"/>
      <c r="AR3052" s="58"/>
      <c r="AS3052" s="58"/>
      <c r="AT3052" s="58"/>
      <c r="AU3052" s="58"/>
      <c r="AV3052" s="58"/>
      <c r="AW3052" s="58"/>
      <c r="AX3052" s="58"/>
    </row>
    <row r="3053" spans="1:50" x14ac:dyDescent="0.25">
      <c r="A3053" s="106" t="s">
        <v>161</v>
      </c>
      <c r="B3053" s="106" t="s">
        <v>145</v>
      </c>
      <c r="C3053" s="106" t="s">
        <v>182</v>
      </c>
      <c r="D3053" s="54" t="s">
        <v>183</v>
      </c>
      <c r="E3053" s="54" t="s">
        <v>184</v>
      </c>
      <c r="F3053" s="58" t="s">
        <v>153</v>
      </c>
      <c r="G3053" s="89">
        <v>44812</v>
      </c>
      <c r="H3053" s="58">
        <v>1</v>
      </c>
      <c r="I3053" s="86"/>
      <c r="J3053" s="58"/>
      <c r="K3053" s="58"/>
      <c r="L3053" s="58"/>
      <c r="M3053" s="58"/>
      <c r="N3053" s="58"/>
      <c r="O3053" s="58"/>
      <c r="P3053" s="58"/>
      <c r="Q3053" s="58"/>
      <c r="R3053" s="58"/>
      <c r="S3053" s="58"/>
      <c r="T3053" s="58"/>
      <c r="U3053" s="58"/>
      <c r="V3053" s="58">
        <v>86.466666666666654</v>
      </c>
      <c r="W3053" s="58">
        <v>86.466666666666654</v>
      </c>
      <c r="X3053" s="58">
        <v>86.466666666666654</v>
      </c>
      <c r="Y3053" s="58">
        <v>86.466666666666654</v>
      </c>
      <c r="Z3053" s="58"/>
      <c r="AA3053" s="58"/>
      <c r="AB3053" s="58"/>
      <c r="AC3053" s="58"/>
      <c r="AD3053" s="58"/>
      <c r="AE3053" s="58"/>
      <c r="AF3053" s="58"/>
      <c r="AG3053" s="58"/>
      <c r="AH3053" s="58"/>
      <c r="AI3053" s="58"/>
      <c r="AJ3053" s="58"/>
      <c r="AK3053" s="58"/>
      <c r="AL3053" s="58"/>
      <c r="AM3053" s="58"/>
      <c r="AN3053" s="58"/>
      <c r="AO3053" s="58"/>
      <c r="AP3053" s="58"/>
      <c r="AQ3053" s="58"/>
      <c r="AR3053" s="58"/>
      <c r="AS3053" s="58"/>
      <c r="AT3053" s="58"/>
      <c r="AU3053" s="58"/>
      <c r="AV3053" s="58"/>
      <c r="AW3053" s="58"/>
      <c r="AX3053" s="58"/>
    </row>
    <row r="3054" spans="1:50" x14ac:dyDescent="0.25">
      <c r="A3054" s="106" t="s">
        <v>161</v>
      </c>
      <c r="B3054" s="106" t="s">
        <v>145</v>
      </c>
      <c r="C3054" s="106" t="s">
        <v>182</v>
      </c>
      <c r="D3054" s="54" t="s">
        <v>183</v>
      </c>
      <c r="E3054" s="54" t="s">
        <v>184</v>
      </c>
      <c r="F3054" s="58" t="s">
        <v>153</v>
      </c>
      <c r="G3054" s="89">
        <v>44816</v>
      </c>
      <c r="H3054" s="58">
        <v>1</v>
      </c>
      <c r="I3054" s="86"/>
      <c r="J3054" s="58"/>
      <c r="K3054" s="58"/>
      <c r="L3054" s="58"/>
      <c r="M3054" s="58"/>
      <c r="N3054" s="58"/>
      <c r="O3054" s="58"/>
      <c r="P3054" s="58"/>
      <c r="Q3054" s="58"/>
      <c r="R3054" s="58"/>
      <c r="S3054" s="58"/>
      <c r="T3054" s="58"/>
      <c r="U3054" s="58"/>
      <c r="V3054" s="58">
        <v>11.413333333333334</v>
      </c>
      <c r="W3054" s="58">
        <v>11.413333333333334</v>
      </c>
      <c r="X3054" s="58">
        <v>11.413333333333334</v>
      </c>
      <c r="Y3054" s="58">
        <v>11.413333333333334</v>
      </c>
      <c r="Z3054" s="58"/>
      <c r="AA3054" s="58"/>
      <c r="AB3054" s="58"/>
      <c r="AC3054" s="58"/>
      <c r="AD3054" s="58"/>
      <c r="AE3054" s="58"/>
      <c r="AF3054" s="58"/>
      <c r="AG3054" s="58"/>
      <c r="AH3054" s="58"/>
      <c r="AI3054" s="58"/>
      <c r="AJ3054" s="58"/>
      <c r="AK3054" s="58"/>
      <c r="AL3054" s="58"/>
      <c r="AM3054" s="58"/>
      <c r="AN3054" s="58"/>
      <c r="AO3054" s="58"/>
      <c r="AP3054" s="58"/>
      <c r="AQ3054" s="58"/>
      <c r="AR3054" s="58"/>
      <c r="AS3054" s="58"/>
      <c r="AT3054" s="58"/>
      <c r="AU3054" s="58"/>
      <c r="AV3054" s="58"/>
      <c r="AW3054" s="58"/>
      <c r="AX3054" s="58"/>
    </row>
    <row r="3055" spans="1:50" x14ac:dyDescent="0.25">
      <c r="A3055" s="106" t="s">
        <v>161</v>
      </c>
      <c r="B3055" s="106" t="s">
        <v>145</v>
      </c>
      <c r="C3055" s="106" t="s">
        <v>182</v>
      </c>
      <c r="D3055" s="54" t="s">
        <v>183</v>
      </c>
      <c r="E3055" s="54" t="s">
        <v>184</v>
      </c>
      <c r="F3055" s="58" t="s">
        <v>153</v>
      </c>
      <c r="G3055" s="89">
        <v>44831</v>
      </c>
      <c r="H3055" s="58">
        <v>1</v>
      </c>
      <c r="I3055" s="86"/>
      <c r="J3055" s="58"/>
      <c r="K3055" s="58"/>
      <c r="L3055" s="58"/>
      <c r="M3055" s="58"/>
      <c r="N3055" s="58"/>
      <c r="O3055" s="58"/>
      <c r="P3055" s="58"/>
      <c r="Q3055" s="58"/>
      <c r="R3055" s="58"/>
      <c r="S3055" s="58"/>
      <c r="T3055" s="58"/>
      <c r="U3055" s="58"/>
      <c r="V3055" s="58">
        <v>45.576666666666661</v>
      </c>
      <c r="W3055" s="58">
        <v>45.576666666666661</v>
      </c>
      <c r="X3055" s="58">
        <v>45.576666666666661</v>
      </c>
      <c r="Y3055" s="58">
        <v>45.576666666666661</v>
      </c>
      <c r="Z3055" s="58"/>
      <c r="AA3055" s="58"/>
      <c r="AB3055" s="58"/>
      <c r="AC3055" s="58"/>
      <c r="AD3055" s="58"/>
      <c r="AE3055" s="58"/>
      <c r="AF3055" s="58"/>
      <c r="AG3055" s="58"/>
      <c r="AH3055" s="58"/>
      <c r="AI3055" s="58"/>
      <c r="AJ3055" s="58"/>
      <c r="AK3055" s="58"/>
      <c r="AL3055" s="58"/>
      <c r="AM3055" s="58"/>
      <c r="AN3055" s="58"/>
      <c r="AO3055" s="58"/>
      <c r="AP3055" s="58"/>
      <c r="AQ3055" s="58"/>
      <c r="AR3055" s="58"/>
      <c r="AS3055" s="58"/>
      <c r="AT3055" s="58"/>
      <c r="AU3055" s="58"/>
      <c r="AV3055" s="58"/>
      <c r="AW3055" s="58"/>
      <c r="AX3055" s="58"/>
    </row>
    <row r="3056" spans="1:50" x14ac:dyDescent="0.25">
      <c r="A3056" s="106" t="s">
        <v>161</v>
      </c>
      <c r="B3056" s="106" t="s">
        <v>145</v>
      </c>
      <c r="C3056" s="106" t="s">
        <v>182</v>
      </c>
      <c r="D3056" s="54" t="s">
        <v>183</v>
      </c>
      <c r="E3056" s="54" t="s">
        <v>184</v>
      </c>
      <c r="F3056" s="58" t="s">
        <v>153</v>
      </c>
      <c r="G3056" s="89">
        <v>44839</v>
      </c>
      <c r="H3056" s="58">
        <v>1</v>
      </c>
      <c r="I3056" s="86"/>
      <c r="J3056" s="58"/>
      <c r="K3056" s="58"/>
      <c r="L3056" s="106"/>
      <c r="M3056" s="58"/>
      <c r="N3056" s="58"/>
      <c r="O3056" s="58"/>
      <c r="P3056" s="58"/>
      <c r="Q3056" s="58"/>
      <c r="R3056" s="58"/>
      <c r="S3056" s="58"/>
      <c r="T3056" s="58"/>
      <c r="U3056" s="58"/>
      <c r="V3056" s="58">
        <v>27.776666666666671</v>
      </c>
      <c r="W3056" s="58">
        <v>27.776666666666671</v>
      </c>
      <c r="X3056" s="58">
        <v>27.776666666666671</v>
      </c>
      <c r="Y3056" s="58">
        <v>27.776666666666671</v>
      </c>
      <c r="Z3056" s="58"/>
      <c r="AA3056" s="58"/>
      <c r="AB3056" s="58"/>
      <c r="AC3056" s="58"/>
      <c r="AD3056" s="58"/>
      <c r="AE3056" s="58"/>
      <c r="AF3056" s="58"/>
      <c r="AG3056" s="58"/>
      <c r="AH3056" s="58"/>
      <c r="AI3056" s="58"/>
      <c r="AJ3056" s="58"/>
      <c r="AK3056" s="58"/>
      <c r="AL3056" s="58"/>
      <c r="AM3056" s="58"/>
      <c r="AN3056" s="58"/>
      <c r="AO3056" s="58"/>
      <c r="AP3056" s="58"/>
      <c r="AQ3056" s="58"/>
      <c r="AR3056" s="58"/>
      <c r="AS3056" s="58"/>
      <c r="AT3056" s="58"/>
      <c r="AU3056" s="58"/>
      <c r="AV3056" s="58"/>
      <c r="AW3056" s="58"/>
      <c r="AX3056" s="58"/>
    </row>
    <row r="3057" spans="1:50" x14ac:dyDescent="0.25">
      <c r="A3057" s="106" t="s">
        <v>161</v>
      </c>
      <c r="B3057" s="106" t="s">
        <v>145</v>
      </c>
      <c r="C3057" s="106" t="s">
        <v>182</v>
      </c>
      <c r="D3057" s="54" t="s">
        <v>183</v>
      </c>
      <c r="E3057" s="54" t="s">
        <v>184</v>
      </c>
      <c r="F3057" s="58" t="s">
        <v>153</v>
      </c>
      <c r="G3057" s="89">
        <v>44851</v>
      </c>
      <c r="H3057" s="58">
        <v>1</v>
      </c>
      <c r="I3057" s="86"/>
      <c r="J3057" s="58"/>
      <c r="K3057" s="58"/>
      <c r="L3057" s="106"/>
      <c r="M3057" s="58"/>
      <c r="N3057" s="58"/>
      <c r="O3057" s="58"/>
      <c r="P3057" s="58"/>
      <c r="Q3057" s="58"/>
      <c r="R3057" s="58"/>
      <c r="S3057" s="58"/>
      <c r="T3057" s="58"/>
      <c r="U3057" s="58"/>
      <c r="V3057" s="58">
        <v>24.666666666666668</v>
      </c>
      <c r="W3057" s="58">
        <v>24.666666666666668</v>
      </c>
      <c r="X3057" s="58">
        <v>24.666666666666668</v>
      </c>
      <c r="Y3057" s="58">
        <v>24.666666666666668</v>
      </c>
      <c r="Z3057" s="58"/>
      <c r="AA3057" s="58"/>
      <c r="AB3057" s="58"/>
      <c r="AC3057" s="58"/>
      <c r="AD3057" s="58"/>
      <c r="AE3057" s="58"/>
      <c r="AF3057" s="58"/>
      <c r="AG3057" s="58"/>
      <c r="AH3057" s="58"/>
      <c r="AI3057" s="58"/>
      <c r="AJ3057" s="58"/>
      <c r="AK3057" s="58"/>
      <c r="AL3057" s="58"/>
      <c r="AM3057" s="58"/>
      <c r="AN3057" s="58"/>
      <c r="AO3057" s="58"/>
      <c r="AP3057" s="58"/>
      <c r="AQ3057" s="58"/>
      <c r="AR3057" s="58"/>
      <c r="AS3057" s="58"/>
      <c r="AT3057" s="58"/>
      <c r="AU3057" s="58"/>
      <c r="AV3057" s="58"/>
      <c r="AW3057" s="58"/>
      <c r="AX3057" s="58"/>
    </row>
    <row r="3058" spans="1:50" x14ac:dyDescent="0.25">
      <c r="A3058" s="106" t="s">
        <v>161</v>
      </c>
      <c r="B3058" s="106" t="s">
        <v>145</v>
      </c>
      <c r="C3058" s="106" t="s">
        <v>182</v>
      </c>
      <c r="D3058" s="54" t="s">
        <v>183</v>
      </c>
      <c r="E3058" s="54" t="s">
        <v>184</v>
      </c>
      <c r="F3058" s="58" t="s">
        <v>152</v>
      </c>
      <c r="G3058" s="89">
        <v>44547</v>
      </c>
      <c r="H3058" s="58">
        <v>2</v>
      </c>
      <c r="I3058" s="86"/>
      <c r="J3058" s="107"/>
      <c r="K3058" s="107"/>
      <c r="L3058" s="106"/>
      <c r="M3058" s="107"/>
      <c r="N3058" s="58"/>
      <c r="O3058" s="58"/>
      <c r="P3058" s="58"/>
      <c r="Q3058" s="58"/>
      <c r="R3058" s="58"/>
      <c r="S3058" s="58"/>
      <c r="T3058" s="58"/>
      <c r="U3058" s="58"/>
      <c r="V3058" s="58">
        <v>134</v>
      </c>
      <c r="W3058" s="58">
        <v>134</v>
      </c>
      <c r="X3058" s="58">
        <v>134</v>
      </c>
      <c r="Y3058" s="58">
        <v>134</v>
      </c>
      <c r="Z3058" s="58"/>
      <c r="AA3058" s="58"/>
      <c r="AB3058" s="58"/>
      <c r="AC3058" s="58"/>
      <c r="AD3058" s="107"/>
      <c r="AE3058" s="107"/>
      <c r="AF3058" s="107"/>
      <c r="AG3058" s="107"/>
      <c r="AH3058" s="58"/>
      <c r="AI3058" s="58"/>
      <c r="AJ3058" s="58"/>
      <c r="AK3058" s="58"/>
      <c r="AL3058" s="58"/>
      <c r="AM3058" s="58"/>
      <c r="AN3058" s="58"/>
      <c r="AO3058" s="58"/>
      <c r="AP3058" s="58"/>
      <c r="AQ3058" s="58"/>
      <c r="AR3058" s="58"/>
      <c r="AS3058" s="58"/>
      <c r="AT3058" s="58"/>
      <c r="AU3058" s="58"/>
      <c r="AV3058" s="58"/>
      <c r="AW3058" s="58"/>
      <c r="AX3058" s="58"/>
    </row>
    <row r="3059" spans="1:50" x14ac:dyDescent="0.25">
      <c r="A3059" s="106" t="s">
        <v>161</v>
      </c>
      <c r="B3059" s="106" t="s">
        <v>145</v>
      </c>
      <c r="C3059" s="106" t="s">
        <v>182</v>
      </c>
      <c r="D3059" s="54" t="s">
        <v>183</v>
      </c>
      <c r="E3059" s="54" t="s">
        <v>184</v>
      </c>
      <c r="F3059" s="58" t="s">
        <v>152</v>
      </c>
      <c r="G3059" s="89">
        <v>44601</v>
      </c>
      <c r="H3059" s="58">
        <v>2</v>
      </c>
      <c r="I3059" s="86"/>
      <c r="J3059" s="107"/>
      <c r="K3059" s="107"/>
      <c r="L3059" s="106"/>
      <c r="M3059" s="107"/>
      <c r="N3059" s="58"/>
      <c r="O3059" s="58"/>
      <c r="P3059" s="58"/>
      <c r="Q3059" s="58"/>
      <c r="R3059" s="58"/>
      <c r="S3059" s="58"/>
      <c r="T3059" s="58"/>
      <c r="U3059" s="58"/>
      <c r="V3059" s="58">
        <v>38.75</v>
      </c>
      <c r="W3059" s="58">
        <v>38.75</v>
      </c>
      <c r="X3059" s="58">
        <v>38.75</v>
      </c>
      <c r="Y3059" s="58">
        <v>38.75</v>
      </c>
      <c r="Z3059" s="58"/>
      <c r="AA3059" s="58"/>
      <c r="AB3059" s="58"/>
      <c r="AC3059" s="58"/>
      <c r="AD3059" s="107"/>
      <c r="AE3059" s="107"/>
      <c r="AF3059" s="107"/>
      <c r="AG3059" s="107"/>
      <c r="AH3059" s="58"/>
      <c r="AI3059" s="58"/>
      <c r="AJ3059" s="58"/>
      <c r="AK3059" s="58"/>
      <c r="AL3059" s="58"/>
      <c r="AM3059" s="58"/>
      <c r="AN3059" s="58"/>
      <c r="AO3059" s="58"/>
      <c r="AP3059" s="58"/>
      <c r="AQ3059" s="58"/>
      <c r="AR3059" s="58"/>
      <c r="AS3059" s="58"/>
      <c r="AT3059" s="58"/>
      <c r="AU3059" s="58"/>
      <c r="AV3059" s="58"/>
      <c r="AW3059" s="58"/>
      <c r="AX3059" s="58"/>
    </row>
    <row r="3060" spans="1:50" x14ac:dyDescent="0.25">
      <c r="A3060" s="106" t="s">
        <v>161</v>
      </c>
      <c r="B3060" s="106" t="s">
        <v>145</v>
      </c>
      <c r="C3060" s="106" t="s">
        <v>182</v>
      </c>
      <c r="D3060" s="54" t="s">
        <v>183</v>
      </c>
      <c r="E3060" s="54" t="s">
        <v>184</v>
      </c>
      <c r="F3060" s="58" t="s">
        <v>153</v>
      </c>
      <c r="G3060" s="89">
        <v>44733</v>
      </c>
      <c r="H3060" s="58">
        <v>2</v>
      </c>
      <c r="I3060" s="86"/>
      <c r="J3060" s="107"/>
      <c r="K3060" s="107"/>
      <c r="L3060" s="106"/>
      <c r="M3060" s="107"/>
      <c r="N3060" s="58"/>
      <c r="O3060" s="58"/>
      <c r="P3060" s="58"/>
      <c r="Q3060" s="58"/>
      <c r="R3060" s="58"/>
      <c r="S3060" s="58"/>
      <c r="T3060" s="58"/>
      <c r="U3060" s="58"/>
      <c r="V3060" s="58">
        <v>208</v>
      </c>
      <c r="W3060" s="58">
        <v>208</v>
      </c>
      <c r="X3060" s="58">
        <v>208</v>
      </c>
      <c r="Y3060" s="58">
        <v>208</v>
      </c>
      <c r="Z3060" s="58"/>
      <c r="AA3060" s="58"/>
      <c r="AB3060" s="58"/>
      <c r="AC3060" s="58"/>
      <c r="AD3060" s="107"/>
      <c r="AE3060" s="107"/>
      <c r="AF3060" s="107"/>
      <c r="AG3060" s="107"/>
      <c r="AH3060" s="58"/>
      <c r="AI3060" s="58"/>
      <c r="AJ3060" s="58"/>
      <c r="AK3060" s="58"/>
      <c r="AL3060" s="58"/>
      <c r="AM3060" s="58"/>
      <c r="AN3060" s="58"/>
      <c r="AO3060" s="58"/>
      <c r="AP3060" s="58"/>
      <c r="AQ3060" s="58"/>
      <c r="AR3060" s="58"/>
      <c r="AS3060" s="58"/>
      <c r="AT3060" s="58"/>
      <c r="AU3060" s="58"/>
      <c r="AV3060" s="58"/>
      <c r="AW3060" s="58"/>
      <c r="AX3060" s="58"/>
    </row>
    <row r="3061" spans="1:50" x14ac:dyDescent="0.25">
      <c r="A3061" s="106" t="s">
        <v>161</v>
      </c>
      <c r="B3061" s="106" t="s">
        <v>145</v>
      </c>
      <c r="C3061" s="106" t="s">
        <v>182</v>
      </c>
      <c r="D3061" s="54" t="s">
        <v>183</v>
      </c>
      <c r="E3061" s="54" t="s">
        <v>184</v>
      </c>
      <c r="F3061" s="58" t="s">
        <v>153</v>
      </c>
      <c r="G3061" s="89">
        <v>44756</v>
      </c>
      <c r="H3061" s="58">
        <v>2</v>
      </c>
      <c r="I3061" s="86"/>
      <c r="J3061" s="107"/>
      <c r="K3061" s="107"/>
      <c r="L3061" s="106"/>
      <c r="M3061" s="107"/>
      <c r="N3061" s="58"/>
      <c r="O3061" s="58"/>
      <c r="P3061" s="58"/>
      <c r="Q3061" s="58"/>
      <c r="R3061" s="58"/>
      <c r="S3061" s="58"/>
      <c r="T3061" s="58"/>
      <c r="U3061" s="58"/>
      <c r="V3061" s="58">
        <v>165</v>
      </c>
      <c r="W3061" s="58">
        <v>165</v>
      </c>
      <c r="X3061" s="58">
        <v>165</v>
      </c>
      <c r="Y3061" s="58">
        <v>165</v>
      </c>
      <c r="Z3061" s="58"/>
      <c r="AA3061" s="58"/>
      <c r="AB3061" s="58"/>
      <c r="AC3061" s="58"/>
      <c r="AD3061" s="107"/>
      <c r="AE3061" s="107"/>
      <c r="AF3061" s="107"/>
      <c r="AG3061" s="107"/>
      <c r="AH3061" s="58"/>
      <c r="AI3061" s="58"/>
      <c r="AJ3061" s="58"/>
      <c r="AK3061" s="58"/>
      <c r="AL3061" s="58"/>
      <c r="AM3061" s="58"/>
      <c r="AN3061" s="58"/>
      <c r="AO3061" s="58"/>
      <c r="AP3061" s="58"/>
      <c r="AQ3061" s="58"/>
      <c r="AR3061" s="58"/>
      <c r="AS3061" s="58"/>
      <c r="AT3061" s="58"/>
      <c r="AU3061" s="58"/>
      <c r="AV3061" s="58"/>
      <c r="AW3061" s="58"/>
      <c r="AX3061" s="58"/>
    </row>
    <row r="3062" spans="1:50" x14ac:dyDescent="0.25">
      <c r="A3062" s="106" t="s">
        <v>161</v>
      </c>
      <c r="B3062" s="106" t="s">
        <v>145</v>
      </c>
      <c r="C3062" s="106" t="s">
        <v>182</v>
      </c>
      <c r="D3062" s="54" t="s">
        <v>183</v>
      </c>
      <c r="E3062" s="54" t="s">
        <v>184</v>
      </c>
      <c r="F3062" s="58" t="s">
        <v>153</v>
      </c>
      <c r="G3062" s="89">
        <v>44760</v>
      </c>
      <c r="H3062" s="58">
        <v>2</v>
      </c>
      <c r="I3062" s="86"/>
      <c r="J3062" s="107"/>
      <c r="K3062" s="107"/>
      <c r="L3062" s="106"/>
      <c r="M3062" s="107"/>
      <c r="N3062" s="58"/>
      <c r="O3062" s="58"/>
      <c r="P3062" s="58"/>
      <c r="Q3062" s="58"/>
      <c r="R3062" s="58"/>
      <c r="S3062" s="58"/>
      <c r="T3062" s="58"/>
      <c r="U3062" s="58"/>
      <c r="V3062" s="58">
        <v>163.33333333333334</v>
      </c>
      <c r="W3062" s="58">
        <v>163.33333333333334</v>
      </c>
      <c r="X3062" s="58">
        <v>163.33333333333334</v>
      </c>
      <c r="Y3062" s="58">
        <v>163.33333333333334</v>
      </c>
      <c r="Z3062" s="58"/>
      <c r="AA3062" s="58"/>
      <c r="AB3062" s="58"/>
      <c r="AC3062" s="58"/>
      <c r="AD3062" s="107"/>
      <c r="AE3062" s="107"/>
      <c r="AF3062" s="107"/>
      <c r="AG3062" s="107"/>
      <c r="AH3062" s="58"/>
      <c r="AI3062" s="58"/>
      <c r="AJ3062" s="58"/>
      <c r="AK3062" s="58"/>
      <c r="AL3062" s="58"/>
      <c r="AM3062" s="58"/>
      <c r="AN3062" s="58"/>
      <c r="AO3062" s="58"/>
      <c r="AP3062" s="58"/>
      <c r="AQ3062" s="58"/>
      <c r="AR3062" s="58"/>
      <c r="AS3062" s="58"/>
      <c r="AT3062" s="58"/>
      <c r="AU3062" s="58"/>
      <c r="AV3062" s="58"/>
      <c r="AW3062" s="58"/>
      <c r="AX3062" s="58"/>
    </row>
    <row r="3063" spans="1:50" x14ac:dyDescent="0.25">
      <c r="A3063" s="106" t="s">
        <v>161</v>
      </c>
      <c r="B3063" s="106" t="s">
        <v>145</v>
      </c>
      <c r="C3063" s="106" t="s">
        <v>182</v>
      </c>
      <c r="D3063" s="54" t="s">
        <v>183</v>
      </c>
      <c r="E3063" s="54" t="s">
        <v>184</v>
      </c>
      <c r="F3063" s="58" t="s">
        <v>153</v>
      </c>
      <c r="G3063" s="89">
        <v>44769</v>
      </c>
      <c r="H3063" s="58">
        <v>2</v>
      </c>
      <c r="I3063" s="86"/>
      <c r="J3063" s="107"/>
      <c r="K3063" s="107"/>
      <c r="L3063" s="106"/>
      <c r="M3063" s="107"/>
      <c r="N3063" s="58"/>
      <c r="O3063" s="58"/>
      <c r="P3063" s="58"/>
      <c r="Q3063" s="58"/>
      <c r="R3063" s="58"/>
      <c r="S3063" s="58"/>
      <c r="T3063" s="58"/>
      <c r="U3063" s="58"/>
      <c r="V3063" s="58">
        <v>144</v>
      </c>
      <c r="W3063" s="58">
        <v>144</v>
      </c>
      <c r="X3063" s="58">
        <v>144</v>
      </c>
      <c r="Y3063" s="58">
        <v>144</v>
      </c>
      <c r="Z3063" s="58"/>
      <c r="AA3063" s="58"/>
      <c r="AB3063" s="58"/>
      <c r="AC3063" s="58"/>
      <c r="AD3063" s="107"/>
      <c r="AE3063" s="107"/>
      <c r="AF3063" s="107"/>
      <c r="AG3063" s="107"/>
      <c r="AH3063" s="58"/>
      <c r="AI3063" s="58"/>
      <c r="AJ3063" s="58"/>
      <c r="AK3063" s="58"/>
      <c r="AL3063" s="58"/>
      <c r="AM3063" s="58"/>
      <c r="AN3063" s="58"/>
      <c r="AO3063" s="58"/>
      <c r="AP3063" s="58"/>
      <c r="AQ3063" s="58"/>
      <c r="AR3063" s="58"/>
      <c r="AS3063" s="58"/>
      <c r="AT3063" s="58"/>
      <c r="AU3063" s="58"/>
      <c r="AV3063" s="58"/>
      <c r="AW3063" s="58"/>
      <c r="AX3063" s="58"/>
    </row>
    <row r="3064" spans="1:50" x14ac:dyDescent="0.25">
      <c r="A3064" s="106" t="s">
        <v>161</v>
      </c>
      <c r="B3064" s="106" t="s">
        <v>145</v>
      </c>
      <c r="C3064" s="106" t="s">
        <v>182</v>
      </c>
      <c r="D3064" s="54" t="s">
        <v>183</v>
      </c>
      <c r="E3064" s="54" t="s">
        <v>184</v>
      </c>
      <c r="F3064" s="58" t="s">
        <v>153</v>
      </c>
      <c r="G3064" s="89">
        <v>44784</v>
      </c>
      <c r="H3064" s="58">
        <v>2</v>
      </c>
      <c r="I3064" s="86"/>
      <c r="J3064" s="107"/>
      <c r="K3064" s="107"/>
      <c r="L3064" s="106"/>
      <c r="M3064" s="107"/>
      <c r="N3064" s="58"/>
      <c r="O3064" s="58"/>
      <c r="P3064" s="58"/>
      <c r="Q3064" s="58"/>
      <c r="R3064" s="58"/>
      <c r="S3064" s="58"/>
      <c r="T3064" s="58"/>
      <c r="U3064" s="58"/>
      <c r="V3064" s="58">
        <v>131.66666666666666</v>
      </c>
      <c r="W3064" s="58">
        <v>131.66666666666666</v>
      </c>
      <c r="X3064" s="58">
        <v>131.66666666666666</v>
      </c>
      <c r="Y3064" s="58">
        <v>131.66666666666666</v>
      </c>
      <c r="Z3064" s="58"/>
      <c r="AA3064" s="58"/>
      <c r="AB3064" s="58"/>
      <c r="AC3064" s="58"/>
      <c r="AD3064" s="107"/>
      <c r="AE3064" s="107"/>
      <c r="AF3064" s="107"/>
      <c r="AG3064" s="107"/>
      <c r="AH3064" s="58"/>
      <c r="AI3064" s="58"/>
      <c r="AJ3064" s="58"/>
      <c r="AK3064" s="58"/>
      <c r="AL3064" s="58"/>
      <c r="AM3064" s="58"/>
      <c r="AN3064" s="58"/>
      <c r="AO3064" s="58"/>
      <c r="AP3064" s="58"/>
      <c r="AQ3064" s="58"/>
      <c r="AR3064" s="58"/>
      <c r="AS3064" s="58"/>
      <c r="AT3064" s="58"/>
      <c r="AU3064" s="58"/>
      <c r="AV3064" s="58"/>
      <c r="AW3064" s="58"/>
      <c r="AX3064" s="58"/>
    </row>
    <row r="3065" spans="1:50" x14ac:dyDescent="0.25">
      <c r="A3065" s="106" t="s">
        <v>161</v>
      </c>
      <c r="B3065" s="106" t="s">
        <v>145</v>
      </c>
      <c r="C3065" s="106" t="s">
        <v>182</v>
      </c>
      <c r="D3065" s="54" t="s">
        <v>183</v>
      </c>
      <c r="E3065" s="54" t="s">
        <v>184</v>
      </c>
      <c r="F3065" s="58" t="s">
        <v>153</v>
      </c>
      <c r="G3065" s="89">
        <v>44795</v>
      </c>
      <c r="H3065" s="58">
        <v>2</v>
      </c>
      <c r="I3065" s="86"/>
      <c r="J3065" s="107"/>
      <c r="K3065" s="107"/>
      <c r="L3065" s="106"/>
      <c r="M3065" s="107"/>
      <c r="N3065" s="58"/>
      <c r="O3065" s="58"/>
      <c r="P3065" s="58"/>
      <c r="Q3065" s="58"/>
      <c r="R3065" s="58"/>
      <c r="S3065" s="58"/>
      <c r="T3065" s="58"/>
      <c r="U3065" s="58"/>
      <c r="V3065" s="58">
        <v>135.69999999999999</v>
      </c>
      <c r="W3065" s="58">
        <v>135.69999999999999</v>
      </c>
      <c r="X3065" s="58">
        <v>135.69999999999999</v>
      </c>
      <c r="Y3065" s="58">
        <v>135.69999999999999</v>
      </c>
      <c r="Z3065" s="58"/>
      <c r="AA3065" s="58"/>
      <c r="AB3065" s="58"/>
      <c r="AC3065" s="58"/>
      <c r="AD3065" s="107"/>
      <c r="AE3065" s="107"/>
      <c r="AF3065" s="107"/>
      <c r="AG3065" s="107"/>
      <c r="AH3065" s="58"/>
      <c r="AI3065" s="58"/>
      <c r="AJ3065" s="58"/>
      <c r="AK3065" s="58"/>
      <c r="AL3065" s="58"/>
      <c r="AM3065" s="58"/>
      <c r="AN3065" s="58"/>
      <c r="AO3065" s="58"/>
      <c r="AP3065" s="58"/>
      <c r="AQ3065" s="58"/>
      <c r="AR3065" s="58"/>
      <c r="AS3065" s="58"/>
      <c r="AT3065" s="58"/>
      <c r="AU3065" s="58"/>
      <c r="AV3065" s="58"/>
      <c r="AW3065" s="58"/>
      <c r="AX3065" s="58"/>
    </row>
    <row r="3066" spans="1:50" x14ac:dyDescent="0.25">
      <c r="A3066" s="106" t="s">
        <v>161</v>
      </c>
      <c r="B3066" s="106" t="s">
        <v>145</v>
      </c>
      <c r="C3066" s="106" t="s">
        <v>182</v>
      </c>
      <c r="D3066" s="54" t="s">
        <v>183</v>
      </c>
      <c r="E3066" s="54" t="s">
        <v>184</v>
      </c>
      <c r="F3066" s="58" t="s">
        <v>153</v>
      </c>
      <c r="G3066" s="89">
        <v>44802</v>
      </c>
      <c r="H3066" s="58">
        <v>2</v>
      </c>
      <c r="I3066" s="86"/>
      <c r="J3066" s="107"/>
      <c r="K3066" s="107"/>
      <c r="L3066" s="106"/>
      <c r="M3066" s="107"/>
      <c r="N3066" s="58"/>
      <c r="O3066" s="58"/>
      <c r="P3066" s="58"/>
      <c r="Q3066" s="58"/>
      <c r="R3066" s="58"/>
      <c r="S3066" s="58"/>
      <c r="T3066" s="58"/>
      <c r="U3066" s="58"/>
      <c r="V3066" s="58">
        <v>118.19999999999999</v>
      </c>
      <c r="W3066" s="58">
        <v>118.19999999999999</v>
      </c>
      <c r="X3066" s="58">
        <v>118.19999999999999</v>
      </c>
      <c r="Y3066" s="58">
        <v>118.19999999999999</v>
      </c>
      <c r="Z3066" s="58"/>
      <c r="AA3066" s="58"/>
      <c r="AB3066" s="58"/>
      <c r="AC3066" s="58"/>
      <c r="AD3066" s="107"/>
      <c r="AE3066" s="107"/>
      <c r="AF3066" s="107"/>
      <c r="AG3066" s="107"/>
      <c r="AH3066" s="58"/>
      <c r="AI3066" s="58"/>
      <c r="AJ3066" s="58"/>
      <c r="AK3066" s="58"/>
      <c r="AL3066" s="58"/>
      <c r="AM3066" s="58"/>
      <c r="AN3066" s="58"/>
      <c r="AO3066" s="58"/>
      <c r="AP3066" s="58"/>
      <c r="AQ3066" s="58"/>
      <c r="AR3066" s="58"/>
      <c r="AS3066" s="58"/>
      <c r="AT3066" s="58"/>
      <c r="AU3066" s="58"/>
      <c r="AV3066" s="58"/>
      <c r="AW3066" s="58"/>
      <c r="AX3066" s="58"/>
    </row>
    <row r="3067" spans="1:50" x14ac:dyDescent="0.25">
      <c r="A3067" s="106" t="s">
        <v>161</v>
      </c>
      <c r="B3067" s="106" t="s">
        <v>145</v>
      </c>
      <c r="C3067" s="106" t="s">
        <v>182</v>
      </c>
      <c r="D3067" s="54" t="s">
        <v>183</v>
      </c>
      <c r="E3067" s="54" t="s">
        <v>184</v>
      </c>
      <c r="F3067" s="58" t="s">
        <v>153</v>
      </c>
      <c r="G3067" s="89">
        <v>44812</v>
      </c>
      <c r="H3067" s="58">
        <v>2</v>
      </c>
      <c r="I3067" s="86"/>
      <c r="J3067" s="107"/>
      <c r="K3067" s="107"/>
      <c r="L3067" s="106"/>
      <c r="M3067" s="107"/>
      <c r="N3067" s="58"/>
      <c r="O3067" s="58"/>
      <c r="P3067" s="58"/>
      <c r="Q3067" s="58"/>
      <c r="R3067" s="58"/>
      <c r="S3067" s="58"/>
      <c r="T3067" s="58"/>
      <c r="U3067" s="58"/>
      <c r="V3067" s="58">
        <v>79.099999999999994</v>
      </c>
      <c r="W3067" s="58">
        <v>79.099999999999994</v>
      </c>
      <c r="X3067" s="58">
        <v>79.099999999999994</v>
      </c>
      <c r="Y3067" s="58">
        <v>79.099999999999994</v>
      </c>
      <c r="Z3067" s="58"/>
      <c r="AA3067" s="58"/>
      <c r="AB3067" s="58"/>
      <c r="AC3067" s="58"/>
      <c r="AD3067" s="107"/>
      <c r="AE3067" s="107"/>
      <c r="AF3067" s="107"/>
      <c r="AG3067" s="107"/>
      <c r="AH3067" s="58"/>
      <c r="AI3067" s="58"/>
      <c r="AJ3067" s="58"/>
      <c r="AK3067" s="58"/>
      <c r="AL3067" s="58"/>
      <c r="AM3067" s="58"/>
      <c r="AN3067" s="58"/>
      <c r="AO3067" s="58"/>
      <c r="AP3067" s="58"/>
      <c r="AQ3067" s="58"/>
      <c r="AR3067" s="58"/>
      <c r="AS3067" s="58"/>
      <c r="AT3067" s="58"/>
      <c r="AU3067" s="58"/>
      <c r="AV3067" s="58"/>
      <c r="AW3067" s="58"/>
      <c r="AX3067" s="58"/>
    </row>
    <row r="3068" spans="1:50" x14ac:dyDescent="0.25">
      <c r="A3068" s="106" t="s">
        <v>161</v>
      </c>
      <c r="B3068" s="106" t="s">
        <v>145</v>
      </c>
      <c r="C3068" s="106" t="s">
        <v>182</v>
      </c>
      <c r="D3068" s="54" t="s">
        <v>183</v>
      </c>
      <c r="E3068" s="54" t="s">
        <v>184</v>
      </c>
      <c r="F3068" s="58" t="s">
        <v>153</v>
      </c>
      <c r="G3068" s="89">
        <v>44816</v>
      </c>
      <c r="H3068" s="58">
        <v>2</v>
      </c>
      <c r="I3068" s="86"/>
      <c r="J3068" s="107"/>
      <c r="K3068" s="107"/>
      <c r="L3068" s="106"/>
      <c r="M3068" s="107"/>
      <c r="N3068" s="58"/>
      <c r="O3068" s="58"/>
      <c r="P3068" s="58"/>
      <c r="Q3068" s="58"/>
      <c r="R3068" s="58"/>
      <c r="S3068" s="58"/>
      <c r="T3068" s="58"/>
      <c r="U3068" s="58"/>
      <c r="V3068" s="58">
        <v>14.463333333333333</v>
      </c>
      <c r="W3068" s="58">
        <v>14.463333333333333</v>
      </c>
      <c r="X3068" s="58">
        <v>14.463333333333333</v>
      </c>
      <c r="Y3068" s="58">
        <v>14.463333333333333</v>
      </c>
      <c r="Z3068" s="58"/>
      <c r="AA3068" s="58"/>
      <c r="AB3068" s="58"/>
      <c r="AC3068" s="58"/>
      <c r="AD3068" s="107"/>
      <c r="AE3068" s="107"/>
      <c r="AF3068" s="107"/>
      <c r="AG3068" s="107"/>
      <c r="AH3068" s="58"/>
      <c r="AI3068" s="58"/>
      <c r="AJ3068" s="58"/>
      <c r="AK3068" s="58"/>
      <c r="AL3068" s="58"/>
      <c r="AM3068" s="58"/>
      <c r="AN3068" s="58"/>
      <c r="AO3068" s="58"/>
      <c r="AP3068" s="58"/>
      <c r="AQ3068" s="58"/>
      <c r="AR3068" s="58"/>
      <c r="AS3068" s="58"/>
      <c r="AT3068" s="58"/>
      <c r="AU3068" s="58"/>
      <c r="AV3068" s="58"/>
      <c r="AW3068" s="58"/>
      <c r="AX3068" s="58"/>
    </row>
    <row r="3069" spans="1:50" x14ac:dyDescent="0.25">
      <c r="A3069" s="106" t="s">
        <v>161</v>
      </c>
      <c r="B3069" s="106" t="s">
        <v>145</v>
      </c>
      <c r="C3069" s="106" t="s">
        <v>182</v>
      </c>
      <c r="D3069" s="54" t="s">
        <v>183</v>
      </c>
      <c r="E3069" s="54" t="s">
        <v>184</v>
      </c>
      <c r="F3069" s="58" t="s">
        <v>153</v>
      </c>
      <c r="G3069" s="89">
        <v>44831</v>
      </c>
      <c r="H3069" s="58">
        <v>2</v>
      </c>
      <c r="I3069" s="86"/>
      <c r="J3069" s="107"/>
      <c r="K3069" s="107"/>
      <c r="L3069" s="106"/>
      <c r="M3069" s="107"/>
      <c r="N3069" s="58"/>
      <c r="O3069" s="58"/>
      <c r="P3069" s="58"/>
      <c r="Q3069" s="58"/>
      <c r="R3069" s="58"/>
      <c r="S3069" s="58"/>
      <c r="T3069" s="58"/>
      <c r="U3069" s="58"/>
      <c r="V3069" s="58">
        <v>20.653666666666666</v>
      </c>
      <c r="W3069" s="58">
        <v>20.653666666666666</v>
      </c>
      <c r="X3069" s="58">
        <v>20.653666666666666</v>
      </c>
      <c r="Y3069" s="58">
        <v>20.653666666666666</v>
      </c>
      <c r="Z3069" s="58"/>
      <c r="AA3069" s="58"/>
      <c r="AB3069" s="58"/>
      <c r="AC3069" s="58"/>
      <c r="AD3069" s="107"/>
      <c r="AE3069" s="107"/>
      <c r="AF3069" s="107"/>
      <c r="AG3069" s="107"/>
      <c r="AH3069" s="58"/>
      <c r="AI3069" s="58"/>
      <c r="AJ3069" s="58"/>
      <c r="AK3069" s="58"/>
      <c r="AL3069" s="58"/>
      <c r="AM3069" s="58"/>
      <c r="AN3069" s="58"/>
      <c r="AO3069" s="58"/>
      <c r="AP3069" s="58"/>
      <c r="AQ3069" s="58"/>
      <c r="AR3069" s="58"/>
      <c r="AS3069" s="58"/>
      <c r="AT3069" s="58"/>
      <c r="AU3069" s="58"/>
      <c r="AV3069" s="58"/>
      <c r="AW3069" s="58"/>
      <c r="AX3069" s="58"/>
    </row>
    <row r="3070" spans="1:50" x14ac:dyDescent="0.25">
      <c r="A3070" s="106" t="s">
        <v>161</v>
      </c>
      <c r="B3070" s="106" t="s">
        <v>145</v>
      </c>
      <c r="C3070" s="106" t="s">
        <v>182</v>
      </c>
      <c r="D3070" s="54" t="s">
        <v>183</v>
      </c>
      <c r="E3070" s="54" t="s">
        <v>184</v>
      </c>
      <c r="F3070" s="58" t="s">
        <v>153</v>
      </c>
      <c r="G3070" s="89">
        <v>44839</v>
      </c>
      <c r="H3070" s="58">
        <v>2</v>
      </c>
      <c r="I3070" s="86"/>
      <c r="J3070" s="107"/>
      <c r="K3070" s="107"/>
      <c r="L3070" s="106"/>
      <c r="M3070" s="107"/>
      <c r="N3070" s="58"/>
      <c r="O3070" s="58"/>
      <c r="P3070" s="58"/>
      <c r="Q3070" s="58"/>
      <c r="R3070" s="58"/>
      <c r="S3070" s="58"/>
      <c r="T3070" s="58"/>
      <c r="U3070" s="58"/>
      <c r="V3070" s="58">
        <v>6.1693333333333342</v>
      </c>
      <c r="W3070" s="58">
        <v>6.1693333333333342</v>
      </c>
      <c r="X3070" s="58">
        <v>6.1693333333333342</v>
      </c>
      <c r="Y3070" s="58">
        <v>6.1693333333333342</v>
      </c>
      <c r="Z3070" s="58"/>
      <c r="AA3070" s="58"/>
      <c r="AB3070" s="58"/>
      <c r="AC3070" s="58"/>
      <c r="AD3070" s="107"/>
      <c r="AE3070" s="107"/>
      <c r="AF3070" s="107"/>
      <c r="AG3070" s="107"/>
      <c r="AH3070" s="58"/>
      <c r="AI3070" s="58"/>
      <c r="AJ3070" s="58"/>
      <c r="AK3070" s="58"/>
      <c r="AL3070" s="58"/>
      <c r="AM3070" s="58"/>
      <c r="AN3070" s="58"/>
      <c r="AO3070" s="58"/>
      <c r="AP3070" s="58"/>
      <c r="AQ3070" s="58"/>
      <c r="AR3070" s="58"/>
      <c r="AS3070" s="58"/>
      <c r="AT3070" s="58"/>
      <c r="AU3070" s="58"/>
      <c r="AV3070" s="58"/>
      <c r="AW3070" s="58"/>
      <c r="AX3070" s="58"/>
    </row>
    <row r="3071" spans="1:50" x14ac:dyDescent="0.25">
      <c r="A3071" s="106" t="s">
        <v>161</v>
      </c>
      <c r="B3071" s="106" t="s">
        <v>145</v>
      </c>
      <c r="C3071" s="106" t="s">
        <v>182</v>
      </c>
      <c r="D3071" s="54" t="s">
        <v>183</v>
      </c>
      <c r="E3071" s="54" t="s">
        <v>184</v>
      </c>
      <c r="F3071" s="58" t="s">
        <v>153</v>
      </c>
      <c r="G3071" s="89">
        <v>44851</v>
      </c>
      <c r="H3071" s="58">
        <v>2</v>
      </c>
      <c r="I3071" s="86"/>
      <c r="J3071" s="107"/>
      <c r="K3071" s="107"/>
      <c r="L3071" s="106"/>
      <c r="M3071" s="107"/>
      <c r="N3071" s="58"/>
      <c r="O3071" s="58"/>
      <c r="P3071" s="58"/>
      <c r="Q3071" s="58"/>
      <c r="R3071" s="58"/>
      <c r="S3071" s="58"/>
      <c r="T3071" s="58"/>
      <c r="U3071" s="58"/>
      <c r="V3071" s="58">
        <v>23.939999999999998</v>
      </c>
      <c r="W3071" s="58">
        <v>23.939999999999998</v>
      </c>
      <c r="X3071" s="58">
        <v>23.939999999999998</v>
      </c>
      <c r="Y3071" s="58">
        <v>23.939999999999998</v>
      </c>
      <c r="Z3071" s="58"/>
      <c r="AA3071" s="58"/>
      <c r="AB3071" s="58"/>
      <c r="AC3071" s="58"/>
      <c r="AD3071" s="107"/>
      <c r="AE3071" s="107"/>
      <c r="AF3071" s="107"/>
      <c r="AG3071" s="107"/>
      <c r="AH3071" s="58"/>
      <c r="AI3071" s="58"/>
      <c r="AJ3071" s="58"/>
      <c r="AK3071" s="58"/>
      <c r="AL3071" s="58"/>
      <c r="AM3071" s="58"/>
      <c r="AN3071" s="58"/>
      <c r="AO3071" s="58"/>
      <c r="AP3071" s="58"/>
      <c r="AQ3071" s="58"/>
      <c r="AR3071" s="58"/>
      <c r="AS3071" s="58"/>
      <c r="AT3071" s="58"/>
      <c r="AU3071" s="58"/>
      <c r="AV3071" s="58"/>
      <c r="AW3071" s="58"/>
      <c r="AX3071" s="58"/>
    </row>
    <row r="3072" spans="1:50" x14ac:dyDescent="0.25">
      <c r="A3072" s="106" t="s">
        <v>161</v>
      </c>
      <c r="B3072" s="106" t="s">
        <v>145</v>
      </c>
      <c r="C3072" s="106" t="s">
        <v>182</v>
      </c>
      <c r="D3072" s="54" t="s">
        <v>183</v>
      </c>
      <c r="E3072" s="54" t="s">
        <v>184</v>
      </c>
      <c r="F3072" s="58" t="s">
        <v>152</v>
      </c>
      <c r="G3072" s="89">
        <v>44547</v>
      </c>
      <c r="H3072" s="58">
        <v>3</v>
      </c>
      <c r="I3072" s="58"/>
      <c r="J3072" s="58"/>
      <c r="K3072" s="58"/>
      <c r="L3072" s="58"/>
      <c r="M3072" s="58"/>
      <c r="N3072" s="58"/>
      <c r="O3072" s="58"/>
      <c r="P3072" s="58"/>
      <c r="Q3072" s="58"/>
      <c r="R3072" s="58"/>
      <c r="S3072" s="58"/>
      <c r="T3072" s="58"/>
      <c r="U3072" s="58"/>
      <c r="V3072" s="58">
        <v>18.689999999999998</v>
      </c>
      <c r="W3072" s="58">
        <v>18.689999999999998</v>
      </c>
      <c r="X3072" s="58">
        <v>18.689999999999998</v>
      </c>
      <c r="Y3072" s="58">
        <v>18.689999999999998</v>
      </c>
      <c r="Z3072" s="58"/>
      <c r="AA3072" s="58"/>
      <c r="AB3072" s="58"/>
      <c r="AC3072" s="58"/>
      <c r="AD3072" s="58"/>
      <c r="AE3072" s="58"/>
      <c r="AF3072" s="58"/>
      <c r="AG3072" s="58"/>
      <c r="AH3072" s="58"/>
      <c r="AI3072" s="58"/>
      <c r="AJ3072" s="58"/>
      <c r="AK3072" s="58"/>
      <c r="AL3072" s="58"/>
      <c r="AM3072" s="58"/>
      <c r="AN3072" s="58"/>
      <c r="AO3072" s="58"/>
      <c r="AP3072" s="58"/>
      <c r="AQ3072" s="58"/>
      <c r="AR3072" s="58"/>
      <c r="AS3072" s="58"/>
      <c r="AT3072" s="58"/>
      <c r="AU3072" s="58"/>
      <c r="AV3072" s="58"/>
      <c r="AW3072" s="58"/>
      <c r="AX3072" s="58"/>
    </row>
    <row r="3073" spans="1:50" x14ac:dyDescent="0.25">
      <c r="A3073" s="106" t="s">
        <v>161</v>
      </c>
      <c r="B3073" s="106" t="s">
        <v>145</v>
      </c>
      <c r="C3073" s="106" t="s">
        <v>182</v>
      </c>
      <c r="D3073" s="54" t="s">
        <v>183</v>
      </c>
      <c r="E3073" s="54" t="s">
        <v>184</v>
      </c>
      <c r="F3073" s="58" t="s">
        <v>152</v>
      </c>
      <c r="G3073" s="89">
        <v>44601</v>
      </c>
      <c r="H3073" s="58">
        <v>3</v>
      </c>
      <c r="I3073" s="58"/>
      <c r="J3073" s="58"/>
      <c r="K3073" s="58"/>
      <c r="L3073" s="58"/>
      <c r="M3073" s="58"/>
      <c r="N3073" s="58"/>
      <c r="O3073" s="58"/>
      <c r="P3073" s="58"/>
      <c r="Q3073" s="58"/>
      <c r="R3073" s="58"/>
      <c r="S3073" s="58"/>
      <c r="T3073" s="58"/>
      <c r="U3073" s="58"/>
      <c r="V3073" s="58"/>
      <c r="W3073" s="58"/>
      <c r="X3073" s="58"/>
      <c r="Y3073" s="58"/>
      <c r="Z3073" s="58"/>
      <c r="AA3073" s="58"/>
      <c r="AB3073" s="58"/>
      <c r="AC3073" s="58"/>
      <c r="AD3073" s="58"/>
      <c r="AE3073" s="58"/>
      <c r="AF3073" s="58"/>
      <c r="AG3073" s="58"/>
      <c r="AH3073" s="58"/>
      <c r="AI3073" s="58"/>
      <c r="AJ3073" s="58"/>
      <c r="AK3073" s="58"/>
      <c r="AL3073" s="58"/>
      <c r="AM3073" s="58"/>
      <c r="AN3073" s="58"/>
      <c r="AO3073" s="58"/>
      <c r="AP3073" s="58"/>
      <c r="AQ3073" s="58"/>
      <c r="AR3073" s="58"/>
      <c r="AS3073" s="58"/>
      <c r="AT3073" s="58"/>
      <c r="AU3073" s="58"/>
      <c r="AV3073" s="58"/>
      <c r="AW3073" s="58"/>
      <c r="AX3073" s="58"/>
    </row>
    <row r="3074" spans="1:50" x14ac:dyDescent="0.25">
      <c r="A3074" s="106" t="s">
        <v>161</v>
      </c>
      <c r="B3074" s="106" t="s">
        <v>145</v>
      </c>
      <c r="C3074" s="106" t="s">
        <v>182</v>
      </c>
      <c r="D3074" s="54" t="s">
        <v>183</v>
      </c>
      <c r="E3074" s="54" t="s">
        <v>184</v>
      </c>
      <c r="F3074" s="58" t="s">
        <v>153</v>
      </c>
      <c r="G3074" s="89">
        <v>44733</v>
      </c>
      <c r="H3074" s="58">
        <v>3</v>
      </c>
      <c r="I3074" s="58"/>
      <c r="J3074" s="58"/>
      <c r="K3074" s="58"/>
      <c r="L3074" s="58"/>
      <c r="M3074" s="58"/>
      <c r="N3074" s="58"/>
      <c r="O3074" s="58"/>
      <c r="P3074" s="58"/>
      <c r="Q3074" s="58"/>
      <c r="R3074" s="58"/>
      <c r="S3074" s="58"/>
      <c r="T3074" s="58"/>
      <c r="U3074" s="58"/>
      <c r="V3074" s="58">
        <v>72.733333333333334</v>
      </c>
      <c r="W3074" s="58">
        <v>72.733333333333334</v>
      </c>
      <c r="X3074" s="58">
        <v>72.733333333333334</v>
      </c>
      <c r="Y3074" s="58">
        <v>72.733333333333334</v>
      </c>
      <c r="Z3074" s="58"/>
      <c r="AA3074" s="58"/>
      <c r="AB3074" s="58"/>
      <c r="AC3074" s="58"/>
      <c r="AD3074" s="58"/>
      <c r="AE3074" s="58"/>
      <c r="AF3074" s="58"/>
      <c r="AG3074" s="58"/>
      <c r="AH3074" s="58"/>
      <c r="AI3074" s="58"/>
      <c r="AJ3074" s="58"/>
      <c r="AK3074" s="58"/>
      <c r="AL3074" s="58"/>
      <c r="AM3074" s="58"/>
      <c r="AN3074" s="58"/>
      <c r="AO3074" s="58"/>
      <c r="AP3074" s="58"/>
      <c r="AQ3074" s="58"/>
      <c r="AR3074" s="58"/>
      <c r="AS3074" s="58"/>
      <c r="AT3074" s="58"/>
      <c r="AU3074" s="58"/>
      <c r="AV3074" s="58"/>
      <c r="AW3074" s="58"/>
      <c r="AX3074" s="58"/>
    </row>
    <row r="3075" spans="1:50" x14ac:dyDescent="0.25">
      <c r="A3075" s="106" t="s">
        <v>161</v>
      </c>
      <c r="B3075" s="106" t="s">
        <v>145</v>
      </c>
      <c r="C3075" s="106" t="s">
        <v>182</v>
      </c>
      <c r="D3075" s="54" t="s">
        <v>183</v>
      </c>
      <c r="E3075" s="54" t="s">
        <v>184</v>
      </c>
      <c r="F3075" s="58" t="s">
        <v>153</v>
      </c>
      <c r="G3075" s="89">
        <v>44756</v>
      </c>
      <c r="H3075" s="58">
        <v>3</v>
      </c>
      <c r="I3075" s="58"/>
      <c r="J3075" s="58"/>
      <c r="K3075" s="58"/>
      <c r="L3075" s="58"/>
      <c r="M3075" s="58"/>
      <c r="N3075" s="58"/>
      <c r="O3075" s="58"/>
      <c r="P3075" s="58"/>
      <c r="Q3075" s="58"/>
      <c r="R3075" s="58"/>
      <c r="S3075" s="58"/>
      <c r="T3075" s="58"/>
      <c r="U3075" s="58"/>
      <c r="V3075" s="58">
        <v>79.86666666666666</v>
      </c>
      <c r="W3075" s="58">
        <v>79.86666666666666</v>
      </c>
      <c r="X3075" s="58">
        <v>79.86666666666666</v>
      </c>
      <c r="Y3075" s="58">
        <v>79.86666666666666</v>
      </c>
      <c r="Z3075" s="58"/>
      <c r="AA3075" s="58"/>
      <c r="AB3075" s="58"/>
      <c r="AC3075" s="58"/>
      <c r="AD3075" s="58"/>
      <c r="AE3075" s="58"/>
      <c r="AF3075" s="58"/>
      <c r="AG3075" s="58"/>
      <c r="AH3075" s="58"/>
      <c r="AI3075" s="58"/>
      <c r="AJ3075" s="58"/>
      <c r="AK3075" s="58"/>
      <c r="AL3075" s="58"/>
      <c r="AM3075" s="58"/>
      <c r="AN3075" s="58"/>
      <c r="AO3075" s="58"/>
      <c r="AP3075" s="58"/>
      <c r="AQ3075" s="58"/>
      <c r="AR3075" s="58"/>
      <c r="AS3075" s="58"/>
      <c r="AT3075" s="58"/>
      <c r="AU3075" s="58"/>
      <c r="AV3075" s="58"/>
      <c r="AW3075" s="58"/>
      <c r="AX3075" s="58"/>
    </row>
    <row r="3076" spans="1:50" x14ac:dyDescent="0.25">
      <c r="A3076" s="106" t="s">
        <v>161</v>
      </c>
      <c r="B3076" s="106" t="s">
        <v>145</v>
      </c>
      <c r="C3076" s="106" t="s">
        <v>182</v>
      </c>
      <c r="D3076" s="54" t="s">
        <v>183</v>
      </c>
      <c r="E3076" s="54" t="s">
        <v>184</v>
      </c>
      <c r="F3076" s="58" t="s">
        <v>153</v>
      </c>
      <c r="G3076" s="89">
        <v>44760</v>
      </c>
      <c r="H3076" s="58">
        <v>3</v>
      </c>
      <c r="I3076" s="58"/>
      <c r="J3076" s="58"/>
      <c r="K3076" s="58"/>
      <c r="L3076" s="58"/>
      <c r="M3076" s="58"/>
      <c r="N3076" s="58"/>
      <c r="O3076" s="58"/>
      <c r="P3076" s="58"/>
      <c r="Q3076" s="58"/>
      <c r="R3076" s="58"/>
      <c r="S3076" s="58"/>
      <c r="T3076" s="58"/>
      <c r="U3076" s="58"/>
      <c r="V3076" s="58">
        <v>70.266666666666666</v>
      </c>
      <c r="W3076" s="58">
        <v>70.266666666666666</v>
      </c>
      <c r="X3076" s="58">
        <v>70.266666666666666</v>
      </c>
      <c r="Y3076" s="58">
        <v>70.266666666666666</v>
      </c>
      <c r="Z3076" s="58"/>
      <c r="AA3076" s="58"/>
      <c r="AB3076" s="58"/>
      <c r="AC3076" s="58"/>
      <c r="AD3076" s="58"/>
      <c r="AE3076" s="58"/>
      <c r="AF3076" s="58"/>
      <c r="AG3076" s="58"/>
      <c r="AH3076" s="58"/>
      <c r="AI3076" s="58"/>
      <c r="AJ3076" s="58"/>
      <c r="AK3076" s="58"/>
      <c r="AL3076" s="58"/>
      <c r="AM3076" s="58"/>
      <c r="AN3076" s="58"/>
      <c r="AO3076" s="58"/>
      <c r="AP3076" s="58"/>
      <c r="AQ3076" s="58"/>
      <c r="AR3076" s="58"/>
      <c r="AS3076" s="58"/>
      <c r="AT3076" s="58"/>
      <c r="AU3076" s="58"/>
      <c r="AV3076" s="58"/>
      <c r="AW3076" s="58"/>
      <c r="AX3076" s="58"/>
    </row>
    <row r="3077" spans="1:50" x14ac:dyDescent="0.25">
      <c r="A3077" s="106" t="s">
        <v>161</v>
      </c>
      <c r="B3077" s="106" t="s">
        <v>145</v>
      </c>
      <c r="C3077" s="106" t="s">
        <v>182</v>
      </c>
      <c r="D3077" s="54" t="s">
        <v>183</v>
      </c>
      <c r="E3077" s="54" t="s">
        <v>184</v>
      </c>
      <c r="F3077" s="58" t="s">
        <v>153</v>
      </c>
      <c r="G3077" s="89">
        <v>44769</v>
      </c>
      <c r="H3077" s="58">
        <v>3</v>
      </c>
      <c r="I3077" s="58"/>
      <c r="J3077" s="58"/>
      <c r="K3077" s="58"/>
      <c r="L3077" s="58"/>
      <c r="M3077" s="58"/>
      <c r="N3077" s="58"/>
      <c r="O3077" s="58"/>
      <c r="P3077" s="58"/>
      <c r="Q3077" s="58"/>
      <c r="R3077" s="58"/>
      <c r="S3077" s="58"/>
      <c r="T3077" s="58"/>
      <c r="U3077" s="58"/>
      <c r="V3077" s="58">
        <v>69.7</v>
      </c>
      <c r="W3077" s="58">
        <v>69.7</v>
      </c>
      <c r="X3077" s="58">
        <v>69.7</v>
      </c>
      <c r="Y3077" s="58">
        <v>69.7</v>
      </c>
      <c r="Z3077" s="58"/>
      <c r="AA3077" s="58"/>
      <c r="AB3077" s="58"/>
      <c r="AC3077" s="58"/>
      <c r="AD3077" s="58"/>
      <c r="AE3077" s="58"/>
      <c r="AF3077" s="58"/>
      <c r="AG3077" s="58"/>
      <c r="AH3077" s="58"/>
      <c r="AI3077" s="58"/>
      <c r="AJ3077" s="58"/>
      <c r="AK3077" s="58"/>
      <c r="AL3077" s="58"/>
      <c r="AM3077" s="58"/>
      <c r="AN3077" s="58"/>
      <c r="AO3077" s="58"/>
      <c r="AP3077" s="58"/>
      <c r="AQ3077" s="58"/>
      <c r="AR3077" s="58"/>
      <c r="AS3077" s="58"/>
      <c r="AT3077" s="58"/>
      <c r="AU3077" s="58"/>
      <c r="AV3077" s="58"/>
      <c r="AW3077" s="58"/>
      <c r="AX3077" s="58"/>
    </row>
    <row r="3078" spans="1:50" x14ac:dyDescent="0.25">
      <c r="A3078" s="106" t="s">
        <v>161</v>
      </c>
      <c r="B3078" s="106" t="s">
        <v>145</v>
      </c>
      <c r="C3078" s="106" t="s">
        <v>182</v>
      </c>
      <c r="D3078" s="54" t="s">
        <v>183</v>
      </c>
      <c r="E3078" s="54" t="s">
        <v>184</v>
      </c>
      <c r="F3078" s="58" t="s">
        <v>153</v>
      </c>
      <c r="G3078" s="89">
        <v>44784</v>
      </c>
      <c r="H3078" s="58">
        <v>3</v>
      </c>
      <c r="I3078" s="58"/>
      <c r="J3078" s="58"/>
      <c r="K3078" s="58"/>
      <c r="L3078" s="58"/>
      <c r="M3078" s="58"/>
      <c r="N3078" s="58"/>
      <c r="O3078" s="58"/>
      <c r="P3078" s="58"/>
      <c r="Q3078" s="58"/>
      <c r="R3078" s="58"/>
      <c r="S3078" s="58"/>
      <c r="T3078" s="58"/>
      <c r="U3078" s="58"/>
      <c r="V3078" s="58">
        <v>68.033333333333346</v>
      </c>
      <c r="W3078" s="58">
        <v>68.033333333333346</v>
      </c>
      <c r="X3078" s="58">
        <v>68.033333333333346</v>
      </c>
      <c r="Y3078" s="58">
        <v>68.033333333333346</v>
      </c>
      <c r="Z3078" s="58"/>
      <c r="AA3078" s="58"/>
      <c r="AB3078" s="58"/>
      <c r="AC3078" s="58"/>
      <c r="AD3078" s="58"/>
      <c r="AE3078" s="58"/>
      <c r="AF3078" s="58"/>
      <c r="AG3078" s="58"/>
      <c r="AH3078" s="58"/>
      <c r="AI3078" s="58"/>
      <c r="AJ3078" s="58"/>
      <c r="AK3078" s="58"/>
      <c r="AL3078" s="58"/>
      <c r="AM3078" s="58"/>
      <c r="AN3078" s="58"/>
      <c r="AO3078" s="58"/>
      <c r="AP3078" s="58"/>
      <c r="AQ3078" s="58"/>
      <c r="AR3078" s="58"/>
      <c r="AS3078" s="58"/>
      <c r="AT3078" s="58"/>
      <c r="AU3078" s="58"/>
      <c r="AV3078" s="58"/>
      <c r="AW3078" s="58"/>
      <c r="AX3078" s="58"/>
    </row>
    <row r="3079" spans="1:50" x14ac:dyDescent="0.25">
      <c r="A3079" s="106" t="s">
        <v>161</v>
      </c>
      <c r="B3079" s="106" t="s">
        <v>145</v>
      </c>
      <c r="C3079" s="106" t="s">
        <v>182</v>
      </c>
      <c r="D3079" s="54" t="s">
        <v>183</v>
      </c>
      <c r="E3079" s="54" t="s">
        <v>184</v>
      </c>
      <c r="F3079" s="58" t="s">
        <v>153</v>
      </c>
      <c r="G3079" s="89">
        <v>44795</v>
      </c>
      <c r="H3079" s="58">
        <v>3</v>
      </c>
      <c r="I3079" s="58"/>
      <c r="J3079" s="58"/>
      <c r="K3079" s="58"/>
      <c r="L3079" s="58"/>
      <c r="M3079" s="58"/>
      <c r="N3079" s="58"/>
      <c r="O3079" s="58"/>
      <c r="P3079" s="58"/>
      <c r="Q3079" s="58"/>
      <c r="R3079" s="58"/>
      <c r="S3079" s="58"/>
      <c r="T3079" s="58"/>
      <c r="U3079" s="58"/>
      <c r="V3079" s="58">
        <v>13.6</v>
      </c>
      <c r="W3079" s="58">
        <v>13.6</v>
      </c>
      <c r="X3079" s="58">
        <v>13.6</v>
      </c>
      <c r="Y3079" s="58">
        <v>13.6</v>
      </c>
      <c r="Z3079" s="58"/>
      <c r="AA3079" s="58"/>
      <c r="AB3079" s="58"/>
      <c r="AC3079" s="58"/>
      <c r="AD3079" s="58"/>
      <c r="AE3079" s="58"/>
      <c r="AF3079" s="58"/>
      <c r="AG3079" s="58"/>
      <c r="AH3079" s="58"/>
      <c r="AI3079" s="58"/>
      <c r="AJ3079" s="58"/>
      <c r="AK3079" s="58"/>
      <c r="AL3079" s="58"/>
      <c r="AM3079" s="58"/>
      <c r="AN3079" s="58"/>
      <c r="AO3079" s="58"/>
      <c r="AP3079" s="58"/>
      <c r="AQ3079" s="58"/>
      <c r="AR3079" s="58"/>
      <c r="AS3079" s="58"/>
      <c r="AT3079" s="58"/>
      <c r="AU3079" s="58"/>
      <c r="AV3079" s="58"/>
      <c r="AW3079" s="58"/>
      <c r="AX3079" s="58"/>
    </row>
    <row r="3080" spans="1:50" x14ac:dyDescent="0.25">
      <c r="A3080" s="106" t="s">
        <v>161</v>
      </c>
      <c r="B3080" s="106" t="s">
        <v>145</v>
      </c>
      <c r="C3080" s="106" t="s">
        <v>182</v>
      </c>
      <c r="D3080" s="54" t="s">
        <v>183</v>
      </c>
      <c r="E3080" s="54" t="s">
        <v>184</v>
      </c>
      <c r="F3080" s="58" t="s">
        <v>153</v>
      </c>
      <c r="G3080" s="89">
        <v>44802</v>
      </c>
      <c r="H3080" s="58">
        <v>3</v>
      </c>
      <c r="I3080" s="58"/>
      <c r="J3080" s="58"/>
      <c r="K3080" s="58"/>
      <c r="L3080" s="58"/>
      <c r="M3080" s="58"/>
      <c r="N3080" s="58"/>
      <c r="O3080" s="58"/>
      <c r="P3080" s="58"/>
      <c r="Q3080" s="58"/>
      <c r="R3080" s="58"/>
      <c r="S3080" s="58"/>
      <c r="T3080" s="58"/>
      <c r="U3080" s="58"/>
      <c r="V3080" s="58">
        <v>39.233333333333334</v>
      </c>
      <c r="W3080" s="58">
        <v>39.233333333333334</v>
      </c>
      <c r="X3080" s="58">
        <v>39.233333333333334</v>
      </c>
      <c r="Y3080" s="58">
        <v>39.233333333333334</v>
      </c>
      <c r="Z3080" s="58"/>
      <c r="AA3080" s="58"/>
      <c r="AB3080" s="58"/>
      <c r="AC3080" s="58"/>
      <c r="AD3080" s="58"/>
      <c r="AE3080" s="58"/>
      <c r="AF3080" s="58"/>
      <c r="AG3080" s="58"/>
      <c r="AH3080" s="58"/>
      <c r="AI3080" s="58"/>
      <c r="AJ3080" s="58"/>
      <c r="AK3080" s="58"/>
      <c r="AL3080" s="58"/>
      <c r="AM3080" s="58"/>
      <c r="AN3080" s="58"/>
      <c r="AO3080" s="58"/>
      <c r="AP3080" s="58"/>
      <c r="AQ3080" s="58"/>
      <c r="AR3080" s="58"/>
      <c r="AS3080" s="58"/>
      <c r="AT3080" s="58"/>
      <c r="AU3080" s="58"/>
      <c r="AV3080" s="58"/>
      <c r="AW3080" s="58"/>
      <c r="AX3080" s="58"/>
    </row>
    <row r="3081" spans="1:50" x14ac:dyDescent="0.25">
      <c r="A3081" s="106" t="s">
        <v>161</v>
      </c>
      <c r="B3081" s="106" t="s">
        <v>145</v>
      </c>
      <c r="C3081" s="106" t="s">
        <v>182</v>
      </c>
      <c r="D3081" s="54" t="s">
        <v>183</v>
      </c>
      <c r="E3081" s="54" t="s">
        <v>184</v>
      </c>
      <c r="F3081" s="58" t="s">
        <v>153</v>
      </c>
      <c r="G3081" s="89">
        <v>44812</v>
      </c>
      <c r="H3081" s="58">
        <v>3</v>
      </c>
      <c r="I3081" s="58"/>
      <c r="J3081" s="58"/>
      <c r="K3081" s="58"/>
      <c r="L3081" s="58"/>
      <c r="M3081" s="58"/>
      <c r="N3081" s="58"/>
      <c r="O3081" s="58"/>
      <c r="P3081" s="58"/>
      <c r="Q3081" s="58"/>
      <c r="R3081" s="58"/>
      <c r="S3081" s="58"/>
      <c r="T3081" s="58"/>
      <c r="U3081" s="58"/>
      <c r="V3081" s="58">
        <v>15.273333333333333</v>
      </c>
      <c r="W3081" s="58">
        <v>15.273333333333333</v>
      </c>
      <c r="X3081" s="58">
        <v>15.273333333333333</v>
      </c>
      <c r="Y3081" s="58">
        <v>15.273333333333333</v>
      </c>
      <c r="Z3081" s="58"/>
      <c r="AA3081" s="58"/>
      <c r="AB3081" s="58"/>
      <c r="AC3081" s="58"/>
      <c r="AD3081" s="58"/>
      <c r="AE3081" s="58"/>
      <c r="AF3081" s="58"/>
      <c r="AG3081" s="58"/>
      <c r="AH3081" s="58"/>
      <c r="AI3081" s="58"/>
      <c r="AJ3081" s="58"/>
      <c r="AK3081" s="58"/>
      <c r="AL3081" s="58"/>
      <c r="AM3081" s="58"/>
      <c r="AN3081" s="58"/>
      <c r="AO3081" s="58"/>
      <c r="AP3081" s="58"/>
      <c r="AQ3081" s="58"/>
      <c r="AR3081" s="58"/>
      <c r="AS3081" s="58"/>
      <c r="AT3081" s="58"/>
      <c r="AU3081" s="58"/>
      <c r="AV3081" s="58"/>
      <c r="AW3081" s="58"/>
      <c r="AX3081" s="58"/>
    </row>
    <row r="3082" spans="1:50" x14ac:dyDescent="0.25">
      <c r="A3082" s="106" t="s">
        <v>161</v>
      </c>
      <c r="B3082" s="106" t="s">
        <v>145</v>
      </c>
      <c r="C3082" s="106" t="s">
        <v>182</v>
      </c>
      <c r="D3082" s="54" t="s">
        <v>183</v>
      </c>
      <c r="E3082" s="54" t="s">
        <v>184</v>
      </c>
      <c r="F3082" s="58" t="s">
        <v>153</v>
      </c>
      <c r="G3082" s="89">
        <v>44816</v>
      </c>
      <c r="H3082" s="58">
        <v>3</v>
      </c>
      <c r="I3082" s="58"/>
      <c r="J3082" s="58"/>
      <c r="K3082" s="58"/>
      <c r="L3082" s="58"/>
      <c r="M3082" s="58"/>
      <c r="N3082" s="58"/>
      <c r="O3082" s="58"/>
      <c r="P3082" s="58"/>
      <c r="Q3082" s="58"/>
      <c r="R3082" s="58"/>
      <c r="S3082" s="58"/>
      <c r="T3082" s="58"/>
      <c r="U3082" s="58"/>
      <c r="V3082" s="58">
        <v>35.533333333333339</v>
      </c>
      <c r="W3082" s="58">
        <v>35.533333333333339</v>
      </c>
      <c r="X3082" s="58">
        <v>35.533333333333339</v>
      </c>
      <c r="Y3082" s="58">
        <v>35.533333333333339</v>
      </c>
      <c r="Z3082" s="58"/>
      <c r="AA3082" s="58"/>
      <c r="AB3082" s="58"/>
      <c r="AC3082" s="58"/>
      <c r="AD3082" s="58"/>
      <c r="AE3082" s="58"/>
      <c r="AF3082" s="58"/>
      <c r="AG3082" s="58"/>
      <c r="AH3082" s="58"/>
      <c r="AI3082" s="58"/>
      <c r="AJ3082" s="58"/>
      <c r="AK3082" s="58"/>
      <c r="AL3082" s="58"/>
      <c r="AM3082" s="58"/>
      <c r="AN3082" s="58"/>
      <c r="AO3082" s="58"/>
      <c r="AP3082" s="58"/>
      <c r="AQ3082" s="58"/>
      <c r="AR3082" s="58"/>
      <c r="AS3082" s="58"/>
      <c r="AT3082" s="58"/>
      <c r="AU3082" s="58"/>
      <c r="AV3082" s="58"/>
      <c r="AW3082" s="58"/>
      <c r="AX3082" s="58"/>
    </row>
    <row r="3083" spans="1:50" x14ac:dyDescent="0.25">
      <c r="A3083" s="106" t="s">
        <v>161</v>
      </c>
      <c r="B3083" s="106" t="s">
        <v>145</v>
      </c>
      <c r="C3083" s="106" t="s">
        <v>182</v>
      </c>
      <c r="D3083" s="54" t="s">
        <v>183</v>
      </c>
      <c r="E3083" s="54" t="s">
        <v>184</v>
      </c>
      <c r="F3083" s="58" t="s">
        <v>153</v>
      </c>
      <c r="G3083" s="89">
        <v>44831</v>
      </c>
      <c r="H3083" s="58">
        <v>3</v>
      </c>
      <c r="I3083" s="58"/>
      <c r="J3083" s="58"/>
      <c r="K3083" s="58"/>
      <c r="L3083" s="58"/>
      <c r="M3083" s="58"/>
      <c r="N3083" s="58"/>
      <c r="O3083" s="58"/>
      <c r="P3083" s="58"/>
      <c r="Q3083" s="58"/>
      <c r="R3083" s="58"/>
      <c r="S3083" s="58"/>
      <c r="T3083" s="58"/>
      <c r="U3083" s="58"/>
      <c r="V3083" s="58">
        <v>42.766666666666673</v>
      </c>
      <c r="W3083" s="58">
        <v>42.766666666666673</v>
      </c>
      <c r="X3083" s="58">
        <v>42.766666666666673</v>
      </c>
      <c r="Y3083" s="58">
        <v>42.766666666666673</v>
      </c>
      <c r="Z3083" s="58"/>
      <c r="AA3083" s="58"/>
      <c r="AB3083" s="58"/>
      <c r="AC3083" s="58"/>
      <c r="AD3083" s="58"/>
      <c r="AE3083" s="58"/>
      <c r="AF3083" s="58"/>
      <c r="AG3083" s="58"/>
      <c r="AH3083" s="58"/>
      <c r="AI3083" s="58"/>
      <c r="AJ3083" s="58"/>
      <c r="AK3083" s="58"/>
      <c r="AL3083" s="58"/>
      <c r="AM3083" s="58"/>
      <c r="AN3083" s="58"/>
      <c r="AO3083" s="58"/>
      <c r="AP3083" s="58"/>
      <c r="AQ3083" s="58"/>
      <c r="AR3083" s="58"/>
      <c r="AS3083" s="58"/>
      <c r="AT3083" s="58"/>
      <c r="AU3083" s="58"/>
      <c r="AV3083" s="58"/>
      <c r="AW3083" s="58"/>
      <c r="AX3083" s="58"/>
    </row>
    <row r="3084" spans="1:50" x14ac:dyDescent="0.25">
      <c r="A3084" s="106" t="s">
        <v>161</v>
      </c>
      <c r="B3084" s="106" t="s">
        <v>145</v>
      </c>
      <c r="C3084" s="106" t="s">
        <v>182</v>
      </c>
      <c r="D3084" s="54" t="s">
        <v>183</v>
      </c>
      <c r="E3084" s="54" t="s">
        <v>184</v>
      </c>
      <c r="F3084" s="58" t="s">
        <v>153</v>
      </c>
      <c r="G3084" s="89">
        <v>44839</v>
      </c>
      <c r="H3084" s="58">
        <v>3</v>
      </c>
      <c r="I3084" s="58"/>
      <c r="J3084" s="58"/>
      <c r="K3084" s="58"/>
      <c r="L3084" s="58"/>
      <c r="M3084" s="58"/>
      <c r="N3084" s="58"/>
      <c r="O3084" s="58"/>
      <c r="P3084" s="58"/>
      <c r="Q3084" s="58"/>
      <c r="R3084" s="58"/>
      <c r="S3084" s="58"/>
      <c r="T3084" s="58"/>
      <c r="U3084" s="58"/>
      <c r="V3084" s="58">
        <v>36</v>
      </c>
      <c r="W3084" s="58">
        <v>36</v>
      </c>
      <c r="X3084" s="58">
        <v>36</v>
      </c>
      <c r="Y3084" s="58">
        <v>36</v>
      </c>
      <c r="Z3084" s="58"/>
      <c r="AA3084" s="58"/>
      <c r="AB3084" s="58"/>
      <c r="AC3084" s="58"/>
      <c r="AD3084" s="58"/>
      <c r="AE3084" s="58"/>
      <c r="AF3084" s="58"/>
      <c r="AG3084" s="58"/>
      <c r="AH3084" s="58"/>
      <c r="AI3084" s="58"/>
      <c r="AJ3084" s="58"/>
      <c r="AK3084" s="58"/>
      <c r="AL3084" s="58"/>
      <c r="AM3084" s="58"/>
      <c r="AN3084" s="58"/>
      <c r="AO3084" s="58"/>
      <c r="AP3084" s="58"/>
      <c r="AQ3084" s="58"/>
      <c r="AR3084" s="58"/>
      <c r="AS3084" s="58"/>
      <c r="AT3084" s="58"/>
      <c r="AU3084" s="58"/>
      <c r="AV3084" s="58"/>
      <c r="AW3084" s="58"/>
      <c r="AX3084" s="58"/>
    </row>
    <row r="3085" spans="1:50" x14ac:dyDescent="0.25">
      <c r="A3085" s="106" t="s">
        <v>161</v>
      </c>
      <c r="B3085" s="106" t="s">
        <v>145</v>
      </c>
      <c r="C3085" s="106" t="s">
        <v>182</v>
      </c>
      <c r="D3085" s="54" t="s">
        <v>183</v>
      </c>
      <c r="E3085" s="54" t="s">
        <v>184</v>
      </c>
      <c r="F3085" s="58" t="s">
        <v>153</v>
      </c>
      <c r="G3085" s="89">
        <v>44851</v>
      </c>
      <c r="H3085" s="58">
        <v>3</v>
      </c>
      <c r="I3085" s="58"/>
      <c r="J3085" s="58"/>
      <c r="K3085" s="58"/>
      <c r="L3085" s="58"/>
      <c r="M3085" s="58"/>
      <c r="N3085" s="58"/>
      <c r="O3085" s="58"/>
      <c r="P3085" s="58"/>
      <c r="Q3085" s="58"/>
      <c r="R3085" s="58"/>
      <c r="S3085" s="58"/>
      <c r="T3085" s="58"/>
      <c r="U3085" s="58"/>
      <c r="V3085" s="58">
        <v>17.55</v>
      </c>
      <c r="W3085" s="58">
        <v>17.55</v>
      </c>
      <c r="X3085" s="58">
        <v>17.55</v>
      </c>
      <c r="Y3085" s="58">
        <v>17.55</v>
      </c>
      <c r="Z3085" s="58"/>
      <c r="AA3085" s="58"/>
      <c r="AB3085" s="58"/>
      <c r="AC3085" s="58"/>
      <c r="AD3085" s="58"/>
      <c r="AE3085" s="58"/>
      <c r="AF3085" s="58"/>
      <c r="AG3085" s="58"/>
      <c r="AH3085" s="58"/>
      <c r="AI3085" s="58"/>
      <c r="AJ3085" s="58"/>
      <c r="AK3085" s="58"/>
      <c r="AL3085" s="58"/>
      <c r="AM3085" s="58"/>
      <c r="AN3085" s="58"/>
      <c r="AO3085" s="58"/>
      <c r="AP3085" s="58"/>
      <c r="AQ3085" s="58"/>
      <c r="AR3085" s="58"/>
      <c r="AS3085" s="58"/>
      <c r="AT3085" s="58"/>
      <c r="AU3085" s="58"/>
      <c r="AV3085" s="58"/>
      <c r="AW3085" s="58"/>
      <c r="AX3085" s="58"/>
    </row>
    <row r="3086" spans="1:50" x14ac:dyDescent="0.25">
      <c r="A3086" s="106" t="s">
        <v>161</v>
      </c>
      <c r="B3086" s="106" t="s">
        <v>145</v>
      </c>
      <c r="C3086" s="106" t="s">
        <v>182</v>
      </c>
      <c r="D3086" s="54" t="s">
        <v>183</v>
      </c>
      <c r="E3086" s="54" t="s">
        <v>184</v>
      </c>
      <c r="F3086" s="58" t="s">
        <v>152</v>
      </c>
      <c r="G3086" s="89">
        <v>44547</v>
      </c>
      <c r="H3086" s="58">
        <v>4</v>
      </c>
      <c r="I3086" s="86"/>
      <c r="J3086" s="58"/>
      <c r="K3086" s="58"/>
      <c r="L3086" s="58"/>
      <c r="M3086" s="58"/>
      <c r="N3086" s="58"/>
      <c r="O3086" s="58"/>
      <c r="P3086" s="58"/>
      <c r="Q3086" s="58"/>
      <c r="R3086" s="58"/>
      <c r="S3086" s="58"/>
      <c r="T3086" s="58"/>
      <c r="U3086" s="58"/>
      <c r="V3086" s="58">
        <v>27.799999999999997</v>
      </c>
      <c r="W3086" s="58">
        <v>27.799999999999997</v>
      </c>
      <c r="X3086" s="58">
        <v>27.799999999999997</v>
      </c>
      <c r="Y3086" s="58">
        <v>27.799999999999997</v>
      </c>
      <c r="Z3086" s="58"/>
      <c r="AA3086" s="58"/>
      <c r="AB3086" s="58"/>
      <c r="AC3086" s="58"/>
      <c r="AD3086" s="58"/>
      <c r="AE3086" s="58"/>
      <c r="AF3086" s="58"/>
      <c r="AG3086" s="58"/>
      <c r="AH3086" s="58"/>
      <c r="AI3086" s="58"/>
      <c r="AJ3086" s="58"/>
      <c r="AK3086" s="58"/>
      <c r="AL3086" s="58"/>
      <c r="AM3086" s="58"/>
      <c r="AN3086" s="58"/>
      <c r="AO3086" s="58"/>
      <c r="AP3086" s="58"/>
      <c r="AQ3086" s="58"/>
      <c r="AR3086" s="58"/>
      <c r="AS3086" s="58"/>
      <c r="AT3086" s="58"/>
      <c r="AU3086" s="58"/>
      <c r="AV3086" s="58"/>
      <c r="AW3086" s="58"/>
      <c r="AX3086" s="58"/>
    </row>
    <row r="3087" spans="1:50" x14ac:dyDescent="0.25">
      <c r="A3087" s="106" t="s">
        <v>161</v>
      </c>
      <c r="B3087" s="106" t="s">
        <v>145</v>
      </c>
      <c r="C3087" s="106" t="s">
        <v>182</v>
      </c>
      <c r="D3087" s="54" t="s">
        <v>183</v>
      </c>
      <c r="E3087" s="54" t="s">
        <v>184</v>
      </c>
      <c r="F3087" s="58" t="s">
        <v>152</v>
      </c>
      <c r="G3087" s="89">
        <v>44601</v>
      </c>
      <c r="H3087" s="58">
        <v>4</v>
      </c>
      <c r="I3087" s="86"/>
      <c r="J3087" s="58"/>
      <c r="K3087" s="58"/>
      <c r="L3087" s="58"/>
      <c r="M3087" s="58"/>
      <c r="N3087" s="58"/>
      <c r="O3087" s="58"/>
      <c r="P3087" s="58"/>
      <c r="Q3087" s="58"/>
      <c r="R3087" s="58"/>
      <c r="S3087" s="58"/>
      <c r="T3087" s="58"/>
      <c r="U3087" s="58"/>
      <c r="V3087" s="58"/>
      <c r="W3087" s="58"/>
      <c r="X3087" s="58"/>
      <c r="Y3087" s="58"/>
      <c r="Z3087" s="58"/>
      <c r="AA3087" s="58"/>
      <c r="AB3087" s="58"/>
      <c r="AC3087" s="58"/>
      <c r="AD3087" s="58"/>
      <c r="AE3087" s="58"/>
      <c r="AF3087" s="58"/>
      <c r="AG3087" s="58"/>
      <c r="AH3087" s="58"/>
      <c r="AI3087" s="58"/>
      <c r="AJ3087" s="58"/>
      <c r="AK3087" s="58"/>
      <c r="AL3087" s="58"/>
      <c r="AM3087" s="58"/>
      <c r="AN3087" s="58"/>
      <c r="AO3087" s="58"/>
      <c r="AP3087" s="58"/>
      <c r="AQ3087" s="58"/>
      <c r="AR3087" s="58"/>
      <c r="AS3087" s="58"/>
      <c r="AT3087" s="58"/>
      <c r="AU3087" s="58"/>
      <c r="AV3087" s="58"/>
      <c r="AW3087" s="58"/>
      <c r="AX3087" s="58"/>
    </row>
    <row r="3088" spans="1:50" x14ac:dyDescent="0.25">
      <c r="A3088" s="106" t="s">
        <v>161</v>
      </c>
      <c r="B3088" s="106" t="s">
        <v>145</v>
      </c>
      <c r="C3088" s="106" t="s">
        <v>182</v>
      </c>
      <c r="D3088" s="54" t="s">
        <v>183</v>
      </c>
      <c r="E3088" s="54" t="s">
        <v>184</v>
      </c>
      <c r="F3088" s="58" t="s">
        <v>153</v>
      </c>
      <c r="G3088" s="89">
        <v>44733</v>
      </c>
      <c r="H3088" s="58">
        <v>4</v>
      </c>
      <c r="I3088" s="86"/>
      <c r="J3088" s="58"/>
      <c r="K3088" s="58"/>
      <c r="L3088" s="58"/>
      <c r="M3088" s="58"/>
      <c r="N3088" s="58"/>
      <c r="O3088" s="58"/>
      <c r="P3088" s="58"/>
      <c r="Q3088" s="58"/>
      <c r="R3088" s="58"/>
      <c r="S3088" s="58"/>
      <c r="T3088" s="58"/>
      <c r="U3088" s="58"/>
      <c r="V3088" s="58">
        <v>65.86666666666666</v>
      </c>
      <c r="W3088" s="58">
        <v>65.86666666666666</v>
      </c>
      <c r="X3088" s="58">
        <v>65.86666666666666</v>
      </c>
      <c r="Y3088" s="58">
        <v>65.86666666666666</v>
      </c>
      <c r="Z3088" s="58"/>
      <c r="AA3088" s="58"/>
      <c r="AB3088" s="58"/>
      <c r="AC3088" s="58"/>
      <c r="AD3088" s="58"/>
      <c r="AE3088" s="58"/>
      <c r="AF3088" s="58"/>
      <c r="AG3088" s="58"/>
      <c r="AH3088" s="58"/>
      <c r="AI3088" s="58"/>
      <c r="AJ3088" s="58"/>
      <c r="AK3088" s="58"/>
      <c r="AL3088" s="58"/>
      <c r="AM3088" s="58"/>
      <c r="AN3088" s="58"/>
      <c r="AO3088" s="58"/>
      <c r="AP3088" s="58"/>
      <c r="AQ3088" s="58"/>
      <c r="AR3088" s="58"/>
      <c r="AS3088" s="58"/>
      <c r="AT3088" s="58"/>
      <c r="AU3088" s="58"/>
      <c r="AV3088" s="58"/>
      <c r="AW3088" s="58"/>
      <c r="AX3088" s="58"/>
    </row>
    <row r="3089" spans="1:50" x14ac:dyDescent="0.25">
      <c r="A3089" s="106" t="s">
        <v>161</v>
      </c>
      <c r="B3089" s="106" t="s">
        <v>145</v>
      </c>
      <c r="C3089" s="106" t="s">
        <v>182</v>
      </c>
      <c r="D3089" s="54" t="s">
        <v>183</v>
      </c>
      <c r="E3089" s="54" t="s">
        <v>184</v>
      </c>
      <c r="F3089" s="58" t="s">
        <v>153</v>
      </c>
      <c r="G3089" s="89">
        <v>44756</v>
      </c>
      <c r="H3089" s="58">
        <v>4</v>
      </c>
      <c r="I3089" s="86"/>
      <c r="J3089" s="58"/>
      <c r="K3089" s="58"/>
      <c r="L3089" s="58"/>
      <c r="M3089" s="58"/>
      <c r="N3089" s="58"/>
      <c r="O3089" s="58"/>
      <c r="P3089" s="58"/>
      <c r="Q3089" s="58"/>
      <c r="R3089" s="58"/>
      <c r="S3089" s="58"/>
      <c r="T3089" s="58"/>
      <c r="U3089" s="58"/>
      <c r="V3089" s="58">
        <v>98.033333333333346</v>
      </c>
      <c r="W3089" s="58">
        <v>98.033333333333346</v>
      </c>
      <c r="X3089" s="58">
        <v>98.033333333333346</v>
      </c>
      <c r="Y3089" s="58">
        <v>98.033333333333346</v>
      </c>
      <c r="Z3089" s="58"/>
      <c r="AA3089" s="58"/>
      <c r="AB3089" s="58"/>
      <c r="AC3089" s="58"/>
      <c r="AD3089" s="58"/>
      <c r="AE3089" s="58"/>
      <c r="AF3089" s="58"/>
      <c r="AG3089" s="58"/>
      <c r="AH3089" s="58"/>
      <c r="AI3089" s="58"/>
      <c r="AJ3089" s="58"/>
      <c r="AK3089" s="58"/>
      <c r="AL3089" s="58"/>
      <c r="AM3089" s="58"/>
      <c r="AN3089" s="58"/>
      <c r="AO3089" s="58"/>
      <c r="AP3089" s="58"/>
      <c r="AQ3089" s="58"/>
      <c r="AR3089" s="58"/>
      <c r="AS3089" s="58"/>
      <c r="AT3089" s="58"/>
      <c r="AU3089" s="58"/>
      <c r="AV3089" s="58"/>
      <c r="AW3089" s="58"/>
      <c r="AX3089" s="58"/>
    </row>
    <row r="3090" spans="1:50" x14ac:dyDescent="0.25">
      <c r="A3090" s="106" t="s">
        <v>161</v>
      </c>
      <c r="B3090" s="106" t="s">
        <v>145</v>
      </c>
      <c r="C3090" s="106" t="s">
        <v>182</v>
      </c>
      <c r="D3090" s="54" t="s">
        <v>183</v>
      </c>
      <c r="E3090" s="54" t="s">
        <v>184</v>
      </c>
      <c r="F3090" s="58" t="s">
        <v>153</v>
      </c>
      <c r="G3090" s="89">
        <v>44760</v>
      </c>
      <c r="H3090" s="58">
        <v>4</v>
      </c>
      <c r="I3090" s="86"/>
      <c r="J3090" s="58"/>
      <c r="K3090" s="58"/>
      <c r="L3090" s="58"/>
      <c r="M3090" s="58"/>
      <c r="N3090" s="58"/>
      <c r="O3090" s="58"/>
      <c r="P3090" s="58"/>
      <c r="Q3090" s="58"/>
      <c r="R3090" s="58"/>
      <c r="S3090" s="58"/>
      <c r="T3090" s="58"/>
      <c r="U3090" s="58"/>
      <c r="V3090" s="58">
        <v>88.666666666666671</v>
      </c>
      <c r="W3090" s="58">
        <v>88.666666666666671</v>
      </c>
      <c r="X3090" s="58">
        <v>88.666666666666671</v>
      </c>
      <c r="Y3090" s="58">
        <v>88.666666666666671</v>
      </c>
      <c r="Z3090" s="58"/>
      <c r="AA3090" s="58"/>
      <c r="AB3090" s="58"/>
      <c r="AC3090" s="58"/>
      <c r="AD3090" s="58"/>
      <c r="AE3090" s="58"/>
      <c r="AF3090" s="58"/>
      <c r="AG3090" s="58"/>
      <c r="AH3090" s="58"/>
      <c r="AI3090" s="58"/>
      <c r="AJ3090" s="58"/>
      <c r="AK3090" s="58"/>
      <c r="AL3090" s="58"/>
      <c r="AM3090" s="58"/>
      <c r="AN3090" s="58"/>
      <c r="AO3090" s="58"/>
      <c r="AP3090" s="58"/>
      <c r="AQ3090" s="58"/>
      <c r="AR3090" s="58"/>
      <c r="AS3090" s="58"/>
      <c r="AT3090" s="58"/>
      <c r="AU3090" s="58"/>
      <c r="AV3090" s="58"/>
      <c r="AW3090" s="58"/>
      <c r="AX3090" s="58"/>
    </row>
    <row r="3091" spans="1:50" x14ac:dyDescent="0.25">
      <c r="A3091" s="106" t="s">
        <v>161</v>
      </c>
      <c r="B3091" s="106" t="s">
        <v>145</v>
      </c>
      <c r="C3091" s="106" t="s">
        <v>182</v>
      </c>
      <c r="D3091" s="54" t="s">
        <v>183</v>
      </c>
      <c r="E3091" s="54" t="s">
        <v>184</v>
      </c>
      <c r="F3091" s="58" t="s">
        <v>153</v>
      </c>
      <c r="G3091" s="89">
        <v>44769</v>
      </c>
      <c r="H3091" s="58">
        <v>4</v>
      </c>
      <c r="I3091" s="86"/>
      <c r="J3091" s="58"/>
      <c r="K3091" s="58"/>
      <c r="L3091" s="58"/>
      <c r="M3091" s="58"/>
      <c r="N3091" s="58"/>
      <c r="O3091" s="58"/>
      <c r="P3091" s="58"/>
      <c r="Q3091" s="58"/>
      <c r="R3091" s="58"/>
      <c r="S3091" s="58"/>
      <c r="T3091" s="58"/>
      <c r="U3091" s="58"/>
      <c r="V3091" s="58">
        <v>73.666666666666671</v>
      </c>
      <c r="W3091" s="58">
        <v>73.666666666666671</v>
      </c>
      <c r="X3091" s="58">
        <v>73.666666666666671</v>
      </c>
      <c r="Y3091" s="58">
        <v>73.666666666666671</v>
      </c>
      <c r="Z3091" s="58"/>
      <c r="AA3091" s="58"/>
      <c r="AB3091" s="58"/>
      <c r="AC3091" s="58"/>
      <c r="AD3091" s="58"/>
      <c r="AE3091" s="58"/>
      <c r="AF3091" s="58"/>
      <c r="AG3091" s="58"/>
      <c r="AH3091" s="58"/>
      <c r="AI3091" s="58"/>
      <c r="AJ3091" s="58"/>
      <c r="AK3091" s="58"/>
      <c r="AL3091" s="58"/>
      <c r="AM3091" s="58"/>
      <c r="AN3091" s="58"/>
      <c r="AO3091" s="58"/>
      <c r="AP3091" s="58"/>
      <c r="AQ3091" s="58"/>
      <c r="AR3091" s="58"/>
      <c r="AS3091" s="58"/>
      <c r="AT3091" s="58"/>
      <c r="AU3091" s="58"/>
      <c r="AV3091" s="58"/>
      <c r="AW3091" s="58"/>
      <c r="AX3091" s="58"/>
    </row>
    <row r="3092" spans="1:50" x14ac:dyDescent="0.25">
      <c r="A3092" s="106" t="s">
        <v>161</v>
      </c>
      <c r="B3092" s="106" t="s">
        <v>145</v>
      </c>
      <c r="C3092" s="106" t="s">
        <v>182</v>
      </c>
      <c r="D3092" s="54" t="s">
        <v>183</v>
      </c>
      <c r="E3092" s="54" t="s">
        <v>184</v>
      </c>
      <c r="F3092" s="58" t="s">
        <v>153</v>
      </c>
      <c r="G3092" s="89">
        <v>44784</v>
      </c>
      <c r="H3092" s="58">
        <v>4</v>
      </c>
      <c r="I3092" s="86"/>
      <c r="J3092" s="58"/>
      <c r="K3092" s="58"/>
      <c r="L3092" s="58"/>
      <c r="M3092" s="58"/>
      <c r="N3092" s="58"/>
      <c r="O3092" s="58"/>
      <c r="P3092" s="58"/>
      <c r="Q3092" s="58"/>
      <c r="R3092" s="58"/>
      <c r="S3092" s="58"/>
      <c r="T3092" s="58"/>
      <c r="U3092" s="58"/>
      <c r="V3092" s="58">
        <v>36.566666666666663</v>
      </c>
      <c r="W3092" s="58">
        <v>36.566666666666663</v>
      </c>
      <c r="X3092" s="58">
        <v>36.566666666666663</v>
      </c>
      <c r="Y3092" s="58">
        <v>36.566666666666663</v>
      </c>
      <c r="Z3092" s="58"/>
      <c r="AA3092" s="58"/>
      <c r="AB3092" s="58"/>
      <c r="AC3092" s="58"/>
      <c r="AD3092" s="58"/>
      <c r="AE3092" s="58"/>
      <c r="AF3092" s="58"/>
      <c r="AG3092" s="58"/>
      <c r="AH3092" s="58"/>
      <c r="AI3092" s="58"/>
      <c r="AJ3092" s="58"/>
      <c r="AK3092" s="58"/>
      <c r="AL3092" s="58"/>
      <c r="AM3092" s="58"/>
      <c r="AN3092" s="58"/>
      <c r="AO3092" s="58"/>
      <c r="AP3092" s="58"/>
      <c r="AQ3092" s="58"/>
      <c r="AR3092" s="58"/>
      <c r="AS3092" s="58"/>
      <c r="AT3092" s="58"/>
      <c r="AU3092" s="58"/>
      <c r="AV3092" s="58"/>
      <c r="AW3092" s="58"/>
      <c r="AX3092" s="58"/>
    </row>
    <row r="3093" spans="1:50" x14ac:dyDescent="0.25">
      <c r="A3093" s="106" t="s">
        <v>161</v>
      </c>
      <c r="B3093" s="106" t="s">
        <v>145</v>
      </c>
      <c r="C3093" s="106" t="s">
        <v>182</v>
      </c>
      <c r="D3093" s="54" t="s">
        <v>183</v>
      </c>
      <c r="E3093" s="54" t="s">
        <v>184</v>
      </c>
      <c r="F3093" s="58" t="s">
        <v>153</v>
      </c>
      <c r="G3093" s="89">
        <v>44795</v>
      </c>
      <c r="H3093" s="58">
        <v>4</v>
      </c>
      <c r="I3093" s="86"/>
      <c r="J3093" s="58"/>
      <c r="K3093" s="58"/>
      <c r="L3093" s="58"/>
      <c r="M3093" s="58"/>
      <c r="N3093" s="58"/>
      <c r="O3093" s="58"/>
      <c r="P3093" s="58"/>
      <c r="Q3093" s="58"/>
      <c r="R3093" s="58"/>
      <c r="S3093" s="58"/>
      <c r="T3093" s="58"/>
      <c r="U3093" s="58"/>
      <c r="V3093" s="58">
        <v>10.513333333333334</v>
      </c>
      <c r="W3093" s="58">
        <v>10.513333333333334</v>
      </c>
      <c r="X3093" s="58">
        <v>10.513333333333334</v>
      </c>
      <c r="Y3093" s="58">
        <v>10.513333333333334</v>
      </c>
      <c r="Z3093" s="58"/>
      <c r="AA3093" s="58"/>
      <c r="AB3093" s="58"/>
      <c r="AC3093" s="58"/>
      <c r="AD3093" s="58"/>
      <c r="AE3093" s="58"/>
      <c r="AF3093" s="58"/>
      <c r="AG3093" s="58"/>
      <c r="AH3093" s="58"/>
      <c r="AI3093" s="58"/>
      <c r="AJ3093" s="58"/>
      <c r="AK3093" s="58"/>
      <c r="AL3093" s="58"/>
      <c r="AM3093" s="58"/>
      <c r="AN3093" s="58"/>
      <c r="AO3093" s="58"/>
      <c r="AP3093" s="58"/>
      <c r="AQ3093" s="58"/>
      <c r="AR3093" s="58"/>
      <c r="AS3093" s="58"/>
      <c r="AT3093" s="58"/>
      <c r="AU3093" s="58"/>
      <c r="AV3093" s="58"/>
      <c r="AW3093" s="58"/>
      <c r="AX3093" s="58"/>
    </row>
    <row r="3094" spans="1:50" x14ac:dyDescent="0.25">
      <c r="A3094" s="106" t="s">
        <v>161</v>
      </c>
      <c r="B3094" s="106" t="s">
        <v>145</v>
      </c>
      <c r="C3094" s="106" t="s">
        <v>182</v>
      </c>
      <c r="D3094" s="54" t="s">
        <v>183</v>
      </c>
      <c r="E3094" s="54" t="s">
        <v>184</v>
      </c>
      <c r="F3094" s="58" t="s">
        <v>153</v>
      </c>
      <c r="G3094" s="89">
        <v>44802</v>
      </c>
      <c r="H3094" s="58">
        <v>4</v>
      </c>
      <c r="I3094" s="86"/>
      <c r="J3094" s="58"/>
      <c r="K3094" s="58"/>
      <c r="L3094" s="58"/>
      <c r="M3094" s="58"/>
      <c r="N3094" s="58"/>
      <c r="O3094" s="58"/>
      <c r="P3094" s="58"/>
      <c r="Q3094" s="58"/>
      <c r="R3094" s="58"/>
      <c r="S3094" s="58"/>
      <c r="T3094" s="58"/>
      <c r="U3094" s="58"/>
      <c r="V3094" s="58">
        <v>32.933333333333337</v>
      </c>
      <c r="W3094" s="58">
        <v>32.933333333333337</v>
      </c>
      <c r="X3094" s="58">
        <v>32.933333333333337</v>
      </c>
      <c r="Y3094" s="58">
        <v>32.933333333333337</v>
      </c>
      <c r="Z3094" s="58"/>
      <c r="AA3094" s="58"/>
      <c r="AB3094" s="58"/>
      <c r="AC3094" s="58"/>
      <c r="AD3094" s="58"/>
      <c r="AE3094" s="58"/>
      <c r="AF3094" s="58"/>
      <c r="AG3094" s="58"/>
      <c r="AH3094" s="58"/>
      <c r="AI3094" s="58"/>
      <c r="AJ3094" s="58"/>
      <c r="AK3094" s="58"/>
      <c r="AL3094" s="58"/>
      <c r="AM3094" s="58"/>
      <c r="AN3094" s="58"/>
      <c r="AO3094" s="58"/>
      <c r="AP3094" s="58"/>
      <c r="AQ3094" s="58"/>
      <c r="AR3094" s="58"/>
      <c r="AS3094" s="58"/>
      <c r="AT3094" s="58"/>
      <c r="AU3094" s="58"/>
      <c r="AV3094" s="58"/>
      <c r="AW3094" s="58"/>
      <c r="AX3094" s="58"/>
    </row>
    <row r="3095" spans="1:50" x14ac:dyDescent="0.25">
      <c r="A3095" s="106" t="s">
        <v>161</v>
      </c>
      <c r="B3095" s="106" t="s">
        <v>145</v>
      </c>
      <c r="C3095" s="106" t="s">
        <v>182</v>
      </c>
      <c r="D3095" s="54" t="s">
        <v>183</v>
      </c>
      <c r="E3095" s="54" t="s">
        <v>184</v>
      </c>
      <c r="F3095" s="58" t="s">
        <v>153</v>
      </c>
      <c r="G3095" s="89">
        <v>44812</v>
      </c>
      <c r="H3095" s="58">
        <v>4</v>
      </c>
      <c r="I3095" s="86"/>
      <c r="J3095" s="58"/>
      <c r="K3095" s="58"/>
      <c r="L3095" s="58"/>
      <c r="M3095" s="58"/>
      <c r="N3095" s="58"/>
      <c r="O3095" s="58"/>
      <c r="P3095" s="58"/>
      <c r="Q3095" s="58"/>
      <c r="R3095" s="58"/>
      <c r="S3095" s="58"/>
      <c r="T3095" s="58"/>
      <c r="U3095" s="58"/>
      <c r="V3095" s="58">
        <v>52.300000000000004</v>
      </c>
      <c r="W3095" s="58">
        <v>52.300000000000004</v>
      </c>
      <c r="X3095" s="58">
        <v>52.300000000000004</v>
      </c>
      <c r="Y3095" s="58">
        <v>52.300000000000004</v>
      </c>
      <c r="Z3095" s="58"/>
      <c r="AA3095" s="58"/>
      <c r="AB3095" s="58"/>
      <c r="AC3095" s="58"/>
      <c r="AD3095" s="58"/>
      <c r="AE3095" s="58"/>
      <c r="AF3095" s="58"/>
      <c r="AG3095" s="58"/>
      <c r="AH3095" s="58"/>
      <c r="AI3095" s="58"/>
      <c r="AJ3095" s="58"/>
      <c r="AK3095" s="58"/>
      <c r="AL3095" s="58"/>
      <c r="AM3095" s="58"/>
      <c r="AN3095" s="58"/>
      <c r="AO3095" s="58"/>
      <c r="AP3095" s="58"/>
      <c r="AQ3095" s="58"/>
      <c r="AR3095" s="58"/>
      <c r="AS3095" s="58"/>
      <c r="AT3095" s="58"/>
      <c r="AU3095" s="58"/>
      <c r="AV3095" s="58"/>
      <c r="AW3095" s="58"/>
      <c r="AX3095" s="58"/>
    </row>
    <row r="3096" spans="1:50" x14ac:dyDescent="0.25">
      <c r="A3096" s="106" t="s">
        <v>161</v>
      </c>
      <c r="B3096" s="106" t="s">
        <v>145</v>
      </c>
      <c r="C3096" s="106" t="s">
        <v>182</v>
      </c>
      <c r="D3096" s="54" t="s">
        <v>183</v>
      </c>
      <c r="E3096" s="54" t="s">
        <v>184</v>
      </c>
      <c r="F3096" s="58" t="s">
        <v>153</v>
      </c>
      <c r="G3096" s="89">
        <v>44816</v>
      </c>
      <c r="H3096" s="58">
        <v>4</v>
      </c>
      <c r="I3096" s="86"/>
      <c r="J3096" s="58"/>
      <c r="K3096" s="58"/>
      <c r="L3096" s="58"/>
      <c r="M3096" s="58"/>
      <c r="N3096" s="58"/>
      <c r="O3096" s="58"/>
      <c r="P3096" s="58"/>
      <c r="Q3096" s="58"/>
      <c r="R3096" s="58"/>
      <c r="S3096" s="58"/>
      <c r="T3096" s="58"/>
      <c r="U3096" s="58"/>
      <c r="V3096" s="58">
        <v>17.716666666666669</v>
      </c>
      <c r="W3096" s="58">
        <v>17.716666666666669</v>
      </c>
      <c r="X3096" s="58">
        <v>17.716666666666669</v>
      </c>
      <c r="Y3096" s="58">
        <v>17.716666666666669</v>
      </c>
      <c r="Z3096" s="58"/>
      <c r="AA3096" s="58"/>
      <c r="AB3096" s="58"/>
      <c r="AC3096" s="58"/>
      <c r="AD3096" s="58"/>
      <c r="AE3096" s="58"/>
      <c r="AF3096" s="58"/>
      <c r="AG3096" s="58"/>
      <c r="AH3096" s="58"/>
      <c r="AI3096" s="58"/>
      <c r="AJ3096" s="58"/>
      <c r="AK3096" s="58"/>
      <c r="AL3096" s="58"/>
      <c r="AM3096" s="58"/>
      <c r="AN3096" s="58"/>
      <c r="AO3096" s="58"/>
      <c r="AP3096" s="58"/>
      <c r="AQ3096" s="58"/>
      <c r="AR3096" s="58"/>
      <c r="AS3096" s="58"/>
      <c r="AT3096" s="58"/>
      <c r="AU3096" s="58"/>
      <c r="AV3096" s="58"/>
      <c r="AW3096" s="58"/>
      <c r="AX3096" s="58"/>
    </row>
    <row r="3097" spans="1:50" x14ac:dyDescent="0.25">
      <c r="A3097" s="106" t="s">
        <v>161</v>
      </c>
      <c r="B3097" s="106" t="s">
        <v>145</v>
      </c>
      <c r="C3097" s="106" t="s">
        <v>182</v>
      </c>
      <c r="D3097" s="54" t="s">
        <v>183</v>
      </c>
      <c r="E3097" s="54" t="s">
        <v>184</v>
      </c>
      <c r="F3097" s="58" t="s">
        <v>153</v>
      </c>
      <c r="G3097" s="89">
        <v>44831</v>
      </c>
      <c r="H3097" s="58">
        <v>4</v>
      </c>
      <c r="I3097" s="86"/>
      <c r="J3097" s="58"/>
      <c r="K3097" s="58"/>
      <c r="L3097" s="58"/>
      <c r="M3097" s="58"/>
      <c r="N3097" s="58"/>
      <c r="O3097" s="58"/>
      <c r="P3097" s="58"/>
      <c r="Q3097" s="58"/>
      <c r="R3097" s="58"/>
      <c r="S3097" s="58"/>
      <c r="T3097" s="58"/>
      <c r="U3097" s="58"/>
      <c r="V3097" s="58">
        <v>8.0566666666666666</v>
      </c>
      <c r="W3097" s="58">
        <v>8.0566666666666666</v>
      </c>
      <c r="X3097" s="58">
        <v>8.0566666666666666</v>
      </c>
      <c r="Y3097" s="58">
        <v>8.0566666666666666</v>
      </c>
      <c r="Z3097" s="58"/>
      <c r="AA3097" s="58"/>
      <c r="AB3097" s="58"/>
      <c r="AC3097" s="58"/>
      <c r="AD3097" s="58"/>
      <c r="AE3097" s="58"/>
      <c r="AF3097" s="58"/>
      <c r="AG3097" s="58"/>
      <c r="AH3097" s="58"/>
      <c r="AI3097" s="58"/>
      <c r="AJ3097" s="58"/>
      <c r="AK3097" s="58"/>
      <c r="AL3097" s="58"/>
      <c r="AM3097" s="58"/>
      <c r="AN3097" s="58"/>
      <c r="AO3097" s="58"/>
      <c r="AP3097" s="58"/>
      <c r="AQ3097" s="58"/>
      <c r="AR3097" s="58"/>
      <c r="AS3097" s="58"/>
      <c r="AT3097" s="58"/>
      <c r="AU3097" s="58"/>
      <c r="AV3097" s="58"/>
      <c r="AW3097" s="58"/>
      <c r="AX3097" s="58"/>
    </row>
    <row r="3098" spans="1:50" x14ac:dyDescent="0.25">
      <c r="A3098" s="106" t="s">
        <v>161</v>
      </c>
      <c r="B3098" s="106" t="s">
        <v>145</v>
      </c>
      <c r="C3098" s="106" t="s">
        <v>182</v>
      </c>
      <c r="D3098" s="54" t="s">
        <v>183</v>
      </c>
      <c r="E3098" s="54" t="s">
        <v>184</v>
      </c>
      <c r="F3098" s="58" t="s">
        <v>153</v>
      </c>
      <c r="G3098" s="89">
        <v>44839</v>
      </c>
      <c r="H3098" s="58">
        <v>4</v>
      </c>
      <c r="I3098" s="86"/>
      <c r="J3098" s="58"/>
      <c r="K3098" s="58"/>
      <c r="L3098" s="58"/>
      <c r="M3098" s="58"/>
      <c r="N3098" s="58"/>
      <c r="O3098" s="58"/>
      <c r="P3098" s="58"/>
      <c r="Q3098" s="58"/>
      <c r="R3098" s="58"/>
      <c r="S3098" s="58"/>
      <c r="T3098" s="58"/>
      <c r="U3098" s="58"/>
      <c r="V3098" s="58">
        <v>11.166666666666666</v>
      </c>
      <c r="W3098" s="58">
        <v>11.166666666666666</v>
      </c>
      <c r="X3098" s="58">
        <v>11.166666666666666</v>
      </c>
      <c r="Y3098" s="58">
        <v>11.166666666666666</v>
      </c>
      <c r="Z3098" s="58"/>
      <c r="AA3098" s="58"/>
      <c r="AB3098" s="58"/>
      <c r="AC3098" s="58"/>
      <c r="AD3098" s="58"/>
      <c r="AE3098" s="58"/>
      <c r="AF3098" s="58"/>
      <c r="AG3098" s="58"/>
      <c r="AH3098" s="58"/>
      <c r="AI3098" s="58"/>
      <c r="AJ3098" s="58"/>
      <c r="AK3098" s="58"/>
      <c r="AL3098" s="58"/>
      <c r="AM3098" s="58"/>
      <c r="AN3098" s="58"/>
      <c r="AO3098" s="58"/>
      <c r="AP3098" s="58"/>
      <c r="AQ3098" s="58"/>
      <c r="AR3098" s="58"/>
      <c r="AS3098" s="58"/>
      <c r="AT3098" s="58"/>
      <c r="AU3098" s="58"/>
      <c r="AV3098" s="58"/>
      <c r="AW3098" s="58"/>
      <c r="AX3098" s="58"/>
    </row>
    <row r="3099" spans="1:50" x14ac:dyDescent="0.25">
      <c r="A3099" s="106" t="s">
        <v>161</v>
      </c>
      <c r="B3099" s="106" t="s">
        <v>145</v>
      </c>
      <c r="C3099" s="106" t="s">
        <v>182</v>
      </c>
      <c r="D3099" s="54" t="s">
        <v>183</v>
      </c>
      <c r="E3099" s="54" t="s">
        <v>184</v>
      </c>
      <c r="F3099" s="58" t="s">
        <v>153</v>
      </c>
      <c r="G3099" s="89">
        <v>44851</v>
      </c>
      <c r="H3099" s="58">
        <v>4</v>
      </c>
      <c r="I3099" s="86"/>
      <c r="J3099" s="58"/>
      <c r="K3099" s="58"/>
      <c r="L3099" s="58"/>
      <c r="M3099" s="58"/>
      <c r="N3099" s="58"/>
      <c r="O3099" s="58"/>
      <c r="P3099" s="58"/>
      <c r="Q3099" s="58"/>
      <c r="R3099" s="58"/>
      <c r="S3099" s="58"/>
      <c r="T3099" s="58"/>
      <c r="U3099" s="58"/>
      <c r="V3099" s="58">
        <v>13.256666666666666</v>
      </c>
      <c r="W3099" s="58">
        <v>13.256666666666666</v>
      </c>
      <c r="X3099" s="58">
        <v>13.256666666666666</v>
      </c>
      <c r="Y3099" s="58">
        <v>13.256666666666666</v>
      </c>
      <c r="Z3099" s="58"/>
      <c r="AA3099" s="58"/>
      <c r="AB3099" s="58"/>
      <c r="AC3099" s="58"/>
      <c r="AD3099" s="58"/>
      <c r="AE3099" s="58"/>
      <c r="AF3099" s="58"/>
      <c r="AG3099" s="58"/>
      <c r="AH3099" s="58"/>
      <c r="AI3099" s="58"/>
      <c r="AJ3099" s="58"/>
      <c r="AK3099" s="58"/>
      <c r="AL3099" s="58"/>
      <c r="AM3099" s="58"/>
      <c r="AN3099" s="58"/>
      <c r="AO3099" s="58"/>
      <c r="AP3099" s="58"/>
      <c r="AQ3099" s="58"/>
      <c r="AR3099" s="58"/>
      <c r="AS3099" s="58"/>
      <c r="AT3099" s="58"/>
      <c r="AU3099" s="58"/>
      <c r="AV3099" s="58"/>
      <c r="AW3099" s="58"/>
      <c r="AX3099" s="58"/>
    </row>
    <row r="3100" spans="1:50" x14ac:dyDescent="0.25">
      <c r="A3100" s="96" t="s">
        <v>156</v>
      </c>
      <c r="B3100" s="96" t="s">
        <v>79</v>
      </c>
      <c r="C3100" s="96" t="s">
        <v>185</v>
      </c>
      <c r="D3100" s="3" t="s">
        <v>183</v>
      </c>
      <c r="E3100" s="3" t="s">
        <v>184</v>
      </c>
      <c r="F3100" s="5" t="s">
        <v>152</v>
      </c>
      <c r="G3100" s="97">
        <v>44547</v>
      </c>
      <c r="H3100" s="20">
        <v>1</v>
      </c>
      <c r="I3100" s="1"/>
      <c r="J3100" s="98"/>
      <c r="K3100" s="98"/>
      <c r="L3100" s="99"/>
      <c r="M3100" s="98"/>
      <c r="N3100" s="58"/>
      <c r="O3100" s="58"/>
      <c r="P3100" s="58"/>
      <c r="Q3100" s="58"/>
      <c r="R3100" s="58"/>
      <c r="S3100" s="58"/>
      <c r="T3100" s="58"/>
      <c r="U3100" s="58"/>
      <c r="V3100" s="5">
        <v>139.25</v>
      </c>
      <c r="W3100" s="5">
        <v>139.25</v>
      </c>
      <c r="X3100" s="5">
        <v>139.25</v>
      </c>
      <c r="Y3100" s="5">
        <v>139.25</v>
      </c>
      <c r="Z3100" s="5"/>
      <c r="AA3100" s="5"/>
      <c r="AB3100" s="5"/>
      <c r="AC3100" s="5"/>
      <c r="AD3100" s="5"/>
      <c r="AE3100" s="5"/>
      <c r="AF3100" s="98"/>
      <c r="AG3100" s="98"/>
      <c r="AH3100" s="98"/>
      <c r="AI3100" s="98"/>
      <c r="AJ3100" s="58"/>
      <c r="AK3100" s="58"/>
      <c r="AL3100" s="58"/>
      <c r="AM3100" s="58"/>
    </row>
    <row r="3101" spans="1:50" x14ac:dyDescent="0.25">
      <c r="A3101" s="96" t="s">
        <v>156</v>
      </c>
      <c r="B3101" s="96" t="s">
        <v>79</v>
      </c>
      <c r="C3101" s="96" t="s">
        <v>185</v>
      </c>
      <c r="D3101" s="3" t="s">
        <v>183</v>
      </c>
      <c r="E3101" s="3" t="s">
        <v>184</v>
      </c>
      <c r="F3101" s="5" t="s">
        <v>152</v>
      </c>
      <c r="G3101" s="97">
        <v>44601</v>
      </c>
      <c r="H3101" s="20">
        <v>1</v>
      </c>
      <c r="I3101" s="1"/>
      <c r="J3101" s="98"/>
      <c r="K3101" s="98"/>
      <c r="L3101" s="99"/>
      <c r="M3101" s="98"/>
      <c r="N3101" s="58"/>
      <c r="O3101" s="58"/>
      <c r="P3101" s="58"/>
      <c r="Q3101" s="58"/>
      <c r="R3101" s="58"/>
      <c r="S3101" s="58"/>
      <c r="T3101" s="58"/>
      <c r="U3101" s="58"/>
      <c r="V3101" s="5"/>
      <c r="W3101" s="5"/>
      <c r="X3101" s="5"/>
      <c r="Y3101" s="5"/>
      <c r="Z3101" s="5"/>
      <c r="AA3101" s="5"/>
      <c r="AB3101" s="5"/>
      <c r="AC3101" s="5"/>
      <c r="AD3101" s="5"/>
      <c r="AE3101" s="5"/>
      <c r="AF3101" s="98"/>
      <c r="AG3101" s="98"/>
      <c r="AH3101" s="98"/>
      <c r="AI3101" s="98"/>
      <c r="AJ3101" s="58"/>
      <c r="AK3101" s="58"/>
      <c r="AL3101" s="58"/>
      <c r="AM3101" s="58"/>
    </row>
    <row r="3102" spans="1:50" x14ac:dyDescent="0.25">
      <c r="A3102" s="96" t="s">
        <v>156</v>
      </c>
      <c r="B3102" s="96" t="s">
        <v>79</v>
      </c>
      <c r="C3102" s="96" t="s">
        <v>185</v>
      </c>
      <c r="D3102" s="3" t="s">
        <v>183</v>
      </c>
      <c r="E3102" s="3" t="s">
        <v>184</v>
      </c>
      <c r="F3102" s="5" t="s">
        <v>153</v>
      </c>
      <c r="G3102" s="97">
        <v>44733</v>
      </c>
      <c r="H3102" s="20">
        <v>1</v>
      </c>
      <c r="I3102" s="1"/>
      <c r="J3102" s="98"/>
      <c r="K3102" s="98"/>
      <c r="L3102" s="99"/>
      <c r="M3102" s="98"/>
      <c r="N3102" s="58"/>
      <c r="O3102" s="58"/>
      <c r="P3102" s="58"/>
      <c r="Q3102" s="58"/>
      <c r="R3102" s="58"/>
      <c r="S3102" s="58"/>
      <c r="T3102" s="58"/>
      <c r="U3102" s="58"/>
      <c r="V3102" s="5">
        <v>45.35</v>
      </c>
      <c r="W3102" s="5">
        <v>45.35</v>
      </c>
      <c r="X3102" s="5">
        <v>45.35</v>
      </c>
      <c r="Y3102" s="5">
        <v>45.35</v>
      </c>
      <c r="Z3102" s="5"/>
      <c r="AA3102" s="5"/>
      <c r="AB3102" s="5"/>
      <c r="AC3102" s="5"/>
      <c r="AD3102" s="5"/>
      <c r="AE3102" s="5"/>
      <c r="AF3102" s="98"/>
      <c r="AG3102" s="98"/>
      <c r="AH3102" s="98"/>
      <c r="AI3102" s="98"/>
      <c r="AJ3102" s="58"/>
      <c r="AK3102" s="58"/>
      <c r="AL3102" s="58"/>
      <c r="AM3102" s="58"/>
    </row>
    <row r="3103" spans="1:50" x14ac:dyDescent="0.25">
      <c r="A3103" s="96" t="s">
        <v>156</v>
      </c>
      <c r="B3103" s="96" t="s">
        <v>79</v>
      </c>
      <c r="C3103" s="96" t="s">
        <v>185</v>
      </c>
      <c r="D3103" s="3" t="s">
        <v>183</v>
      </c>
      <c r="E3103" s="3" t="s">
        <v>184</v>
      </c>
      <c r="F3103" s="5" t="s">
        <v>153</v>
      </c>
      <c r="G3103" s="97">
        <v>44756</v>
      </c>
      <c r="H3103" s="20">
        <v>1</v>
      </c>
      <c r="I3103" s="1"/>
      <c r="J3103" s="98"/>
      <c r="K3103" s="98"/>
      <c r="L3103" s="99"/>
      <c r="M3103" s="98"/>
      <c r="N3103" s="58"/>
      <c r="O3103" s="58"/>
      <c r="P3103" s="58"/>
      <c r="Q3103" s="58"/>
      <c r="R3103" s="58"/>
      <c r="S3103" s="58"/>
      <c r="T3103" s="58"/>
      <c r="U3103" s="58"/>
      <c r="V3103" s="5">
        <v>66.3</v>
      </c>
      <c r="W3103" s="5">
        <v>66.3</v>
      </c>
      <c r="X3103" s="5">
        <v>66.3</v>
      </c>
      <c r="Y3103" s="5">
        <v>66.3</v>
      </c>
      <c r="Z3103" s="5"/>
      <c r="AA3103" s="5"/>
      <c r="AB3103" s="5"/>
      <c r="AC3103" s="5"/>
      <c r="AD3103" s="5"/>
      <c r="AE3103" s="5"/>
      <c r="AF3103" s="98"/>
      <c r="AG3103" s="98"/>
      <c r="AH3103" s="98"/>
      <c r="AI3103" s="98"/>
      <c r="AJ3103" s="58"/>
      <c r="AK3103" s="58"/>
      <c r="AL3103" s="58"/>
      <c r="AM3103" s="58"/>
    </row>
    <row r="3104" spans="1:50" x14ac:dyDescent="0.25">
      <c r="A3104" s="96" t="s">
        <v>156</v>
      </c>
      <c r="B3104" s="96" t="s">
        <v>79</v>
      </c>
      <c r="C3104" s="96" t="s">
        <v>185</v>
      </c>
      <c r="D3104" s="3" t="s">
        <v>183</v>
      </c>
      <c r="E3104" s="3" t="s">
        <v>184</v>
      </c>
      <c r="F3104" s="5" t="s">
        <v>153</v>
      </c>
      <c r="G3104" s="97">
        <v>44760</v>
      </c>
      <c r="H3104" s="20">
        <v>1</v>
      </c>
      <c r="I3104" s="1"/>
      <c r="J3104" s="98"/>
      <c r="K3104" s="98"/>
      <c r="L3104" s="96"/>
      <c r="M3104" s="98"/>
      <c r="N3104" s="58"/>
      <c r="O3104" s="58"/>
      <c r="P3104" s="58"/>
      <c r="Q3104" s="58"/>
      <c r="R3104" s="58"/>
      <c r="S3104" s="58"/>
      <c r="T3104" s="58"/>
      <c r="U3104" s="58"/>
      <c r="V3104" s="5">
        <v>61.599999999999994</v>
      </c>
      <c r="W3104" s="5">
        <v>61.599999999999994</v>
      </c>
      <c r="X3104" s="5">
        <v>61.599999999999994</v>
      </c>
      <c r="Y3104" s="5">
        <v>61.599999999999994</v>
      </c>
      <c r="Z3104" s="5"/>
      <c r="AA3104" s="5"/>
      <c r="AB3104" s="5"/>
      <c r="AC3104" s="5"/>
      <c r="AD3104" s="5"/>
      <c r="AE3104" s="5"/>
      <c r="AF3104" s="98"/>
      <c r="AG3104" s="98"/>
      <c r="AH3104" s="98"/>
      <c r="AI3104" s="98"/>
      <c r="AJ3104" s="58"/>
      <c r="AK3104" s="58"/>
      <c r="AL3104" s="58"/>
      <c r="AM3104" s="58"/>
    </row>
    <row r="3105" spans="1:39" x14ac:dyDescent="0.25">
      <c r="A3105" s="96" t="s">
        <v>156</v>
      </c>
      <c r="B3105" s="96" t="s">
        <v>79</v>
      </c>
      <c r="C3105" s="96" t="s">
        <v>185</v>
      </c>
      <c r="D3105" s="3" t="s">
        <v>183</v>
      </c>
      <c r="E3105" s="3" t="s">
        <v>184</v>
      </c>
      <c r="F3105" s="5" t="s">
        <v>153</v>
      </c>
      <c r="G3105" s="97">
        <v>44769</v>
      </c>
      <c r="H3105" s="20">
        <v>1</v>
      </c>
      <c r="I3105" s="1"/>
      <c r="J3105" s="98"/>
      <c r="K3105" s="98"/>
      <c r="L3105" s="96"/>
      <c r="M3105" s="98"/>
      <c r="N3105" s="58"/>
      <c r="O3105" s="58"/>
      <c r="P3105" s="58"/>
      <c r="Q3105" s="58"/>
      <c r="R3105" s="58"/>
      <c r="S3105" s="58"/>
      <c r="T3105" s="58"/>
      <c r="U3105" s="58"/>
      <c r="V3105" s="5">
        <v>37.799999999999997</v>
      </c>
      <c r="W3105" s="5">
        <v>37.799999999999997</v>
      </c>
      <c r="X3105" s="5">
        <v>37.799999999999997</v>
      </c>
      <c r="Y3105" s="5">
        <v>37.799999999999997</v>
      </c>
      <c r="Z3105" s="5"/>
      <c r="AA3105" s="5"/>
      <c r="AB3105" s="5"/>
      <c r="AC3105" s="5"/>
      <c r="AD3105" s="5"/>
      <c r="AE3105" s="5"/>
      <c r="AF3105" s="98"/>
      <c r="AG3105" s="98"/>
      <c r="AH3105" s="98"/>
      <c r="AI3105" s="98"/>
      <c r="AJ3105" s="58"/>
      <c r="AK3105" s="58"/>
      <c r="AL3105" s="58"/>
      <c r="AM3105" s="58"/>
    </row>
    <row r="3106" spans="1:39" x14ac:dyDescent="0.25">
      <c r="A3106" s="96" t="s">
        <v>156</v>
      </c>
      <c r="B3106" s="96" t="s">
        <v>79</v>
      </c>
      <c r="C3106" s="96" t="s">
        <v>185</v>
      </c>
      <c r="D3106" s="3" t="s">
        <v>183</v>
      </c>
      <c r="E3106" s="3" t="s">
        <v>184</v>
      </c>
      <c r="F3106" s="5" t="s">
        <v>153</v>
      </c>
      <c r="G3106" s="97">
        <v>44784</v>
      </c>
      <c r="H3106" s="20">
        <v>1</v>
      </c>
      <c r="I3106" s="1"/>
      <c r="J3106" s="98"/>
      <c r="K3106" s="98"/>
      <c r="L3106" s="96"/>
      <c r="M3106" s="98"/>
      <c r="N3106" s="58"/>
      <c r="O3106" s="58"/>
      <c r="P3106" s="58"/>
      <c r="Q3106" s="58"/>
      <c r="R3106" s="58"/>
      <c r="S3106" s="58"/>
      <c r="T3106" s="58"/>
      <c r="U3106" s="58"/>
      <c r="V3106" s="5">
        <v>53.333333333333336</v>
      </c>
      <c r="W3106" s="5">
        <v>53.333333333333336</v>
      </c>
      <c r="X3106" s="5">
        <v>53.333333333333336</v>
      </c>
      <c r="Y3106" s="5">
        <v>53.333333333333336</v>
      </c>
      <c r="Z3106" s="5"/>
      <c r="AA3106" s="5"/>
      <c r="AB3106" s="5"/>
      <c r="AC3106" s="5"/>
      <c r="AD3106" s="5"/>
      <c r="AE3106" s="5"/>
      <c r="AF3106" s="98"/>
      <c r="AG3106" s="98"/>
      <c r="AH3106" s="98"/>
      <c r="AI3106" s="98"/>
      <c r="AJ3106" s="58"/>
      <c r="AK3106" s="58"/>
      <c r="AL3106" s="58"/>
      <c r="AM3106" s="58"/>
    </row>
    <row r="3107" spans="1:39" x14ac:dyDescent="0.25">
      <c r="A3107" s="96" t="s">
        <v>156</v>
      </c>
      <c r="B3107" s="96" t="s">
        <v>79</v>
      </c>
      <c r="C3107" s="96" t="s">
        <v>185</v>
      </c>
      <c r="D3107" s="3" t="s">
        <v>183</v>
      </c>
      <c r="E3107" s="3" t="s">
        <v>184</v>
      </c>
      <c r="F3107" s="5" t="s">
        <v>153</v>
      </c>
      <c r="G3107" s="97">
        <v>44795</v>
      </c>
      <c r="H3107" s="20">
        <v>1</v>
      </c>
      <c r="I3107" s="1"/>
      <c r="J3107" s="98"/>
      <c r="K3107" s="98"/>
      <c r="L3107" s="96"/>
      <c r="M3107" s="98"/>
      <c r="N3107" s="58"/>
      <c r="O3107" s="58"/>
      <c r="P3107" s="58"/>
      <c r="Q3107" s="58"/>
      <c r="R3107" s="58"/>
      <c r="S3107" s="58"/>
      <c r="T3107" s="58"/>
      <c r="U3107" s="58"/>
      <c r="V3107" s="5">
        <v>42.5</v>
      </c>
      <c r="W3107" s="5">
        <v>42.5</v>
      </c>
      <c r="X3107" s="5">
        <v>42.5</v>
      </c>
      <c r="Y3107" s="5">
        <v>42.5</v>
      </c>
      <c r="Z3107" s="5"/>
      <c r="AA3107" s="5"/>
      <c r="AB3107" s="5"/>
      <c r="AC3107" s="5"/>
      <c r="AD3107" s="5"/>
      <c r="AE3107" s="5"/>
      <c r="AF3107" s="98"/>
      <c r="AG3107" s="98"/>
      <c r="AH3107" s="98"/>
      <c r="AI3107" s="98"/>
      <c r="AJ3107" s="58"/>
      <c r="AK3107" s="58"/>
      <c r="AL3107" s="58"/>
      <c r="AM3107" s="58"/>
    </row>
    <row r="3108" spans="1:39" x14ac:dyDescent="0.25">
      <c r="A3108" s="96" t="s">
        <v>156</v>
      </c>
      <c r="B3108" s="96" t="s">
        <v>79</v>
      </c>
      <c r="C3108" s="96" t="s">
        <v>185</v>
      </c>
      <c r="D3108" s="3" t="s">
        <v>183</v>
      </c>
      <c r="E3108" s="3" t="s">
        <v>184</v>
      </c>
      <c r="F3108" s="5" t="s">
        <v>153</v>
      </c>
      <c r="G3108" s="97">
        <v>44802</v>
      </c>
      <c r="H3108" s="20">
        <v>1</v>
      </c>
      <c r="I3108" s="1"/>
      <c r="J3108" s="98"/>
      <c r="K3108" s="98"/>
      <c r="L3108" s="99"/>
      <c r="M3108" s="98"/>
      <c r="N3108" s="58"/>
      <c r="O3108" s="58"/>
      <c r="P3108" s="58"/>
      <c r="Q3108" s="58"/>
      <c r="R3108" s="58"/>
      <c r="S3108" s="58"/>
      <c r="T3108" s="58"/>
      <c r="U3108" s="58"/>
      <c r="V3108" s="5">
        <v>23.266666666666669</v>
      </c>
      <c r="W3108" s="5">
        <v>23.266666666666669</v>
      </c>
      <c r="X3108" s="5">
        <v>23.266666666666669</v>
      </c>
      <c r="Y3108" s="5">
        <v>23.266666666666669</v>
      </c>
      <c r="Z3108" s="5"/>
      <c r="AA3108" s="5"/>
      <c r="AB3108" s="5"/>
      <c r="AC3108" s="5"/>
      <c r="AD3108" s="5"/>
      <c r="AE3108" s="5"/>
      <c r="AF3108" s="98"/>
      <c r="AG3108" s="98"/>
      <c r="AH3108" s="98"/>
      <c r="AI3108" s="98"/>
      <c r="AJ3108" s="58"/>
      <c r="AK3108" s="58"/>
      <c r="AL3108" s="58"/>
      <c r="AM3108" s="58"/>
    </row>
    <row r="3109" spans="1:39" x14ac:dyDescent="0.25">
      <c r="A3109" s="96" t="s">
        <v>156</v>
      </c>
      <c r="B3109" s="96" t="s">
        <v>79</v>
      </c>
      <c r="C3109" s="96" t="s">
        <v>185</v>
      </c>
      <c r="D3109" s="3" t="s">
        <v>183</v>
      </c>
      <c r="E3109" s="3" t="s">
        <v>184</v>
      </c>
      <c r="F3109" s="5" t="s">
        <v>153</v>
      </c>
      <c r="G3109" s="97">
        <v>44812</v>
      </c>
      <c r="H3109" s="20">
        <v>1</v>
      </c>
      <c r="I3109" s="1"/>
      <c r="J3109" s="98"/>
      <c r="K3109" s="98"/>
      <c r="L3109" s="99"/>
      <c r="M3109" s="98"/>
      <c r="N3109" s="58"/>
      <c r="O3109" s="58"/>
      <c r="P3109" s="58"/>
      <c r="Q3109" s="58"/>
      <c r="R3109" s="58"/>
      <c r="S3109" s="58"/>
      <c r="T3109" s="58"/>
      <c r="U3109" s="58"/>
      <c r="V3109" s="5">
        <v>1.0917666666666666</v>
      </c>
      <c r="W3109" s="5">
        <v>1.0917666666666666</v>
      </c>
      <c r="X3109" s="5">
        <v>1.0917666666666666</v>
      </c>
      <c r="Y3109" s="5">
        <v>1.0917666666666666</v>
      </c>
      <c r="Z3109" s="5"/>
      <c r="AA3109" s="5"/>
      <c r="AB3109" s="5"/>
      <c r="AC3109" s="5"/>
      <c r="AD3109" s="5"/>
      <c r="AE3109" s="5"/>
      <c r="AF3109" s="98"/>
      <c r="AG3109" s="98"/>
      <c r="AH3109" s="98"/>
      <c r="AI3109" s="98"/>
      <c r="AJ3109" s="58"/>
      <c r="AK3109" s="58"/>
      <c r="AL3109" s="58"/>
      <c r="AM3109" s="58"/>
    </row>
    <row r="3110" spans="1:39" x14ac:dyDescent="0.25">
      <c r="A3110" s="96" t="s">
        <v>156</v>
      </c>
      <c r="B3110" s="96" t="s">
        <v>79</v>
      </c>
      <c r="C3110" s="96" t="s">
        <v>185</v>
      </c>
      <c r="D3110" s="3" t="s">
        <v>183</v>
      </c>
      <c r="E3110" s="3" t="s">
        <v>184</v>
      </c>
      <c r="F3110" s="5" t="s">
        <v>153</v>
      </c>
      <c r="G3110" s="97">
        <v>44816</v>
      </c>
      <c r="H3110" s="20">
        <v>1</v>
      </c>
      <c r="I3110" s="1"/>
      <c r="J3110" s="98"/>
      <c r="K3110" s="98"/>
      <c r="L3110" s="99"/>
      <c r="M3110" s="98"/>
      <c r="N3110" s="58"/>
      <c r="O3110" s="58"/>
      <c r="P3110" s="58"/>
      <c r="Q3110" s="58"/>
      <c r="R3110" s="58"/>
      <c r="S3110" s="58"/>
      <c r="T3110" s="58"/>
      <c r="U3110" s="58"/>
      <c r="V3110" s="5">
        <v>4.2239999999999993</v>
      </c>
      <c r="W3110" s="5">
        <v>4.2239999999999993</v>
      </c>
      <c r="X3110" s="5">
        <v>4.2239999999999993</v>
      </c>
      <c r="Y3110" s="5">
        <v>4.2239999999999993</v>
      </c>
      <c r="Z3110" s="5"/>
      <c r="AA3110" s="5"/>
      <c r="AB3110" s="5"/>
      <c r="AC3110" s="5"/>
      <c r="AD3110" s="5"/>
      <c r="AE3110" s="5"/>
      <c r="AF3110" s="98"/>
      <c r="AG3110" s="98"/>
      <c r="AH3110" s="98"/>
      <c r="AI3110" s="98"/>
      <c r="AJ3110" s="58"/>
      <c r="AK3110" s="58"/>
      <c r="AL3110" s="58"/>
      <c r="AM3110" s="58"/>
    </row>
    <row r="3111" spans="1:39" x14ac:dyDescent="0.25">
      <c r="A3111" s="96" t="s">
        <v>156</v>
      </c>
      <c r="B3111" s="96" t="s">
        <v>79</v>
      </c>
      <c r="C3111" s="96" t="s">
        <v>185</v>
      </c>
      <c r="D3111" s="3" t="s">
        <v>183</v>
      </c>
      <c r="E3111" s="3" t="s">
        <v>184</v>
      </c>
      <c r="F3111" s="5" t="s">
        <v>153</v>
      </c>
      <c r="G3111" s="97">
        <v>44831</v>
      </c>
      <c r="H3111" s="20">
        <v>1</v>
      </c>
      <c r="I3111" s="1"/>
      <c r="J3111" s="98"/>
      <c r="K3111" s="98"/>
      <c r="L3111" s="99"/>
      <c r="M3111" s="98"/>
      <c r="N3111" s="58"/>
      <c r="O3111" s="58"/>
      <c r="P3111" s="58"/>
      <c r="Q3111" s="58"/>
      <c r="R3111" s="58"/>
      <c r="S3111" s="58"/>
      <c r="T3111" s="58"/>
      <c r="U3111" s="58"/>
      <c r="V3111" s="5">
        <v>1.0960000000000001</v>
      </c>
      <c r="W3111" s="5">
        <v>1.0960000000000001</v>
      </c>
      <c r="X3111" s="5">
        <v>1.0960000000000001</v>
      </c>
      <c r="Y3111" s="5">
        <v>1.0960000000000001</v>
      </c>
      <c r="Z3111" s="5"/>
      <c r="AA3111" s="5"/>
      <c r="AB3111" s="5"/>
      <c r="AC3111" s="5"/>
      <c r="AD3111" s="5"/>
      <c r="AE3111" s="5"/>
      <c r="AF3111" s="98"/>
      <c r="AG3111" s="98"/>
      <c r="AH3111" s="98"/>
      <c r="AI3111" s="98"/>
      <c r="AJ3111" s="58"/>
      <c r="AK3111" s="58"/>
      <c r="AL3111" s="58"/>
      <c r="AM3111" s="58"/>
    </row>
    <row r="3112" spans="1:39" x14ac:dyDescent="0.25">
      <c r="A3112" s="96" t="s">
        <v>156</v>
      </c>
      <c r="B3112" s="96" t="s">
        <v>79</v>
      </c>
      <c r="C3112" s="96" t="s">
        <v>185</v>
      </c>
      <c r="D3112" s="3" t="s">
        <v>183</v>
      </c>
      <c r="E3112" s="3" t="s">
        <v>184</v>
      </c>
      <c r="F3112" s="5" t="s">
        <v>153</v>
      </c>
      <c r="G3112" s="97">
        <v>44839</v>
      </c>
      <c r="H3112" s="20">
        <v>1</v>
      </c>
      <c r="I3112" s="1"/>
      <c r="J3112" s="98"/>
      <c r="K3112" s="98"/>
      <c r="L3112" s="96"/>
      <c r="M3112" s="98"/>
      <c r="N3112" s="58"/>
      <c r="O3112" s="58"/>
      <c r="P3112" s="58"/>
      <c r="Q3112" s="58"/>
      <c r="R3112" s="58"/>
      <c r="S3112" s="58"/>
      <c r="T3112" s="58"/>
      <c r="U3112" s="58"/>
      <c r="V3112" s="5">
        <v>14.258850000000001</v>
      </c>
      <c r="W3112" s="5">
        <v>14.258850000000001</v>
      </c>
      <c r="X3112" s="5">
        <v>14.258850000000001</v>
      </c>
      <c r="Y3112" s="5">
        <v>14.258850000000001</v>
      </c>
      <c r="Z3112" s="5"/>
      <c r="AA3112" s="5"/>
      <c r="AB3112" s="5"/>
      <c r="AC3112" s="5"/>
      <c r="AD3112" s="5"/>
      <c r="AE3112" s="5"/>
      <c r="AF3112" s="98"/>
      <c r="AG3112" s="98"/>
      <c r="AH3112" s="98"/>
      <c r="AI3112" s="98"/>
      <c r="AJ3112" s="58"/>
      <c r="AK3112" s="58"/>
      <c r="AL3112" s="58"/>
      <c r="AM3112" s="58"/>
    </row>
    <row r="3113" spans="1:39" x14ac:dyDescent="0.25">
      <c r="A3113" s="96" t="s">
        <v>156</v>
      </c>
      <c r="B3113" s="96" t="s">
        <v>79</v>
      </c>
      <c r="C3113" s="96" t="s">
        <v>185</v>
      </c>
      <c r="D3113" s="3" t="s">
        <v>183</v>
      </c>
      <c r="E3113" s="3" t="s">
        <v>184</v>
      </c>
      <c r="F3113" s="5" t="s">
        <v>153</v>
      </c>
      <c r="G3113" s="97">
        <v>44851</v>
      </c>
      <c r="H3113" s="20">
        <v>1</v>
      </c>
      <c r="I3113" s="1"/>
      <c r="J3113" s="98"/>
      <c r="K3113" s="98"/>
      <c r="L3113" s="96"/>
      <c r="M3113" s="98"/>
      <c r="N3113" s="58"/>
      <c r="O3113" s="58"/>
      <c r="P3113" s="58"/>
      <c r="Q3113" s="58"/>
      <c r="R3113" s="58"/>
      <c r="S3113" s="58"/>
      <c r="T3113" s="58"/>
      <c r="U3113" s="58"/>
      <c r="V3113" s="5">
        <v>2.0533333333333332</v>
      </c>
      <c r="W3113" s="5">
        <v>2.0533333333333332</v>
      </c>
      <c r="X3113" s="5">
        <v>2.0533333333333332</v>
      </c>
      <c r="Y3113" s="5">
        <v>2.0533333333333332</v>
      </c>
      <c r="Z3113" s="5"/>
      <c r="AA3113" s="5"/>
      <c r="AB3113" s="5"/>
      <c r="AC3113" s="5"/>
      <c r="AD3113" s="5"/>
      <c r="AE3113" s="5"/>
      <c r="AF3113" s="98"/>
      <c r="AG3113" s="98"/>
      <c r="AH3113" s="98"/>
      <c r="AI3113" s="98"/>
      <c r="AJ3113" s="58"/>
      <c r="AK3113" s="58"/>
      <c r="AL3113" s="58"/>
      <c r="AM3113" s="58"/>
    </row>
    <row r="3114" spans="1:39" x14ac:dyDescent="0.25">
      <c r="A3114" s="96" t="s">
        <v>156</v>
      </c>
      <c r="B3114" s="96" t="s">
        <v>79</v>
      </c>
      <c r="C3114" s="96" t="s">
        <v>185</v>
      </c>
      <c r="D3114" s="3" t="s">
        <v>183</v>
      </c>
      <c r="E3114" s="3" t="s">
        <v>184</v>
      </c>
      <c r="F3114" t="s">
        <v>152</v>
      </c>
      <c r="G3114" s="100">
        <v>44547</v>
      </c>
      <c r="H3114">
        <v>2</v>
      </c>
      <c r="I3114" s="1"/>
      <c r="J3114" s="101"/>
      <c r="K3114" s="101"/>
      <c r="L3114" s="96"/>
      <c r="M3114" s="101"/>
      <c r="N3114" s="58"/>
      <c r="O3114" s="58"/>
      <c r="P3114" s="58"/>
      <c r="Q3114" s="58"/>
      <c r="R3114" s="58"/>
      <c r="S3114" s="58"/>
      <c r="T3114" s="58"/>
      <c r="U3114" s="58"/>
      <c r="V3114">
        <v>129.9</v>
      </c>
      <c r="W3114">
        <v>129.9</v>
      </c>
      <c r="X3114">
        <v>129.9</v>
      </c>
      <c r="Y3114">
        <v>129.9</v>
      </c>
      <c r="AF3114" s="101"/>
      <c r="AG3114" s="101"/>
      <c r="AH3114" s="101"/>
      <c r="AI3114" s="101"/>
      <c r="AJ3114" s="58"/>
      <c r="AK3114" s="58"/>
      <c r="AL3114" s="58"/>
      <c r="AM3114" s="58"/>
    </row>
    <row r="3115" spans="1:39" x14ac:dyDescent="0.25">
      <c r="A3115" s="96" t="s">
        <v>156</v>
      </c>
      <c r="B3115" s="96" t="s">
        <v>79</v>
      </c>
      <c r="C3115" s="96" t="s">
        <v>185</v>
      </c>
      <c r="D3115" s="3" t="s">
        <v>183</v>
      </c>
      <c r="E3115" s="3" t="s">
        <v>184</v>
      </c>
      <c r="F3115" t="s">
        <v>152</v>
      </c>
      <c r="G3115" s="100">
        <v>44601</v>
      </c>
      <c r="H3115">
        <v>2</v>
      </c>
      <c r="I3115" s="1"/>
      <c r="J3115" s="101"/>
      <c r="K3115" s="101"/>
      <c r="L3115" s="96"/>
      <c r="M3115" s="101"/>
      <c r="N3115" s="58"/>
      <c r="O3115" s="58"/>
      <c r="P3115" s="58"/>
      <c r="Q3115" s="58"/>
      <c r="R3115" s="58"/>
      <c r="S3115" s="58"/>
      <c r="T3115" s="58"/>
      <c r="U3115" s="58"/>
      <c r="AF3115" s="101"/>
      <c r="AG3115" s="101"/>
      <c r="AH3115" s="101"/>
      <c r="AI3115" s="101"/>
      <c r="AJ3115" s="58"/>
      <c r="AK3115" s="58"/>
      <c r="AL3115" s="58"/>
      <c r="AM3115" s="58"/>
    </row>
    <row r="3116" spans="1:39" x14ac:dyDescent="0.25">
      <c r="A3116" s="96" t="s">
        <v>156</v>
      </c>
      <c r="B3116" s="96" t="s">
        <v>79</v>
      </c>
      <c r="C3116" s="96" t="s">
        <v>185</v>
      </c>
      <c r="D3116" s="3" t="s">
        <v>183</v>
      </c>
      <c r="E3116" s="3" t="s">
        <v>184</v>
      </c>
      <c r="F3116" t="s">
        <v>153</v>
      </c>
      <c r="G3116" s="100">
        <v>44733</v>
      </c>
      <c r="H3116">
        <v>2</v>
      </c>
      <c r="I3116" s="1"/>
      <c r="J3116" s="101"/>
      <c r="K3116" s="101"/>
      <c r="L3116" s="99"/>
      <c r="M3116" s="101"/>
      <c r="N3116" s="58"/>
      <c r="O3116" s="58"/>
      <c r="P3116" s="58"/>
      <c r="Q3116" s="58"/>
      <c r="R3116" s="58"/>
      <c r="S3116" s="58"/>
      <c r="T3116" s="58"/>
      <c r="U3116" s="58"/>
      <c r="V3116">
        <v>104.63333333333333</v>
      </c>
      <c r="W3116">
        <v>104.63333333333333</v>
      </c>
      <c r="X3116">
        <v>104.63333333333333</v>
      </c>
      <c r="Y3116">
        <v>104.63333333333333</v>
      </c>
      <c r="AF3116" s="101"/>
      <c r="AG3116" s="101"/>
      <c r="AH3116" s="101"/>
      <c r="AI3116" s="101"/>
      <c r="AJ3116" s="58"/>
      <c r="AK3116" s="58"/>
      <c r="AL3116" s="58"/>
      <c r="AM3116" s="58"/>
    </row>
    <row r="3117" spans="1:39" x14ac:dyDescent="0.25">
      <c r="A3117" s="96" t="s">
        <v>156</v>
      </c>
      <c r="B3117" s="96" t="s">
        <v>79</v>
      </c>
      <c r="C3117" s="96" t="s">
        <v>185</v>
      </c>
      <c r="D3117" s="3" t="s">
        <v>183</v>
      </c>
      <c r="E3117" s="3" t="s">
        <v>184</v>
      </c>
      <c r="F3117" t="s">
        <v>153</v>
      </c>
      <c r="G3117" s="100">
        <v>44756</v>
      </c>
      <c r="H3117">
        <v>2</v>
      </c>
      <c r="I3117" s="1"/>
      <c r="J3117" s="101"/>
      <c r="K3117" s="101"/>
      <c r="L3117" s="99"/>
      <c r="M3117" s="101"/>
      <c r="N3117" s="58"/>
      <c r="O3117" s="58"/>
      <c r="P3117" s="58"/>
      <c r="Q3117" s="58"/>
      <c r="R3117" s="58"/>
      <c r="S3117" s="58"/>
      <c r="T3117" s="58"/>
      <c r="U3117" s="58"/>
      <c r="V3117">
        <v>95.433333333333337</v>
      </c>
      <c r="W3117">
        <v>95.433333333333337</v>
      </c>
      <c r="X3117">
        <v>95.433333333333337</v>
      </c>
      <c r="Y3117">
        <v>95.433333333333337</v>
      </c>
      <c r="AF3117" s="101"/>
      <c r="AG3117" s="101"/>
      <c r="AH3117" s="101"/>
      <c r="AI3117" s="101"/>
      <c r="AJ3117" s="58"/>
      <c r="AK3117" s="58"/>
      <c r="AL3117" s="58"/>
      <c r="AM3117" s="58"/>
    </row>
    <row r="3118" spans="1:39" x14ac:dyDescent="0.25">
      <c r="A3118" s="96" t="s">
        <v>156</v>
      </c>
      <c r="B3118" s="96" t="s">
        <v>79</v>
      </c>
      <c r="C3118" s="96" t="s">
        <v>185</v>
      </c>
      <c r="D3118" s="3" t="s">
        <v>183</v>
      </c>
      <c r="E3118" s="3" t="s">
        <v>184</v>
      </c>
      <c r="F3118" t="s">
        <v>153</v>
      </c>
      <c r="G3118" s="100">
        <v>44760</v>
      </c>
      <c r="H3118">
        <v>2</v>
      </c>
      <c r="I3118" s="1"/>
      <c r="J3118" s="101"/>
      <c r="K3118" s="101"/>
      <c r="L3118" s="99"/>
      <c r="M3118" s="101"/>
      <c r="N3118" s="58"/>
      <c r="O3118" s="58"/>
      <c r="P3118" s="58"/>
      <c r="Q3118" s="58"/>
      <c r="R3118" s="58"/>
      <c r="S3118" s="58"/>
      <c r="T3118" s="58"/>
      <c r="U3118" s="58"/>
      <c r="V3118">
        <v>85.133333333333326</v>
      </c>
      <c r="W3118">
        <v>85.133333333333326</v>
      </c>
      <c r="X3118">
        <v>85.133333333333326</v>
      </c>
      <c r="Y3118">
        <v>85.133333333333326</v>
      </c>
      <c r="AF3118" s="101"/>
      <c r="AG3118" s="101"/>
      <c r="AH3118" s="101"/>
      <c r="AI3118" s="101"/>
      <c r="AJ3118" s="58"/>
      <c r="AK3118" s="58"/>
      <c r="AL3118" s="58"/>
      <c r="AM3118" s="58"/>
    </row>
    <row r="3119" spans="1:39" x14ac:dyDescent="0.25">
      <c r="A3119" s="96" t="s">
        <v>156</v>
      </c>
      <c r="B3119" s="96" t="s">
        <v>79</v>
      </c>
      <c r="C3119" s="96" t="s">
        <v>185</v>
      </c>
      <c r="D3119" s="3" t="s">
        <v>183</v>
      </c>
      <c r="E3119" s="3" t="s">
        <v>184</v>
      </c>
      <c r="F3119" t="s">
        <v>153</v>
      </c>
      <c r="G3119" s="100">
        <v>44769</v>
      </c>
      <c r="H3119">
        <v>2</v>
      </c>
      <c r="I3119" s="1"/>
      <c r="J3119" s="101"/>
      <c r="K3119" s="101"/>
      <c r="L3119" s="99"/>
      <c r="M3119" s="101"/>
      <c r="N3119" s="58"/>
      <c r="O3119" s="58"/>
      <c r="P3119" s="58"/>
      <c r="Q3119" s="58"/>
      <c r="R3119" s="58"/>
      <c r="S3119" s="58"/>
      <c r="T3119" s="58"/>
      <c r="U3119" s="58"/>
      <c r="V3119">
        <v>86.633333333333326</v>
      </c>
      <c r="W3119">
        <v>86.633333333333326</v>
      </c>
      <c r="X3119">
        <v>86.633333333333326</v>
      </c>
      <c r="Y3119">
        <v>86.633333333333326</v>
      </c>
      <c r="AF3119" s="101"/>
      <c r="AG3119" s="101"/>
      <c r="AH3119" s="101"/>
      <c r="AI3119" s="101"/>
      <c r="AJ3119" s="58"/>
      <c r="AK3119" s="58"/>
      <c r="AL3119" s="58"/>
      <c r="AM3119" s="58"/>
    </row>
    <row r="3120" spans="1:39" x14ac:dyDescent="0.25">
      <c r="A3120" s="96" t="s">
        <v>156</v>
      </c>
      <c r="B3120" s="96" t="s">
        <v>79</v>
      </c>
      <c r="C3120" s="96" t="s">
        <v>185</v>
      </c>
      <c r="D3120" s="3" t="s">
        <v>183</v>
      </c>
      <c r="E3120" s="3" t="s">
        <v>184</v>
      </c>
      <c r="F3120" t="s">
        <v>153</v>
      </c>
      <c r="G3120" s="100">
        <v>44784</v>
      </c>
      <c r="H3120">
        <v>2</v>
      </c>
      <c r="I3120" s="1"/>
      <c r="J3120" s="101"/>
      <c r="K3120" s="101"/>
      <c r="L3120" s="96"/>
      <c r="M3120" s="101"/>
      <c r="N3120" s="58"/>
      <c r="O3120" s="58"/>
      <c r="P3120" s="58"/>
      <c r="Q3120" s="58"/>
      <c r="R3120" s="58"/>
      <c r="S3120" s="58"/>
      <c r="T3120" s="58"/>
      <c r="U3120" s="58"/>
      <c r="V3120">
        <v>80.7</v>
      </c>
      <c r="W3120">
        <v>80.7</v>
      </c>
      <c r="X3120">
        <v>80.7</v>
      </c>
      <c r="Y3120">
        <v>80.7</v>
      </c>
      <c r="AF3120" s="101"/>
      <c r="AG3120" s="101"/>
      <c r="AH3120" s="101"/>
      <c r="AI3120" s="101"/>
      <c r="AJ3120" s="58"/>
      <c r="AK3120" s="58"/>
      <c r="AL3120" s="58"/>
      <c r="AM3120" s="58"/>
    </row>
    <row r="3121" spans="1:50" x14ac:dyDescent="0.25">
      <c r="A3121" s="96" t="s">
        <v>156</v>
      </c>
      <c r="B3121" s="96" t="s">
        <v>79</v>
      </c>
      <c r="C3121" s="96" t="s">
        <v>185</v>
      </c>
      <c r="D3121" s="3" t="s">
        <v>183</v>
      </c>
      <c r="E3121" s="3" t="s">
        <v>184</v>
      </c>
      <c r="F3121" t="s">
        <v>153</v>
      </c>
      <c r="G3121" s="100">
        <v>44795</v>
      </c>
      <c r="H3121">
        <v>2</v>
      </c>
      <c r="I3121" s="1"/>
      <c r="J3121" s="101"/>
      <c r="K3121" s="101"/>
      <c r="L3121" s="96"/>
      <c r="M3121" s="101"/>
      <c r="N3121" s="58"/>
      <c r="O3121" s="58"/>
      <c r="P3121" s="58"/>
      <c r="Q3121" s="58"/>
      <c r="R3121" s="58"/>
      <c r="S3121" s="58"/>
      <c r="T3121" s="58"/>
      <c r="U3121" s="58"/>
      <c r="V3121">
        <v>17.569999999999997</v>
      </c>
      <c r="W3121">
        <v>17.569999999999997</v>
      </c>
      <c r="X3121">
        <v>17.569999999999997</v>
      </c>
      <c r="Y3121">
        <v>17.569999999999997</v>
      </c>
      <c r="AF3121" s="101"/>
      <c r="AG3121" s="101"/>
      <c r="AH3121" s="101"/>
      <c r="AI3121" s="101"/>
      <c r="AJ3121" s="58"/>
      <c r="AK3121" s="58"/>
      <c r="AL3121" s="58"/>
      <c r="AM3121" s="58"/>
    </row>
    <row r="3122" spans="1:50" x14ac:dyDescent="0.25">
      <c r="A3122" s="96" t="s">
        <v>156</v>
      </c>
      <c r="B3122" s="96" t="s">
        <v>79</v>
      </c>
      <c r="C3122" s="96" t="s">
        <v>185</v>
      </c>
      <c r="D3122" s="3" t="s">
        <v>183</v>
      </c>
      <c r="E3122" s="3" t="s">
        <v>184</v>
      </c>
      <c r="F3122" t="s">
        <v>153</v>
      </c>
      <c r="G3122" s="100">
        <v>44802</v>
      </c>
      <c r="H3122">
        <v>2</v>
      </c>
      <c r="I3122" s="1"/>
      <c r="J3122" s="101"/>
      <c r="K3122" s="101"/>
      <c r="L3122" s="96"/>
      <c r="M3122" s="101"/>
      <c r="N3122" s="58"/>
      <c r="O3122" s="58"/>
      <c r="P3122" s="58"/>
      <c r="Q3122" s="58"/>
      <c r="R3122" s="58"/>
      <c r="S3122" s="58"/>
      <c r="T3122" s="58"/>
      <c r="U3122" s="58"/>
      <c r="V3122">
        <v>27.933333333333337</v>
      </c>
      <c r="W3122">
        <v>27.933333333333337</v>
      </c>
      <c r="X3122">
        <v>27.933333333333337</v>
      </c>
      <c r="Y3122">
        <v>27.933333333333337</v>
      </c>
      <c r="AF3122" s="101"/>
      <c r="AG3122" s="101"/>
      <c r="AH3122" s="101"/>
      <c r="AI3122" s="101"/>
      <c r="AJ3122" s="58"/>
      <c r="AK3122" s="58"/>
      <c r="AL3122" s="58"/>
      <c r="AM3122" s="58"/>
    </row>
    <row r="3123" spans="1:50" x14ac:dyDescent="0.25">
      <c r="A3123" s="96" t="s">
        <v>156</v>
      </c>
      <c r="B3123" s="96" t="s">
        <v>79</v>
      </c>
      <c r="C3123" s="96" t="s">
        <v>185</v>
      </c>
      <c r="D3123" s="3" t="s">
        <v>183</v>
      </c>
      <c r="E3123" s="3" t="s">
        <v>184</v>
      </c>
      <c r="F3123" t="s">
        <v>153</v>
      </c>
      <c r="G3123" s="100">
        <v>44812</v>
      </c>
      <c r="H3123">
        <v>2</v>
      </c>
      <c r="I3123" s="1"/>
      <c r="J3123" s="101"/>
      <c r="K3123" s="101"/>
      <c r="L3123" s="96"/>
      <c r="M3123" s="101"/>
      <c r="N3123" s="58"/>
      <c r="O3123" s="58"/>
      <c r="P3123" s="58"/>
      <c r="Q3123" s="58"/>
      <c r="R3123" s="58"/>
      <c r="S3123" s="58"/>
      <c r="T3123" s="58"/>
      <c r="U3123" s="58"/>
      <c r="V3123">
        <v>43.2</v>
      </c>
      <c r="W3123">
        <v>43.2</v>
      </c>
      <c r="X3123">
        <v>43.2</v>
      </c>
      <c r="Y3123">
        <v>43.2</v>
      </c>
      <c r="AF3123" s="101"/>
      <c r="AG3123" s="101"/>
      <c r="AH3123" s="101"/>
      <c r="AI3123" s="101"/>
      <c r="AJ3123" s="58"/>
      <c r="AK3123" s="58"/>
      <c r="AL3123" s="58"/>
      <c r="AM3123" s="58"/>
    </row>
    <row r="3124" spans="1:50" x14ac:dyDescent="0.25">
      <c r="A3124" s="96" t="s">
        <v>156</v>
      </c>
      <c r="B3124" s="96" t="s">
        <v>79</v>
      </c>
      <c r="C3124" s="96" t="s">
        <v>185</v>
      </c>
      <c r="D3124" s="3" t="s">
        <v>183</v>
      </c>
      <c r="E3124" s="3" t="s">
        <v>184</v>
      </c>
      <c r="F3124" t="s">
        <v>153</v>
      </c>
      <c r="G3124" s="100">
        <v>44816</v>
      </c>
      <c r="H3124">
        <v>2</v>
      </c>
      <c r="I3124" s="1"/>
      <c r="J3124" s="101"/>
      <c r="K3124" s="101"/>
      <c r="L3124" s="99"/>
      <c r="M3124" s="101"/>
      <c r="N3124" s="58"/>
      <c r="O3124" s="58"/>
      <c r="P3124" s="58"/>
      <c r="Q3124" s="58"/>
      <c r="R3124" s="58"/>
      <c r="S3124" s="58"/>
      <c r="T3124" s="58"/>
      <c r="U3124" s="58"/>
      <c r="V3124">
        <v>34.966666666666669</v>
      </c>
      <c r="W3124">
        <v>34.966666666666669</v>
      </c>
      <c r="X3124">
        <v>34.966666666666669</v>
      </c>
      <c r="Y3124">
        <v>34.966666666666669</v>
      </c>
      <c r="AF3124" s="101"/>
      <c r="AG3124" s="101"/>
      <c r="AH3124" s="101"/>
      <c r="AI3124" s="101"/>
      <c r="AJ3124" s="58"/>
      <c r="AK3124" s="58"/>
      <c r="AL3124" s="58"/>
      <c r="AM3124" s="58"/>
    </row>
    <row r="3125" spans="1:50" x14ac:dyDescent="0.25">
      <c r="A3125" s="96" t="s">
        <v>156</v>
      </c>
      <c r="B3125" s="96" t="s">
        <v>79</v>
      </c>
      <c r="C3125" s="96" t="s">
        <v>185</v>
      </c>
      <c r="D3125" s="3" t="s">
        <v>183</v>
      </c>
      <c r="E3125" s="3" t="s">
        <v>184</v>
      </c>
      <c r="F3125" t="s">
        <v>153</v>
      </c>
      <c r="G3125" s="100">
        <v>44831</v>
      </c>
      <c r="H3125">
        <v>2</v>
      </c>
      <c r="I3125" s="1"/>
      <c r="J3125" s="101"/>
      <c r="K3125" s="101"/>
      <c r="L3125" s="99"/>
      <c r="M3125" s="101"/>
      <c r="N3125" s="58"/>
      <c r="O3125" s="58"/>
      <c r="P3125" s="58"/>
      <c r="Q3125" s="58"/>
      <c r="R3125" s="58"/>
      <c r="S3125" s="58"/>
      <c r="T3125" s="58"/>
      <c r="U3125" s="58"/>
      <c r="V3125">
        <v>13.326666666666668</v>
      </c>
      <c r="W3125">
        <v>13.326666666666668</v>
      </c>
      <c r="X3125">
        <v>13.326666666666668</v>
      </c>
      <c r="Y3125">
        <v>13.326666666666668</v>
      </c>
      <c r="AF3125" s="101"/>
      <c r="AG3125" s="101"/>
      <c r="AH3125" s="101"/>
      <c r="AI3125" s="101"/>
      <c r="AJ3125" s="58"/>
      <c r="AK3125" s="58"/>
      <c r="AL3125" s="58"/>
      <c r="AM3125" s="58"/>
    </row>
    <row r="3126" spans="1:50" x14ac:dyDescent="0.25">
      <c r="A3126" s="96" t="s">
        <v>156</v>
      </c>
      <c r="B3126" s="96" t="s">
        <v>79</v>
      </c>
      <c r="C3126" s="96" t="s">
        <v>185</v>
      </c>
      <c r="D3126" s="3" t="s">
        <v>183</v>
      </c>
      <c r="E3126" s="3" t="s">
        <v>184</v>
      </c>
      <c r="F3126" t="s">
        <v>153</v>
      </c>
      <c r="G3126" s="100">
        <v>44839</v>
      </c>
      <c r="H3126">
        <v>2</v>
      </c>
      <c r="I3126" s="1"/>
      <c r="J3126" s="101"/>
      <c r="K3126" s="101"/>
      <c r="L3126" s="99"/>
      <c r="M3126" s="101"/>
      <c r="N3126" s="58"/>
      <c r="O3126" s="58"/>
      <c r="P3126" s="58"/>
      <c r="Q3126" s="58"/>
      <c r="R3126" s="58"/>
      <c r="S3126" s="58"/>
      <c r="T3126" s="58"/>
      <c r="U3126" s="58"/>
      <c r="V3126">
        <v>10.666666666666666</v>
      </c>
      <c r="W3126">
        <v>10.666666666666666</v>
      </c>
      <c r="X3126">
        <v>10.666666666666666</v>
      </c>
      <c r="Y3126">
        <v>10.666666666666666</v>
      </c>
      <c r="AF3126" s="101"/>
      <c r="AG3126" s="101"/>
      <c r="AH3126" s="101"/>
      <c r="AI3126" s="101"/>
      <c r="AJ3126" s="58"/>
      <c r="AK3126" s="58"/>
      <c r="AL3126" s="58"/>
      <c r="AM3126" s="58"/>
    </row>
    <row r="3127" spans="1:50" x14ac:dyDescent="0.25">
      <c r="A3127" s="96" t="s">
        <v>156</v>
      </c>
      <c r="B3127" s="96" t="s">
        <v>79</v>
      </c>
      <c r="C3127" s="96" t="s">
        <v>185</v>
      </c>
      <c r="D3127" s="3" t="s">
        <v>183</v>
      </c>
      <c r="E3127" s="3" t="s">
        <v>184</v>
      </c>
      <c r="F3127" t="s">
        <v>153</v>
      </c>
      <c r="G3127" s="100">
        <v>44851</v>
      </c>
      <c r="H3127">
        <v>2</v>
      </c>
      <c r="I3127" s="1"/>
      <c r="J3127" s="101"/>
      <c r="K3127" s="101"/>
      <c r="L3127" s="99"/>
      <c r="M3127" s="101"/>
      <c r="N3127" s="58"/>
      <c r="O3127" s="58"/>
      <c r="P3127" s="58"/>
      <c r="Q3127" s="58"/>
      <c r="R3127" s="58"/>
      <c r="S3127" s="58"/>
      <c r="T3127" s="58"/>
      <c r="U3127" s="58"/>
      <c r="V3127">
        <v>3.0193333333333334</v>
      </c>
      <c r="W3127">
        <v>3.0193333333333334</v>
      </c>
      <c r="X3127">
        <v>3.0193333333333334</v>
      </c>
      <c r="Y3127">
        <v>3.0193333333333334</v>
      </c>
      <c r="AF3127" s="101"/>
      <c r="AG3127" s="101"/>
      <c r="AH3127" s="101"/>
      <c r="AI3127" s="101"/>
      <c r="AJ3127" s="58"/>
      <c r="AK3127" s="58"/>
      <c r="AL3127" s="58"/>
      <c r="AM3127" s="58"/>
    </row>
    <row r="3128" spans="1:50" x14ac:dyDescent="0.25">
      <c r="A3128" s="96" t="s">
        <v>156</v>
      </c>
      <c r="B3128" s="96" t="s">
        <v>79</v>
      </c>
      <c r="C3128" s="96" t="s">
        <v>185</v>
      </c>
      <c r="D3128" s="3" t="s">
        <v>183</v>
      </c>
      <c r="E3128" s="3" t="s">
        <v>184</v>
      </c>
      <c r="F3128" s="5" t="s">
        <v>152</v>
      </c>
      <c r="G3128" s="97">
        <v>44547</v>
      </c>
      <c r="H3128" s="5">
        <v>3</v>
      </c>
      <c r="I3128" s="5"/>
      <c r="J3128" s="5"/>
      <c r="K3128" s="5"/>
      <c r="L3128" s="5"/>
      <c r="M3128" s="5"/>
      <c r="N3128" s="58"/>
      <c r="O3128" s="58"/>
      <c r="P3128" s="58"/>
      <c r="Q3128" s="58"/>
      <c r="R3128" s="58"/>
      <c r="S3128" s="58"/>
      <c r="T3128" s="58"/>
      <c r="U3128" s="58"/>
      <c r="V3128" s="5">
        <v>7.6166666666666671</v>
      </c>
      <c r="W3128" s="5">
        <v>7.6166666666666671</v>
      </c>
      <c r="X3128" s="5">
        <v>7.6166666666666671</v>
      </c>
      <c r="Y3128" s="5">
        <v>7.6166666666666671</v>
      </c>
      <c r="Z3128" s="5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8"/>
      <c r="AK3128" s="58"/>
      <c r="AL3128" s="58"/>
      <c r="AM3128" s="58"/>
      <c r="AN3128" s="5"/>
      <c r="AO3128" s="5"/>
      <c r="AP3128" s="5"/>
      <c r="AQ3128" s="5"/>
      <c r="AR3128" s="5"/>
      <c r="AS3128" s="5"/>
      <c r="AT3128" s="5"/>
      <c r="AU3128" s="5"/>
      <c r="AV3128" s="5"/>
      <c r="AW3128" s="5"/>
      <c r="AX3128" s="5"/>
    </row>
    <row r="3129" spans="1:50" x14ac:dyDescent="0.25">
      <c r="A3129" s="96" t="s">
        <v>156</v>
      </c>
      <c r="B3129" s="96" t="s">
        <v>79</v>
      </c>
      <c r="C3129" s="96" t="s">
        <v>185</v>
      </c>
      <c r="D3129" s="3" t="s">
        <v>183</v>
      </c>
      <c r="E3129" s="3" t="s">
        <v>184</v>
      </c>
      <c r="F3129" s="5" t="s">
        <v>152</v>
      </c>
      <c r="G3129" s="97">
        <v>44601</v>
      </c>
      <c r="H3129" s="5">
        <v>3</v>
      </c>
      <c r="I3129" s="5"/>
      <c r="J3129" s="5"/>
      <c r="K3129" s="5"/>
      <c r="L3129" s="5"/>
      <c r="M3129" s="5"/>
      <c r="N3129" s="58"/>
      <c r="O3129" s="58"/>
      <c r="P3129" s="58"/>
      <c r="Q3129" s="58"/>
      <c r="R3129" s="58"/>
      <c r="S3129" s="58"/>
      <c r="T3129" s="58"/>
      <c r="U3129" s="58"/>
      <c r="V3129" s="5"/>
      <c r="W3129" s="5"/>
      <c r="X3129" s="5"/>
      <c r="Y3129" s="5"/>
      <c r="Z3129" s="5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8"/>
      <c r="AK3129" s="58"/>
      <c r="AL3129" s="58"/>
      <c r="AM3129" s="58"/>
      <c r="AN3129" s="5"/>
      <c r="AO3129" s="5"/>
      <c r="AP3129" s="5"/>
      <c r="AQ3129" s="5"/>
      <c r="AR3129" s="5"/>
      <c r="AS3129" s="5"/>
      <c r="AT3129" s="5"/>
      <c r="AU3129" s="5"/>
      <c r="AV3129" s="5"/>
      <c r="AW3129" s="5"/>
      <c r="AX3129" s="5"/>
    </row>
    <row r="3130" spans="1:50" x14ac:dyDescent="0.25">
      <c r="A3130" s="96" t="s">
        <v>156</v>
      </c>
      <c r="B3130" s="96" t="s">
        <v>79</v>
      </c>
      <c r="C3130" s="96" t="s">
        <v>185</v>
      </c>
      <c r="D3130" s="3" t="s">
        <v>183</v>
      </c>
      <c r="E3130" s="3" t="s">
        <v>184</v>
      </c>
      <c r="F3130" s="5" t="s">
        <v>153</v>
      </c>
      <c r="G3130" s="97">
        <v>44733</v>
      </c>
      <c r="H3130" s="5">
        <v>3</v>
      </c>
      <c r="I3130" s="5"/>
      <c r="J3130" s="5"/>
      <c r="K3130" s="5"/>
      <c r="L3130" s="5"/>
      <c r="M3130" s="5"/>
      <c r="N3130" s="58"/>
      <c r="O3130" s="58"/>
      <c r="P3130" s="58"/>
      <c r="Q3130" s="58"/>
      <c r="R3130" s="58"/>
      <c r="S3130" s="58"/>
      <c r="T3130" s="58"/>
      <c r="U3130" s="58"/>
      <c r="V3130" s="5">
        <v>91.95</v>
      </c>
      <c r="W3130" s="5">
        <v>91.95</v>
      </c>
      <c r="X3130" s="5">
        <v>91.95</v>
      </c>
      <c r="Y3130" s="5">
        <v>91.95</v>
      </c>
      <c r="Z3130" s="5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8"/>
      <c r="AK3130" s="58"/>
      <c r="AL3130" s="58"/>
      <c r="AM3130" s="58"/>
      <c r="AN3130" s="5"/>
      <c r="AO3130" s="5"/>
      <c r="AP3130" s="5"/>
      <c r="AQ3130" s="5"/>
      <c r="AR3130" s="5"/>
      <c r="AS3130" s="5"/>
      <c r="AT3130" s="5"/>
      <c r="AU3130" s="5"/>
      <c r="AV3130" s="5"/>
      <c r="AW3130" s="5"/>
      <c r="AX3130" s="5"/>
    </row>
    <row r="3131" spans="1:50" x14ac:dyDescent="0.25">
      <c r="A3131" s="96" t="s">
        <v>156</v>
      </c>
      <c r="B3131" s="96" t="s">
        <v>79</v>
      </c>
      <c r="C3131" s="96" t="s">
        <v>185</v>
      </c>
      <c r="D3131" s="3" t="s">
        <v>183</v>
      </c>
      <c r="E3131" s="3" t="s">
        <v>184</v>
      </c>
      <c r="F3131" s="5" t="s">
        <v>153</v>
      </c>
      <c r="G3131" s="97">
        <v>44756</v>
      </c>
      <c r="H3131" s="5">
        <v>3</v>
      </c>
      <c r="I3131" s="5"/>
      <c r="J3131" s="5"/>
      <c r="K3131" s="5"/>
      <c r="L3131" s="5"/>
      <c r="M3131" s="5"/>
      <c r="N3131" s="58"/>
      <c r="O3131" s="58"/>
      <c r="P3131" s="58"/>
      <c r="Q3131" s="58"/>
      <c r="R3131" s="58"/>
      <c r="S3131" s="58"/>
      <c r="T3131" s="58"/>
      <c r="U3131" s="58"/>
      <c r="V3131" s="5">
        <v>75.45</v>
      </c>
      <c r="W3131" s="5">
        <v>75.45</v>
      </c>
      <c r="X3131" s="5">
        <v>75.45</v>
      </c>
      <c r="Y3131" s="5">
        <v>75.45</v>
      </c>
      <c r="Z3131" s="5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8"/>
      <c r="AK3131" s="58"/>
      <c r="AL3131" s="58"/>
      <c r="AM3131" s="58"/>
      <c r="AN3131" s="5"/>
      <c r="AO3131" s="5"/>
      <c r="AP3131" s="5"/>
      <c r="AQ3131" s="5"/>
      <c r="AR3131" s="5"/>
      <c r="AS3131" s="5"/>
      <c r="AT3131" s="5"/>
      <c r="AU3131" s="5"/>
      <c r="AV3131" s="5"/>
      <c r="AW3131" s="5"/>
      <c r="AX3131" s="5"/>
    </row>
    <row r="3132" spans="1:50" x14ac:dyDescent="0.25">
      <c r="A3132" s="96" t="s">
        <v>156</v>
      </c>
      <c r="B3132" s="96" t="s">
        <v>79</v>
      </c>
      <c r="C3132" s="96" t="s">
        <v>185</v>
      </c>
      <c r="D3132" s="3" t="s">
        <v>183</v>
      </c>
      <c r="E3132" s="3" t="s">
        <v>184</v>
      </c>
      <c r="F3132" s="5" t="s">
        <v>153</v>
      </c>
      <c r="G3132" s="97">
        <v>44760</v>
      </c>
      <c r="H3132" s="5">
        <v>3</v>
      </c>
      <c r="I3132" s="5"/>
      <c r="J3132" s="5"/>
      <c r="K3132" s="5"/>
      <c r="L3132" s="5"/>
      <c r="M3132" s="5"/>
      <c r="N3132" s="58"/>
      <c r="O3132" s="58"/>
      <c r="P3132" s="58"/>
      <c r="Q3132" s="58"/>
      <c r="R3132" s="58"/>
      <c r="S3132" s="58"/>
      <c r="T3132" s="58"/>
      <c r="U3132" s="58"/>
      <c r="V3132" s="5">
        <v>63.1</v>
      </c>
      <c r="W3132" s="5">
        <v>63.1</v>
      </c>
      <c r="X3132" s="5">
        <v>63.1</v>
      </c>
      <c r="Y3132" s="5">
        <v>63.1</v>
      </c>
      <c r="Z3132" s="5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8"/>
      <c r="AK3132" s="58"/>
      <c r="AL3132" s="58"/>
      <c r="AM3132" s="58"/>
      <c r="AN3132" s="5"/>
      <c r="AO3132" s="5"/>
      <c r="AP3132" s="5"/>
      <c r="AQ3132" s="5"/>
      <c r="AR3132" s="5"/>
      <c r="AS3132" s="5"/>
      <c r="AT3132" s="5"/>
      <c r="AU3132" s="5"/>
      <c r="AV3132" s="5"/>
      <c r="AW3132" s="5"/>
      <c r="AX3132" s="5"/>
    </row>
    <row r="3133" spans="1:50" x14ac:dyDescent="0.25">
      <c r="A3133" s="96" t="s">
        <v>156</v>
      </c>
      <c r="B3133" s="96" t="s">
        <v>79</v>
      </c>
      <c r="C3133" s="96" t="s">
        <v>185</v>
      </c>
      <c r="D3133" s="3" t="s">
        <v>183</v>
      </c>
      <c r="E3133" s="3" t="s">
        <v>184</v>
      </c>
      <c r="F3133" s="5" t="s">
        <v>153</v>
      </c>
      <c r="G3133" s="97">
        <v>44769</v>
      </c>
      <c r="H3133" s="5">
        <v>3</v>
      </c>
      <c r="I3133" s="5"/>
      <c r="J3133" s="5"/>
      <c r="K3133" s="5"/>
      <c r="L3133" s="5"/>
      <c r="M3133" s="5"/>
      <c r="N3133" s="58"/>
      <c r="O3133" s="58"/>
      <c r="P3133" s="58"/>
      <c r="Q3133" s="58"/>
      <c r="R3133" s="58"/>
      <c r="S3133" s="58"/>
      <c r="T3133" s="58"/>
      <c r="U3133" s="58"/>
      <c r="V3133" s="5">
        <v>91.449999999999989</v>
      </c>
      <c r="W3133" s="5">
        <v>91.449999999999989</v>
      </c>
      <c r="X3133" s="5">
        <v>91.449999999999989</v>
      </c>
      <c r="Y3133" s="5">
        <v>91.449999999999989</v>
      </c>
      <c r="Z3133" s="5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8"/>
      <c r="AK3133" s="58"/>
      <c r="AL3133" s="58"/>
      <c r="AM3133" s="58"/>
      <c r="AN3133" s="5"/>
      <c r="AO3133" s="5"/>
      <c r="AP3133" s="5"/>
      <c r="AQ3133" s="5"/>
      <c r="AR3133" s="5"/>
      <c r="AS3133" s="5"/>
      <c r="AT3133" s="5"/>
      <c r="AU3133" s="5"/>
      <c r="AV3133" s="5"/>
      <c r="AW3133" s="5"/>
      <c r="AX3133" s="5"/>
    </row>
    <row r="3134" spans="1:50" x14ac:dyDescent="0.25">
      <c r="A3134" s="96" t="s">
        <v>156</v>
      </c>
      <c r="B3134" s="96" t="s">
        <v>79</v>
      </c>
      <c r="C3134" s="96" t="s">
        <v>185</v>
      </c>
      <c r="D3134" s="3" t="s">
        <v>183</v>
      </c>
      <c r="E3134" s="3" t="s">
        <v>184</v>
      </c>
      <c r="F3134" s="5" t="s">
        <v>153</v>
      </c>
      <c r="G3134" s="97">
        <v>44784</v>
      </c>
      <c r="H3134" s="5">
        <v>3</v>
      </c>
      <c r="I3134" s="5"/>
      <c r="J3134" s="5"/>
      <c r="K3134" s="5"/>
      <c r="L3134" s="5"/>
      <c r="M3134" s="5"/>
      <c r="N3134" s="58"/>
      <c r="O3134" s="58"/>
      <c r="P3134" s="58"/>
      <c r="Q3134" s="58"/>
      <c r="R3134" s="58"/>
      <c r="S3134" s="58"/>
      <c r="T3134" s="58"/>
      <c r="U3134" s="58"/>
      <c r="V3134" s="5">
        <v>42.25</v>
      </c>
      <c r="W3134" s="5">
        <v>42.25</v>
      </c>
      <c r="X3134" s="5">
        <v>42.25</v>
      </c>
      <c r="Y3134" s="5">
        <v>42.25</v>
      </c>
      <c r="Z3134" s="5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8"/>
      <c r="AK3134" s="58"/>
      <c r="AL3134" s="58"/>
      <c r="AM3134" s="58"/>
      <c r="AN3134" s="5"/>
      <c r="AO3134" s="5"/>
      <c r="AP3134" s="5"/>
      <c r="AQ3134" s="5"/>
      <c r="AR3134" s="5"/>
      <c r="AS3134" s="5"/>
      <c r="AT3134" s="5"/>
      <c r="AU3134" s="5"/>
      <c r="AV3134" s="5"/>
      <c r="AW3134" s="5"/>
      <c r="AX3134" s="5"/>
    </row>
    <row r="3135" spans="1:50" x14ac:dyDescent="0.25">
      <c r="A3135" s="96" t="s">
        <v>156</v>
      </c>
      <c r="B3135" s="96" t="s">
        <v>79</v>
      </c>
      <c r="C3135" s="96" t="s">
        <v>185</v>
      </c>
      <c r="D3135" s="3" t="s">
        <v>183</v>
      </c>
      <c r="E3135" s="3" t="s">
        <v>184</v>
      </c>
      <c r="F3135" s="5" t="s">
        <v>153</v>
      </c>
      <c r="G3135" s="97">
        <v>44795</v>
      </c>
      <c r="H3135" s="5">
        <v>3</v>
      </c>
      <c r="I3135" s="5"/>
      <c r="J3135" s="5"/>
      <c r="K3135" s="5"/>
      <c r="L3135" s="5"/>
      <c r="M3135" s="5"/>
      <c r="N3135" s="58"/>
      <c r="O3135" s="58"/>
      <c r="P3135" s="58"/>
      <c r="Q3135" s="58"/>
      <c r="R3135" s="58"/>
      <c r="S3135" s="58"/>
      <c r="T3135" s="58"/>
      <c r="U3135" s="58"/>
      <c r="V3135" s="5">
        <v>11.4</v>
      </c>
      <c r="W3135" s="5">
        <v>11.4</v>
      </c>
      <c r="X3135" s="5">
        <v>11.4</v>
      </c>
      <c r="Y3135" s="5">
        <v>11.4</v>
      </c>
      <c r="Z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8"/>
      <c r="AK3135" s="58"/>
      <c r="AL3135" s="58"/>
      <c r="AM3135" s="58"/>
      <c r="AN3135" s="5"/>
      <c r="AO3135" s="5"/>
      <c r="AP3135" s="5"/>
      <c r="AQ3135" s="5"/>
      <c r="AR3135" s="5"/>
      <c r="AS3135" s="5"/>
      <c r="AT3135" s="5"/>
      <c r="AU3135" s="5"/>
      <c r="AV3135" s="5"/>
      <c r="AW3135" s="5"/>
      <c r="AX3135" s="5"/>
    </row>
    <row r="3136" spans="1:50" x14ac:dyDescent="0.25">
      <c r="A3136" s="96" t="s">
        <v>156</v>
      </c>
      <c r="B3136" s="96" t="s">
        <v>79</v>
      </c>
      <c r="C3136" s="96" t="s">
        <v>185</v>
      </c>
      <c r="D3136" s="3" t="s">
        <v>183</v>
      </c>
      <c r="E3136" s="3" t="s">
        <v>184</v>
      </c>
      <c r="F3136" s="5" t="s">
        <v>153</v>
      </c>
      <c r="G3136" s="97">
        <v>44802</v>
      </c>
      <c r="H3136" s="5">
        <v>3</v>
      </c>
      <c r="I3136" s="5"/>
      <c r="J3136" s="5"/>
      <c r="K3136" s="5"/>
      <c r="L3136" s="5"/>
      <c r="M3136" s="5"/>
      <c r="N3136" s="58"/>
      <c r="O3136" s="58"/>
      <c r="P3136" s="58"/>
      <c r="Q3136" s="58"/>
      <c r="R3136" s="58"/>
      <c r="S3136" s="58"/>
      <c r="T3136" s="58"/>
      <c r="U3136" s="58"/>
      <c r="V3136" s="5">
        <v>49.7</v>
      </c>
      <c r="W3136" s="5">
        <v>49.7</v>
      </c>
      <c r="X3136" s="5">
        <v>49.7</v>
      </c>
      <c r="Y3136" s="5">
        <v>49.7</v>
      </c>
      <c r="Z3136" s="5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8"/>
      <c r="AK3136" s="58"/>
      <c r="AL3136" s="58"/>
      <c r="AM3136" s="58"/>
      <c r="AN3136" s="5"/>
      <c r="AO3136" s="5"/>
      <c r="AP3136" s="5"/>
      <c r="AQ3136" s="5"/>
      <c r="AR3136" s="5"/>
      <c r="AS3136" s="5"/>
      <c r="AT3136" s="5"/>
      <c r="AU3136" s="5"/>
      <c r="AV3136" s="5"/>
      <c r="AW3136" s="5"/>
      <c r="AX3136" s="5"/>
    </row>
    <row r="3137" spans="1:50" x14ac:dyDescent="0.25">
      <c r="A3137" s="96" t="s">
        <v>156</v>
      </c>
      <c r="B3137" s="96" t="s">
        <v>79</v>
      </c>
      <c r="C3137" s="96" t="s">
        <v>185</v>
      </c>
      <c r="D3137" s="3" t="s">
        <v>183</v>
      </c>
      <c r="E3137" s="3" t="s">
        <v>184</v>
      </c>
      <c r="F3137" s="5" t="s">
        <v>153</v>
      </c>
      <c r="G3137" s="97">
        <v>44812</v>
      </c>
      <c r="H3137" s="5">
        <v>3</v>
      </c>
      <c r="I3137" s="5"/>
      <c r="J3137" s="5"/>
      <c r="K3137" s="5"/>
      <c r="L3137" s="5"/>
      <c r="M3137" s="5"/>
      <c r="N3137" s="58"/>
      <c r="O3137" s="58"/>
      <c r="P3137" s="58"/>
      <c r="Q3137" s="58"/>
      <c r="R3137" s="58"/>
      <c r="S3137" s="58"/>
      <c r="T3137" s="58"/>
      <c r="U3137" s="58"/>
      <c r="V3137" s="5">
        <v>34.049999999999997</v>
      </c>
      <c r="W3137" s="5">
        <v>34.049999999999997</v>
      </c>
      <c r="X3137" s="5">
        <v>34.049999999999997</v>
      </c>
      <c r="Y3137" s="5">
        <v>34.049999999999997</v>
      </c>
      <c r="Z3137" s="5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8"/>
      <c r="AK3137" s="58"/>
      <c r="AL3137" s="58"/>
      <c r="AM3137" s="58"/>
      <c r="AN3137" s="5"/>
      <c r="AO3137" s="5"/>
      <c r="AP3137" s="5"/>
      <c r="AQ3137" s="5"/>
      <c r="AR3137" s="5"/>
      <c r="AS3137" s="5"/>
      <c r="AT3137" s="5"/>
      <c r="AU3137" s="5"/>
      <c r="AV3137" s="5"/>
      <c r="AW3137" s="5"/>
      <c r="AX3137" s="5"/>
    </row>
    <row r="3138" spans="1:50" x14ac:dyDescent="0.25">
      <c r="A3138" s="96" t="s">
        <v>156</v>
      </c>
      <c r="B3138" s="96" t="s">
        <v>79</v>
      </c>
      <c r="C3138" s="96" t="s">
        <v>185</v>
      </c>
      <c r="D3138" s="3" t="s">
        <v>183</v>
      </c>
      <c r="E3138" s="3" t="s">
        <v>184</v>
      </c>
      <c r="F3138" s="5" t="s">
        <v>153</v>
      </c>
      <c r="G3138" s="97">
        <v>44816</v>
      </c>
      <c r="H3138" s="5">
        <v>3</v>
      </c>
      <c r="I3138" s="5"/>
      <c r="J3138" s="5"/>
      <c r="K3138" s="5"/>
      <c r="L3138" s="5"/>
      <c r="M3138" s="5"/>
      <c r="N3138" s="58"/>
      <c r="O3138" s="58"/>
      <c r="P3138" s="58"/>
      <c r="Q3138" s="58"/>
      <c r="R3138" s="58"/>
      <c r="S3138" s="58"/>
      <c r="T3138" s="58"/>
      <c r="U3138" s="58"/>
      <c r="V3138" s="5">
        <v>11.95</v>
      </c>
      <c r="W3138" s="5">
        <v>11.95</v>
      </c>
      <c r="X3138" s="5">
        <v>11.95</v>
      </c>
      <c r="Y3138" s="5">
        <v>11.95</v>
      </c>
      <c r="Z3138" s="5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8"/>
      <c r="AK3138" s="58"/>
      <c r="AL3138" s="58"/>
      <c r="AM3138" s="58"/>
      <c r="AN3138" s="5"/>
      <c r="AO3138" s="5"/>
      <c r="AP3138" s="5"/>
      <c r="AQ3138" s="5"/>
      <c r="AR3138" s="5"/>
      <c r="AS3138" s="5"/>
      <c r="AT3138" s="5"/>
      <c r="AU3138" s="5"/>
      <c r="AV3138" s="5"/>
      <c r="AW3138" s="5"/>
      <c r="AX3138" s="5"/>
    </row>
    <row r="3139" spans="1:50" x14ac:dyDescent="0.25">
      <c r="A3139" s="96" t="s">
        <v>156</v>
      </c>
      <c r="B3139" s="96" t="s">
        <v>79</v>
      </c>
      <c r="C3139" s="96" t="s">
        <v>185</v>
      </c>
      <c r="D3139" s="3" t="s">
        <v>183</v>
      </c>
      <c r="E3139" s="3" t="s">
        <v>184</v>
      </c>
      <c r="F3139" s="5" t="s">
        <v>153</v>
      </c>
      <c r="G3139" s="97">
        <v>44831</v>
      </c>
      <c r="H3139" s="5">
        <v>3</v>
      </c>
      <c r="I3139" s="5"/>
      <c r="J3139" s="5"/>
      <c r="K3139" s="5"/>
      <c r="L3139" s="5"/>
      <c r="M3139" s="5"/>
      <c r="N3139" s="58"/>
      <c r="O3139" s="58"/>
      <c r="P3139" s="58"/>
      <c r="Q3139" s="58"/>
      <c r="R3139" s="58"/>
      <c r="S3139" s="58"/>
      <c r="T3139" s="58"/>
      <c r="U3139" s="58"/>
      <c r="V3139" s="5">
        <v>27.069999999999997</v>
      </c>
      <c r="W3139" s="5">
        <v>27.069999999999997</v>
      </c>
      <c r="X3139" s="5">
        <v>27.069999999999997</v>
      </c>
      <c r="Y3139" s="5">
        <v>27.069999999999997</v>
      </c>
      <c r="Z3139" s="5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8"/>
      <c r="AK3139" s="58"/>
      <c r="AL3139" s="58"/>
      <c r="AM3139" s="58"/>
      <c r="AN3139" s="5"/>
      <c r="AO3139" s="5"/>
      <c r="AP3139" s="5"/>
      <c r="AQ3139" s="5"/>
      <c r="AR3139" s="5"/>
      <c r="AS3139" s="5"/>
      <c r="AT3139" s="5"/>
      <c r="AU3139" s="5"/>
      <c r="AV3139" s="5"/>
      <c r="AW3139" s="5"/>
      <c r="AX3139" s="5"/>
    </row>
    <row r="3140" spans="1:50" x14ac:dyDescent="0.25">
      <c r="A3140" s="96" t="s">
        <v>156</v>
      </c>
      <c r="B3140" s="96" t="s">
        <v>79</v>
      </c>
      <c r="C3140" s="96" t="s">
        <v>185</v>
      </c>
      <c r="D3140" s="3" t="s">
        <v>183</v>
      </c>
      <c r="E3140" s="3" t="s">
        <v>184</v>
      </c>
      <c r="F3140" s="5" t="s">
        <v>153</v>
      </c>
      <c r="G3140" s="97">
        <v>44839</v>
      </c>
      <c r="H3140" s="5">
        <v>3</v>
      </c>
      <c r="I3140" s="5"/>
      <c r="J3140" s="5"/>
      <c r="K3140" s="5"/>
      <c r="L3140" s="5"/>
      <c r="M3140" s="5"/>
      <c r="N3140" s="58"/>
      <c r="O3140" s="58"/>
      <c r="P3140" s="58"/>
      <c r="Q3140" s="58"/>
      <c r="R3140" s="58"/>
      <c r="S3140" s="58"/>
      <c r="T3140" s="58"/>
      <c r="U3140" s="58"/>
      <c r="V3140" s="5">
        <v>4.1244999999999994</v>
      </c>
      <c r="W3140" s="5">
        <v>4.1244999999999994</v>
      </c>
      <c r="X3140" s="5">
        <v>4.1244999999999994</v>
      </c>
      <c r="Y3140" s="5">
        <v>4.1244999999999994</v>
      </c>
      <c r="Z3140" s="5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8"/>
      <c r="AK3140" s="58"/>
      <c r="AL3140" s="58"/>
      <c r="AM3140" s="58"/>
      <c r="AN3140" s="5"/>
      <c r="AO3140" s="5"/>
      <c r="AP3140" s="5"/>
      <c r="AQ3140" s="5"/>
      <c r="AR3140" s="5"/>
      <c r="AS3140" s="5"/>
      <c r="AT3140" s="5"/>
      <c r="AU3140" s="5"/>
      <c r="AV3140" s="5"/>
      <c r="AW3140" s="5"/>
      <c r="AX3140" s="5"/>
    </row>
    <row r="3141" spans="1:50" x14ac:dyDescent="0.25">
      <c r="A3141" s="96" t="s">
        <v>156</v>
      </c>
      <c r="B3141" s="96" t="s">
        <v>79</v>
      </c>
      <c r="C3141" s="96" t="s">
        <v>185</v>
      </c>
      <c r="D3141" s="3" t="s">
        <v>183</v>
      </c>
      <c r="E3141" s="3" t="s">
        <v>184</v>
      </c>
      <c r="F3141" s="5" t="s">
        <v>153</v>
      </c>
      <c r="G3141" s="97">
        <v>44851</v>
      </c>
      <c r="H3141" s="5">
        <v>3</v>
      </c>
      <c r="I3141" s="5"/>
      <c r="J3141" s="5"/>
      <c r="K3141" s="5"/>
      <c r="L3141" s="5"/>
      <c r="M3141" s="5"/>
      <c r="N3141" s="58"/>
      <c r="O3141" s="58"/>
      <c r="P3141" s="58"/>
      <c r="Q3141" s="58"/>
      <c r="R3141" s="58"/>
      <c r="S3141" s="58"/>
      <c r="T3141" s="58"/>
      <c r="U3141" s="58"/>
      <c r="V3141" s="5">
        <v>0.75849999999999995</v>
      </c>
      <c r="W3141" s="5">
        <v>0.75849999999999995</v>
      </c>
      <c r="X3141" s="5">
        <v>0.75849999999999995</v>
      </c>
      <c r="Y3141" s="5">
        <v>0.75849999999999995</v>
      </c>
      <c r="Z3141" s="5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8"/>
      <c r="AK3141" s="58"/>
      <c r="AL3141" s="58"/>
      <c r="AM3141" s="58"/>
      <c r="AN3141" s="5"/>
      <c r="AO3141" s="5"/>
      <c r="AP3141" s="5"/>
      <c r="AQ3141" s="5"/>
      <c r="AR3141" s="5"/>
      <c r="AS3141" s="5"/>
      <c r="AT3141" s="5"/>
      <c r="AU3141" s="5"/>
      <c r="AV3141" s="5"/>
      <c r="AW3141" s="5"/>
      <c r="AX3141" s="5"/>
    </row>
    <row r="3142" spans="1:50" x14ac:dyDescent="0.25">
      <c r="A3142" s="96" t="s">
        <v>156</v>
      </c>
      <c r="B3142" s="96" t="s">
        <v>79</v>
      </c>
      <c r="C3142" s="96" t="s">
        <v>185</v>
      </c>
      <c r="D3142" s="3" t="s">
        <v>183</v>
      </c>
      <c r="E3142" s="3" t="s">
        <v>184</v>
      </c>
      <c r="F3142" t="s">
        <v>152</v>
      </c>
      <c r="G3142" s="100">
        <v>44547</v>
      </c>
      <c r="H3142">
        <v>4</v>
      </c>
      <c r="I3142" s="1"/>
      <c r="J3142" s="98"/>
      <c r="K3142" s="98"/>
      <c r="L3142" s="98"/>
      <c r="M3142" s="98"/>
      <c r="N3142" s="58"/>
      <c r="O3142" s="58"/>
      <c r="P3142" s="58"/>
      <c r="Q3142" s="58"/>
      <c r="R3142" s="58"/>
      <c r="S3142" s="58"/>
      <c r="T3142" s="58"/>
      <c r="U3142" s="58"/>
      <c r="V3142">
        <v>17.506666666666668</v>
      </c>
      <c r="W3142">
        <v>17.506666666666668</v>
      </c>
      <c r="X3142">
        <v>17.506666666666668</v>
      </c>
      <c r="Y3142">
        <v>17.506666666666668</v>
      </c>
      <c r="AF3142" s="98"/>
      <c r="AG3142" s="98"/>
      <c r="AH3142" s="98"/>
      <c r="AI3142" s="98"/>
      <c r="AJ3142" s="58"/>
      <c r="AK3142" s="58"/>
      <c r="AL3142" s="58"/>
      <c r="AM3142" s="58"/>
    </row>
    <row r="3143" spans="1:50" x14ac:dyDescent="0.25">
      <c r="A3143" s="96" t="s">
        <v>156</v>
      </c>
      <c r="B3143" s="96" t="s">
        <v>79</v>
      </c>
      <c r="C3143" s="96" t="s">
        <v>185</v>
      </c>
      <c r="D3143" s="3" t="s">
        <v>183</v>
      </c>
      <c r="E3143" s="3" t="s">
        <v>184</v>
      </c>
      <c r="F3143" t="s">
        <v>152</v>
      </c>
      <c r="G3143" s="100">
        <v>44601</v>
      </c>
      <c r="H3143">
        <v>4</v>
      </c>
      <c r="I3143" s="1"/>
      <c r="J3143" s="98"/>
      <c r="K3143" s="98"/>
      <c r="L3143" s="98"/>
      <c r="M3143" s="98"/>
      <c r="N3143" s="58"/>
      <c r="O3143" s="58"/>
      <c r="P3143" s="58"/>
      <c r="Q3143" s="58"/>
      <c r="R3143" s="58"/>
      <c r="S3143" s="58"/>
      <c r="T3143" s="58"/>
      <c r="U3143" s="58"/>
      <c r="AF3143" s="98"/>
      <c r="AG3143" s="98"/>
      <c r="AH3143" s="98"/>
      <c r="AI3143" s="98"/>
      <c r="AJ3143" s="58"/>
      <c r="AK3143" s="58"/>
      <c r="AL3143" s="58"/>
      <c r="AM3143" s="58"/>
    </row>
    <row r="3144" spans="1:50" x14ac:dyDescent="0.25">
      <c r="A3144" s="96" t="s">
        <v>156</v>
      </c>
      <c r="B3144" s="96" t="s">
        <v>79</v>
      </c>
      <c r="C3144" s="96" t="s">
        <v>185</v>
      </c>
      <c r="D3144" s="3" t="s">
        <v>183</v>
      </c>
      <c r="E3144" s="3" t="s">
        <v>184</v>
      </c>
      <c r="F3144" t="s">
        <v>153</v>
      </c>
      <c r="G3144" s="100">
        <v>44733</v>
      </c>
      <c r="H3144">
        <v>4</v>
      </c>
      <c r="I3144" s="1"/>
      <c r="J3144" s="98"/>
      <c r="K3144" s="98"/>
      <c r="L3144" s="98"/>
      <c r="M3144" s="98"/>
      <c r="N3144" s="58"/>
      <c r="O3144" s="58"/>
      <c r="P3144" s="58"/>
      <c r="Q3144" s="58"/>
      <c r="R3144" s="58"/>
      <c r="S3144" s="58"/>
      <c r="T3144" s="58"/>
      <c r="U3144" s="58"/>
      <c r="AF3144" s="98"/>
      <c r="AG3144" s="98"/>
      <c r="AH3144" s="98"/>
      <c r="AI3144" s="98"/>
      <c r="AJ3144" s="58"/>
      <c r="AK3144" s="58"/>
      <c r="AL3144" s="58"/>
      <c r="AM3144" s="58"/>
    </row>
    <row r="3145" spans="1:50" x14ac:dyDescent="0.25">
      <c r="A3145" s="96" t="s">
        <v>156</v>
      </c>
      <c r="B3145" s="96" t="s">
        <v>79</v>
      </c>
      <c r="C3145" s="96" t="s">
        <v>185</v>
      </c>
      <c r="D3145" s="3" t="s">
        <v>183</v>
      </c>
      <c r="E3145" s="3" t="s">
        <v>184</v>
      </c>
      <c r="F3145" t="s">
        <v>153</v>
      </c>
      <c r="G3145" s="100">
        <v>44756</v>
      </c>
      <c r="H3145">
        <v>4</v>
      </c>
      <c r="I3145" s="1"/>
      <c r="J3145" s="98"/>
      <c r="K3145" s="98"/>
      <c r="L3145" s="98"/>
      <c r="M3145" s="98"/>
      <c r="N3145" s="58"/>
      <c r="O3145" s="58"/>
      <c r="P3145" s="58"/>
      <c r="Q3145" s="58"/>
      <c r="R3145" s="58"/>
      <c r="S3145" s="58"/>
      <c r="T3145" s="58"/>
      <c r="U3145" s="58"/>
      <c r="V3145">
        <v>75.900000000000006</v>
      </c>
      <c r="W3145">
        <v>75.900000000000006</v>
      </c>
      <c r="X3145">
        <v>75.900000000000006</v>
      </c>
      <c r="Y3145">
        <v>75.900000000000006</v>
      </c>
      <c r="AF3145" s="98"/>
      <c r="AG3145" s="98"/>
      <c r="AH3145" s="98"/>
      <c r="AI3145" s="98"/>
      <c r="AJ3145" s="58"/>
      <c r="AK3145" s="58"/>
      <c r="AL3145" s="58"/>
      <c r="AM3145" s="58"/>
    </row>
    <row r="3146" spans="1:50" x14ac:dyDescent="0.25">
      <c r="A3146" s="96" t="s">
        <v>156</v>
      </c>
      <c r="B3146" s="96" t="s">
        <v>79</v>
      </c>
      <c r="C3146" s="96" t="s">
        <v>185</v>
      </c>
      <c r="D3146" s="3" t="s">
        <v>183</v>
      </c>
      <c r="E3146" s="3" t="s">
        <v>184</v>
      </c>
      <c r="F3146" t="s">
        <v>153</v>
      </c>
      <c r="G3146" s="100">
        <v>44760</v>
      </c>
      <c r="H3146">
        <v>4</v>
      </c>
      <c r="I3146" s="1"/>
      <c r="J3146" s="98"/>
      <c r="K3146" s="98"/>
      <c r="L3146" s="98"/>
      <c r="M3146" s="98"/>
      <c r="N3146" s="58"/>
      <c r="O3146" s="58"/>
      <c r="P3146" s="58"/>
      <c r="Q3146" s="58"/>
      <c r="R3146" s="58"/>
      <c r="S3146" s="58"/>
      <c r="T3146" s="58"/>
      <c r="U3146" s="58"/>
      <c r="V3146">
        <v>78.05</v>
      </c>
      <c r="W3146">
        <v>78.05</v>
      </c>
      <c r="X3146">
        <v>78.05</v>
      </c>
      <c r="Y3146">
        <v>78.05</v>
      </c>
      <c r="AF3146" s="98"/>
      <c r="AG3146" s="98"/>
      <c r="AH3146" s="98"/>
      <c r="AI3146" s="98"/>
      <c r="AJ3146" s="58"/>
      <c r="AK3146" s="58"/>
      <c r="AL3146" s="58"/>
      <c r="AM3146" s="58"/>
    </row>
    <row r="3147" spans="1:50" x14ac:dyDescent="0.25">
      <c r="A3147" s="96" t="s">
        <v>156</v>
      </c>
      <c r="B3147" s="96" t="s">
        <v>79</v>
      </c>
      <c r="C3147" s="96" t="s">
        <v>185</v>
      </c>
      <c r="D3147" s="3" t="s">
        <v>183</v>
      </c>
      <c r="E3147" s="3" t="s">
        <v>184</v>
      </c>
      <c r="F3147" t="s">
        <v>153</v>
      </c>
      <c r="G3147" s="100">
        <v>44769</v>
      </c>
      <c r="H3147">
        <v>4</v>
      </c>
      <c r="I3147" s="1"/>
      <c r="J3147" s="98"/>
      <c r="K3147" s="98"/>
      <c r="L3147" s="98"/>
      <c r="M3147" s="98"/>
      <c r="N3147" s="58"/>
      <c r="O3147" s="58"/>
      <c r="P3147" s="58"/>
      <c r="Q3147" s="58"/>
      <c r="R3147" s="58"/>
      <c r="S3147" s="58"/>
      <c r="T3147" s="58"/>
      <c r="U3147" s="58"/>
      <c r="V3147">
        <v>92.1</v>
      </c>
      <c r="W3147">
        <v>92.1</v>
      </c>
      <c r="X3147">
        <v>92.1</v>
      </c>
      <c r="Y3147">
        <v>92.1</v>
      </c>
      <c r="AF3147" s="98"/>
      <c r="AG3147" s="98"/>
      <c r="AH3147" s="98"/>
      <c r="AI3147" s="98"/>
      <c r="AJ3147" s="58"/>
      <c r="AK3147" s="58"/>
      <c r="AL3147" s="58"/>
      <c r="AM3147" s="58"/>
    </row>
    <row r="3148" spans="1:50" x14ac:dyDescent="0.25">
      <c r="A3148" s="96" t="s">
        <v>156</v>
      </c>
      <c r="B3148" s="96" t="s">
        <v>79</v>
      </c>
      <c r="C3148" s="96" t="s">
        <v>185</v>
      </c>
      <c r="D3148" s="3" t="s">
        <v>183</v>
      </c>
      <c r="E3148" s="3" t="s">
        <v>184</v>
      </c>
      <c r="F3148" t="s">
        <v>153</v>
      </c>
      <c r="G3148" s="100">
        <v>44784</v>
      </c>
      <c r="H3148">
        <v>4</v>
      </c>
      <c r="I3148" s="1"/>
      <c r="J3148" s="98"/>
      <c r="K3148" s="98"/>
      <c r="L3148" s="98"/>
      <c r="M3148" s="98"/>
      <c r="N3148" s="58"/>
      <c r="O3148" s="58"/>
      <c r="P3148" s="58"/>
      <c r="Q3148" s="58"/>
      <c r="R3148" s="58"/>
      <c r="S3148" s="58"/>
      <c r="T3148" s="58"/>
      <c r="U3148" s="58"/>
      <c r="V3148">
        <v>53.4</v>
      </c>
      <c r="W3148">
        <v>53.4</v>
      </c>
      <c r="X3148">
        <v>53.4</v>
      </c>
      <c r="Y3148">
        <v>53.4</v>
      </c>
      <c r="AF3148" s="98"/>
      <c r="AG3148" s="98"/>
      <c r="AH3148" s="98"/>
      <c r="AI3148" s="98"/>
      <c r="AJ3148" s="58"/>
      <c r="AK3148" s="58"/>
      <c r="AL3148" s="58"/>
      <c r="AM3148" s="58"/>
    </row>
    <row r="3149" spans="1:50" x14ac:dyDescent="0.25">
      <c r="A3149" s="96" t="s">
        <v>156</v>
      </c>
      <c r="B3149" s="96" t="s">
        <v>79</v>
      </c>
      <c r="C3149" s="96" t="s">
        <v>185</v>
      </c>
      <c r="D3149" s="3" t="s">
        <v>183</v>
      </c>
      <c r="E3149" s="3" t="s">
        <v>184</v>
      </c>
      <c r="F3149" t="s">
        <v>153</v>
      </c>
      <c r="G3149" s="100">
        <v>44795</v>
      </c>
      <c r="H3149">
        <v>4</v>
      </c>
      <c r="I3149" s="1"/>
      <c r="J3149" s="98"/>
      <c r="K3149" s="98"/>
      <c r="L3149" s="98"/>
      <c r="M3149" s="98"/>
      <c r="N3149" s="58"/>
      <c r="O3149" s="58"/>
      <c r="P3149" s="58"/>
      <c r="Q3149" s="58"/>
      <c r="R3149" s="58"/>
      <c r="S3149" s="58"/>
      <c r="T3149" s="58"/>
      <c r="U3149" s="58"/>
      <c r="V3149">
        <v>63.65</v>
      </c>
      <c r="W3149">
        <v>63.65</v>
      </c>
      <c r="X3149">
        <v>63.65</v>
      </c>
      <c r="Y3149">
        <v>63.65</v>
      </c>
      <c r="AF3149" s="98"/>
      <c r="AG3149" s="98"/>
      <c r="AH3149" s="98"/>
      <c r="AI3149" s="98"/>
      <c r="AJ3149" s="58"/>
      <c r="AK3149" s="58"/>
      <c r="AL3149" s="58"/>
      <c r="AM3149" s="58"/>
    </row>
    <row r="3150" spans="1:50" x14ac:dyDescent="0.25">
      <c r="A3150" s="96" t="s">
        <v>156</v>
      </c>
      <c r="B3150" s="96" t="s">
        <v>79</v>
      </c>
      <c r="C3150" s="96" t="s">
        <v>185</v>
      </c>
      <c r="D3150" s="3" t="s">
        <v>183</v>
      </c>
      <c r="E3150" s="3" t="s">
        <v>184</v>
      </c>
      <c r="F3150" t="s">
        <v>153</v>
      </c>
      <c r="G3150" s="100">
        <v>44802</v>
      </c>
      <c r="H3150">
        <v>4</v>
      </c>
      <c r="I3150" s="1"/>
      <c r="J3150" s="98"/>
      <c r="K3150" s="98"/>
      <c r="L3150" s="98"/>
      <c r="M3150" s="98"/>
      <c r="N3150" s="58"/>
      <c r="O3150" s="58"/>
      <c r="P3150" s="58"/>
      <c r="Q3150" s="58"/>
      <c r="R3150" s="58"/>
      <c r="S3150" s="58"/>
      <c r="T3150" s="58"/>
      <c r="U3150" s="58"/>
      <c r="V3150">
        <v>44.366666666666674</v>
      </c>
      <c r="W3150">
        <v>44.366666666666674</v>
      </c>
      <c r="X3150">
        <v>44.366666666666674</v>
      </c>
      <c r="Y3150">
        <v>44.366666666666674</v>
      </c>
      <c r="AF3150" s="98"/>
      <c r="AG3150" s="98"/>
      <c r="AH3150" s="98"/>
      <c r="AI3150" s="98"/>
      <c r="AJ3150" s="58"/>
      <c r="AK3150" s="58"/>
      <c r="AL3150" s="58"/>
      <c r="AM3150" s="58"/>
    </row>
    <row r="3151" spans="1:50" x14ac:dyDescent="0.25">
      <c r="A3151" s="96" t="s">
        <v>156</v>
      </c>
      <c r="B3151" s="96" t="s">
        <v>79</v>
      </c>
      <c r="C3151" s="96" t="s">
        <v>185</v>
      </c>
      <c r="D3151" s="3" t="s">
        <v>183</v>
      </c>
      <c r="E3151" s="3" t="s">
        <v>184</v>
      </c>
      <c r="F3151" t="s">
        <v>153</v>
      </c>
      <c r="G3151" s="100">
        <v>44812</v>
      </c>
      <c r="H3151">
        <v>4</v>
      </c>
      <c r="I3151" s="1"/>
      <c r="J3151" s="98"/>
      <c r="K3151" s="98"/>
      <c r="L3151" s="98"/>
      <c r="M3151" s="98"/>
      <c r="N3151" s="58"/>
      <c r="O3151" s="58"/>
      <c r="P3151" s="58"/>
      <c r="Q3151" s="58"/>
      <c r="R3151" s="58"/>
      <c r="S3151" s="58"/>
      <c r="T3151" s="58"/>
      <c r="U3151" s="58"/>
      <c r="V3151">
        <v>27.150000000000002</v>
      </c>
      <c r="W3151">
        <v>27.150000000000002</v>
      </c>
      <c r="X3151">
        <v>27.150000000000002</v>
      </c>
      <c r="Y3151">
        <v>27.150000000000002</v>
      </c>
      <c r="AF3151" s="98"/>
      <c r="AG3151" s="98"/>
      <c r="AH3151" s="98"/>
      <c r="AI3151" s="98"/>
      <c r="AJ3151" s="58"/>
      <c r="AK3151" s="58"/>
      <c r="AL3151" s="58"/>
      <c r="AM3151" s="58"/>
    </row>
    <row r="3152" spans="1:50" x14ac:dyDescent="0.25">
      <c r="A3152" s="96" t="s">
        <v>156</v>
      </c>
      <c r="B3152" s="96" t="s">
        <v>79</v>
      </c>
      <c r="C3152" s="96" t="s">
        <v>185</v>
      </c>
      <c r="D3152" s="3" t="s">
        <v>183</v>
      </c>
      <c r="E3152" s="3" t="s">
        <v>184</v>
      </c>
      <c r="F3152" t="s">
        <v>153</v>
      </c>
      <c r="G3152" s="100">
        <v>44816</v>
      </c>
      <c r="H3152">
        <v>4</v>
      </c>
      <c r="I3152" s="1"/>
      <c r="J3152" s="98"/>
      <c r="K3152" s="98"/>
      <c r="L3152" s="98"/>
      <c r="M3152" s="98"/>
      <c r="N3152" s="58"/>
      <c r="O3152" s="58"/>
      <c r="P3152" s="58"/>
      <c r="Q3152" s="58"/>
      <c r="R3152" s="58"/>
      <c r="S3152" s="58"/>
      <c r="T3152" s="58"/>
      <c r="U3152" s="58"/>
      <c r="V3152">
        <v>11.466666666666667</v>
      </c>
      <c r="W3152">
        <v>11.466666666666667</v>
      </c>
      <c r="X3152">
        <v>11.466666666666667</v>
      </c>
      <c r="Y3152">
        <v>11.466666666666667</v>
      </c>
      <c r="AF3152" s="98"/>
      <c r="AG3152" s="98"/>
      <c r="AH3152" s="98"/>
      <c r="AI3152" s="98"/>
      <c r="AJ3152" s="58"/>
      <c r="AK3152" s="58"/>
      <c r="AL3152" s="58"/>
      <c r="AM3152" s="58"/>
    </row>
    <row r="3153" spans="1:50" x14ac:dyDescent="0.25">
      <c r="A3153" s="96" t="s">
        <v>156</v>
      </c>
      <c r="B3153" s="96" t="s">
        <v>79</v>
      </c>
      <c r="C3153" s="96" t="s">
        <v>185</v>
      </c>
      <c r="D3153" s="3" t="s">
        <v>183</v>
      </c>
      <c r="E3153" s="3" t="s">
        <v>184</v>
      </c>
      <c r="F3153" t="s">
        <v>153</v>
      </c>
      <c r="G3153" s="100">
        <v>44831</v>
      </c>
      <c r="H3153">
        <v>4</v>
      </c>
      <c r="I3153" s="1"/>
      <c r="J3153" s="98"/>
      <c r="K3153" s="98"/>
      <c r="L3153" s="98"/>
      <c r="M3153" s="98"/>
      <c r="N3153" s="58"/>
      <c r="O3153" s="58"/>
      <c r="P3153" s="58"/>
      <c r="Q3153" s="58"/>
      <c r="R3153" s="58"/>
      <c r="S3153" s="58"/>
      <c r="T3153" s="58"/>
      <c r="U3153" s="58"/>
      <c r="V3153">
        <v>11.913333333333332</v>
      </c>
      <c r="W3153">
        <v>11.913333333333332</v>
      </c>
      <c r="X3153">
        <v>11.913333333333332</v>
      </c>
      <c r="Y3153">
        <v>11.913333333333332</v>
      </c>
      <c r="AF3153" s="98"/>
      <c r="AG3153" s="98"/>
      <c r="AH3153" s="98"/>
      <c r="AI3153" s="98"/>
      <c r="AJ3153" s="58"/>
      <c r="AK3153" s="58"/>
      <c r="AL3153" s="58"/>
      <c r="AM3153" s="58"/>
    </row>
    <row r="3154" spans="1:50" x14ac:dyDescent="0.25">
      <c r="A3154" s="96" t="s">
        <v>156</v>
      </c>
      <c r="B3154" s="96" t="s">
        <v>79</v>
      </c>
      <c r="C3154" s="96" t="s">
        <v>185</v>
      </c>
      <c r="D3154" s="3" t="s">
        <v>183</v>
      </c>
      <c r="E3154" s="3" t="s">
        <v>184</v>
      </c>
      <c r="F3154" t="s">
        <v>153</v>
      </c>
      <c r="G3154" s="100">
        <v>44839</v>
      </c>
      <c r="H3154">
        <v>4</v>
      </c>
      <c r="I3154" s="1"/>
      <c r="J3154" s="98"/>
      <c r="K3154" s="98"/>
      <c r="L3154" s="98"/>
      <c r="M3154" s="98"/>
      <c r="N3154" s="58"/>
      <c r="O3154" s="58"/>
      <c r="P3154" s="58"/>
      <c r="Q3154" s="58"/>
      <c r="R3154" s="58"/>
      <c r="S3154" s="58"/>
      <c r="T3154" s="58"/>
      <c r="U3154" s="58"/>
      <c r="V3154">
        <v>11.965</v>
      </c>
      <c r="W3154">
        <v>11.965</v>
      </c>
      <c r="X3154">
        <v>11.965</v>
      </c>
      <c r="Y3154">
        <v>11.965</v>
      </c>
      <c r="AF3154" s="98"/>
      <c r="AG3154" s="98"/>
      <c r="AH3154" s="98"/>
      <c r="AI3154" s="98"/>
      <c r="AJ3154" s="58"/>
      <c r="AK3154" s="58"/>
      <c r="AL3154" s="58"/>
      <c r="AM3154" s="58"/>
    </row>
    <row r="3155" spans="1:50" x14ac:dyDescent="0.25">
      <c r="A3155" s="96" t="s">
        <v>156</v>
      </c>
      <c r="B3155" s="96" t="s">
        <v>79</v>
      </c>
      <c r="C3155" s="96" t="s">
        <v>185</v>
      </c>
      <c r="D3155" s="3" t="s">
        <v>183</v>
      </c>
      <c r="E3155" s="3" t="s">
        <v>184</v>
      </c>
      <c r="F3155" t="s">
        <v>153</v>
      </c>
      <c r="G3155" s="100">
        <v>44851</v>
      </c>
      <c r="H3155">
        <v>4</v>
      </c>
      <c r="I3155" s="1"/>
      <c r="J3155" s="98"/>
      <c r="K3155" s="98"/>
      <c r="L3155" s="98"/>
      <c r="M3155" s="98"/>
      <c r="N3155" s="58"/>
      <c r="O3155" s="58"/>
      <c r="P3155" s="58"/>
      <c r="Q3155" s="58"/>
      <c r="R3155" s="58"/>
      <c r="S3155" s="58"/>
      <c r="T3155" s="58"/>
      <c r="U3155" s="58"/>
      <c r="V3155">
        <v>12.085000000000001</v>
      </c>
      <c r="W3155">
        <v>12.085000000000001</v>
      </c>
      <c r="X3155">
        <v>12.085000000000001</v>
      </c>
      <c r="Y3155">
        <v>12.085000000000001</v>
      </c>
      <c r="AF3155" s="98"/>
      <c r="AG3155" s="98"/>
      <c r="AH3155" s="98"/>
      <c r="AI3155" s="98"/>
      <c r="AJ3155" s="58"/>
      <c r="AK3155" s="58"/>
      <c r="AL3155" s="58"/>
      <c r="AM3155" s="58"/>
    </row>
    <row r="3156" spans="1:50" x14ac:dyDescent="0.25">
      <c r="A3156" s="102" t="s">
        <v>158</v>
      </c>
      <c r="B3156" s="102" t="s">
        <v>84</v>
      </c>
      <c r="C3156" s="102" t="s">
        <v>185</v>
      </c>
      <c r="D3156" s="55" t="s">
        <v>183</v>
      </c>
      <c r="E3156" s="55" t="s">
        <v>184</v>
      </c>
      <c r="F3156" s="5" t="s">
        <v>152</v>
      </c>
      <c r="G3156" s="97">
        <v>44547</v>
      </c>
      <c r="H3156" s="5">
        <v>1</v>
      </c>
      <c r="I3156" s="72"/>
      <c r="J3156" s="5"/>
      <c r="K3156" s="5"/>
      <c r="L3156" s="102"/>
      <c r="M3156" s="5"/>
      <c r="N3156" s="5"/>
      <c r="O3156" s="5"/>
      <c r="P3156" s="5"/>
      <c r="Q3156" s="5"/>
      <c r="R3156" s="5"/>
      <c r="S3156" s="5"/>
      <c r="T3156" s="5"/>
      <c r="U3156" s="5"/>
      <c r="V3156" s="5">
        <v>185</v>
      </c>
      <c r="W3156" s="5">
        <v>185</v>
      </c>
      <c r="X3156" s="5">
        <v>185</v>
      </c>
      <c r="Y3156" s="5">
        <v>185</v>
      </c>
      <c r="Z3156" s="5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5"/>
      <c r="AL3156" s="5"/>
      <c r="AM3156" s="5"/>
      <c r="AN3156" s="5"/>
      <c r="AO3156" s="5"/>
      <c r="AP3156" s="5"/>
      <c r="AQ3156" s="5"/>
      <c r="AR3156" s="5"/>
      <c r="AS3156" s="5"/>
      <c r="AT3156" s="5"/>
      <c r="AU3156" s="5"/>
      <c r="AV3156" s="5"/>
      <c r="AW3156" s="5"/>
      <c r="AX3156" s="5"/>
    </row>
    <row r="3157" spans="1:50" x14ac:dyDescent="0.25">
      <c r="A3157" s="102" t="s">
        <v>158</v>
      </c>
      <c r="B3157" s="102" t="s">
        <v>84</v>
      </c>
      <c r="C3157" s="102" t="s">
        <v>185</v>
      </c>
      <c r="D3157" s="55" t="s">
        <v>183</v>
      </c>
      <c r="E3157" s="55" t="s">
        <v>184</v>
      </c>
      <c r="F3157" s="5" t="s">
        <v>152</v>
      </c>
      <c r="G3157" s="97">
        <v>44601</v>
      </c>
      <c r="H3157" s="5">
        <v>1</v>
      </c>
      <c r="I3157" s="72"/>
      <c r="J3157" s="5"/>
      <c r="K3157" s="5"/>
      <c r="L3157" s="102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5"/>
      <c r="AL3157" s="5"/>
      <c r="AM3157" s="5"/>
      <c r="AN3157" s="5"/>
      <c r="AO3157" s="5"/>
      <c r="AP3157" s="5"/>
      <c r="AQ3157" s="5"/>
      <c r="AR3157" s="5"/>
      <c r="AS3157" s="5"/>
      <c r="AT3157" s="5"/>
      <c r="AU3157" s="5"/>
      <c r="AV3157" s="5"/>
      <c r="AW3157" s="5"/>
      <c r="AX3157" s="5"/>
    </row>
    <row r="3158" spans="1:50" x14ac:dyDescent="0.25">
      <c r="A3158" s="102" t="s">
        <v>158</v>
      </c>
      <c r="B3158" s="102" t="s">
        <v>84</v>
      </c>
      <c r="C3158" s="102" t="s">
        <v>185</v>
      </c>
      <c r="D3158" s="55" t="s">
        <v>183</v>
      </c>
      <c r="E3158" s="55" t="s">
        <v>184</v>
      </c>
      <c r="F3158" s="5" t="s">
        <v>153</v>
      </c>
      <c r="G3158" s="97">
        <v>44733</v>
      </c>
      <c r="H3158" s="5">
        <v>1</v>
      </c>
      <c r="I3158" s="72"/>
      <c r="J3158" s="5"/>
      <c r="K3158" s="5"/>
      <c r="L3158" s="102"/>
      <c r="M3158" s="5"/>
      <c r="N3158" s="5"/>
      <c r="O3158" s="5"/>
      <c r="P3158" s="5"/>
      <c r="Q3158" s="5"/>
      <c r="R3158" s="5"/>
      <c r="S3158" s="5"/>
      <c r="T3158" s="5"/>
      <c r="U3158" s="5"/>
      <c r="V3158" s="5">
        <v>62.9</v>
      </c>
      <c r="W3158" s="5">
        <v>62.9</v>
      </c>
      <c r="X3158" s="5">
        <v>62.9</v>
      </c>
      <c r="Y3158" s="5">
        <v>62.9</v>
      </c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  <c r="AL3158" s="5"/>
      <c r="AM3158" s="5"/>
      <c r="AN3158" s="5"/>
      <c r="AO3158" s="5"/>
      <c r="AP3158" s="5"/>
      <c r="AQ3158" s="5"/>
      <c r="AR3158" s="5"/>
      <c r="AS3158" s="5"/>
      <c r="AT3158" s="5"/>
      <c r="AU3158" s="5"/>
      <c r="AV3158" s="5"/>
      <c r="AW3158" s="5"/>
      <c r="AX3158" s="5"/>
    </row>
    <row r="3159" spans="1:50" x14ac:dyDescent="0.25">
      <c r="A3159" s="102" t="s">
        <v>158</v>
      </c>
      <c r="B3159" s="102" t="s">
        <v>84</v>
      </c>
      <c r="C3159" s="102" t="s">
        <v>185</v>
      </c>
      <c r="D3159" s="55" t="s">
        <v>183</v>
      </c>
      <c r="E3159" s="55" t="s">
        <v>184</v>
      </c>
      <c r="F3159" s="5" t="s">
        <v>153</v>
      </c>
      <c r="G3159" s="97">
        <v>44756</v>
      </c>
      <c r="H3159" s="5">
        <v>1</v>
      </c>
      <c r="I3159" s="72"/>
      <c r="J3159" s="5"/>
      <c r="K3159" s="5"/>
      <c r="L3159" s="102"/>
      <c r="M3159" s="5"/>
      <c r="N3159" s="5"/>
      <c r="O3159" s="5"/>
      <c r="P3159" s="5"/>
      <c r="Q3159" s="5"/>
      <c r="R3159" s="5"/>
      <c r="S3159" s="5"/>
      <c r="T3159" s="5"/>
      <c r="U3159" s="5"/>
      <c r="V3159" s="5">
        <v>57.43333333333333</v>
      </c>
      <c r="W3159" s="5">
        <v>57.43333333333333</v>
      </c>
      <c r="X3159" s="5">
        <v>57.43333333333333</v>
      </c>
      <c r="Y3159" s="5">
        <v>57.43333333333333</v>
      </c>
      <c r="Z3159" s="5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  <c r="AL3159" s="5"/>
      <c r="AM3159" s="5"/>
      <c r="AN3159" s="5"/>
      <c r="AO3159" s="5"/>
      <c r="AP3159" s="5"/>
      <c r="AQ3159" s="5"/>
      <c r="AR3159" s="5"/>
      <c r="AS3159" s="5"/>
      <c r="AT3159" s="5"/>
      <c r="AU3159" s="5"/>
      <c r="AV3159" s="5"/>
      <c r="AW3159" s="5"/>
      <c r="AX3159" s="5"/>
    </row>
    <row r="3160" spans="1:50" x14ac:dyDescent="0.25">
      <c r="A3160" s="102" t="s">
        <v>158</v>
      </c>
      <c r="B3160" s="102" t="s">
        <v>84</v>
      </c>
      <c r="C3160" s="102" t="s">
        <v>185</v>
      </c>
      <c r="D3160" s="55" t="s">
        <v>183</v>
      </c>
      <c r="E3160" s="55" t="s">
        <v>184</v>
      </c>
      <c r="F3160" s="5" t="s">
        <v>153</v>
      </c>
      <c r="G3160" s="97">
        <v>44760</v>
      </c>
      <c r="H3160" s="5">
        <v>1</v>
      </c>
      <c r="I3160" s="72"/>
      <c r="J3160" s="5"/>
      <c r="K3160" s="5"/>
      <c r="L3160" s="102"/>
      <c r="M3160" s="5"/>
      <c r="N3160" s="5"/>
      <c r="O3160" s="5"/>
      <c r="P3160" s="5"/>
      <c r="Q3160" s="5"/>
      <c r="R3160" s="5"/>
      <c r="S3160" s="5"/>
      <c r="T3160" s="5"/>
      <c r="U3160" s="5"/>
      <c r="V3160" s="5">
        <v>71.500000000000014</v>
      </c>
      <c r="W3160" s="5">
        <v>71.500000000000014</v>
      </c>
      <c r="X3160" s="5">
        <v>71.500000000000014</v>
      </c>
      <c r="Y3160" s="5">
        <v>71.500000000000014</v>
      </c>
      <c r="Z3160" s="5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  <c r="AL3160" s="5"/>
      <c r="AM3160" s="5"/>
      <c r="AN3160" s="5"/>
      <c r="AO3160" s="5"/>
      <c r="AP3160" s="5"/>
      <c r="AQ3160" s="5"/>
      <c r="AR3160" s="5"/>
      <c r="AS3160" s="5"/>
      <c r="AT3160" s="5"/>
      <c r="AU3160" s="5"/>
      <c r="AV3160" s="5"/>
      <c r="AW3160" s="5"/>
      <c r="AX3160" s="5"/>
    </row>
    <row r="3161" spans="1:50" x14ac:dyDescent="0.25">
      <c r="A3161" s="102" t="s">
        <v>158</v>
      </c>
      <c r="B3161" s="102" t="s">
        <v>84</v>
      </c>
      <c r="C3161" s="102" t="s">
        <v>185</v>
      </c>
      <c r="D3161" s="55" t="s">
        <v>183</v>
      </c>
      <c r="E3161" s="55" t="s">
        <v>184</v>
      </c>
      <c r="F3161" s="5" t="s">
        <v>153</v>
      </c>
      <c r="G3161" s="97">
        <v>44769</v>
      </c>
      <c r="H3161" s="5">
        <v>1</v>
      </c>
      <c r="I3161" s="72"/>
      <c r="J3161" s="5"/>
      <c r="K3161" s="5"/>
      <c r="L3161" s="102"/>
      <c r="M3161" s="5"/>
      <c r="N3161" s="5"/>
      <c r="O3161" s="5"/>
      <c r="P3161" s="5"/>
      <c r="Q3161" s="5"/>
      <c r="R3161" s="5"/>
      <c r="S3161" s="5"/>
      <c r="T3161" s="5"/>
      <c r="U3161" s="5"/>
      <c r="V3161" s="5">
        <v>69.349999999999994</v>
      </c>
      <c r="W3161" s="5">
        <v>69.349999999999994</v>
      </c>
      <c r="X3161" s="5">
        <v>69.349999999999994</v>
      </c>
      <c r="Y3161" s="5">
        <v>69.349999999999994</v>
      </c>
      <c r="Z3161" s="5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5"/>
      <c r="AN3161" s="5"/>
      <c r="AO3161" s="5"/>
      <c r="AP3161" s="5"/>
      <c r="AQ3161" s="5"/>
      <c r="AR3161" s="5"/>
      <c r="AS3161" s="5"/>
      <c r="AT3161" s="5"/>
      <c r="AU3161" s="5"/>
      <c r="AV3161" s="5"/>
      <c r="AW3161" s="5"/>
      <c r="AX3161" s="5"/>
    </row>
    <row r="3162" spans="1:50" x14ac:dyDescent="0.25">
      <c r="A3162" s="102" t="s">
        <v>158</v>
      </c>
      <c r="B3162" s="102" t="s">
        <v>84</v>
      </c>
      <c r="C3162" s="102" t="s">
        <v>185</v>
      </c>
      <c r="D3162" s="55" t="s">
        <v>183</v>
      </c>
      <c r="E3162" s="55" t="s">
        <v>184</v>
      </c>
      <c r="F3162" s="5" t="s">
        <v>153</v>
      </c>
      <c r="G3162" s="97">
        <v>44784</v>
      </c>
      <c r="H3162" s="5">
        <v>1</v>
      </c>
      <c r="I3162" s="72"/>
      <c r="J3162" s="5"/>
      <c r="K3162" s="5"/>
      <c r="L3162" s="102"/>
      <c r="M3162" s="5"/>
      <c r="N3162" s="5"/>
      <c r="O3162" s="5"/>
      <c r="P3162" s="5"/>
      <c r="Q3162" s="5"/>
      <c r="R3162" s="5"/>
      <c r="S3162" s="5"/>
      <c r="T3162" s="5"/>
      <c r="U3162" s="5"/>
      <c r="V3162" s="5">
        <v>69.3</v>
      </c>
      <c r="W3162" s="5">
        <v>69.3</v>
      </c>
      <c r="X3162" s="5">
        <v>69.3</v>
      </c>
      <c r="Y3162" s="5">
        <v>69.3</v>
      </c>
      <c r="Z3162" s="5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5"/>
      <c r="AN3162" s="5"/>
      <c r="AO3162" s="5"/>
      <c r="AP3162" s="5"/>
      <c r="AQ3162" s="5"/>
      <c r="AR3162" s="5"/>
      <c r="AS3162" s="5"/>
      <c r="AT3162" s="5"/>
      <c r="AU3162" s="5"/>
      <c r="AV3162" s="5"/>
      <c r="AW3162" s="5"/>
      <c r="AX3162" s="5"/>
    </row>
    <row r="3163" spans="1:50" x14ac:dyDescent="0.25">
      <c r="A3163" s="102" t="s">
        <v>158</v>
      </c>
      <c r="B3163" s="102" t="s">
        <v>84</v>
      </c>
      <c r="C3163" s="102" t="s">
        <v>185</v>
      </c>
      <c r="D3163" s="55" t="s">
        <v>183</v>
      </c>
      <c r="E3163" s="55" t="s">
        <v>184</v>
      </c>
      <c r="F3163" s="5" t="s">
        <v>153</v>
      </c>
      <c r="G3163" s="97">
        <v>44795</v>
      </c>
      <c r="H3163" s="5">
        <v>1</v>
      </c>
      <c r="I3163" s="72"/>
      <c r="J3163" s="5"/>
      <c r="K3163" s="5"/>
      <c r="L3163" s="102"/>
      <c r="M3163" s="5"/>
      <c r="N3163" s="5"/>
      <c r="O3163" s="5"/>
      <c r="P3163" s="5"/>
      <c r="Q3163" s="5"/>
      <c r="R3163" s="5"/>
      <c r="S3163" s="5"/>
      <c r="T3163" s="5"/>
      <c r="U3163" s="5"/>
      <c r="V3163" s="5">
        <v>85.899999999999991</v>
      </c>
      <c r="W3163" s="5">
        <v>85.899999999999991</v>
      </c>
      <c r="X3163" s="5">
        <v>85.899999999999991</v>
      </c>
      <c r="Y3163" s="5">
        <v>85.899999999999991</v>
      </c>
      <c r="Z3163" s="5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  <c r="AL3163" s="5"/>
      <c r="AM3163" s="5"/>
      <c r="AN3163" s="5"/>
      <c r="AO3163" s="5"/>
      <c r="AP3163" s="5"/>
      <c r="AQ3163" s="5"/>
      <c r="AR3163" s="5"/>
      <c r="AS3163" s="5"/>
      <c r="AT3163" s="5"/>
      <c r="AU3163" s="5"/>
      <c r="AV3163" s="5"/>
      <c r="AW3163" s="5"/>
      <c r="AX3163" s="5"/>
    </row>
    <row r="3164" spans="1:50" x14ac:dyDescent="0.25">
      <c r="A3164" s="102" t="s">
        <v>158</v>
      </c>
      <c r="B3164" s="102" t="s">
        <v>84</v>
      </c>
      <c r="C3164" s="102" t="s">
        <v>185</v>
      </c>
      <c r="D3164" s="55" t="s">
        <v>183</v>
      </c>
      <c r="E3164" s="55" t="s">
        <v>184</v>
      </c>
      <c r="F3164" s="5" t="s">
        <v>153</v>
      </c>
      <c r="G3164" s="97">
        <v>44802</v>
      </c>
      <c r="H3164" s="5">
        <v>1</v>
      </c>
      <c r="I3164" s="72"/>
      <c r="J3164" s="5"/>
      <c r="K3164" s="5"/>
      <c r="L3164" s="102"/>
      <c r="M3164" s="5"/>
      <c r="N3164" s="5"/>
      <c r="O3164" s="5"/>
      <c r="P3164" s="5"/>
      <c r="Q3164" s="5"/>
      <c r="R3164" s="5"/>
      <c r="S3164" s="5"/>
      <c r="T3164" s="5"/>
      <c r="U3164" s="5"/>
      <c r="V3164" s="5">
        <v>69.433333333333323</v>
      </c>
      <c r="W3164" s="5">
        <v>69.433333333333323</v>
      </c>
      <c r="X3164" s="5">
        <v>69.433333333333323</v>
      </c>
      <c r="Y3164" s="5">
        <v>69.433333333333323</v>
      </c>
      <c r="Z3164" s="5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  <c r="AL3164" s="5"/>
      <c r="AM3164" s="5"/>
      <c r="AN3164" s="5"/>
      <c r="AO3164" s="5"/>
      <c r="AP3164" s="5"/>
      <c r="AQ3164" s="5"/>
      <c r="AR3164" s="5"/>
      <c r="AS3164" s="5"/>
      <c r="AT3164" s="5"/>
      <c r="AU3164" s="5"/>
      <c r="AV3164" s="5"/>
      <c r="AW3164" s="5"/>
      <c r="AX3164" s="5"/>
    </row>
    <row r="3165" spans="1:50" x14ac:dyDescent="0.25">
      <c r="A3165" s="102" t="s">
        <v>158</v>
      </c>
      <c r="B3165" s="102" t="s">
        <v>84</v>
      </c>
      <c r="C3165" s="102" t="s">
        <v>185</v>
      </c>
      <c r="D3165" s="55" t="s">
        <v>183</v>
      </c>
      <c r="E3165" s="55" t="s">
        <v>184</v>
      </c>
      <c r="F3165" s="5" t="s">
        <v>153</v>
      </c>
      <c r="G3165" s="97">
        <v>44812</v>
      </c>
      <c r="H3165" s="5">
        <v>1</v>
      </c>
      <c r="I3165" s="72"/>
      <c r="J3165" s="5"/>
      <c r="K3165" s="5"/>
      <c r="L3165" s="102"/>
      <c r="M3165" s="5"/>
      <c r="N3165" s="5"/>
      <c r="O3165" s="5"/>
      <c r="P3165" s="5"/>
      <c r="Q3165" s="5"/>
      <c r="R3165" s="5"/>
      <c r="S3165" s="5"/>
      <c r="T3165" s="5"/>
      <c r="U3165" s="5"/>
      <c r="V3165" s="5">
        <v>28.516666666666666</v>
      </c>
      <c r="W3165" s="5">
        <v>28.516666666666666</v>
      </c>
      <c r="X3165" s="5">
        <v>28.516666666666666</v>
      </c>
      <c r="Y3165" s="5">
        <v>28.516666666666666</v>
      </c>
      <c r="Z3165" s="5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5"/>
      <c r="AN3165" s="5"/>
      <c r="AO3165" s="5"/>
      <c r="AP3165" s="5"/>
      <c r="AQ3165" s="5"/>
      <c r="AR3165" s="5"/>
      <c r="AS3165" s="5"/>
      <c r="AT3165" s="5"/>
      <c r="AU3165" s="5"/>
      <c r="AV3165" s="5"/>
      <c r="AW3165" s="5"/>
      <c r="AX3165" s="5"/>
    </row>
    <row r="3166" spans="1:50" x14ac:dyDescent="0.25">
      <c r="A3166" s="102" t="s">
        <v>158</v>
      </c>
      <c r="B3166" s="102" t="s">
        <v>84</v>
      </c>
      <c r="C3166" s="102" t="s">
        <v>185</v>
      </c>
      <c r="D3166" s="55" t="s">
        <v>183</v>
      </c>
      <c r="E3166" s="55" t="s">
        <v>184</v>
      </c>
      <c r="F3166" s="5" t="s">
        <v>153</v>
      </c>
      <c r="G3166" s="97">
        <v>44816</v>
      </c>
      <c r="H3166" s="5">
        <v>1</v>
      </c>
      <c r="I3166" s="72"/>
      <c r="J3166" s="5"/>
      <c r="K3166" s="5"/>
      <c r="L3166" s="102"/>
      <c r="M3166" s="5"/>
      <c r="N3166" s="5"/>
      <c r="O3166" s="5"/>
      <c r="P3166" s="5"/>
      <c r="Q3166" s="5"/>
      <c r="R3166" s="5"/>
      <c r="S3166" s="5"/>
      <c r="T3166" s="5"/>
      <c r="U3166" s="5"/>
      <c r="V3166" s="5">
        <v>13.043333333333331</v>
      </c>
      <c r="W3166" s="5">
        <v>13.043333333333331</v>
      </c>
      <c r="X3166" s="5">
        <v>13.043333333333331</v>
      </c>
      <c r="Y3166" s="5">
        <v>13.043333333333331</v>
      </c>
      <c r="Z3166" s="5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5"/>
      <c r="AN3166" s="5"/>
      <c r="AO3166" s="5"/>
      <c r="AP3166" s="5"/>
      <c r="AQ3166" s="5"/>
      <c r="AR3166" s="5"/>
      <c r="AS3166" s="5"/>
      <c r="AT3166" s="5"/>
      <c r="AU3166" s="5"/>
      <c r="AV3166" s="5"/>
      <c r="AW3166" s="5"/>
      <c r="AX3166" s="5"/>
    </row>
    <row r="3167" spans="1:50" x14ac:dyDescent="0.25">
      <c r="A3167" s="102" t="s">
        <v>158</v>
      </c>
      <c r="B3167" s="102" t="s">
        <v>84</v>
      </c>
      <c r="C3167" s="102" t="s">
        <v>185</v>
      </c>
      <c r="D3167" s="55" t="s">
        <v>183</v>
      </c>
      <c r="E3167" s="55" t="s">
        <v>184</v>
      </c>
      <c r="F3167" s="5" t="s">
        <v>153</v>
      </c>
      <c r="G3167" s="97">
        <v>44831</v>
      </c>
      <c r="H3167" s="5">
        <v>1</v>
      </c>
      <c r="I3167" s="72"/>
      <c r="J3167" s="5"/>
      <c r="K3167" s="5"/>
      <c r="L3167" s="102"/>
      <c r="M3167" s="5"/>
      <c r="N3167" s="5"/>
      <c r="O3167" s="5"/>
      <c r="P3167" s="5"/>
      <c r="Q3167" s="5"/>
      <c r="R3167" s="5"/>
      <c r="S3167" s="5"/>
      <c r="T3167" s="5"/>
      <c r="U3167" s="5"/>
      <c r="V3167" s="5">
        <v>11.314333333333336</v>
      </c>
      <c r="W3167" s="5">
        <v>11.314333333333336</v>
      </c>
      <c r="X3167" s="5">
        <v>11.314333333333336</v>
      </c>
      <c r="Y3167" s="5">
        <v>11.314333333333336</v>
      </c>
      <c r="Z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5"/>
      <c r="AN3167" s="5"/>
      <c r="AO3167" s="5"/>
      <c r="AP3167" s="5"/>
      <c r="AQ3167" s="5"/>
      <c r="AR3167" s="5"/>
      <c r="AS3167" s="5"/>
      <c r="AT3167" s="5"/>
      <c r="AU3167" s="5"/>
      <c r="AV3167" s="5"/>
      <c r="AW3167" s="5"/>
      <c r="AX3167" s="5"/>
    </row>
    <row r="3168" spans="1:50" x14ac:dyDescent="0.25">
      <c r="A3168" s="102" t="s">
        <v>158</v>
      </c>
      <c r="B3168" s="102" t="s">
        <v>84</v>
      </c>
      <c r="C3168" s="102" t="s">
        <v>185</v>
      </c>
      <c r="D3168" s="55" t="s">
        <v>183</v>
      </c>
      <c r="E3168" s="55" t="s">
        <v>184</v>
      </c>
      <c r="F3168" s="5" t="s">
        <v>153</v>
      </c>
      <c r="G3168" s="97">
        <v>44839</v>
      </c>
      <c r="H3168" s="5">
        <v>1</v>
      </c>
      <c r="I3168" s="72"/>
      <c r="J3168" s="5"/>
      <c r="K3168" s="5"/>
      <c r="L3168" s="102"/>
      <c r="M3168" s="5"/>
      <c r="N3168" s="5"/>
      <c r="O3168" s="5"/>
      <c r="P3168" s="5"/>
      <c r="Q3168" s="5"/>
      <c r="R3168" s="5"/>
      <c r="S3168" s="5"/>
      <c r="T3168" s="5"/>
      <c r="U3168" s="5"/>
      <c r="V3168" s="5">
        <v>12.143333333333336</v>
      </c>
      <c r="W3168" s="5">
        <v>12.143333333333336</v>
      </c>
      <c r="X3168" s="5">
        <v>12.143333333333336</v>
      </c>
      <c r="Y3168" s="5">
        <v>12.143333333333336</v>
      </c>
      <c r="Z3168" s="5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  <c r="AL3168" s="5"/>
      <c r="AM3168" s="5"/>
      <c r="AN3168" s="5"/>
      <c r="AO3168" s="5"/>
      <c r="AP3168" s="5"/>
      <c r="AQ3168" s="5"/>
      <c r="AR3168" s="5"/>
      <c r="AS3168" s="5"/>
      <c r="AT3168" s="5"/>
      <c r="AU3168" s="5"/>
      <c r="AV3168" s="5"/>
      <c r="AW3168" s="5"/>
      <c r="AX3168" s="5"/>
    </row>
    <row r="3169" spans="1:50" x14ac:dyDescent="0.25">
      <c r="A3169" s="102" t="s">
        <v>158</v>
      </c>
      <c r="B3169" s="102" t="s">
        <v>84</v>
      </c>
      <c r="C3169" s="102" t="s">
        <v>185</v>
      </c>
      <c r="D3169" s="55" t="s">
        <v>183</v>
      </c>
      <c r="E3169" s="55" t="s">
        <v>184</v>
      </c>
      <c r="F3169" s="5" t="s">
        <v>153</v>
      </c>
      <c r="G3169" s="97">
        <v>44851</v>
      </c>
      <c r="H3169" s="5">
        <v>1</v>
      </c>
      <c r="I3169" s="72"/>
      <c r="J3169" s="5"/>
      <c r="K3169" s="5"/>
      <c r="L3169" s="102"/>
      <c r="M3169" s="5"/>
      <c r="N3169" s="5"/>
      <c r="O3169" s="5"/>
      <c r="P3169" s="5"/>
      <c r="Q3169" s="5"/>
      <c r="R3169" s="5"/>
      <c r="S3169" s="5"/>
      <c r="T3169" s="5"/>
      <c r="U3169" s="5"/>
      <c r="V3169" s="5">
        <v>6.5486666666666666</v>
      </c>
      <c r="W3169" s="5">
        <v>6.5486666666666666</v>
      </c>
      <c r="X3169" s="5">
        <v>6.5486666666666666</v>
      </c>
      <c r="Y3169" s="5">
        <v>6.5486666666666666</v>
      </c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5"/>
      <c r="AN3169" s="5"/>
      <c r="AO3169" s="5"/>
      <c r="AP3169" s="5"/>
      <c r="AQ3169" s="5"/>
      <c r="AR3169" s="5"/>
      <c r="AS3169" s="5"/>
      <c r="AT3169" s="5"/>
      <c r="AU3169" s="5"/>
      <c r="AV3169" s="5"/>
      <c r="AW3169" s="5"/>
      <c r="AX3169" s="5"/>
    </row>
    <row r="3170" spans="1:50" x14ac:dyDescent="0.25">
      <c r="A3170" s="102" t="s">
        <v>158</v>
      </c>
      <c r="B3170" s="102" t="s">
        <v>84</v>
      </c>
      <c r="C3170" s="102" t="s">
        <v>185</v>
      </c>
      <c r="D3170" s="55" t="s">
        <v>183</v>
      </c>
      <c r="E3170" s="55" t="s">
        <v>184</v>
      </c>
      <c r="F3170" s="5" t="s">
        <v>152</v>
      </c>
      <c r="G3170" s="97">
        <v>44547</v>
      </c>
      <c r="H3170" s="5">
        <v>2</v>
      </c>
      <c r="I3170" s="72"/>
      <c r="J3170" s="103"/>
      <c r="K3170" s="103"/>
      <c r="L3170" s="102"/>
      <c r="M3170" s="103"/>
      <c r="N3170" s="5"/>
      <c r="O3170" s="5"/>
      <c r="P3170" s="5"/>
      <c r="Q3170" s="5"/>
      <c r="R3170" s="5"/>
      <c r="S3170" s="5"/>
      <c r="T3170" s="5"/>
      <c r="U3170" s="5"/>
      <c r="AA3170" s="5"/>
      <c r="AB3170" s="5"/>
      <c r="AC3170" s="5"/>
      <c r="AD3170" s="5"/>
      <c r="AE3170" s="5"/>
      <c r="AF3170" s="103"/>
      <c r="AG3170" s="103"/>
      <c r="AH3170" s="103"/>
      <c r="AI3170" s="103"/>
      <c r="AJ3170" s="5"/>
      <c r="AK3170" s="5"/>
      <c r="AL3170" s="5"/>
      <c r="AM3170" s="5"/>
      <c r="AN3170" s="5"/>
      <c r="AO3170" s="5"/>
      <c r="AP3170" s="5"/>
      <c r="AQ3170" s="5"/>
      <c r="AR3170" s="5"/>
      <c r="AS3170" s="5"/>
      <c r="AT3170" s="5"/>
      <c r="AU3170" s="5"/>
      <c r="AV3170" s="5"/>
      <c r="AW3170" s="5"/>
      <c r="AX3170" s="5"/>
    </row>
    <row r="3171" spans="1:50" x14ac:dyDescent="0.25">
      <c r="A3171" s="102" t="s">
        <v>158</v>
      </c>
      <c r="B3171" s="102" t="s">
        <v>84</v>
      </c>
      <c r="C3171" s="102" t="s">
        <v>185</v>
      </c>
      <c r="D3171" s="55" t="s">
        <v>183</v>
      </c>
      <c r="E3171" s="55" t="s">
        <v>184</v>
      </c>
      <c r="F3171" s="5" t="s">
        <v>152</v>
      </c>
      <c r="G3171" s="97">
        <v>44601</v>
      </c>
      <c r="H3171" s="5">
        <v>2</v>
      </c>
      <c r="I3171" s="72"/>
      <c r="J3171" s="103"/>
      <c r="K3171" s="103"/>
      <c r="L3171" s="102"/>
      <c r="M3171" s="103"/>
      <c r="N3171" s="5"/>
      <c r="O3171" s="5"/>
      <c r="P3171" s="5"/>
      <c r="Q3171" s="5"/>
      <c r="R3171" s="5"/>
      <c r="S3171" s="5"/>
      <c r="T3171" s="5"/>
      <c r="U3171" s="5"/>
      <c r="V3171">
        <v>14.100000000000001</v>
      </c>
      <c r="W3171">
        <v>14.100000000000001</v>
      </c>
      <c r="X3171">
        <v>14.100000000000001</v>
      </c>
      <c r="Y3171">
        <v>14.100000000000001</v>
      </c>
      <c r="AA3171" s="5"/>
      <c r="AB3171" s="5"/>
      <c r="AC3171" s="5"/>
      <c r="AD3171" s="5"/>
      <c r="AE3171" s="5"/>
      <c r="AF3171" s="103"/>
      <c r="AG3171" s="103"/>
      <c r="AH3171" s="103"/>
      <c r="AI3171" s="103"/>
      <c r="AJ3171" s="5"/>
      <c r="AK3171" s="5"/>
      <c r="AL3171" s="5"/>
      <c r="AM3171" s="5"/>
      <c r="AN3171" s="5"/>
      <c r="AO3171" s="5"/>
      <c r="AP3171" s="5"/>
      <c r="AQ3171" s="5"/>
      <c r="AR3171" s="5"/>
      <c r="AS3171" s="5"/>
      <c r="AT3171" s="5"/>
      <c r="AU3171" s="5"/>
      <c r="AV3171" s="5"/>
      <c r="AW3171" s="5"/>
      <c r="AX3171" s="5"/>
    </row>
    <row r="3172" spans="1:50" x14ac:dyDescent="0.25">
      <c r="A3172" s="102" t="s">
        <v>158</v>
      </c>
      <c r="B3172" s="102" t="s">
        <v>84</v>
      </c>
      <c r="C3172" s="102" t="s">
        <v>185</v>
      </c>
      <c r="D3172" s="55" t="s">
        <v>183</v>
      </c>
      <c r="E3172" s="55" t="s">
        <v>184</v>
      </c>
      <c r="F3172" s="5" t="s">
        <v>153</v>
      </c>
      <c r="G3172" s="97">
        <v>44733</v>
      </c>
      <c r="H3172" s="5">
        <v>2</v>
      </c>
      <c r="I3172" s="72"/>
      <c r="J3172" s="103"/>
      <c r="K3172" s="103"/>
      <c r="L3172" s="102"/>
      <c r="M3172" s="103"/>
      <c r="N3172" s="5"/>
      <c r="O3172" s="5"/>
      <c r="P3172" s="5"/>
      <c r="Q3172" s="5"/>
      <c r="R3172" s="5"/>
      <c r="S3172" s="5"/>
      <c r="T3172" s="5"/>
      <c r="U3172" s="5"/>
      <c r="V3172">
        <v>73.099999999999994</v>
      </c>
      <c r="W3172">
        <v>73.099999999999994</v>
      </c>
      <c r="X3172">
        <v>73.099999999999994</v>
      </c>
      <c r="Y3172">
        <v>73.099999999999994</v>
      </c>
      <c r="AA3172" s="5"/>
      <c r="AB3172" s="5"/>
      <c r="AC3172" s="5"/>
      <c r="AD3172" s="5"/>
      <c r="AE3172" s="5"/>
      <c r="AF3172" s="103"/>
      <c r="AG3172" s="103"/>
      <c r="AH3172" s="103"/>
      <c r="AI3172" s="103"/>
      <c r="AJ3172" s="5"/>
      <c r="AK3172" s="5"/>
      <c r="AL3172" s="5"/>
      <c r="AM3172" s="5"/>
      <c r="AN3172" s="5"/>
      <c r="AO3172" s="5"/>
      <c r="AP3172" s="5"/>
      <c r="AQ3172" s="5"/>
      <c r="AR3172" s="5"/>
      <c r="AS3172" s="5"/>
      <c r="AT3172" s="5"/>
      <c r="AU3172" s="5"/>
      <c r="AV3172" s="5"/>
      <c r="AW3172" s="5"/>
      <c r="AX3172" s="5"/>
    </row>
    <row r="3173" spans="1:50" x14ac:dyDescent="0.25">
      <c r="A3173" s="102" t="s">
        <v>158</v>
      </c>
      <c r="B3173" s="102" t="s">
        <v>84</v>
      </c>
      <c r="C3173" s="102" t="s">
        <v>185</v>
      </c>
      <c r="D3173" s="55" t="s">
        <v>183</v>
      </c>
      <c r="E3173" s="55" t="s">
        <v>184</v>
      </c>
      <c r="F3173" s="5" t="s">
        <v>153</v>
      </c>
      <c r="G3173" s="97">
        <v>44756</v>
      </c>
      <c r="H3173" s="5">
        <v>2</v>
      </c>
      <c r="I3173" s="72"/>
      <c r="J3173" s="103"/>
      <c r="K3173" s="103"/>
      <c r="L3173" s="102"/>
      <c r="M3173" s="103"/>
      <c r="N3173" s="5"/>
      <c r="O3173" s="5"/>
      <c r="P3173" s="5"/>
      <c r="Q3173" s="5"/>
      <c r="R3173" s="5"/>
      <c r="S3173" s="5"/>
      <c r="T3173" s="5"/>
      <c r="U3173" s="5"/>
      <c r="V3173">
        <v>22.2</v>
      </c>
      <c r="W3173">
        <v>22.2</v>
      </c>
      <c r="X3173">
        <v>22.2</v>
      </c>
      <c r="Y3173">
        <v>22.2</v>
      </c>
      <c r="AA3173" s="5"/>
      <c r="AB3173" s="5"/>
      <c r="AC3173" s="5"/>
      <c r="AD3173" s="5"/>
      <c r="AE3173" s="5"/>
      <c r="AF3173" s="103"/>
      <c r="AG3173" s="103"/>
      <c r="AH3173" s="103"/>
      <c r="AI3173" s="103"/>
      <c r="AJ3173" s="5"/>
      <c r="AK3173" s="5"/>
      <c r="AL3173" s="5"/>
      <c r="AM3173" s="5"/>
      <c r="AN3173" s="5"/>
      <c r="AO3173" s="5"/>
      <c r="AP3173" s="5"/>
      <c r="AQ3173" s="5"/>
      <c r="AR3173" s="5"/>
      <c r="AS3173" s="5"/>
      <c r="AT3173" s="5"/>
      <c r="AU3173" s="5"/>
      <c r="AV3173" s="5"/>
      <c r="AW3173" s="5"/>
      <c r="AX3173" s="5"/>
    </row>
    <row r="3174" spans="1:50" x14ac:dyDescent="0.25">
      <c r="A3174" s="102" t="s">
        <v>158</v>
      </c>
      <c r="B3174" s="102" t="s">
        <v>84</v>
      </c>
      <c r="C3174" s="102" t="s">
        <v>185</v>
      </c>
      <c r="D3174" s="55" t="s">
        <v>183</v>
      </c>
      <c r="E3174" s="55" t="s">
        <v>184</v>
      </c>
      <c r="F3174" s="5" t="s">
        <v>153</v>
      </c>
      <c r="G3174" s="97">
        <v>44760</v>
      </c>
      <c r="H3174" s="5">
        <v>2</v>
      </c>
      <c r="I3174" s="72"/>
      <c r="J3174" s="103"/>
      <c r="K3174" s="103"/>
      <c r="L3174" s="102"/>
      <c r="M3174" s="103"/>
      <c r="N3174" s="5"/>
      <c r="O3174" s="5"/>
      <c r="P3174" s="5"/>
      <c r="Q3174" s="5"/>
      <c r="R3174" s="5"/>
      <c r="S3174" s="5"/>
      <c r="T3174" s="5"/>
      <c r="U3174" s="5"/>
      <c r="V3174">
        <v>101.5</v>
      </c>
      <c r="W3174">
        <v>101.5</v>
      </c>
      <c r="X3174">
        <v>101.5</v>
      </c>
      <c r="Y3174">
        <v>101.5</v>
      </c>
      <c r="AA3174" s="5"/>
      <c r="AB3174" s="5"/>
      <c r="AC3174" s="5"/>
      <c r="AD3174" s="5"/>
      <c r="AE3174" s="5"/>
      <c r="AF3174" s="103"/>
      <c r="AG3174" s="103"/>
      <c r="AH3174" s="103"/>
      <c r="AI3174" s="103"/>
      <c r="AJ3174" s="5"/>
      <c r="AK3174" s="5"/>
      <c r="AL3174" s="5"/>
      <c r="AM3174" s="5"/>
      <c r="AN3174" s="5"/>
      <c r="AO3174" s="5"/>
      <c r="AP3174" s="5"/>
      <c r="AQ3174" s="5"/>
      <c r="AR3174" s="5"/>
      <c r="AS3174" s="5"/>
      <c r="AT3174" s="5"/>
      <c r="AU3174" s="5"/>
      <c r="AV3174" s="5"/>
      <c r="AW3174" s="5"/>
      <c r="AX3174" s="5"/>
    </row>
    <row r="3175" spans="1:50" x14ac:dyDescent="0.25">
      <c r="A3175" s="102" t="s">
        <v>158</v>
      </c>
      <c r="B3175" s="102" t="s">
        <v>84</v>
      </c>
      <c r="C3175" s="102" t="s">
        <v>185</v>
      </c>
      <c r="D3175" s="55" t="s">
        <v>183</v>
      </c>
      <c r="E3175" s="55" t="s">
        <v>184</v>
      </c>
      <c r="F3175" s="5" t="s">
        <v>153</v>
      </c>
      <c r="G3175" s="97">
        <v>44769</v>
      </c>
      <c r="H3175" s="5">
        <v>2</v>
      </c>
      <c r="I3175" s="72"/>
      <c r="J3175" s="103"/>
      <c r="K3175" s="103"/>
      <c r="L3175" s="102"/>
      <c r="M3175" s="103"/>
      <c r="N3175" s="5"/>
      <c r="O3175" s="5"/>
      <c r="P3175" s="5"/>
      <c r="Q3175" s="5"/>
      <c r="R3175" s="5"/>
      <c r="S3175" s="5"/>
      <c r="T3175" s="5"/>
      <c r="U3175" s="5"/>
      <c r="V3175">
        <v>109</v>
      </c>
      <c r="W3175">
        <v>109</v>
      </c>
      <c r="X3175">
        <v>109</v>
      </c>
      <c r="Y3175">
        <v>109</v>
      </c>
      <c r="AA3175" s="5"/>
      <c r="AB3175" s="5"/>
      <c r="AC3175" s="5"/>
      <c r="AD3175" s="5"/>
      <c r="AE3175" s="5"/>
      <c r="AF3175" s="103"/>
      <c r="AG3175" s="103"/>
      <c r="AH3175" s="103"/>
      <c r="AI3175" s="103"/>
      <c r="AJ3175" s="5"/>
      <c r="AK3175" s="5"/>
      <c r="AL3175" s="5"/>
      <c r="AM3175" s="5"/>
      <c r="AN3175" s="5"/>
      <c r="AO3175" s="5"/>
      <c r="AP3175" s="5"/>
      <c r="AQ3175" s="5"/>
      <c r="AR3175" s="5"/>
      <c r="AS3175" s="5"/>
      <c r="AT3175" s="5"/>
      <c r="AU3175" s="5"/>
      <c r="AV3175" s="5"/>
      <c r="AW3175" s="5"/>
      <c r="AX3175" s="5"/>
    </row>
    <row r="3176" spans="1:50" x14ac:dyDescent="0.25">
      <c r="A3176" s="102" t="s">
        <v>158</v>
      </c>
      <c r="B3176" s="102" t="s">
        <v>84</v>
      </c>
      <c r="C3176" s="102" t="s">
        <v>185</v>
      </c>
      <c r="D3176" s="55" t="s">
        <v>183</v>
      </c>
      <c r="E3176" s="55" t="s">
        <v>184</v>
      </c>
      <c r="F3176" s="5" t="s">
        <v>153</v>
      </c>
      <c r="G3176" s="97">
        <v>44784</v>
      </c>
      <c r="H3176" s="5">
        <v>2</v>
      </c>
      <c r="I3176" s="72"/>
      <c r="J3176" s="103"/>
      <c r="K3176" s="103"/>
      <c r="L3176" s="102"/>
      <c r="M3176" s="103"/>
      <c r="N3176" s="5"/>
      <c r="O3176" s="5"/>
      <c r="P3176" s="5"/>
      <c r="Q3176" s="5"/>
      <c r="R3176" s="5"/>
      <c r="S3176" s="5"/>
      <c r="T3176" s="5"/>
      <c r="U3176" s="5"/>
      <c r="V3176">
        <v>63.75</v>
      </c>
      <c r="W3176">
        <v>63.75</v>
      </c>
      <c r="X3176">
        <v>63.75</v>
      </c>
      <c r="Y3176">
        <v>63.75</v>
      </c>
      <c r="AA3176" s="5"/>
      <c r="AB3176" s="5"/>
      <c r="AC3176" s="5"/>
      <c r="AD3176" s="5"/>
      <c r="AE3176" s="5"/>
      <c r="AF3176" s="103"/>
      <c r="AG3176" s="103"/>
      <c r="AH3176" s="103"/>
      <c r="AI3176" s="103"/>
      <c r="AJ3176" s="5"/>
      <c r="AK3176" s="5"/>
      <c r="AL3176" s="5"/>
      <c r="AM3176" s="5"/>
      <c r="AN3176" s="5"/>
      <c r="AO3176" s="5"/>
      <c r="AP3176" s="5"/>
      <c r="AQ3176" s="5"/>
      <c r="AR3176" s="5"/>
      <c r="AS3176" s="5"/>
      <c r="AT3176" s="5"/>
      <c r="AU3176" s="5"/>
      <c r="AV3176" s="5"/>
      <c r="AW3176" s="5"/>
      <c r="AX3176" s="5"/>
    </row>
    <row r="3177" spans="1:50" x14ac:dyDescent="0.25">
      <c r="A3177" s="102" t="s">
        <v>158</v>
      </c>
      <c r="B3177" s="102" t="s">
        <v>84</v>
      </c>
      <c r="C3177" s="102" t="s">
        <v>185</v>
      </c>
      <c r="D3177" s="55" t="s">
        <v>183</v>
      </c>
      <c r="E3177" s="55" t="s">
        <v>184</v>
      </c>
      <c r="F3177" s="5" t="s">
        <v>153</v>
      </c>
      <c r="G3177" s="97">
        <v>44795</v>
      </c>
      <c r="H3177" s="5">
        <v>2</v>
      </c>
      <c r="I3177" s="72"/>
      <c r="J3177" s="103"/>
      <c r="K3177" s="103"/>
      <c r="L3177" s="102"/>
      <c r="M3177" s="103"/>
      <c r="N3177" s="5"/>
      <c r="O3177" s="5"/>
      <c r="P3177" s="5"/>
      <c r="Q3177" s="5"/>
      <c r="R3177" s="5"/>
      <c r="S3177" s="5"/>
      <c r="T3177" s="5"/>
      <c r="U3177" s="5"/>
      <c r="V3177">
        <v>14.05</v>
      </c>
      <c r="W3177">
        <v>14.05</v>
      </c>
      <c r="X3177">
        <v>14.05</v>
      </c>
      <c r="Y3177">
        <v>14.05</v>
      </c>
      <c r="AA3177" s="5"/>
      <c r="AB3177" s="5"/>
      <c r="AC3177" s="5"/>
      <c r="AD3177" s="5"/>
      <c r="AE3177" s="5"/>
      <c r="AF3177" s="103"/>
      <c r="AG3177" s="103"/>
      <c r="AH3177" s="103"/>
      <c r="AI3177" s="103"/>
      <c r="AJ3177" s="5"/>
      <c r="AK3177" s="5"/>
      <c r="AL3177" s="5"/>
      <c r="AM3177" s="5"/>
      <c r="AN3177" s="5"/>
      <c r="AO3177" s="5"/>
      <c r="AP3177" s="5"/>
      <c r="AQ3177" s="5"/>
      <c r="AR3177" s="5"/>
      <c r="AS3177" s="5"/>
      <c r="AT3177" s="5"/>
      <c r="AU3177" s="5"/>
      <c r="AV3177" s="5"/>
      <c r="AW3177" s="5"/>
      <c r="AX3177" s="5"/>
    </row>
    <row r="3178" spans="1:50" x14ac:dyDescent="0.25">
      <c r="A3178" s="102" t="s">
        <v>158</v>
      </c>
      <c r="B3178" s="102" t="s">
        <v>84</v>
      </c>
      <c r="C3178" s="102" t="s">
        <v>185</v>
      </c>
      <c r="D3178" s="55" t="s">
        <v>183</v>
      </c>
      <c r="E3178" s="55" t="s">
        <v>184</v>
      </c>
      <c r="F3178" s="5" t="s">
        <v>153</v>
      </c>
      <c r="G3178" s="97">
        <v>44802</v>
      </c>
      <c r="H3178" s="5">
        <v>2</v>
      </c>
      <c r="I3178" s="72"/>
      <c r="J3178" s="103"/>
      <c r="K3178" s="103"/>
      <c r="L3178" s="102"/>
      <c r="M3178" s="103"/>
      <c r="N3178" s="5"/>
      <c r="O3178" s="5"/>
      <c r="P3178" s="5"/>
      <c r="Q3178" s="5"/>
      <c r="R3178" s="5"/>
      <c r="S3178" s="5"/>
      <c r="T3178" s="5"/>
      <c r="U3178" s="5"/>
      <c r="V3178">
        <v>22.785</v>
      </c>
      <c r="W3178">
        <v>22.785</v>
      </c>
      <c r="X3178">
        <v>22.785</v>
      </c>
      <c r="Y3178">
        <v>22.785</v>
      </c>
      <c r="AA3178" s="5"/>
      <c r="AB3178" s="5"/>
      <c r="AC3178" s="5"/>
      <c r="AD3178" s="5"/>
      <c r="AE3178" s="5"/>
      <c r="AF3178" s="103"/>
      <c r="AG3178" s="103"/>
      <c r="AH3178" s="103"/>
      <c r="AI3178" s="103"/>
      <c r="AJ3178" s="5"/>
      <c r="AK3178" s="5"/>
      <c r="AL3178" s="5"/>
      <c r="AM3178" s="5"/>
      <c r="AN3178" s="5"/>
      <c r="AO3178" s="5"/>
      <c r="AP3178" s="5"/>
      <c r="AQ3178" s="5"/>
      <c r="AR3178" s="5"/>
      <c r="AS3178" s="5"/>
      <c r="AT3178" s="5"/>
      <c r="AU3178" s="5"/>
      <c r="AV3178" s="5"/>
      <c r="AW3178" s="5"/>
      <c r="AX3178" s="5"/>
    </row>
    <row r="3179" spans="1:50" x14ac:dyDescent="0.25">
      <c r="A3179" s="102" t="s">
        <v>158</v>
      </c>
      <c r="B3179" s="102" t="s">
        <v>84</v>
      </c>
      <c r="C3179" s="102" t="s">
        <v>185</v>
      </c>
      <c r="D3179" s="55" t="s">
        <v>183</v>
      </c>
      <c r="E3179" s="55" t="s">
        <v>184</v>
      </c>
      <c r="F3179" s="5" t="s">
        <v>153</v>
      </c>
      <c r="G3179" s="97">
        <v>44812</v>
      </c>
      <c r="H3179" s="5">
        <v>2</v>
      </c>
      <c r="I3179" s="72"/>
      <c r="J3179" s="103"/>
      <c r="K3179" s="103"/>
      <c r="L3179" s="102"/>
      <c r="M3179" s="103"/>
      <c r="N3179" s="5"/>
      <c r="O3179" s="5"/>
      <c r="P3179" s="5"/>
      <c r="Q3179" s="5"/>
      <c r="R3179" s="5"/>
      <c r="S3179" s="5"/>
      <c r="T3179" s="5"/>
      <c r="U3179" s="5"/>
      <c r="V3179">
        <v>13.645</v>
      </c>
      <c r="W3179">
        <v>13.645</v>
      </c>
      <c r="X3179">
        <v>13.645</v>
      </c>
      <c r="Y3179">
        <v>13.645</v>
      </c>
      <c r="AA3179" s="5"/>
      <c r="AB3179" s="5"/>
      <c r="AC3179" s="5"/>
      <c r="AD3179" s="5"/>
      <c r="AE3179" s="5"/>
      <c r="AF3179" s="103"/>
      <c r="AG3179" s="103"/>
      <c r="AH3179" s="103"/>
      <c r="AI3179" s="103"/>
      <c r="AJ3179" s="5"/>
      <c r="AK3179" s="5"/>
      <c r="AL3179" s="5"/>
      <c r="AM3179" s="5"/>
      <c r="AN3179" s="5"/>
      <c r="AO3179" s="5"/>
      <c r="AP3179" s="5"/>
      <c r="AQ3179" s="5"/>
      <c r="AR3179" s="5"/>
      <c r="AS3179" s="5"/>
      <c r="AT3179" s="5"/>
      <c r="AU3179" s="5"/>
      <c r="AV3179" s="5"/>
      <c r="AW3179" s="5"/>
      <c r="AX3179" s="5"/>
    </row>
    <row r="3180" spans="1:50" x14ac:dyDescent="0.25">
      <c r="A3180" s="102" t="s">
        <v>158</v>
      </c>
      <c r="B3180" s="102" t="s">
        <v>84</v>
      </c>
      <c r="C3180" s="102" t="s">
        <v>185</v>
      </c>
      <c r="D3180" s="55" t="s">
        <v>183</v>
      </c>
      <c r="E3180" s="55" t="s">
        <v>184</v>
      </c>
      <c r="F3180" s="5" t="s">
        <v>153</v>
      </c>
      <c r="G3180" s="97">
        <v>44816</v>
      </c>
      <c r="H3180" s="5">
        <v>2</v>
      </c>
      <c r="I3180" s="72"/>
      <c r="J3180" s="103"/>
      <c r="K3180" s="103"/>
      <c r="L3180" s="102"/>
      <c r="M3180" s="103"/>
      <c r="N3180" s="5"/>
      <c r="O3180" s="5"/>
      <c r="P3180" s="5"/>
      <c r="Q3180" s="5"/>
      <c r="R3180" s="5"/>
      <c r="S3180" s="5"/>
      <c r="T3180" s="5"/>
      <c r="U3180" s="5"/>
      <c r="V3180">
        <v>13.968500000000001</v>
      </c>
      <c r="W3180">
        <v>13.968500000000001</v>
      </c>
      <c r="X3180">
        <v>13.968500000000001</v>
      </c>
      <c r="Y3180">
        <v>13.968500000000001</v>
      </c>
      <c r="AA3180" s="5"/>
      <c r="AB3180" s="5"/>
      <c r="AC3180" s="5"/>
      <c r="AD3180" s="5"/>
      <c r="AE3180" s="5"/>
      <c r="AF3180" s="103"/>
      <c r="AG3180" s="103"/>
      <c r="AH3180" s="103"/>
      <c r="AI3180" s="103"/>
      <c r="AJ3180" s="5"/>
      <c r="AK3180" s="5"/>
      <c r="AL3180" s="5"/>
      <c r="AM3180" s="5"/>
      <c r="AN3180" s="5"/>
      <c r="AO3180" s="5"/>
      <c r="AP3180" s="5"/>
      <c r="AQ3180" s="5"/>
      <c r="AR3180" s="5"/>
      <c r="AS3180" s="5"/>
      <c r="AT3180" s="5"/>
      <c r="AU3180" s="5"/>
      <c r="AV3180" s="5"/>
      <c r="AW3180" s="5"/>
      <c r="AX3180" s="5"/>
    </row>
    <row r="3181" spans="1:50" x14ac:dyDescent="0.25">
      <c r="A3181" s="102" t="s">
        <v>158</v>
      </c>
      <c r="B3181" s="102" t="s">
        <v>84</v>
      </c>
      <c r="C3181" s="102" t="s">
        <v>185</v>
      </c>
      <c r="D3181" s="55" t="s">
        <v>183</v>
      </c>
      <c r="E3181" s="55" t="s">
        <v>184</v>
      </c>
      <c r="F3181" s="5" t="s">
        <v>153</v>
      </c>
      <c r="G3181" s="97">
        <v>44831</v>
      </c>
      <c r="H3181" s="5">
        <v>2</v>
      </c>
      <c r="I3181" s="72"/>
      <c r="J3181" s="103"/>
      <c r="K3181" s="103"/>
      <c r="L3181" s="102"/>
      <c r="M3181" s="103"/>
      <c r="N3181" s="5"/>
      <c r="O3181" s="5"/>
      <c r="P3181" s="5"/>
      <c r="Q3181" s="5"/>
      <c r="R3181" s="5"/>
      <c r="S3181" s="5"/>
      <c r="T3181" s="5"/>
      <c r="U3181" s="5"/>
      <c r="V3181">
        <v>13.653499999999999</v>
      </c>
      <c r="W3181">
        <v>13.653499999999999</v>
      </c>
      <c r="X3181">
        <v>13.653499999999999</v>
      </c>
      <c r="Y3181">
        <v>13.653499999999999</v>
      </c>
      <c r="AA3181" s="5"/>
      <c r="AB3181" s="5"/>
      <c r="AC3181" s="5"/>
      <c r="AD3181" s="5"/>
      <c r="AE3181" s="5"/>
      <c r="AF3181" s="103"/>
      <c r="AG3181" s="103"/>
      <c r="AH3181" s="103"/>
      <c r="AI3181" s="103"/>
      <c r="AJ3181" s="5"/>
      <c r="AK3181" s="5"/>
      <c r="AL3181" s="5"/>
      <c r="AM3181" s="5"/>
      <c r="AN3181" s="5"/>
      <c r="AO3181" s="5"/>
      <c r="AP3181" s="5"/>
      <c r="AQ3181" s="5"/>
      <c r="AR3181" s="5"/>
      <c r="AS3181" s="5"/>
      <c r="AT3181" s="5"/>
      <c r="AU3181" s="5"/>
      <c r="AV3181" s="5"/>
      <c r="AW3181" s="5"/>
      <c r="AX3181" s="5"/>
    </row>
    <row r="3182" spans="1:50" x14ac:dyDescent="0.25">
      <c r="A3182" s="102" t="s">
        <v>158</v>
      </c>
      <c r="B3182" s="102" t="s">
        <v>84</v>
      </c>
      <c r="C3182" s="102" t="s">
        <v>185</v>
      </c>
      <c r="D3182" s="55" t="s">
        <v>183</v>
      </c>
      <c r="E3182" s="55" t="s">
        <v>184</v>
      </c>
      <c r="F3182" s="5" t="s">
        <v>153</v>
      </c>
      <c r="G3182" s="97">
        <v>44839</v>
      </c>
      <c r="H3182" s="5">
        <v>2</v>
      </c>
      <c r="I3182" s="72"/>
      <c r="J3182" s="103"/>
      <c r="K3182" s="103"/>
      <c r="L3182" s="102"/>
      <c r="M3182" s="103"/>
      <c r="N3182" s="5"/>
      <c r="O3182" s="5"/>
      <c r="P3182" s="5"/>
      <c r="Q3182" s="5"/>
      <c r="R3182" s="5"/>
      <c r="S3182" s="5"/>
      <c r="T3182" s="5"/>
      <c r="U3182" s="5"/>
      <c r="V3182">
        <v>1.5329999999999999</v>
      </c>
      <c r="W3182">
        <v>1.5329999999999999</v>
      </c>
      <c r="X3182">
        <v>1.5329999999999999</v>
      </c>
      <c r="Y3182">
        <v>1.5329999999999999</v>
      </c>
      <c r="AA3182" s="5"/>
      <c r="AB3182" s="5"/>
      <c r="AC3182" s="5"/>
      <c r="AD3182" s="5"/>
      <c r="AE3182" s="5"/>
      <c r="AF3182" s="103"/>
      <c r="AG3182" s="103"/>
      <c r="AH3182" s="103"/>
      <c r="AI3182" s="103"/>
      <c r="AJ3182" s="5"/>
      <c r="AK3182" s="5"/>
      <c r="AL3182" s="5"/>
      <c r="AM3182" s="5"/>
      <c r="AN3182" s="5"/>
      <c r="AO3182" s="5"/>
      <c r="AP3182" s="5"/>
      <c r="AQ3182" s="5"/>
      <c r="AR3182" s="5"/>
      <c r="AS3182" s="5"/>
      <c r="AT3182" s="5"/>
      <c r="AU3182" s="5"/>
      <c r="AV3182" s="5"/>
      <c r="AW3182" s="5"/>
      <c r="AX3182" s="5"/>
    </row>
    <row r="3183" spans="1:50" x14ac:dyDescent="0.25">
      <c r="A3183" s="102" t="s">
        <v>158</v>
      </c>
      <c r="B3183" s="102" t="s">
        <v>84</v>
      </c>
      <c r="C3183" s="102" t="s">
        <v>185</v>
      </c>
      <c r="D3183" s="55" t="s">
        <v>183</v>
      </c>
      <c r="E3183" s="55" t="s">
        <v>184</v>
      </c>
      <c r="F3183" s="5" t="s">
        <v>153</v>
      </c>
      <c r="G3183" s="97">
        <v>44851</v>
      </c>
      <c r="H3183" s="5">
        <v>2</v>
      </c>
      <c r="I3183" s="72"/>
      <c r="J3183" s="103"/>
      <c r="K3183" s="103"/>
      <c r="L3183" s="102"/>
      <c r="M3183" s="103"/>
      <c r="N3183" s="5"/>
      <c r="O3183" s="5"/>
      <c r="P3183" s="5"/>
      <c r="Q3183" s="5"/>
      <c r="R3183" s="5"/>
      <c r="S3183" s="5"/>
      <c r="T3183" s="5"/>
      <c r="U3183" s="5"/>
      <c r="V3183">
        <v>18.139666666666667</v>
      </c>
      <c r="W3183">
        <v>18.139666666666667</v>
      </c>
      <c r="X3183">
        <v>18.139666666666667</v>
      </c>
      <c r="Y3183">
        <v>18.139666666666667</v>
      </c>
      <c r="AA3183" s="5"/>
      <c r="AB3183" s="5"/>
      <c r="AC3183" s="5"/>
      <c r="AD3183" s="5"/>
      <c r="AE3183" s="5"/>
      <c r="AF3183" s="103"/>
      <c r="AG3183" s="103"/>
      <c r="AH3183" s="103"/>
      <c r="AI3183" s="103"/>
      <c r="AJ3183" s="5"/>
      <c r="AK3183" s="5"/>
      <c r="AL3183" s="5"/>
      <c r="AM3183" s="5"/>
      <c r="AN3183" s="5"/>
      <c r="AO3183" s="5"/>
      <c r="AP3183" s="5"/>
      <c r="AQ3183" s="5"/>
      <c r="AR3183" s="5"/>
      <c r="AS3183" s="5"/>
      <c r="AT3183" s="5"/>
      <c r="AU3183" s="5"/>
      <c r="AV3183" s="5"/>
      <c r="AW3183" s="5"/>
      <c r="AX3183" s="5"/>
    </row>
    <row r="3184" spans="1:50" x14ac:dyDescent="0.25">
      <c r="A3184" s="102" t="s">
        <v>158</v>
      </c>
      <c r="B3184" s="102" t="s">
        <v>84</v>
      </c>
      <c r="C3184" s="102" t="s">
        <v>185</v>
      </c>
      <c r="D3184" s="55" t="s">
        <v>183</v>
      </c>
      <c r="E3184" s="55" t="s">
        <v>184</v>
      </c>
      <c r="F3184" s="5" t="s">
        <v>152</v>
      </c>
      <c r="G3184" s="97">
        <v>44547</v>
      </c>
      <c r="H3184" s="5">
        <v>3</v>
      </c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>
        <v>25.166666666666668</v>
      </c>
      <c r="W3184" s="5">
        <v>25.166666666666668</v>
      </c>
      <c r="X3184" s="5">
        <v>25.166666666666668</v>
      </c>
      <c r="Y3184" s="5">
        <v>25.166666666666668</v>
      </c>
      <c r="Z3184" s="5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  <c r="AL3184" s="5"/>
      <c r="AM3184" s="5"/>
      <c r="AN3184" s="5"/>
      <c r="AO3184" s="5"/>
      <c r="AP3184" s="5"/>
      <c r="AQ3184" s="5"/>
      <c r="AR3184" s="5"/>
      <c r="AS3184" s="5"/>
      <c r="AT3184" s="5"/>
      <c r="AU3184" s="5"/>
      <c r="AV3184" s="5"/>
      <c r="AW3184" s="5"/>
      <c r="AX3184" s="5"/>
    </row>
    <row r="3185" spans="1:50" x14ac:dyDescent="0.25">
      <c r="A3185" s="102" t="s">
        <v>158</v>
      </c>
      <c r="B3185" s="102" t="s">
        <v>84</v>
      </c>
      <c r="C3185" s="102" t="s">
        <v>185</v>
      </c>
      <c r="D3185" s="55" t="s">
        <v>183</v>
      </c>
      <c r="E3185" s="55" t="s">
        <v>184</v>
      </c>
      <c r="F3185" s="5" t="s">
        <v>152</v>
      </c>
      <c r="G3185" s="97">
        <v>44601</v>
      </c>
      <c r="H3185" s="5">
        <v>3</v>
      </c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  <c r="AL3185" s="5"/>
      <c r="AM3185" s="5"/>
      <c r="AN3185" s="5"/>
      <c r="AO3185" s="5"/>
      <c r="AP3185" s="5"/>
      <c r="AQ3185" s="5"/>
      <c r="AR3185" s="5"/>
      <c r="AS3185" s="5"/>
      <c r="AT3185" s="5"/>
      <c r="AU3185" s="5"/>
      <c r="AV3185" s="5"/>
      <c r="AW3185" s="5"/>
      <c r="AX3185" s="5"/>
    </row>
    <row r="3186" spans="1:50" x14ac:dyDescent="0.25">
      <c r="A3186" s="102" t="s">
        <v>158</v>
      </c>
      <c r="B3186" s="102" t="s">
        <v>84</v>
      </c>
      <c r="C3186" s="102" t="s">
        <v>185</v>
      </c>
      <c r="D3186" s="55" t="s">
        <v>183</v>
      </c>
      <c r="E3186" s="55" t="s">
        <v>184</v>
      </c>
      <c r="F3186" s="5" t="s">
        <v>153</v>
      </c>
      <c r="G3186" s="97">
        <v>44733</v>
      </c>
      <c r="H3186" s="5">
        <v>3</v>
      </c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>
        <v>66.933333333333337</v>
      </c>
      <c r="W3186" s="5">
        <v>66.933333333333337</v>
      </c>
      <c r="X3186" s="5">
        <v>66.933333333333337</v>
      </c>
      <c r="Y3186" s="5">
        <v>66.933333333333337</v>
      </c>
      <c r="Z3186" s="5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5"/>
      <c r="AL3186" s="5"/>
      <c r="AM3186" s="5"/>
      <c r="AN3186" s="5"/>
      <c r="AO3186" s="5"/>
      <c r="AP3186" s="5"/>
      <c r="AQ3186" s="5"/>
      <c r="AR3186" s="5"/>
      <c r="AS3186" s="5"/>
      <c r="AT3186" s="5"/>
      <c r="AU3186" s="5"/>
      <c r="AV3186" s="5"/>
      <c r="AW3186" s="5"/>
      <c r="AX3186" s="5"/>
    </row>
    <row r="3187" spans="1:50" x14ac:dyDescent="0.25">
      <c r="A3187" s="102" t="s">
        <v>158</v>
      </c>
      <c r="B3187" s="102" t="s">
        <v>84</v>
      </c>
      <c r="C3187" s="102" t="s">
        <v>185</v>
      </c>
      <c r="D3187" s="55" t="s">
        <v>183</v>
      </c>
      <c r="E3187" s="55" t="s">
        <v>184</v>
      </c>
      <c r="F3187" s="5" t="s">
        <v>153</v>
      </c>
      <c r="G3187" s="97">
        <v>44756</v>
      </c>
      <c r="H3187" s="5">
        <v>3</v>
      </c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>
        <v>58.833333333333336</v>
      </c>
      <c r="W3187" s="5">
        <v>58.833333333333336</v>
      </c>
      <c r="X3187" s="5">
        <v>58.833333333333336</v>
      </c>
      <c r="Y3187" s="5">
        <v>58.833333333333336</v>
      </c>
      <c r="Z3187" s="5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  <c r="AL3187" s="5"/>
      <c r="AM3187" s="5"/>
      <c r="AN3187" s="5"/>
      <c r="AO3187" s="5"/>
      <c r="AP3187" s="5"/>
      <c r="AQ3187" s="5"/>
      <c r="AR3187" s="5"/>
      <c r="AS3187" s="5"/>
      <c r="AT3187" s="5"/>
      <c r="AU3187" s="5"/>
      <c r="AV3187" s="5"/>
      <c r="AW3187" s="5"/>
      <c r="AX3187" s="5"/>
    </row>
    <row r="3188" spans="1:50" x14ac:dyDescent="0.25">
      <c r="A3188" s="102" t="s">
        <v>158</v>
      </c>
      <c r="B3188" s="102" t="s">
        <v>84</v>
      </c>
      <c r="C3188" s="102" t="s">
        <v>185</v>
      </c>
      <c r="D3188" s="55" t="s">
        <v>183</v>
      </c>
      <c r="E3188" s="55" t="s">
        <v>184</v>
      </c>
      <c r="F3188" s="5" t="s">
        <v>153</v>
      </c>
      <c r="G3188" s="97">
        <v>44760</v>
      </c>
      <c r="H3188" s="5">
        <v>3</v>
      </c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>
        <v>62.2</v>
      </c>
      <c r="W3188" s="5">
        <v>62.2</v>
      </c>
      <c r="X3188" s="5">
        <v>62.2</v>
      </c>
      <c r="Y3188" s="5">
        <v>62.2</v>
      </c>
      <c r="Z3188" s="5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5"/>
      <c r="AN3188" s="5"/>
      <c r="AO3188" s="5"/>
      <c r="AP3188" s="5"/>
      <c r="AQ3188" s="5"/>
      <c r="AR3188" s="5"/>
      <c r="AS3188" s="5"/>
      <c r="AT3188" s="5"/>
      <c r="AU3188" s="5"/>
      <c r="AV3188" s="5"/>
      <c r="AW3188" s="5"/>
      <c r="AX3188" s="5"/>
    </row>
    <row r="3189" spans="1:50" x14ac:dyDescent="0.25">
      <c r="A3189" s="102" t="s">
        <v>158</v>
      </c>
      <c r="B3189" s="102" t="s">
        <v>84</v>
      </c>
      <c r="C3189" s="102" t="s">
        <v>185</v>
      </c>
      <c r="D3189" s="55" t="s">
        <v>183</v>
      </c>
      <c r="E3189" s="55" t="s">
        <v>184</v>
      </c>
      <c r="F3189" s="5" t="s">
        <v>153</v>
      </c>
      <c r="G3189" s="97">
        <v>44769</v>
      </c>
      <c r="H3189" s="5">
        <v>3</v>
      </c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>
        <v>50.4</v>
      </c>
      <c r="W3189" s="5">
        <v>50.4</v>
      </c>
      <c r="X3189" s="5">
        <v>50.4</v>
      </c>
      <c r="Y3189" s="5">
        <v>50.4</v>
      </c>
      <c r="Z3189" s="5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5"/>
      <c r="AN3189" s="5"/>
      <c r="AO3189" s="5"/>
      <c r="AP3189" s="5"/>
      <c r="AQ3189" s="5"/>
      <c r="AR3189" s="5"/>
      <c r="AS3189" s="5"/>
      <c r="AT3189" s="5"/>
      <c r="AU3189" s="5"/>
      <c r="AV3189" s="5"/>
      <c r="AW3189" s="5"/>
      <c r="AX3189" s="5"/>
    </row>
    <row r="3190" spans="1:50" x14ac:dyDescent="0.25">
      <c r="A3190" s="102" t="s">
        <v>158</v>
      </c>
      <c r="B3190" s="102" t="s">
        <v>84</v>
      </c>
      <c r="C3190" s="102" t="s">
        <v>185</v>
      </c>
      <c r="D3190" s="55" t="s">
        <v>183</v>
      </c>
      <c r="E3190" s="55" t="s">
        <v>184</v>
      </c>
      <c r="F3190" s="5" t="s">
        <v>153</v>
      </c>
      <c r="G3190" s="97">
        <v>44784</v>
      </c>
      <c r="H3190" s="5">
        <v>3</v>
      </c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>
        <v>40.733333333333334</v>
      </c>
      <c r="W3190" s="5">
        <v>40.733333333333334</v>
      </c>
      <c r="X3190" s="5">
        <v>40.733333333333334</v>
      </c>
      <c r="Y3190" s="5">
        <v>40.733333333333334</v>
      </c>
      <c r="Z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5"/>
      <c r="AN3190" s="5"/>
      <c r="AO3190" s="5"/>
      <c r="AP3190" s="5"/>
      <c r="AQ3190" s="5"/>
      <c r="AR3190" s="5"/>
      <c r="AS3190" s="5"/>
      <c r="AT3190" s="5"/>
      <c r="AU3190" s="5"/>
      <c r="AV3190" s="5"/>
      <c r="AW3190" s="5"/>
      <c r="AX3190" s="5"/>
    </row>
    <row r="3191" spans="1:50" x14ac:dyDescent="0.25">
      <c r="A3191" s="102" t="s">
        <v>158</v>
      </c>
      <c r="B3191" s="102" t="s">
        <v>84</v>
      </c>
      <c r="C3191" s="102" t="s">
        <v>185</v>
      </c>
      <c r="D3191" s="55" t="s">
        <v>183</v>
      </c>
      <c r="E3191" s="55" t="s">
        <v>184</v>
      </c>
      <c r="F3191" s="5" t="s">
        <v>153</v>
      </c>
      <c r="G3191" s="97">
        <v>44795</v>
      </c>
      <c r="H3191" s="5">
        <v>3</v>
      </c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>
        <v>7.66</v>
      </c>
      <c r="W3191" s="5">
        <v>7.66</v>
      </c>
      <c r="X3191" s="5">
        <v>7.66</v>
      </c>
      <c r="Y3191" s="5">
        <v>7.66</v>
      </c>
      <c r="Z3191" s="5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  <c r="AL3191" s="5"/>
      <c r="AM3191" s="5"/>
      <c r="AN3191" s="5"/>
      <c r="AO3191" s="5"/>
      <c r="AP3191" s="5"/>
      <c r="AQ3191" s="5"/>
      <c r="AR3191" s="5"/>
      <c r="AS3191" s="5"/>
      <c r="AT3191" s="5"/>
      <c r="AU3191" s="5"/>
      <c r="AV3191" s="5"/>
      <c r="AW3191" s="5"/>
      <c r="AX3191" s="5"/>
    </row>
    <row r="3192" spans="1:50" x14ac:dyDescent="0.25">
      <c r="A3192" s="102" t="s">
        <v>158</v>
      </c>
      <c r="B3192" s="102" t="s">
        <v>84</v>
      </c>
      <c r="C3192" s="102" t="s">
        <v>185</v>
      </c>
      <c r="D3192" s="55" t="s">
        <v>183</v>
      </c>
      <c r="E3192" s="55" t="s">
        <v>184</v>
      </c>
      <c r="F3192" s="5" t="s">
        <v>153</v>
      </c>
      <c r="G3192" s="97">
        <v>44802</v>
      </c>
      <c r="H3192" s="5">
        <v>3</v>
      </c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>
        <v>29.466666666666669</v>
      </c>
      <c r="W3192" s="5">
        <v>29.466666666666669</v>
      </c>
      <c r="X3192" s="5">
        <v>29.466666666666669</v>
      </c>
      <c r="Y3192" s="5">
        <v>29.466666666666669</v>
      </c>
      <c r="Z3192" s="5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5"/>
      <c r="AL3192" s="5"/>
      <c r="AM3192" s="5"/>
      <c r="AN3192" s="5"/>
      <c r="AO3192" s="5"/>
      <c r="AP3192" s="5"/>
      <c r="AQ3192" s="5"/>
      <c r="AR3192" s="5"/>
      <c r="AS3192" s="5"/>
      <c r="AT3192" s="5"/>
      <c r="AU3192" s="5"/>
      <c r="AV3192" s="5"/>
      <c r="AW3192" s="5"/>
      <c r="AX3192" s="5"/>
    </row>
    <row r="3193" spans="1:50" x14ac:dyDescent="0.25">
      <c r="A3193" s="102" t="s">
        <v>158</v>
      </c>
      <c r="B3193" s="102" t="s">
        <v>84</v>
      </c>
      <c r="C3193" s="102" t="s">
        <v>185</v>
      </c>
      <c r="D3193" s="55" t="s">
        <v>183</v>
      </c>
      <c r="E3193" s="55" t="s">
        <v>184</v>
      </c>
      <c r="F3193" s="5" t="s">
        <v>153</v>
      </c>
      <c r="G3193" s="97">
        <v>44812</v>
      </c>
      <c r="H3193" s="5">
        <v>3</v>
      </c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>
        <v>18.973333333333333</v>
      </c>
      <c r="W3193" s="5">
        <v>18.973333333333333</v>
      </c>
      <c r="X3193" s="5">
        <v>18.973333333333333</v>
      </c>
      <c r="Y3193" s="5">
        <v>18.973333333333333</v>
      </c>
      <c r="Z3193" s="5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5"/>
      <c r="AL3193" s="5"/>
      <c r="AM3193" s="5"/>
      <c r="AN3193" s="5"/>
      <c r="AO3193" s="5"/>
      <c r="AP3193" s="5"/>
      <c r="AQ3193" s="5"/>
      <c r="AR3193" s="5"/>
      <c r="AS3193" s="5"/>
      <c r="AT3193" s="5"/>
      <c r="AU3193" s="5"/>
      <c r="AV3193" s="5"/>
      <c r="AW3193" s="5"/>
      <c r="AX3193" s="5"/>
    </row>
    <row r="3194" spans="1:50" x14ac:dyDescent="0.25">
      <c r="A3194" s="102" t="s">
        <v>158</v>
      </c>
      <c r="B3194" s="102" t="s">
        <v>84</v>
      </c>
      <c r="C3194" s="102" t="s">
        <v>185</v>
      </c>
      <c r="D3194" s="55" t="s">
        <v>183</v>
      </c>
      <c r="E3194" s="55" t="s">
        <v>184</v>
      </c>
      <c r="F3194" s="5" t="s">
        <v>153</v>
      </c>
      <c r="G3194" s="97">
        <v>44816</v>
      </c>
      <c r="H3194" s="5">
        <v>3</v>
      </c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>
        <v>15.603333333333333</v>
      </c>
      <c r="W3194" s="5">
        <v>15.603333333333333</v>
      </c>
      <c r="X3194" s="5">
        <v>15.603333333333333</v>
      </c>
      <c r="Y3194" s="5">
        <v>15.603333333333333</v>
      </c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5"/>
      <c r="AN3194" s="5"/>
      <c r="AO3194" s="5"/>
      <c r="AP3194" s="5"/>
      <c r="AQ3194" s="5"/>
      <c r="AR3194" s="5"/>
      <c r="AS3194" s="5"/>
      <c r="AT3194" s="5"/>
      <c r="AU3194" s="5"/>
      <c r="AV3194" s="5"/>
      <c r="AW3194" s="5"/>
      <c r="AX3194" s="5"/>
    </row>
    <row r="3195" spans="1:50" x14ac:dyDescent="0.25">
      <c r="A3195" s="102" t="s">
        <v>158</v>
      </c>
      <c r="B3195" s="102" t="s">
        <v>84</v>
      </c>
      <c r="C3195" s="102" t="s">
        <v>185</v>
      </c>
      <c r="D3195" s="55" t="s">
        <v>183</v>
      </c>
      <c r="E3195" s="55" t="s">
        <v>184</v>
      </c>
      <c r="F3195" s="5" t="s">
        <v>153</v>
      </c>
      <c r="G3195" s="97">
        <v>44831</v>
      </c>
      <c r="H3195" s="5">
        <v>3</v>
      </c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>
        <v>1.3776666666666666</v>
      </c>
      <c r="W3195" s="5">
        <v>1.3776666666666666</v>
      </c>
      <c r="X3195" s="5">
        <v>1.3776666666666666</v>
      </c>
      <c r="Y3195" s="5">
        <v>1.3776666666666666</v>
      </c>
      <c r="Z3195" s="5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  <c r="AL3195" s="5"/>
      <c r="AM3195" s="5"/>
      <c r="AN3195" s="5"/>
      <c r="AO3195" s="5"/>
      <c r="AP3195" s="5"/>
      <c r="AQ3195" s="5"/>
      <c r="AR3195" s="5"/>
      <c r="AS3195" s="5"/>
      <c r="AT3195" s="5"/>
      <c r="AU3195" s="5"/>
      <c r="AV3195" s="5"/>
      <c r="AW3195" s="5"/>
      <c r="AX3195" s="5"/>
    </row>
    <row r="3196" spans="1:50" x14ac:dyDescent="0.25">
      <c r="A3196" s="102" t="s">
        <v>158</v>
      </c>
      <c r="B3196" s="102" t="s">
        <v>84</v>
      </c>
      <c r="C3196" s="102" t="s">
        <v>185</v>
      </c>
      <c r="D3196" s="55" t="s">
        <v>183</v>
      </c>
      <c r="E3196" s="55" t="s">
        <v>184</v>
      </c>
      <c r="F3196" s="5" t="s">
        <v>153</v>
      </c>
      <c r="G3196" s="97">
        <v>44839</v>
      </c>
      <c r="H3196" s="5">
        <v>3</v>
      </c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>
        <v>0.60706666666666664</v>
      </c>
      <c r="W3196" s="5">
        <v>0.60706666666666664</v>
      </c>
      <c r="X3196" s="5">
        <v>0.60706666666666664</v>
      </c>
      <c r="Y3196" s="5">
        <v>0.60706666666666664</v>
      </c>
      <c r="Z3196" s="5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5"/>
      <c r="AN3196" s="5"/>
      <c r="AO3196" s="5"/>
      <c r="AP3196" s="5"/>
      <c r="AQ3196" s="5"/>
      <c r="AR3196" s="5"/>
      <c r="AS3196" s="5"/>
      <c r="AT3196" s="5"/>
      <c r="AU3196" s="5"/>
      <c r="AV3196" s="5"/>
      <c r="AW3196" s="5"/>
      <c r="AX3196" s="5"/>
    </row>
    <row r="3197" spans="1:50" x14ac:dyDescent="0.25">
      <c r="A3197" s="102" t="s">
        <v>158</v>
      </c>
      <c r="B3197" s="102" t="s">
        <v>84</v>
      </c>
      <c r="C3197" s="102" t="s">
        <v>185</v>
      </c>
      <c r="D3197" s="55" t="s">
        <v>183</v>
      </c>
      <c r="E3197" s="55" t="s">
        <v>184</v>
      </c>
      <c r="F3197" s="5" t="s">
        <v>153</v>
      </c>
      <c r="G3197" s="97">
        <v>44851</v>
      </c>
      <c r="H3197" s="5">
        <v>3</v>
      </c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>
        <v>3.3770000000000002</v>
      </c>
      <c r="W3197" s="5">
        <v>3.3770000000000002</v>
      </c>
      <c r="X3197" s="5">
        <v>3.3770000000000002</v>
      </c>
      <c r="Y3197" s="5">
        <v>3.3770000000000002</v>
      </c>
      <c r="Z3197" s="5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5"/>
      <c r="AN3197" s="5"/>
      <c r="AO3197" s="5"/>
      <c r="AP3197" s="5"/>
      <c r="AQ3197" s="5"/>
      <c r="AR3197" s="5"/>
      <c r="AS3197" s="5"/>
      <c r="AT3197" s="5"/>
      <c r="AU3197" s="5"/>
      <c r="AV3197" s="5"/>
      <c r="AW3197" s="5"/>
      <c r="AX3197" s="5"/>
    </row>
    <row r="3198" spans="1:50" x14ac:dyDescent="0.25">
      <c r="A3198" s="102" t="s">
        <v>158</v>
      </c>
      <c r="B3198" s="102" t="s">
        <v>84</v>
      </c>
      <c r="C3198" s="102" t="s">
        <v>185</v>
      </c>
      <c r="D3198" s="55" t="s">
        <v>183</v>
      </c>
      <c r="E3198" s="55" t="s">
        <v>184</v>
      </c>
      <c r="F3198" s="5" t="s">
        <v>152</v>
      </c>
      <c r="G3198" s="97">
        <v>44547</v>
      </c>
      <c r="H3198" s="5">
        <v>4</v>
      </c>
      <c r="I3198" s="72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>
        <v>21.335000000000001</v>
      </c>
      <c r="W3198">
        <v>21.335000000000001</v>
      </c>
      <c r="X3198">
        <v>21.335000000000001</v>
      </c>
      <c r="Y3198">
        <v>21.335000000000001</v>
      </c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5"/>
      <c r="AN3198" s="5"/>
      <c r="AO3198" s="5"/>
      <c r="AP3198" s="5"/>
      <c r="AQ3198" s="5"/>
      <c r="AR3198" s="5"/>
      <c r="AS3198" s="5"/>
      <c r="AT3198" s="5"/>
      <c r="AU3198" s="5"/>
      <c r="AV3198" s="5"/>
      <c r="AW3198" s="5"/>
      <c r="AX3198" s="5"/>
    </row>
    <row r="3199" spans="1:50" x14ac:dyDescent="0.25">
      <c r="A3199" s="102" t="s">
        <v>158</v>
      </c>
      <c r="B3199" s="102" t="s">
        <v>84</v>
      </c>
      <c r="C3199" s="102" t="s">
        <v>185</v>
      </c>
      <c r="D3199" s="55" t="s">
        <v>183</v>
      </c>
      <c r="E3199" s="55" t="s">
        <v>184</v>
      </c>
      <c r="F3199" s="5" t="s">
        <v>152</v>
      </c>
      <c r="G3199" s="97">
        <v>44601</v>
      </c>
      <c r="H3199" s="5">
        <v>4</v>
      </c>
      <c r="I3199" s="72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5"/>
      <c r="AN3199" s="5"/>
      <c r="AO3199" s="5"/>
      <c r="AP3199" s="5"/>
      <c r="AQ3199" s="5"/>
      <c r="AR3199" s="5"/>
      <c r="AS3199" s="5"/>
      <c r="AT3199" s="5"/>
      <c r="AU3199" s="5"/>
      <c r="AV3199" s="5"/>
      <c r="AW3199" s="5"/>
      <c r="AX3199" s="5"/>
    </row>
    <row r="3200" spans="1:50" x14ac:dyDescent="0.25">
      <c r="A3200" s="102" t="s">
        <v>158</v>
      </c>
      <c r="B3200" s="102" t="s">
        <v>84</v>
      </c>
      <c r="C3200" s="102" t="s">
        <v>185</v>
      </c>
      <c r="D3200" s="55" t="s">
        <v>183</v>
      </c>
      <c r="E3200" s="55" t="s">
        <v>184</v>
      </c>
      <c r="F3200" s="5" t="s">
        <v>153</v>
      </c>
      <c r="G3200" s="97">
        <v>44733</v>
      </c>
      <c r="H3200" s="5">
        <v>4</v>
      </c>
      <c r="I3200" s="72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>
        <v>75.8</v>
      </c>
      <c r="W3200">
        <v>75.8</v>
      </c>
      <c r="X3200">
        <v>75.8</v>
      </c>
      <c r="Y3200">
        <v>75.8</v>
      </c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  <c r="AL3200" s="5"/>
      <c r="AM3200" s="5"/>
      <c r="AN3200" s="5"/>
      <c r="AO3200" s="5"/>
      <c r="AP3200" s="5"/>
      <c r="AQ3200" s="5"/>
      <c r="AR3200" s="5"/>
      <c r="AS3200" s="5"/>
      <c r="AT3200" s="5"/>
      <c r="AU3200" s="5"/>
      <c r="AV3200" s="5"/>
      <c r="AW3200" s="5"/>
      <c r="AX3200" s="5"/>
    </row>
    <row r="3201" spans="1:50" x14ac:dyDescent="0.25">
      <c r="A3201" s="102" t="s">
        <v>158</v>
      </c>
      <c r="B3201" s="102" t="s">
        <v>84</v>
      </c>
      <c r="C3201" s="102" t="s">
        <v>185</v>
      </c>
      <c r="D3201" s="55" t="s">
        <v>183</v>
      </c>
      <c r="E3201" s="55" t="s">
        <v>184</v>
      </c>
      <c r="F3201" s="5" t="s">
        <v>153</v>
      </c>
      <c r="G3201" s="97">
        <v>44756</v>
      </c>
      <c r="H3201" s="5">
        <v>4</v>
      </c>
      <c r="I3201" s="72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>
        <v>84.75</v>
      </c>
      <c r="W3201">
        <v>84.75</v>
      </c>
      <c r="X3201">
        <v>84.75</v>
      </c>
      <c r="Y3201">
        <v>84.75</v>
      </c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  <c r="AL3201" s="5"/>
      <c r="AM3201" s="5"/>
      <c r="AN3201" s="5"/>
      <c r="AO3201" s="5"/>
      <c r="AP3201" s="5"/>
      <c r="AQ3201" s="5"/>
      <c r="AR3201" s="5"/>
      <c r="AS3201" s="5"/>
      <c r="AT3201" s="5"/>
      <c r="AU3201" s="5"/>
      <c r="AV3201" s="5"/>
      <c r="AW3201" s="5"/>
      <c r="AX3201" s="5"/>
    </row>
    <row r="3202" spans="1:50" x14ac:dyDescent="0.25">
      <c r="A3202" s="102" t="s">
        <v>158</v>
      </c>
      <c r="B3202" s="102" t="s">
        <v>84</v>
      </c>
      <c r="C3202" s="102" t="s">
        <v>185</v>
      </c>
      <c r="D3202" s="55" t="s">
        <v>183</v>
      </c>
      <c r="E3202" s="55" t="s">
        <v>184</v>
      </c>
      <c r="F3202" s="5" t="s">
        <v>153</v>
      </c>
      <c r="G3202" s="97">
        <v>44760</v>
      </c>
      <c r="H3202" s="5">
        <v>4</v>
      </c>
      <c r="I3202" s="72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>
        <v>68.599999999999994</v>
      </c>
      <c r="W3202">
        <v>68.599999999999994</v>
      </c>
      <c r="X3202">
        <v>68.599999999999994</v>
      </c>
      <c r="Y3202">
        <v>68.599999999999994</v>
      </c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  <c r="AL3202" s="5"/>
      <c r="AM3202" s="5"/>
      <c r="AN3202" s="5"/>
      <c r="AO3202" s="5"/>
      <c r="AP3202" s="5"/>
      <c r="AQ3202" s="5"/>
      <c r="AR3202" s="5"/>
      <c r="AS3202" s="5"/>
      <c r="AT3202" s="5"/>
      <c r="AU3202" s="5"/>
      <c r="AV3202" s="5"/>
      <c r="AW3202" s="5"/>
      <c r="AX3202" s="5"/>
    </row>
    <row r="3203" spans="1:50" x14ac:dyDescent="0.25">
      <c r="A3203" s="102" t="s">
        <v>158</v>
      </c>
      <c r="B3203" s="102" t="s">
        <v>84</v>
      </c>
      <c r="C3203" s="102" t="s">
        <v>185</v>
      </c>
      <c r="D3203" s="55" t="s">
        <v>183</v>
      </c>
      <c r="E3203" s="55" t="s">
        <v>184</v>
      </c>
      <c r="F3203" s="5" t="s">
        <v>153</v>
      </c>
      <c r="G3203" s="97">
        <v>44769</v>
      </c>
      <c r="H3203" s="5">
        <v>4</v>
      </c>
      <c r="I3203" s="72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>
        <v>72.733333333333334</v>
      </c>
      <c r="W3203">
        <v>72.733333333333334</v>
      </c>
      <c r="X3203">
        <v>72.733333333333334</v>
      </c>
      <c r="Y3203">
        <v>72.733333333333334</v>
      </c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5"/>
      <c r="AL3203" s="5"/>
      <c r="AM3203" s="5"/>
      <c r="AN3203" s="5"/>
      <c r="AO3203" s="5"/>
      <c r="AP3203" s="5"/>
      <c r="AQ3203" s="5"/>
      <c r="AR3203" s="5"/>
      <c r="AS3203" s="5"/>
      <c r="AT3203" s="5"/>
      <c r="AU3203" s="5"/>
      <c r="AV3203" s="5"/>
      <c r="AW3203" s="5"/>
      <c r="AX3203" s="5"/>
    </row>
    <row r="3204" spans="1:50" x14ac:dyDescent="0.25">
      <c r="A3204" s="102" t="s">
        <v>158</v>
      </c>
      <c r="B3204" s="102" t="s">
        <v>84</v>
      </c>
      <c r="C3204" s="102" t="s">
        <v>185</v>
      </c>
      <c r="D3204" s="55" t="s">
        <v>183</v>
      </c>
      <c r="E3204" s="55" t="s">
        <v>184</v>
      </c>
      <c r="F3204" s="5" t="s">
        <v>153</v>
      </c>
      <c r="G3204" s="97">
        <v>44784</v>
      </c>
      <c r="H3204" s="5">
        <v>4</v>
      </c>
      <c r="I3204" s="72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>
        <v>58.733333333333327</v>
      </c>
      <c r="W3204">
        <v>58.733333333333327</v>
      </c>
      <c r="X3204">
        <v>58.733333333333327</v>
      </c>
      <c r="Y3204">
        <v>58.733333333333327</v>
      </c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  <c r="AL3204" s="5"/>
      <c r="AM3204" s="5"/>
      <c r="AN3204" s="5"/>
      <c r="AO3204" s="5"/>
      <c r="AP3204" s="5"/>
      <c r="AQ3204" s="5"/>
      <c r="AR3204" s="5"/>
      <c r="AS3204" s="5"/>
      <c r="AT3204" s="5"/>
      <c r="AU3204" s="5"/>
      <c r="AV3204" s="5"/>
      <c r="AW3204" s="5"/>
      <c r="AX3204" s="5"/>
    </row>
    <row r="3205" spans="1:50" x14ac:dyDescent="0.25">
      <c r="A3205" s="102" t="s">
        <v>158</v>
      </c>
      <c r="B3205" s="102" t="s">
        <v>84</v>
      </c>
      <c r="C3205" s="102" t="s">
        <v>185</v>
      </c>
      <c r="D3205" s="55" t="s">
        <v>183</v>
      </c>
      <c r="E3205" s="55" t="s">
        <v>184</v>
      </c>
      <c r="F3205" s="5" t="s">
        <v>153</v>
      </c>
      <c r="G3205" s="97">
        <v>44795</v>
      </c>
      <c r="H3205" s="5">
        <v>4</v>
      </c>
      <c r="I3205" s="72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>
        <v>38</v>
      </c>
      <c r="W3205">
        <v>38</v>
      </c>
      <c r="X3205">
        <v>38</v>
      </c>
      <c r="Y3205">
        <v>38</v>
      </c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  <c r="AL3205" s="5"/>
      <c r="AM3205" s="5"/>
      <c r="AN3205" s="5"/>
      <c r="AO3205" s="5"/>
      <c r="AP3205" s="5"/>
      <c r="AQ3205" s="5"/>
      <c r="AR3205" s="5"/>
      <c r="AS3205" s="5"/>
      <c r="AT3205" s="5"/>
      <c r="AU3205" s="5"/>
      <c r="AV3205" s="5"/>
      <c r="AW3205" s="5"/>
      <c r="AX3205" s="5"/>
    </row>
    <row r="3206" spans="1:50" x14ac:dyDescent="0.25">
      <c r="A3206" s="102" t="s">
        <v>158</v>
      </c>
      <c r="B3206" s="102" t="s">
        <v>84</v>
      </c>
      <c r="C3206" s="102" t="s">
        <v>185</v>
      </c>
      <c r="D3206" s="55" t="s">
        <v>183</v>
      </c>
      <c r="E3206" s="55" t="s">
        <v>184</v>
      </c>
      <c r="F3206" s="5" t="s">
        <v>153</v>
      </c>
      <c r="G3206" s="97">
        <v>44802</v>
      </c>
      <c r="H3206" s="5">
        <v>4</v>
      </c>
      <c r="I3206" s="72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>
        <v>45.066666666666663</v>
      </c>
      <c r="W3206">
        <v>45.066666666666663</v>
      </c>
      <c r="X3206">
        <v>45.066666666666663</v>
      </c>
      <c r="Y3206">
        <v>45.066666666666663</v>
      </c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5"/>
      <c r="AL3206" s="5"/>
      <c r="AM3206" s="5"/>
      <c r="AN3206" s="5"/>
      <c r="AO3206" s="5"/>
      <c r="AP3206" s="5"/>
      <c r="AQ3206" s="5"/>
      <c r="AR3206" s="5"/>
      <c r="AS3206" s="5"/>
      <c r="AT3206" s="5"/>
      <c r="AU3206" s="5"/>
      <c r="AV3206" s="5"/>
      <c r="AW3206" s="5"/>
      <c r="AX3206" s="5"/>
    </row>
    <row r="3207" spans="1:50" x14ac:dyDescent="0.25">
      <c r="A3207" s="102" t="s">
        <v>158</v>
      </c>
      <c r="B3207" s="102" t="s">
        <v>84</v>
      </c>
      <c r="C3207" s="102" t="s">
        <v>185</v>
      </c>
      <c r="D3207" s="55" t="s">
        <v>183</v>
      </c>
      <c r="E3207" s="55" t="s">
        <v>184</v>
      </c>
      <c r="F3207" s="5" t="s">
        <v>153</v>
      </c>
      <c r="G3207" s="97">
        <v>44812</v>
      </c>
      <c r="H3207" s="5">
        <v>4</v>
      </c>
      <c r="I3207" s="72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>
        <v>20.566666666666666</v>
      </c>
      <c r="W3207">
        <v>20.566666666666666</v>
      </c>
      <c r="X3207">
        <v>20.566666666666666</v>
      </c>
      <c r="Y3207">
        <v>20.566666666666666</v>
      </c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5"/>
      <c r="AL3207" s="5"/>
      <c r="AM3207" s="5"/>
      <c r="AN3207" s="5"/>
      <c r="AO3207" s="5"/>
      <c r="AP3207" s="5"/>
      <c r="AQ3207" s="5"/>
      <c r="AR3207" s="5"/>
      <c r="AS3207" s="5"/>
      <c r="AT3207" s="5"/>
      <c r="AU3207" s="5"/>
      <c r="AV3207" s="5"/>
      <c r="AW3207" s="5"/>
      <c r="AX3207" s="5"/>
    </row>
    <row r="3208" spans="1:50" x14ac:dyDescent="0.25">
      <c r="A3208" s="102" t="s">
        <v>158</v>
      </c>
      <c r="B3208" s="102" t="s">
        <v>84</v>
      </c>
      <c r="C3208" s="102" t="s">
        <v>185</v>
      </c>
      <c r="D3208" s="55" t="s">
        <v>183</v>
      </c>
      <c r="E3208" s="55" t="s">
        <v>184</v>
      </c>
      <c r="F3208" s="5" t="s">
        <v>153</v>
      </c>
      <c r="G3208" s="97">
        <v>44816</v>
      </c>
      <c r="H3208" s="5">
        <v>4</v>
      </c>
      <c r="I3208" s="72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>
        <v>21.883333333333336</v>
      </c>
      <c r="W3208">
        <v>21.883333333333336</v>
      </c>
      <c r="X3208">
        <v>21.883333333333336</v>
      </c>
      <c r="Y3208">
        <v>21.883333333333336</v>
      </c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5"/>
      <c r="AN3208" s="5"/>
      <c r="AO3208" s="5"/>
      <c r="AP3208" s="5"/>
      <c r="AQ3208" s="5"/>
      <c r="AR3208" s="5"/>
      <c r="AS3208" s="5"/>
      <c r="AT3208" s="5"/>
      <c r="AU3208" s="5"/>
      <c r="AV3208" s="5"/>
      <c r="AW3208" s="5"/>
      <c r="AX3208" s="5"/>
    </row>
    <row r="3209" spans="1:50" x14ac:dyDescent="0.25">
      <c r="A3209" s="102" t="s">
        <v>158</v>
      </c>
      <c r="B3209" s="102" t="s">
        <v>84</v>
      </c>
      <c r="C3209" s="102" t="s">
        <v>185</v>
      </c>
      <c r="D3209" s="55" t="s">
        <v>183</v>
      </c>
      <c r="E3209" s="55" t="s">
        <v>184</v>
      </c>
      <c r="F3209" s="5" t="s">
        <v>153</v>
      </c>
      <c r="G3209" s="97">
        <v>44831</v>
      </c>
      <c r="H3209" s="5">
        <v>4</v>
      </c>
      <c r="I3209" s="72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>
        <v>1.9666666666666666</v>
      </c>
      <c r="W3209">
        <v>1.9666666666666666</v>
      </c>
      <c r="X3209">
        <v>1.9666666666666666</v>
      </c>
      <c r="Y3209">
        <v>1.9666666666666666</v>
      </c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  <c r="AL3209" s="5"/>
      <c r="AM3209" s="5"/>
      <c r="AN3209" s="5"/>
      <c r="AO3209" s="5"/>
      <c r="AP3209" s="5"/>
      <c r="AQ3209" s="5"/>
      <c r="AR3209" s="5"/>
      <c r="AS3209" s="5"/>
      <c r="AT3209" s="5"/>
      <c r="AU3209" s="5"/>
      <c r="AV3209" s="5"/>
      <c r="AW3209" s="5"/>
      <c r="AX3209" s="5"/>
    </row>
    <row r="3210" spans="1:50" x14ac:dyDescent="0.25">
      <c r="A3210" s="102" t="s">
        <v>158</v>
      </c>
      <c r="B3210" s="102" t="s">
        <v>84</v>
      </c>
      <c r="C3210" s="102" t="s">
        <v>185</v>
      </c>
      <c r="D3210" s="55" t="s">
        <v>183</v>
      </c>
      <c r="E3210" s="55" t="s">
        <v>184</v>
      </c>
      <c r="F3210" s="5" t="s">
        <v>153</v>
      </c>
      <c r="G3210" s="97">
        <v>44839</v>
      </c>
      <c r="H3210" s="5">
        <v>4</v>
      </c>
      <c r="I3210" s="72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>
        <v>23.566666666666666</v>
      </c>
      <c r="W3210">
        <v>23.566666666666666</v>
      </c>
      <c r="X3210">
        <v>23.566666666666666</v>
      </c>
      <c r="Y3210">
        <v>23.566666666666666</v>
      </c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5"/>
      <c r="AN3210" s="5"/>
      <c r="AO3210" s="5"/>
      <c r="AP3210" s="5"/>
      <c r="AQ3210" s="5"/>
      <c r="AR3210" s="5"/>
      <c r="AS3210" s="5"/>
      <c r="AT3210" s="5"/>
      <c r="AU3210" s="5"/>
      <c r="AV3210" s="5"/>
      <c r="AW3210" s="5"/>
      <c r="AX3210" s="5"/>
    </row>
    <row r="3211" spans="1:50" x14ac:dyDescent="0.25">
      <c r="A3211" s="102" t="s">
        <v>158</v>
      </c>
      <c r="B3211" s="102" t="s">
        <v>84</v>
      </c>
      <c r="C3211" s="102" t="s">
        <v>185</v>
      </c>
      <c r="D3211" s="55" t="s">
        <v>183</v>
      </c>
      <c r="E3211" s="55" t="s">
        <v>184</v>
      </c>
      <c r="F3211" s="5" t="s">
        <v>153</v>
      </c>
      <c r="G3211" s="97">
        <v>44851</v>
      </c>
      <c r="H3211" s="5">
        <v>4</v>
      </c>
      <c r="I3211" s="72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>
        <v>13.38</v>
      </c>
      <c r="W3211">
        <v>13.38</v>
      </c>
      <c r="X3211">
        <v>13.38</v>
      </c>
      <c r="Y3211">
        <v>13.38</v>
      </c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5"/>
      <c r="AN3211" s="5"/>
      <c r="AO3211" s="5"/>
      <c r="AP3211" s="5"/>
      <c r="AQ3211" s="5"/>
      <c r="AR3211" s="5"/>
      <c r="AS3211" s="5"/>
      <c r="AT3211" s="5"/>
      <c r="AU3211" s="5"/>
      <c r="AV3211" s="5"/>
      <c r="AW3211" s="5"/>
      <c r="AX3211" s="5"/>
    </row>
    <row r="3212" spans="1:50" x14ac:dyDescent="0.25">
      <c r="A3212" s="104" t="s">
        <v>158</v>
      </c>
      <c r="B3212" s="104" t="s">
        <v>84</v>
      </c>
      <c r="C3212" s="104" t="s">
        <v>185</v>
      </c>
      <c r="D3212" s="65" t="s">
        <v>183</v>
      </c>
      <c r="E3212" s="65" t="s">
        <v>184</v>
      </c>
      <c r="F3212" s="22" t="s">
        <v>152</v>
      </c>
      <c r="G3212" s="79">
        <v>44547</v>
      </c>
      <c r="H3212" s="22">
        <v>1</v>
      </c>
      <c r="I3212" s="66"/>
      <c r="J3212" s="22"/>
      <c r="K3212" s="22"/>
      <c r="L3212" s="22"/>
      <c r="M3212" s="22"/>
      <c r="N3212" s="22"/>
      <c r="O3212" s="22"/>
      <c r="P3212" s="22"/>
      <c r="Q3212" s="22"/>
      <c r="R3212" s="22"/>
      <c r="S3212" s="22"/>
      <c r="T3212" s="22"/>
      <c r="U3212" s="22"/>
      <c r="V3212" s="5">
        <v>147.25</v>
      </c>
      <c r="W3212" s="5">
        <v>147.25</v>
      </c>
      <c r="X3212" s="5">
        <v>147.25</v>
      </c>
      <c r="Y3212" s="5">
        <v>147.25</v>
      </c>
      <c r="Z3212" s="22"/>
      <c r="AA3212" s="22"/>
      <c r="AB3212" s="22"/>
      <c r="AC3212" s="22"/>
      <c r="AD3212" s="22"/>
      <c r="AE3212" s="22"/>
      <c r="AF3212" s="22"/>
      <c r="AG3212" s="22"/>
      <c r="AH3212" s="22"/>
      <c r="AI3212" s="22"/>
      <c r="AJ3212" s="22"/>
      <c r="AK3212" s="22"/>
      <c r="AL3212" s="22"/>
      <c r="AM3212" s="22"/>
      <c r="AN3212" s="22"/>
      <c r="AO3212" s="22"/>
      <c r="AP3212" s="22"/>
      <c r="AQ3212" s="22"/>
      <c r="AR3212" s="22"/>
      <c r="AS3212" s="22"/>
      <c r="AT3212" s="22"/>
      <c r="AU3212" s="22"/>
      <c r="AV3212" s="22"/>
      <c r="AW3212" s="22"/>
      <c r="AX3212" s="22"/>
    </row>
    <row r="3213" spans="1:50" x14ac:dyDescent="0.25">
      <c r="A3213" s="104" t="s">
        <v>158</v>
      </c>
      <c r="B3213" s="104" t="s">
        <v>84</v>
      </c>
      <c r="C3213" s="104" t="s">
        <v>185</v>
      </c>
      <c r="D3213" s="65" t="s">
        <v>183</v>
      </c>
      <c r="E3213" s="65" t="s">
        <v>184</v>
      </c>
      <c r="F3213" s="22" t="s">
        <v>152</v>
      </c>
      <c r="G3213" s="79">
        <v>44601</v>
      </c>
      <c r="H3213" s="22">
        <v>1</v>
      </c>
      <c r="I3213" s="66"/>
      <c r="J3213" s="22"/>
      <c r="K3213" s="22"/>
      <c r="L3213" s="22"/>
      <c r="M3213" s="22"/>
      <c r="N3213" s="22"/>
      <c r="O3213" s="22"/>
      <c r="P3213" s="22"/>
      <c r="Q3213" s="22"/>
      <c r="R3213" s="22"/>
      <c r="S3213" s="22"/>
      <c r="T3213" s="22"/>
      <c r="U3213" s="22"/>
      <c r="V3213" s="5"/>
      <c r="W3213" s="5"/>
      <c r="X3213" s="5"/>
      <c r="Y3213" s="5"/>
      <c r="Z3213" s="22"/>
      <c r="AA3213" s="22"/>
      <c r="AB3213" s="22"/>
      <c r="AC3213" s="22"/>
      <c r="AD3213" s="22"/>
      <c r="AE3213" s="22"/>
      <c r="AF3213" s="22"/>
      <c r="AG3213" s="22"/>
      <c r="AH3213" s="22"/>
      <c r="AI3213" s="22"/>
      <c r="AJ3213" s="22"/>
      <c r="AK3213" s="22"/>
      <c r="AL3213" s="22"/>
      <c r="AM3213" s="22"/>
      <c r="AN3213" s="22"/>
      <c r="AO3213" s="22"/>
      <c r="AP3213" s="22"/>
      <c r="AQ3213" s="22"/>
      <c r="AR3213" s="22"/>
      <c r="AS3213" s="22"/>
      <c r="AT3213" s="22"/>
      <c r="AU3213" s="22"/>
      <c r="AV3213" s="22"/>
      <c r="AW3213" s="22"/>
      <c r="AX3213" s="22"/>
    </row>
    <row r="3214" spans="1:50" x14ac:dyDescent="0.25">
      <c r="A3214" s="104" t="s">
        <v>158</v>
      </c>
      <c r="B3214" s="104" t="s">
        <v>84</v>
      </c>
      <c r="C3214" s="104" t="s">
        <v>185</v>
      </c>
      <c r="D3214" s="65" t="s">
        <v>183</v>
      </c>
      <c r="E3214" s="65" t="s">
        <v>184</v>
      </c>
      <c r="F3214" s="22" t="s">
        <v>153</v>
      </c>
      <c r="G3214" s="79">
        <v>44733</v>
      </c>
      <c r="H3214" s="22">
        <v>1</v>
      </c>
      <c r="I3214" s="66"/>
      <c r="J3214" s="22"/>
      <c r="K3214" s="22"/>
      <c r="L3214" s="22"/>
      <c r="M3214" s="22"/>
      <c r="N3214" s="22"/>
      <c r="O3214" s="22"/>
      <c r="P3214" s="22"/>
      <c r="Q3214" s="22"/>
      <c r="R3214" s="22"/>
      <c r="S3214" s="22"/>
      <c r="T3214" s="22"/>
      <c r="U3214" s="22"/>
      <c r="V3214" s="5">
        <v>127.5</v>
      </c>
      <c r="W3214" s="5">
        <v>127.5</v>
      </c>
      <c r="X3214" s="5">
        <v>127.5</v>
      </c>
      <c r="Y3214" s="5">
        <v>127.5</v>
      </c>
      <c r="Z3214" s="22"/>
      <c r="AA3214" s="22"/>
      <c r="AB3214" s="22"/>
      <c r="AC3214" s="22"/>
      <c r="AD3214" s="22"/>
      <c r="AE3214" s="22"/>
      <c r="AF3214" s="22"/>
      <c r="AG3214" s="22"/>
      <c r="AH3214" s="22"/>
      <c r="AI3214" s="22"/>
      <c r="AJ3214" s="22"/>
      <c r="AK3214" s="22"/>
      <c r="AL3214" s="22"/>
      <c r="AM3214" s="22"/>
      <c r="AN3214" s="22"/>
      <c r="AO3214" s="22"/>
      <c r="AP3214" s="22"/>
      <c r="AQ3214" s="22"/>
      <c r="AR3214" s="22"/>
      <c r="AS3214" s="22"/>
      <c r="AT3214" s="22"/>
      <c r="AU3214" s="22"/>
      <c r="AV3214" s="22"/>
      <c r="AW3214" s="22"/>
      <c r="AX3214" s="22"/>
    </row>
    <row r="3215" spans="1:50" x14ac:dyDescent="0.25">
      <c r="A3215" s="104" t="s">
        <v>158</v>
      </c>
      <c r="B3215" s="104" t="s">
        <v>84</v>
      </c>
      <c r="C3215" s="104" t="s">
        <v>185</v>
      </c>
      <c r="D3215" s="65" t="s">
        <v>183</v>
      </c>
      <c r="E3215" s="65" t="s">
        <v>184</v>
      </c>
      <c r="F3215" s="22" t="s">
        <v>153</v>
      </c>
      <c r="G3215" s="79">
        <v>44756</v>
      </c>
      <c r="H3215" s="22">
        <v>1</v>
      </c>
      <c r="I3215" s="66"/>
      <c r="J3215" s="22"/>
      <c r="K3215" s="22"/>
      <c r="L3215" s="22"/>
      <c r="M3215" s="22"/>
      <c r="N3215" s="22"/>
      <c r="O3215" s="22"/>
      <c r="P3215" s="22"/>
      <c r="Q3215" s="22"/>
      <c r="R3215" s="22"/>
      <c r="S3215" s="22"/>
      <c r="T3215" s="22"/>
      <c r="U3215" s="22"/>
      <c r="V3215" s="5">
        <v>139</v>
      </c>
      <c r="W3215" s="5">
        <v>139</v>
      </c>
      <c r="X3215" s="5">
        <v>139</v>
      </c>
      <c r="Y3215" s="5">
        <v>139</v>
      </c>
      <c r="Z3215" s="22"/>
      <c r="AA3215" s="22"/>
      <c r="AB3215" s="22"/>
      <c r="AC3215" s="22"/>
      <c r="AD3215" s="22"/>
      <c r="AE3215" s="22"/>
      <c r="AF3215" s="22"/>
      <c r="AG3215" s="22"/>
      <c r="AH3215" s="22"/>
      <c r="AI3215" s="22"/>
      <c r="AJ3215" s="22"/>
      <c r="AK3215" s="22"/>
      <c r="AL3215" s="22"/>
      <c r="AM3215" s="22"/>
      <c r="AN3215" s="22"/>
      <c r="AO3215" s="22"/>
      <c r="AP3215" s="22"/>
      <c r="AQ3215" s="22"/>
      <c r="AR3215" s="22"/>
      <c r="AS3215" s="22"/>
      <c r="AT3215" s="22"/>
      <c r="AU3215" s="22"/>
      <c r="AV3215" s="22"/>
      <c r="AW3215" s="22"/>
      <c r="AX3215" s="22"/>
    </row>
    <row r="3216" spans="1:50" x14ac:dyDescent="0.25">
      <c r="A3216" s="104" t="s">
        <v>160</v>
      </c>
      <c r="B3216" s="104" t="s">
        <v>143</v>
      </c>
      <c r="C3216" s="104" t="s">
        <v>185</v>
      </c>
      <c r="D3216" s="65" t="s">
        <v>183</v>
      </c>
      <c r="E3216" s="65" t="s">
        <v>184</v>
      </c>
      <c r="F3216" s="22" t="s">
        <v>153</v>
      </c>
      <c r="G3216" s="79">
        <v>44760</v>
      </c>
      <c r="H3216" s="22">
        <v>1</v>
      </c>
      <c r="I3216" s="66"/>
      <c r="J3216" s="22"/>
      <c r="K3216" s="22"/>
      <c r="L3216" s="22"/>
      <c r="M3216" s="22"/>
      <c r="N3216" s="22"/>
      <c r="O3216" s="22"/>
      <c r="P3216" s="22"/>
      <c r="Q3216" s="22"/>
      <c r="R3216" s="22"/>
      <c r="S3216" s="22"/>
      <c r="T3216" s="22"/>
      <c r="U3216" s="22"/>
      <c r="V3216" s="5">
        <v>118.46666666666665</v>
      </c>
      <c r="W3216" s="5">
        <v>118.46666666666665</v>
      </c>
      <c r="X3216" s="5">
        <v>118.46666666666665</v>
      </c>
      <c r="Y3216" s="5">
        <v>118.46666666666665</v>
      </c>
      <c r="Z3216" s="22"/>
      <c r="AA3216" s="22"/>
      <c r="AB3216" s="22"/>
      <c r="AC3216" s="22"/>
      <c r="AD3216" s="22"/>
      <c r="AE3216" s="22"/>
      <c r="AF3216" s="22"/>
      <c r="AG3216" s="22"/>
      <c r="AH3216" s="22"/>
      <c r="AI3216" s="22"/>
      <c r="AJ3216" s="22"/>
      <c r="AK3216" s="22"/>
      <c r="AL3216" s="22"/>
      <c r="AM3216" s="22"/>
      <c r="AN3216" s="22"/>
      <c r="AO3216" s="22"/>
      <c r="AP3216" s="22"/>
      <c r="AQ3216" s="22"/>
      <c r="AR3216" s="22"/>
      <c r="AS3216" s="22"/>
      <c r="AT3216" s="22"/>
      <c r="AU3216" s="22"/>
      <c r="AV3216" s="22"/>
      <c r="AW3216" s="22"/>
      <c r="AX3216" s="22"/>
    </row>
    <row r="3217" spans="1:50" x14ac:dyDescent="0.25">
      <c r="A3217" s="104" t="s">
        <v>160</v>
      </c>
      <c r="B3217" s="104" t="s">
        <v>143</v>
      </c>
      <c r="C3217" s="104" t="s">
        <v>185</v>
      </c>
      <c r="D3217" s="65" t="s">
        <v>183</v>
      </c>
      <c r="E3217" s="65" t="s">
        <v>184</v>
      </c>
      <c r="F3217" s="22" t="s">
        <v>153</v>
      </c>
      <c r="G3217" s="79">
        <v>44769</v>
      </c>
      <c r="H3217" s="22">
        <v>1</v>
      </c>
      <c r="I3217" s="66"/>
      <c r="J3217" s="22"/>
      <c r="K3217" s="22"/>
      <c r="L3217" s="22"/>
      <c r="M3217" s="22"/>
      <c r="N3217" s="22"/>
      <c r="O3217" s="22"/>
      <c r="P3217" s="22"/>
      <c r="Q3217" s="22"/>
      <c r="R3217" s="22"/>
      <c r="S3217" s="22"/>
      <c r="T3217" s="22"/>
      <c r="U3217" s="22"/>
      <c r="V3217" s="5">
        <v>127</v>
      </c>
      <c r="W3217" s="5">
        <v>127</v>
      </c>
      <c r="X3217" s="5">
        <v>127</v>
      </c>
      <c r="Y3217" s="5">
        <v>127</v>
      </c>
      <c r="Z3217" s="22"/>
      <c r="AA3217" s="22"/>
      <c r="AB3217" s="22"/>
      <c r="AC3217" s="22"/>
      <c r="AD3217" s="22"/>
      <c r="AE3217" s="22"/>
      <c r="AF3217" s="22"/>
      <c r="AG3217" s="22"/>
      <c r="AH3217" s="22"/>
      <c r="AI3217" s="22"/>
      <c r="AJ3217" s="22"/>
      <c r="AK3217" s="22"/>
      <c r="AL3217" s="22"/>
      <c r="AM3217" s="22"/>
      <c r="AN3217" s="22"/>
      <c r="AO3217" s="22"/>
      <c r="AP3217" s="22"/>
      <c r="AQ3217" s="22"/>
      <c r="AR3217" s="22"/>
      <c r="AS3217" s="22"/>
      <c r="AT3217" s="22"/>
      <c r="AU3217" s="22"/>
      <c r="AV3217" s="22"/>
      <c r="AW3217" s="22"/>
      <c r="AX3217" s="22"/>
    </row>
    <row r="3218" spans="1:50" x14ac:dyDescent="0.25">
      <c r="A3218" s="104" t="s">
        <v>160</v>
      </c>
      <c r="B3218" s="104" t="s">
        <v>143</v>
      </c>
      <c r="C3218" s="104" t="s">
        <v>185</v>
      </c>
      <c r="D3218" s="65" t="s">
        <v>183</v>
      </c>
      <c r="E3218" s="65" t="s">
        <v>184</v>
      </c>
      <c r="F3218" s="22" t="s">
        <v>153</v>
      </c>
      <c r="G3218" s="79">
        <v>44784</v>
      </c>
      <c r="H3218" s="22">
        <v>1</v>
      </c>
      <c r="I3218" s="66"/>
      <c r="J3218" s="22"/>
      <c r="K3218" s="22"/>
      <c r="L3218" s="22"/>
      <c r="M3218" s="22"/>
      <c r="N3218" s="22"/>
      <c r="O3218" s="22"/>
      <c r="P3218" s="22"/>
      <c r="Q3218" s="22"/>
      <c r="R3218" s="22"/>
      <c r="S3218" s="22"/>
      <c r="T3218" s="22"/>
      <c r="U3218" s="22"/>
      <c r="V3218" s="5">
        <v>100.23333333333333</v>
      </c>
      <c r="W3218" s="5">
        <v>100.23333333333333</v>
      </c>
      <c r="X3218" s="5">
        <v>100.23333333333333</v>
      </c>
      <c r="Y3218" s="5">
        <v>100.23333333333333</v>
      </c>
      <c r="Z3218" s="22"/>
      <c r="AA3218" s="22"/>
      <c r="AB3218" s="22"/>
      <c r="AC3218" s="22"/>
      <c r="AD3218" s="22"/>
      <c r="AE3218" s="22"/>
      <c r="AF3218" s="22"/>
      <c r="AG3218" s="22"/>
      <c r="AH3218" s="22"/>
      <c r="AI3218" s="22"/>
      <c r="AJ3218" s="22"/>
      <c r="AK3218" s="22"/>
      <c r="AL3218" s="22"/>
      <c r="AM3218" s="22"/>
      <c r="AN3218" s="22"/>
      <c r="AO3218" s="22"/>
      <c r="AP3218" s="22"/>
      <c r="AQ3218" s="22"/>
      <c r="AR3218" s="22"/>
      <c r="AS3218" s="22"/>
      <c r="AT3218" s="22"/>
      <c r="AU3218" s="22"/>
      <c r="AV3218" s="22"/>
      <c r="AW3218" s="22"/>
      <c r="AX3218" s="22"/>
    </row>
    <row r="3219" spans="1:50" x14ac:dyDescent="0.25">
      <c r="A3219" s="104" t="s">
        <v>160</v>
      </c>
      <c r="B3219" s="104" t="s">
        <v>143</v>
      </c>
      <c r="C3219" s="104" t="s">
        <v>185</v>
      </c>
      <c r="D3219" s="65" t="s">
        <v>183</v>
      </c>
      <c r="E3219" s="65" t="s">
        <v>184</v>
      </c>
      <c r="F3219" s="22" t="s">
        <v>153</v>
      </c>
      <c r="G3219" s="79">
        <v>44795</v>
      </c>
      <c r="H3219" s="22">
        <v>1</v>
      </c>
      <c r="I3219" s="66"/>
      <c r="J3219" s="22"/>
      <c r="K3219" s="22"/>
      <c r="L3219" s="22"/>
      <c r="M3219" s="22"/>
      <c r="N3219" s="22"/>
      <c r="O3219" s="22"/>
      <c r="P3219" s="22"/>
      <c r="Q3219" s="22"/>
      <c r="R3219" s="22"/>
      <c r="S3219" s="22"/>
      <c r="T3219" s="22"/>
      <c r="U3219" s="22"/>
      <c r="V3219" s="5">
        <v>101.60000000000001</v>
      </c>
      <c r="W3219" s="5">
        <v>101.60000000000001</v>
      </c>
      <c r="X3219" s="5">
        <v>101.60000000000001</v>
      </c>
      <c r="Y3219" s="5">
        <v>101.60000000000001</v>
      </c>
      <c r="Z3219" s="22"/>
      <c r="AA3219" s="22"/>
      <c r="AB3219" s="22"/>
      <c r="AC3219" s="22"/>
      <c r="AD3219" s="22"/>
      <c r="AE3219" s="22"/>
      <c r="AF3219" s="22"/>
      <c r="AG3219" s="22"/>
      <c r="AH3219" s="22"/>
      <c r="AI3219" s="22"/>
      <c r="AJ3219" s="22"/>
      <c r="AK3219" s="22"/>
      <c r="AL3219" s="22"/>
      <c r="AM3219" s="22"/>
      <c r="AN3219" s="22"/>
      <c r="AO3219" s="22"/>
      <c r="AP3219" s="22"/>
      <c r="AQ3219" s="22"/>
      <c r="AR3219" s="22"/>
      <c r="AS3219" s="22"/>
      <c r="AT3219" s="22"/>
      <c r="AU3219" s="22"/>
      <c r="AV3219" s="22"/>
      <c r="AW3219" s="22"/>
      <c r="AX3219" s="22"/>
    </row>
    <row r="3220" spans="1:50" x14ac:dyDescent="0.25">
      <c r="A3220" s="104" t="s">
        <v>158</v>
      </c>
      <c r="B3220" s="104" t="s">
        <v>84</v>
      </c>
      <c r="C3220" s="104" t="s">
        <v>185</v>
      </c>
      <c r="D3220" s="65" t="s">
        <v>183</v>
      </c>
      <c r="E3220" s="65" t="s">
        <v>184</v>
      </c>
      <c r="F3220" s="22" t="s">
        <v>153</v>
      </c>
      <c r="G3220" s="79">
        <v>44802</v>
      </c>
      <c r="H3220" s="22">
        <v>1</v>
      </c>
      <c r="I3220" s="66"/>
      <c r="J3220" s="22"/>
      <c r="K3220" s="22"/>
      <c r="L3220" s="104"/>
      <c r="M3220" s="22"/>
      <c r="N3220" s="22"/>
      <c r="O3220" s="22"/>
      <c r="P3220" s="22"/>
      <c r="Q3220" s="22"/>
      <c r="R3220" s="22"/>
      <c r="S3220" s="22"/>
      <c r="T3220" s="22"/>
      <c r="U3220" s="22"/>
      <c r="V3220" s="5">
        <v>83.933333333333337</v>
      </c>
      <c r="W3220" s="5">
        <v>83.933333333333337</v>
      </c>
      <c r="X3220" s="5">
        <v>83.933333333333337</v>
      </c>
      <c r="Y3220" s="5">
        <v>83.933333333333337</v>
      </c>
      <c r="Z3220" s="22"/>
      <c r="AA3220" s="22"/>
      <c r="AB3220" s="22"/>
      <c r="AC3220" s="22"/>
      <c r="AD3220" s="22"/>
      <c r="AE3220" s="22"/>
      <c r="AF3220" s="22"/>
      <c r="AG3220" s="22"/>
      <c r="AH3220" s="22"/>
      <c r="AI3220" s="22"/>
      <c r="AJ3220" s="22"/>
      <c r="AK3220" s="22"/>
      <c r="AL3220" s="22"/>
      <c r="AM3220" s="22"/>
      <c r="AN3220" s="22"/>
      <c r="AO3220" s="22"/>
      <c r="AP3220" s="22"/>
      <c r="AQ3220" s="22"/>
      <c r="AR3220" s="22"/>
      <c r="AS3220" s="22"/>
      <c r="AT3220" s="22"/>
      <c r="AU3220" s="22"/>
      <c r="AV3220" s="22"/>
      <c r="AW3220" s="22"/>
      <c r="AX3220" s="22"/>
    </row>
    <row r="3221" spans="1:50" x14ac:dyDescent="0.25">
      <c r="A3221" s="104" t="s">
        <v>158</v>
      </c>
      <c r="B3221" s="104" t="s">
        <v>84</v>
      </c>
      <c r="C3221" s="104" t="s">
        <v>185</v>
      </c>
      <c r="D3221" s="65" t="s">
        <v>183</v>
      </c>
      <c r="E3221" s="65" t="s">
        <v>184</v>
      </c>
      <c r="F3221" s="22" t="s">
        <v>153</v>
      </c>
      <c r="G3221" s="79">
        <v>44812</v>
      </c>
      <c r="H3221" s="22">
        <v>1</v>
      </c>
      <c r="I3221" s="66"/>
      <c r="J3221" s="22"/>
      <c r="K3221" s="22"/>
      <c r="L3221" s="104"/>
      <c r="M3221" s="22"/>
      <c r="N3221" s="22"/>
      <c r="O3221" s="22"/>
      <c r="P3221" s="22"/>
      <c r="Q3221" s="22"/>
      <c r="R3221" s="22"/>
      <c r="S3221" s="22"/>
      <c r="T3221" s="22"/>
      <c r="U3221" s="22"/>
      <c r="V3221" s="5">
        <v>58.20000000000001</v>
      </c>
      <c r="W3221" s="5">
        <v>58.20000000000001</v>
      </c>
      <c r="X3221" s="5">
        <v>58.20000000000001</v>
      </c>
      <c r="Y3221" s="5">
        <v>58.20000000000001</v>
      </c>
      <c r="Z3221" s="22"/>
      <c r="AA3221" s="22"/>
      <c r="AB3221" s="22"/>
      <c r="AC3221" s="22"/>
      <c r="AD3221" s="22"/>
      <c r="AE3221" s="22"/>
      <c r="AF3221" s="22"/>
      <c r="AG3221" s="22"/>
      <c r="AH3221" s="22"/>
      <c r="AI3221" s="22"/>
      <c r="AJ3221" s="22"/>
      <c r="AK3221" s="22"/>
      <c r="AL3221" s="22"/>
      <c r="AM3221" s="22"/>
      <c r="AN3221" s="22"/>
      <c r="AO3221" s="22"/>
      <c r="AP3221" s="22"/>
      <c r="AQ3221" s="22"/>
      <c r="AR3221" s="22"/>
      <c r="AS3221" s="22"/>
      <c r="AT3221" s="22"/>
      <c r="AU3221" s="22"/>
      <c r="AV3221" s="22"/>
      <c r="AW3221" s="22"/>
      <c r="AX3221" s="22"/>
    </row>
    <row r="3222" spans="1:50" x14ac:dyDescent="0.25">
      <c r="A3222" s="104" t="s">
        <v>158</v>
      </c>
      <c r="B3222" s="104" t="s">
        <v>84</v>
      </c>
      <c r="C3222" s="104" t="s">
        <v>185</v>
      </c>
      <c r="D3222" s="65" t="s">
        <v>183</v>
      </c>
      <c r="E3222" s="65" t="s">
        <v>184</v>
      </c>
      <c r="F3222" s="22" t="s">
        <v>153</v>
      </c>
      <c r="G3222" s="79">
        <v>44816</v>
      </c>
      <c r="H3222" s="22">
        <v>1</v>
      </c>
      <c r="I3222" s="66"/>
      <c r="J3222" s="22"/>
      <c r="K3222" s="22"/>
      <c r="L3222" s="104"/>
      <c r="M3222" s="22"/>
      <c r="N3222" s="22"/>
      <c r="O3222" s="22"/>
      <c r="P3222" s="22"/>
      <c r="Q3222" s="22"/>
      <c r="R3222" s="22"/>
      <c r="S3222" s="22"/>
      <c r="T3222" s="22"/>
      <c r="U3222" s="22"/>
      <c r="V3222" s="5">
        <v>16.116666666666667</v>
      </c>
      <c r="W3222" s="5">
        <v>16.116666666666667</v>
      </c>
      <c r="X3222" s="5">
        <v>16.116666666666667</v>
      </c>
      <c r="Y3222" s="5">
        <v>16.116666666666667</v>
      </c>
      <c r="Z3222" s="22"/>
      <c r="AA3222" s="22"/>
      <c r="AB3222" s="22"/>
      <c r="AC3222" s="22"/>
      <c r="AD3222" s="22"/>
      <c r="AE3222" s="22"/>
      <c r="AF3222" s="22"/>
      <c r="AG3222" s="22"/>
      <c r="AH3222" s="22"/>
      <c r="AI3222" s="22"/>
      <c r="AJ3222" s="22"/>
      <c r="AK3222" s="22"/>
      <c r="AL3222" s="22"/>
      <c r="AM3222" s="22"/>
      <c r="AN3222" s="22"/>
      <c r="AO3222" s="22"/>
      <c r="AP3222" s="22"/>
      <c r="AQ3222" s="22"/>
      <c r="AR3222" s="22"/>
      <c r="AS3222" s="22"/>
      <c r="AT3222" s="22"/>
      <c r="AU3222" s="22"/>
      <c r="AV3222" s="22"/>
      <c r="AW3222" s="22"/>
      <c r="AX3222" s="22"/>
    </row>
    <row r="3223" spans="1:50" x14ac:dyDescent="0.25">
      <c r="A3223" s="104" t="s">
        <v>158</v>
      </c>
      <c r="B3223" s="104" t="s">
        <v>84</v>
      </c>
      <c r="C3223" s="104" t="s">
        <v>185</v>
      </c>
      <c r="D3223" s="65" t="s">
        <v>183</v>
      </c>
      <c r="E3223" s="65" t="s">
        <v>184</v>
      </c>
      <c r="F3223" s="22" t="s">
        <v>153</v>
      </c>
      <c r="G3223" s="79">
        <v>44831</v>
      </c>
      <c r="H3223" s="22">
        <v>1</v>
      </c>
      <c r="I3223" s="66"/>
      <c r="J3223" s="22"/>
      <c r="K3223" s="22"/>
      <c r="L3223" s="104"/>
      <c r="M3223" s="22"/>
      <c r="N3223" s="22"/>
      <c r="O3223" s="22"/>
      <c r="P3223" s="22"/>
      <c r="Q3223" s="22"/>
      <c r="R3223" s="22"/>
      <c r="S3223" s="22"/>
      <c r="T3223" s="22"/>
      <c r="U3223" s="22"/>
      <c r="V3223" s="5">
        <v>36.860666666666667</v>
      </c>
      <c r="W3223" s="5">
        <v>36.860666666666667</v>
      </c>
      <c r="X3223" s="5">
        <v>36.860666666666667</v>
      </c>
      <c r="Y3223" s="5">
        <v>36.860666666666667</v>
      </c>
      <c r="Z3223" s="22"/>
      <c r="AA3223" s="22"/>
      <c r="AB3223" s="22"/>
      <c r="AC3223" s="22"/>
      <c r="AD3223" s="22"/>
      <c r="AE3223" s="22"/>
      <c r="AF3223" s="22"/>
      <c r="AG3223" s="22"/>
      <c r="AH3223" s="22"/>
      <c r="AI3223" s="22"/>
      <c r="AJ3223" s="22"/>
      <c r="AK3223" s="22"/>
      <c r="AL3223" s="22"/>
      <c r="AM3223" s="22"/>
      <c r="AN3223" s="22"/>
      <c r="AO3223" s="22"/>
      <c r="AP3223" s="22"/>
      <c r="AQ3223" s="22"/>
      <c r="AR3223" s="22"/>
      <c r="AS3223" s="22"/>
      <c r="AT3223" s="22"/>
      <c r="AU3223" s="22"/>
      <c r="AV3223" s="22"/>
      <c r="AW3223" s="22"/>
      <c r="AX3223" s="22"/>
    </row>
    <row r="3224" spans="1:50" x14ac:dyDescent="0.25">
      <c r="A3224" s="104" t="s">
        <v>160</v>
      </c>
      <c r="B3224" s="104" t="s">
        <v>143</v>
      </c>
      <c r="C3224" s="104" t="s">
        <v>185</v>
      </c>
      <c r="D3224" s="65" t="s">
        <v>183</v>
      </c>
      <c r="E3224" s="65" t="s">
        <v>184</v>
      </c>
      <c r="F3224" s="22" t="s">
        <v>153</v>
      </c>
      <c r="G3224" s="79">
        <v>44839</v>
      </c>
      <c r="H3224" s="22">
        <v>1</v>
      </c>
      <c r="I3224" s="66"/>
      <c r="J3224" s="22"/>
      <c r="K3224" s="22"/>
      <c r="L3224" s="104"/>
      <c r="M3224" s="22"/>
      <c r="N3224" s="22"/>
      <c r="O3224" s="22"/>
      <c r="P3224" s="22"/>
      <c r="Q3224" s="22"/>
      <c r="R3224" s="22"/>
      <c r="S3224" s="22"/>
      <c r="T3224" s="22"/>
      <c r="U3224" s="22"/>
      <c r="V3224" s="5">
        <v>11.330666666666668</v>
      </c>
      <c r="W3224" s="5">
        <v>11.330666666666668</v>
      </c>
      <c r="X3224" s="5">
        <v>11.330666666666668</v>
      </c>
      <c r="Y3224" s="5">
        <v>11.330666666666668</v>
      </c>
      <c r="Z3224" s="22"/>
      <c r="AA3224" s="22"/>
      <c r="AB3224" s="22"/>
      <c r="AC3224" s="22"/>
      <c r="AD3224" s="22"/>
      <c r="AE3224" s="22"/>
      <c r="AF3224" s="22"/>
      <c r="AG3224" s="22"/>
      <c r="AH3224" s="22"/>
      <c r="AI3224" s="22"/>
      <c r="AJ3224" s="22"/>
      <c r="AK3224" s="22"/>
      <c r="AL3224" s="22"/>
      <c r="AM3224" s="22"/>
      <c r="AN3224" s="22"/>
      <c r="AO3224" s="22"/>
      <c r="AP3224" s="22"/>
      <c r="AQ3224" s="22"/>
      <c r="AR3224" s="22"/>
      <c r="AS3224" s="22"/>
      <c r="AT3224" s="22"/>
      <c r="AU3224" s="22"/>
      <c r="AV3224" s="22"/>
      <c r="AW3224" s="22"/>
      <c r="AX3224" s="22"/>
    </row>
    <row r="3225" spans="1:50" x14ac:dyDescent="0.25">
      <c r="A3225" s="104" t="s">
        <v>160</v>
      </c>
      <c r="B3225" s="104" t="s">
        <v>143</v>
      </c>
      <c r="C3225" s="104" t="s">
        <v>185</v>
      </c>
      <c r="D3225" s="65" t="s">
        <v>183</v>
      </c>
      <c r="E3225" s="65" t="s">
        <v>184</v>
      </c>
      <c r="F3225" s="22" t="s">
        <v>153</v>
      </c>
      <c r="G3225" s="79">
        <v>44851</v>
      </c>
      <c r="H3225" s="22">
        <v>1</v>
      </c>
      <c r="I3225" s="66"/>
      <c r="J3225" s="22"/>
      <c r="K3225" s="22"/>
      <c r="L3225" s="104"/>
      <c r="M3225" s="22"/>
      <c r="N3225" s="22"/>
      <c r="O3225" s="22"/>
      <c r="P3225" s="22"/>
      <c r="Q3225" s="22"/>
      <c r="R3225" s="22"/>
      <c r="S3225" s="22"/>
      <c r="T3225" s="22"/>
      <c r="U3225" s="22"/>
      <c r="V3225" s="5">
        <v>4.8486666666666665</v>
      </c>
      <c r="W3225" s="5">
        <v>4.8486666666666665</v>
      </c>
      <c r="X3225" s="5">
        <v>4.8486666666666665</v>
      </c>
      <c r="Y3225" s="5">
        <v>4.8486666666666665</v>
      </c>
      <c r="Z3225" s="22"/>
      <c r="AA3225" s="22"/>
      <c r="AB3225" s="22"/>
      <c r="AC3225" s="22"/>
      <c r="AD3225" s="22"/>
      <c r="AE3225" s="22"/>
      <c r="AF3225" s="22"/>
      <c r="AG3225" s="22"/>
      <c r="AH3225" s="22"/>
      <c r="AI3225" s="22"/>
      <c r="AJ3225" s="22"/>
      <c r="AK3225" s="22"/>
      <c r="AL3225" s="22"/>
      <c r="AM3225" s="22"/>
      <c r="AN3225" s="22"/>
      <c r="AO3225" s="22"/>
      <c r="AP3225" s="22"/>
      <c r="AQ3225" s="22"/>
      <c r="AR3225" s="22"/>
      <c r="AS3225" s="22"/>
      <c r="AT3225" s="22"/>
      <c r="AU3225" s="22"/>
      <c r="AV3225" s="22"/>
      <c r="AW3225" s="22"/>
      <c r="AX3225" s="22"/>
    </row>
    <row r="3226" spans="1:50" x14ac:dyDescent="0.25">
      <c r="A3226" s="104" t="s">
        <v>160</v>
      </c>
      <c r="B3226" s="104" t="s">
        <v>143</v>
      </c>
      <c r="C3226" s="104" t="s">
        <v>185</v>
      </c>
      <c r="D3226" s="65" t="s">
        <v>183</v>
      </c>
      <c r="E3226" s="65" t="s">
        <v>184</v>
      </c>
      <c r="F3226" s="22" t="s">
        <v>152</v>
      </c>
      <c r="G3226" s="79">
        <v>44547</v>
      </c>
      <c r="H3226" s="22">
        <v>2</v>
      </c>
      <c r="I3226" s="66"/>
      <c r="J3226" s="105"/>
      <c r="K3226" s="105"/>
      <c r="L3226" s="104"/>
      <c r="M3226" s="105"/>
      <c r="N3226" s="22"/>
      <c r="O3226" s="22"/>
      <c r="P3226" s="22"/>
      <c r="Q3226" s="22"/>
      <c r="R3226" s="22"/>
      <c r="S3226" s="22"/>
      <c r="T3226" s="22"/>
      <c r="U3226" s="22"/>
      <c r="V3226">
        <v>106.25</v>
      </c>
      <c r="W3226">
        <v>106.25</v>
      </c>
      <c r="X3226">
        <v>106.25</v>
      </c>
      <c r="Y3226">
        <v>106.25</v>
      </c>
      <c r="Z3226" s="22"/>
      <c r="AA3226" s="22"/>
      <c r="AB3226" s="22"/>
      <c r="AC3226" s="22"/>
      <c r="AD3226" s="22"/>
      <c r="AE3226" s="105"/>
      <c r="AF3226" s="105"/>
      <c r="AG3226" s="105"/>
      <c r="AH3226" s="105"/>
      <c r="AI3226" s="22"/>
      <c r="AJ3226" s="22"/>
      <c r="AK3226" s="22"/>
      <c r="AL3226" s="22"/>
      <c r="AM3226" s="22"/>
      <c r="AN3226" s="22"/>
      <c r="AO3226" s="22"/>
      <c r="AP3226" s="22"/>
      <c r="AQ3226" s="22"/>
      <c r="AR3226" s="22"/>
      <c r="AS3226" s="22"/>
      <c r="AT3226" s="22"/>
      <c r="AU3226" s="22"/>
      <c r="AV3226" s="22"/>
      <c r="AW3226" s="22"/>
      <c r="AX3226" s="22"/>
    </row>
    <row r="3227" spans="1:50" x14ac:dyDescent="0.25">
      <c r="A3227" s="104" t="s">
        <v>160</v>
      </c>
      <c r="B3227" s="104" t="s">
        <v>143</v>
      </c>
      <c r="C3227" s="104" t="s">
        <v>185</v>
      </c>
      <c r="D3227" s="65" t="s">
        <v>183</v>
      </c>
      <c r="E3227" s="65" t="s">
        <v>184</v>
      </c>
      <c r="F3227" s="22" t="s">
        <v>152</v>
      </c>
      <c r="G3227" s="79">
        <v>44601</v>
      </c>
      <c r="H3227" s="22">
        <v>2</v>
      </c>
      <c r="I3227" s="66"/>
      <c r="J3227" s="105"/>
      <c r="K3227" s="105"/>
      <c r="L3227" s="104"/>
      <c r="M3227" s="105"/>
      <c r="N3227" s="22"/>
      <c r="O3227" s="22"/>
      <c r="P3227" s="22"/>
      <c r="Q3227" s="22"/>
      <c r="R3227" s="22"/>
      <c r="S3227" s="22"/>
      <c r="T3227" s="22"/>
      <c r="U3227" s="22"/>
      <c r="V3227">
        <v>26.893333333333331</v>
      </c>
      <c r="W3227">
        <v>26.893333333333331</v>
      </c>
      <c r="X3227">
        <v>26.893333333333331</v>
      </c>
      <c r="Y3227">
        <v>26.893333333333331</v>
      </c>
      <c r="Z3227" s="22"/>
      <c r="AA3227" s="22"/>
      <c r="AB3227" s="22"/>
      <c r="AC3227" s="22"/>
      <c r="AD3227" s="22"/>
      <c r="AE3227" s="105"/>
      <c r="AF3227" s="105"/>
      <c r="AG3227" s="105"/>
      <c r="AH3227" s="105"/>
      <c r="AI3227" s="22"/>
      <c r="AJ3227" s="22"/>
      <c r="AK3227" s="22"/>
      <c r="AL3227" s="22"/>
      <c r="AM3227" s="22"/>
      <c r="AN3227" s="22"/>
      <c r="AO3227" s="22"/>
      <c r="AP3227" s="22"/>
      <c r="AQ3227" s="22"/>
      <c r="AR3227" s="22"/>
      <c r="AS3227" s="22"/>
      <c r="AT3227" s="22"/>
      <c r="AU3227" s="22"/>
      <c r="AV3227" s="22"/>
      <c r="AW3227" s="22"/>
      <c r="AX3227" s="22"/>
    </row>
    <row r="3228" spans="1:50" x14ac:dyDescent="0.25">
      <c r="A3228" s="104" t="s">
        <v>158</v>
      </c>
      <c r="B3228" s="104" t="s">
        <v>84</v>
      </c>
      <c r="C3228" s="104" t="s">
        <v>185</v>
      </c>
      <c r="D3228" s="65" t="s">
        <v>183</v>
      </c>
      <c r="E3228" s="65" t="s">
        <v>184</v>
      </c>
      <c r="F3228" s="22" t="s">
        <v>153</v>
      </c>
      <c r="G3228" s="79">
        <v>44733</v>
      </c>
      <c r="H3228" s="22">
        <v>2</v>
      </c>
      <c r="I3228" s="66"/>
      <c r="J3228" s="105"/>
      <c r="K3228" s="105"/>
      <c r="L3228" s="104"/>
      <c r="M3228" s="105"/>
      <c r="N3228" s="22"/>
      <c r="O3228" s="22"/>
      <c r="P3228" s="22"/>
      <c r="Q3228" s="22"/>
      <c r="R3228" s="22"/>
      <c r="S3228" s="22"/>
      <c r="T3228" s="22"/>
      <c r="U3228" s="22"/>
      <c r="V3228">
        <v>135.5</v>
      </c>
      <c r="W3228">
        <v>135.5</v>
      </c>
      <c r="X3228">
        <v>135.5</v>
      </c>
      <c r="Y3228">
        <v>135.5</v>
      </c>
      <c r="Z3228" s="22"/>
      <c r="AA3228" s="22"/>
      <c r="AB3228" s="22"/>
      <c r="AC3228" s="22"/>
      <c r="AD3228" s="22"/>
      <c r="AE3228" s="105"/>
      <c r="AF3228" s="105"/>
      <c r="AG3228" s="105"/>
      <c r="AH3228" s="105"/>
      <c r="AI3228" s="22"/>
      <c r="AJ3228" s="22"/>
      <c r="AK3228" s="22"/>
      <c r="AL3228" s="22"/>
      <c r="AM3228" s="22"/>
      <c r="AN3228" s="22"/>
      <c r="AO3228" s="22"/>
      <c r="AP3228" s="22"/>
      <c r="AQ3228" s="22"/>
      <c r="AR3228" s="22"/>
      <c r="AS3228" s="22"/>
      <c r="AT3228" s="22"/>
      <c r="AU3228" s="22"/>
      <c r="AV3228" s="22"/>
      <c r="AW3228" s="22"/>
      <c r="AX3228" s="22"/>
    </row>
    <row r="3229" spans="1:50" x14ac:dyDescent="0.25">
      <c r="A3229" s="104" t="s">
        <v>158</v>
      </c>
      <c r="B3229" s="104" t="s">
        <v>84</v>
      </c>
      <c r="C3229" s="104" t="s">
        <v>185</v>
      </c>
      <c r="D3229" s="65" t="s">
        <v>183</v>
      </c>
      <c r="E3229" s="65" t="s">
        <v>184</v>
      </c>
      <c r="F3229" s="22" t="s">
        <v>153</v>
      </c>
      <c r="G3229" s="79">
        <v>44756</v>
      </c>
      <c r="H3229" s="22">
        <v>2</v>
      </c>
      <c r="I3229" s="66"/>
      <c r="J3229" s="105"/>
      <c r="K3229" s="105"/>
      <c r="L3229" s="104"/>
      <c r="M3229" s="105"/>
      <c r="N3229" s="22"/>
      <c r="O3229" s="22"/>
      <c r="P3229" s="22"/>
      <c r="Q3229" s="22"/>
      <c r="R3229" s="22"/>
      <c r="S3229" s="22"/>
      <c r="T3229" s="22"/>
      <c r="U3229" s="22"/>
      <c r="V3229">
        <v>143</v>
      </c>
      <c r="W3229">
        <v>143</v>
      </c>
      <c r="X3229">
        <v>143</v>
      </c>
      <c r="Y3229">
        <v>143</v>
      </c>
      <c r="Z3229" s="22"/>
      <c r="AA3229" s="22"/>
      <c r="AB3229" s="22"/>
      <c r="AC3229" s="22"/>
      <c r="AD3229" s="22"/>
      <c r="AE3229" s="105"/>
      <c r="AF3229" s="105"/>
      <c r="AG3229" s="105"/>
      <c r="AH3229" s="105"/>
      <c r="AI3229" s="22"/>
      <c r="AJ3229" s="22"/>
      <c r="AK3229" s="22"/>
      <c r="AL3229" s="22"/>
      <c r="AM3229" s="22"/>
      <c r="AN3229" s="22"/>
      <c r="AO3229" s="22"/>
      <c r="AP3229" s="22"/>
      <c r="AQ3229" s="22"/>
      <c r="AR3229" s="22"/>
      <c r="AS3229" s="22"/>
      <c r="AT3229" s="22"/>
      <c r="AU3229" s="22"/>
      <c r="AV3229" s="22"/>
      <c r="AW3229" s="22"/>
      <c r="AX3229" s="22"/>
    </row>
    <row r="3230" spans="1:50" x14ac:dyDescent="0.25">
      <c r="A3230" s="104" t="s">
        <v>158</v>
      </c>
      <c r="B3230" s="104" t="s">
        <v>84</v>
      </c>
      <c r="C3230" s="104" t="s">
        <v>185</v>
      </c>
      <c r="D3230" s="65" t="s">
        <v>183</v>
      </c>
      <c r="E3230" s="65" t="s">
        <v>184</v>
      </c>
      <c r="F3230" s="22" t="s">
        <v>153</v>
      </c>
      <c r="G3230" s="79">
        <v>44760</v>
      </c>
      <c r="H3230" s="22">
        <v>2</v>
      </c>
      <c r="I3230" s="66"/>
      <c r="J3230" s="105"/>
      <c r="K3230" s="105"/>
      <c r="L3230" s="104"/>
      <c r="M3230" s="105"/>
      <c r="N3230" s="22"/>
      <c r="O3230" s="22"/>
      <c r="P3230" s="22"/>
      <c r="Q3230" s="22"/>
      <c r="R3230" s="22"/>
      <c r="S3230" s="22"/>
      <c r="T3230" s="22"/>
      <c r="U3230" s="22"/>
      <c r="V3230">
        <v>127.05</v>
      </c>
      <c r="W3230">
        <v>127.05</v>
      </c>
      <c r="X3230">
        <v>127.05</v>
      </c>
      <c r="Y3230">
        <v>127.05</v>
      </c>
      <c r="Z3230" s="22"/>
      <c r="AA3230" s="22"/>
      <c r="AB3230" s="22"/>
      <c r="AC3230" s="22"/>
      <c r="AD3230" s="22"/>
      <c r="AE3230" s="105"/>
      <c r="AF3230" s="105"/>
      <c r="AG3230" s="105"/>
      <c r="AH3230" s="105"/>
      <c r="AI3230" s="22"/>
      <c r="AJ3230" s="22"/>
      <c r="AK3230" s="22"/>
      <c r="AL3230" s="22"/>
      <c r="AM3230" s="22"/>
      <c r="AN3230" s="22"/>
      <c r="AO3230" s="22"/>
      <c r="AP3230" s="22"/>
      <c r="AQ3230" s="22"/>
      <c r="AR3230" s="22"/>
      <c r="AS3230" s="22"/>
      <c r="AT3230" s="22"/>
      <c r="AU3230" s="22"/>
      <c r="AV3230" s="22"/>
      <c r="AW3230" s="22"/>
      <c r="AX3230" s="22"/>
    </row>
    <row r="3231" spans="1:50" x14ac:dyDescent="0.25">
      <c r="A3231" s="104" t="s">
        <v>158</v>
      </c>
      <c r="B3231" s="104" t="s">
        <v>84</v>
      </c>
      <c r="C3231" s="104" t="s">
        <v>185</v>
      </c>
      <c r="D3231" s="65" t="s">
        <v>183</v>
      </c>
      <c r="E3231" s="65" t="s">
        <v>184</v>
      </c>
      <c r="F3231" s="22" t="s">
        <v>153</v>
      </c>
      <c r="G3231" s="79">
        <v>44769</v>
      </c>
      <c r="H3231" s="22">
        <v>2</v>
      </c>
      <c r="I3231" s="66"/>
      <c r="J3231" s="105"/>
      <c r="K3231" s="105"/>
      <c r="L3231" s="104"/>
      <c r="M3231" s="105"/>
      <c r="N3231" s="22"/>
      <c r="O3231" s="22"/>
      <c r="P3231" s="22"/>
      <c r="Q3231" s="22"/>
      <c r="R3231" s="22"/>
      <c r="S3231" s="22"/>
      <c r="T3231" s="22"/>
      <c r="U3231" s="22"/>
      <c r="V3231">
        <v>117</v>
      </c>
      <c r="W3231">
        <v>117</v>
      </c>
      <c r="X3231">
        <v>117</v>
      </c>
      <c r="Y3231">
        <v>117</v>
      </c>
      <c r="Z3231" s="22"/>
      <c r="AA3231" s="22"/>
      <c r="AB3231" s="22"/>
      <c r="AC3231" s="22"/>
      <c r="AD3231" s="22"/>
      <c r="AE3231" s="105"/>
      <c r="AF3231" s="105"/>
      <c r="AG3231" s="105"/>
      <c r="AH3231" s="105"/>
      <c r="AI3231" s="22"/>
      <c r="AJ3231" s="22"/>
      <c r="AK3231" s="22"/>
      <c r="AL3231" s="22"/>
      <c r="AM3231" s="22"/>
      <c r="AN3231" s="22"/>
      <c r="AO3231" s="22"/>
      <c r="AP3231" s="22"/>
      <c r="AQ3231" s="22"/>
      <c r="AR3231" s="22"/>
      <c r="AS3231" s="22"/>
      <c r="AT3231" s="22"/>
      <c r="AU3231" s="22"/>
      <c r="AV3231" s="22"/>
      <c r="AW3231" s="22"/>
      <c r="AX3231" s="22"/>
    </row>
    <row r="3232" spans="1:50" x14ac:dyDescent="0.25">
      <c r="A3232" s="104" t="s">
        <v>160</v>
      </c>
      <c r="B3232" s="104" t="s">
        <v>143</v>
      </c>
      <c r="C3232" s="104" t="s">
        <v>185</v>
      </c>
      <c r="D3232" s="65" t="s">
        <v>183</v>
      </c>
      <c r="E3232" s="65" t="s">
        <v>184</v>
      </c>
      <c r="F3232" s="22" t="s">
        <v>153</v>
      </c>
      <c r="G3232" s="79">
        <v>44784</v>
      </c>
      <c r="H3232" s="22">
        <v>2</v>
      </c>
      <c r="I3232" s="66"/>
      <c r="J3232" s="105"/>
      <c r="K3232" s="105"/>
      <c r="L3232" s="104"/>
      <c r="M3232" s="105"/>
      <c r="N3232" s="22"/>
      <c r="O3232" s="22"/>
      <c r="P3232" s="22"/>
      <c r="Q3232" s="22"/>
      <c r="R3232" s="22"/>
      <c r="S3232" s="22"/>
      <c r="T3232" s="22"/>
      <c r="U3232" s="22"/>
      <c r="V3232">
        <v>89</v>
      </c>
      <c r="W3232">
        <v>89</v>
      </c>
      <c r="X3232">
        <v>89</v>
      </c>
      <c r="Y3232">
        <v>89</v>
      </c>
      <c r="Z3232" s="22"/>
      <c r="AA3232" s="22"/>
      <c r="AB3232" s="22"/>
      <c r="AC3232" s="22"/>
      <c r="AD3232" s="22"/>
      <c r="AE3232" s="105"/>
      <c r="AF3232" s="105"/>
      <c r="AG3232" s="105"/>
      <c r="AH3232" s="105"/>
      <c r="AI3232" s="22"/>
      <c r="AJ3232" s="22"/>
      <c r="AK3232" s="22"/>
      <c r="AL3232" s="22"/>
      <c r="AM3232" s="22"/>
      <c r="AN3232" s="22"/>
      <c r="AO3232" s="22"/>
      <c r="AP3232" s="22"/>
      <c r="AQ3232" s="22"/>
      <c r="AR3232" s="22"/>
      <c r="AS3232" s="22"/>
      <c r="AT3232" s="22"/>
      <c r="AU3232" s="22"/>
      <c r="AV3232" s="22"/>
      <c r="AW3232" s="22"/>
      <c r="AX3232" s="22"/>
    </row>
    <row r="3233" spans="1:50" x14ac:dyDescent="0.25">
      <c r="A3233" s="104" t="s">
        <v>160</v>
      </c>
      <c r="B3233" s="104" t="s">
        <v>143</v>
      </c>
      <c r="C3233" s="104" t="s">
        <v>185</v>
      </c>
      <c r="D3233" s="65" t="s">
        <v>183</v>
      </c>
      <c r="E3233" s="65" t="s">
        <v>184</v>
      </c>
      <c r="F3233" s="22" t="s">
        <v>153</v>
      </c>
      <c r="G3233" s="79">
        <v>44795</v>
      </c>
      <c r="H3233" s="22">
        <v>2</v>
      </c>
      <c r="I3233" s="66"/>
      <c r="J3233" s="105"/>
      <c r="K3233" s="105"/>
      <c r="L3233" s="104"/>
      <c r="M3233" s="105"/>
      <c r="N3233" s="22"/>
      <c r="O3233" s="22"/>
      <c r="P3233" s="22"/>
      <c r="Q3233" s="22"/>
      <c r="R3233" s="22"/>
      <c r="S3233" s="22"/>
      <c r="T3233" s="22"/>
      <c r="U3233" s="22"/>
      <c r="V3233">
        <v>70.033333333333346</v>
      </c>
      <c r="W3233">
        <v>70.033333333333346</v>
      </c>
      <c r="X3233">
        <v>70.033333333333346</v>
      </c>
      <c r="Y3233">
        <v>70.033333333333346</v>
      </c>
      <c r="Z3233" s="22"/>
      <c r="AA3233" s="22"/>
      <c r="AB3233" s="22"/>
      <c r="AC3233" s="22"/>
      <c r="AD3233" s="22"/>
      <c r="AE3233" s="105"/>
      <c r="AF3233" s="105"/>
      <c r="AG3233" s="105"/>
      <c r="AH3233" s="105"/>
      <c r="AI3233" s="22"/>
      <c r="AJ3233" s="22"/>
      <c r="AK3233" s="22"/>
      <c r="AL3233" s="22"/>
      <c r="AM3233" s="22"/>
      <c r="AN3233" s="22"/>
      <c r="AO3233" s="22"/>
      <c r="AP3233" s="22"/>
      <c r="AQ3233" s="22"/>
      <c r="AR3233" s="22"/>
      <c r="AS3233" s="22"/>
      <c r="AT3233" s="22"/>
      <c r="AU3233" s="22"/>
      <c r="AV3233" s="22"/>
      <c r="AW3233" s="22"/>
      <c r="AX3233" s="22"/>
    </row>
    <row r="3234" spans="1:50" x14ac:dyDescent="0.25">
      <c r="A3234" s="104" t="s">
        <v>160</v>
      </c>
      <c r="B3234" s="104" t="s">
        <v>143</v>
      </c>
      <c r="C3234" s="104" t="s">
        <v>185</v>
      </c>
      <c r="D3234" s="65" t="s">
        <v>183</v>
      </c>
      <c r="E3234" s="65" t="s">
        <v>184</v>
      </c>
      <c r="F3234" s="22" t="s">
        <v>153</v>
      </c>
      <c r="G3234" s="79">
        <v>44802</v>
      </c>
      <c r="H3234" s="22">
        <v>2</v>
      </c>
      <c r="I3234" s="66"/>
      <c r="J3234" s="105"/>
      <c r="K3234" s="105"/>
      <c r="L3234" s="104"/>
      <c r="M3234" s="105"/>
      <c r="N3234" s="22"/>
      <c r="O3234" s="22"/>
      <c r="P3234" s="22"/>
      <c r="Q3234" s="22"/>
      <c r="R3234" s="22"/>
      <c r="S3234" s="22"/>
      <c r="T3234" s="22"/>
      <c r="U3234" s="22"/>
      <c r="V3234">
        <v>56.849999999999994</v>
      </c>
      <c r="W3234">
        <v>56.849999999999994</v>
      </c>
      <c r="X3234">
        <v>56.849999999999994</v>
      </c>
      <c r="Y3234">
        <v>56.849999999999994</v>
      </c>
      <c r="Z3234" s="22"/>
      <c r="AA3234" s="22"/>
      <c r="AB3234" s="22"/>
      <c r="AC3234" s="22"/>
      <c r="AD3234" s="22"/>
      <c r="AE3234" s="105"/>
      <c r="AF3234" s="105"/>
      <c r="AG3234" s="105"/>
      <c r="AH3234" s="105"/>
      <c r="AI3234" s="22"/>
      <c r="AJ3234" s="22"/>
      <c r="AK3234" s="22"/>
      <c r="AL3234" s="22"/>
      <c r="AM3234" s="22"/>
      <c r="AN3234" s="22"/>
      <c r="AO3234" s="22"/>
      <c r="AP3234" s="22"/>
      <c r="AQ3234" s="22"/>
      <c r="AR3234" s="22"/>
      <c r="AS3234" s="22"/>
      <c r="AT3234" s="22"/>
      <c r="AU3234" s="22"/>
      <c r="AV3234" s="22"/>
      <c r="AW3234" s="22"/>
      <c r="AX3234" s="22"/>
    </row>
    <row r="3235" spans="1:50" x14ac:dyDescent="0.25">
      <c r="A3235" s="104" t="s">
        <v>160</v>
      </c>
      <c r="B3235" s="104" t="s">
        <v>143</v>
      </c>
      <c r="C3235" s="104" t="s">
        <v>185</v>
      </c>
      <c r="D3235" s="65" t="s">
        <v>183</v>
      </c>
      <c r="E3235" s="65" t="s">
        <v>184</v>
      </c>
      <c r="F3235" s="22" t="s">
        <v>153</v>
      </c>
      <c r="G3235" s="79">
        <v>44812</v>
      </c>
      <c r="H3235" s="22">
        <v>2</v>
      </c>
      <c r="I3235" s="66"/>
      <c r="J3235" s="105"/>
      <c r="K3235" s="105"/>
      <c r="L3235" s="104"/>
      <c r="M3235" s="105"/>
      <c r="N3235" s="22"/>
      <c r="O3235" s="22"/>
      <c r="P3235" s="22"/>
      <c r="Q3235" s="22"/>
      <c r="R3235" s="22"/>
      <c r="S3235" s="22"/>
      <c r="T3235" s="22"/>
      <c r="U3235" s="22"/>
      <c r="V3235">
        <v>27.75</v>
      </c>
      <c r="W3235">
        <v>27.75</v>
      </c>
      <c r="X3235">
        <v>27.75</v>
      </c>
      <c r="Y3235">
        <v>27.75</v>
      </c>
      <c r="Z3235" s="22"/>
      <c r="AA3235" s="22"/>
      <c r="AB3235" s="22"/>
      <c r="AC3235" s="22"/>
      <c r="AD3235" s="22"/>
      <c r="AE3235" s="105"/>
      <c r="AF3235" s="105"/>
      <c r="AG3235" s="105"/>
      <c r="AH3235" s="105"/>
      <c r="AI3235" s="22"/>
      <c r="AJ3235" s="22"/>
      <c r="AK3235" s="22"/>
      <c r="AL3235" s="22"/>
      <c r="AM3235" s="22"/>
      <c r="AN3235" s="22"/>
      <c r="AO3235" s="22"/>
      <c r="AP3235" s="22"/>
      <c r="AQ3235" s="22"/>
      <c r="AR3235" s="22"/>
      <c r="AS3235" s="22"/>
      <c r="AT3235" s="22"/>
      <c r="AU3235" s="22"/>
      <c r="AV3235" s="22"/>
      <c r="AW3235" s="22"/>
      <c r="AX3235" s="22"/>
    </row>
    <row r="3236" spans="1:50" x14ac:dyDescent="0.25">
      <c r="A3236" s="104" t="s">
        <v>158</v>
      </c>
      <c r="B3236" s="104" t="s">
        <v>84</v>
      </c>
      <c r="C3236" s="104" t="s">
        <v>185</v>
      </c>
      <c r="D3236" s="65" t="s">
        <v>183</v>
      </c>
      <c r="E3236" s="65" t="s">
        <v>184</v>
      </c>
      <c r="F3236" s="22" t="s">
        <v>153</v>
      </c>
      <c r="G3236" s="79">
        <v>44816</v>
      </c>
      <c r="H3236" s="22">
        <v>2</v>
      </c>
      <c r="I3236" s="66"/>
      <c r="J3236" s="105"/>
      <c r="K3236" s="105"/>
      <c r="L3236" s="104"/>
      <c r="M3236" s="105"/>
      <c r="N3236" s="22"/>
      <c r="O3236" s="22"/>
      <c r="P3236" s="22"/>
      <c r="Q3236" s="22"/>
      <c r="R3236" s="22"/>
      <c r="S3236" s="22"/>
      <c r="T3236" s="22"/>
      <c r="U3236" s="22"/>
      <c r="Z3236" s="22"/>
      <c r="AA3236" s="22"/>
      <c r="AB3236" s="22"/>
      <c r="AC3236" s="22"/>
      <c r="AD3236" s="22"/>
      <c r="AE3236" s="105"/>
      <c r="AF3236" s="105"/>
      <c r="AG3236" s="105"/>
      <c r="AH3236" s="105"/>
      <c r="AI3236" s="22"/>
      <c r="AJ3236" s="22"/>
      <c r="AK3236" s="22"/>
      <c r="AL3236" s="22"/>
      <c r="AM3236" s="22"/>
      <c r="AN3236" s="22"/>
      <c r="AO3236" s="22"/>
      <c r="AP3236" s="22"/>
      <c r="AQ3236" s="22"/>
      <c r="AR3236" s="22"/>
      <c r="AS3236" s="22"/>
      <c r="AT3236" s="22"/>
      <c r="AU3236" s="22"/>
      <c r="AV3236" s="22"/>
      <c r="AW3236" s="22"/>
      <c r="AX3236" s="22"/>
    </row>
    <row r="3237" spans="1:50" x14ac:dyDescent="0.25">
      <c r="A3237" s="104" t="s">
        <v>158</v>
      </c>
      <c r="B3237" s="104" t="s">
        <v>84</v>
      </c>
      <c r="C3237" s="104" t="s">
        <v>185</v>
      </c>
      <c r="D3237" s="65" t="s">
        <v>183</v>
      </c>
      <c r="E3237" s="65" t="s">
        <v>184</v>
      </c>
      <c r="F3237" s="22" t="s">
        <v>153</v>
      </c>
      <c r="G3237" s="79">
        <v>44831</v>
      </c>
      <c r="H3237" s="22">
        <v>2</v>
      </c>
      <c r="I3237" s="66"/>
      <c r="J3237" s="105"/>
      <c r="K3237" s="105"/>
      <c r="L3237" s="104"/>
      <c r="M3237" s="105"/>
      <c r="N3237" s="22"/>
      <c r="O3237" s="22"/>
      <c r="P3237" s="22"/>
      <c r="Q3237" s="22"/>
      <c r="R3237" s="22"/>
      <c r="S3237" s="22"/>
      <c r="T3237" s="22"/>
      <c r="U3237" s="22"/>
      <c r="V3237">
        <v>24.7</v>
      </c>
      <c r="W3237">
        <v>24.7</v>
      </c>
      <c r="X3237">
        <v>24.7</v>
      </c>
      <c r="Y3237">
        <v>24.7</v>
      </c>
      <c r="Z3237" s="22"/>
      <c r="AA3237" s="22"/>
      <c r="AB3237" s="22"/>
      <c r="AC3237" s="22"/>
      <c r="AD3237" s="22"/>
      <c r="AE3237" s="105"/>
      <c r="AF3237" s="105"/>
      <c r="AG3237" s="105"/>
      <c r="AH3237" s="105"/>
      <c r="AI3237" s="22"/>
      <c r="AJ3237" s="22"/>
      <c r="AK3237" s="22"/>
      <c r="AL3237" s="22"/>
      <c r="AM3237" s="22"/>
      <c r="AN3237" s="22"/>
      <c r="AO3237" s="22"/>
      <c r="AP3237" s="22"/>
      <c r="AQ3237" s="22"/>
      <c r="AR3237" s="22"/>
      <c r="AS3237" s="22"/>
      <c r="AT3237" s="22"/>
      <c r="AU3237" s="22"/>
      <c r="AV3237" s="22"/>
      <c r="AW3237" s="22"/>
      <c r="AX3237" s="22"/>
    </row>
    <row r="3238" spans="1:50" x14ac:dyDescent="0.25">
      <c r="A3238" s="104" t="s">
        <v>158</v>
      </c>
      <c r="B3238" s="104" t="s">
        <v>84</v>
      </c>
      <c r="C3238" s="104" t="s">
        <v>185</v>
      </c>
      <c r="D3238" s="65" t="s">
        <v>183</v>
      </c>
      <c r="E3238" s="65" t="s">
        <v>184</v>
      </c>
      <c r="F3238" s="22" t="s">
        <v>153</v>
      </c>
      <c r="G3238" s="79">
        <v>44839</v>
      </c>
      <c r="H3238" s="22">
        <v>2</v>
      </c>
      <c r="I3238" s="66"/>
      <c r="J3238" s="105"/>
      <c r="K3238" s="105"/>
      <c r="L3238" s="104"/>
      <c r="M3238" s="105"/>
      <c r="N3238" s="22"/>
      <c r="O3238" s="22"/>
      <c r="P3238" s="22"/>
      <c r="Q3238" s="22"/>
      <c r="R3238" s="22"/>
      <c r="S3238" s="22"/>
      <c r="T3238" s="22"/>
      <c r="U3238" s="22"/>
      <c r="V3238">
        <v>4.9386666666666672</v>
      </c>
      <c r="W3238">
        <v>4.9386666666666672</v>
      </c>
      <c r="X3238">
        <v>4.9386666666666672</v>
      </c>
      <c r="Y3238">
        <v>4.9386666666666672</v>
      </c>
      <c r="Z3238" s="22"/>
      <c r="AA3238" s="22"/>
      <c r="AB3238" s="22"/>
      <c r="AC3238" s="22"/>
      <c r="AD3238" s="22"/>
      <c r="AE3238" s="105"/>
      <c r="AF3238" s="105"/>
      <c r="AG3238" s="105"/>
      <c r="AH3238" s="105"/>
      <c r="AI3238" s="22"/>
      <c r="AJ3238" s="22"/>
      <c r="AK3238" s="22"/>
      <c r="AL3238" s="22"/>
      <c r="AM3238" s="22"/>
      <c r="AN3238" s="22"/>
      <c r="AO3238" s="22"/>
      <c r="AP3238" s="22"/>
      <c r="AQ3238" s="22"/>
      <c r="AR3238" s="22"/>
      <c r="AS3238" s="22"/>
      <c r="AT3238" s="22"/>
      <c r="AU3238" s="22"/>
      <c r="AV3238" s="22"/>
      <c r="AW3238" s="22"/>
      <c r="AX3238" s="22"/>
    </row>
    <row r="3239" spans="1:50" x14ac:dyDescent="0.25">
      <c r="A3239" s="104" t="s">
        <v>158</v>
      </c>
      <c r="B3239" s="104" t="s">
        <v>84</v>
      </c>
      <c r="C3239" s="104" t="s">
        <v>185</v>
      </c>
      <c r="D3239" s="65" t="s">
        <v>183</v>
      </c>
      <c r="E3239" s="65" t="s">
        <v>184</v>
      </c>
      <c r="F3239" s="22" t="s">
        <v>153</v>
      </c>
      <c r="G3239" s="79">
        <v>44851</v>
      </c>
      <c r="H3239" s="22">
        <v>2</v>
      </c>
      <c r="I3239" s="66"/>
      <c r="J3239" s="105"/>
      <c r="K3239" s="105"/>
      <c r="L3239" s="104"/>
      <c r="M3239" s="105"/>
      <c r="N3239" s="22"/>
      <c r="O3239" s="22"/>
      <c r="P3239" s="22"/>
      <c r="Q3239" s="22"/>
      <c r="R3239" s="22"/>
      <c r="S3239" s="22"/>
      <c r="T3239" s="22"/>
      <c r="U3239" s="22"/>
      <c r="V3239">
        <v>10.734999999999999</v>
      </c>
      <c r="W3239">
        <v>10.734999999999999</v>
      </c>
      <c r="X3239">
        <v>10.734999999999999</v>
      </c>
      <c r="Y3239">
        <v>10.734999999999999</v>
      </c>
      <c r="Z3239" s="22"/>
      <c r="AA3239" s="22"/>
      <c r="AB3239" s="22"/>
      <c r="AC3239" s="22"/>
      <c r="AD3239" s="22"/>
      <c r="AE3239" s="105"/>
      <c r="AF3239" s="105"/>
      <c r="AG3239" s="105"/>
      <c r="AH3239" s="105"/>
      <c r="AI3239" s="22"/>
      <c r="AJ3239" s="22"/>
      <c r="AK3239" s="22"/>
      <c r="AL3239" s="22"/>
      <c r="AM3239" s="22"/>
      <c r="AN3239" s="22"/>
      <c r="AO3239" s="22"/>
      <c r="AP3239" s="22"/>
      <c r="AQ3239" s="22"/>
      <c r="AR3239" s="22"/>
      <c r="AS3239" s="22"/>
      <c r="AT3239" s="22"/>
      <c r="AU3239" s="22"/>
      <c r="AV3239" s="22"/>
      <c r="AW3239" s="22"/>
      <c r="AX3239" s="22"/>
    </row>
    <row r="3240" spans="1:50" x14ac:dyDescent="0.25">
      <c r="A3240" s="104" t="s">
        <v>160</v>
      </c>
      <c r="B3240" s="104" t="s">
        <v>143</v>
      </c>
      <c r="C3240" s="104" t="s">
        <v>185</v>
      </c>
      <c r="D3240" s="65" t="s">
        <v>183</v>
      </c>
      <c r="E3240" s="65" t="s">
        <v>184</v>
      </c>
      <c r="F3240" s="22" t="s">
        <v>152</v>
      </c>
      <c r="G3240" s="79">
        <v>44547</v>
      </c>
      <c r="H3240" s="22">
        <v>3</v>
      </c>
      <c r="I3240" s="22"/>
      <c r="J3240" s="22"/>
      <c r="K3240" s="22"/>
      <c r="L3240" s="22"/>
      <c r="M3240" s="22"/>
      <c r="N3240" s="22"/>
      <c r="O3240" s="22"/>
      <c r="P3240" s="22"/>
      <c r="Q3240" s="22"/>
      <c r="R3240" s="22"/>
      <c r="S3240" s="22"/>
      <c r="T3240" s="22"/>
      <c r="U3240" s="22"/>
      <c r="V3240" s="5">
        <v>22.766666666666666</v>
      </c>
      <c r="W3240" s="5">
        <v>22.766666666666666</v>
      </c>
      <c r="X3240" s="5">
        <v>22.766666666666666</v>
      </c>
      <c r="Y3240" s="5">
        <v>22.766666666666666</v>
      </c>
      <c r="Z3240" s="22"/>
      <c r="AA3240" s="22"/>
      <c r="AB3240" s="22"/>
      <c r="AC3240" s="22"/>
      <c r="AD3240" s="22"/>
      <c r="AE3240" s="22"/>
      <c r="AF3240" s="22"/>
      <c r="AG3240" s="22"/>
      <c r="AH3240" s="22"/>
      <c r="AI3240" s="22"/>
      <c r="AJ3240" s="22"/>
      <c r="AK3240" s="22"/>
      <c r="AL3240" s="22"/>
      <c r="AM3240" s="22"/>
      <c r="AN3240" s="22"/>
      <c r="AO3240" s="22"/>
      <c r="AP3240" s="22"/>
      <c r="AQ3240" s="22"/>
      <c r="AR3240" s="22"/>
      <c r="AS3240" s="22"/>
      <c r="AT3240" s="22"/>
      <c r="AU3240" s="22"/>
      <c r="AV3240" s="22"/>
      <c r="AW3240" s="22"/>
      <c r="AX3240" s="22"/>
    </row>
    <row r="3241" spans="1:50" x14ac:dyDescent="0.25">
      <c r="A3241" s="104" t="s">
        <v>160</v>
      </c>
      <c r="B3241" s="104" t="s">
        <v>143</v>
      </c>
      <c r="C3241" s="104" t="s">
        <v>185</v>
      </c>
      <c r="D3241" s="65" t="s">
        <v>183</v>
      </c>
      <c r="E3241" s="65" t="s">
        <v>184</v>
      </c>
      <c r="F3241" s="22" t="s">
        <v>152</v>
      </c>
      <c r="G3241" s="79">
        <v>44601</v>
      </c>
      <c r="H3241" s="22">
        <v>3</v>
      </c>
      <c r="I3241" s="22"/>
      <c r="J3241" s="22"/>
      <c r="K3241" s="22"/>
      <c r="L3241" s="22"/>
      <c r="M3241" s="22"/>
      <c r="N3241" s="22"/>
      <c r="O3241" s="22"/>
      <c r="P3241" s="22"/>
      <c r="Q3241" s="22"/>
      <c r="R3241" s="22"/>
      <c r="S3241" s="22"/>
      <c r="T3241" s="22"/>
      <c r="U3241" s="22"/>
      <c r="V3241" s="5"/>
      <c r="W3241" s="5"/>
      <c r="X3241" s="5"/>
      <c r="Y3241" s="5"/>
      <c r="Z3241" s="22"/>
      <c r="AA3241" s="22"/>
      <c r="AB3241" s="22"/>
      <c r="AC3241" s="22"/>
      <c r="AD3241" s="22"/>
      <c r="AE3241" s="22"/>
      <c r="AF3241" s="22"/>
      <c r="AG3241" s="22"/>
      <c r="AH3241" s="22"/>
      <c r="AI3241" s="22"/>
      <c r="AJ3241" s="22"/>
      <c r="AK3241" s="22"/>
      <c r="AL3241" s="22"/>
      <c r="AM3241" s="22"/>
      <c r="AN3241" s="22"/>
      <c r="AO3241" s="22"/>
      <c r="AP3241" s="22"/>
      <c r="AQ3241" s="22"/>
      <c r="AR3241" s="22"/>
      <c r="AS3241" s="22"/>
      <c r="AT3241" s="22"/>
      <c r="AU3241" s="22"/>
      <c r="AV3241" s="22"/>
      <c r="AW3241" s="22"/>
      <c r="AX3241" s="22"/>
    </row>
    <row r="3242" spans="1:50" x14ac:dyDescent="0.25">
      <c r="A3242" s="104" t="s">
        <v>160</v>
      </c>
      <c r="B3242" s="104" t="s">
        <v>143</v>
      </c>
      <c r="C3242" s="104" t="s">
        <v>185</v>
      </c>
      <c r="D3242" s="65" t="s">
        <v>183</v>
      </c>
      <c r="E3242" s="65" t="s">
        <v>184</v>
      </c>
      <c r="F3242" s="22" t="s">
        <v>153</v>
      </c>
      <c r="G3242" s="79">
        <v>44733</v>
      </c>
      <c r="H3242" s="22">
        <v>3</v>
      </c>
      <c r="I3242" s="22"/>
      <c r="J3242" s="22"/>
      <c r="K3242" s="22"/>
      <c r="L3242" s="22"/>
      <c r="M3242" s="22"/>
      <c r="N3242" s="22"/>
      <c r="O3242" s="22"/>
      <c r="P3242" s="22"/>
      <c r="Q3242" s="22"/>
      <c r="R3242" s="22"/>
      <c r="S3242" s="22"/>
      <c r="T3242" s="22"/>
      <c r="U3242" s="22"/>
      <c r="V3242" s="5">
        <v>113.63333333333333</v>
      </c>
      <c r="W3242" s="5">
        <v>113.63333333333333</v>
      </c>
      <c r="X3242" s="5">
        <v>113.63333333333333</v>
      </c>
      <c r="Y3242" s="5">
        <v>113.63333333333333</v>
      </c>
      <c r="Z3242" s="22"/>
      <c r="AA3242" s="22"/>
      <c r="AB3242" s="22"/>
      <c r="AC3242" s="22"/>
      <c r="AD3242" s="22"/>
      <c r="AE3242" s="22"/>
      <c r="AF3242" s="22"/>
      <c r="AG3242" s="22"/>
      <c r="AH3242" s="22"/>
      <c r="AI3242" s="22"/>
      <c r="AJ3242" s="22"/>
      <c r="AK3242" s="22"/>
      <c r="AL3242" s="22"/>
      <c r="AM3242" s="22"/>
      <c r="AN3242" s="22"/>
      <c r="AO3242" s="22"/>
      <c r="AP3242" s="22"/>
      <c r="AQ3242" s="22"/>
      <c r="AR3242" s="22"/>
      <c r="AS3242" s="22"/>
      <c r="AT3242" s="22"/>
      <c r="AU3242" s="22"/>
      <c r="AV3242" s="22"/>
      <c r="AW3242" s="22"/>
      <c r="AX3242" s="22"/>
    </row>
    <row r="3243" spans="1:50" x14ac:dyDescent="0.25">
      <c r="A3243" s="104" t="s">
        <v>160</v>
      </c>
      <c r="B3243" s="104" t="s">
        <v>143</v>
      </c>
      <c r="C3243" s="104" t="s">
        <v>185</v>
      </c>
      <c r="D3243" s="65" t="s">
        <v>183</v>
      </c>
      <c r="E3243" s="65" t="s">
        <v>184</v>
      </c>
      <c r="F3243" s="22" t="s">
        <v>153</v>
      </c>
      <c r="G3243" s="79">
        <v>44756</v>
      </c>
      <c r="H3243" s="22">
        <v>3</v>
      </c>
      <c r="I3243" s="22"/>
      <c r="J3243" s="22"/>
      <c r="K3243" s="22"/>
      <c r="L3243" s="22"/>
      <c r="M3243" s="22"/>
      <c r="N3243" s="22"/>
      <c r="O3243" s="22"/>
      <c r="P3243" s="22"/>
      <c r="Q3243" s="22"/>
      <c r="R3243" s="22"/>
      <c r="S3243" s="22"/>
      <c r="T3243" s="22"/>
      <c r="U3243" s="22"/>
      <c r="V3243" s="5">
        <v>110.26666666666667</v>
      </c>
      <c r="W3243" s="5">
        <v>110.26666666666667</v>
      </c>
      <c r="X3243" s="5">
        <v>110.26666666666667</v>
      </c>
      <c r="Y3243" s="5">
        <v>110.26666666666667</v>
      </c>
      <c r="Z3243" s="22"/>
      <c r="AA3243" s="22"/>
      <c r="AB3243" s="22"/>
      <c r="AC3243" s="22"/>
      <c r="AD3243" s="22"/>
      <c r="AE3243" s="22"/>
      <c r="AF3243" s="22"/>
      <c r="AG3243" s="22"/>
      <c r="AH3243" s="22"/>
      <c r="AI3243" s="22"/>
      <c r="AJ3243" s="22"/>
      <c r="AK3243" s="22"/>
      <c r="AL3243" s="22"/>
      <c r="AM3243" s="22"/>
      <c r="AN3243" s="22"/>
      <c r="AO3243" s="22"/>
      <c r="AP3243" s="22"/>
      <c r="AQ3243" s="22"/>
      <c r="AR3243" s="22"/>
      <c r="AS3243" s="22"/>
      <c r="AT3243" s="22"/>
      <c r="AU3243" s="22"/>
      <c r="AV3243" s="22"/>
      <c r="AW3243" s="22"/>
      <c r="AX3243" s="22"/>
    </row>
    <row r="3244" spans="1:50" x14ac:dyDescent="0.25">
      <c r="A3244" s="104" t="s">
        <v>158</v>
      </c>
      <c r="B3244" s="104" t="s">
        <v>84</v>
      </c>
      <c r="C3244" s="104" t="s">
        <v>185</v>
      </c>
      <c r="D3244" s="65" t="s">
        <v>183</v>
      </c>
      <c r="E3244" s="65" t="s">
        <v>184</v>
      </c>
      <c r="F3244" s="22" t="s">
        <v>153</v>
      </c>
      <c r="G3244" s="79">
        <v>44760</v>
      </c>
      <c r="H3244" s="22">
        <v>3</v>
      </c>
      <c r="I3244" s="22"/>
      <c r="J3244" s="22"/>
      <c r="K3244" s="22"/>
      <c r="L3244" s="22"/>
      <c r="M3244" s="22"/>
      <c r="N3244" s="22"/>
      <c r="O3244" s="22"/>
      <c r="P3244" s="22"/>
      <c r="Q3244" s="22"/>
      <c r="R3244" s="22"/>
      <c r="S3244" s="22"/>
      <c r="T3244" s="22"/>
      <c r="U3244" s="22"/>
      <c r="V3244" s="5">
        <v>94.466666666666654</v>
      </c>
      <c r="W3244" s="5">
        <v>94.466666666666654</v>
      </c>
      <c r="X3244" s="5">
        <v>94.466666666666654</v>
      </c>
      <c r="Y3244" s="5">
        <v>94.466666666666654</v>
      </c>
      <c r="Z3244" s="22"/>
      <c r="AA3244" s="22"/>
      <c r="AB3244" s="22"/>
      <c r="AC3244" s="22"/>
      <c r="AD3244" s="22"/>
      <c r="AE3244" s="22"/>
      <c r="AF3244" s="22"/>
      <c r="AG3244" s="22"/>
      <c r="AH3244" s="22"/>
      <c r="AI3244" s="22"/>
      <c r="AJ3244" s="22"/>
      <c r="AK3244" s="22"/>
      <c r="AL3244" s="22"/>
      <c r="AM3244" s="22"/>
      <c r="AN3244" s="22"/>
      <c r="AO3244" s="22"/>
      <c r="AP3244" s="22"/>
      <c r="AQ3244" s="22"/>
      <c r="AR3244" s="22"/>
      <c r="AS3244" s="22"/>
      <c r="AT3244" s="22"/>
      <c r="AU3244" s="22"/>
      <c r="AV3244" s="22"/>
      <c r="AW3244" s="22"/>
      <c r="AX3244" s="22"/>
    </row>
    <row r="3245" spans="1:50" x14ac:dyDescent="0.25">
      <c r="A3245" s="104" t="s">
        <v>158</v>
      </c>
      <c r="B3245" s="104" t="s">
        <v>84</v>
      </c>
      <c r="C3245" s="104" t="s">
        <v>185</v>
      </c>
      <c r="D3245" s="65" t="s">
        <v>183</v>
      </c>
      <c r="E3245" s="65" t="s">
        <v>184</v>
      </c>
      <c r="F3245" s="22" t="s">
        <v>153</v>
      </c>
      <c r="G3245" s="79">
        <v>44769</v>
      </c>
      <c r="H3245" s="22">
        <v>3</v>
      </c>
      <c r="I3245" s="22"/>
      <c r="J3245" s="22"/>
      <c r="K3245" s="22"/>
      <c r="L3245" s="22"/>
      <c r="M3245" s="22"/>
      <c r="N3245" s="22"/>
      <c r="O3245" s="22"/>
      <c r="P3245" s="22"/>
      <c r="Q3245" s="22"/>
      <c r="R3245" s="22"/>
      <c r="S3245" s="22"/>
      <c r="T3245" s="22"/>
      <c r="U3245" s="22"/>
      <c r="V3245" s="5">
        <v>95.533333333333346</v>
      </c>
      <c r="W3245" s="5">
        <v>95.533333333333346</v>
      </c>
      <c r="X3245" s="5">
        <v>95.533333333333346</v>
      </c>
      <c r="Y3245" s="5">
        <v>95.533333333333346</v>
      </c>
      <c r="Z3245" s="22"/>
      <c r="AA3245" s="22"/>
      <c r="AB3245" s="22"/>
      <c r="AC3245" s="22"/>
      <c r="AD3245" s="22"/>
      <c r="AE3245" s="22"/>
      <c r="AF3245" s="22"/>
      <c r="AG3245" s="22"/>
      <c r="AH3245" s="22"/>
      <c r="AI3245" s="22"/>
      <c r="AJ3245" s="22"/>
      <c r="AK3245" s="22"/>
      <c r="AL3245" s="22"/>
      <c r="AM3245" s="22"/>
      <c r="AN3245" s="22"/>
      <c r="AO3245" s="22"/>
      <c r="AP3245" s="22"/>
      <c r="AQ3245" s="22"/>
      <c r="AR3245" s="22"/>
      <c r="AS3245" s="22"/>
      <c r="AT3245" s="22"/>
      <c r="AU3245" s="22"/>
      <c r="AV3245" s="22"/>
      <c r="AW3245" s="22"/>
      <c r="AX3245" s="22"/>
    </row>
    <row r="3246" spans="1:50" x14ac:dyDescent="0.25">
      <c r="A3246" s="104" t="s">
        <v>158</v>
      </c>
      <c r="B3246" s="104" t="s">
        <v>84</v>
      </c>
      <c r="C3246" s="104" t="s">
        <v>185</v>
      </c>
      <c r="D3246" s="65" t="s">
        <v>183</v>
      </c>
      <c r="E3246" s="65" t="s">
        <v>184</v>
      </c>
      <c r="F3246" s="22" t="s">
        <v>153</v>
      </c>
      <c r="G3246" s="79">
        <v>44784</v>
      </c>
      <c r="H3246" s="22">
        <v>3</v>
      </c>
      <c r="I3246" s="22"/>
      <c r="J3246" s="22"/>
      <c r="K3246" s="22"/>
      <c r="L3246" s="22"/>
      <c r="M3246" s="22"/>
      <c r="N3246" s="22"/>
      <c r="O3246" s="22"/>
      <c r="P3246" s="22"/>
      <c r="Q3246" s="22"/>
      <c r="R3246" s="22"/>
      <c r="S3246" s="22"/>
      <c r="T3246" s="22"/>
      <c r="U3246" s="22"/>
      <c r="V3246" s="5">
        <v>46.733333333333327</v>
      </c>
      <c r="W3246" s="5">
        <v>46.733333333333327</v>
      </c>
      <c r="X3246" s="5">
        <v>46.733333333333327</v>
      </c>
      <c r="Y3246" s="5">
        <v>46.733333333333327</v>
      </c>
      <c r="Z3246" s="22"/>
      <c r="AA3246" s="22"/>
      <c r="AB3246" s="22"/>
      <c r="AC3246" s="22"/>
      <c r="AD3246" s="22"/>
      <c r="AE3246" s="22"/>
      <c r="AF3246" s="22"/>
      <c r="AG3246" s="22"/>
      <c r="AH3246" s="22"/>
      <c r="AI3246" s="22"/>
      <c r="AJ3246" s="22"/>
      <c r="AK3246" s="22"/>
      <c r="AL3246" s="22"/>
      <c r="AM3246" s="22"/>
      <c r="AN3246" s="22"/>
      <c r="AO3246" s="22"/>
      <c r="AP3246" s="22"/>
      <c r="AQ3246" s="22"/>
      <c r="AR3246" s="22"/>
      <c r="AS3246" s="22"/>
      <c r="AT3246" s="22"/>
      <c r="AU3246" s="22"/>
      <c r="AV3246" s="22"/>
      <c r="AW3246" s="22"/>
      <c r="AX3246" s="22"/>
    </row>
    <row r="3247" spans="1:50" x14ac:dyDescent="0.25">
      <c r="A3247" s="104" t="s">
        <v>158</v>
      </c>
      <c r="B3247" s="104" t="s">
        <v>84</v>
      </c>
      <c r="C3247" s="104" t="s">
        <v>185</v>
      </c>
      <c r="D3247" s="65" t="s">
        <v>183</v>
      </c>
      <c r="E3247" s="65" t="s">
        <v>184</v>
      </c>
      <c r="F3247" s="22" t="s">
        <v>153</v>
      </c>
      <c r="G3247" s="79">
        <v>44795</v>
      </c>
      <c r="H3247" s="22">
        <v>3</v>
      </c>
      <c r="I3247" s="22"/>
      <c r="J3247" s="22"/>
      <c r="K3247" s="22"/>
      <c r="L3247" s="22"/>
      <c r="M3247" s="22"/>
      <c r="N3247" s="22"/>
      <c r="O3247" s="22"/>
      <c r="P3247" s="22"/>
      <c r="Q3247" s="22"/>
      <c r="R3247" s="22"/>
      <c r="S3247" s="22"/>
      <c r="T3247" s="22"/>
      <c r="U3247" s="22"/>
      <c r="V3247" s="5"/>
      <c r="W3247" s="5"/>
      <c r="X3247" s="5"/>
      <c r="Y3247" s="5"/>
      <c r="Z3247" s="22"/>
      <c r="AA3247" s="22"/>
      <c r="AB3247" s="22"/>
      <c r="AC3247" s="22"/>
      <c r="AD3247" s="22"/>
      <c r="AE3247" s="22"/>
      <c r="AF3247" s="22"/>
      <c r="AG3247" s="22"/>
      <c r="AH3247" s="22"/>
      <c r="AI3247" s="22"/>
      <c r="AJ3247" s="22"/>
      <c r="AK3247" s="22"/>
      <c r="AL3247" s="22"/>
      <c r="AM3247" s="22"/>
      <c r="AN3247" s="22"/>
      <c r="AO3247" s="22"/>
      <c r="AP3247" s="22"/>
      <c r="AQ3247" s="22"/>
      <c r="AR3247" s="22"/>
      <c r="AS3247" s="22"/>
      <c r="AT3247" s="22"/>
      <c r="AU3247" s="22"/>
      <c r="AV3247" s="22"/>
      <c r="AW3247" s="22"/>
      <c r="AX3247" s="22"/>
    </row>
    <row r="3248" spans="1:50" x14ac:dyDescent="0.25">
      <c r="A3248" s="104" t="s">
        <v>160</v>
      </c>
      <c r="B3248" s="104" t="s">
        <v>143</v>
      </c>
      <c r="C3248" s="104" t="s">
        <v>185</v>
      </c>
      <c r="D3248" s="65" t="s">
        <v>183</v>
      </c>
      <c r="E3248" s="65" t="s">
        <v>184</v>
      </c>
      <c r="F3248" s="22" t="s">
        <v>153</v>
      </c>
      <c r="G3248" s="79">
        <v>44802</v>
      </c>
      <c r="H3248" s="22">
        <v>3</v>
      </c>
      <c r="I3248" s="22"/>
      <c r="J3248" s="22"/>
      <c r="K3248" s="22"/>
      <c r="L3248" s="22"/>
      <c r="M3248" s="22"/>
      <c r="N3248" s="22"/>
      <c r="O3248" s="22"/>
      <c r="P3248" s="22"/>
      <c r="Q3248" s="22"/>
      <c r="R3248" s="22"/>
      <c r="S3248" s="22"/>
      <c r="T3248" s="22"/>
      <c r="U3248" s="22"/>
      <c r="V3248" s="5">
        <v>34.833333333333336</v>
      </c>
      <c r="W3248" s="5">
        <v>34.833333333333336</v>
      </c>
      <c r="X3248" s="5">
        <v>34.833333333333336</v>
      </c>
      <c r="Y3248" s="5">
        <v>34.833333333333336</v>
      </c>
      <c r="Z3248" s="22"/>
      <c r="AA3248" s="22"/>
      <c r="AB3248" s="22"/>
      <c r="AC3248" s="22"/>
      <c r="AD3248" s="22"/>
      <c r="AE3248" s="22"/>
      <c r="AF3248" s="22"/>
      <c r="AG3248" s="22"/>
      <c r="AH3248" s="22"/>
      <c r="AI3248" s="22"/>
      <c r="AJ3248" s="22"/>
      <c r="AK3248" s="22"/>
      <c r="AL3248" s="22"/>
      <c r="AM3248" s="22"/>
      <c r="AN3248" s="22"/>
      <c r="AO3248" s="22"/>
      <c r="AP3248" s="22"/>
      <c r="AQ3248" s="22"/>
      <c r="AR3248" s="22"/>
      <c r="AS3248" s="22"/>
      <c r="AT3248" s="22"/>
      <c r="AU3248" s="22"/>
      <c r="AV3248" s="22"/>
      <c r="AW3248" s="22"/>
      <c r="AX3248" s="22"/>
    </row>
    <row r="3249" spans="1:50" x14ac:dyDescent="0.25">
      <c r="A3249" s="104" t="s">
        <v>160</v>
      </c>
      <c r="B3249" s="104" t="s">
        <v>143</v>
      </c>
      <c r="C3249" s="104" t="s">
        <v>185</v>
      </c>
      <c r="D3249" s="65" t="s">
        <v>183</v>
      </c>
      <c r="E3249" s="65" t="s">
        <v>184</v>
      </c>
      <c r="F3249" s="22" t="s">
        <v>153</v>
      </c>
      <c r="G3249" s="79">
        <v>44812</v>
      </c>
      <c r="H3249" s="22">
        <v>3</v>
      </c>
      <c r="I3249" s="22"/>
      <c r="J3249" s="22"/>
      <c r="K3249" s="22"/>
      <c r="L3249" s="22"/>
      <c r="M3249" s="22"/>
      <c r="N3249" s="22"/>
      <c r="O3249" s="22"/>
      <c r="P3249" s="22"/>
      <c r="Q3249" s="22"/>
      <c r="R3249" s="22"/>
      <c r="S3249" s="22"/>
      <c r="T3249" s="22"/>
      <c r="U3249" s="22"/>
      <c r="V3249" s="5">
        <v>16.559999999999999</v>
      </c>
      <c r="W3249" s="5">
        <v>16.559999999999999</v>
      </c>
      <c r="X3249" s="5">
        <v>16.559999999999999</v>
      </c>
      <c r="Y3249" s="5">
        <v>16.559999999999999</v>
      </c>
      <c r="Z3249" s="22"/>
      <c r="AA3249" s="22"/>
      <c r="AB3249" s="22"/>
      <c r="AC3249" s="22"/>
      <c r="AD3249" s="22"/>
      <c r="AE3249" s="22"/>
      <c r="AF3249" s="22"/>
      <c r="AG3249" s="22"/>
      <c r="AH3249" s="22"/>
      <c r="AI3249" s="22"/>
      <c r="AJ3249" s="22"/>
      <c r="AK3249" s="22"/>
      <c r="AL3249" s="22"/>
      <c r="AM3249" s="22"/>
      <c r="AN3249" s="22"/>
      <c r="AO3249" s="22"/>
      <c r="AP3249" s="22"/>
      <c r="AQ3249" s="22"/>
      <c r="AR3249" s="22"/>
      <c r="AS3249" s="22"/>
      <c r="AT3249" s="22"/>
      <c r="AU3249" s="22"/>
      <c r="AV3249" s="22"/>
      <c r="AW3249" s="22"/>
      <c r="AX3249" s="22"/>
    </row>
    <row r="3250" spans="1:50" x14ac:dyDescent="0.25">
      <c r="A3250" s="104" t="s">
        <v>160</v>
      </c>
      <c r="B3250" s="104" t="s">
        <v>143</v>
      </c>
      <c r="C3250" s="104" t="s">
        <v>185</v>
      </c>
      <c r="D3250" s="65" t="s">
        <v>183</v>
      </c>
      <c r="E3250" s="65" t="s">
        <v>184</v>
      </c>
      <c r="F3250" s="22" t="s">
        <v>153</v>
      </c>
      <c r="G3250" s="79">
        <v>44816</v>
      </c>
      <c r="H3250" s="22">
        <v>3</v>
      </c>
      <c r="I3250" s="22"/>
      <c r="J3250" s="22"/>
      <c r="K3250" s="22"/>
      <c r="L3250" s="22"/>
      <c r="M3250" s="22"/>
      <c r="N3250" s="22"/>
      <c r="O3250" s="22"/>
      <c r="P3250" s="22"/>
      <c r="Q3250" s="22"/>
      <c r="R3250" s="22"/>
      <c r="S3250" s="22"/>
      <c r="T3250" s="22"/>
      <c r="U3250" s="22"/>
      <c r="V3250" s="5">
        <v>7.6166666666666671</v>
      </c>
      <c r="W3250" s="5">
        <v>7.6166666666666671</v>
      </c>
      <c r="X3250" s="5">
        <v>7.6166666666666671</v>
      </c>
      <c r="Y3250" s="5">
        <v>7.6166666666666671</v>
      </c>
      <c r="Z3250" s="22"/>
      <c r="AA3250" s="22"/>
      <c r="AB3250" s="22"/>
      <c r="AC3250" s="22"/>
      <c r="AD3250" s="22"/>
      <c r="AE3250" s="22"/>
      <c r="AF3250" s="22"/>
      <c r="AG3250" s="22"/>
      <c r="AH3250" s="22"/>
      <c r="AI3250" s="22"/>
      <c r="AJ3250" s="22"/>
      <c r="AK3250" s="22"/>
      <c r="AL3250" s="22"/>
      <c r="AM3250" s="22"/>
      <c r="AN3250" s="22"/>
      <c r="AO3250" s="22"/>
      <c r="AP3250" s="22"/>
      <c r="AQ3250" s="22"/>
      <c r="AR3250" s="22"/>
      <c r="AS3250" s="22"/>
      <c r="AT3250" s="22"/>
      <c r="AU3250" s="22"/>
      <c r="AV3250" s="22"/>
      <c r="AW3250" s="22"/>
      <c r="AX3250" s="22"/>
    </row>
    <row r="3251" spans="1:50" x14ac:dyDescent="0.25">
      <c r="A3251" s="104" t="s">
        <v>160</v>
      </c>
      <c r="B3251" s="104" t="s">
        <v>143</v>
      </c>
      <c r="C3251" s="104" t="s">
        <v>185</v>
      </c>
      <c r="D3251" s="65" t="s">
        <v>183</v>
      </c>
      <c r="E3251" s="65" t="s">
        <v>184</v>
      </c>
      <c r="F3251" s="22" t="s">
        <v>153</v>
      </c>
      <c r="G3251" s="79">
        <v>44831</v>
      </c>
      <c r="H3251" s="22">
        <v>3</v>
      </c>
      <c r="I3251" s="22"/>
      <c r="J3251" s="22"/>
      <c r="K3251" s="22"/>
      <c r="L3251" s="22"/>
      <c r="M3251" s="22"/>
      <c r="N3251" s="22"/>
      <c r="O3251" s="22"/>
      <c r="P3251" s="22"/>
      <c r="Q3251" s="22"/>
      <c r="R3251" s="22"/>
      <c r="S3251" s="22"/>
      <c r="T3251" s="22"/>
      <c r="U3251" s="22"/>
      <c r="V3251" s="5">
        <v>9.841333333333333</v>
      </c>
      <c r="W3251" s="5">
        <v>9.841333333333333</v>
      </c>
      <c r="X3251" s="5">
        <v>9.841333333333333</v>
      </c>
      <c r="Y3251" s="5">
        <v>9.841333333333333</v>
      </c>
      <c r="Z3251" s="22"/>
      <c r="AA3251" s="22"/>
      <c r="AB3251" s="22"/>
      <c r="AC3251" s="22"/>
      <c r="AD3251" s="22"/>
      <c r="AE3251" s="22"/>
      <c r="AF3251" s="22"/>
      <c r="AG3251" s="22"/>
      <c r="AH3251" s="22"/>
      <c r="AI3251" s="22"/>
      <c r="AJ3251" s="22"/>
      <c r="AK3251" s="22"/>
      <c r="AL3251" s="22"/>
      <c r="AM3251" s="22"/>
      <c r="AN3251" s="22"/>
      <c r="AO3251" s="22"/>
      <c r="AP3251" s="22"/>
      <c r="AQ3251" s="22"/>
      <c r="AR3251" s="22"/>
      <c r="AS3251" s="22"/>
      <c r="AT3251" s="22"/>
      <c r="AU3251" s="22"/>
      <c r="AV3251" s="22"/>
      <c r="AW3251" s="22"/>
      <c r="AX3251" s="22"/>
    </row>
    <row r="3252" spans="1:50" x14ac:dyDescent="0.25">
      <c r="A3252" s="104" t="s">
        <v>158</v>
      </c>
      <c r="B3252" s="104" t="s">
        <v>84</v>
      </c>
      <c r="C3252" s="104" t="s">
        <v>185</v>
      </c>
      <c r="D3252" s="65" t="s">
        <v>183</v>
      </c>
      <c r="E3252" s="65" t="s">
        <v>184</v>
      </c>
      <c r="F3252" s="22" t="s">
        <v>153</v>
      </c>
      <c r="G3252" s="79">
        <v>44839</v>
      </c>
      <c r="H3252" s="22">
        <v>3</v>
      </c>
      <c r="I3252" s="22"/>
      <c r="J3252" s="22"/>
      <c r="K3252" s="22"/>
      <c r="L3252" s="22"/>
      <c r="M3252" s="22"/>
      <c r="N3252" s="22"/>
      <c r="O3252" s="22"/>
      <c r="P3252" s="22"/>
      <c r="Q3252" s="22"/>
      <c r="R3252" s="22"/>
      <c r="S3252" s="22"/>
      <c r="T3252" s="22"/>
      <c r="U3252" s="22"/>
      <c r="V3252" s="5">
        <v>7.1209333333333333</v>
      </c>
      <c r="W3252" s="5">
        <v>7.1209333333333333</v>
      </c>
      <c r="X3252" s="5">
        <v>7.1209333333333333</v>
      </c>
      <c r="Y3252" s="5">
        <v>7.1209333333333333</v>
      </c>
      <c r="Z3252" s="22"/>
      <c r="AA3252" s="22"/>
      <c r="AB3252" s="22"/>
      <c r="AC3252" s="22"/>
      <c r="AD3252" s="22"/>
      <c r="AE3252" s="22"/>
      <c r="AF3252" s="22"/>
      <c r="AG3252" s="22"/>
      <c r="AH3252" s="22"/>
      <c r="AI3252" s="22"/>
      <c r="AJ3252" s="22"/>
      <c r="AK3252" s="22"/>
      <c r="AL3252" s="22"/>
      <c r="AM3252" s="22"/>
      <c r="AN3252" s="22"/>
      <c r="AO3252" s="22"/>
      <c r="AP3252" s="22"/>
      <c r="AQ3252" s="22"/>
      <c r="AR3252" s="22"/>
      <c r="AS3252" s="22"/>
      <c r="AT3252" s="22"/>
      <c r="AU3252" s="22"/>
      <c r="AV3252" s="22"/>
      <c r="AW3252" s="22"/>
      <c r="AX3252" s="22"/>
    </row>
    <row r="3253" spans="1:50" x14ac:dyDescent="0.25">
      <c r="A3253" s="104" t="s">
        <v>158</v>
      </c>
      <c r="B3253" s="104" t="s">
        <v>84</v>
      </c>
      <c r="C3253" s="104" t="s">
        <v>185</v>
      </c>
      <c r="D3253" s="65" t="s">
        <v>183</v>
      </c>
      <c r="E3253" s="65" t="s">
        <v>184</v>
      </c>
      <c r="F3253" s="22" t="s">
        <v>153</v>
      </c>
      <c r="G3253" s="79">
        <v>44851</v>
      </c>
      <c r="H3253" s="22">
        <v>3</v>
      </c>
      <c r="I3253" s="22"/>
      <c r="J3253" s="22"/>
      <c r="K3253" s="22"/>
      <c r="L3253" s="22"/>
      <c r="M3253" s="22"/>
      <c r="N3253" s="22"/>
      <c r="O3253" s="22"/>
      <c r="P3253" s="22"/>
      <c r="Q3253" s="22"/>
      <c r="R3253" s="22"/>
      <c r="S3253" s="22"/>
      <c r="T3253" s="22"/>
      <c r="U3253" s="22"/>
      <c r="V3253" s="5">
        <v>4.7376666666666667</v>
      </c>
      <c r="W3253" s="5">
        <v>4.7376666666666667</v>
      </c>
      <c r="X3253" s="5">
        <v>4.7376666666666667</v>
      </c>
      <c r="Y3253" s="5">
        <v>4.7376666666666667</v>
      </c>
      <c r="Z3253" s="22"/>
      <c r="AA3253" s="22"/>
      <c r="AB3253" s="22"/>
      <c r="AC3253" s="22"/>
      <c r="AD3253" s="22"/>
      <c r="AE3253" s="22"/>
      <c r="AF3253" s="22"/>
      <c r="AG3253" s="22"/>
      <c r="AH3253" s="22"/>
      <c r="AI3253" s="22"/>
      <c r="AJ3253" s="22"/>
      <c r="AK3253" s="22"/>
      <c r="AL3253" s="22"/>
      <c r="AM3253" s="22"/>
      <c r="AN3253" s="22"/>
      <c r="AO3253" s="22"/>
      <c r="AP3253" s="22"/>
      <c r="AQ3253" s="22"/>
      <c r="AR3253" s="22"/>
      <c r="AS3253" s="22"/>
      <c r="AT3253" s="22"/>
      <c r="AU3253" s="22"/>
      <c r="AV3253" s="22"/>
      <c r="AW3253" s="22"/>
      <c r="AX3253" s="22"/>
    </row>
    <row r="3254" spans="1:50" x14ac:dyDescent="0.25">
      <c r="A3254" s="104" t="s">
        <v>158</v>
      </c>
      <c r="B3254" s="104" t="s">
        <v>84</v>
      </c>
      <c r="C3254" s="104" t="s">
        <v>185</v>
      </c>
      <c r="D3254" s="65" t="s">
        <v>183</v>
      </c>
      <c r="E3254" s="65" t="s">
        <v>184</v>
      </c>
      <c r="F3254" s="22" t="s">
        <v>152</v>
      </c>
      <c r="G3254" s="79">
        <v>44547</v>
      </c>
      <c r="H3254" s="22">
        <v>4</v>
      </c>
      <c r="I3254" s="66"/>
      <c r="J3254" s="22"/>
      <c r="K3254" s="22"/>
      <c r="L3254" s="22"/>
      <c r="M3254" s="22"/>
      <c r="N3254" s="22"/>
      <c r="O3254" s="22"/>
      <c r="P3254" s="22"/>
      <c r="Q3254" s="22"/>
      <c r="R3254" s="22"/>
      <c r="S3254" s="22"/>
      <c r="T3254" s="22"/>
      <c r="U3254" s="22"/>
      <c r="Z3254" s="22"/>
      <c r="AA3254" s="22"/>
      <c r="AB3254" s="22"/>
      <c r="AC3254" s="22"/>
      <c r="AD3254" s="22"/>
      <c r="AE3254" s="22"/>
      <c r="AF3254" s="22"/>
      <c r="AG3254" s="22"/>
      <c r="AH3254" s="22"/>
      <c r="AI3254" s="22"/>
      <c r="AJ3254" s="22"/>
      <c r="AK3254" s="22"/>
      <c r="AL3254" s="22"/>
      <c r="AM3254" s="22"/>
      <c r="AN3254" s="22"/>
      <c r="AO3254" s="22"/>
      <c r="AP3254" s="22"/>
      <c r="AQ3254" s="22"/>
      <c r="AR3254" s="22"/>
      <c r="AS3254" s="22"/>
      <c r="AT3254" s="22"/>
      <c r="AU3254" s="22"/>
      <c r="AV3254" s="22"/>
      <c r="AW3254" s="22"/>
      <c r="AX3254" s="22"/>
    </row>
    <row r="3255" spans="1:50" x14ac:dyDescent="0.25">
      <c r="A3255" s="104" t="s">
        <v>158</v>
      </c>
      <c r="B3255" s="104" t="s">
        <v>84</v>
      </c>
      <c r="C3255" s="104" t="s">
        <v>185</v>
      </c>
      <c r="D3255" s="65" t="s">
        <v>183</v>
      </c>
      <c r="E3255" s="65" t="s">
        <v>184</v>
      </c>
      <c r="F3255" s="22" t="s">
        <v>152</v>
      </c>
      <c r="G3255" s="79">
        <v>44601</v>
      </c>
      <c r="H3255" s="22">
        <v>4</v>
      </c>
      <c r="I3255" s="66"/>
      <c r="J3255" s="22"/>
      <c r="K3255" s="22"/>
      <c r="L3255" s="22"/>
      <c r="M3255" s="22"/>
      <c r="N3255" s="22"/>
      <c r="O3255" s="22"/>
      <c r="P3255" s="22"/>
      <c r="Q3255" s="22"/>
      <c r="R3255" s="22"/>
      <c r="S3255" s="22"/>
      <c r="T3255" s="22"/>
      <c r="U3255" s="22"/>
      <c r="Z3255" s="22"/>
      <c r="AA3255" s="22"/>
      <c r="AB3255" s="22"/>
      <c r="AC3255" s="22"/>
      <c r="AD3255" s="22"/>
      <c r="AE3255" s="22"/>
      <c r="AF3255" s="22"/>
      <c r="AG3255" s="22"/>
      <c r="AH3255" s="22"/>
      <c r="AI3255" s="22"/>
      <c r="AJ3255" s="22"/>
      <c r="AK3255" s="22"/>
      <c r="AL3255" s="22"/>
      <c r="AM3255" s="22"/>
      <c r="AN3255" s="22"/>
      <c r="AO3255" s="22"/>
      <c r="AP3255" s="22"/>
      <c r="AQ3255" s="22"/>
      <c r="AR3255" s="22"/>
      <c r="AS3255" s="22"/>
      <c r="AT3255" s="22"/>
      <c r="AU3255" s="22"/>
      <c r="AV3255" s="22"/>
      <c r="AW3255" s="22"/>
      <c r="AX3255" s="22"/>
    </row>
    <row r="3256" spans="1:50" x14ac:dyDescent="0.25">
      <c r="A3256" s="104" t="s">
        <v>160</v>
      </c>
      <c r="B3256" s="104" t="s">
        <v>143</v>
      </c>
      <c r="C3256" s="104" t="s">
        <v>185</v>
      </c>
      <c r="D3256" s="65" t="s">
        <v>183</v>
      </c>
      <c r="E3256" s="65" t="s">
        <v>184</v>
      </c>
      <c r="F3256" s="22" t="s">
        <v>153</v>
      </c>
      <c r="G3256" s="79">
        <v>44733</v>
      </c>
      <c r="H3256" s="22">
        <v>4</v>
      </c>
      <c r="I3256" s="66"/>
      <c r="J3256" s="22"/>
      <c r="K3256" s="22"/>
      <c r="L3256" s="22"/>
      <c r="M3256" s="22"/>
      <c r="N3256" s="22"/>
      <c r="O3256" s="22"/>
      <c r="P3256" s="22"/>
      <c r="Q3256" s="22"/>
      <c r="R3256" s="22"/>
      <c r="S3256" s="22"/>
      <c r="T3256" s="22"/>
      <c r="U3256" s="22"/>
      <c r="Z3256" s="22"/>
      <c r="AA3256" s="22"/>
      <c r="AB3256" s="22"/>
      <c r="AC3256" s="22"/>
      <c r="AD3256" s="22"/>
      <c r="AE3256" s="22"/>
      <c r="AF3256" s="22"/>
      <c r="AG3256" s="22"/>
      <c r="AH3256" s="22"/>
      <c r="AI3256" s="22"/>
      <c r="AJ3256" s="22"/>
      <c r="AK3256" s="22"/>
      <c r="AL3256" s="22"/>
      <c r="AM3256" s="22"/>
      <c r="AN3256" s="22"/>
      <c r="AO3256" s="22"/>
      <c r="AP3256" s="22"/>
      <c r="AQ3256" s="22"/>
      <c r="AR3256" s="22"/>
      <c r="AS3256" s="22"/>
      <c r="AT3256" s="22"/>
      <c r="AU3256" s="22"/>
      <c r="AV3256" s="22"/>
      <c r="AW3256" s="22"/>
      <c r="AX3256" s="22"/>
    </row>
    <row r="3257" spans="1:50" x14ac:dyDescent="0.25">
      <c r="A3257" s="104" t="s">
        <v>160</v>
      </c>
      <c r="B3257" s="104" t="s">
        <v>143</v>
      </c>
      <c r="C3257" s="104" t="s">
        <v>185</v>
      </c>
      <c r="D3257" s="65" t="s">
        <v>183</v>
      </c>
      <c r="E3257" s="65" t="s">
        <v>184</v>
      </c>
      <c r="F3257" s="22" t="s">
        <v>153</v>
      </c>
      <c r="G3257" s="79">
        <v>44756</v>
      </c>
      <c r="H3257" s="22">
        <v>4</v>
      </c>
      <c r="I3257" s="66"/>
      <c r="J3257" s="22"/>
      <c r="K3257" s="22"/>
      <c r="L3257" s="22"/>
      <c r="M3257" s="22"/>
      <c r="N3257" s="22"/>
      <c r="O3257" s="22"/>
      <c r="P3257" s="22"/>
      <c r="Q3257" s="22"/>
      <c r="R3257" s="22"/>
      <c r="S3257" s="22"/>
      <c r="T3257" s="22"/>
      <c r="U3257" s="22"/>
      <c r="V3257">
        <v>66.650000000000006</v>
      </c>
      <c r="W3257">
        <v>66.650000000000006</v>
      </c>
      <c r="X3257">
        <v>66.650000000000006</v>
      </c>
      <c r="Y3257">
        <v>66.650000000000006</v>
      </c>
      <c r="Z3257" s="22"/>
      <c r="AA3257" s="22"/>
      <c r="AB3257" s="22"/>
      <c r="AC3257" s="22"/>
      <c r="AD3257" s="22"/>
      <c r="AE3257" s="22"/>
      <c r="AF3257" s="22"/>
      <c r="AG3257" s="22"/>
      <c r="AH3257" s="22"/>
      <c r="AI3257" s="22"/>
      <c r="AJ3257" s="22"/>
      <c r="AK3257" s="22"/>
      <c r="AL3257" s="22"/>
      <c r="AM3257" s="22"/>
      <c r="AN3257" s="22"/>
      <c r="AO3257" s="22"/>
      <c r="AP3257" s="22"/>
      <c r="AQ3257" s="22"/>
      <c r="AR3257" s="22"/>
      <c r="AS3257" s="22"/>
      <c r="AT3257" s="22"/>
      <c r="AU3257" s="22"/>
      <c r="AV3257" s="22"/>
      <c r="AW3257" s="22"/>
      <c r="AX3257" s="22"/>
    </row>
    <row r="3258" spans="1:50" x14ac:dyDescent="0.25">
      <c r="A3258" s="104" t="s">
        <v>160</v>
      </c>
      <c r="B3258" s="104" t="s">
        <v>143</v>
      </c>
      <c r="C3258" s="104" t="s">
        <v>185</v>
      </c>
      <c r="D3258" s="65" t="s">
        <v>183</v>
      </c>
      <c r="E3258" s="65" t="s">
        <v>184</v>
      </c>
      <c r="F3258" s="22" t="s">
        <v>153</v>
      </c>
      <c r="G3258" s="79">
        <v>44760</v>
      </c>
      <c r="H3258" s="22">
        <v>4</v>
      </c>
      <c r="I3258" s="66"/>
      <c r="J3258" s="22"/>
      <c r="K3258" s="22"/>
      <c r="L3258" s="22"/>
      <c r="M3258" s="22"/>
      <c r="N3258" s="22"/>
      <c r="O3258" s="22"/>
      <c r="P3258" s="22"/>
      <c r="Q3258" s="22"/>
      <c r="R3258" s="22"/>
      <c r="S3258" s="22"/>
      <c r="T3258" s="22"/>
      <c r="U3258" s="22"/>
      <c r="V3258">
        <v>66.75</v>
      </c>
      <c r="W3258">
        <v>66.75</v>
      </c>
      <c r="X3258">
        <v>66.75</v>
      </c>
      <c r="Y3258">
        <v>66.75</v>
      </c>
      <c r="Z3258" s="22"/>
      <c r="AA3258" s="22"/>
      <c r="AB3258" s="22"/>
      <c r="AC3258" s="22"/>
      <c r="AD3258" s="22"/>
      <c r="AE3258" s="22"/>
      <c r="AF3258" s="22"/>
      <c r="AG3258" s="22"/>
      <c r="AH3258" s="22"/>
      <c r="AI3258" s="22"/>
      <c r="AJ3258" s="22"/>
      <c r="AK3258" s="22"/>
      <c r="AL3258" s="22"/>
      <c r="AM3258" s="22"/>
      <c r="AN3258" s="22"/>
      <c r="AO3258" s="22"/>
      <c r="AP3258" s="22"/>
      <c r="AQ3258" s="22"/>
      <c r="AR3258" s="22"/>
      <c r="AS3258" s="22"/>
      <c r="AT3258" s="22"/>
      <c r="AU3258" s="22"/>
      <c r="AV3258" s="22"/>
      <c r="AW3258" s="22"/>
      <c r="AX3258" s="22"/>
    </row>
    <row r="3259" spans="1:50" x14ac:dyDescent="0.25">
      <c r="A3259" s="104" t="s">
        <v>160</v>
      </c>
      <c r="B3259" s="104" t="s">
        <v>143</v>
      </c>
      <c r="C3259" s="104" t="s">
        <v>185</v>
      </c>
      <c r="D3259" s="65" t="s">
        <v>183</v>
      </c>
      <c r="E3259" s="65" t="s">
        <v>184</v>
      </c>
      <c r="F3259" s="22" t="s">
        <v>153</v>
      </c>
      <c r="G3259" s="79">
        <v>44769</v>
      </c>
      <c r="H3259" s="22">
        <v>4</v>
      </c>
      <c r="I3259" s="66"/>
      <c r="J3259" s="22"/>
      <c r="K3259" s="22"/>
      <c r="L3259" s="22"/>
      <c r="M3259" s="22"/>
      <c r="N3259" s="22"/>
      <c r="O3259" s="22"/>
      <c r="P3259" s="22"/>
      <c r="Q3259" s="22"/>
      <c r="R3259" s="22"/>
      <c r="S3259" s="22"/>
      <c r="T3259" s="22"/>
      <c r="U3259" s="22"/>
      <c r="V3259">
        <v>95.5</v>
      </c>
      <c r="W3259">
        <v>95.5</v>
      </c>
      <c r="X3259">
        <v>95.5</v>
      </c>
      <c r="Y3259">
        <v>95.5</v>
      </c>
      <c r="Z3259" s="22"/>
      <c r="AA3259" s="22"/>
      <c r="AB3259" s="22"/>
      <c r="AC3259" s="22"/>
      <c r="AD3259" s="22"/>
      <c r="AE3259" s="22"/>
      <c r="AF3259" s="22"/>
      <c r="AG3259" s="22"/>
      <c r="AH3259" s="22"/>
      <c r="AI3259" s="22"/>
      <c r="AJ3259" s="22"/>
      <c r="AK3259" s="22"/>
      <c r="AL3259" s="22"/>
      <c r="AM3259" s="22"/>
      <c r="AN3259" s="22"/>
      <c r="AO3259" s="22"/>
      <c r="AP3259" s="22"/>
      <c r="AQ3259" s="22"/>
      <c r="AR3259" s="22"/>
      <c r="AS3259" s="22"/>
      <c r="AT3259" s="22"/>
      <c r="AU3259" s="22"/>
      <c r="AV3259" s="22"/>
      <c r="AW3259" s="22"/>
      <c r="AX3259" s="22"/>
    </row>
    <row r="3260" spans="1:50" x14ac:dyDescent="0.25">
      <c r="A3260" s="104" t="s">
        <v>158</v>
      </c>
      <c r="B3260" s="104" t="s">
        <v>84</v>
      </c>
      <c r="C3260" s="104" t="s">
        <v>185</v>
      </c>
      <c r="D3260" s="65" t="s">
        <v>183</v>
      </c>
      <c r="E3260" s="65" t="s">
        <v>184</v>
      </c>
      <c r="F3260" s="22" t="s">
        <v>153</v>
      </c>
      <c r="G3260" s="79">
        <v>44784</v>
      </c>
      <c r="H3260" s="22">
        <v>4</v>
      </c>
      <c r="I3260" s="66"/>
      <c r="J3260" s="22"/>
      <c r="K3260" s="22"/>
      <c r="L3260" s="22"/>
      <c r="M3260" s="22"/>
      <c r="N3260" s="22"/>
      <c r="O3260" s="22"/>
      <c r="P3260" s="22"/>
      <c r="Q3260" s="22"/>
      <c r="R3260" s="22"/>
      <c r="S3260" s="22"/>
      <c r="T3260" s="22"/>
      <c r="U3260" s="22"/>
      <c r="V3260">
        <v>88.399999999999991</v>
      </c>
      <c r="W3260">
        <v>88.399999999999991</v>
      </c>
      <c r="X3260">
        <v>88.399999999999991</v>
      </c>
      <c r="Y3260">
        <v>88.399999999999991</v>
      </c>
      <c r="Z3260" s="22"/>
      <c r="AA3260" s="22"/>
      <c r="AB3260" s="22"/>
      <c r="AC3260" s="22"/>
      <c r="AD3260" s="22"/>
      <c r="AE3260" s="22"/>
      <c r="AF3260" s="22"/>
      <c r="AG3260" s="22"/>
      <c r="AH3260" s="22"/>
      <c r="AI3260" s="22"/>
      <c r="AJ3260" s="22"/>
      <c r="AK3260" s="22"/>
      <c r="AL3260" s="22"/>
      <c r="AM3260" s="22"/>
      <c r="AN3260" s="22"/>
      <c r="AO3260" s="22"/>
      <c r="AP3260" s="22"/>
      <c r="AQ3260" s="22"/>
      <c r="AR3260" s="22"/>
      <c r="AS3260" s="22"/>
      <c r="AT3260" s="22"/>
      <c r="AU3260" s="22"/>
      <c r="AV3260" s="22"/>
      <c r="AW3260" s="22"/>
      <c r="AX3260" s="22"/>
    </row>
    <row r="3261" spans="1:50" x14ac:dyDescent="0.25">
      <c r="A3261" s="104" t="s">
        <v>158</v>
      </c>
      <c r="B3261" s="104" t="s">
        <v>84</v>
      </c>
      <c r="C3261" s="104" t="s">
        <v>185</v>
      </c>
      <c r="D3261" s="65" t="s">
        <v>183</v>
      </c>
      <c r="E3261" s="65" t="s">
        <v>184</v>
      </c>
      <c r="F3261" s="22" t="s">
        <v>153</v>
      </c>
      <c r="G3261" s="79">
        <v>44795</v>
      </c>
      <c r="H3261" s="22">
        <v>4</v>
      </c>
      <c r="I3261" s="66"/>
      <c r="J3261" s="22"/>
      <c r="K3261" s="22"/>
      <c r="L3261" s="22"/>
      <c r="M3261" s="22"/>
      <c r="N3261" s="22"/>
      <c r="O3261" s="22"/>
      <c r="P3261" s="22"/>
      <c r="Q3261" s="22"/>
      <c r="R3261" s="22"/>
      <c r="S3261" s="22"/>
      <c r="T3261" s="22"/>
      <c r="U3261" s="22"/>
      <c r="V3261">
        <v>81.133333333333326</v>
      </c>
      <c r="W3261">
        <v>81.133333333333326</v>
      </c>
      <c r="X3261">
        <v>81.133333333333326</v>
      </c>
      <c r="Y3261">
        <v>81.133333333333326</v>
      </c>
      <c r="Z3261" s="22"/>
      <c r="AA3261" s="22"/>
      <c r="AB3261" s="22"/>
      <c r="AC3261" s="22"/>
      <c r="AD3261" s="22"/>
      <c r="AE3261" s="22"/>
      <c r="AF3261" s="22"/>
      <c r="AG3261" s="22"/>
      <c r="AH3261" s="22"/>
      <c r="AI3261" s="22"/>
      <c r="AJ3261" s="22"/>
      <c r="AK3261" s="22"/>
      <c r="AL3261" s="22"/>
      <c r="AM3261" s="22"/>
      <c r="AN3261" s="22"/>
      <c r="AO3261" s="22"/>
      <c r="AP3261" s="22"/>
      <c r="AQ3261" s="22"/>
      <c r="AR3261" s="22"/>
      <c r="AS3261" s="22"/>
      <c r="AT3261" s="22"/>
      <c r="AU3261" s="22"/>
      <c r="AV3261" s="22"/>
      <c r="AW3261" s="22"/>
      <c r="AX3261" s="22"/>
    </row>
    <row r="3262" spans="1:50" x14ac:dyDescent="0.25">
      <c r="A3262" s="104" t="s">
        <v>158</v>
      </c>
      <c r="B3262" s="104" t="s">
        <v>84</v>
      </c>
      <c r="C3262" s="104" t="s">
        <v>185</v>
      </c>
      <c r="D3262" s="65" t="s">
        <v>183</v>
      </c>
      <c r="E3262" s="65" t="s">
        <v>184</v>
      </c>
      <c r="F3262" s="22" t="s">
        <v>153</v>
      </c>
      <c r="G3262" s="79">
        <v>44802</v>
      </c>
      <c r="H3262" s="22">
        <v>4</v>
      </c>
      <c r="I3262" s="66"/>
      <c r="J3262" s="22"/>
      <c r="K3262" s="22"/>
      <c r="L3262" s="22"/>
      <c r="M3262" s="22"/>
      <c r="N3262" s="22"/>
      <c r="O3262" s="22"/>
      <c r="P3262" s="22"/>
      <c r="Q3262" s="22"/>
      <c r="R3262" s="22"/>
      <c r="S3262" s="22"/>
      <c r="T3262" s="22"/>
      <c r="U3262" s="22"/>
      <c r="V3262">
        <v>65.066666666666663</v>
      </c>
      <c r="W3262">
        <v>65.066666666666663</v>
      </c>
      <c r="X3262">
        <v>65.066666666666663</v>
      </c>
      <c r="Y3262">
        <v>65.066666666666663</v>
      </c>
      <c r="Z3262" s="22"/>
      <c r="AA3262" s="22"/>
      <c r="AB3262" s="22"/>
      <c r="AC3262" s="22"/>
      <c r="AD3262" s="22"/>
      <c r="AE3262" s="22"/>
      <c r="AF3262" s="22"/>
      <c r="AG3262" s="22"/>
      <c r="AH3262" s="22"/>
      <c r="AI3262" s="22"/>
      <c r="AJ3262" s="22"/>
      <c r="AK3262" s="22"/>
      <c r="AL3262" s="22"/>
      <c r="AM3262" s="22"/>
      <c r="AN3262" s="22"/>
      <c r="AO3262" s="22"/>
      <c r="AP3262" s="22"/>
      <c r="AQ3262" s="22"/>
      <c r="AR3262" s="22"/>
      <c r="AS3262" s="22"/>
      <c r="AT3262" s="22"/>
      <c r="AU3262" s="22"/>
      <c r="AV3262" s="22"/>
      <c r="AW3262" s="22"/>
      <c r="AX3262" s="22"/>
    </row>
    <row r="3263" spans="1:50" x14ac:dyDescent="0.25">
      <c r="A3263" s="104" t="s">
        <v>158</v>
      </c>
      <c r="B3263" s="104" t="s">
        <v>84</v>
      </c>
      <c r="C3263" s="104" t="s">
        <v>185</v>
      </c>
      <c r="D3263" s="65" t="s">
        <v>183</v>
      </c>
      <c r="E3263" s="65" t="s">
        <v>184</v>
      </c>
      <c r="F3263" s="22" t="s">
        <v>153</v>
      </c>
      <c r="G3263" s="79">
        <v>44812</v>
      </c>
      <c r="H3263" s="22">
        <v>4</v>
      </c>
      <c r="I3263" s="66"/>
      <c r="J3263" s="22"/>
      <c r="K3263" s="22"/>
      <c r="L3263" s="22"/>
      <c r="M3263" s="22"/>
      <c r="N3263" s="22"/>
      <c r="O3263" s="22"/>
      <c r="P3263" s="22"/>
      <c r="Q3263" s="22"/>
      <c r="R3263" s="22"/>
      <c r="S3263" s="22"/>
      <c r="T3263" s="22"/>
      <c r="U3263" s="22"/>
      <c r="V3263">
        <v>40.1</v>
      </c>
      <c r="W3263">
        <v>40.1</v>
      </c>
      <c r="X3263">
        <v>40.1</v>
      </c>
      <c r="Y3263">
        <v>40.1</v>
      </c>
      <c r="Z3263" s="22"/>
      <c r="AA3263" s="22"/>
      <c r="AB3263" s="22"/>
      <c r="AC3263" s="22"/>
      <c r="AD3263" s="22"/>
      <c r="AE3263" s="22"/>
      <c r="AF3263" s="22"/>
      <c r="AG3263" s="22"/>
      <c r="AH3263" s="22"/>
      <c r="AI3263" s="22"/>
      <c r="AJ3263" s="22"/>
      <c r="AK3263" s="22"/>
      <c r="AL3263" s="22"/>
      <c r="AM3263" s="22"/>
      <c r="AN3263" s="22"/>
      <c r="AO3263" s="22"/>
      <c r="AP3263" s="22"/>
      <c r="AQ3263" s="22"/>
      <c r="AR3263" s="22"/>
      <c r="AS3263" s="22"/>
      <c r="AT3263" s="22"/>
      <c r="AU3263" s="22"/>
      <c r="AV3263" s="22"/>
      <c r="AW3263" s="22"/>
      <c r="AX3263" s="22"/>
    </row>
    <row r="3264" spans="1:50" x14ac:dyDescent="0.25">
      <c r="A3264" s="104" t="s">
        <v>160</v>
      </c>
      <c r="B3264" s="104" t="s">
        <v>143</v>
      </c>
      <c r="C3264" s="104" t="s">
        <v>185</v>
      </c>
      <c r="D3264" s="65" t="s">
        <v>183</v>
      </c>
      <c r="E3264" s="65" t="s">
        <v>184</v>
      </c>
      <c r="F3264" s="22" t="s">
        <v>153</v>
      </c>
      <c r="G3264" s="79">
        <v>44816</v>
      </c>
      <c r="H3264" s="22">
        <v>4</v>
      </c>
      <c r="I3264" s="66"/>
      <c r="J3264" s="22"/>
      <c r="K3264" s="22"/>
      <c r="L3264" s="22"/>
      <c r="M3264" s="22"/>
      <c r="N3264" s="22"/>
      <c r="O3264" s="22"/>
      <c r="P3264" s="22"/>
      <c r="Q3264" s="22"/>
      <c r="R3264" s="22"/>
      <c r="S3264" s="22"/>
      <c r="T3264" s="22"/>
      <c r="U3264" s="22"/>
      <c r="V3264">
        <v>28.066666666666666</v>
      </c>
      <c r="W3264">
        <v>28.066666666666666</v>
      </c>
      <c r="X3264">
        <v>28.066666666666666</v>
      </c>
      <c r="Y3264">
        <v>28.066666666666666</v>
      </c>
      <c r="Z3264" s="22"/>
      <c r="AA3264" s="22"/>
      <c r="AB3264" s="22"/>
      <c r="AC3264" s="22"/>
      <c r="AD3264" s="22"/>
      <c r="AE3264" s="22"/>
      <c r="AF3264" s="22"/>
      <c r="AG3264" s="22"/>
      <c r="AH3264" s="22"/>
      <c r="AI3264" s="22"/>
      <c r="AJ3264" s="22"/>
      <c r="AK3264" s="22"/>
      <c r="AL3264" s="22"/>
      <c r="AM3264" s="22"/>
      <c r="AN3264" s="22"/>
      <c r="AO3264" s="22"/>
      <c r="AP3264" s="22"/>
      <c r="AQ3264" s="22"/>
      <c r="AR3264" s="22"/>
      <c r="AS3264" s="22"/>
      <c r="AT3264" s="22"/>
      <c r="AU3264" s="22"/>
      <c r="AV3264" s="22"/>
      <c r="AW3264" s="22"/>
      <c r="AX3264" s="22"/>
    </row>
    <row r="3265" spans="1:50" x14ac:dyDescent="0.25">
      <c r="A3265" s="104" t="s">
        <v>160</v>
      </c>
      <c r="B3265" s="104" t="s">
        <v>143</v>
      </c>
      <c r="C3265" s="104" t="s">
        <v>185</v>
      </c>
      <c r="D3265" s="65" t="s">
        <v>183</v>
      </c>
      <c r="E3265" s="65" t="s">
        <v>184</v>
      </c>
      <c r="F3265" s="22" t="s">
        <v>153</v>
      </c>
      <c r="G3265" s="79">
        <v>44831</v>
      </c>
      <c r="H3265" s="22">
        <v>4</v>
      </c>
      <c r="I3265" s="66"/>
      <c r="J3265" s="22"/>
      <c r="K3265" s="22"/>
      <c r="L3265" s="22"/>
      <c r="M3265" s="22"/>
      <c r="N3265" s="22"/>
      <c r="O3265" s="22"/>
      <c r="P3265" s="22"/>
      <c r="Q3265" s="22"/>
      <c r="R3265" s="22"/>
      <c r="S3265" s="22"/>
      <c r="T3265" s="22"/>
      <c r="U3265" s="22"/>
      <c r="V3265">
        <v>21.446666666666669</v>
      </c>
      <c r="W3265">
        <v>21.446666666666669</v>
      </c>
      <c r="X3265">
        <v>21.446666666666669</v>
      </c>
      <c r="Y3265">
        <v>21.446666666666669</v>
      </c>
      <c r="Z3265" s="22"/>
      <c r="AA3265" s="22"/>
      <c r="AB3265" s="22"/>
      <c r="AC3265" s="22"/>
      <c r="AD3265" s="22"/>
      <c r="AE3265" s="22"/>
      <c r="AF3265" s="22"/>
      <c r="AG3265" s="22"/>
      <c r="AH3265" s="22"/>
      <c r="AI3265" s="22"/>
      <c r="AJ3265" s="22"/>
      <c r="AK3265" s="22"/>
      <c r="AL3265" s="22"/>
      <c r="AM3265" s="22"/>
      <c r="AN3265" s="22"/>
      <c r="AO3265" s="22"/>
      <c r="AP3265" s="22"/>
      <c r="AQ3265" s="22"/>
      <c r="AR3265" s="22"/>
      <c r="AS3265" s="22"/>
      <c r="AT3265" s="22"/>
      <c r="AU3265" s="22"/>
      <c r="AV3265" s="22"/>
      <c r="AW3265" s="22"/>
      <c r="AX3265" s="22"/>
    </row>
    <row r="3266" spans="1:50" x14ac:dyDescent="0.25">
      <c r="A3266" s="104" t="s">
        <v>160</v>
      </c>
      <c r="B3266" s="104" t="s">
        <v>143</v>
      </c>
      <c r="C3266" s="104" t="s">
        <v>185</v>
      </c>
      <c r="D3266" s="65" t="s">
        <v>183</v>
      </c>
      <c r="E3266" s="65" t="s">
        <v>184</v>
      </c>
      <c r="F3266" s="22" t="s">
        <v>153</v>
      </c>
      <c r="G3266" s="79">
        <v>44839</v>
      </c>
      <c r="H3266" s="22">
        <v>4</v>
      </c>
      <c r="I3266" s="66"/>
      <c r="J3266" s="22"/>
      <c r="K3266" s="22"/>
      <c r="L3266" s="22"/>
      <c r="M3266" s="22"/>
      <c r="N3266" s="22"/>
      <c r="O3266" s="22"/>
      <c r="P3266" s="22"/>
      <c r="Q3266" s="22"/>
      <c r="R3266" s="22"/>
      <c r="S3266" s="22"/>
      <c r="T3266" s="22"/>
      <c r="U3266" s="22"/>
      <c r="V3266">
        <v>18.8</v>
      </c>
      <c r="W3266">
        <v>18.8</v>
      </c>
      <c r="X3266">
        <v>18.8</v>
      </c>
      <c r="Y3266">
        <v>18.8</v>
      </c>
      <c r="Z3266" s="22"/>
      <c r="AA3266" s="22"/>
      <c r="AB3266" s="22"/>
      <c r="AC3266" s="22"/>
      <c r="AD3266" s="22"/>
      <c r="AE3266" s="22"/>
      <c r="AF3266" s="22"/>
      <c r="AG3266" s="22"/>
      <c r="AH3266" s="22"/>
      <c r="AI3266" s="22"/>
      <c r="AJ3266" s="22"/>
      <c r="AK3266" s="22"/>
      <c r="AL3266" s="22"/>
      <c r="AM3266" s="22"/>
      <c r="AN3266" s="22"/>
      <c r="AO3266" s="22"/>
      <c r="AP3266" s="22"/>
      <c r="AQ3266" s="22"/>
      <c r="AR3266" s="22"/>
      <c r="AS3266" s="22"/>
      <c r="AT3266" s="22"/>
      <c r="AU3266" s="22"/>
      <c r="AV3266" s="22"/>
      <c r="AW3266" s="22"/>
      <c r="AX3266" s="22"/>
    </row>
    <row r="3267" spans="1:50" x14ac:dyDescent="0.25">
      <c r="A3267" s="104" t="s">
        <v>160</v>
      </c>
      <c r="B3267" s="104" t="s">
        <v>143</v>
      </c>
      <c r="C3267" s="104" t="s">
        <v>185</v>
      </c>
      <c r="D3267" s="65" t="s">
        <v>183</v>
      </c>
      <c r="E3267" s="65" t="s">
        <v>184</v>
      </c>
      <c r="F3267" s="22" t="s">
        <v>153</v>
      </c>
      <c r="G3267" s="79">
        <v>44851</v>
      </c>
      <c r="H3267" s="22">
        <v>4</v>
      </c>
      <c r="I3267" s="66"/>
      <c r="J3267" s="22"/>
      <c r="K3267" s="22"/>
      <c r="L3267" s="22"/>
      <c r="M3267" s="22"/>
      <c r="N3267" s="22"/>
      <c r="O3267" s="22"/>
      <c r="P3267" s="22"/>
      <c r="Q3267" s="22"/>
      <c r="R3267" s="22"/>
      <c r="S3267" s="22"/>
      <c r="T3267" s="22"/>
      <c r="U3267" s="22"/>
      <c r="V3267">
        <v>12.126666666666665</v>
      </c>
      <c r="W3267">
        <v>12.126666666666665</v>
      </c>
      <c r="X3267">
        <v>12.126666666666665</v>
      </c>
      <c r="Y3267">
        <v>12.126666666666665</v>
      </c>
      <c r="Z3267" s="22"/>
      <c r="AA3267" s="22"/>
      <c r="AB3267" s="22"/>
      <c r="AC3267" s="22"/>
      <c r="AD3267" s="22"/>
      <c r="AE3267" s="22"/>
      <c r="AF3267" s="22"/>
      <c r="AG3267" s="22"/>
      <c r="AH3267" s="22"/>
      <c r="AI3267" s="22"/>
      <c r="AJ3267" s="22"/>
      <c r="AK3267" s="22"/>
      <c r="AL3267" s="22"/>
      <c r="AM3267" s="22"/>
      <c r="AN3267" s="22"/>
      <c r="AO3267" s="22"/>
      <c r="AP3267" s="22"/>
      <c r="AQ3267" s="22"/>
      <c r="AR3267" s="22"/>
      <c r="AS3267" s="22"/>
      <c r="AT3267" s="22"/>
      <c r="AU3267" s="22"/>
      <c r="AV3267" s="22"/>
      <c r="AW3267" s="22"/>
      <c r="AX3267" s="22"/>
    </row>
    <row r="3268" spans="1:50" x14ac:dyDescent="0.25">
      <c r="A3268" s="106" t="s">
        <v>162</v>
      </c>
      <c r="B3268" s="106" t="s">
        <v>145</v>
      </c>
      <c r="C3268" s="106" t="s">
        <v>185</v>
      </c>
      <c r="D3268" s="54" t="s">
        <v>183</v>
      </c>
      <c r="E3268" s="54" t="s">
        <v>184</v>
      </c>
      <c r="F3268" s="58" t="s">
        <v>152</v>
      </c>
      <c r="G3268" s="89">
        <v>44547</v>
      </c>
      <c r="H3268" s="58">
        <v>1</v>
      </c>
      <c r="I3268" s="86"/>
      <c r="J3268" s="58"/>
      <c r="K3268" s="58"/>
      <c r="L3268" s="58"/>
      <c r="M3268" s="58"/>
      <c r="N3268" s="58"/>
      <c r="O3268" s="58"/>
      <c r="P3268" s="58"/>
      <c r="Q3268" s="58"/>
      <c r="R3268" s="58"/>
      <c r="S3268" s="58"/>
      <c r="T3268" s="58"/>
      <c r="U3268" s="58"/>
      <c r="V3268" s="5">
        <v>92</v>
      </c>
      <c r="W3268" s="5">
        <v>92</v>
      </c>
      <c r="X3268" s="5">
        <v>92</v>
      </c>
      <c r="Y3268" s="5">
        <v>92</v>
      </c>
      <c r="Z3268" s="58"/>
      <c r="AA3268" s="58"/>
      <c r="AB3268" s="58"/>
      <c r="AC3268" s="58"/>
      <c r="AD3268" s="58"/>
      <c r="AE3268" s="58"/>
      <c r="AF3268" s="58"/>
      <c r="AG3268" s="58"/>
      <c r="AH3268" s="58"/>
      <c r="AI3268" s="58"/>
      <c r="AJ3268" s="58"/>
      <c r="AK3268" s="58"/>
      <c r="AL3268" s="58"/>
      <c r="AM3268" s="58"/>
      <c r="AN3268" s="58"/>
      <c r="AO3268" s="58"/>
      <c r="AP3268" s="58"/>
      <c r="AQ3268" s="58"/>
      <c r="AR3268" s="58"/>
      <c r="AS3268" s="58"/>
      <c r="AT3268" s="58"/>
      <c r="AU3268" s="58"/>
      <c r="AV3268" s="58"/>
      <c r="AW3268" s="58"/>
      <c r="AX3268" s="58"/>
    </row>
    <row r="3269" spans="1:50" x14ac:dyDescent="0.25">
      <c r="A3269" s="106" t="s">
        <v>162</v>
      </c>
      <c r="B3269" s="106" t="s">
        <v>145</v>
      </c>
      <c r="C3269" s="106" t="s">
        <v>185</v>
      </c>
      <c r="D3269" s="54" t="s">
        <v>183</v>
      </c>
      <c r="E3269" s="54" t="s">
        <v>184</v>
      </c>
      <c r="F3269" s="58" t="s">
        <v>152</v>
      </c>
      <c r="G3269" s="89">
        <v>44601</v>
      </c>
      <c r="H3269" s="58">
        <v>1</v>
      </c>
      <c r="I3269" s="86"/>
      <c r="J3269" s="58"/>
      <c r="K3269" s="58"/>
      <c r="L3269" s="58"/>
      <c r="M3269" s="58"/>
      <c r="N3269" s="58"/>
      <c r="O3269" s="58"/>
      <c r="P3269" s="58"/>
      <c r="Q3269" s="58"/>
      <c r="R3269" s="58"/>
      <c r="S3269" s="58"/>
      <c r="T3269" s="58"/>
      <c r="U3269" s="58"/>
      <c r="V3269" s="5"/>
      <c r="W3269" s="5"/>
      <c r="X3269" s="5"/>
      <c r="Y3269" s="5"/>
      <c r="Z3269" s="58"/>
      <c r="AA3269" s="58"/>
      <c r="AB3269" s="58"/>
      <c r="AC3269" s="58"/>
      <c r="AD3269" s="58"/>
      <c r="AE3269" s="58"/>
      <c r="AF3269" s="58"/>
      <c r="AG3269" s="58"/>
      <c r="AH3269" s="58"/>
      <c r="AI3269" s="58"/>
      <c r="AJ3269" s="58"/>
      <c r="AK3269" s="58"/>
      <c r="AL3269" s="58"/>
      <c r="AM3269" s="58"/>
      <c r="AN3269" s="58"/>
      <c r="AO3269" s="58"/>
      <c r="AP3269" s="58"/>
      <c r="AQ3269" s="58"/>
      <c r="AR3269" s="58"/>
      <c r="AS3269" s="58"/>
      <c r="AT3269" s="58"/>
      <c r="AU3269" s="58"/>
      <c r="AV3269" s="58"/>
      <c r="AW3269" s="58"/>
      <c r="AX3269" s="58"/>
    </row>
    <row r="3270" spans="1:50" x14ac:dyDescent="0.25">
      <c r="A3270" s="106" t="s">
        <v>162</v>
      </c>
      <c r="B3270" s="106" t="s">
        <v>145</v>
      </c>
      <c r="C3270" s="106" t="s">
        <v>185</v>
      </c>
      <c r="D3270" s="54" t="s">
        <v>183</v>
      </c>
      <c r="E3270" s="54" t="s">
        <v>184</v>
      </c>
      <c r="F3270" s="58" t="s">
        <v>153</v>
      </c>
      <c r="G3270" s="89">
        <v>44733</v>
      </c>
      <c r="H3270" s="58">
        <v>1</v>
      </c>
      <c r="I3270" s="86"/>
      <c r="J3270" s="58"/>
      <c r="K3270" s="58"/>
      <c r="L3270" s="58"/>
      <c r="M3270" s="58"/>
      <c r="N3270" s="58"/>
      <c r="O3270" s="58"/>
      <c r="P3270" s="58"/>
      <c r="Q3270" s="58"/>
      <c r="R3270" s="58"/>
      <c r="S3270" s="58"/>
      <c r="T3270" s="58"/>
      <c r="U3270" s="58"/>
      <c r="V3270" s="5">
        <v>45.433333333333337</v>
      </c>
      <c r="W3270" s="5">
        <v>45.433333333333337</v>
      </c>
      <c r="X3270" s="5">
        <v>45.433333333333337</v>
      </c>
      <c r="Y3270" s="5">
        <v>45.433333333333337</v>
      </c>
      <c r="Z3270" s="58"/>
      <c r="AA3270" s="58"/>
      <c r="AB3270" s="58"/>
      <c r="AC3270" s="58"/>
      <c r="AD3270" s="58"/>
      <c r="AE3270" s="58"/>
      <c r="AF3270" s="58"/>
      <c r="AG3270" s="58"/>
      <c r="AH3270" s="58"/>
      <c r="AI3270" s="58"/>
      <c r="AJ3270" s="58"/>
      <c r="AK3270" s="58"/>
      <c r="AL3270" s="58"/>
      <c r="AM3270" s="58"/>
      <c r="AN3270" s="58"/>
      <c r="AO3270" s="58"/>
      <c r="AP3270" s="58"/>
      <c r="AQ3270" s="58"/>
      <c r="AR3270" s="58"/>
      <c r="AS3270" s="58"/>
      <c r="AT3270" s="58"/>
      <c r="AU3270" s="58"/>
      <c r="AV3270" s="58"/>
      <c r="AW3270" s="58"/>
      <c r="AX3270" s="58"/>
    </row>
    <row r="3271" spans="1:50" x14ac:dyDescent="0.25">
      <c r="A3271" s="106" t="s">
        <v>162</v>
      </c>
      <c r="B3271" s="106" t="s">
        <v>145</v>
      </c>
      <c r="C3271" s="106" t="s">
        <v>185</v>
      </c>
      <c r="D3271" s="54" t="s">
        <v>183</v>
      </c>
      <c r="E3271" s="54" t="s">
        <v>184</v>
      </c>
      <c r="F3271" s="58" t="s">
        <v>153</v>
      </c>
      <c r="G3271" s="89">
        <v>44756</v>
      </c>
      <c r="H3271" s="58">
        <v>1</v>
      </c>
      <c r="I3271" s="86"/>
      <c r="J3271" s="58"/>
      <c r="K3271" s="58"/>
      <c r="L3271" s="58"/>
      <c r="M3271" s="58"/>
      <c r="N3271" s="58"/>
      <c r="O3271" s="58"/>
      <c r="P3271" s="58"/>
      <c r="Q3271" s="58"/>
      <c r="R3271" s="58"/>
      <c r="S3271" s="58"/>
      <c r="T3271" s="58"/>
      <c r="U3271" s="58"/>
      <c r="V3271" s="5">
        <v>119.76666666666665</v>
      </c>
      <c r="W3271" s="5">
        <v>119.76666666666665</v>
      </c>
      <c r="X3271" s="5">
        <v>119.76666666666665</v>
      </c>
      <c r="Y3271" s="5">
        <v>119.76666666666665</v>
      </c>
      <c r="Z3271" s="58"/>
      <c r="AA3271" s="58"/>
      <c r="AB3271" s="58"/>
      <c r="AC3271" s="58"/>
      <c r="AD3271" s="58"/>
      <c r="AE3271" s="58"/>
      <c r="AF3271" s="58"/>
      <c r="AG3271" s="58"/>
      <c r="AH3271" s="58"/>
      <c r="AI3271" s="58"/>
      <c r="AJ3271" s="58"/>
      <c r="AK3271" s="58"/>
      <c r="AL3271" s="58"/>
      <c r="AM3271" s="58"/>
      <c r="AN3271" s="58"/>
      <c r="AO3271" s="58"/>
      <c r="AP3271" s="58"/>
      <c r="AQ3271" s="58"/>
      <c r="AR3271" s="58"/>
      <c r="AS3271" s="58"/>
      <c r="AT3271" s="58"/>
      <c r="AU3271" s="58"/>
      <c r="AV3271" s="58"/>
      <c r="AW3271" s="58"/>
      <c r="AX3271" s="58"/>
    </row>
    <row r="3272" spans="1:50" x14ac:dyDescent="0.25">
      <c r="A3272" s="106" t="s">
        <v>162</v>
      </c>
      <c r="B3272" s="106" t="s">
        <v>145</v>
      </c>
      <c r="C3272" s="106" t="s">
        <v>185</v>
      </c>
      <c r="D3272" s="54" t="s">
        <v>183</v>
      </c>
      <c r="E3272" s="54" t="s">
        <v>184</v>
      </c>
      <c r="F3272" s="58" t="s">
        <v>153</v>
      </c>
      <c r="G3272" s="89">
        <v>44760</v>
      </c>
      <c r="H3272" s="58">
        <v>1</v>
      </c>
      <c r="I3272" s="86"/>
      <c r="J3272" s="58"/>
      <c r="K3272" s="58"/>
      <c r="L3272" s="58"/>
      <c r="M3272" s="58"/>
      <c r="N3272" s="58"/>
      <c r="O3272" s="58"/>
      <c r="P3272" s="58"/>
      <c r="Q3272" s="58"/>
      <c r="R3272" s="58"/>
      <c r="S3272" s="58"/>
      <c r="T3272" s="58"/>
      <c r="U3272" s="58"/>
      <c r="V3272" s="5">
        <v>113.23333333333333</v>
      </c>
      <c r="W3272" s="5">
        <v>113.23333333333333</v>
      </c>
      <c r="X3272" s="5">
        <v>113.23333333333333</v>
      </c>
      <c r="Y3272" s="5">
        <v>113.23333333333333</v>
      </c>
      <c r="Z3272" s="58"/>
      <c r="AA3272" s="58"/>
      <c r="AB3272" s="58"/>
      <c r="AC3272" s="58"/>
      <c r="AD3272" s="58"/>
      <c r="AE3272" s="58"/>
      <c r="AF3272" s="58"/>
      <c r="AG3272" s="58"/>
      <c r="AH3272" s="58"/>
      <c r="AI3272" s="58"/>
      <c r="AJ3272" s="58"/>
      <c r="AK3272" s="58"/>
      <c r="AL3272" s="58"/>
      <c r="AM3272" s="58"/>
      <c r="AN3272" s="58"/>
      <c r="AO3272" s="58"/>
      <c r="AP3272" s="58"/>
      <c r="AQ3272" s="58"/>
      <c r="AR3272" s="58"/>
      <c r="AS3272" s="58"/>
      <c r="AT3272" s="58"/>
      <c r="AU3272" s="58"/>
      <c r="AV3272" s="58"/>
      <c r="AW3272" s="58"/>
      <c r="AX3272" s="58"/>
    </row>
    <row r="3273" spans="1:50" x14ac:dyDescent="0.25">
      <c r="A3273" s="106" t="s">
        <v>162</v>
      </c>
      <c r="B3273" s="106" t="s">
        <v>145</v>
      </c>
      <c r="C3273" s="106" t="s">
        <v>185</v>
      </c>
      <c r="D3273" s="54" t="s">
        <v>183</v>
      </c>
      <c r="E3273" s="54" t="s">
        <v>184</v>
      </c>
      <c r="F3273" s="58" t="s">
        <v>153</v>
      </c>
      <c r="G3273" s="89">
        <v>44769</v>
      </c>
      <c r="H3273" s="58">
        <v>1</v>
      </c>
      <c r="I3273" s="86"/>
      <c r="J3273" s="58"/>
      <c r="K3273" s="58"/>
      <c r="L3273" s="58"/>
      <c r="M3273" s="58"/>
      <c r="N3273" s="58"/>
      <c r="O3273" s="58"/>
      <c r="P3273" s="58"/>
      <c r="Q3273" s="58"/>
      <c r="R3273" s="58"/>
      <c r="S3273" s="58"/>
      <c r="T3273" s="58"/>
      <c r="U3273" s="58"/>
      <c r="V3273" s="5">
        <v>110</v>
      </c>
      <c r="W3273" s="5">
        <v>110</v>
      </c>
      <c r="X3273" s="5">
        <v>110</v>
      </c>
      <c r="Y3273" s="5">
        <v>110</v>
      </c>
      <c r="Z3273" s="58"/>
      <c r="AA3273" s="58"/>
      <c r="AB3273" s="58"/>
      <c r="AC3273" s="58"/>
      <c r="AD3273" s="58"/>
      <c r="AE3273" s="58"/>
      <c r="AF3273" s="58"/>
      <c r="AG3273" s="58"/>
      <c r="AH3273" s="58"/>
      <c r="AI3273" s="58"/>
      <c r="AJ3273" s="58"/>
      <c r="AK3273" s="58"/>
      <c r="AL3273" s="58"/>
      <c r="AM3273" s="58"/>
      <c r="AN3273" s="58"/>
      <c r="AO3273" s="58"/>
      <c r="AP3273" s="58"/>
      <c r="AQ3273" s="58"/>
      <c r="AR3273" s="58"/>
      <c r="AS3273" s="58"/>
      <c r="AT3273" s="58"/>
      <c r="AU3273" s="58"/>
      <c r="AV3273" s="58"/>
      <c r="AW3273" s="58"/>
      <c r="AX3273" s="58"/>
    </row>
    <row r="3274" spans="1:50" x14ac:dyDescent="0.25">
      <c r="A3274" s="106" t="s">
        <v>162</v>
      </c>
      <c r="B3274" s="106" t="s">
        <v>145</v>
      </c>
      <c r="C3274" s="106" t="s">
        <v>185</v>
      </c>
      <c r="D3274" s="54" t="s">
        <v>183</v>
      </c>
      <c r="E3274" s="54" t="s">
        <v>184</v>
      </c>
      <c r="F3274" s="58" t="s">
        <v>153</v>
      </c>
      <c r="G3274" s="89">
        <v>44784</v>
      </c>
      <c r="H3274" s="58">
        <v>1</v>
      </c>
      <c r="I3274" s="86"/>
      <c r="J3274" s="58"/>
      <c r="K3274" s="58"/>
      <c r="L3274" s="58"/>
      <c r="M3274" s="58"/>
      <c r="N3274" s="58"/>
      <c r="O3274" s="58"/>
      <c r="P3274" s="58"/>
      <c r="Q3274" s="58"/>
      <c r="R3274" s="58"/>
      <c r="S3274" s="58"/>
      <c r="T3274" s="58"/>
      <c r="U3274" s="58"/>
      <c r="V3274" s="5">
        <v>111.96666666666665</v>
      </c>
      <c r="W3274" s="5">
        <v>111.96666666666665</v>
      </c>
      <c r="X3274" s="5">
        <v>111.96666666666665</v>
      </c>
      <c r="Y3274" s="5">
        <v>111.96666666666665</v>
      </c>
      <c r="Z3274" s="58"/>
      <c r="AA3274" s="58"/>
      <c r="AB3274" s="58"/>
      <c r="AC3274" s="58"/>
      <c r="AD3274" s="58"/>
      <c r="AE3274" s="58"/>
      <c r="AF3274" s="58"/>
      <c r="AG3274" s="58"/>
      <c r="AH3274" s="58"/>
      <c r="AI3274" s="58"/>
      <c r="AJ3274" s="58"/>
      <c r="AK3274" s="58"/>
      <c r="AL3274" s="58"/>
      <c r="AM3274" s="58"/>
      <c r="AN3274" s="58"/>
      <c r="AO3274" s="58"/>
      <c r="AP3274" s="58"/>
      <c r="AQ3274" s="58"/>
      <c r="AR3274" s="58"/>
      <c r="AS3274" s="58"/>
      <c r="AT3274" s="58"/>
      <c r="AU3274" s="58"/>
      <c r="AV3274" s="58"/>
      <c r="AW3274" s="58"/>
      <c r="AX3274" s="58"/>
    </row>
    <row r="3275" spans="1:50" x14ac:dyDescent="0.25">
      <c r="A3275" s="106" t="s">
        <v>162</v>
      </c>
      <c r="B3275" s="106" t="s">
        <v>145</v>
      </c>
      <c r="C3275" s="106" t="s">
        <v>185</v>
      </c>
      <c r="D3275" s="54" t="s">
        <v>183</v>
      </c>
      <c r="E3275" s="54" t="s">
        <v>184</v>
      </c>
      <c r="F3275" s="58" t="s">
        <v>153</v>
      </c>
      <c r="G3275" s="89">
        <v>44795</v>
      </c>
      <c r="H3275" s="58">
        <v>1</v>
      </c>
      <c r="I3275" s="86"/>
      <c r="J3275" s="58"/>
      <c r="K3275" s="58"/>
      <c r="L3275" s="58"/>
      <c r="M3275" s="58"/>
      <c r="N3275" s="58"/>
      <c r="O3275" s="58"/>
      <c r="P3275" s="58"/>
      <c r="Q3275" s="58"/>
      <c r="R3275" s="58"/>
      <c r="S3275" s="58"/>
      <c r="T3275" s="58"/>
      <c r="U3275" s="58"/>
      <c r="V3275" s="5">
        <v>105.5</v>
      </c>
      <c r="W3275" s="5">
        <v>105.5</v>
      </c>
      <c r="X3275" s="5">
        <v>105.5</v>
      </c>
      <c r="Y3275" s="5">
        <v>105.5</v>
      </c>
      <c r="Z3275" s="58"/>
      <c r="AA3275" s="58"/>
      <c r="AB3275" s="58"/>
      <c r="AC3275" s="58"/>
      <c r="AD3275" s="58"/>
      <c r="AE3275" s="58"/>
      <c r="AF3275" s="58"/>
      <c r="AG3275" s="58"/>
      <c r="AH3275" s="58"/>
      <c r="AI3275" s="58"/>
      <c r="AJ3275" s="58"/>
      <c r="AK3275" s="58"/>
      <c r="AL3275" s="58"/>
      <c r="AM3275" s="58"/>
      <c r="AN3275" s="58"/>
      <c r="AO3275" s="58"/>
      <c r="AP3275" s="58"/>
      <c r="AQ3275" s="58"/>
      <c r="AR3275" s="58"/>
      <c r="AS3275" s="58"/>
      <c r="AT3275" s="58"/>
      <c r="AU3275" s="58"/>
      <c r="AV3275" s="58"/>
      <c r="AW3275" s="58"/>
      <c r="AX3275" s="58"/>
    </row>
    <row r="3276" spans="1:50" x14ac:dyDescent="0.25">
      <c r="A3276" s="106" t="s">
        <v>162</v>
      </c>
      <c r="B3276" s="106" t="s">
        <v>145</v>
      </c>
      <c r="C3276" s="106" t="s">
        <v>185</v>
      </c>
      <c r="D3276" s="54" t="s">
        <v>183</v>
      </c>
      <c r="E3276" s="54" t="s">
        <v>184</v>
      </c>
      <c r="F3276" s="58" t="s">
        <v>153</v>
      </c>
      <c r="G3276" s="89">
        <v>44802</v>
      </c>
      <c r="H3276" s="58">
        <v>1</v>
      </c>
      <c r="I3276" s="86"/>
      <c r="J3276" s="58"/>
      <c r="K3276" s="58"/>
      <c r="L3276" s="58"/>
      <c r="M3276" s="58"/>
      <c r="N3276" s="58"/>
      <c r="O3276" s="58"/>
      <c r="P3276" s="58"/>
      <c r="Q3276" s="58"/>
      <c r="R3276" s="58"/>
      <c r="S3276" s="58"/>
      <c r="T3276" s="58"/>
      <c r="U3276" s="58"/>
      <c r="V3276" s="5">
        <v>82.933333333333323</v>
      </c>
      <c r="W3276" s="5">
        <v>82.933333333333323</v>
      </c>
      <c r="X3276" s="5">
        <v>82.933333333333323</v>
      </c>
      <c r="Y3276" s="5">
        <v>82.933333333333323</v>
      </c>
      <c r="Z3276" s="58"/>
      <c r="AA3276" s="58"/>
      <c r="AB3276" s="58"/>
      <c r="AC3276" s="58"/>
      <c r="AD3276" s="58"/>
      <c r="AE3276" s="58"/>
      <c r="AF3276" s="58"/>
      <c r="AG3276" s="58"/>
      <c r="AH3276" s="58"/>
      <c r="AI3276" s="58"/>
      <c r="AJ3276" s="58"/>
      <c r="AK3276" s="58"/>
      <c r="AL3276" s="58"/>
      <c r="AM3276" s="58"/>
      <c r="AN3276" s="58"/>
      <c r="AO3276" s="58"/>
      <c r="AP3276" s="58"/>
      <c r="AQ3276" s="58"/>
      <c r="AR3276" s="58"/>
      <c r="AS3276" s="58"/>
      <c r="AT3276" s="58"/>
      <c r="AU3276" s="58"/>
      <c r="AV3276" s="58"/>
      <c r="AW3276" s="58"/>
      <c r="AX3276" s="58"/>
    </row>
    <row r="3277" spans="1:50" x14ac:dyDescent="0.25">
      <c r="A3277" s="106" t="s">
        <v>162</v>
      </c>
      <c r="B3277" s="106" t="s">
        <v>145</v>
      </c>
      <c r="C3277" s="106" t="s">
        <v>185</v>
      </c>
      <c r="D3277" s="54" t="s">
        <v>183</v>
      </c>
      <c r="E3277" s="54" t="s">
        <v>184</v>
      </c>
      <c r="F3277" s="58" t="s">
        <v>153</v>
      </c>
      <c r="G3277" s="89">
        <v>44812</v>
      </c>
      <c r="H3277" s="58">
        <v>1</v>
      </c>
      <c r="I3277" s="86"/>
      <c r="J3277" s="58"/>
      <c r="K3277" s="58"/>
      <c r="L3277" s="58"/>
      <c r="M3277" s="58"/>
      <c r="N3277" s="58"/>
      <c r="O3277" s="58"/>
      <c r="P3277" s="58"/>
      <c r="Q3277" s="58"/>
      <c r="R3277" s="58"/>
      <c r="S3277" s="58"/>
      <c r="T3277" s="58"/>
      <c r="U3277" s="58"/>
      <c r="V3277" s="5">
        <v>54.9</v>
      </c>
      <c r="W3277" s="5">
        <v>54.9</v>
      </c>
      <c r="X3277" s="5">
        <v>54.9</v>
      </c>
      <c r="Y3277" s="5">
        <v>54.9</v>
      </c>
      <c r="Z3277" s="58"/>
      <c r="AA3277" s="58"/>
      <c r="AB3277" s="58"/>
      <c r="AC3277" s="58"/>
      <c r="AD3277" s="58"/>
      <c r="AE3277" s="58"/>
      <c r="AF3277" s="58"/>
      <c r="AG3277" s="58"/>
      <c r="AH3277" s="58"/>
      <c r="AI3277" s="58"/>
      <c r="AJ3277" s="58"/>
      <c r="AK3277" s="58"/>
      <c r="AL3277" s="58"/>
      <c r="AM3277" s="58"/>
      <c r="AN3277" s="58"/>
      <c r="AO3277" s="58"/>
      <c r="AP3277" s="58"/>
      <c r="AQ3277" s="58"/>
      <c r="AR3277" s="58"/>
      <c r="AS3277" s="58"/>
      <c r="AT3277" s="58"/>
      <c r="AU3277" s="58"/>
      <c r="AV3277" s="58"/>
      <c r="AW3277" s="58"/>
      <c r="AX3277" s="58"/>
    </row>
    <row r="3278" spans="1:50" x14ac:dyDescent="0.25">
      <c r="A3278" s="106" t="s">
        <v>162</v>
      </c>
      <c r="B3278" s="106" t="s">
        <v>145</v>
      </c>
      <c r="C3278" s="106" t="s">
        <v>185</v>
      </c>
      <c r="D3278" s="54" t="s">
        <v>183</v>
      </c>
      <c r="E3278" s="54" t="s">
        <v>184</v>
      </c>
      <c r="F3278" s="58" t="s">
        <v>153</v>
      </c>
      <c r="G3278" s="89">
        <v>44816</v>
      </c>
      <c r="H3278" s="58">
        <v>1</v>
      </c>
      <c r="I3278" s="86"/>
      <c r="J3278" s="58"/>
      <c r="K3278" s="58"/>
      <c r="L3278" s="58"/>
      <c r="M3278" s="58"/>
      <c r="N3278" s="58"/>
      <c r="O3278" s="58"/>
      <c r="P3278" s="58"/>
      <c r="Q3278" s="58"/>
      <c r="R3278" s="58"/>
      <c r="S3278" s="58"/>
      <c r="T3278" s="58"/>
      <c r="U3278" s="58"/>
      <c r="V3278" s="5">
        <v>18.599999999999998</v>
      </c>
      <c r="W3278" s="5">
        <v>18.599999999999998</v>
      </c>
      <c r="X3278" s="5">
        <v>18.599999999999998</v>
      </c>
      <c r="Y3278" s="5">
        <v>18.599999999999998</v>
      </c>
      <c r="Z3278" s="58"/>
      <c r="AA3278" s="58"/>
      <c r="AB3278" s="58"/>
      <c r="AC3278" s="58"/>
      <c r="AD3278" s="58"/>
      <c r="AE3278" s="58"/>
      <c r="AF3278" s="58"/>
      <c r="AG3278" s="58"/>
      <c r="AH3278" s="58"/>
      <c r="AI3278" s="58"/>
      <c r="AJ3278" s="58"/>
      <c r="AK3278" s="58"/>
      <c r="AL3278" s="58"/>
      <c r="AM3278" s="58"/>
      <c r="AN3278" s="58"/>
      <c r="AO3278" s="58"/>
      <c r="AP3278" s="58"/>
      <c r="AQ3278" s="58"/>
      <c r="AR3278" s="58"/>
      <c r="AS3278" s="58"/>
      <c r="AT3278" s="58"/>
      <c r="AU3278" s="58"/>
      <c r="AV3278" s="58"/>
      <c r="AW3278" s="58"/>
      <c r="AX3278" s="58"/>
    </row>
    <row r="3279" spans="1:50" x14ac:dyDescent="0.25">
      <c r="A3279" s="106" t="s">
        <v>162</v>
      </c>
      <c r="B3279" s="106" t="s">
        <v>145</v>
      </c>
      <c r="C3279" s="106" t="s">
        <v>185</v>
      </c>
      <c r="D3279" s="54" t="s">
        <v>183</v>
      </c>
      <c r="E3279" s="54" t="s">
        <v>184</v>
      </c>
      <c r="F3279" s="58" t="s">
        <v>153</v>
      </c>
      <c r="G3279" s="89">
        <v>44831</v>
      </c>
      <c r="H3279" s="58">
        <v>1</v>
      </c>
      <c r="I3279" s="86"/>
      <c r="J3279" s="58"/>
      <c r="K3279" s="58"/>
      <c r="L3279" s="58"/>
      <c r="M3279" s="58"/>
      <c r="N3279" s="58"/>
      <c r="O3279" s="58"/>
      <c r="P3279" s="58"/>
      <c r="Q3279" s="58"/>
      <c r="R3279" s="58"/>
      <c r="S3279" s="58"/>
      <c r="T3279" s="58"/>
      <c r="U3279" s="58"/>
      <c r="V3279" s="5">
        <v>27.436666666666667</v>
      </c>
      <c r="W3279" s="5">
        <v>27.436666666666667</v>
      </c>
      <c r="X3279" s="5">
        <v>27.436666666666667</v>
      </c>
      <c r="Y3279" s="5">
        <v>27.436666666666667</v>
      </c>
      <c r="Z3279" s="58"/>
      <c r="AA3279" s="58"/>
      <c r="AB3279" s="58"/>
      <c r="AC3279" s="58"/>
      <c r="AD3279" s="58"/>
      <c r="AE3279" s="58"/>
      <c r="AF3279" s="58"/>
      <c r="AG3279" s="58"/>
      <c r="AH3279" s="58"/>
      <c r="AI3279" s="58"/>
      <c r="AJ3279" s="58"/>
      <c r="AK3279" s="58"/>
      <c r="AL3279" s="58"/>
      <c r="AM3279" s="58"/>
      <c r="AN3279" s="58"/>
      <c r="AO3279" s="58"/>
      <c r="AP3279" s="58"/>
      <c r="AQ3279" s="58"/>
      <c r="AR3279" s="58"/>
      <c r="AS3279" s="58"/>
      <c r="AT3279" s="58"/>
      <c r="AU3279" s="58"/>
      <c r="AV3279" s="58"/>
      <c r="AW3279" s="58"/>
      <c r="AX3279" s="58"/>
    </row>
    <row r="3280" spans="1:50" x14ac:dyDescent="0.25">
      <c r="A3280" s="106" t="s">
        <v>162</v>
      </c>
      <c r="B3280" s="106" t="s">
        <v>145</v>
      </c>
      <c r="C3280" s="106" t="s">
        <v>185</v>
      </c>
      <c r="D3280" s="54" t="s">
        <v>183</v>
      </c>
      <c r="E3280" s="54" t="s">
        <v>184</v>
      </c>
      <c r="F3280" s="58" t="s">
        <v>153</v>
      </c>
      <c r="G3280" s="89">
        <v>44839</v>
      </c>
      <c r="H3280" s="58">
        <v>1</v>
      </c>
      <c r="I3280" s="86"/>
      <c r="J3280" s="58"/>
      <c r="K3280" s="58"/>
      <c r="L3280" s="106"/>
      <c r="M3280" s="58"/>
      <c r="N3280" s="58"/>
      <c r="O3280" s="58"/>
      <c r="P3280" s="58"/>
      <c r="Q3280" s="58"/>
      <c r="R3280" s="58"/>
      <c r="S3280" s="58"/>
      <c r="T3280" s="58"/>
      <c r="U3280" s="58"/>
      <c r="V3280" s="5">
        <v>10.579000000000001</v>
      </c>
      <c r="W3280" s="5">
        <v>10.579000000000001</v>
      </c>
      <c r="X3280" s="5">
        <v>10.579000000000001</v>
      </c>
      <c r="Y3280" s="5">
        <v>10.579000000000001</v>
      </c>
      <c r="Z3280" s="58"/>
      <c r="AA3280" s="58"/>
      <c r="AB3280" s="58"/>
      <c r="AC3280" s="58"/>
      <c r="AD3280" s="58"/>
      <c r="AE3280" s="58"/>
      <c r="AF3280" s="58"/>
      <c r="AG3280" s="58"/>
      <c r="AH3280" s="58"/>
      <c r="AI3280" s="58"/>
      <c r="AJ3280" s="58"/>
      <c r="AK3280" s="58"/>
      <c r="AL3280" s="58"/>
      <c r="AM3280" s="58"/>
      <c r="AN3280" s="58"/>
      <c r="AO3280" s="58"/>
      <c r="AP3280" s="58"/>
      <c r="AQ3280" s="58"/>
      <c r="AR3280" s="58"/>
      <c r="AS3280" s="58"/>
      <c r="AT3280" s="58"/>
      <c r="AU3280" s="58"/>
      <c r="AV3280" s="58"/>
      <c r="AW3280" s="58"/>
      <c r="AX3280" s="58"/>
    </row>
    <row r="3281" spans="1:50" x14ac:dyDescent="0.25">
      <c r="A3281" s="106" t="s">
        <v>162</v>
      </c>
      <c r="B3281" s="106" t="s">
        <v>145</v>
      </c>
      <c r="C3281" s="106" t="s">
        <v>185</v>
      </c>
      <c r="D3281" s="54" t="s">
        <v>183</v>
      </c>
      <c r="E3281" s="54" t="s">
        <v>184</v>
      </c>
      <c r="F3281" s="58" t="s">
        <v>153</v>
      </c>
      <c r="G3281" s="89">
        <v>44851</v>
      </c>
      <c r="H3281" s="58">
        <v>1</v>
      </c>
      <c r="I3281" s="86"/>
      <c r="J3281" s="58"/>
      <c r="K3281" s="58"/>
      <c r="L3281" s="106"/>
      <c r="M3281" s="58"/>
      <c r="N3281" s="58"/>
      <c r="O3281" s="58"/>
      <c r="P3281" s="58"/>
      <c r="Q3281" s="58"/>
      <c r="R3281" s="58"/>
      <c r="S3281" s="58"/>
      <c r="T3281" s="58"/>
      <c r="U3281" s="58"/>
      <c r="V3281" s="5">
        <v>14.548</v>
      </c>
      <c r="W3281" s="5">
        <v>14.548</v>
      </c>
      <c r="X3281" s="5">
        <v>14.548</v>
      </c>
      <c r="Y3281" s="5">
        <v>14.548</v>
      </c>
      <c r="Z3281" s="58"/>
      <c r="AA3281" s="58"/>
      <c r="AB3281" s="58"/>
      <c r="AC3281" s="58"/>
      <c r="AD3281" s="58"/>
      <c r="AE3281" s="58"/>
      <c r="AF3281" s="58"/>
      <c r="AG3281" s="58"/>
      <c r="AH3281" s="58"/>
      <c r="AI3281" s="58"/>
      <c r="AJ3281" s="58"/>
      <c r="AK3281" s="58"/>
      <c r="AL3281" s="58"/>
      <c r="AM3281" s="58"/>
      <c r="AN3281" s="58"/>
      <c r="AO3281" s="58"/>
      <c r="AP3281" s="58"/>
      <c r="AQ3281" s="58"/>
      <c r="AR3281" s="58"/>
      <c r="AS3281" s="58"/>
      <c r="AT3281" s="58"/>
      <c r="AU3281" s="58"/>
      <c r="AV3281" s="58"/>
      <c r="AW3281" s="58"/>
      <c r="AX3281" s="58"/>
    </row>
    <row r="3282" spans="1:50" x14ac:dyDescent="0.25">
      <c r="A3282" s="106" t="s">
        <v>162</v>
      </c>
      <c r="B3282" s="106" t="s">
        <v>145</v>
      </c>
      <c r="C3282" s="106" t="s">
        <v>185</v>
      </c>
      <c r="D3282" s="54" t="s">
        <v>183</v>
      </c>
      <c r="E3282" s="54" t="s">
        <v>184</v>
      </c>
      <c r="F3282" s="58" t="s">
        <v>152</v>
      </c>
      <c r="G3282" s="89">
        <v>44547</v>
      </c>
      <c r="H3282" s="58">
        <v>2</v>
      </c>
      <c r="I3282" s="86"/>
      <c r="J3282" s="107"/>
      <c r="K3282" s="107"/>
      <c r="L3282" s="106"/>
      <c r="M3282" s="107"/>
      <c r="N3282" s="58"/>
      <c r="O3282" s="58"/>
      <c r="P3282" s="58"/>
      <c r="Q3282" s="58"/>
      <c r="R3282" s="58"/>
      <c r="S3282" s="58"/>
      <c r="T3282" s="58"/>
      <c r="U3282" s="58"/>
      <c r="V3282">
        <v>18.600000000000001</v>
      </c>
      <c r="W3282">
        <v>18.600000000000001</v>
      </c>
      <c r="X3282">
        <v>18.600000000000001</v>
      </c>
      <c r="Y3282">
        <v>18.600000000000001</v>
      </c>
      <c r="Z3282" s="58"/>
      <c r="AA3282" s="58"/>
      <c r="AB3282" s="58"/>
      <c r="AC3282" s="58"/>
      <c r="AD3282" s="107"/>
      <c r="AE3282" s="107"/>
      <c r="AF3282" s="107"/>
      <c r="AG3282" s="107"/>
      <c r="AH3282" s="58"/>
      <c r="AI3282" s="58"/>
      <c r="AJ3282" s="58"/>
      <c r="AK3282" s="58"/>
      <c r="AL3282" s="58"/>
      <c r="AM3282" s="58"/>
      <c r="AN3282" s="58"/>
      <c r="AO3282" s="58"/>
      <c r="AP3282" s="58"/>
      <c r="AQ3282" s="58"/>
      <c r="AR3282" s="58"/>
      <c r="AS3282" s="58"/>
      <c r="AT3282" s="58"/>
      <c r="AU3282" s="58"/>
      <c r="AV3282" s="58"/>
      <c r="AW3282" s="58"/>
      <c r="AX3282" s="58"/>
    </row>
    <row r="3283" spans="1:50" x14ac:dyDescent="0.25">
      <c r="A3283" s="106" t="s">
        <v>162</v>
      </c>
      <c r="B3283" s="106" t="s">
        <v>145</v>
      </c>
      <c r="C3283" s="106" t="s">
        <v>185</v>
      </c>
      <c r="D3283" s="54" t="s">
        <v>183</v>
      </c>
      <c r="E3283" s="54" t="s">
        <v>184</v>
      </c>
      <c r="F3283" s="58" t="s">
        <v>152</v>
      </c>
      <c r="G3283" s="89">
        <v>44601</v>
      </c>
      <c r="H3283" s="58">
        <v>2</v>
      </c>
      <c r="I3283" s="86"/>
      <c r="J3283" s="107"/>
      <c r="K3283" s="107"/>
      <c r="L3283" s="106"/>
      <c r="M3283" s="107"/>
      <c r="N3283" s="58"/>
      <c r="O3283" s="58"/>
      <c r="P3283" s="58"/>
      <c r="Q3283" s="58"/>
      <c r="R3283" s="58"/>
      <c r="S3283" s="58"/>
      <c r="T3283" s="58"/>
      <c r="U3283" s="58"/>
      <c r="Z3283" s="58"/>
      <c r="AA3283" s="58"/>
      <c r="AB3283" s="58"/>
      <c r="AC3283" s="58"/>
      <c r="AD3283" s="107"/>
      <c r="AE3283" s="107"/>
      <c r="AF3283" s="107"/>
      <c r="AG3283" s="107"/>
      <c r="AH3283" s="58"/>
      <c r="AI3283" s="58"/>
      <c r="AJ3283" s="58"/>
      <c r="AK3283" s="58"/>
      <c r="AL3283" s="58"/>
      <c r="AM3283" s="58"/>
      <c r="AN3283" s="58"/>
      <c r="AO3283" s="58"/>
      <c r="AP3283" s="58"/>
      <c r="AQ3283" s="58"/>
      <c r="AR3283" s="58"/>
      <c r="AS3283" s="58"/>
      <c r="AT3283" s="58"/>
      <c r="AU3283" s="58"/>
      <c r="AV3283" s="58"/>
      <c r="AW3283" s="58"/>
      <c r="AX3283" s="58"/>
    </row>
    <row r="3284" spans="1:50" x14ac:dyDescent="0.25">
      <c r="A3284" s="106" t="s">
        <v>162</v>
      </c>
      <c r="B3284" s="106" t="s">
        <v>145</v>
      </c>
      <c r="C3284" s="106" t="s">
        <v>185</v>
      </c>
      <c r="D3284" s="54" t="s">
        <v>183</v>
      </c>
      <c r="E3284" s="54" t="s">
        <v>184</v>
      </c>
      <c r="F3284" s="58" t="s">
        <v>153</v>
      </c>
      <c r="G3284" s="89">
        <v>44733</v>
      </c>
      <c r="H3284" s="58">
        <v>2</v>
      </c>
      <c r="I3284" s="86"/>
      <c r="J3284" s="107"/>
      <c r="K3284" s="107"/>
      <c r="L3284" s="106"/>
      <c r="M3284" s="107"/>
      <c r="N3284" s="58"/>
      <c r="O3284" s="58"/>
      <c r="P3284" s="58"/>
      <c r="Q3284" s="58"/>
      <c r="R3284" s="58"/>
      <c r="S3284" s="58"/>
      <c r="T3284" s="58"/>
      <c r="U3284" s="58"/>
      <c r="V3284">
        <v>77.599999999999994</v>
      </c>
      <c r="W3284">
        <v>77.599999999999994</v>
      </c>
      <c r="X3284">
        <v>77.599999999999994</v>
      </c>
      <c r="Y3284">
        <v>77.599999999999994</v>
      </c>
      <c r="Z3284" s="58"/>
      <c r="AA3284" s="58"/>
      <c r="AB3284" s="58"/>
      <c r="AC3284" s="58"/>
      <c r="AD3284" s="107"/>
      <c r="AE3284" s="107"/>
      <c r="AF3284" s="107"/>
      <c r="AG3284" s="107"/>
      <c r="AH3284" s="58"/>
      <c r="AI3284" s="58"/>
      <c r="AJ3284" s="58"/>
      <c r="AK3284" s="58"/>
      <c r="AL3284" s="58"/>
      <c r="AM3284" s="58"/>
      <c r="AN3284" s="58"/>
      <c r="AO3284" s="58"/>
      <c r="AP3284" s="58"/>
      <c r="AQ3284" s="58"/>
      <c r="AR3284" s="58"/>
      <c r="AS3284" s="58"/>
      <c r="AT3284" s="58"/>
      <c r="AU3284" s="58"/>
      <c r="AV3284" s="58"/>
      <c r="AW3284" s="58"/>
      <c r="AX3284" s="58"/>
    </row>
    <row r="3285" spans="1:50" x14ac:dyDescent="0.25">
      <c r="A3285" s="106" t="s">
        <v>162</v>
      </c>
      <c r="B3285" s="106" t="s">
        <v>145</v>
      </c>
      <c r="C3285" s="106" t="s">
        <v>185</v>
      </c>
      <c r="D3285" s="54" t="s">
        <v>183</v>
      </c>
      <c r="E3285" s="54" t="s">
        <v>184</v>
      </c>
      <c r="F3285" s="58" t="s">
        <v>153</v>
      </c>
      <c r="G3285" s="89">
        <v>44756</v>
      </c>
      <c r="H3285" s="58">
        <v>2</v>
      </c>
      <c r="I3285" s="86"/>
      <c r="J3285" s="107"/>
      <c r="K3285" s="107"/>
      <c r="L3285" s="106"/>
      <c r="M3285" s="107"/>
      <c r="N3285" s="58"/>
      <c r="O3285" s="58"/>
      <c r="P3285" s="58"/>
      <c r="Q3285" s="58"/>
      <c r="R3285" s="58"/>
      <c r="S3285" s="58"/>
      <c r="T3285" s="58"/>
      <c r="U3285" s="58"/>
      <c r="V3285">
        <v>93</v>
      </c>
      <c r="W3285">
        <v>93</v>
      </c>
      <c r="X3285">
        <v>93</v>
      </c>
      <c r="Y3285">
        <v>93</v>
      </c>
      <c r="Z3285" s="58"/>
      <c r="AA3285" s="58"/>
      <c r="AB3285" s="58"/>
      <c r="AC3285" s="58"/>
      <c r="AD3285" s="107"/>
      <c r="AE3285" s="107"/>
      <c r="AF3285" s="107"/>
      <c r="AG3285" s="107"/>
      <c r="AH3285" s="58"/>
      <c r="AI3285" s="58"/>
      <c r="AJ3285" s="58"/>
      <c r="AK3285" s="58"/>
      <c r="AL3285" s="58"/>
      <c r="AM3285" s="58"/>
      <c r="AN3285" s="58"/>
      <c r="AO3285" s="58"/>
      <c r="AP3285" s="58"/>
      <c r="AQ3285" s="58"/>
      <c r="AR3285" s="58"/>
      <c r="AS3285" s="58"/>
      <c r="AT3285" s="58"/>
      <c r="AU3285" s="58"/>
      <c r="AV3285" s="58"/>
      <c r="AW3285" s="58"/>
      <c r="AX3285" s="58"/>
    </row>
    <row r="3286" spans="1:50" x14ac:dyDescent="0.25">
      <c r="A3286" s="106" t="s">
        <v>162</v>
      </c>
      <c r="B3286" s="106" t="s">
        <v>145</v>
      </c>
      <c r="C3286" s="106" t="s">
        <v>185</v>
      </c>
      <c r="D3286" s="54" t="s">
        <v>183</v>
      </c>
      <c r="E3286" s="54" t="s">
        <v>184</v>
      </c>
      <c r="F3286" s="58" t="s">
        <v>153</v>
      </c>
      <c r="G3286" s="89">
        <v>44760</v>
      </c>
      <c r="H3286" s="58">
        <v>2</v>
      </c>
      <c r="I3286" s="86"/>
      <c r="J3286" s="107"/>
      <c r="K3286" s="107"/>
      <c r="L3286" s="106"/>
      <c r="M3286" s="107"/>
      <c r="N3286" s="58"/>
      <c r="O3286" s="58"/>
      <c r="P3286" s="58"/>
      <c r="Q3286" s="58"/>
      <c r="R3286" s="58"/>
      <c r="S3286" s="58"/>
      <c r="T3286" s="58"/>
      <c r="U3286" s="58"/>
      <c r="V3286">
        <v>99.4</v>
      </c>
      <c r="W3286">
        <v>99.4</v>
      </c>
      <c r="X3286">
        <v>99.4</v>
      </c>
      <c r="Y3286">
        <v>99.4</v>
      </c>
      <c r="Z3286" s="58"/>
      <c r="AA3286" s="58"/>
      <c r="AB3286" s="58"/>
      <c r="AC3286" s="58"/>
      <c r="AD3286" s="107"/>
      <c r="AE3286" s="107"/>
      <c r="AF3286" s="107"/>
      <c r="AG3286" s="107"/>
      <c r="AH3286" s="58"/>
      <c r="AI3286" s="58"/>
      <c r="AJ3286" s="58"/>
      <c r="AK3286" s="58"/>
      <c r="AL3286" s="58"/>
      <c r="AM3286" s="58"/>
      <c r="AN3286" s="58"/>
      <c r="AO3286" s="58"/>
      <c r="AP3286" s="58"/>
      <c r="AQ3286" s="58"/>
      <c r="AR3286" s="58"/>
      <c r="AS3286" s="58"/>
      <c r="AT3286" s="58"/>
      <c r="AU3286" s="58"/>
      <c r="AV3286" s="58"/>
      <c r="AW3286" s="58"/>
      <c r="AX3286" s="58"/>
    </row>
    <row r="3287" spans="1:50" x14ac:dyDescent="0.25">
      <c r="A3287" s="106" t="s">
        <v>162</v>
      </c>
      <c r="B3287" s="106" t="s">
        <v>145</v>
      </c>
      <c r="C3287" s="106" t="s">
        <v>185</v>
      </c>
      <c r="D3287" s="54" t="s">
        <v>183</v>
      </c>
      <c r="E3287" s="54" t="s">
        <v>184</v>
      </c>
      <c r="F3287" s="58" t="s">
        <v>153</v>
      </c>
      <c r="G3287" s="89">
        <v>44769</v>
      </c>
      <c r="H3287" s="58">
        <v>2</v>
      </c>
      <c r="I3287" s="86"/>
      <c r="J3287" s="107"/>
      <c r="K3287" s="107"/>
      <c r="L3287" s="106"/>
      <c r="M3287" s="107"/>
      <c r="N3287" s="58"/>
      <c r="O3287" s="58"/>
      <c r="P3287" s="58"/>
      <c r="Q3287" s="58"/>
      <c r="R3287" s="58"/>
      <c r="S3287" s="58"/>
      <c r="T3287" s="58"/>
      <c r="U3287" s="58"/>
      <c r="V3287">
        <v>108</v>
      </c>
      <c r="W3287">
        <v>108</v>
      </c>
      <c r="X3287">
        <v>108</v>
      </c>
      <c r="Y3287">
        <v>108</v>
      </c>
      <c r="Z3287" s="58"/>
      <c r="AA3287" s="58"/>
      <c r="AB3287" s="58"/>
      <c r="AC3287" s="58"/>
      <c r="AD3287" s="107"/>
      <c r="AE3287" s="107"/>
      <c r="AF3287" s="107"/>
      <c r="AG3287" s="107"/>
      <c r="AH3287" s="58"/>
      <c r="AI3287" s="58"/>
      <c r="AJ3287" s="58"/>
      <c r="AK3287" s="58"/>
      <c r="AL3287" s="58"/>
      <c r="AM3287" s="58"/>
      <c r="AN3287" s="58"/>
      <c r="AO3287" s="58"/>
      <c r="AP3287" s="58"/>
      <c r="AQ3287" s="58"/>
      <c r="AR3287" s="58"/>
      <c r="AS3287" s="58"/>
      <c r="AT3287" s="58"/>
      <c r="AU3287" s="58"/>
      <c r="AV3287" s="58"/>
      <c r="AW3287" s="58"/>
      <c r="AX3287" s="58"/>
    </row>
    <row r="3288" spans="1:50" x14ac:dyDescent="0.25">
      <c r="A3288" s="106" t="s">
        <v>162</v>
      </c>
      <c r="B3288" s="106" t="s">
        <v>145</v>
      </c>
      <c r="C3288" s="106" t="s">
        <v>185</v>
      </c>
      <c r="D3288" s="54" t="s">
        <v>183</v>
      </c>
      <c r="E3288" s="54" t="s">
        <v>184</v>
      </c>
      <c r="F3288" s="58" t="s">
        <v>153</v>
      </c>
      <c r="G3288" s="89">
        <v>44784</v>
      </c>
      <c r="H3288" s="58">
        <v>2</v>
      </c>
      <c r="I3288" s="86"/>
      <c r="J3288" s="107"/>
      <c r="K3288" s="107"/>
      <c r="L3288" s="106"/>
      <c r="M3288" s="107"/>
      <c r="N3288" s="58"/>
      <c r="O3288" s="58"/>
      <c r="P3288" s="58"/>
      <c r="Q3288" s="58"/>
      <c r="R3288" s="58"/>
      <c r="S3288" s="58"/>
      <c r="T3288" s="58"/>
      <c r="U3288" s="58"/>
      <c r="V3288">
        <v>66.900000000000006</v>
      </c>
      <c r="W3288">
        <v>66.900000000000006</v>
      </c>
      <c r="X3288">
        <v>66.900000000000006</v>
      </c>
      <c r="Y3288">
        <v>66.900000000000006</v>
      </c>
      <c r="Z3288" s="58"/>
      <c r="AA3288" s="58"/>
      <c r="AB3288" s="58"/>
      <c r="AC3288" s="58"/>
      <c r="AD3288" s="107"/>
      <c r="AE3288" s="107"/>
      <c r="AF3288" s="107"/>
      <c r="AG3288" s="107"/>
      <c r="AH3288" s="58"/>
      <c r="AI3288" s="58"/>
      <c r="AJ3288" s="58"/>
      <c r="AK3288" s="58"/>
      <c r="AL3288" s="58"/>
      <c r="AM3288" s="58"/>
      <c r="AN3288" s="58"/>
      <c r="AO3288" s="58"/>
      <c r="AP3288" s="58"/>
      <c r="AQ3288" s="58"/>
      <c r="AR3288" s="58"/>
      <c r="AS3288" s="58"/>
      <c r="AT3288" s="58"/>
      <c r="AU3288" s="58"/>
      <c r="AV3288" s="58"/>
      <c r="AW3288" s="58"/>
      <c r="AX3288" s="58"/>
    </row>
    <row r="3289" spans="1:50" x14ac:dyDescent="0.25">
      <c r="A3289" s="106" t="s">
        <v>162</v>
      </c>
      <c r="B3289" s="106" t="s">
        <v>145</v>
      </c>
      <c r="C3289" s="106" t="s">
        <v>185</v>
      </c>
      <c r="D3289" s="54" t="s">
        <v>183</v>
      </c>
      <c r="E3289" s="54" t="s">
        <v>184</v>
      </c>
      <c r="F3289" s="58" t="s">
        <v>153</v>
      </c>
      <c r="G3289" s="89">
        <v>44795</v>
      </c>
      <c r="H3289" s="58">
        <v>2</v>
      </c>
      <c r="I3289" s="86"/>
      <c r="J3289" s="107"/>
      <c r="K3289" s="107"/>
      <c r="L3289" s="106"/>
      <c r="M3289" s="107"/>
      <c r="N3289" s="58"/>
      <c r="O3289" s="58"/>
      <c r="P3289" s="58"/>
      <c r="Q3289" s="58"/>
      <c r="R3289" s="58"/>
      <c r="S3289" s="58"/>
      <c r="T3289" s="58"/>
      <c r="U3289" s="58"/>
      <c r="V3289">
        <v>14.6</v>
      </c>
      <c r="W3289">
        <v>14.6</v>
      </c>
      <c r="X3289">
        <v>14.6</v>
      </c>
      <c r="Y3289">
        <v>14.6</v>
      </c>
      <c r="Z3289" s="58"/>
      <c r="AA3289" s="58"/>
      <c r="AB3289" s="58"/>
      <c r="AC3289" s="58"/>
      <c r="AD3289" s="107"/>
      <c r="AE3289" s="107"/>
      <c r="AF3289" s="107"/>
      <c r="AG3289" s="107"/>
      <c r="AH3289" s="58"/>
      <c r="AI3289" s="58"/>
      <c r="AJ3289" s="58"/>
      <c r="AK3289" s="58"/>
      <c r="AL3289" s="58"/>
      <c r="AM3289" s="58"/>
      <c r="AN3289" s="58"/>
      <c r="AO3289" s="58"/>
      <c r="AP3289" s="58"/>
      <c r="AQ3289" s="58"/>
      <c r="AR3289" s="58"/>
      <c r="AS3289" s="58"/>
      <c r="AT3289" s="58"/>
      <c r="AU3289" s="58"/>
      <c r="AV3289" s="58"/>
      <c r="AW3289" s="58"/>
      <c r="AX3289" s="58"/>
    </row>
    <row r="3290" spans="1:50" x14ac:dyDescent="0.25">
      <c r="A3290" s="106" t="s">
        <v>162</v>
      </c>
      <c r="B3290" s="106" t="s">
        <v>145</v>
      </c>
      <c r="C3290" s="106" t="s">
        <v>185</v>
      </c>
      <c r="D3290" s="54" t="s">
        <v>183</v>
      </c>
      <c r="E3290" s="54" t="s">
        <v>184</v>
      </c>
      <c r="F3290" s="58" t="s">
        <v>153</v>
      </c>
      <c r="G3290" s="89">
        <v>44802</v>
      </c>
      <c r="H3290" s="58">
        <v>2</v>
      </c>
      <c r="I3290" s="86"/>
      <c r="J3290" s="107"/>
      <c r="K3290" s="107"/>
      <c r="L3290" s="106"/>
      <c r="M3290" s="107"/>
      <c r="N3290" s="58"/>
      <c r="O3290" s="58"/>
      <c r="P3290" s="58"/>
      <c r="Q3290" s="58"/>
      <c r="R3290" s="58"/>
      <c r="S3290" s="58"/>
      <c r="T3290" s="58"/>
      <c r="U3290" s="58"/>
      <c r="V3290">
        <v>110</v>
      </c>
      <c r="W3290">
        <v>110</v>
      </c>
      <c r="X3290">
        <v>110</v>
      </c>
      <c r="Y3290">
        <v>110</v>
      </c>
      <c r="Z3290" s="58"/>
      <c r="AA3290" s="58"/>
      <c r="AB3290" s="58"/>
      <c r="AC3290" s="58"/>
      <c r="AD3290" s="107"/>
      <c r="AE3290" s="107"/>
      <c r="AF3290" s="107"/>
      <c r="AG3290" s="107"/>
      <c r="AH3290" s="58"/>
      <c r="AI3290" s="58"/>
      <c r="AJ3290" s="58"/>
      <c r="AK3290" s="58"/>
      <c r="AL3290" s="58"/>
      <c r="AM3290" s="58"/>
      <c r="AN3290" s="58"/>
      <c r="AO3290" s="58"/>
      <c r="AP3290" s="58"/>
      <c r="AQ3290" s="58"/>
      <c r="AR3290" s="58"/>
      <c r="AS3290" s="58"/>
      <c r="AT3290" s="58"/>
      <c r="AU3290" s="58"/>
      <c r="AV3290" s="58"/>
      <c r="AW3290" s="58"/>
      <c r="AX3290" s="58"/>
    </row>
    <row r="3291" spans="1:50" x14ac:dyDescent="0.25">
      <c r="A3291" s="106" t="s">
        <v>162</v>
      </c>
      <c r="B3291" s="106" t="s">
        <v>145</v>
      </c>
      <c r="C3291" s="106" t="s">
        <v>185</v>
      </c>
      <c r="D3291" s="54" t="s">
        <v>183</v>
      </c>
      <c r="E3291" s="54" t="s">
        <v>184</v>
      </c>
      <c r="F3291" s="58" t="s">
        <v>153</v>
      </c>
      <c r="G3291" s="89">
        <v>44812</v>
      </c>
      <c r="H3291" s="58">
        <v>2</v>
      </c>
      <c r="I3291" s="86"/>
      <c r="J3291" s="107"/>
      <c r="K3291" s="107"/>
      <c r="L3291" s="106"/>
      <c r="M3291" s="107"/>
      <c r="N3291" s="58"/>
      <c r="O3291" s="58"/>
      <c r="P3291" s="58"/>
      <c r="Q3291" s="58"/>
      <c r="R3291" s="58"/>
      <c r="S3291" s="58"/>
      <c r="T3291" s="58"/>
      <c r="U3291" s="58"/>
      <c r="Z3291" s="58"/>
      <c r="AA3291" s="58"/>
      <c r="AB3291" s="58"/>
      <c r="AC3291" s="58"/>
      <c r="AD3291" s="107"/>
      <c r="AE3291" s="107"/>
      <c r="AF3291" s="107"/>
      <c r="AG3291" s="107"/>
      <c r="AH3291" s="58"/>
      <c r="AI3291" s="58"/>
      <c r="AJ3291" s="58"/>
      <c r="AK3291" s="58"/>
      <c r="AL3291" s="58"/>
      <c r="AM3291" s="58"/>
      <c r="AN3291" s="58"/>
      <c r="AO3291" s="58"/>
      <c r="AP3291" s="58"/>
      <c r="AQ3291" s="58"/>
      <c r="AR3291" s="58"/>
      <c r="AS3291" s="58"/>
      <c r="AT3291" s="58"/>
      <c r="AU3291" s="58"/>
      <c r="AV3291" s="58"/>
      <c r="AW3291" s="58"/>
      <c r="AX3291" s="58"/>
    </row>
    <row r="3292" spans="1:50" x14ac:dyDescent="0.25">
      <c r="A3292" s="106" t="s">
        <v>162</v>
      </c>
      <c r="B3292" s="106" t="s">
        <v>145</v>
      </c>
      <c r="C3292" s="106" t="s">
        <v>185</v>
      </c>
      <c r="D3292" s="54" t="s">
        <v>183</v>
      </c>
      <c r="E3292" s="54" t="s">
        <v>184</v>
      </c>
      <c r="F3292" s="58" t="s">
        <v>153</v>
      </c>
      <c r="G3292" s="89">
        <v>44816</v>
      </c>
      <c r="H3292" s="58">
        <v>2</v>
      </c>
      <c r="I3292" s="86"/>
      <c r="J3292" s="107"/>
      <c r="K3292" s="107"/>
      <c r="L3292" s="106"/>
      <c r="M3292" s="107"/>
      <c r="N3292" s="58"/>
      <c r="O3292" s="58"/>
      <c r="P3292" s="58"/>
      <c r="Q3292" s="58"/>
      <c r="R3292" s="58"/>
      <c r="S3292" s="58"/>
      <c r="T3292" s="58"/>
      <c r="U3292" s="58"/>
      <c r="V3292">
        <v>51.9</v>
      </c>
      <c r="W3292">
        <v>51.9</v>
      </c>
      <c r="X3292">
        <v>51.9</v>
      </c>
      <c r="Y3292">
        <v>51.9</v>
      </c>
      <c r="Z3292" s="58"/>
      <c r="AA3292" s="58"/>
      <c r="AB3292" s="58"/>
      <c r="AC3292" s="58"/>
      <c r="AD3292" s="107"/>
      <c r="AE3292" s="107"/>
      <c r="AF3292" s="107"/>
      <c r="AG3292" s="107"/>
      <c r="AH3292" s="58"/>
      <c r="AI3292" s="58"/>
      <c r="AJ3292" s="58"/>
      <c r="AK3292" s="58"/>
      <c r="AL3292" s="58"/>
      <c r="AM3292" s="58"/>
      <c r="AN3292" s="58"/>
      <c r="AO3292" s="58"/>
      <c r="AP3292" s="58"/>
      <c r="AQ3292" s="58"/>
      <c r="AR3292" s="58"/>
      <c r="AS3292" s="58"/>
      <c r="AT3292" s="58"/>
      <c r="AU3292" s="58"/>
      <c r="AV3292" s="58"/>
      <c r="AW3292" s="58"/>
      <c r="AX3292" s="58"/>
    </row>
    <row r="3293" spans="1:50" x14ac:dyDescent="0.25">
      <c r="A3293" s="106" t="s">
        <v>162</v>
      </c>
      <c r="B3293" s="106" t="s">
        <v>145</v>
      </c>
      <c r="C3293" s="106" t="s">
        <v>185</v>
      </c>
      <c r="D3293" s="54" t="s">
        <v>183</v>
      </c>
      <c r="E3293" s="54" t="s">
        <v>184</v>
      </c>
      <c r="F3293" s="58" t="s">
        <v>153</v>
      </c>
      <c r="G3293" s="89">
        <v>44831</v>
      </c>
      <c r="H3293" s="58">
        <v>2</v>
      </c>
      <c r="I3293" s="86"/>
      <c r="J3293" s="107"/>
      <c r="K3293" s="107"/>
      <c r="L3293" s="106"/>
      <c r="M3293" s="107"/>
      <c r="N3293" s="58"/>
      <c r="O3293" s="58"/>
      <c r="P3293" s="58"/>
      <c r="Q3293" s="58"/>
      <c r="R3293" s="58"/>
      <c r="S3293" s="58"/>
      <c r="T3293" s="58"/>
      <c r="U3293" s="58"/>
      <c r="V3293">
        <v>19.3</v>
      </c>
      <c r="W3293">
        <v>19.3</v>
      </c>
      <c r="X3293">
        <v>19.3</v>
      </c>
      <c r="Y3293">
        <v>19.3</v>
      </c>
      <c r="Z3293" s="58"/>
      <c r="AA3293" s="58"/>
      <c r="AB3293" s="58"/>
      <c r="AC3293" s="58"/>
      <c r="AD3293" s="107"/>
      <c r="AE3293" s="107"/>
      <c r="AF3293" s="107"/>
      <c r="AG3293" s="107"/>
      <c r="AH3293" s="58"/>
      <c r="AI3293" s="58"/>
      <c r="AJ3293" s="58"/>
      <c r="AK3293" s="58"/>
      <c r="AL3293" s="58"/>
      <c r="AM3293" s="58"/>
      <c r="AN3293" s="58"/>
      <c r="AO3293" s="58"/>
      <c r="AP3293" s="58"/>
      <c r="AQ3293" s="58"/>
      <c r="AR3293" s="58"/>
      <c r="AS3293" s="58"/>
      <c r="AT3293" s="58"/>
      <c r="AU3293" s="58"/>
      <c r="AV3293" s="58"/>
      <c r="AW3293" s="58"/>
      <c r="AX3293" s="58"/>
    </row>
    <row r="3294" spans="1:50" x14ac:dyDescent="0.25">
      <c r="A3294" s="106" t="s">
        <v>162</v>
      </c>
      <c r="B3294" s="106" t="s">
        <v>145</v>
      </c>
      <c r="C3294" s="106" t="s">
        <v>185</v>
      </c>
      <c r="D3294" s="54" t="s">
        <v>183</v>
      </c>
      <c r="E3294" s="54" t="s">
        <v>184</v>
      </c>
      <c r="F3294" s="58" t="s">
        <v>153</v>
      </c>
      <c r="G3294" s="89">
        <v>44839</v>
      </c>
      <c r="H3294" s="58">
        <v>2</v>
      </c>
      <c r="I3294" s="86"/>
      <c r="J3294" s="107"/>
      <c r="K3294" s="107"/>
      <c r="L3294" s="106"/>
      <c r="M3294" s="107"/>
      <c r="N3294" s="58"/>
      <c r="O3294" s="58"/>
      <c r="P3294" s="58"/>
      <c r="Q3294" s="58"/>
      <c r="R3294" s="58"/>
      <c r="S3294" s="58"/>
      <c r="T3294" s="58"/>
      <c r="U3294" s="58"/>
      <c r="V3294">
        <v>3.59</v>
      </c>
      <c r="W3294">
        <v>3.59</v>
      </c>
      <c r="X3294">
        <v>3.59</v>
      </c>
      <c r="Y3294">
        <v>3.59</v>
      </c>
      <c r="Z3294" s="58"/>
      <c r="AA3294" s="58"/>
      <c r="AB3294" s="58"/>
      <c r="AC3294" s="58"/>
      <c r="AD3294" s="107"/>
      <c r="AE3294" s="107"/>
      <c r="AF3294" s="107"/>
      <c r="AG3294" s="107"/>
      <c r="AH3294" s="58"/>
      <c r="AI3294" s="58"/>
      <c r="AJ3294" s="58"/>
      <c r="AK3294" s="58"/>
      <c r="AL3294" s="58"/>
      <c r="AM3294" s="58"/>
      <c r="AN3294" s="58"/>
      <c r="AO3294" s="58"/>
      <c r="AP3294" s="58"/>
      <c r="AQ3294" s="58"/>
      <c r="AR3294" s="58"/>
      <c r="AS3294" s="58"/>
      <c r="AT3294" s="58"/>
      <c r="AU3294" s="58"/>
      <c r="AV3294" s="58"/>
      <c r="AW3294" s="58"/>
      <c r="AX3294" s="58"/>
    </row>
    <row r="3295" spans="1:50" x14ac:dyDescent="0.25">
      <c r="A3295" s="106" t="s">
        <v>162</v>
      </c>
      <c r="B3295" s="106" t="s">
        <v>145</v>
      </c>
      <c r="C3295" s="106" t="s">
        <v>185</v>
      </c>
      <c r="D3295" s="54" t="s">
        <v>183</v>
      </c>
      <c r="E3295" s="54" t="s">
        <v>184</v>
      </c>
      <c r="F3295" s="58" t="s">
        <v>153</v>
      </c>
      <c r="G3295" s="89">
        <v>44851</v>
      </c>
      <c r="H3295" s="58">
        <v>2</v>
      </c>
      <c r="I3295" s="86"/>
      <c r="J3295" s="107"/>
      <c r="K3295" s="107"/>
      <c r="L3295" s="106"/>
      <c r="M3295" s="107"/>
      <c r="N3295" s="58"/>
      <c r="O3295" s="58"/>
      <c r="P3295" s="58"/>
      <c r="Q3295" s="58"/>
      <c r="R3295" s="58"/>
      <c r="S3295" s="58"/>
      <c r="T3295" s="58"/>
      <c r="U3295" s="58"/>
      <c r="Z3295" s="58"/>
      <c r="AA3295" s="58"/>
      <c r="AB3295" s="58"/>
      <c r="AC3295" s="58"/>
      <c r="AD3295" s="107"/>
      <c r="AE3295" s="107"/>
      <c r="AF3295" s="107"/>
      <c r="AG3295" s="107"/>
      <c r="AH3295" s="58"/>
      <c r="AI3295" s="58"/>
      <c r="AJ3295" s="58"/>
      <c r="AK3295" s="58"/>
      <c r="AL3295" s="58"/>
      <c r="AM3295" s="58"/>
      <c r="AN3295" s="58"/>
      <c r="AO3295" s="58"/>
      <c r="AP3295" s="58"/>
      <c r="AQ3295" s="58"/>
      <c r="AR3295" s="58"/>
      <c r="AS3295" s="58"/>
      <c r="AT3295" s="58"/>
      <c r="AU3295" s="58"/>
      <c r="AV3295" s="58"/>
      <c r="AW3295" s="58"/>
      <c r="AX3295" s="58"/>
    </row>
    <row r="3296" spans="1:50" x14ac:dyDescent="0.25">
      <c r="A3296" s="106" t="s">
        <v>162</v>
      </c>
      <c r="B3296" s="106" t="s">
        <v>145</v>
      </c>
      <c r="C3296" s="106" t="s">
        <v>185</v>
      </c>
      <c r="D3296" s="54" t="s">
        <v>183</v>
      </c>
      <c r="E3296" s="54" t="s">
        <v>184</v>
      </c>
      <c r="F3296" s="58" t="s">
        <v>152</v>
      </c>
      <c r="G3296" s="89">
        <v>44547</v>
      </c>
      <c r="H3296" s="58">
        <v>3</v>
      </c>
      <c r="I3296" s="58"/>
      <c r="J3296" s="58"/>
      <c r="K3296" s="58"/>
      <c r="L3296" s="58"/>
      <c r="M3296" s="58"/>
      <c r="N3296" s="58"/>
      <c r="O3296" s="58"/>
      <c r="P3296" s="58"/>
      <c r="Q3296" s="58"/>
      <c r="R3296" s="58"/>
      <c r="S3296" s="58"/>
      <c r="T3296" s="58"/>
      <c r="U3296" s="58"/>
      <c r="V3296" s="5">
        <v>28.766666666666666</v>
      </c>
      <c r="W3296" s="5">
        <v>28.766666666666666</v>
      </c>
      <c r="X3296" s="5">
        <v>28.766666666666666</v>
      </c>
      <c r="Y3296" s="5">
        <v>28.766666666666666</v>
      </c>
      <c r="Z3296" s="58"/>
      <c r="AA3296" s="58"/>
      <c r="AB3296" s="58"/>
      <c r="AC3296" s="58"/>
      <c r="AD3296" s="58"/>
      <c r="AE3296" s="58"/>
      <c r="AF3296" s="58"/>
      <c r="AG3296" s="58"/>
      <c r="AH3296" s="58"/>
      <c r="AI3296" s="58"/>
      <c r="AJ3296" s="58"/>
      <c r="AK3296" s="58"/>
      <c r="AL3296" s="58"/>
      <c r="AM3296" s="58"/>
      <c r="AN3296" s="58"/>
      <c r="AO3296" s="58"/>
      <c r="AP3296" s="58"/>
      <c r="AQ3296" s="58"/>
      <c r="AR3296" s="58"/>
      <c r="AS3296" s="58"/>
      <c r="AT3296" s="58"/>
      <c r="AU3296" s="58"/>
      <c r="AV3296" s="58"/>
      <c r="AW3296" s="58"/>
      <c r="AX3296" s="58"/>
    </row>
    <row r="3297" spans="1:50" x14ac:dyDescent="0.25">
      <c r="A3297" s="106" t="s">
        <v>162</v>
      </c>
      <c r="B3297" s="106" t="s">
        <v>145</v>
      </c>
      <c r="C3297" s="106" t="s">
        <v>185</v>
      </c>
      <c r="D3297" s="54" t="s">
        <v>183</v>
      </c>
      <c r="E3297" s="54" t="s">
        <v>184</v>
      </c>
      <c r="F3297" s="58" t="s">
        <v>152</v>
      </c>
      <c r="G3297" s="89">
        <v>44601</v>
      </c>
      <c r="H3297" s="58">
        <v>3</v>
      </c>
      <c r="I3297" s="58"/>
      <c r="J3297" s="58"/>
      <c r="K3297" s="58"/>
      <c r="L3297" s="58"/>
      <c r="M3297" s="58"/>
      <c r="N3297" s="58"/>
      <c r="O3297" s="58"/>
      <c r="P3297" s="58"/>
      <c r="Q3297" s="58"/>
      <c r="R3297" s="58"/>
      <c r="S3297" s="58"/>
      <c r="T3297" s="58"/>
      <c r="U3297" s="58"/>
      <c r="V3297" s="5"/>
      <c r="W3297" s="5"/>
      <c r="X3297" s="5"/>
      <c r="Y3297" s="5"/>
      <c r="Z3297" s="58"/>
      <c r="AA3297" s="58"/>
      <c r="AB3297" s="58"/>
      <c r="AC3297" s="58"/>
      <c r="AD3297" s="58"/>
      <c r="AE3297" s="58"/>
      <c r="AF3297" s="58"/>
      <c r="AG3297" s="58"/>
      <c r="AH3297" s="58"/>
      <c r="AI3297" s="58"/>
      <c r="AJ3297" s="58"/>
      <c r="AK3297" s="58"/>
      <c r="AL3297" s="58"/>
      <c r="AM3297" s="58"/>
      <c r="AN3297" s="58"/>
      <c r="AO3297" s="58"/>
      <c r="AP3297" s="58"/>
      <c r="AQ3297" s="58"/>
      <c r="AR3297" s="58"/>
      <c r="AS3297" s="58"/>
      <c r="AT3297" s="58"/>
      <c r="AU3297" s="58"/>
      <c r="AV3297" s="58"/>
      <c r="AW3297" s="58"/>
      <c r="AX3297" s="58"/>
    </row>
    <row r="3298" spans="1:50" x14ac:dyDescent="0.25">
      <c r="A3298" s="106" t="s">
        <v>162</v>
      </c>
      <c r="B3298" s="106" t="s">
        <v>145</v>
      </c>
      <c r="C3298" s="106" t="s">
        <v>185</v>
      </c>
      <c r="D3298" s="54" t="s">
        <v>183</v>
      </c>
      <c r="E3298" s="54" t="s">
        <v>184</v>
      </c>
      <c r="F3298" s="58" t="s">
        <v>153</v>
      </c>
      <c r="G3298" s="89">
        <v>44733</v>
      </c>
      <c r="H3298" s="58">
        <v>3</v>
      </c>
      <c r="I3298" s="58"/>
      <c r="J3298" s="58"/>
      <c r="K3298" s="58"/>
      <c r="L3298" s="58"/>
      <c r="M3298" s="58"/>
      <c r="N3298" s="58"/>
      <c r="O3298" s="58"/>
      <c r="P3298" s="58"/>
      <c r="Q3298" s="58"/>
      <c r="R3298" s="58"/>
      <c r="S3298" s="58"/>
      <c r="T3298" s="58"/>
      <c r="U3298" s="58"/>
      <c r="V3298" s="5">
        <v>122.26666666666667</v>
      </c>
      <c r="W3298" s="5">
        <v>122.26666666666667</v>
      </c>
      <c r="X3298" s="5">
        <v>122.26666666666667</v>
      </c>
      <c r="Y3298" s="5">
        <v>122.26666666666667</v>
      </c>
      <c r="Z3298" s="58"/>
      <c r="AA3298" s="58"/>
      <c r="AB3298" s="58"/>
      <c r="AC3298" s="58"/>
      <c r="AD3298" s="58"/>
      <c r="AE3298" s="58"/>
      <c r="AF3298" s="58"/>
      <c r="AG3298" s="58"/>
      <c r="AH3298" s="58"/>
      <c r="AI3298" s="58"/>
      <c r="AJ3298" s="58"/>
      <c r="AK3298" s="58"/>
      <c r="AL3298" s="58"/>
      <c r="AM3298" s="58"/>
      <c r="AN3298" s="58"/>
      <c r="AO3298" s="58"/>
      <c r="AP3298" s="58"/>
      <c r="AQ3298" s="58"/>
      <c r="AR3298" s="58"/>
      <c r="AS3298" s="58"/>
      <c r="AT3298" s="58"/>
      <c r="AU3298" s="58"/>
      <c r="AV3298" s="58"/>
      <c r="AW3298" s="58"/>
      <c r="AX3298" s="58"/>
    </row>
    <row r="3299" spans="1:50" x14ac:dyDescent="0.25">
      <c r="A3299" s="106" t="s">
        <v>162</v>
      </c>
      <c r="B3299" s="106" t="s">
        <v>145</v>
      </c>
      <c r="C3299" s="106" t="s">
        <v>185</v>
      </c>
      <c r="D3299" s="54" t="s">
        <v>183</v>
      </c>
      <c r="E3299" s="54" t="s">
        <v>184</v>
      </c>
      <c r="F3299" s="58" t="s">
        <v>153</v>
      </c>
      <c r="G3299" s="89">
        <v>44756</v>
      </c>
      <c r="H3299" s="58">
        <v>3</v>
      </c>
      <c r="I3299" s="58"/>
      <c r="J3299" s="58"/>
      <c r="K3299" s="58"/>
      <c r="L3299" s="58"/>
      <c r="M3299" s="58"/>
      <c r="N3299" s="58"/>
      <c r="O3299" s="58"/>
      <c r="P3299" s="58"/>
      <c r="Q3299" s="58"/>
      <c r="R3299" s="58"/>
      <c r="S3299" s="58"/>
      <c r="T3299" s="58"/>
      <c r="U3299" s="58"/>
      <c r="V3299" s="5">
        <v>132.46666666666667</v>
      </c>
      <c r="W3299" s="5">
        <v>132.46666666666667</v>
      </c>
      <c r="X3299" s="5">
        <v>132.46666666666667</v>
      </c>
      <c r="Y3299" s="5">
        <v>132.46666666666667</v>
      </c>
      <c r="Z3299" s="58"/>
      <c r="AA3299" s="58"/>
      <c r="AB3299" s="58"/>
      <c r="AC3299" s="58"/>
      <c r="AD3299" s="58"/>
      <c r="AE3299" s="58"/>
      <c r="AF3299" s="58"/>
      <c r="AG3299" s="58"/>
      <c r="AH3299" s="58"/>
      <c r="AI3299" s="58"/>
      <c r="AJ3299" s="58"/>
      <c r="AK3299" s="58"/>
      <c r="AL3299" s="58"/>
      <c r="AM3299" s="58"/>
      <c r="AN3299" s="58"/>
      <c r="AO3299" s="58"/>
      <c r="AP3299" s="58"/>
      <c r="AQ3299" s="58"/>
      <c r="AR3299" s="58"/>
      <c r="AS3299" s="58"/>
      <c r="AT3299" s="58"/>
      <c r="AU3299" s="58"/>
      <c r="AV3299" s="58"/>
      <c r="AW3299" s="58"/>
      <c r="AX3299" s="58"/>
    </row>
    <row r="3300" spans="1:50" x14ac:dyDescent="0.25">
      <c r="A3300" s="106" t="s">
        <v>162</v>
      </c>
      <c r="B3300" s="106" t="s">
        <v>145</v>
      </c>
      <c r="C3300" s="106" t="s">
        <v>185</v>
      </c>
      <c r="D3300" s="54" t="s">
        <v>183</v>
      </c>
      <c r="E3300" s="54" t="s">
        <v>184</v>
      </c>
      <c r="F3300" s="58" t="s">
        <v>153</v>
      </c>
      <c r="G3300" s="89">
        <v>44760</v>
      </c>
      <c r="H3300" s="58">
        <v>3</v>
      </c>
      <c r="I3300" s="58"/>
      <c r="J3300" s="58"/>
      <c r="K3300" s="58"/>
      <c r="L3300" s="58"/>
      <c r="M3300" s="58"/>
      <c r="N3300" s="58"/>
      <c r="O3300" s="58"/>
      <c r="P3300" s="58"/>
      <c r="Q3300" s="58"/>
      <c r="R3300" s="58"/>
      <c r="S3300" s="58"/>
      <c r="T3300" s="58"/>
      <c r="U3300" s="58"/>
      <c r="V3300" s="5">
        <v>117.40000000000002</v>
      </c>
      <c r="W3300" s="5">
        <v>117.40000000000002</v>
      </c>
      <c r="X3300" s="5">
        <v>117.40000000000002</v>
      </c>
      <c r="Y3300" s="5">
        <v>117.40000000000002</v>
      </c>
      <c r="Z3300" s="58"/>
      <c r="AA3300" s="58"/>
      <c r="AB3300" s="58"/>
      <c r="AC3300" s="58"/>
      <c r="AD3300" s="58"/>
      <c r="AE3300" s="58"/>
      <c r="AF3300" s="58"/>
      <c r="AG3300" s="58"/>
      <c r="AH3300" s="58"/>
      <c r="AI3300" s="58"/>
      <c r="AJ3300" s="58"/>
      <c r="AK3300" s="58"/>
      <c r="AL3300" s="58"/>
      <c r="AM3300" s="58"/>
      <c r="AN3300" s="58"/>
      <c r="AO3300" s="58"/>
      <c r="AP3300" s="58"/>
      <c r="AQ3300" s="58"/>
      <c r="AR3300" s="58"/>
      <c r="AS3300" s="58"/>
      <c r="AT3300" s="58"/>
      <c r="AU3300" s="58"/>
      <c r="AV3300" s="58"/>
      <c r="AW3300" s="58"/>
      <c r="AX3300" s="58"/>
    </row>
    <row r="3301" spans="1:50" x14ac:dyDescent="0.25">
      <c r="A3301" s="106" t="s">
        <v>162</v>
      </c>
      <c r="B3301" s="106" t="s">
        <v>145</v>
      </c>
      <c r="C3301" s="106" t="s">
        <v>185</v>
      </c>
      <c r="D3301" s="54" t="s">
        <v>183</v>
      </c>
      <c r="E3301" s="54" t="s">
        <v>184</v>
      </c>
      <c r="F3301" s="58" t="s">
        <v>153</v>
      </c>
      <c r="G3301" s="89">
        <v>44769</v>
      </c>
      <c r="H3301" s="58">
        <v>3</v>
      </c>
      <c r="I3301" s="58"/>
      <c r="J3301" s="58"/>
      <c r="K3301" s="58"/>
      <c r="L3301" s="58"/>
      <c r="M3301" s="58"/>
      <c r="N3301" s="58"/>
      <c r="O3301" s="58"/>
      <c r="P3301" s="58"/>
      <c r="Q3301" s="58"/>
      <c r="R3301" s="58"/>
      <c r="S3301" s="58"/>
      <c r="T3301" s="58"/>
      <c r="U3301" s="58"/>
      <c r="V3301" s="5">
        <v>106.33333333333333</v>
      </c>
      <c r="W3301" s="5">
        <v>106.33333333333333</v>
      </c>
      <c r="X3301" s="5">
        <v>106.33333333333333</v>
      </c>
      <c r="Y3301" s="5">
        <v>106.33333333333333</v>
      </c>
      <c r="Z3301" s="58"/>
      <c r="AA3301" s="58"/>
      <c r="AB3301" s="58"/>
      <c r="AC3301" s="58"/>
      <c r="AD3301" s="58"/>
      <c r="AE3301" s="58"/>
      <c r="AF3301" s="58"/>
      <c r="AG3301" s="58"/>
      <c r="AH3301" s="58"/>
      <c r="AI3301" s="58"/>
      <c r="AJ3301" s="58"/>
      <c r="AK3301" s="58"/>
      <c r="AL3301" s="58"/>
      <c r="AM3301" s="58"/>
      <c r="AN3301" s="58"/>
      <c r="AO3301" s="58"/>
      <c r="AP3301" s="58"/>
      <c r="AQ3301" s="58"/>
      <c r="AR3301" s="58"/>
      <c r="AS3301" s="58"/>
      <c r="AT3301" s="58"/>
      <c r="AU3301" s="58"/>
      <c r="AV3301" s="58"/>
      <c r="AW3301" s="58"/>
      <c r="AX3301" s="58"/>
    </row>
    <row r="3302" spans="1:50" x14ac:dyDescent="0.25">
      <c r="A3302" s="106" t="s">
        <v>162</v>
      </c>
      <c r="B3302" s="106" t="s">
        <v>145</v>
      </c>
      <c r="C3302" s="106" t="s">
        <v>185</v>
      </c>
      <c r="D3302" s="54" t="s">
        <v>183</v>
      </c>
      <c r="E3302" s="54" t="s">
        <v>184</v>
      </c>
      <c r="F3302" s="58" t="s">
        <v>153</v>
      </c>
      <c r="G3302" s="89">
        <v>44784</v>
      </c>
      <c r="H3302" s="58">
        <v>3</v>
      </c>
      <c r="I3302" s="58"/>
      <c r="J3302" s="58"/>
      <c r="K3302" s="58"/>
      <c r="L3302" s="58"/>
      <c r="M3302" s="58"/>
      <c r="N3302" s="58"/>
      <c r="O3302" s="58"/>
      <c r="P3302" s="58"/>
      <c r="Q3302" s="58"/>
      <c r="R3302" s="58"/>
      <c r="S3302" s="58"/>
      <c r="T3302" s="58"/>
      <c r="U3302" s="58"/>
      <c r="V3302" s="5">
        <v>76.433333333333337</v>
      </c>
      <c r="W3302" s="5">
        <v>76.433333333333337</v>
      </c>
      <c r="X3302" s="5">
        <v>76.433333333333337</v>
      </c>
      <c r="Y3302" s="5">
        <v>76.433333333333337</v>
      </c>
      <c r="Z3302" s="58"/>
      <c r="AA3302" s="58"/>
      <c r="AB3302" s="58"/>
      <c r="AC3302" s="58"/>
      <c r="AD3302" s="58"/>
      <c r="AE3302" s="58"/>
      <c r="AF3302" s="58"/>
      <c r="AG3302" s="58"/>
      <c r="AH3302" s="58"/>
      <c r="AI3302" s="58"/>
      <c r="AJ3302" s="58"/>
      <c r="AK3302" s="58"/>
      <c r="AL3302" s="58"/>
      <c r="AM3302" s="58"/>
      <c r="AN3302" s="58"/>
      <c r="AO3302" s="58"/>
      <c r="AP3302" s="58"/>
      <c r="AQ3302" s="58"/>
      <c r="AR3302" s="58"/>
      <c r="AS3302" s="58"/>
      <c r="AT3302" s="58"/>
      <c r="AU3302" s="58"/>
      <c r="AV3302" s="58"/>
      <c r="AW3302" s="58"/>
      <c r="AX3302" s="58"/>
    </row>
    <row r="3303" spans="1:50" x14ac:dyDescent="0.25">
      <c r="A3303" s="106" t="s">
        <v>162</v>
      </c>
      <c r="B3303" s="106" t="s">
        <v>145</v>
      </c>
      <c r="C3303" s="106" t="s">
        <v>185</v>
      </c>
      <c r="D3303" s="54" t="s">
        <v>183</v>
      </c>
      <c r="E3303" s="54" t="s">
        <v>184</v>
      </c>
      <c r="F3303" s="58" t="s">
        <v>153</v>
      </c>
      <c r="G3303" s="89">
        <v>44795</v>
      </c>
      <c r="H3303" s="58">
        <v>3</v>
      </c>
      <c r="I3303" s="58"/>
      <c r="J3303" s="58"/>
      <c r="K3303" s="58"/>
      <c r="L3303" s="58"/>
      <c r="M3303" s="58"/>
      <c r="N3303" s="58"/>
      <c r="O3303" s="58"/>
      <c r="P3303" s="58"/>
      <c r="Q3303" s="58"/>
      <c r="R3303" s="58"/>
      <c r="S3303" s="58"/>
      <c r="T3303" s="58"/>
      <c r="U3303" s="58"/>
      <c r="V3303" s="5">
        <v>17.600000000000001</v>
      </c>
      <c r="W3303" s="5">
        <v>17.600000000000001</v>
      </c>
      <c r="X3303" s="5">
        <v>17.600000000000001</v>
      </c>
      <c r="Y3303" s="5">
        <v>17.600000000000001</v>
      </c>
      <c r="Z3303" s="58"/>
      <c r="AA3303" s="58"/>
      <c r="AB3303" s="58"/>
      <c r="AC3303" s="58"/>
      <c r="AD3303" s="58"/>
      <c r="AE3303" s="58"/>
      <c r="AF3303" s="58"/>
      <c r="AG3303" s="58"/>
      <c r="AH3303" s="58"/>
      <c r="AI3303" s="58"/>
      <c r="AJ3303" s="58"/>
      <c r="AK3303" s="58"/>
      <c r="AL3303" s="58"/>
      <c r="AM3303" s="58"/>
      <c r="AN3303" s="58"/>
      <c r="AO3303" s="58"/>
      <c r="AP3303" s="58"/>
      <c r="AQ3303" s="58"/>
      <c r="AR3303" s="58"/>
      <c r="AS3303" s="58"/>
      <c r="AT3303" s="58"/>
      <c r="AU3303" s="58"/>
      <c r="AV3303" s="58"/>
      <c r="AW3303" s="58"/>
      <c r="AX3303" s="58"/>
    </row>
    <row r="3304" spans="1:50" x14ac:dyDescent="0.25">
      <c r="A3304" s="106" t="s">
        <v>162</v>
      </c>
      <c r="B3304" s="106" t="s">
        <v>145</v>
      </c>
      <c r="C3304" s="106" t="s">
        <v>185</v>
      </c>
      <c r="D3304" s="54" t="s">
        <v>183</v>
      </c>
      <c r="E3304" s="54" t="s">
        <v>184</v>
      </c>
      <c r="F3304" s="58" t="s">
        <v>153</v>
      </c>
      <c r="G3304" s="89">
        <v>44802</v>
      </c>
      <c r="H3304" s="58">
        <v>3</v>
      </c>
      <c r="I3304" s="58"/>
      <c r="J3304" s="58"/>
      <c r="K3304" s="58"/>
      <c r="L3304" s="58"/>
      <c r="M3304" s="58"/>
      <c r="N3304" s="58"/>
      <c r="O3304" s="58"/>
      <c r="P3304" s="58"/>
      <c r="Q3304" s="58"/>
      <c r="R3304" s="58"/>
      <c r="S3304" s="58"/>
      <c r="T3304" s="58"/>
      <c r="U3304" s="58"/>
      <c r="V3304" s="5">
        <v>54.9</v>
      </c>
      <c r="W3304" s="5">
        <v>54.9</v>
      </c>
      <c r="X3304" s="5">
        <v>54.9</v>
      </c>
      <c r="Y3304" s="5">
        <v>54.9</v>
      </c>
      <c r="Z3304" s="58"/>
      <c r="AA3304" s="58"/>
      <c r="AB3304" s="58"/>
      <c r="AC3304" s="58"/>
      <c r="AD3304" s="58"/>
      <c r="AE3304" s="58"/>
      <c r="AF3304" s="58"/>
      <c r="AG3304" s="58"/>
      <c r="AH3304" s="58"/>
      <c r="AI3304" s="58"/>
      <c r="AJ3304" s="58"/>
      <c r="AK3304" s="58"/>
      <c r="AL3304" s="58"/>
      <c r="AM3304" s="58"/>
      <c r="AN3304" s="58"/>
      <c r="AO3304" s="58"/>
      <c r="AP3304" s="58"/>
      <c r="AQ3304" s="58"/>
      <c r="AR3304" s="58"/>
      <c r="AS3304" s="58"/>
      <c r="AT3304" s="58"/>
      <c r="AU3304" s="58"/>
      <c r="AV3304" s="58"/>
      <c r="AW3304" s="58"/>
      <c r="AX3304" s="58"/>
    </row>
    <row r="3305" spans="1:50" x14ac:dyDescent="0.25">
      <c r="A3305" s="106" t="s">
        <v>162</v>
      </c>
      <c r="B3305" s="106" t="s">
        <v>145</v>
      </c>
      <c r="C3305" s="106" t="s">
        <v>185</v>
      </c>
      <c r="D3305" s="54" t="s">
        <v>183</v>
      </c>
      <c r="E3305" s="54" t="s">
        <v>184</v>
      </c>
      <c r="F3305" s="58" t="s">
        <v>153</v>
      </c>
      <c r="G3305" s="89">
        <v>44812</v>
      </c>
      <c r="H3305" s="58">
        <v>3</v>
      </c>
      <c r="I3305" s="58"/>
      <c r="J3305" s="58"/>
      <c r="K3305" s="58"/>
      <c r="L3305" s="58"/>
      <c r="M3305" s="58"/>
      <c r="N3305" s="58"/>
      <c r="O3305" s="58"/>
      <c r="P3305" s="58"/>
      <c r="Q3305" s="58"/>
      <c r="R3305" s="58"/>
      <c r="S3305" s="58"/>
      <c r="T3305" s="58"/>
      <c r="U3305" s="58"/>
      <c r="V3305" s="5">
        <v>37.833333333333336</v>
      </c>
      <c r="W3305" s="5">
        <v>37.833333333333336</v>
      </c>
      <c r="X3305" s="5">
        <v>37.833333333333336</v>
      </c>
      <c r="Y3305" s="5">
        <v>37.833333333333336</v>
      </c>
      <c r="Z3305" s="58"/>
      <c r="AA3305" s="58"/>
      <c r="AB3305" s="58"/>
      <c r="AC3305" s="58"/>
      <c r="AD3305" s="58"/>
      <c r="AE3305" s="58"/>
      <c r="AF3305" s="58"/>
      <c r="AG3305" s="58"/>
      <c r="AH3305" s="58"/>
      <c r="AI3305" s="58"/>
      <c r="AJ3305" s="58"/>
      <c r="AK3305" s="58"/>
      <c r="AL3305" s="58"/>
      <c r="AM3305" s="58"/>
      <c r="AN3305" s="58"/>
      <c r="AO3305" s="58"/>
      <c r="AP3305" s="58"/>
      <c r="AQ3305" s="58"/>
      <c r="AR3305" s="58"/>
      <c r="AS3305" s="58"/>
      <c r="AT3305" s="58"/>
      <c r="AU3305" s="58"/>
      <c r="AV3305" s="58"/>
      <c r="AW3305" s="58"/>
      <c r="AX3305" s="58"/>
    </row>
    <row r="3306" spans="1:50" x14ac:dyDescent="0.25">
      <c r="A3306" s="106" t="s">
        <v>162</v>
      </c>
      <c r="B3306" s="106" t="s">
        <v>145</v>
      </c>
      <c r="C3306" s="106" t="s">
        <v>185</v>
      </c>
      <c r="D3306" s="54" t="s">
        <v>183</v>
      </c>
      <c r="E3306" s="54" t="s">
        <v>184</v>
      </c>
      <c r="F3306" s="58" t="s">
        <v>153</v>
      </c>
      <c r="G3306" s="89">
        <v>44816</v>
      </c>
      <c r="H3306" s="58">
        <v>3</v>
      </c>
      <c r="I3306" s="58"/>
      <c r="J3306" s="58"/>
      <c r="K3306" s="58"/>
      <c r="L3306" s="58"/>
      <c r="M3306" s="58"/>
      <c r="N3306" s="58"/>
      <c r="O3306" s="58"/>
      <c r="P3306" s="58"/>
      <c r="Q3306" s="58"/>
      <c r="R3306" s="58"/>
      <c r="S3306" s="58"/>
      <c r="T3306" s="58"/>
      <c r="U3306" s="58"/>
      <c r="V3306" s="5">
        <v>39.833333333333329</v>
      </c>
      <c r="W3306" s="5">
        <v>39.833333333333329</v>
      </c>
      <c r="X3306" s="5">
        <v>39.833333333333329</v>
      </c>
      <c r="Y3306" s="5">
        <v>39.833333333333329</v>
      </c>
      <c r="Z3306" s="58"/>
      <c r="AA3306" s="58"/>
      <c r="AB3306" s="58"/>
      <c r="AC3306" s="58"/>
      <c r="AD3306" s="58"/>
      <c r="AE3306" s="58"/>
      <c r="AF3306" s="58"/>
      <c r="AG3306" s="58"/>
      <c r="AH3306" s="58"/>
      <c r="AI3306" s="58"/>
      <c r="AJ3306" s="58"/>
      <c r="AK3306" s="58"/>
      <c r="AL3306" s="58"/>
      <c r="AM3306" s="58"/>
      <c r="AN3306" s="58"/>
      <c r="AO3306" s="58"/>
      <c r="AP3306" s="58"/>
      <c r="AQ3306" s="58"/>
      <c r="AR3306" s="58"/>
      <c r="AS3306" s="58"/>
      <c r="AT3306" s="58"/>
      <c r="AU3306" s="58"/>
      <c r="AV3306" s="58"/>
      <c r="AW3306" s="58"/>
      <c r="AX3306" s="58"/>
    </row>
    <row r="3307" spans="1:50" x14ac:dyDescent="0.25">
      <c r="A3307" s="106" t="s">
        <v>162</v>
      </c>
      <c r="B3307" s="106" t="s">
        <v>145</v>
      </c>
      <c r="C3307" s="106" t="s">
        <v>185</v>
      </c>
      <c r="D3307" s="54" t="s">
        <v>183</v>
      </c>
      <c r="E3307" s="54" t="s">
        <v>184</v>
      </c>
      <c r="F3307" s="58" t="s">
        <v>153</v>
      </c>
      <c r="G3307" s="89">
        <v>44831</v>
      </c>
      <c r="H3307" s="58">
        <v>3</v>
      </c>
      <c r="I3307" s="58"/>
      <c r="J3307" s="58"/>
      <c r="K3307" s="58"/>
      <c r="L3307" s="58"/>
      <c r="M3307" s="58"/>
      <c r="N3307" s="58"/>
      <c r="O3307" s="58"/>
      <c r="P3307" s="58"/>
      <c r="Q3307" s="58"/>
      <c r="R3307" s="58"/>
      <c r="S3307" s="58"/>
      <c r="T3307" s="58"/>
      <c r="U3307" s="58"/>
      <c r="V3307" s="5">
        <v>20.966666666666669</v>
      </c>
      <c r="W3307" s="5">
        <v>20.966666666666669</v>
      </c>
      <c r="X3307" s="5">
        <v>20.966666666666669</v>
      </c>
      <c r="Y3307" s="5">
        <v>20.966666666666669</v>
      </c>
      <c r="Z3307" s="58"/>
      <c r="AA3307" s="58"/>
      <c r="AB3307" s="58"/>
      <c r="AC3307" s="58"/>
      <c r="AD3307" s="58"/>
      <c r="AE3307" s="58"/>
      <c r="AF3307" s="58"/>
      <c r="AG3307" s="58"/>
      <c r="AH3307" s="58"/>
      <c r="AI3307" s="58"/>
      <c r="AJ3307" s="58"/>
      <c r="AK3307" s="58"/>
      <c r="AL3307" s="58"/>
      <c r="AM3307" s="58"/>
      <c r="AN3307" s="58"/>
      <c r="AO3307" s="58"/>
      <c r="AP3307" s="58"/>
      <c r="AQ3307" s="58"/>
      <c r="AR3307" s="58"/>
      <c r="AS3307" s="58"/>
      <c r="AT3307" s="58"/>
      <c r="AU3307" s="58"/>
      <c r="AV3307" s="58"/>
      <c r="AW3307" s="58"/>
      <c r="AX3307" s="58"/>
    </row>
    <row r="3308" spans="1:50" x14ac:dyDescent="0.25">
      <c r="A3308" s="106" t="s">
        <v>162</v>
      </c>
      <c r="B3308" s="106" t="s">
        <v>145</v>
      </c>
      <c r="C3308" s="106" t="s">
        <v>185</v>
      </c>
      <c r="D3308" s="54" t="s">
        <v>183</v>
      </c>
      <c r="E3308" s="54" t="s">
        <v>184</v>
      </c>
      <c r="F3308" s="58" t="s">
        <v>153</v>
      </c>
      <c r="G3308" s="89">
        <v>44839</v>
      </c>
      <c r="H3308" s="58">
        <v>3</v>
      </c>
      <c r="I3308" s="58"/>
      <c r="J3308" s="58"/>
      <c r="K3308" s="58"/>
      <c r="L3308" s="58"/>
      <c r="M3308" s="58"/>
      <c r="N3308" s="58"/>
      <c r="O3308" s="58"/>
      <c r="P3308" s="58"/>
      <c r="Q3308" s="58"/>
      <c r="R3308" s="58"/>
      <c r="S3308" s="58"/>
      <c r="T3308" s="58"/>
      <c r="U3308" s="58"/>
      <c r="V3308" s="5">
        <v>10.676666666666668</v>
      </c>
      <c r="W3308" s="5">
        <v>10.676666666666668</v>
      </c>
      <c r="X3308" s="5">
        <v>10.676666666666668</v>
      </c>
      <c r="Y3308" s="5">
        <v>10.676666666666668</v>
      </c>
      <c r="Z3308" s="58"/>
      <c r="AA3308" s="58"/>
      <c r="AB3308" s="58"/>
      <c r="AC3308" s="58"/>
      <c r="AD3308" s="58"/>
      <c r="AE3308" s="58"/>
      <c r="AF3308" s="58"/>
      <c r="AG3308" s="58"/>
      <c r="AH3308" s="58"/>
      <c r="AI3308" s="58"/>
      <c r="AJ3308" s="58"/>
      <c r="AK3308" s="58"/>
      <c r="AL3308" s="58"/>
      <c r="AM3308" s="58"/>
      <c r="AN3308" s="58"/>
      <c r="AO3308" s="58"/>
      <c r="AP3308" s="58"/>
      <c r="AQ3308" s="58"/>
      <c r="AR3308" s="58"/>
      <c r="AS3308" s="58"/>
      <c r="AT3308" s="58"/>
      <c r="AU3308" s="58"/>
      <c r="AV3308" s="58"/>
      <c r="AW3308" s="58"/>
      <c r="AX3308" s="58"/>
    </row>
    <row r="3309" spans="1:50" x14ac:dyDescent="0.25">
      <c r="A3309" s="106" t="s">
        <v>162</v>
      </c>
      <c r="B3309" s="106" t="s">
        <v>145</v>
      </c>
      <c r="C3309" s="106" t="s">
        <v>185</v>
      </c>
      <c r="D3309" s="54" t="s">
        <v>183</v>
      </c>
      <c r="E3309" s="54" t="s">
        <v>184</v>
      </c>
      <c r="F3309" s="58" t="s">
        <v>153</v>
      </c>
      <c r="G3309" s="89">
        <v>44851</v>
      </c>
      <c r="H3309" s="58">
        <v>3</v>
      </c>
      <c r="I3309" s="58"/>
      <c r="J3309" s="58"/>
      <c r="K3309" s="58"/>
      <c r="L3309" s="58"/>
      <c r="M3309" s="58"/>
      <c r="N3309" s="58"/>
      <c r="O3309" s="58"/>
      <c r="P3309" s="58"/>
      <c r="Q3309" s="58"/>
      <c r="R3309" s="58"/>
      <c r="S3309" s="58"/>
      <c r="T3309" s="58"/>
      <c r="U3309" s="58"/>
      <c r="V3309" s="5">
        <v>19.166666666666668</v>
      </c>
      <c r="W3309" s="5">
        <v>19.166666666666668</v>
      </c>
      <c r="X3309" s="5">
        <v>19.166666666666668</v>
      </c>
      <c r="Y3309" s="5">
        <v>19.166666666666668</v>
      </c>
      <c r="Z3309" s="58"/>
      <c r="AA3309" s="58"/>
      <c r="AB3309" s="58"/>
      <c r="AC3309" s="58"/>
      <c r="AD3309" s="58"/>
      <c r="AE3309" s="58"/>
      <c r="AF3309" s="58"/>
      <c r="AG3309" s="58"/>
      <c r="AH3309" s="58"/>
      <c r="AI3309" s="58"/>
      <c r="AJ3309" s="58"/>
      <c r="AK3309" s="58"/>
      <c r="AL3309" s="58"/>
      <c r="AM3309" s="58"/>
      <c r="AN3309" s="58"/>
      <c r="AO3309" s="58"/>
      <c r="AP3309" s="58"/>
      <c r="AQ3309" s="58"/>
      <c r="AR3309" s="58"/>
      <c r="AS3309" s="58"/>
      <c r="AT3309" s="58"/>
      <c r="AU3309" s="58"/>
      <c r="AV3309" s="58"/>
      <c r="AW3309" s="58"/>
      <c r="AX3309" s="58"/>
    </row>
    <row r="3310" spans="1:50" x14ac:dyDescent="0.25">
      <c r="A3310" s="106" t="s">
        <v>162</v>
      </c>
      <c r="B3310" s="106" t="s">
        <v>145</v>
      </c>
      <c r="C3310" s="106" t="s">
        <v>185</v>
      </c>
      <c r="D3310" s="54" t="s">
        <v>183</v>
      </c>
      <c r="E3310" s="54" t="s">
        <v>184</v>
      </c>
      <c r="F3310" s="58" t="s">
        <v>152</v>
      </c>
      <c r="G3310" s="89">
        <v>44547</v>
      </c>
      <c r="H3310" s="58">
        <v>4</v>
      </c>
      <c r="I3310" s="86"/>
      <c r="J3310" s="58"/>
      <c r="K3310" s="58"/>
      <c r="L3310" s="58"/>
      <c r="M3310" s="58"/>
      <c r="N3310" s="58"/>
      <c r="O3310" s="58"/>
      <c r="P3310" s="58"/>
      <c r="Q3310" s="58"/>
      <c r="R3310" s="58"/>
      <c r="S3310" s="58"/>
      <c r="T3310" s="58"/>
      <c r="U3310" s="58"/>
      <c r="V3310">
        <v>80.599999999999994</v>
      </c>
      <c r="W3310">
        <v>80.599999999999994</v>
      </c>
      <c r="X3310">
        <v>80.599999999999994</v>
      </c>
      <c r="Y3310">
        <v>80.599999999999994</v>
      </c>
      <c r="Z3310" s="58"/>
      <c r="AA3310" s="58"/>
      <c r="AB3310" s="58"/>
      <c r="AC3310" s="58"/>
      <c r="AD3310" s="58"/>
      <c r="AE3310" s="58"/>
      <c r="AF3310" s="58"/>
      <c r="AG3310" s="58"/>
      <c r="AH3310" s="58"/>
      <c r="AI3310" s="58"/>
      <c r="AJ3310" s="58"/>
      <c r="AK3310" s="58"/>
      <c r="AL3310" s="58"/>
      <c r="AM3310" s="58"/>
      <c r="AN3310" s="58"/>
      <c r="AO3310" s="58"/>
      <c r="AP3310" s="58"/>
      <c r="AQ3310" s="58"/>
      <c r="AR3310" s="58"/>
      <c r="AS3310" s="58"/>
      <c r="AT3310" s="58"/>
      <c r="AU3310" s="58"/>
      <c r="AV3310" s="58"/>
      <c r="AW3310" s="58"/>
      <c r="AX3310" s="58"/>
    </row>
    <row r="3311" spans="1:50" x14ac:dyDescent="0.25">
      <c r="A3311" s="106" t="s">
        <v>162</v>
      </c>
      <c r="B3311" s="106" t="s">
        <v>145</v>
      </c>
      <c r="C3311" s="106" t="s">
        <v>185</v>
      </c>
      <c r="D3311" s="54" t="s">
        <v>183</v>
      </c>
      <c r="E3311" s="54" t="s">
        <v>184</v>
      </c>
      <c r="F3311" s="58" t="s">
        <v>152</v>
      </c>
      <c r="G3311" s="89">
        <v>44601</v>
      </c>
      <c r="H3311" s="58">
        <v>4</v>
      </c>
      <c r="I3311" s="86"/>
      <c r="J3311" s="58"/>
      <c r="K3311" s="58"/>
      <c r="L3311" s="58"/>
      <c r="M3311" s="58"/>
      <c r="N3311" s="58"/>
      <c r="O3311" s="58"/>
      <c r="P3311" s="58"/>
      <c r="Q3311" s="58"/>
      <c r="R3311" s="58"/>
      <c r="S3311" s="58"/>
      <c r="T3311" s="58"/>
      <c r="U3311" s="58"/>
      <c r="Z3311" s="58"/>
      <c r="AA3311" s="58"/>
      <c r="AB3311" s="58"/>
      <c r="AC3311" s="58"/>
      <c r="AD3311" s="58"/>
      <c r="AE3311" s="58"/>
      <c r="AF3311" s="58"/>
      <c r="AG3311" s="58"/>
      <c r="AH3311" s="58"/>
      <c r="AI3311" s="58"/>
      <c r="AJ3311" s="58"/>
      <c r="AK3311" s="58"/>
      <c r="AL3311" s="58"/>
      <c r="AM3311" s="58"/>
      <c r="AN3311" s="58"/>
      <c r="AO3311" s="58"/>
      <c r="AP3311" s="58"/>
      <c r="AQ3311" s="58"/>
      <c r="AR3311" s="58"/>
      <c r="AS3311" s="58"/>
      <c r="AT3311" s="58"/>
      <c r="AU3311" s="58"/>
      <c r="AV3311" s="58"/>
      <c r="AW3311" s="58"/>
      <c r="AX3311" s="58"/>
    </row>
    <row r="3312" spans="1:50" x14ac:dyDescent="0.25">
      <c r="A3312" s="106" t="s">
        <v>162</v>
      </c>
      <c r="B3312" s="106" t="s">
        <v>145</v>
      </c>
      <c r="C3312" s="106" t="s">
        <v>185</v>
      </c>
      <c r="D3312" s="54" t="s">
        <v>183</v>
      </c>
      <c r="E3312" s="54" t="s">
        <v>184</v>
      </c>
      <c r="F3312" s="58" t="s">
        <v>153</v>
      </c>
      <c r="G3312" s="89">
        <v>44733</v>
      </c>
      <c r="H3312" s="58">
        <v>4</v>
      </c>
      <c r="I3312" s="86"/>
      <c r="J3312" s="58"/>
      <c r="K3312" s="58"/>
      <c r="L3312" s="58"/>
      <c r="M3312" s="58"/>
      <c r="N3312" s="58"/>
      <c r="O3312" s="58"/>
      <c r="P3312" s="58"/>
      <c r="Q3312" s="58"/>
      <c r="R3312" s="58"/>
      <c r="S3312" s="58"/>
      <c r="T3312" s="58"/>
      <c r="U3312" s="58"/>
      <c r="V3312">
        <v>60.7</v>
      </c>
      <c r="W3312">
        <v>60.7</v>
      </c>
      <c r="X3312">
        <v>60.7</v>
      </c>
      <c r="Y3312">
        <v>60.7</v>
      </c>
      <c r="Z3312" s="58"/>
      <c r="AA3312" s="58"/>
      <c r="AB3312" s="58"/>
      <c r="AC3312" s="58"/>
      <c r="AD3312" s="58"/>
      <c r="AE3312" s="58"/>
      <c r="AF3312" s="58"/>
      <c r="AG3312" s="58"/>
      <c r="AH3312" s="58"/>
      <c r="AI3312" s="58"/>
      <c r="AJ3312" s="58"/>
      <c r="AK3312" s="58"/>
      <c r="AL3312" s="58"/>
      <c r="AM3312" s="58"/>
      <c r="AN3312" s="58"/>
      <c r="AO3312" s="58"/>
      <c r="AP3312" s="58"/>
      <c r="AQ3312" s="58"/>
      <c r="AR3312" s="58"/>
      <c r="AS3312" s="58"/>
      <c r="AT3312" s="58"/>
      <c r="AU3312" s="58"/>
      <c r="AV3312" s="58"/>
      <c r="AW3312" s="58"/>
      <c r="AX3312" s="58"/>
    </row>
    <row r="3313" spans="1:50" x14ac:dyDescent="0.25">
      <c r="A3313" s="106" t="s">
        <v>162</v>
      </c>
      <c r="B3313" s="106" t="s">
        <v>145</v>
      </c>
      <c r="C3313" s="106" t="s">
        <v>185</v>
      </c>
      <c r="D3313" s="54" t="s">
        <v>183</v>
      </c>
      <c r="E3313" s="54" t="s">
        <v>184</v>
      </c>
      <c r="F3313" s="58" t="s">
        <v>153</v>
      </c>
      <c r="G3313" s="89">
        <v>44756</v>
      </c>
      <c r="H3313" s="58">
        <v>4</v>
      </c>
      <c r="I3313" s="86"/>
      <c r="J3313" s="58"/>
      <c r="K3313" s="58"/>
      <c r="L3313" s="58"/>
      <c r="M3313" s="58"/>
      <c r="N3313" s="58"/>
      <c r="O3313" s="58"/>
      <c r="P3313" s="58"/>
      <c r="Q3313" s="58"/>
      <c r="R3313" s="58"/>
      <c r="S3313" s="58"/>
      <c r="T3313" s="58"/>
      <c r="U3313" s="58"/>
      <c r="V3313">
        <v>46.433333333333337</v>
      </c>
      <c r="W3313">
        <v>46.433333333333337</v>
      </c>
      <c r="X3313">
        <v>46.433333333333337</v>
      </c>
      <c r="Y3313">
        <v>46.433333333333337</v>
      </c>
      <c r="Z3313" s="58"/>
      <c r="AA3313" s="58"/>
      <c r="AB3313" s="58"/>
      <c r="AC3313" s="58"/>
      <c r="AD3313" s="58"/>
      <c r="AE3313" s="58"/>
      <c r="AF3313" s="58"/>
      <c r="AG3313" s="58"/>
      <c r="AH3313" s="58"/>
      <c r="AI3313" s="58"/>
      <c r="AJ3313" s="58"/>
      <c r="AK3313" s="58"/>
      <c r="AL3313" s="58"/>
      <c r="AM3313" s="58"/>
      <c r="AN3313" s="58"/>
      <c r="AO3313" s="58"/>
      <c r="AP3313" s="58"/>
      <c r="AQ3313" s="58"/>
      <c r="AR3313" s="58"/>
      <c r="AS3313" s="58"/>
      <c r="AT3313" s="58"/>
      <c r="AU3313" s="58"/>
      <c r="AV3313" s="58"/>
      <c r="AW3313" s="58"/>
      <c r="AX3313" s="58"/>
    </row>
    <row r="3314" spans="1:50" x14ac:dyDescent="0.25">
      <c r="A3314" s="106" t="s">
        <v>162</v>
      </c>
      <c r="B3314" s="106" t="s">
        <v>145</v>
      </c>
      <c r="C3314" s="106" t="s">
        <v>185</v>
      </c>
      <c r="D3314" s="54" t="s">
        <v>183</v>
      </c>
      <c r="E3314" s="54" t="s">
        <v>184</v>
      </c>
      <c r="F3314" s="58" t="s">
        <v>153</v>
      </c>
      <c r="G3314" s="89">
        <v>44760</v>
      </c>
      <c r="H3314" s="58">
        <v>4</v>
      </c>
      <c r="I3314" s="86"/>
      <c r="J3314" s="58"/>
      <c r="K3314" s="58"/>
      <c r="L3314" s="58"/>
      <c r="M3314" s="58"/>
      <c r="N3314" s="58"/>
      <c r="O3314" s="58"/>
      <c r="P3314" s="58"/>
      <c r="Q3314" s="58"/>
      <c r="R3314" s="58"/>
      <c r="S3314" s="58"/>
      <c r="T3314" s="58"/>
      <c r="U3314" s="58"/>
      <c r="V3314">
        <v>76.8</v>
      </c>
      <c r="W3314">
        <v>76.8</v>
      </c>
      <c r="X3314">
        <v>76.8</v>
      </c>
      <c r="Y3314">
        <v>76.8</v>
      </c>
      <c r="Z3314" s="58"/>
      <c r="AA3314" s="58"/>
      <c r="AB3314" s="58"/>
      <c r="AC3314" s="58"/>
      <c r="AD3314" s="58"/>
      <c r="AE3314" s="58"/>
      <c r="AF3314" s="58"/>
      <c r="AG3314" s="58"/>
      <c r="AH3314" s="58"/>
      <c r="AI3314" s="58"/>
      <c r="AJ3314" s="58"/>
      <c r="AK3314" s="58"/>
      <c r="AL3314" s="58"/>
      <c r="AM3314" s="58"/>
      <c r="AN3314" s="58"/>
      <c r="AO3314" s="58"/>
      <c r="AP3314" s="58"/>
      <c r="AQ3314" s="58"/>
      <c r="AR3314" s="58"/>
      <c r="AS3314" s="58"/>
      <c r="AT3314" s="58"/>
      <c r="AU3314" s="58"/>
      <c r="AV3314" s="58"/>
      <c r="AW3314" s="58"/>
      <c r="AX3314" s="58"/>
    </row>
    <row r="3315" spans="1:50" x14ac:dyDescent="0.25">
      <c r="A3315" s="106" t="s">
        <v>162</v>
      </c>
      <c r="B3315" s="106" t="s">
        <v>145</v>
      </c>
      <c r="C3315" s="106" t="s">
        <v>185</v>
      </c>
      <c r="D3315" s="54" t="s">
        <v>183</v>
      </c>
      <c r="E3315" s="54" t="s">
        <v>184</v>
      </c>
      <c r="F3315" s="58" t="s">
        <v>153</v>
      </c>
      <c r="G3315" s="89">
        <v>44769</v>
      </c>
      <c r="H3315" s="58">
        <v>4</v>
      </c>
      <c r="I3315" s="86"/>
      <c r="J3315" s="58"/>
      <c r="K3315" s="58"/>
      <c r="L3315" s="58"/>
      <c r="M3315" s="58"/>
      <c r="N3315" s="58"/>
      <c r="O3315" s="58"/>
      <c r="P3315" s="58"/>
      <c r="Q3315" s="58"/>
      <c r="R3315" s="58"/>
      <c r="S3315" s="58"/>
      <c r="T3315" s="58"/>
      <c r="U3315" s="58"/>
      <c r="V3315">
        <v>48.15</v>
      </c>
      <c r="W3315">
        <v>48.15</v>
      </c>
      <c r="X3315">
        <v>48.15</v>
      </c>
      <c r="Y3315">
        <v>48.15</v>
      </c>
      <c r="Z3315" s="58"/>
      <c r="AA3315" s="58"/>
      <c r="AB3315" s="58"/>
      <c r="AC3315" s="58"/>
      <c r="AD3315" s="58"/>
      <c r="AE3315" s="58"/>
      <c r="AF3315" s="58"/>
      <c r="AG3315" s="58"/>
      <c r="AH3315" s="58"/>
      <c r="AI3315" s="58"/>
      <c r="AJ3315" s="58"/>
      <c r="AK3315" s="58"/>
      <c r="AL3315" s="58"/>
      <c r="AM3315" s="58"/>
      <c r="AN3315" s="58"/>
      <c r="AO3315" s="58"/>
      <c r="AP3315" s="58"/>
      <c r="AQ3315" s="58"/>
      <c r="AR3315" s="58"/>
      <c r="AS3315" s="58"/>
      <c r="AT3315" s="58"/>
      <c r="AU3315" s="58"/>
      <c r="AV3315" s="58"/>
      <c r="AW3315" s="58"/>
      <c r="AX3315" s="58"/>
    </row>
    <row r="3316" spans="1:50" x14ac:dyDescent="0.25">
      <c r="A3316" s="106" t="s">
        <v>162</v>
      </c>
      <c r="B3316" s="106" t="s">
        <v>145</v>
      </c>
      <c r="C3316" s="106" t="s">
        <v>185</v>
      </c>
      <c r="D3316" s="54" t="s">
        <v>183</v>
      </c>
      <c r="E3316" s="54" t="s">
        <v>184</v>
      </c>
      <c r="F3316" s="58" t="s">
        <v>153</v>
      </c>
      <c r="G3316" s="89">
        <v>44784</v>
      </c>
      <c r="H3316" s="58">
        <v>4</v>
      </c>
      <c r="I3316" s="86"/>
      <c r="J3316" s="58"/>
      <c r="K3316" s="58"/>
      <c r="L3316" s="58"/>
      <c r="M3316" s="58"/>
      <c r="N3316" s="58"/>
      <c r="O3316" s="58"/>
      <c r="P3316" s="58"/>
      <c r="Q3316" s="58"/>
      <c r="R3316" s="58"/>
      <c r="S3316" s="58"/>
      <c r="T3316" s="58"/>
      <c r="U3316" s="58"/>
      <c r="V3316">
        <v>108.10000000000001</v>
      </c>
      <c r="W3316">
        <v>108.10000000000001</v>
      </c>
      <c r="X3316">
        <v>108.10000000000001</v>
      </c>
      <c r="Y3316">
        <v>108.10000000000001</v>
      </c>
      <c r="Z3316" s="58"/>
      <c r="AA3316" s="58"/>
      <c r="AB3316" s="58"/>
      <c r="AC3316" s="58"/>
      <c r="AD3316" s="58"/>
      <c r="AE3316" s="58"/>
      <c r="AF3316" s="58"/>
      <c r="AG3316" s="58"/>
      <c r="AH3316" s="58"/>
      <c r="AI3316" s="58"/>
      <c r="AJ3316" s="58"/>
      <c r="AK3316" s="58"/>
      <c r="AL3316" s="58"/>
      <c r="AM3316" s="58"/>
      <c r="AN3316" s="58"/>
      <c r="AO3316" s="58"/>
      <c r="AP3316" s="58"/>
      <c r="AQ3316" s="58"/>
      <c r="AR3316" s="58"/>
      <c r="AS3316" s="58"/>
      <c r="AT3316" s="58"/>
      <c r="AU3316" s="58"/>
      <c r="AV3316" s="58"/>
      <c r="AW3316" s="58"/>
      <c r="AX3316" s="58"/>
    </row>
    <row r="3317" spans="1:50" x14ac:dyDescent="0.25">
      <c r="A3317" s="106" t="s">
        <v>162</v>
      </c>
      <c r="B3317" s="106" t="s">
        <v>145</v>
      </c>
      <c r="C3317" s="106" t="s">
        <v>185</v>
      </c>
      <c r="D3317" s="54" t="s">
        <v>183</v>
      </c>
      <c r="E3317" s="54" t="s">
        <v>184</v>
      </c>
      <c r="F3317" s="58" t="s">
        <v>153</v>
      </c>
      <c r="G3317" s="89">
        <v>44795</v>
      </c>
      <c r="H3317" s="58">
        <v>4</v>
      </c>
      <c r="I3317" s="86"/>
      <c r="J3317" s="58"/>
      <c r="K3317" s="58"/>
      <c r="L3317" s="58"/>
      <c r="M3317" s="58"/>
      <c r="N3317" s="58"/>
      <c r="O3317" s="58"/>
      <c r="P3317" s="58"/>
      <c r="Q3317" s="58"/>
      <c r="R3317" s="58"/>
      <c r="S3317" s="58"/>
      <c r="T3317" s="58"/>
      <c r="U3317" s="58"/>
      <c r="V3317">
        <v>54.933333333333337</v>
      </c>
      <c r="W3317">
        <v>54.933333333333337</v>
      </c>
      <c r="X3317">
        <v>54.933333333333337</v>
      </c>
      <c r="Y3317">
        <v>54.933333333333337</v>
      </c>
      <c r="Z3317" s="58"/>
      <c r="AA3317" s="58"/>
      <c r="AB3317" s="58"/>
      <c r="AC3317" s="58"/>
      <c r="AD3317" s="58"/>
      <c r="AE3317" s="58"/>
      <c r="AF3317" s="58"/>
      <c r="AG3317" s="58"/>
      <c r="AH3317" s="58"/>
      <c r="AI3317" s="58"/>
      <c r="AJ3317" s="58"/>
      <c r="AK3317" s="58"/>
      <c r="AL3317" s="58"/>
      <c r="AM3317" s="58"/>
      <c r="AN3317" s="58"/>
      <c r="AO3317" s="58"/>
      <c r="AP3317" s="58"/>
      <c r="AQ3317" s="58"/>
      <c r="AR3317" s="58"/>
      <c r="AS3317" s="58"/>
      <c r="AT3317" s="58"/>
      <c r="AU3317" s="58"/>
      <c r="AV3317" s="58"/>
      <c r="AW3317" s="58"/>
      <c r="AX3317" s="58"/>
    </row>
    <row r="3318" spans="1:50" x14ac:dyDescent="0.25">
      <c r="A3318" s="106" t="s">
        <v>162</v>
      </c>
      <c r="B3318" s="106" t="s">
        <v>145</v>
      </c>
      <c r="C3318" s="106" t="s">
        <v>185</v>
      </c>
      <c r="D3318" s="54" t="s">
        <v>183</v>
      </c>
      <c r="E3318" s="54" t="s">
        <v>184</v>
      </c>
      <c r="F3318" s="58" t="s">
        <v>153</v>
      </c>
      <c r="G3318" s="89">
        <v>44802</v>
      </c>
      <c r="H3318" s="58">
        <v>4</v>
      </c>
      <c r="I3318" s="86"/>
      <c r="J3318" s="58"/>
      <c r="K3318" s="58"/>
      <c r="L3318" s="58"/>
      <c r="M3318" s="58"/>
      <c r="N3318" s="58"/>
      <c r="O3318" s="58"/>
      <c r="P3318" s="58"/>
      <c r="Q3318" s="58"/>
      <c r="R3318" s="58"/>
      <c r="S3318" s="58"/>
      <c r="T3318" s="58"/>
      <c r="U3318" s="58"/>
      <c r="V3318">
        <v>43.366666666666667</v>
      </c>
      <c r="W3318">
        <v>43.366666666666667</v>
      </c>
      <c r="X3318">
        <v>43.366666666666667</v>
      </c>
      <c r="Y3318">
        <v>43.366666666666667</v>
      </c>
      <c r="Z3318" s="58"/>
      <c r="AA3318" s="58"/>
      <c r="AB3318" s="58"/>
      <c r="AC3318" s="58"/>
      <c r="AD3318" s="58"/>
      <c r="AE3318" s="58"/>
      <c r="AF3318" s="58"/>
      <c r="AG3318" s="58"/>
      <c r="AH3318" s="58"/>
      <c r="AI3318" s="58"/>
      <c r="AJ3318" s="58"/>
      <c r="AK3318" s="58"/>
      <c r="AL3318" s="58"/>
      <c r="AM3318" s="58"/>
      <c r="AN3318" s="58"/>
      <c r="AO3318" s="58"/>
      <c r="AP3318" s="58"/>
      <c r="AQ3318" s="58"/>
      <c r="AR3318" s="58"/>
      <c r="AS3318" s="58"/>
      <c r="AT3318" s="58"/>
      <c r="AU3318" s="58"/>
      <c r="AV3318" s="58"/>
      <c r="AW3318" s="58"/>
      <c r="AX3318" s="58"/>
    </row>
    <row r="3319" spans="1:50" x14ac:dyDescent="0.25">
      <c r="A3319" s="106" t="s">
        <v>162</v>
      </c>
      <c r="B3319" s="106" t="s">
        <v>145</v>
      </c>
      <c r="C3319" s="106" t="s">
        <v>185</v>
      </c>
      <c r="D3319" s="54" t="s">
        <v>183</v>
      </c>
      <c r="E3319" s="54" t="s">
        <v>184</v>
      </c>
      <c r="F3319" s="58" t="s">
        <v>153</v>
      </c>
      <c r="G3319" s="89">
        <v>44812</v>
      </c>
      <c r="H3319" s="58">
        <v>4</v>
      </c>
      <c r="I3319" s="86"/>
      <c r="J3319" s="58"/>
      <c r="K3319" s="58"/>
      <c r="L3319" s="58"/>
      <c r="M3319" s="58"/>
      <c r="N3319" s="58"/>
      <c r="O3319" s="58"/>
      <c r="P3319" s="58"/>
      <c r="Q3319" s="58"/>
      <c r="R3319" s="58"/>
      <c r="S3319" s="58"/>
      <c r="T3319" s="58"/>
      <c r="U3319" s="58"/>
      <c r="V3319">
        <v>43.70000000000001</v>
      </c>
      <c r="W3319">
        <v>43.70000000000001</v>
      </c>
      <c r="X3319">
        <v>43.70000000000001</v>
      </c>
      <c r="Y3319">
        <v>43.70000000000001</v>
      </c>
      <c r="Z3319" s="58"/>
      <c r="AA3319" s="58"/>
      <c r="AB3319" s="58"/>
      <c r="AC3319" s="58"/>
      <c r="AD3319" s="58"/>
      <c r="AE3319" s="58"/>
      <c r="AF3319" s="58"/>
      <c r="AG3319" s="58"/>
      <c r="AH3319" s="58"/>
      <c r="AI3319" s="58"/>
      <c r="AJ3319" s="58"/>
      <c r="AK3319" s="58"/>
      <c r="AL3319" s="58"/>
      <c r="AM3319" s="58"/>
      <c r="AN3319" s="58"/>
      <c r="AO3319" s="58"/>
      <c r="AP3319" s="58"/>
      <c r="AQ3319" s="58"/>
      <c r="AR3319" s="58"/>
      <c r="AS3319" s="58"/>
      <c r="AT3319" s="58"/>
      <c r="AU3319" s="58"/>
      <c r="AV3319" s="58"/>
      <c r="AW3319" s="58"/>
      <c r="AX3319" s="58"/>
    </row>
    <row r="3320" spans="1:50" x14ac:dyDescent="0.25">
      <c r="A3320" s="106" t="s">
        <v>162</v>
      </c>
      <c r="B3320" s="106" t="s">
        <v>145</v>
      </c>
      <c r="C3320" s="106" t="s">
        <v>185</v>
      </c>
      <c r="D3320" s="54" t="s">
        <v>183</v>
      </c>
      <c r="E3320" s="54" t="s">
        <v>184</v>
      </c>
      <c r="F3320" s="58" t="s">
        <v>153</v>
      </c>
      <c r="G3320" s="89">
        <v>44816</v>
      </c>
      <c r="H3320" s="58">
        <v>4</v>
      </c>
      <c r="I3320" s="86"/>
      <c r="J3320" s="58"/>
      <c r="K3320" s="58"/>
      <c r="L3320" s="58"/>
      <c r="M3320" s="58"/>
      <c r="N3320" s="58"/>
      <c r="O3320" s="58"/>
      <c r="P3320" s="58"/>
      <c r="Q3320" s="58"/>
      <c r="R3320" s="58"/>
      <c r="S3320" s="58"/>
      <c r="T3320" s="58"/>
      <c r="U3320" s="58"/>
      <c r="V3320">
        <v>43.833333333333336</v>
      </c>
      <c r="W3320">
        <v>43.833333333333336</v>
      </c>
      <c r="X3320">
        <v>43.833333333333336</v>
      </c>
      <c r="Y3320">
        <v>43.833333333333336</v>
      </c>
      <c r="Z3320" s="58"/>
      <c r="AA3320" s="58"/>
      <c r="AB3320" s="58"/>
      <c r="AC3320" s="58"/>
      <c r="AD3320" s="58"/>
      <c r="AE3320" s="58"/>
      <c r="AF3320" s="58"/>
      <c r="AG3320" s="58"/>
      <c r="AH3320" s="58"/>
      <c r="AI3320" s="58"/>
      <c r="AJ3320" s="58"/>
      <c r="AK3320" s="58"/>
      <c r="AL3320" s="58"/>
      <c r="AM3320" s="58"/>
      <c r="AN3320" s="58"/>
      <c r="AO3320" s="58"/>
      <c r="AP3320" s="58"/>
      <c r="AQ3320" s="58"/>
      <c r="AR3320" s="58"/>
      <c r="AS3320" s="58"/>
      <c r="AT3320" s="58"/>
      <c r="AU3320" s="58"/>
      <c r="AV3320" s="58"/>
      <c r="AW3320" s="58"/>
      <c r="AX3320" s="58"/>
    </row>
    <row r="3321" spans="1:50" x14ac:dyDescent="0.25">
      <c r="A3321" s="106" t="s">
        <v>162</v>
      </c>
      <c r="B3321" s="106" t="s">
        <v>145</v>
      </c>
      <c r="C3321" s="106" t="s">
        <v>185</v>
      </c>
      <c r="D3321" s="54" t="s">
        <v>183</v>
      </c>
      <c r="E3321" s="54" t="s">
        <v>184</v>
      </c>
      <c r="F3321" s="58" t="s">
        <v>153</v>
      </c>
      <c r="G3321" s="89">
        <v>44831</v>
      </c>
      <c r="H3321" s="58">
        <v>4</v>
      </c>
      <c r="I3321" s="86"/>
      <c r="J3321" s="58"/>
      <c r="K3321" s="58"/>
      <c r="L3321" s="58"/>
      <c r="M3321" s="58"/>
      <c r="N3321" s="58"/>
      <c r="O3321" s="58"/>
      <c r="P3321" s="58"/>
      <c r="Q3321" s="58"/>
      <c r="R3321" s="58"/>
      <c r="S3321" s="58"/>
      <c r="T3321" s="58"/>
      <c r="U3321" s="58"/>
      <c r="V3321">
        <v>26.689999999999998</v>
      </c>
      <c r="W3321">
        <v>26.689999999999998</v>
      </c>
      <c r="X3321">
        <v>26.689999999999998</v>
      </c>
      <c r="Y3321">
        <v>26.689999999999998</v>
      </c>
      <c r="Z3321" s="58"/>
      <c r="AA3321" s="58"/>
      <c r="AB3321" s="58"/>
      <c r="AC3321" s="58"/>
      <c r="AD3321" s="58"/>
      <c r="AE3321" s="58"/>
      <c r="AF3321" s="58"/>
      <c r="AG3321" s="58"/>
      <c r="AH3321" s="58"/>
      <c r="AI3321" s="58"/>
      <c r="AJ3321" s="58"/>
      <c r="AK3321" s="58"/>
      <c r="AL3321" s="58"/>
      <c r="AM3321" s="58"/>
      <c r="AN3321" s="58"/>
      <c r="AO3321" s="58"/>
      <c r="AP3321" s="58"/>
      <c r="AQ3321" s="58"/>
      <c r="AR3321" s="58"/>
      <c r="AS3321" s="58"/>
      <c r="AT3321" s="58"/>
      <c r="AU3321" s="58"/>
      <c r="AV3321" s="58"/>
      <c r="AW3321" s="58"/>
      <c r="AX3321" s="58"/>
    </row>
    <row r="3322" spans="1:50" x14ac:dyDescent="0.25">
      <c r="A3322" s="106" t="s">
        <v>162</v>
      </c>
      <c r="B3322" s="106" t="s">
        <v>145</v>
      </c>
      <c r="C3322" s="106" t="s">
        <v>185</v>
      </c>
      <c r="D3322" s="54" t="s">
        <v>183</v>
      </c>
      <c r="E3322" s="54" t="s">
        <v>184</v>
      </c>
      <c r="F3322" s="58" t="s">
        <v>153</v>
      </c>
      <c r="G3322" s="89">
        <v>44839</v>
      </c>
      <c r="H3322" s="58">
        <v>4</v>
      </c>
      <c r="I3322" s="86"/>
      <c r="J3322" s="58"/>
      <c r="K3322" s="58"/>
      <c r="L3322" s="58"/>
      <c r="M3322" s="58"/>
      <c r="N3322" s="58"/>
      <c r="O3322" s="58"/>
      <c r="P3322" s="58"/>
      <c r="Q3322" s="58"/>
      <c r="R3322" s="58"/>
      <c r="S3322" s="58"/>
      <c r="T3322" s="58"/>
      <c r="U3322" s="58"/>
      <c r="V3322">
        <v>38</v>
      </c>
      <c r="W3322">
        <v>38</v>
      </c>
      <c r="X3322">
        <v>38</v>
      </c>
      <c r="Y3322">
        <v>38</v>
      </c>
      <c r="Z3322" s="58"/>
      <c r="AA3322" s="58"/>
      <c r="AB3322" s="58"/>
      <c r="AC3322" s="58"/>
      <c r="AD3322" s="58"/>
      <c r="AE3322" s="58"/>
      <c r="AF3322" s="58"/>
      <c r="AG3322" s="58"/>
      <c r="AH3322" s="58"/>
      <c r="AI3322" s="58"/>
      <c r="AJ3322" s="58"/>
      <c r="AK3322" s="58"/>
      <c r="AL3322" s="58"/>
      <c r="AM3322" s="58"/>
      <c r="AN3322" s="58"/>
      <c r="AO3322" s="58"/>
      <c r="AP3322" s="58"/>
      <c r="AQ3322" s="58"/>
      <c r="AR3322" s="58"/>
      <c r="AS3322" s="58"/>
      <c r="AT3322" s="58"/>
      <c r="AU3322" s="58"/>
      <c r="AV3322" s="58"/>
      <c r="AW3322" s="58"/>
      <c r="AX3322" s="58"/>
    </row>
    <row r="3323" spans="1:50" x14ac:dyDescent="0.25">
      <c r="A3323" s="106" t="s">
        <v>162</v>
      </c>
      <c r="B3323" s="106" t="s">
        <v>145</v>
      </c>
      <c r="C3323" s="106" t="s">
        <v>185</v>
      </c>
      <c r="D3323" s="54" t="s">
        <v>183</v>
      </c>
      <c r="E3323" s="54" t="s">
        <v>184</v>
      </c>
      <c r="F3323" s="58" t="s">
        <v>153</v>
      </c>
      <c r="G3323" s="89">
        <v>44851</v>
      </c>
      <c r="H3323" s="58">
        <v>4</v>
      </c>
      <c r="I3323" s="86"/>
      <c r="J3323" s="58"/>
      <c r="K3323" s="58"/>
      <c r="L3323" s="58"/>
      <c r="M3323" s="58"/>
      <c r="N3323" s="58"/>
      <c r="O3323" s="58"/>
      <c r="P3323" s="58"/>
      <c r="Q3323" s="58"/>
      <c r="R3323" s="58"/>
      <c r="S3323" s="58"/>
      <c r="T3323" s="58"/>
      <c r="U3323" s="58"/>
      <c r="V3323">
        <v>28.400000000000002</v>
      </c>
      <c r="W3323">
        <v>28.400000000000002</v>
      </c>
      <c r="X3323">
        <v>28.400000000000002</v>
      </c>
      <c r="Y3323">
        <v>28.400000000000002</v>
      </c>
      <c r="Z3323" s="58"/>
      <c r="AA3323" s="58"/>
      <c r="AB3323" s="58"/>
      <c r="AC3323" s="58"/>
      <c r="AD3323" s="58"/>
      <c r="AE3323" s="58"/>
      <c r="AF3323" s="58"/>
      <c r="AG3323" s="58"/>
      <c r="AH3323" s="58"/>
      <c r="AI3323" s="58"/>
      <c r="AJ3323" s="58"/>
      <c r="AK3323" s="58"/>
      <c r="AL3323" s="58"/>
      <c r="AM3323" s="58"/>
      <c r="AN3323" s="58"/>
      <c r="AO3323" s="58"/>
      <c r="AP3323" s="58"/>
      <c r="AQ3323" s="58"/>
      <c r="AR3323" s="58"/>
      <c r="AS3323" s="58"/>
      <c r="AT3323" s="58"/>
      <c r="AU3323" s="58"/>
      <c r="AV3323" s="58"/>
      <c r="AW3323" s="58"/>
      <c r="AX3323" s="58"/>
    </row>
    <row r="3324" spans="1:50" x14ac:dyDescent="0.25">
      <c r="A3324" s="106" t="s">
        <v>163</v>
      </c>
      <c r="B3324" s="106" t="s">
        <v>79</v>
      </c>
      <c r="C3324" s="106" t="s">
        <v>182</v>
      </c>
      <c r="D3324" s="54" t="s">
        <v>183</v>
      </c>
      <c r="E3324" s="54" t="s">
        <v>186</v>
      </c>
      <c r="F3324" s="5" t="s">
        <v>187</v>
      </c>
      <c r="G3324" s="97">
        <v>44603</v>
      </c>
      <c r="H3324" s="20">
        <v>1</v>
      </c>
      <c r="I3324" s="86"/>
      <c r="J3324" s="58"/>
      <c r="K3324" s="58"/>
      <c r="L3324" s="58"/>
      <c r="M3324" s="58"/>
      <c r="N3324" s="58"/>
      <c r="O3324" s="58"/>
      <c r="P3324" s="58"/>
      <c r="Q3324" s="58"/>
      <c r="R3324" s="58"/>
      <c r="S3324" s="58"/>
      <c r="T3324" s="58"/>
      <c r="U3324" s="58"/>
      <c r="V3324" s="5"/>
      <c r="W3324" s="5"/>
      <c r="X3324" s="5"/>
      <c r="Y3324" s="5"/>
      <c r="Z3324" s="5"/>
      <c r="AA3324" s="5"/>
      <c r="AB3324" s="58"/>
      <c r="AC3324" s="58"/>
      <c r="AD3324" s="58"/>
      <c r="AE3324" s="58"/>
      <c r="AF3324" s="58"/>
      <c r="AG3324" s="58"/>
      <c r="AH3324" s="58"/>
      <c r="AI3324" s="58"/>
      <c r="AJ3324" s="58"/>
      <c r="AK3324" s="58"/>
      <c r="AL3324" s="58"/>
      <c r="AM3324" s="58"/>
      <c r="AN3324" s="58"/>
      <c r="AO3324" s="58"/>
      <c r="AP3324" s="58"/>
      <c r="AQ3324" s="58"/>
      <c r="AR3324" s="58"/>
      <c r="AS3324" s="58"/>
      <c r="AT3324" s="58"/>
      <c r="AU3324" s="58"/>
      <c r="AV3324" s="58"/>
      <c r="AW3324" s="58"/>
      <c r="AX3324" s="58"/>
    </row>
    <row r="3325" spans="1:50" x14ac:dyDescent="0.25">
      <c r="A3325" s="106" t="s">
        <v>163</v>
      </c>
      <c r="B3325" s="106" t="s">
        <v>79</v>
      </c>
      <c r="C3325" s="106" t="s">
        <v>182</v>
      </c>
      <c r="D3325" s="54" t="s">
        <v>183</v>
      </c>
      <c r="E3325" s="54" t="s">
        <v>186</v>
      </c>
      <c r="F3325" s="5" t="s">
        <v>188</v>
      </c>
      <c r="G3325" s="97">
        <v>44732</v>
      </c>
      <c r="H3325" s="20">
        <v>1</v>
      </c>
      <c r="I3325" s="86"/>
      <c r="J3325" s="58"/>
      <c r="K3325" s="58"/>
      <c r="L3325" s="58"/>
      <c r="M3325" s="58"/>
      <c r="N3325" s="58"/>
      <c r="O3325" s="58"/>
      <c r="P3325" s="58"/>
      <c r="Q3325" s="58"/>
      <c r="R3325" s="58"/>
      <c r="S3325" s="58"/>
      <c r="T3325" s="58"/>
      <c r="U3325" s="58"/>
      <c r="V3325" s="5"/>
      <c r="W3325" s="5"/>
      <c r="X3325" s="5"/>
      <c r="Y3325" s="5"/>
      <c r="Z3325" s="5"/>
      <c r="AA3325" s="5"/>
      <c r="AB3325" s="58"/>
      <c r="AC3325" s="58"/>
      <c r="AD3325" s="58"/>
      <c r="AE3325" s="58"/>
      <c r="AF3325" s="58"/>
      <c r="AG3325" s="58"/>
      <c r="AH3325" s="58"/>
      <c r="AI3325" s="58"/>
      <c r="AJ3325" s="58"/>
      <c r="AK3325" s="58"/>
      <c r="AL3325" s="58"/>
      <c r="AM3325" s="58"/>
      <c r="AN3325" s="58"/>
      <c r="AO3325" s="58"/>
      <c r="AP3325" s="58"/>
      <c r="AQ3325" s="58"/>
      <c r="AR3325" s="58"/>
      <c r="AS3325" s="58"/>
      <c r="AT3325" s="58"/>
      <c r="AU3325" s="58"/>
      <c r="AV3325" s="58"/>
      <c r="AW3325" s="58"/>
      <c r="AX3325" s="58"/>
    </row>
    <row r="3326" spans="1:50" x14ac:dyDescent="0.25">
      <c r="A3326" s="106" t="s">
        <v>163</v>
      </c>
      <c r="B3326" s="106" t="s">
        <v>79</v>
      </c>
      <c r="C3326" s="106" t="s">
        <v>182</v>
      </c>
      <c r="D3326" s="54" t="s">
        <v>183</v>
      </c>
      <c r="E3326" s="54" t="s">
        <v>186</v>
      </c>
      <c r="F3326" s="5" t="s">
        <v>188</v>
      </c>
      <c r="G3326" s="97">
        <v>44756</v>
      </c>
      <c r="H3326" s="20">
        <v>1</v>
      </c>
      <c r="I3326" s="86"/>
      <c r="J3326" s="58"/>
      <c r="K3326" s="58"/>
      <c r="L3326" s="58"/>
      <c r="M3326" s="58"/>
      <c r="N3326" s="58"/>
      <c r="O3326" s="58"/>
      <c r="P3326" s="58"/>
      <c r="Q3326" s="58"/>
      <c r="R3326" s="58"/>
      <c r="S3326" s="58"/>
      <c r="T3326" s="58"/>
      <c r="U3326" s="58"/>
      <c r="V3326" s="5"/>
      <c r="W3326" s="5"/>
      <c r="X3326" s="5"/>
      <c r="Y3326" s="5"/>
      <c r="Z3326" s="5"/>
      <c r="AA3326" s="5"/>
      <c r="AB3326" s="58"/>
      <c r="AC3326" s="58"/>
      <c r="AD3326" s="58"/>
      <c r="AE3326" s="58"/>
      <c r="AF3326" s="58"/>
      <c r="AG3326" s="58"/>
      <c r="AH3326" s="58"/>
      <c r="AI3326" s="58"/>
      <c r="AJ3326" s="58"/>
      <c r="AK3326" s="58"/>
      <c r="AL3326" s="58"/>
      <c r="AM3326" s="58"/>
      <c r="AN3326" s="58"/>
      <c r="AO3326" s="58"/>
      <c r="AP3326" s="58"/>
      <c r="AQ3326" s="58"/>
      <c r="AR3326" s="58"/>
      <c r="AS3326" s="58"/>
      <c r="AT3326" s="58"/>
      <c r="AU3326" s="58"/>
      <c r="AV3326" s="58"/>
      <c r="AW3326" s="58"/>
      <c r="AX3326" s="58"/>
    </row>
    <row r="3327" spans="1:50" x14ac:dyDescent="0.25">
      <c r="A3327" s="106" t="s">
        <v>163</v>
      </c>
      <c r="B3327" s="106" t="s">
        <v>79</v>
      </c>
      <c r="C3327" s="106" t="s">
        <v>182</v>
      </c>
      <c r="D3327" s="54" t="s">
        <v>183</v>
      </c>
      <c r="E3327" s="54" t="s">
        <v>186</v>
      </c>
      <c r="F3327" s="5" t="s">
        <v>188</v>
      </c>
      <c r="G3327" s="97">
        <v>44760</v>
      </c>
      <c r="H3327" s="20">
        <v>1</v>
      </c>
      <c r="I3327" s="86"/>
      <c r="J3327" s="58"/>
      <c r="K3327" s="58"/>
      <c r="L3327" s="58"/>
      <c r="M3327" s="58"/>
      <c r="N3327" s="58"/>
      <c r="O3327" s="58"/>
      <c r="P3327" s="58"/>
      <c r="Q3327" s="58"/>
      <c r="R3327" s="58"/>
      <c r="S3327" s="58"/>
      <c r="T3327" s="58"/>
      <c r="U3327" s="58"/>
      <c r="V3327" s="5"/>
      <c r="W3327" s="5"/>
      <c r="X3327" s="5"/>
      <c r="Y3327" s="5"/>
      <c r="Z3327" s="5"/>
      <c r="AA3327" s="5"/>
      <c r="AB3327" s="58"/>
      <c r="AC3327" s="58"/>
      <c r="AD3327" s="58"/>
      <c r="AE3327" s="58"/>
      <c r="AF3327" s="58"/>
      <c r="AG3327" s="58"/>
      <c r="AH3327" s="58"/>
      <c r="AI3327" s="58"/>
      <c r="AJ3327" s="58"/>
      <c r="AK3327" s="58"/>
      <c r="AL3327" s="58"/>
      <c r="AM3327" s="58"/>
      <c r="AN3327" s="58"/>
      <c r="AO3327" s="58"/>
      <c r="AP3327" s="58"/>
      <c r="AQ3327" s="58"/>
      <c r="AR3327" s="58"/>
      <c r="AS3327" s="58"/>
      <c r="AT3327" s="58"/>
      <c r="AU3327" s="58"/>
      <c r="AV3327" s="58"/>
      <c r="AW3327" s="58"/>
      <c r="AX3327" s="58"/>
    </row>
    <row r="3328" spans="1:50" x14ac:dyDescent="0.25">
      <c r="A3328" s="106" t="s">
        <v>163</v>
      </c>
      <c r="B3328" s="106" t="s">
        <v>79</v>
      </c>
      <c r="C3328" s="106" t="s">
        <v>182</v>
      </c>
      <c r="D3328" s="54" t="s">
        <v>183</v>
      </c>
      <c r="E3328" s="54" t="s">
        <v>186</v>
      </c>
      <c r="F3328" s="5" t="s">
        <v>188</v>
      </c>
      <c r="G3328" s="97">
        <v>44769</v>
      </c>
      <c r="H3328" s="20">
        <v>1</v>
      </c>
      <c r="I3328" s="86"/>
      <c r="J3328" s="58"/>
      <c r="K3328" s="58"/>
      <c r="L3328" s="58"/>
      <c r="M3328" s="58"/>
      <c r="N3328" s="58"/>
      <c r="O3328" s="58"/>
      <c r="P3328" s="58"/>
      <c r="Q3328" s="58"/>
      <c r="R3328" s="58"/>
      <c r="S3328" s="58"/>
      <c r="T3328" s="58"/>
      <c r="U3328" s="58"/>
      <c r="V3328" s="5"/>
      <c r="W3328" s="5"/>
      <c r="X3328" s="5"/>
      <c r="Y3328" s="5"/>
      <c r="Z3328" s="5"/>
      <c r="AA3328" s="5"/>
      <c r="AB3328" s="58"/>
      <c r="AC3328" s="58"/>
      <c r="AD3328" s="58"/>
      <c r="AE3328" s="58"/>
      <c r="AF3328" s="58"/>
      <c r="AG3328" s="58"/>
      <c r="AH3328" s="58"/>
      <c r="AI3328" s="58"/>
      <c r="AJ3328" s="58"/>
      <c r="AK3328" s="58"/>
      <c r="AL3328" s="58"/>
      <c r="AM3328" s="58"/>
      <c r="AN3328" s="58"/>
      <c r="AO3328" s="58"/>
      <c r="AP3328" s="58"/>
      <c r="AQ3328" s="58"/>
      <c r="AR3328" s="58"/>
      <c r="AS3328" s="58"/>
      <c r="AT3328" s="58"/>
      <c r="AU3328" s="58"/>
      <c r="AV3328" s="58"/>
      <c r="AW3328" s="58"/>
      <c r="AX3328" s="58"/>
    </row>
    <row r="3329" spans="1:50" x14ac:dyDescent="0.25">
      <c r="A3329" s="106" t="s">
        <v>163</v>
      </c>
      <c r="B3329" s="106" t="s">
        <v>79</v>
      </c>
      <c r="C3329" s="106" t="s">
        <v>182</v>
      </c>
      <c r="D3329" s="54" t="s">
        <v>183</v>
      </c>
      <c r="E3329" s="54" t="s">
        <v>186</v>
      </c>
      <c r="F3329" s="5" t="s">
        <v>188</v>
      </c>
      <c r="G3329" s="97">
        <v>44784</v>
      </c>
      <c r="H3329" s="20">
        <v>1</v>
      </c>
      <c r="I3329" s="86"/>
      <c r="J3329" s="58"/>
      <c r="K3329" s="58"/>
      <c r="L3329" s="58"/>
      <c r="M3329" s="58"/>
      <c r="N3329" s="58"/>
      <c r="O3329" s="58"/>
      <c r="P3329" s="58"/>
      <c r="Q3329" s="58"/>
      <c r="R3329" s="58"/>
      <c r="S3329" s="58"/>
      <c r="T3329" s="58"/>
      <c r="U3329" s="58"/>
      <c r="V3329" s="5"/>
      <c r="W3329" s="5"/>
      <c r="X3329" s="5"/>
      <c r="Y3329" s="5"/>
      <c r="Z3329" s="5"/>
      <c r="AA3329" s="5"/>
      <c r="AB3329" s="58"/>
      <c r="AC3329" s="58"/>
      <c r="AD3329" s="58"/>
      <c r="AE3329" s="58"/>
      <c r="AF3329" s="58"/>
      <c r="AG3329" s="58"/>
      <c r="AH3329" s="58"/>
      <c r="AI3329" s="58"/>
      <c r="AJ3329" s="58"/>
      <c r="AK3329" s="58"/>
      <c r="AL3329" s="58"/>
      <c r="AM3329" s="58"/>
      <c r="AN3329" s="58"/>
      <c r="AO3329" s="58"/>
      <c r="AP3329" s="58"/>
      <c r="AQ3329" s="58"/>
      <c r="AR3329" s="58"/>
      <c r="AS3329" s="58"/>
      <c r="AT3329" s="58"/>
      <c r="AU3329" s="58"/>
      <c r="AV3329" s="58"/>
      <c r="AW3329" s="58"/>
      <c r="AX3329" s="58"/>
    </row>
    <row r="3330" spans="1:50" x14ac:dyDescent="0.25">
      <c r="A3330" s="106" t="s">
        <v>163</v>
      </c>
      <c r="B3330" s="106" t="s">
        <v>79</v>
      </c>
      <c r="C3330" s="106" t="s">
        <v>182</v>
      </c>
      <c r="D3330" s="54" t="s">
        <v>183</v>
      </c>
      <c r="E3330" s="54" t="s">
        <v>186</v>
      </c>
      <c r="F3330" s="5" t="s">
        <v>188</v>
      </c>
      <c r="G3330" s="97">
        <v>44795</v>
      </c>
      <c r="H3330" s="20">
        <v>1</v>
      </c>
      <c r="I3330" s="86"/>
      <c r="J3330" s="58"/>
      <c r="K3330" s="58"/>
      <c r="L3330" s="58"/>
      <c r="M3330" s="58"/>
      <c r="N3330" s="58"/>
      <c r="O3330" s="58"/>
      <c r="P3330" s="58"/>
      <c r="Q3330" s="58"/>
      <c r="R3330" s="58"/>
      <c r="S3330" s="58"/>
      <c r="T3330" s="58"/>
      <c r="U3330" s="58"/>
      <c r="V3330" s="5"/>
      <c r="W3330" s="5"/>
      <c r="X3330" s="5"/>
      <c r="Y3330" s="5"/>
      <c r="Z3330" s="5"/>
      <c r="AA3330" s="5"/>
      <c r="AB3330" s="58"/>
      <c r="AC3330" s="58"/>
      <c r="AD3330" s="58"/>
      <c r="AE3330" s="58"/>
      <c r="AF3330" s="58"/>
      <c r="AG3330" s="58"/>
      <c r="AH3330" s="58"/>
      <c r="AI3330" s="58"/>
      <c r="AJ3330" s="58"/>
      <c r="AK3330" s="58"/>
      <c r="AL3330" s="58"/>
      <c r="AM3330" s="58"/>
      <c r="AN3330" s="58"/>
      <c r="AO3330" s="58"/>
      <c r="AP3330" s="58"/>
      <c r="AQ3330" s="58"/>
      <c r="AR3330" s="58"/>
      <c r="AS3330" s="58"/>
      <c r="AT3330" s="58"/>
      <c r="AU3330" s="58"/>
      <c r="AV3330" s="58"/>
      <c r="AW3330" s="58"/>
      <c r="AX3330" s="58"/>
    </row>
    <row r="3331" spans="1:50" x14ac:dyDescent="0.25">
      <c r="A3331" s="106" t="s">
        <v>163</v>
      </c>
      <c r="B3331" s="106" t="s">
        <v>79</v>
      </c>
      <c r="C3331" s="106" t="s">
        <v>182</v>
      </c>
      <c r="D3331" s="54" t="s">
        <v>183</v>
      </c>
      <c r="E3331" s="54" t="s">
        <v>186</v>
      </c>
      <c r="F3331" s="5" t="s">
        <v>188</v>
      </c>
      <c r="G3331" s="97">
        <v>44802</v>
      </c>
      <c r="H3331" s="20">
        <v>1</v>
      </c>
      <c r="I3331" s="86"/>
      <c r="J3331" s="58"/>
      <c r="K3331" s="58"/>
      <c r="L3331" s="58"/>
      <c r="M3331" s="58"/>
      <c r="N3331" s="58"/>
      <c r="O3331" s="58"/>
      <c r="P3331" s="58"/>
      <c r="Q3331" s="58"/>
      <c r="R3331" s="58"/>
      <c r="S3331" s="58"/>
      <c r="T3331" s="58"/>
      <c r="U3331" s="58"/>
      <c r="V3331" s="5">
        <v>73.146449999999987</v>
      </c>
      <c r="W3331" s="5">
        <v>73.146449999999987</v>
      </c>
      <c r="X3331" s="5">
        <v>73.146449999999987</v>
      </c>
      <c r="Y3331" s="5">
        <v>73.146449999999987</v>
      </c>
      <c r="Z3331" s="5"/>
      <c r="AA3331" s="5"/>
      <c r="AB3331" s="58"/>
      <c r="AC3331" s="58"/>
      <c r="AD3331" s="58"/>
      <c r="AE3331" s="58"/>
      <c r="AF3331" s="58"/>
      <c r="AG3331" s="58"/>
      <c r="AH3331" s="58"/>
      <c r="AI3331" s="58"/>
      <c r="AJ3331" s="58"/>
      <c r="AK3331" s="58"/>
      <c r="AL3331" s="58"/>
      <c r="AM3331" s="58"/>
      <c r="AN3331" s="58"/>
      <c r="AO3331" s="58"/>
      <c r="AP3331" s="58"/>
      <c r="AQ3331" s="58"/>
      <c r="AR3331" s="58"/>
      <c r="AS3331" s="58"/>
      <c r="AT3331" s="58"/>
      <c r="AU3331" s="58"/>
      <c r="AV3331" s="58"/>
      <c r="AW3331" s="58"/>
      <c r="AX3331" s="58"/>
    </row>
    <row r="3332" spans="1:50" x14ac:dyDescent="0.25">
      <c r="A3332" s="106" t="s">
        <v>163</v>
      </c>
      <c r="B3332" s="106" t="s">
        <v>79</v>
      </c>
      <c r="C3332" s="106" t="s">
        <v>182</v>
      </c>
      <c r="D3332" s="54" t="s">
        <v>183</v>
      </c>
      <c r="E3332" s="54" t="s">
        <v>186</v>
      </c>
      <c r="F3332" s="5" t="s">
        <v>188</v>
      </c>
      <c r="G3332" s="97">
        <v>44812</v>
      </c>
      <c r="H3332" s="20">
        <v>1</v>
      </c>
      <c r="I3332" s="86"/>
      <c r="J3332" s="58"/>
      <c r="K3332" s="58"/>
      <c r="L3332" s="58"/>
      <c r="M3332" s="58"/>
      <c r="N3332" s="58"/>
      <c r="O3332" s="58"/>
      <c r="P3332" s="58"/>
      <c r="Q3332" s="58"/>
      <c r="R3332" s="58"/>
      <c r="S3332" s="58"/>
      <c r="T3332" s="58"/>
      <c r="U3332" s="58"/>
      <c r="V3332" s="5">
        <v>8.7668999999999997</v>
      </c>
      <c r="W3332" s="5">
        <v>8.7668999999999997</v>
      </c>
      <c r="X3332" s="5">
        <v>8.7668999999999997</v>
      </c>
      <c r="Y3332" s="5">
        <v>8.7668999999999997</v>
      </c>
      <c r="Z3332" s="5"/>
      <c r="AA3332" s="5"/>
      <c r="AB3332" s="58"/>
      <c r="AC3332" s="58"/>
      <c r="AD3332" s="58"/>
      <c r="AE3332" s="58"/>
      <c r="AF3332" s="58"/>
      <c r="AG3332" s="58"/>
      <c r="AH3332" s="58"/>
      <c r="AI3332" s="58"/>
      <c r="AJ3332" s="58"/>
      <c r="AK3332" s="58"/>
      <c r="AL3332" s="58"/>
      <c r="AM3332" s="58"/>
      <c r="AN3332" s="58"/>
      <c r="AO3332" s="58"/>
      <c r="AP3332" s="58"/>
      <c r="AQ3332" s="58"/>
      <c r="AR3332" s="58"/>
      <c r="AS3332" s="58"/>
      <c r="AT3332" s="58"/>
      <c r="AU3332" s="58"/>
      <c r="AV3332" s="58"/>
      <c r="AW3332" s="58"/>
      <c r="AX3332" s="58"/>
    </row>
    <row r="3333" spans="1:50" x14ac:dyDescent="0.25">
      <c r="A3333" s="106" t="s">
        <v>163</v>
      </c>
      <c r="B3333" s="106" t="s">
        <v>79</v>
      </c>
      <c r="C3333" s="106" t="s">
        <v>182</v>
      </c>
      <c r="D3333" s="54" t="s">
        <v>183</v>
      </c>
      <c r="E3333" s="54" t="s">
        <v>186</v>
      </c>
      <c r="F3333" t="s">
        <v>187</v>
      </c>
      <c r="G3333" s="100">
        <v>44603</v>
      </c>
      <c r="H3333">
        <v>2</v>
      </c>
      <c r="I3333" s="86"/>
      <c r="J3333" s="58"/>
      <c r="K3333" s="58"/>
      <c r="L3333" s="58"/>
      <c r="M3333" s="58"/>
      <c r="N3333" s="58"/>
      <c r="O3333" s="58"/>
      <c r="P3333" s="58"/>
      <c r="Q3333" s="58"/>
      <c r="R3333" s="58"/>
      <c r="S3333" s="58"/>
      <c r="T3333" s="58"/>
      <c r="U3333" s="58"/>
      <c r="AB3333" s="58"/>
      <c r="AC3333" s="58"/>
      <c r="AD3333" s="58"/>
      <c r="AE3333" s="58"/>
      <c r="AF3333" s="58"/>
      <c r="AG3333" s="58"/>
      <c r="AH3333" s="58"/>
      <c r="AI3333" s="58"/>
      <c r="AJ3333" s="58"/>
      <c r="AK3333" s="58"/>
      <c r="AL3333" s="58"/>
      <c r="AM3333" s="58"/>
      <c r="AN3333" s="58"/>
      <c r="AO3333" s="58"/>
      <c r="AP3333" s="58"/>
      <c r="AQ3333" s="58"/>
      <c r="AR3333" s="58"/>
      <c r="AS3333" s="58"/>
      <c r="AT3333" s="58"/>
      <c r="AU3333" s="58"/>
      <c r="AV3333" s="58"/>
      <c r="AW3333" s="58"/>
      <c r="AX3333" s="58"/>
    </row>
    <row r="3334" spans="1:50" x14ac:dyDescent="0.25">
      <c r="A3334" s="106" t="s">
        <v>163</v>
      </c>
      <c r="B3334" s="106" t="s">
        <v>79</v>
      </c>
      <c r="C3334" s="106" t="s">
        <v>182</v>
      </c>
      <c r="D3334" s="54" t="s">
        <v>183</v>
      </c>
      <c r="E3334" s="54" t="s">
        <v>186</v>
      </c>
      <c r="F3334" t="s">
        <v>188</v>
      </c>
      <c r="G3334" s="100">
        <v>44732</v>
      </c>
      <c r="H3334">
        <v>2</v>
      </c>
      <c r="I3334" s="86"/>
      <c r="J3334" s="58"/>
      <c r="K3334" s="58"/>
      <c r="L3334" s="58"/>
      <c r="M3334" s="58"/>
      <c r="N3334" s="58"/>
      <c r="O3334" s="58"/>
      <c r="P3334" s="58"/>
      <c r="Q3334" s="58"/>
      <c r="R3334" s="58"/>
      <c r="S3334" s="58"/>
      <c r="T3334" s="58"/>
      <c r="U3334" s="58"/>
      <c r="AB3334" s="58"/>
      <c r="AC3334" s="58"/>
      <c r="AD3334" s="58"/>
      <c r="AE3334" s="58"/>
      <c r="AF3334" s="58"/>
      <c r="AG3334" s="58"/>
      <c r="AH3334" s="58"/>
      <c r="AI3334" s="58"/>
      <c r="AJ3334" s="58"/>
      <c r="AK3334" s="58"/>
      <c r="AL3334" s="58"/>
      <c r="AM3334" s="58"/>
      <c r="AN3334" s="58"/>
      <c r="AO3334" s="58"/>
      <c r="AP3334" s="58"/>
      <c r="AQ3334" s="58"/>
      <c r="AR3334" s="58"/>
      <c r="AS3334" s="58"/>
      <c r="AT3334" s="58"/>
      <c r="AU3334" s="58"/>
      <c r="AV3334" s="58"/>
      <c r="AW3334" s="58"/>
      <c r="AX3334" s="58"/>
    </row>
    <row r="3335" spans="1:50" x14ac:dyDescent="0.25">
      <c r="A3335" s="106" t="s">
        <v>163</v>
      </c>
      <c r="B3335" s="106" t="s">
        <v>79</v>
      </c>
      <c r="C3335" s="106" t="s">
        <v>182</v>
      </c>
      <c r="D3335" s="54" t="s">
        <v>183</v>
      </c>
      <c r="E3335" s="54" t="s">
        <v>186</v>
      </c>
      <c r="F3335" t="s">
        <v>188</v>
      </c>
      <c r="G3335" s="100">
        <v>44756</v>
      </c>
      <c r="H3335">
        <v>2</v>
      </c>
      <c r="I3335" s="86"/>
      <c r="J3335" s="58"/>
      <c r="K3335" s="58"/>
      <c r="L3335" s="58"/>
      <c r="M3335" s="58"/>
      <c r="N3335" s="58"/>
      <c r="O3335" s="58"/>
      <c r="P3335" s="58"/>
      <c r="Q3335" s="58"/>
      <c r="R3335" s="58"/>
      <c r="S3335" s="58"/>
      <c r="T3335" s="58"/>
      <c r="U3335" s="58"/>
      <c r="V3335">
        <v>32.726666666666667</v>
      </c>
      <c r="W3335">
        <v>32.726666666666667</v>
      </c>
      <c r="X3335">
        <v>32.726666666666667</v>
      </c>
      <c r="Y3335">
        <v>32.726666666666667</v>
      </c>
      <c r="AB3335" s="58"/>
      <c r="AC3335" s="58"/>
      <c r="AD3335" s="58"/>
      <c r="AE3335" s="58"/>
      <c r="AF3335" s="58"/>
      <c r="AG3335" s="58"/>
      <c r="AH3335" s="58"/>
      <c r="AI3335" s="58"/>
      <c r="AJ3335" s="58"/>
      <c r="AK3335" s="58"/>
      <c r="AL3335" s="58"/>
      <c r="AM3335" s="58"/>
      <c r="AN3335" s="58"/>
      <c r="AO3335" s="58"/>
      <c r="AP3335" s="58"/>
      <c r="AQ3335" s="58"/>
      <c r="AR3335" s="58"/>
      <c r="AS3335" s="58"/>
      <c r="AT3335" s="58"/>
      <c r="AU3335" s="58"/>
      <c r="AV3335" s="58"/>
      <c r="AW3335" s="58"/>
      <c r="AX3335" s="58"/>
    </row>
    <row r="3336" spans="1:50" x14ac:dyDescent="0.25">
      <c r="A3336" s="106" t="s">
        <v>163</v>
      </c>
      <c r="B3336" s="106" t="s">
        <v>79</v>
      </c>
      <c r="C3336" s="106" t="s">
        <v>182</v>
      </c>
      <c r="D3336" s="54" t="s">
        <v>183</v>
      </c>
      <c r="E3336" s="54" t="s">
        <v>186</v>
      </c>
      <c r="F3336" t="s">
        <v>188</v>
      </c>
      <c r="G3336" s="100">
        <v>44760</v>
      </c>
      <c r="H3336">
        <v>2</v>
      </c>
      <c r="I3336" s="86"/>
      <c r="J3336" s="58"/>
      <c r="K3336" s="58"/>
      <c r="L3336" s="58"/>
      <c r="M3336" s="58"/>
      <c r="N3336" s="58"/>
      <c r="O3336" s="58"/>
      <c r="P3336" s="58"/>
      <c r="Q3336" s="58"/>
      <c r="R3336" s="58"/>
      <c r="S3336" s="58"/>
      <c r="T3336" s="58"/>
      <c r="U3336" s="58"/>
      <c r="AB3336" s="58"/>
      <c r="AC3336" s="58"/>
      <c r="AD3336" s="58"/>
      <c r="AE3336" s="58"/>
      <c r="AF3336" s="58"/>
      <c r="AG3336" s="58"/>
      <c r="AH3336" s="58"/>
      <c r="AI3336" s="58"/>
      <c r="AJ3336" s="58"/>
      <c r="AK3336" s="58"/>
      <c r="AL3336" s="58"/>
      <c r="AM3336" s="58"/>
      <c r="AN3336" s="58"/>
      <c r="AO3336" s="58"/>
      <c r="AP3336" s="58"/>
      <c r="AQ3336" s="58"/>
      <c r="AR3336" s="58"/>
      <c r="AS3336" s="58"/>
      <c r="AT3336" s="58"/>
      <c r="AU3336" s="58"/>
      <c r="AV3336" s="58"/>
      <c r="AW3336" s="58"/>
      <c r="AX3336" s="58"/>
    </row>
    <row r="3337" spans="1:50" x14ac:dyDescent="0.25">
      <c r="A3337" s="106" t="s">
        <v>163</v>
      </c>
      <c r="B3337" s="106" t="s">
        <v>79</v>
      </c>
      <c r="C3337" s="106" t="s">
        <v>182</v>
      </c>
      <c r="D3337" s="54" t="s">
        <v>183</v>
      </c>
      <c r="E3337" s="54" t="s">
        <v>186</v>
      </c>
      <c r="F3337" t="s">
        <v>188</v>
      </c>
      <c r="G3337" s="100">
        <v>44769</v>
      </c>
      <c r="H3337">
        <v>2</v>
      </c>
      <c r="I3337" s="86"/>
      <c r="J3337" s="58"/>
      <c r="K3337" s="58"/>
      <c r="L3337" s="58"/>
      <c r="M3337" s="58"/>
      <c r="N3337" s="58"/>
      <c r="O3337" s="58"/>
      <c r="P3337" s="58"/>
      <c r="Q3337" s="58"/>
      <c r="R3337" s="58"/>
      <c r="S3337" s="58"/>
      <c r="T3337" s="58"/>
      <c r="U3337" s="58"/>
      <c r="AB3337" s="58"/>
      <c r="AC3337" s="58"/>
      <c r="AD3337" s="58"/>
      <c r="AE3337" s="58"/>
      <c r="AF3337" s="58"/>
      <c r="AG3337" s="58"/>
      <c r="AH3337" s="58"/>
      <c r="AI3337" s="58"/>
      <c r="AJ3337" s="58"/>
      <c r="AK3337" s="58"/>
      <c r="AL3337" s="58"/>
      <c r="AM3337" s="58"/>
      <c r="AN3337" s="58"/>
      <c r="AO3337" s="58"/>
      <c r="AP3337" s="58"/>
      <c r="AQ3337" s="58"/>
      <c r="AR3337" s="58"/>
      <c r="AS3337" s="58"/>
      <c r="AT3337" s="58"/>
      <c r="AU3337" s="58"/>
      <c r="AV3337" s="58"/>
      <c r="AW3337" s="58"/>
      <c r="AX3337" s="58"/>
    </row>
    <row r="3338" spans="1:50" x14ac:dyDescent="0.25">
      <c r="A3338" s="106" t="s">
        <v>163</v>
      </c>
      <c r="B3338" s="106" t="s">
        <v>79</v>
      </c>
      <c r="C3338" s="106" t="s">
        <v>182</v>
      </c>
      <c r="D3338" s="54" t="s">
        <v>183</v>
      </c>
      <c r="E3338" s="54" t="s">
        <v>186</v>
      </c>
      <c r="F3338" t="s">
        <v>188</v>
      </c>
      <c r="G3338" s="100">
        <v>44784</v>
      </c>
      <c r="H3338">
        <v>2</v>
      </c>
      <c r="I3338" s="86"/>
      <c r="J3338" s="58"/>
      <c r="K3338" s="58"/>
      <c r="L3338" s="58"/>
      <c r="M3338" s="58"/>
      <c r="N3338" s="58"/>
      <c r="O3338" s="58"/>
      <c r="P3338" s="58"/>
      <c r="Q3338" s="58"/>
      <c r="R3338" s="58"/>
      <c r="S3338" s="58"/>
      <c r="T3338" s="58"/>
      <c r="U3338" s="58"/>
      <c r="V3338">
        <v>37.226966666666662</v>
      </c>
      <c r="W3338">
        <v>37.226966666666662</v>
      </c>
      <c r="X3338">
        <v>37.226966666666662</v>
      </c>
      <c r="Y3338">
        <v>37.226966666666662</v>
      </c>
      <c r="AB3338" s="58"/>
      <c r="AC3338" s="58"/>
      <c r="AD3338" s="58"/>
      <c r="AE3338" s="58"/>
      <c r="AF3338" s="58"/>
      <c r="AG3338" s="58"/>
      <c r="AH3338" s="58"/>
      <c r="AI3338" s="58"/>
      <c r="AJ3338" s="58"/>
      <c r="AK3338" s="58"/>
      <c r="AL3338" s="58"/>
      <c r="AM3338" s="58"/>
      <c r="AN3338" s="58"/>
      <c r="AO3338" s="58"/>
      <c r="AP3338" s="58"/>
      <c r="AQ3338" s="58"/>
      <c r="AR3338" s="58"/>
      <c r="AS3338" s="58"/>
      <c r="AT3338" s="58"/>
      <c r="AU3338" s="58"/>
      <c r="AV3338" s="58"/>
      <c r="AW3338" s="58"/>
      <c r="AX3338" s="58"/>
    </row>
    <row r="3339" spans="1:50" x14ac:dyDescent="0.25">
      <c r="A3339" s="106" t="s">
        <v>163</v>
      </c>
      <c r="B3339" s="106" t="s">
        <v>79</v>
      </c>
      <c r="C3339" s="106" t="s">
        <v>182</v>
      </c>
      <c r="D3339" s="54" t="s">
        <v>183</v>
      </c>
      <c r="E3339" s="54" t="s">
        <v>186</v>
      </c>
      <c r="F3339" t="s">
        <v>188</v>
      </c>
      <c r="G3339" s="100">
        <v>44795</v>
      </c>
      <c r="H3339">
        <v>2</v>
      </c>
      <c r="I3339" s="86"/>
      <c r="J3339" s="58"/>
      <c r="K3339" s="58"/>
      <c r="L3339" s="58"/>
      <c r="M3339" s="58"/>
      <c r="N3339" s="58"/>
      <c r="O3339" s="58"/>
      <c r="P3339" s="58"/>
      <c r="Q3339" s="58"/>
      <c r="R3339" s="58"/>
      <c r="S3339" s="58"/>
      <c r="T3339" s="58"/>
      <c r="U3339" s="58"/>
      <c r="AB3339" s="58"/>
      <c r="AC3339" s="58"/>
      <c r="AD3339" s="58"/>
      <c r="AE3339" s="58"/>
      <c r="AF3339" s="58"/>
      <c r="AG3339" s="58"/>
      <c r="AH3339" s="58"/>
      <c r="AI3339" s="58"/>
      <c r="AJ3339" s="58"/>
      <c r="AK3339" s="58"/>
      <c r="AL3339" s="58"/>
      <c r="AM3339" s="58"/>
      <c r="AN3339" s="58"/>
      <c r="AO3339" s="58"/>
      <c r="AP3339" s="58"/>
      <c r="AQ3339" s="58"/>
      <c r="AR3339" s="58"/>
      <c r="AS3339" s="58"/>
      <c r="AT3339" s="58"/>
      <c r="AU3339" s="58"/>
      <c r="AV3339" s="58"/>
      <c r="AW3339" s="58"/>
      <c r="AX3339" s="58"/>
    </row>
    <row r="3340" spans="1:50" x14ac:dyDescent="0.25">
      <c r="A3340" s="106" t="s">
        <v>163</v>
      </c>
      <c r="B3340" s="106" t="s">
        <v>79</v>
      </c>
      <c r="C3340" s="106" t="s">
        <v>182</v>
      </c>
      <c r="D3340" s="54" t="s">
        <v>183</v>
      </c>
      <c r="E3340" s="54" t="s">
        <v>186</v>
      </c>
      <c r="F3340" t="s">
        <v>188</v>
      </c>
      <c r="G3340" s="100">
        <v>44802</v>
      </c>
      <c r="H3340">
        <v>2</v>
      </c>
      <c r="I3340" s="86"/>
      <c r="J3340" s="58"/>
      <c r="K3340" s="58"/>
      <c r="L3340" s="58"/>
      <c r="M3340" s="58"/>
      <c r="N3340" s="58"/>
      <c r="O3340" s="58"/>
      <c r="P3340" s="58"/>
      <c r="Q3340" s="58"/>
      <c r="R3340" s="58"/>
      <c r="S3340" s="58"/>
      <c r="T3340" s="58"/>
      <c r="U3340" s="58"/>
      <c r="V3340">
        <v>54.50685</v>
      </c>
      <c r="W3340">
        <v>54.50685</v>
      </c>
      <c r="X3340">
        <v>54.50685</v>
      </c>
      <c r="Y3340">
        <v>54.50685</v>
      </c>
      <c r="AB3340" s="58"/>
      <c r="AC3340" s="58"/>
      <c r="AD3340" s="58"/>
      <c r="AE3340" s="58"/>
      <c r="AF3340" s="58"/>
      <c r="AG3340" s="58"/>
      <c r="AH3340" s="58"/>
      <c r="AI3340" s="58"/>
      <c r="AJ3340" s="58"/>
      <c r="AK3340" s="58"/>
      <c r="AL3340" s="58"/>
      <c r="AM3340" s="58"/>
      <c r="AN3340" s="58"/>
      <c r="AO3340" s="58"/>
      <c r="AP3340" s="58"/>
      <c r="AQ3340" s="58"/>
      <c r="AR3340" s="58"/>
      <c r="AS3340" s="58"/>
      <c r="AT3340" s="58"/>
      <c r="AU3340" s="58"/>
      <c r="AV3340" s="58"/>
      <c r="AW3340" s="58"/>
      <c r="AX3340" s="58"/>
    </row>
    <row r="3341" spans="1:50" x14ac:dyDescent="0.25">
      <c r="A3341" s="106" t="s">
        <v>163</v>
      </c>
      <c r="B3341" s="106" t="s">
        <v>79</v>
      </c>
      <c r="C3341" s="106" t="s">
        <v>182</v>
      </c>
      <c r="D3341" s="54" t="s">
        <v>183</v>
      </c>
      <c r="E3341" s="54" t="s">
        <v>186</v>
      </c>
      <c r="F3341" t="s">
        <v>188</v>
      </c>
      <c r="G3341" s="100">
        <v>44812</v>
      </c>
      <c r="H3341">
        <v>2</v>
      </c>
      <c r="I3341" s="86"/>
      <c r="J3341" s="58"/>
      <c r="K3341" s="58"/>
      <c r="L3341" s="58"/>
      <c r="M3341" s="58"/>
      <c r="N3341" s="58"/>
      <c r="O3341" s="58"/>
      <c r="P3341" s="58"/>
      <c r="Q3341" s="58"/>
      <c r="R3341" s="58"/>
      <c r="S3341" s="58"/>
      <c r="T3341" s="58"/>
      <c r="U3341" s="58"/>
      <c r="AB3341" s="58"/>
      <c r="AC3341" s="58"/>
      <c r="AD3341" s="58"/>
      <c r="AE3341" s="58"/>
      <c r="AF3341" s="58"/>
      <c r="AG3341" s="58"/>
      <c r="AH3341" s="58"/>
      <c r="AI3341" s="58"/>
      <c r="AJ3341" s="58"/>
      <c r="AK3341" s="58"/>
      <c r="AL3341" s="58"/>
      <c r="AM3341" s="58"/>
      <c r="AN3341" s="58"/>
      <c r="AO3341" s="58"/>
      <c r="AP3341" s="58"/>
      <c r="AQ3341" s="58"/>
      <c r="AR3341" s="58"/>
      <c r="AS3341" s="58"/>
      <c r="AT3341" s="58"/>
      <c r="AU3341" s="58"/>
      <c r="AV3341" s="58"/>
      <c r="AW3341" s="58"/>
      <c r="AX3341" s="58"/>
    </row>
    <row r="3342" spans="1:50" x14ac:dyDescent="0.25">
      <c r="A3342" s="106" t="s">
        <v>163</v>
      </c>
      <c r="B3342" s="106" t="s">
        <v>79</v>
      </c>
      <c r="C3342" s="106" t="s">
        <v>182</v>
      </c>
      <c r="D3342" s="54" t="s">
        <v>183</v>
      </c>
      <c r="E3342" s="54" t="s">
        <v>186</v>
      </c>
      <c r="F3342" s="5" t="s">
        <v>187</v>
      </c>
      <c r="G3342" s="97">
        <v>44603</v>
      </c>
      <c r="H3342" s="5">
        <v>3</v>
      </c>
      <c r="I3342" s="86"/>
      <c r="J3342" s="58"/>
      <c r="K3342" s="58"/>
      <c r="L3342" s="58"/>
      <c r="M3342" s="58"/>
      <c r="N3342" s="58"/>
      <c r="O3342" s="58"/>
      <c r="P3342" s="58"/>
      <c r="Q3342" s="58"/>
      <c r="R3342" s="58"/>
      <c r="S3342" s="58"/>
      <c r="T3342" s="58"/>
      <c r="U3342" s="58"/>
      <c r="V3342" s="5"/>
      <c r="W3342" s="5"/>
      <c r="X3342" s="5"/>
      <c r="Y3342" s="5"/>
      <c r="Z3342" s="5"/>
      <c r="AA3342" s="5"/>
      <c r="AB3342" s="58"/>
      <c r="AC3342" s="58"/>
      <c r="AD3342" s="58"/>
      <c r="AE3342" s="58"/>
      <c r="AF3342" s="58"/>
      <c r="AG3342" s="58"/>
      <c r="AH3342" s="58"/>
      <c r="AI3342" s="58"/>
      <c r="AJ3342" s="58"/>
      <c r="AK3342" s="58"/>
      <c r="AL3342" s="58"/>
      <c r="AM3342" s="58"/>
      <c r="AN3342" s="58"/>
      <c r="AO3342" s="58"/>
      <c r="AP3342" s="58"/>
      <c r="AQ3342" s="58"/>
      <c r="AR3342" s="58"/>
      <c r="AS3342" s="58"/>
      <c r="AT3342" s="58"/>
      <c r="AU3342" s="58"/>
      <c r="AV3342" s="58"/>
      <c r="AW3342" s="58"/>
      <c r="AX3342" s="58"/>
    </row>
    <row r="3343" spans="1:50" x14ac:dyDescent="0.25">
      <c r="A3343" s="106" t="s">
        <v>163</v>
      </c>
      <c r="B3343" s="106" t="s">
        <v>79</v>
      </c>
      <c r="C3343" s="106" t="s">
        <v>182</v>
      </c>
      <c r="D3343" s="54" t="s">
        <v>183</v>
      </c>
      <c r="E3343" s="54" t="s">
        <v>186</v>
      </c>
      <c r="F3343" s="5" t="s">
        <v>188</v>
      </c>
      <c r="G3343" s="97">
        <v>44732</v>
      </c>
      <c r="H3343" s="5">
        <v>3</v>
      </c>
      <c r="I3343" s="86"/>
      <c r="J3343" s="58"/>
      <c r="K3343" s="58"/>
      <c r="L3343" s="58"/>
      <c r="M3343" s="58"/>
      <c r="N3343" s="58"/>
      <c r="O3343" s="58"/>
      <c r="P3343" s="58"/>
      <c r="Q3343" s="58"/>
      <c r="R3343" s="58"/>
      <c r="S3343" s="58"/>
      <c r="T3343" s="58"/>
      <c r="U3343" s="58"/>
      <c r="V3343" s="5"/>
      <c r="W3343" s="5"/>
      <c r="X3343" s="5"/>
      <c r="Y3343" s="5"/>
      <c r="Z3343" s="5"/>
      <c r="AA3343" s="5"/>
      <c r="AB3343" s="58"/>
      <c r="AC3343" s="58"/>
      <c r="AD3343" s="58"/>
      <c r="AE3343" s="58"/>
      <c r="AF3343" s="58"/>
      <c r="AG3343" s="58"/>
      <c r="AH3343" s="58"/>
      <c r="AI3343" s="58"/>
      <c r="AJ3343" s="58"/>
      <c r="AK3343" s="58"/>
      <c r="AL3343" s="58"/>
      <c r="AM3343" s="58"/>
      <c r="AN3343" s="58"/>
      <c r="AO3343" s="58"/>
      <c r="AP3343" s="58"/>
      <c r="AQ3343" s="58"/>
      <c r="AR3343" s="58"/>
      <c r="AS3343" s="58"/>
      <c r="AT3343" s="58"/>
      <c r="AU3343" s="58"/>
      <c r="AV3343" s="58"/>
      <c r="AW3343" s="58"/>
      <c r="AX3343" s="58"/>
    </row>
    <row r="3344" spans="1:50" x14ac:dyDescent="0.25">
      <c r="A3344" s="106" t="s">
        <v>163</v>
      </c>
      <c r="B3344" s="106" t="s">
        <v>79</v>
      </c>
      <c r="C3344" s="106" t="s">
        <v>182</v>
      </c>
      <c r="D3344" s="54" t="s">
        <v>183</v>
      </c>
      <c r="E3344" s="54" t="s">
        <v>186</v>
      </c>
      <c r="F3344" s="5" t="s">
        <v>188</v>
      </c>
      <c r="G3344" s="97">
        <v>44756</v>
      </c>
      <c r="H3344" s="5">
        <v>3</v>
      </c>
      <c r="I3344" s="86"/>
      <c r="J3344" s="58"/>
      <c r="K3344" s="58"/>
      <c r="L3344" s="58"/>
      <c r="M3344" s="58"/>
      <c r="N3344" s="58"/>
      <c r="O3344" s="58"/>
      <c r="P3344" s="58"/>
      <c r="Q3344" s="58"/>
      <c r="R3344" s="58"/>
      <c r="S3344" s="58"/>
      <c r="T3344" s="58"/>
      <c r="U3344" s="58"/>
      <c r="V3344" s="5">
        <v>74.8</v>
      </c>
      <c r="W3344" s="5">
        <v>74.8</v>
      </c>
      <c r="X3344" s="5">
        <v>74.8</v>
      </c>
      <c r="Y3344" s="5">
        <v>74.8</v>
      </c>
      <c r="Z3344" s="5"/>
      <c r="AA3344" s="5"/>
      <c r="AB3344" s="58"/>
      <c r="AC3344" s="58"/>
      <c r="AD3344" s="58"/>
      <c r="AE3344" s="58"/>
      <c r="AF3344" s="58"/>
      <c r="AG3344" s="58"/>
      <c r="AH3344" s="58"/>
      <c r="AI3344" s="58"/>
      <c r="AJ3344" s="58"/>
      <c r="AK3344" s="58"/>
      <c r="AL3344" s="58"/>
      <c r="AM3344" s="58"/>
      <c r="AN3344" s="58"/>
      <c r="AO3344" s="58"/>
      <c r="AP3344" s="58"/>
      <c r="AQ3344" s="58"/>
      <c r="AR3344" s="58"/>
      <c r="AS3344" s="58"/>
      <c r="AT3344" s="58"/>
      <c r="AU3344" s="58"/>
      <c r="AV3344" s="58"/>
      <c r="AW3344" s="58"/>
      <c r="AX3344" s="58"/>
    </row>
    <row r="3345" spans="1:50" x14ac:dyDescent="0.25">
      <c r="A3345" s="106" t="s">
        <v>163</v>
      </c>
      <c r="B3345" s="106" t="s">
        <v>79</v>
      </c>
      <c r="C3345" s="106" t="s">
        <v>182</v>
      </c>
      <c r="D3345" s="54" t="s">
        <v>183</v>
      </c>
      <c r="E3345" s="54" t="s">
        <v>186</v>
      </c>
      <c r="F3345" s="5" t="s">
        <v>188</v>
      </c>
      <c r="G3345" s="97">
        <v>44760</v>
      </c>
      <c r="H3345" s="5">
        <v>3</v>
      </c>
      <c r="I3345" s="86"/>
      <c r="J3345" s="58"/>
      <c r="K3345" s="58"/>
      <c r="L3345" s="58"/>
      <c r="M3345" s="58"/>
      <c r="N3345" s="58"/>
      <c r="O3345" s="58"/>
      <c r="P3345" s="58"/>
      <c r="Q3345" s="58"/>
      <c r="R3345" s="58"/>
      <c r="S3345" s="58"/>
      <c r="T3345" s="58"/>
      <c r="U3345" s="58"/>
      <c r="V3345" s="5"/>
      <c r="W3345" s="5"/>
      <c r="X3345" s="5"/>
      <c r="Y3345" s="5"/>
      <c r="Z3345" s="5"/>
      <c r="AA3345" s="5"/>
      <c r="AB3345" s="58"/>
      <c r="AC3345" s="58"/>
      <c r="AD3345" s="58"/>
      <c r="AE3345" s="58"/>
      <c r="AF3345" s="58"/>
      <c r="AG3345" s="58"/>
      <c r="AH3345" s="58"/>
      <c r="AI3345" s="58"/>
      <c r="AJ3345" s="58"/>
      <c r="AK3345" s="58"/>
      <c r="AL3345" s="58"/>
      <c r="AM3345" s="58"/>
      <c r="AN3345" s="58"/>
      <c r="AO3345" s="58"/>
      <c r="AP3345" s="58"/>
      <c r="AQ3345" s="58"/>
      <c r="AR3345" s="58"/>
      <c r="AS3345" s="58"/>
      <c r="AT3345" s="58"/>
      <c r="AU3345" s="58"/>
      <c r="AV3345" s="58"/>
      <c r="AW3345" s="58"/>
      <c r="AX3345" s="58"/>
    </row>
    <row r="3346" spans="1:50" x14ac:dyDescent="0.25">
      <c r="A3346" s="106" t="s">
        <v>163</v>
      </c>
      <c r="B3346" s="106" t="s">
        <v>79</v>
      </c>
      <c r="C3346" s="106" t="s">
        <v>182</v>
      </c>
      <c r="D3346" s="54" t="s">
        <v>183</v>
      </c>
      <c r="E3346" s="54" t="s">
        <v>186</v>
      </c>
      <c r="F3346" s="5" t="s">
        <v>188</v>
      </c>
      <c r="G3346" s="97">
        <v>44769</v>
      </c>
      <c r="H3346" s="5">
        <v>3</v>
      </c>
      <c r="I3346" s="86"/>
      <c r="J3346" s="58"/>
      <c r="K3346" s="58"/>
      <c r="L3346" s="58"/>
      <c r="M3346" s="58"/>
      <c r="N3346" s="58"/>
      <c r="O3346" s="58"/>
      <c r="P3346" s="58"/>
      <c r="Q3346" s="58"/>
      <c r="R3346" s="58"/>
      <c r="S3346" s="58"/>
      <c r="T3346" s="58"/>
      <c r="U3346" s="58"/>
      <c r="V3346" s="5"/>
      <c r="W3346" s="5"/>
      <c r="X3346" s="5"/>
      <c r="Y3346" s="5"/>
      <c r="Z3346" s="5"/>
      <c r="AA3346" s="5"/>
      <c r="AB3346" s="58"/>
      <c r="AC3346" s="58"/>
      <c r="AD3346" s="58"/>
      <c r="AE3346" s="58"/>
      <c r="AF3346" s="58"/>
      <c r="AG3346" s="58"/>
      <c r="AH3346" s="58"/>
      <c r="AI3346" s="58"/>
      <c r="AJ3346" s="58"/>
      <c r="AK3346" s="58"/>
      <c r="AL3346" s="58"/>
      <c r="AM3346" s="58"/>
      <c r="AN3346" s="58"/>
      <c r="AO3346" s="58"/>
      <c r="AP3346" s="58"/>
      <c r="AQ3346" s="58"/>
      <c r="AR3346" s="58"/>
      <c r="AS3346" s="58"/>
      <c r="AT3346" s="58"/>
      <c r="AU3346" s="58"/>
      <c r="AV3346" s="58"/>
      <c r="AW3346" s="58"/>
      <c r="AX3346" s="58"/>
    </row>
    <row r="3347" spans="1:50" x14ac:dyDescent="0.25">
      <c r="A3347" s="106" t="s">
        <v>163</v>
      </c>
      <c r="B3347" s="106" t="s">
        <v>79</v>
      </c>
      <c r="C3347" s="106" t="s">
        <v>182</v>
      </c>
      <c r="D3347" s="54" t="s">
        <v>183</v>
      </c>
      <c r="E3347" s="54" t="s">
        <v>186</v>
      </c>
      <c r="F3347" s="5" t="s">
        <v>188</v>
      </c>
      <c r="G3347" s="97">
        <v>44784</v>
      </c>
      <c r="H3347" s="5">
        <v>3</v>
      </c>
      <c r="I3347" s="86"/>
      <c r="J3347" s="58"/>
      <c r="K3347" s="58"/>
      <c r="L3347" s="58"/>
      <c r="M3347" s="58"/>
      <c r="N3347" s="58"/>
      <c r="O3347" s="58"/>
      <c r="P3347" s="58"/>
      <c r="Q3347" s="58"/>
      <c r="R3347" s="58"/>
      <c r="S3347" s="58"/>
      <c r="T3347" s="58"/>
      <c r="U3347" s="58"/>
      <c r="V3347" s="5">
        <v>57.9</v>
      </c>
      <c r="W3347" s="5">
        <v>57.9</v>
      </c>
      <c r="X3347" s="5">
        <v>57.9</v>
      </c>
      <c r="Y3347" s="5">
        <v>57.9</v>
      </c>
      <c r="Z3347" s="5"/>
      <c r="AA3347" s="5"/>
      <c r="AB3347" s="58"/>
      <c r="AC3347" s="58"/>
      <c r="AD3347" s="58"/>
      <c r="AE3347" s="58"/>
      <c r="AF3347" s="58"/>
      <c r="AG3347" s="58"/>
      <c r="AH3347" s="58"/>
      <c r="AI3347" s="58"/>
      <c r="AJ3347" s="58"/>
      <c r="AK3347" s="58"/>
      <c r="AL3347" s="58"/>
      <c r="AM3347" s="58"/>
      <c r="AN3347" s="58"/>
      <c r="AO3347" s="58"/>
      <c r="AP3347" s="58"/>
      <c r="AQ3347" s="58"/>
      <c r="AR3347" s="58"/>
      <c r="AS3347" s="58"/>
      <c r="AT3347" s="58"/>
      <c r="AU3347" s="58"/>
      <c r="AV3347" s="58"/>
      <c r="AW3347" s="58"/>
      <c r="AX3347" s="58"/>
    </row>
    <row r="3348" spans="1:50" x14ac:dyDescent="0.25">
      <c r="A3348" s="106" t="s">
        <v>163</v>
      </c>
      <c r="B3348" s="106" t="s">
        <v>79</v>
      </c>
      <c r="C3348" s="106" t="s">
        <v>182</v>
      </c>
      <c r="D3348" s="54" t="s">
        <v>183</v>
      </c>
      <c r="E3348" s="54" t="s">
        <v>186</v>
      </c>
      <c r="F3348" s="5" t="s">
        <v>188</v>
      </c>
      <c r="G3348" s="97">
        <v>44795</v>
      </c>
      <c r="H3348" s="5">
        <v>3</v>
      </c>
      <c r="I3348" s="86"/>
      <c r="J3348" s="58"/>
      <c r="K3348" s="58"/>
      <c r="L3348" s="58"/>
      <c r="M3348" s="58"/>
      <c r="N3348" s="58"/>
      <c r="O3348" s="58"/>
      <c r="P3348" s="58"/>
      <c r="Q3348" s="58"/>
      <c r="R3348" s="58"/>
      <c r="S3348" s="58"/>
      <c r="T3348" s="58"/>
      <c r="U3348" s="58"/>
      <c r="V3348" s="5"/>
      <c r="W3348" s="5"/>
      <c r="X3348" s="5"/>
      <c r="Y3348" s="5"/>
      <c r="Z3348" s="5"/>
      <c r="AA3348" s="5"/>
      <c r="AB3348" s="58"/>
      <c r="AC3348" s="58"/>
      <c r="AD3348" s="58"/>
      <c r="AE3348" s="58"/>
      <c r="AF3348" s="58"/>
      <c r="AG3348" s="58"/>
      <c r="AH3348" s="58"/>
      <c r="AI3348" s="58"/>
      <c r="AJ3348" s="58"/>
      <c r="AK3348" s="58"/>
      <c r="AL3348" s="58"/>
      <c r="AM3348" s="58"/>
      <c r="AN3348" s="58"/>
      <c r="AO3348" s="58"/>
      <c r="AP3348" s="58"/>
      <c r="AQ3348" s="58"/>
      <c r="AR3348" s="58"/>
      <c r="AS3348" s="58"/>
      <c r="AT3348" s="58"/>
      <c r="AU3348" s="58"/>
      <c r="AV3348" s="58"/>
      <c r="AW3348" s="58"/>
      <c r="AX3348" s="58"/>
    </row>
    <row r="3349" spans="1:50" x14ac:dyDescent="0.25">
      <c r="A3349" s="106" t="s">
        <v>163</v>
      </c>
      <c r="B3349" s="106" t="s">
        <v>79</v>
      </c>
      <c r="C3349" s="106" t="s">
        <v>182</v>
      </c>
      <c r="D3349" s="54" t="s">
        <v>183</v>
      </c>
      <c r="E3349" s="54" t="s">
        <v>186</v>
      </c>
      <c r="F3349" s="5" t="s">
        <v>188</v>
      </c>
      <c r="G3349" s="97">
        <v>44802</v>
      </c>
      <c r="H3349" s="5">
        <v>3</v>
      </c>
      <c r="I3349" s="86"/>
      <c r="J3349" s="58"/>
      <c r="K3349" s="58"/>
      <c r="L3349" s="58"/>
      <c r="M3349" s="58"/>
      <c r="N3349" s="58"/>
      <c r="O3349" s="58"/>
      <c r="P3349" s="58"/>
      <c r="Q3349" s="58"/>
      <c r="R3349" s="58"/>
      <c r="S3349" s="58"/>
      <c r="T3349" s="58"/>
      <c r="U3349" s="58"/>
      <c r="V3349" s="5">
        <v>70.385135333333338</v>
      </c>
      <c r="W3349" s="5">
        <v>70.385135333333338</v>
      </c>
      <c r="X3349" s="5">
        <v>70.385135333333338</v>
      </c>
      <c r="Y3349" s="5">
        <v>70.385135333333338</v>
      </c>
      <c r="Z3349" s="5"/>
      <c r="AA3349" s="5"/>
      <c r="AB3349" s="58"/>
      <c r="AC3349" s="58"/>
      <c r="AD3349" s="58"/>
      <c r="AE3349" s="58"/>
      <c r="AF3349" s="58"/>
      <c r="AG3349" s="58"/>
      <c r="AH3349" s="58"/>
      <c r="AI3349" s="58"/>
      <c r="AJ3349" s="58"/>
      <c r="AK3349" s="58"/>
      <c r="AL3349" s="58"/>
      <c r="AM3349" s="58"/>
      <c r="AN3349" s="58"/>
      <c r="AO3349" s="58"/>
      <c r="AP3349" s="58"/>
      <c r="AQ3349" s="58"/>
      <c r="AR3349" s="58"/>
      <c r="AS3349" s="58"/>
      <c r="AT3349" s="58"/>
      <c r="AU3349" s="58"/>
      <c r="AV3349" s="58"/>
      <c r="AW3349" s="58"/>
      <c r="AX3349" s="58"/>
    </row>
    <row r="3350" spans="1:50" x14ac:dyDescent="0.25">
      <c r="A3350" s="106" t="s">
        <v>163</v>
      </c>
      <c r="B3350" s="106" t="s">
        <v>79</v>
      </c>
      <c r="C3350" s="106" t="s">
        <v>182</v>
      </c>
      <c r="D3350" s="54" t="s">
        <v>183</v>
      </c>
      <c r="E3350" s="54" t="s">
        <v>186</v>
      </c>
      <c r="F3350" s="5" t="s">
        <v>188</v>
      </c>
      <c r="G3350" s="97">
        <v>44812</v>
      </c>
      <c r="H3350" s="5">
        <v>3</v>
      </c>
      <c r="I3350" s="86"/>
      <c r="J3350" s="58"/>
      <c r="K3350" s="58"/>
      <c r="L3350" s="58"/>
      <c r="M3350" s="58"/>
      <c r="N3350" s="58"/>
      <c r="O3350" s="58"/>
      <c r="P3350" s="58"/>
      <c r="Q3350" s="58"/>
      <c r="R3350" s="58"/>
      <c r="S3350" s="58"/>
      <c r="T3350" s="58"/>
      <c r="U3350" s="58"/>
      <c r="V3350" s="5">
        <v>35.770666666666664</v>
      </c>
      <c r="W3350" s="5">
        <v>35.770666666666664</v>
      </c>
      <c r="X3350" s="5">
        <v>35.770666666666664</v>
      </c>
      <c r="Y3350" s="5">
        <v>35.770666666666664</v>
      </c>
      <c r="Z3350" s="5"/>
      <c r="AA3350" s="5"/>
      <c r="AB3350" s="58"/>
      <c r="AC3350" s="58"/>
      <c r="AD3350" s="58"/>
      <c r="AE3350" s="58"/>
      <c r="AF3350" s="58"/>
      <c r="AG3350" s="58"/>
      <c r="AH3350" s="58"/>
      <c r="AI3350" s="58"/>
      <c r="AJ3350" s="58"/>
      <c r="AK3350" s="58"/>
      <c r="AL3350" s="58"/>
      <c r="AM3350" s="58"/>
      <c r="AN3350" s="58"/>
      <c r="AO3350" s="58"/>
      <c r="AP3350" s="58"/>
      <c r="AQ3350" s="58"/>
      <c r="AR3350" s="58"/>
      <c r="AS3350" s="58"/>
      <c r="AT3350" s="58"/>
      <c r="AU3350" s="58"/>
      <c r="AV3350" s="58"/>
      <c r="AW3350" s="58"/>
      <c r="AX3350" s="58"/>
    </row>
    <row r="3351" spans="1:50" x14ac:dyDescent="0.25">
      <c r="A3351" s="106" t="s">
        <v>163</v>
      </c>
      <c r="B3351" s="106" t="s">
        <v>79</v>
      </c>
      <c r="C3351" s="106" t="s">
        <v>182</v>
      </c>
      <c r="D3351" s="54" t="s">
        <v>183</v>
      </c>
      <c r="E3351" s="54" t="s">
        <v>186</v>
      </c>
      <c r="F3351" t="s">
        <v>187</v>
      </c>
      <c r="G3351" s="100">
        <v>44603</v>
      </c>
      <c r="H3351">
        <v>4</v>
      </c>
      <c r="I3351" s="86"/>
      <c r="J3351" s="58"/>
      <c r="K3351" s="58"/>
      <c r="L3351" s="58"/>
      <c r="M3351" s="58"/>
      <c r="N3351" s="58"/>
      <c r="O3351" s="58"/>
      <c r="P3351" s="58"/>
      <c r="Q3351" s="58"/>
      <c r="R3351" s="58"/>
      <c r="S3351" s="58"/>
      <c r="T3351" s="58"/>
      <c r="U3351" s="58"/>
      <c r="AB3351" s="58"/>
      <c r="AC3351" s="58"/>
      <c r="AD3351" s="58"/>
      <c r="AE3351" s="58"/>
      <c r="AF3351" s="58"/>
      <c r="AG3351" s="58"/>
      <c r="AH3351" s="58"/>
      <c r="AI3351" s="58"/>
      <c r="AJ3351" s="58"/>
      <c r="AK3351" s="58"/>
      <c r="AL3351" s="58"/>
      <c r="AM3351" s="58"/>
      <c r="AN3351" s="58"/>
      <c r="AO3351" s="58"/>
      <c r="AP3351" s="58"/>
      <c r="AQ3351" s="58"/>
      <c r="AR3351" s="58"/>
      <c r="AS3351" s="58"/>
      <c r="AT3351" s="58"/>
      <c r="AU3351" s="58"/>
      <c r="AV3351" s="58"/>
      <c r="AW3351" s="58"/>
      <c r="AX3351" s="58"/>
    </row>
    <row r="3352" spans="1:50" x14ac:dyDescent="0.25">
      <c r="A3352" s="106" t="s">
        <v>163</v>
      </c>
      <c r="B3352" s="106" t="s">
        <v>79</v>
      </c>
      <c r="C3352" s="106" t="s">
        <v>182</v>
      </c>
      <c r="D3352" s="54" t="s">
        <v>183</v>
      </c>
      <c r="E3352" s="54" t="s">
        <v>186</v>
      </c>
      <c r="F3352" t="s">
        <v>188</v>
      </c>
      <c r="G3352" s="100">
        <v>44732</v>
      </c>
      <c r="H3352">
        <v>4</v>
      </c>
      <c r="I3352" s="86"/>
      <c r="J3352" s="58"/>
      <c r="K3352" s="58"/>
      <c r="L3352" s="58"/>
      <c r="M3352" s="58"/>
      <c r="N3352" s="58"/>
      <c r="O3352" s="58"/>
      <c r="P3352" s="58"/>
      <c r="Q3352" s="58"/>
      <c r="R3352" s="58"/>
      <c r="S3352" s="58"/>
      <c r="T3352" s="58"/>
      <c r="U3352" s="58"/>
      <c r="AB3352" s="58"/>
      <c r="AC3352" s="58"/>
      <c r="AD3352" s="58"/>
      <c r="AE3352" s="58"/>
      <c r="AF3352" s="58"/>
      <c r="AG3352" s="58"/>
      <c r="AH3352" s="58"/>
      <c r="AI3352" s="58"/>
      <c r="AJ3352" s="58"/>
      <c r="AK3352" s="58"/>
      <c r="AL3352" s="58"/>
      <c r="AM3352" s="58"/>
      <c r="AN3352" s="58"/>
      <c r="AO3352" s="58"/>
      <c r="AP3352" s="58"/>
      <c r="AQ3352" s="58"/>
      <c r="AR3352" s="58"/>
      <c r="AS3352" s="58"/>
      <c r="AT3352" s="58"/>
      <c r="AU3352" s="58"/>
      <c r="AV3352" s="58"/>
      <c r="AW3352" s="58"/>
      <c r="AX3352" s="58"/>
    </row>
    <row r="3353" spans="1:50" x14ac:dyDescent="0.25">
      <c r="A3353" s="106" t="s">
        <v>163</v>
      </c>
      <c r="B3353" s="106" t="s">
        <v>79</v>
      </c>
      <c r="C3353" s="106" t="s">
        <v>182</v>
      </c>
      <c r="D3353" s="54" t="s">
        <v>183</v>
      </c>
      <c r="E3353" s="54" t="s">
        <v>186</v>
      </c>
      <c r="F3353" t="s">
        <v>188</v>
      </c>
      <c r="G3353" s="100">
        <v>44756</v>
      </c>
      <c r="H3353">
        <v>4</v>
      </c>
      <c r="I3353" s="86"/>
      <c r="J3353" s="58"/>
      <c r="K3353" s="58"/>
      <c r="L3353" s="58"/>
      <c r="M3353" s="58"/>
      <c r="N3353" s="58"/>
      <c r="O3353" s="58"/>
      <c r="P3353" s="58"/>
      <c r="Q3353" s="58"/>
      <c r="R3353" s="58"/>
      <c r="S3353" s="58"/>
      <c r="T3353" s="58"/>
      <c r="U3353" s="58"/>
      <c r="AB3353" s="58"/>
      <c r="AC3353" s="58"/>
      <c r="AD3353" s="58"/>
      <c r="AE3353" s="58"/>
      <c r="AF3353" s="58"/>
      <c r="AG3353" s="58"/>
      <c r="AH3353" s="58"/>
      <c r="AI3353" s="58"/>
      <c r="AJ3353" s="58"/>
      <c r="AK3353" s="58"/>
      <c r="AL3353" s="58"/>
      <c r="AM3353" s="58"/>
      <c r="AN3353" s="58"/>
      <c r="AO3353" s="58"/>
      <c r="AP3353" s="58"/>
      <c r="AQ3353" s="58"/>
      <c r="AR3353" s="58"/>
      <c r="AS3353" s="58"/>
      <c r="AT3353" s="58"/>
      <c r="AU3353" s="58"/>
      <c r="AV3353" s="58"/>
      <c r="AW3353" s="58"/>
      <c r="AX3353" s="58"/>
    </row>
    <row r="3354" spans="1:50" x14ac:dyDescent="0.25">
      <c r="A3354" s="106" t="s">
        <v>163</v>
      </c>
      <c r="B3354" s="106" t="s">
        <v>79</v>
      </c>
      <c r="C3354" s="106" t="s">
        <v>182</v>
      </c>
      <c r="D3354" s="54" t="s">
        <v>183</v>
      </c>
      <c r="E3354" s="54" t="s">
        <v>186</v>
      </c>
      <c r="F3354" t="s">
        <v>188</v>
      </c>
      <c r="G3354" s="100">
        <v>44760</v>
      </c>
      <c r="H3354">
        <v>4</v>
      </c>
      <c r="I3354" s="86"/>
      <c r="J3354" s="58"/>
      <c r="K3354" s="58"/>
      <c r="L3354" s="58"/>
      <c r="M3354" s="58"/>
      <c r="N3354" s="58"/>
      <c r="O3354" s="58"/>
      <c r="P3354" s="58"/>
      <c r="Q3354" s="58"/>
      <c r="R3354" s="58"/>
      <c r="S3354" s="58"/>
      <c r="T3354" s="58"/>
      <c r="U3354" s="58"/>
      <c r="AB3354" s="58"/>
      <c r="AC3354" s="58"/>
      <c r="AD3354" s="58"/>
      <c r="AE3354" s="58"/>
      <c r="AF3354" s="58"/>
      <c r="AG3354" s="58"/>
      <c r="AH3354" s="58"/>
      <c r="AI3354" s="58"/>
      <c r="AJ3354" s="58"/>
      <c r="AK3354" s="58"/>
      <c r="AL3354" s="58"/>
      <c r="AM3354" s="58"/>
      <c r="AN3354" s="58"/>
      <c r="AO3354" s="58"/>
      <c r="AP3354" s="58"/>
      <c r="AQ3354" s="58"/>
      <c r="AR3354" s="58"/>
      <c r="AS3354" s="58"/>
      <c r="AT3354" s="58"/>
      <c r="AU3354" s="58"/>
      <c r="AV3354" s="58"/>
      <c r="AW3354" s="58"/>
      <c r="AX3354" s="58"/>
    </row>
    <row r="3355" spans="1:50" x14ac:dyDescent="0.25">
      <c r="A3355" s="106" t="s">
        <v>163</v>
      </c>
      <c r="B3355" s="106" t="s">
        <v>79</v>
      </c>
      <c r="C3355" s="106" t="s">
        <v>182</v>
      </c>
      <c r="D3355" s="54" t="s">
        <v>183</v>
      </c>
      <c r="E3355" s="54" t="s">
        <v>186</v>
      </c>
      <c r="F3355" t="s">
        <v>188</v>
      </c>
      <c r="G3355" s="100">
        <v>44769</v>
      </c>
      <c r="H3355">
        <v>4</v>
      </c>
      <c r="I3355" s="86"/>
      <c r="J3355" s="58"/>
      <c r="K3355" s="58"/>
      <c r="L3355" s="58"/>
      <c r="M3355" s="58"/>
      <c r="N3355" s="58"/>
      <c r="O3355" s="58"/>
      <c r="P3355" s="58"/>
      <c r="Q3355" s="58"/>
      <c r="R3355" s="58"/>
      <c r="S3355" s="58"/>
      <c r="T3355" s="58"/>
      <c r="U3355" s="58"/>
      <c r="AB3355" s="58"/>
      <c r="AC3355" s="58"/>
      <c r="AD3355" s="58"/>
      <c r="AE3355" s="58"/>
      <c r="AF3355" s="58"/>
      <c r="AG3355" s="58"/>
      <c r="AH3355" s="58"/>
      <c r="AI3355" s="58"/>
      <c r="AJ3355" s="58"/>
      <c r="AK3355" s="58"/>
      <c r="AL3355" s="58"/>
      <c r="AM3355" s="58"/>
      <c r="AN3355" s="58"/>
      <c r="AO3355" s="58"/>
      <c r="AP3355" s="58"/>
      <c r="AQ3355" s="58"/>
      <c r="AR3355" s="58"/>
      <c r="AS3355" s="58"/>
      <c r="AT3355" s="58"/>
      <c r="AU3355" s="58"/>
      <c r="AV3355" s="58"/>
      <c r="AW3355" s="58"/>
      <c r="AX3355" s="58"/>
    </row>
    <row r="3356" spans="1:50" x14ac:dyDescent="0.25">
      <c r="A3356" s="106" t="s">
        <v>163</v>
      </c>
      <c r="B3356" s="106" t="s">
        <v>79</v>
      </c>
      <c r="C3356" s="106" t="s">
        <v>182</v>
      </c>
      <c r="D3356" s="54" t="s">
        <v>183</v>
      </c>
      <c r="E3356" s="54" t="s">
        <v>186</v>
      </c>
      <c r="F3356" t="s">
        <v>188</v>
      </c>
      <c r="G3356" s="100">
        <v>44784</v>
      </c>
      <c r="H3356">
        <v>4</v>
      </c>
      <c r="I3356" s="86"/>
      <c r="J3356" s="58"/>
      <c r="K3356" s="58"/>
      <c r="L3356" s="58"/>
      <c r="M3356" s="58"/>
      <c r="N3356" s="58"/>
      <c r="O3356" s="58"/>
      <c r="P3356" s="58"/>
      <c r="Q3356" s="58"/>
      <c r="R3356" s="58"/>
      <c r="S3356" s="58"/>
      <c r="T3356" s="58"/>
      <c r="U3356" s="58"/>
      <c r="V3356">
        <v>61.214400000000005</v>
      </c>
      <c r="W3356">
        <v>61.214400000000005</v>
      </c>
      <c r="X3356">
        <v>61.214400000000005</v>
      </c>
      <c r="Y3356">
        <v>61.214400000000005</v>
      </c>
      <c r="AB3356" s="58"/>
      <c r="AC3356" s="58"/>
      <c r="AD3356" s="58"/>
      <c r="AE3356" s="58"/>
      <c r="AF3356" s="58"/>
      <c r="AG3356" s="58"/>
      <c r="AH3356" s="58"/>
      <c r="AI3356" s="58"/>
      <c r="AJ3356" s="58"/>
      <c r="AK3356" s="58"/>
      <c r="AL3356" s="58"/>
      <c r="AM3356" s="58"/>
      <c r="AN3356" s="58"/>
      <c r="AO3356" s="58"/>
      <c r="AP3356" s="58"/>
      <c r="AQ3356" s="58"/>
      <c r="AR3356" s="58"/>
      <c r="AS3356" s="58"/>
      <c r="AT3356" s="58"/>
      <c r="AU3356" s="58"/>
      <c r="AV3356" s="58"/>
      <c r="AW3356" s="58"/>
      <c r="AX3356" s="58"/>
    </row>
    <row r="3357" spans="1:50" x14ac:dyDescent="0.25">
      <c r="A3357" s="106" t="s">
        <v>163</v>
      </c>
      <c r="B3357" s="106" t="s">
        <v>79</v>
      </c>
      <c r="C3357" s="106" t="s">
        <v>182</v>
      </c>
      <c r="D3357" s="54" t="s">
        <v>183</v>
      </c>
      <c r="E3357" s="54" t="s">
        <v>186</v>
      </c>
      <c r="F3357" t="s">
        <v>188</v>
      </c>
      <c r="G3357" s="100">
        <v>44795</v>
      </c>
      <c r="H3357">
        <v>4</v>
      </c>
      <c r="I3357" s="86"/>
      <c r="J3357" s="58"/>
      <c r="K3357" s="58"/>
      <c r="L3357" s="58"/>
      <c r="M3357" s="58"/>
      <c r="N3357" s="58"/>
      <c r="O3357" s="58"/>
      <c r="P3357" s="58"/>
      <c r="Q3357" s="58"/>
      <c r="R3357" s="58"/>
      <c r="S3357" s="58"/>
      <c r="T3357" s="58"/>
      <c r="U3357" s="58"/>
      <c r="V3357">
        <v>50.571533333333328</v>
      </c>
      <c r="W3357">
        <v>50.571533333333328</v>
      </c>
      <c r="X3357">
        <v>50.571533333333328</v>
      </c>
      <c r="Y3357">
        <v>50.571533333333328</v>
      </c>
      <c r="AB3357" s="58"/>
      <c r="AC3357" s="58"/>
      <c r="AD3357" s="58"/>
      <c r="AE3357" s="58"/>
      <c r="AF3357" s="58"/>
      <c r="AG3357" s="58"/>
      <c r="AH3357" s="58"/>
      <c r="AI3357" s="58"/>
      <c r="AJ3357" s="58"/>
      <c r="AK3357" s="58"/>
      <c r="AL3357" s="58"/>
      <c r="AM3357" s="58"/>
      <c r="AN3357" s="58"/>
      <c r="AO3357" s="58"/>
      <c r="AP3357" s="58"/>
      <c r="AQ3357" s="58"/>
      <c r="AR3357" s="58"/>
      <c r="AS3357" s="58"/>
      <c r="AT3357" s="58"/>
      <c r="AU3357" s="58"/>
      <c r="AV3357" s="58"/>
      <c r="AW3357" s="58"/>
      <c r="AX3357" s="58"/>
    </row>
    <row r="3358" spans="1:50" x14ac:dyDescent="0.25">
      <c r="A3358" s="106" t="s">
        <v>163</v>
      </c>
      <c r="B3358" s="106" t="s">
        <v>79</v>
      </c>
      <c r="C3358" s="106" t="s">
        <v>182</v>
      </c>
      <c r="D3358" s="54" t="s">
        <v>183</v>
      </c>
      <c r="E3358" s="54" t="s">
        <v>186</v>
      </c>
      <c r="F3358" t="s">
        <v>188</v>
      </c>
      <c r="G3358" s="100">
        <v>44802</v>
      </c>
      <c r="H3358">
        <v>4</v>
      </c>
      <c r="I3358" s="86"/>
      <c r="J3358" s="58"/>
      <c r="K3358" s="58"/>
      <c r="L3358" s="58"/>
      <c r="M3358" s="58"/>
      <c r="N3358" s="58"/>
      <c r="O3358" s="58"/>
      <c r="P3358" s="58"/>
      <c r="Q3358" s="58"/>
      <c r="R3358" s="58"/>
      <c r="S3358" s="58"/>
      <c r="T3358" s="58"/>
      <c r="U3358" s="58"/>
      <c r="V3358">
        <v>67.781533333333329</v>
      </c>
      <c r="W3358">
        <v>67.781533333333329</v>
      </c>
      <c r="X3358">
        <v>67.781533333333329</v>
      </c>
      <c r="Y3358">
        <v>67.781533333333329</v>
      </c>
      <c r="AB3358" s="58"/>
      <c r="AC3358" s="58"/>
      <c r="AD3358" s="58"/>
      <c r="AE3358" s="58"/>
      <c r="AF3358" s="58"/>
      <c r="AG3358" s="58"/>
      <c r="AH3358" s="58"/>
      <c r="AI3358" s="58"/>
      <c r="AJ3358" s="58"/>
      <c r="AK3358" s="58"/>
      <c r="AL3358" s="58"/>
      <c r="AM3358" s="58"/>
      <c r="AN3358" s="58"/>
      <c r="AO3358" s="58"/>
      <c r="AP3358" s="58"/>
      <c r="AQ3358" s="58"/>
      <c r="AR3358" s="58"/>
      <c r="AS3358" s="58"/>
      <c r="AT3358" s="58"/>
      <c r="AU3358" s="58"/>
      <c r="AV3358" s="58"/>
      <c r="AW3358" s="58"/>
      <c r="AX3358" s="58"/>
    </row>
    <row r="3359" spans="1:50" x14ac:dyDescent="0.25">
      <c r="A3359" s="106" t="s">
        <v>163</v>
      </c>
      <c r="B3359" s="106" t="s">
        <v>79</v>
      </c>
      <c r="C3359" s="106" t="s">
        <v>182</v>
      </c>
      <c r="D3359" s="54" t="s">
        <v>183</v>
      </c>
      <c r="E3359" s="54" t="s">
        <v>186</v>
      </c>
      <c r="F3359" t="s">
        <v>188</v>
      </c>
      <c r="G3359" s="100">
        <v>44812</v>
      </c>
      <c r="H3359">
        <v>4</v>
      </c>
      <c r="I3359" s="86"/>
      <c r="J3359" s="58"/>
      <c r="K3359" s="58"/>
      <c r="L3359" s="58"/>
      <c r="M3359" s="58"/>
      <c r="N3359" s="58"/>
      <c r="O3359" s="58"/>
      <c r="P3359" s="58"/>
      <c r="Q3359" s="58"/>
      <c r="R3359" s="58"/>
      <c r="S3359" s="58"/>
      <c r="T3359" s="58"/>
      <c r="U3359" s="58"/>
      <c r="V3359">
        <v>47.378630000000001</v>
      </c>
      <c r="W3359">
        <v>47.378630000000001</v>
      </c>
      <c r="X3359">
        <v>47.378630000000001</v>
      </c>
      <c r="Y3359">
        <v>47.378630000000001</v>
      </c>
      <c r="AB3359" s="58"/>
      <c r="AC3359" s="58"/>
      <c r="AD3359" s="58"/>
      <c r="AE3359" s="58"/>
      <c r="AF3359" s="58"/>
      <c r="AG3359" s="58"/>
      <c r="AH3359" s="58"/>
      <c r="AI3359" s="58"/>
      <c r="AJ3359" s="58"/>
      <c r="AK3359" s="58"/>
      <c r="AL3359" s="58"/>
      <c r="AM3359" s="58"/>
      <c r="AN3359" s="58"/>
      <c r="AO3359" s="58"/>
      <c r="AP3359" s="58"/>
      <c r="AQ3359" s="58"/>
      <c r="AR3359" s="58"/>
      <c r="AS3359" s="58"/>
      <c r="AT3359" s="58"/>
      <c r="AU3359" s="58"/>
      <c r="AV3359" s="58"/>
      <c r="AW3359" s="58"/>
      <c r="AX3359" s="58"/>
    </row>
    <row r="3360" spans="1:50" x14ac:dyDescent="0.25">
      <c r="A3360" s="99" t="s">
        <v>165</v>
      </c>
      <c r="B3360" s="99" t="s">
        <v>84</v>
      </c>
      <c r="C3360" s="99" t="s">
        <v>182</v>
      </c>
      <c r="D3360" s="8" t="s">
        <v>183</v>
      </c>
      <c r="E3360" s="8" t="s">
        <v>186</v>
      </c>
      <c r="F3360" s="5" t="s">
        <v>187</v>
      </c>
      <c r="G3360" s="97">
        <v>44603</v>
      </c>
      <c r="H3360" s="20">
        <v>1</v>
      </c>
      <c r="I3360" s="86"/>
      <c r="J3360" s="58"/>
      <c r="K3360" s="58"/>
      <c r="L3360" s="58"/>
      <c r="M3360" s="58"/>
      <c r="N3360" s="58"/>
      <c r="O3360" s="58"/>
      <c r="P3360" s="58"/>
      <c r="Q3360" s="58"/>
      <c r="R3360" s="58"/>
      <c r="S3360" s="58"/>
      <c r="T3360" s="58"/>
      <c r="U3360" s="58"/>
      <c r="V3360" s="5">
        <v>66.69250000000001</v>
      </c>
      <c r="W3360" s="5">
        <v>66.69250000000001</v>
      </c>
      <c r="X3360" s="5">
        <v>66.69250000000001</v>
      </c>
      <c r="Y3360" s="5">
        <v>66.69250000000001</v>
      </c>
      <c r="Z3360" s="5"/>
      <c r="AA3360" s="5"/>
      <c r="AB3360" s="58"/>
      <c r="AC3360" s="58"/>
      <c r="AD3360" s="58"/>
      <c r="AE3360" s="58"/>
      <c r="AF3360" s="58"/>
      <c r="AG3360" s="58"/>
      <c r="AH3360" s="58"/>
      <c r="AI3360" s="58"/>
      <c r="AJ3360" s="58"/>
      <c r="AK3360" s="58"/>
      <c r="AL3360" s="58"/>
      <c r="AM3360" s="58"/>
      <c r="AN3360" s="58"/>
      <c r="AO3360" s="58"/>
      <c r="AP3360" s="58"/>
      <c r="AQ3360" s="58"/>
      <c r="AR3360" s="58"/>
      <c r="AS3360" s="58"/>
      <c r="AT3360" s="58"/>
      <c r="AU3360" s="58"/>
      <c r="AV3360" s="58"/>
      <c r="AW3360" s="58"/>
      <c r="AX3360" s="58"/>
    </row>
    <row r="3361" spans="1:50" x14ac:dyDescent="0.25">
      <c r="A3361" s="99" t="s">
        <v>165</v>
      </c>
      <c r="B3361" s="99" t="s">
        <v>84</v>
      </c>
      <c r="C3361" s="99" t="s">
        <v>182</v>
      </c>
      <c r="D3361" s="8" t="s">
        <v>183</v>
      </c>
      <c r="E3361" s="8" t="s">
        <v>186</v>
      </c>
      <c r="F3361" s="5" t="s">
        <v>188</v>
      </c>
      <c r="G3361" s="97">
        <v>44732</v>
      </c>
      <c r="H3361" s="20">
        <v>1</v>
      </c>
      <c r="I3361" s="86"/>
      <c r="J3361" s="58"/>
      <c r="K3361" s="58"/>
      <c r="L3361" s="58"/>
      <c r="M3361" s="58"/>
      <c r="N3361" s="58"/>
      <c r="O3361" s="58"/>
      <c r="P3361" s="58"/>
      <c r="Q3361" s="58"/>
      <c r="R3361" s="58"/>
      <c r="S3361" s="58"/>
      <c r="T3361" s="58"/>
      <c r="U3361" s="58"/>
      <c r="V3361" s="5">
        <v>5.9885000000000002</v>
      </c>
      <c r="W3361" s="5">
        <v>5.9885000000000002</v>
      </c>
      <c r="X3361" s="5">
        <v>5.9885000000000002</v>
      </c>
      <c r="Y3361" s="5">
        <v>5.9885000000000002</v>
      </c>
      <c r="Z3361" s="5"/>
      <c r="AA3361" s="5"/>
      <c r="AB3361" s="58"/>
      <c r="AC3361" s="58"/>
      <c r="AD3361" s="58"/>
      <c r="AE3361" s="58"/>
      <c r="AF3361" s="58"/>
      <c r="AG3361" s="58"/>
      <c r="AH3361" s="58"/>
      <c r="AI3361" s="58"/>
      <c r="AJ3361" s="58"/>
      <c r="AK3361" s="58"/>
      <c r="AL3361" s="58"/>
      <c r="AM3361" s="58"/>
      <c r="AN3361" s="58"/>
      <c r="AO3361" s="58"/>
      <c r="AP3361" s="58"/>
      <c r="AQ3361" s="58"/>
      <c r="AR3361" s="58"/>
      <c r="AS3361" s="58"/>
      <c r="AT3361" s="58"/>
      <c r="AU3361" s="58"/>
      <c r="AV3361" s="58"/>
      <c r="AW3361" s="58"/>
      <c r="AX3361" s="58"/>
    </row>
    <row r="3362" spans="1:50" x14ac:dyDescent="0.25">
      <c r="A3362" s="99" t="s">
        <v>165</v>
      </c>
      <c r="B3362" s="99" t="s">
        <v>84</v>
      </c>
      <c r="C3362" s="99" t="s">
        <v>182</v>
      </c>
      <c r="D3362" s="8" t="s">
        <v>183</v>
      </c>
      <c r="E3362" s="8" t="s">
        <v>186</v>
      </c>
      <c r="F3362" s="5" t="s">
        <v>188</v>
      </c>
      <c r="G3362" s="97">
        <v>44756</v>
      </c>
      <c r="H3362" s="20">
        <v>1</v>
      </c>
      <c r="I3362" s="86"/>
      <c r="J3362" s="58"/>
      <c r="K3362" s="58"/>
      <c r="L3362" s="58"/>
      <c r="M3362" s="58"/>
      <c r="N3362" s="58"/>
      <c r="O3362" s="58"/>
      <c r="P3362" s="58"/>
      <c r="Q3362" s="58"/>
      <c r="R3362" s="58"/>
      <c r="S3362" s="58"/>
      <c r="T3362" s="58"/>
      <c r="U3362" s="58"/>
      <c r="V3362" s="5">
        <v>88.448133333333345</v>
      </c>
      <c r="W3362" s="5">
        <v>88.448133333333345</v>
      </c>
      <c r="X3362" s="5">
        <v>88.448133333333345</v>
      </c>
      <c r="Y3362" s="5">
        <v>88.448133333333345</v>
      </c>
      <c r="Z3362" s="5"/>
      <c r="AA3362" s="5"/>
      <c r="AB3362" s="58"/>
      <c r="AC3362" s="58"/>
      <c r="AD3362" s="58"/>
      <c r="AE3362" s="58"/>
      <c r="AF3362" s="58"/>
      <c r="AG3362" s="58"/>
      <c r="AH3362" s="58"/>
      <c r="AI3362" s="58"/>
      <c r="AJ3362" s="58"/>
      <c r="AK3362" s="58"/>
      <c r="AL3362" s="58"/>
      <c r="AM3362" s="58"/>
      <c r="AN3362" s="58"/>
      <c r="AO3362" s="58"/>
      <c r="AP3362" s="58"/>
      <c r="AQ3362" s="58"/>
      <c r="AR3362" s="58"/>
      <c r="AS3362" s="58"/>
      <c r="AT3362" s="58"/>
      <c r="AU3362" s="58"/>
      <c r="AV3362" s="58"/>
      <c r="AW3362" s="58"/>
      <c r="AX3362" s="58"/>
    </row>
    <row r="3363" spans="1:50" x14ac:dyDescent="0.25">
      <c r="A3363" s="99" t="s">
        <v>165</v>
      </c>
      <c r="B3363" s="99" t="s">
        <v>84</v>
      </c>
      <c r="C3363" s="99" t="s">
        <v>182</v>
      </c>
      <c r="D3363" s="8" t="s">
        <v>183</v>
      </c>
      <c r="E3363" s="8" t="s">
        <v>186</v>
      </c>
      <c r="F3363" s="5" t="s">
        <v>188</v>
      </c>
      <c r="G3363" s="97">
        <v>44760</v>
      </c>
      <c r="H3363" s="20">
        <v>1</v>
      </c>
      <c r="I3363" s="86"/>
      <c r="J3363" s="58"/>
      <c r="K3363" s="58"/>
      <c r="L3363" s="58"/>
      <c r="M3363" s="58"/>
      <c r="N3363" s="58"/>
      <c r="O3363" s="58"/>
      <c r="P3363" s="58"/>
      <c r="Q3363" s="58"/>
      <c r="R3363" s="58"/>
      <c r="S3363" s="58"/>
      <c r="T3363" s="58"/>
      <c r="U3363" s="58"/>
      <c r="V3363" s="5">
        <v>89.648333333333326</v>
      </c>
      <c r="W3363" s="5">
        <v>89.648333333333326</v>
      </c>
      <c r="X3363" s="5">
        <v>89.648333333333326</v>
      </c>
      <c r="Y3363" s="5">
        <v>89.648333333333326</v>
      </c>
      <c r="Z3363" s="5"/>
      <c r="AA3363" s="5"/>
      <c r="AB3363" s="58"/>
      <c r="AC3363" s="58"/>
      <c r="AD3363" s="58"/>
      <c r="AE3363" s="58"/>
      <c r="AF3363" s="58"/>
      <c r="AG3363" s="58"/>
      <c r="AH3363" s="58"/>
      <c r="AI3363" s="58"/>
      <c r="AJ3363" s="58"/>
      <c r="AK3363" s="58"/>
      <c r="AL3363" s="58"/>
      <c r="AM3363" s="58"/>
      <c r="AN3363" s="58"/>
      <c r="AO3363" s="58"/>
      <c r="AP3363" s="58"/>
      <c r="AQ3363" s="58"/>
      <c r="AR3363" s="58"/>
      <c r="AS3363" s="58"/>
      <c r="AT3363" s="58"/>
      <c r="AU3363" s="58"/>
      <c r="AV3363" s="58"/>
      <c r="AW3363" s="58"/>
      <c r="AX3363" s="58"/>
    </row>
    <row r="3364" spans="1:50" x14ac:dyDescent="0.25">
      <c r="A3364" s="99" t="s">
        <v>165</v>
      </c>
      <c r="B3364" s="99" t="s">
        <v>84</v>
      </c>
      <c r="C3364" s="99" t="s">
        <v>182</v>
      </c>
      <c r="D3364" s="8" t="s">
        <v>183</v>
      </c>
      <c r="E3364" s="8" t="s">
        <v>186</v>
      </c>
      <c r="F3364" s="5" t="s">
        <v>188</v>
      </c>
      <c r="G3364" s="97">
        <v>44769</v>
      </c>
      <c r="H3364" s="20">
        <v>1</v>
      </c>
      <c r="I3364" s="86"/>
      <c r="J3364" s="58"/>
      <c r="K3364" s="58"/>
      <c r="L3364" s="58"/>
      <c r="M3364" s="58"/>
      <c r="N3364" s="58"/>
      <c r="O3364" s="58"/>
      <c r="P3364" s="58"/>
      <c r="Q3364" s="58"/>
      <c r="R3364" s="58"/>
      <c r="S3364" s="58"/>
      <c r="T3364" s="58"/>
      <c r="U3364" s="58"/>
      <c r="V3364" s="5">
        <v>31.441333333333333</v>
      </c>
      <c r="W3364" s="5">
        <v>31.441333333333333</v>
      </c>
      <c r="X3364" s="5">
        <v>31.441333333333333</v>
      </c>
      <c r="Y3364" s="5">
        <v>31.441333333333333</v>
      </c>
      <c r="Z3364" s="5"/>
      <c r="AA3364" s="5"/>
      <c r="AB3364" s="58"/>
      <c r="AC3364" s="58"/>
      <c r="AD3364" s="58"/>
      <c r="AE3364" s="58"/>
      <c r="AF3364" s="58"/>
      <c r="AG3364" s="58"/>
      <c r="AH3364" s="58"/>
      <c r="AI3364" s="58"/>
      <c r="AJ3364" s="58"/>
      <c r="AK3364" s="58"/>
      <c r="AL3364" s="58"/>
      <c r="AM3364" s="58"/>
      <c r="AN3364" s="58"/>
      <c r="AO3364" s="58"/>
      <c r="AP3364" s="58"/>
      <c r="AQ3364" s="58"/>
      <c r="AR3364" s="58"/>
      <c r="AS3364" s="58"/>
      <c r="AT3364" s="58"/>
      <c r="AU3364" s="58"/>
      <c r="AV3364" s="58"/>
      <c r="AW3364" s="58"/>
      <c r="AX3364" s="58"/>
    </row>
    <row r="3365" spans="1:50" x14ac:dyDescent="0.25">
      <c r="A3365" s="99" t="s">
        <v>165</v>
      </c>
      <c r="B3365" s="99" t="s">
        <v>84</v>
      </c>
      <c r="C3365" s="99" t="s">
        <v>182</v>
      </c>
      <c r="D3365" s="8" t="s">
        <v>183</v>
      </c>
      <c r="E3365" s="8" t="s">
        <v>186</v>
      </c>
      <c r="F3365" s="5" t="s">
        <v>188</v>
      </c>
      <c r="G3365" s="97">
        <v>44784</v>
      </c>
      <c r="H3365" s="20">
        <v>1</v>
      </c>
      <c r="I3365" s="86"/>
      <c r="J3365" s="58"/>
      <c r="K3365" s="58"/>
      <c r="L3365" s="58"/>
      <c r="M3365" s="58"/>
      <c r="N3365" s="58"/>
      <c r="O3365" s="58"/>
      <c r="P3365" s="58"/>
      <c r="Q3365" s="58"/>
      <c r="R3365" s="58"/>
      <c r="S3365" s="58"/>
      <c r="T3365" s="58"/>
      <c r="U3365" s="58"/>
      <c r="V3365" s="5">
        <v>27.695499999999999</v>
      </c>
      <c r="W3365" s="5">
        <v>27.695499999999999</v>
      </c>
      <c r="X3365" s="5">
        <v>27.695499999999999</v>
      </c>
      <c r="Y3365" s="5">
        <v>27.695499999999999</v>
      </c>
      <c r="Z3365" s="5"/>
      <c r="AA3365" s="5"/>
      <c r="AB3365" s="58"/>
      <c r="AC3365" s="58"/>
      <c r="AD3365" s="58"/>
      <c r="AE3365" s="58"/>
      <c r="AF3365" s="58"/>
      <c r="AG3365" s="58"/>
      <c r="AH3365" s="58"/>
      <c r="AI3365" s="58"/>
      <c r="AJ3365" s="58"/>
      <c r="AK3365" s="58"/>
      <c r="AL3365" s="58"/>
      <c r="AM3365" s="58"/>
      <c r="AN3365" s="58"/>
      <c r="AO3365" s="58"/>
      <c r="AP3365" s="58"/>
      <c r="AQ3365" s="58"/>
      <c r="AR3365" s="58"/>
      <c r="AS3365" s="58"/>
      <c r="AT3365" s="58"/>
      <c r="AU3365" s="58"/>
      <c r="AV3365" s="58"/>
      <c r="AW3365" s="58"/>
      <c r="AX3365" s="58"/>
    </row>
    <row r="3366" spans="1:50" x14ac:dyDescent="0.25">
      <c r="A3366" s="99" t="s">
        <v>165</v>
      </c>
      <c r="B3366" s="99" t="s">
        <v>84</v>
      </c>
      <c r="C3366" s="99" t="s">
        <v>182</v>
      </c>
      <c r="D3366" s="8" t="s">
        <v>183</v>
      </c>
      <c r="E3366" s="8" t="s">
        <v>186</v>
      </c>
      <c r="F3366" s="5" t="s">
        <v>188</v>
      </c>
      <c r="G3366" s="97">
        <v>44795</v>
      </c>
      <c r="H3366" s="20">
        <v>1</v>
      </c>
      <c r="I3366" s="86"/>
      <c r="J3366" s="58"/>
      <c r="K3366" s="58"/>
      <c r="L3366" s="58"/>
      <c r="M3366" s="58"/>
      <c r="N3366" s="58"/>
      <c r="O3366" s="58"/>
      <c r="P3366" s="58"/>
      <c r="Q3366" s="58"/>
      <c r="R3366" s="58"/>
      <c r="S3366" s="58"/>
      <c r="T3366" s="58"/>
      <c r="U3366" s="58"/>
      <c r="V3366" s="5"/>
      <c r="W3366" s="5"/>
      <c r="X3366" s="5"/>
      <c r="Y3366" s="5"/>
      <c r="Z3366" s="5"/>
      <c r="AA3366" s="5"/>
      <c r="AB3366" s="58"/>
      <c r="AC3366" s="58"/>
      <c r="AD3366" s="58"/>
      <c r="AE3366" s="58"/>
      <c r="AF3366" s="58"/>
      <c r="AG3366" s="58"/>
      <c r="AH3366" s="58"/>
      <c r="AI3366" s="58"/>
      <c r="AJ3366" s="58"/>
      <c r="AK3366" s="58"/>
      <c r="AL3366" s="58"/>
      <c r="AM3366" s="58"/>
      <c r="AN3366" s="58"/>
      <c r="AO3366" s="58"/>
      <c r="AP3366" s="58"/>
      <c r="AQ3366" s="58"/>
      <c r="AR3366" s="58"/>
      <c r="AS3366" s="58"/>
      <c r="AT3366" s="58"/>
      <c r="AU3366" s="58"/>
      <c r="AV3366" s="58"/>
      <c r="AW3366" s="58"/>
      <c r="AX3366" s="58"/>
    </row>
    <row r="3367" spans="1:50" x14ac:dyDescent="0.25">
      <c r="A3367" s="99" t="s">
        <v>165</v>
      </c>
      <c r="B3367" s="99" t="s">
        <v>84</v>
      </c>
      <c r="C3367" s="99" t="s">
        <v>182</v>
      </c>
      <c r="D3367" s="8" t="s">
        <v>183</v>
      </c>
      <c r="E3367" s="8" t="s">
        <v>186</v>
      </c>
      <c r="F3367" s="5" t="s">
        <v>188</v>
      </c>
      <c r="G3367" s="97">
        <v>44802</v>
      </c>
      <c r="H3367" s="20">
        <v>1</v>
      </c>
      <c r="I3367" s="86"/>
      <c r="J3367" s="58"/>
      <c r="K3367" s="58"/>
      <c r="L3367" s="58"/>
      <c r="M3367" s="58"/>
      <c r="N3367" s="58"/>
      <c r="O3367" s="58"/>
      <c r="P3367" s="58"/>
      <c r="Q3367" s="58"/>
      <c r="R3367" s="58"/>
      <c r="S3367" s="58"/>
      <c r="T3367" s="58"/>
      <c r="U3367" s="58"/>
      <c r="V3367" s="5">
        <v>106.0545</v>
      </c>
      <c r="W3367" s="5">
        <v>106.0545</v>
      </c>
      <c r="X3367" s="5">
        <v>106.0545</v>
      </c>
      <c r="Y3367" s="5">
        <v>106.0545</v>
      </c>
      <c r="Z3367" s="5"/>
      <c r="AA3367" s="5"/>
      <c r="AB3367" s="58"/>
      <c r="AC3367" s="58"/>
      <c r="AD3367" s="58"/>
      <c r="AE3367" s="58"/>
      <c r="AF3367" s="58"/>
      <c r="AG3367" s="58"/>
      <c r="AH3367" s="58"/>
      <c r="AI3367" s="58"/>
      <c r="AJ3367" s="58"/>
      <c r="AK3367" s="58"/>
      <c r="AL3367" s="58"/>
      <c r="AM3367" s="58"/>
      <c r="AN3367" s="58"/>
      <c r="AO3367" s="58"/>
      <c r="AP3367" s="58"/>
      <c r="AQ3367" s="58"/>
      <c r="AR3367" s="58"/>
      <c r="AS3367" s="58"/>
      <c r="AT3367" s="58"/>
      <c r="AU3367" s="58"/>
      <c r="AV3367" s="58"/>
      <c r="AW3367" s="58"/>
      <c r="AX3367" s="58"/>
    </row>
    <row r="3368" spans="1:50" x14ac:dyDescent="0.25">
      <c r="A3368" s="99" t="s">
        <v>165</v>
      </c>
      <c r="B3368" s="99" t="s">
        <v>84</v>
      </c>
      <c r="C3368" s="99" t="s">
        <v>182</v>
      </c>
      <c r="D3368" s="8" t="s">
        <v>183</v>
      </c>
      <c r="E3368" s="8" t="s">
        <v>186</v>
      </c>
      <c r="F3368" s="5" t="s">
        <v>188</v>
      </c>
      <c r="G3368" s="97">
        <v>44812</v>
      </c>
      <c r="H3368" s="20">
        <v>1</v>
      </c>
      <c r="I3368" s="86"/>
      <c r="J3368" s="58"/>
      <c r="K3368" s="58"/>
      <c r="L3368" s="58"/>
      <c r="M3368" s="58"/>
      <c r="N3368" s="58"/>
      <c r="O3368" s="58"/>
      <c r="P3368" s="58"/>
      <c r="Q3368" s="58"/>
      <c r="R3368" s="58"/>
      <c r="S3368" s="58"/>
      <c r="T3368" s="58"/>
      <c r="U3368" s="58"/>
      <c r="V3368" s="5">
        <v>31.9345</v>
      </c>
      <c r="W3368" s="5">
        <v>31.9345</v>
      </c>
      <c r="X3368" s="5">
        <v>31.9345</v>
      </c>
      <c r="Y3368" s="5">
        <v>31.9345</v>
      </c>
      <c r="Z3368" s="5"/>
      <c r="AA3368" s="5"/>
      <c r="AB3368" s="58"/>
      <c r="AC3368" s="58"/>
      <c r="AD3368" s="58"/>
      <c r="AE3368" s="58"/>
      <c r="AF3368" s="58"/>
      <c r="AG3368" s="58"/>
      <c r="AH3368" s="58"/>
      <c r="AI3368" s="58"/>
      <c r="AJ3368" s="58"/>
      <c r="AK3368" s="58"/>
      <c r="AL3368" s="58"/>
      <c r="AM3368" s="58"/>
      <c r="AN3368" s="58"/>
      <c r="AO3368" s="58"/>
      <c r="AP3368" s="58"/>
      <c r="AQ3368" s="58"/>
      <c r="AR3368" s="58"/>
      <c r="AS3368" s="58"/>
      <c r="AT3368" s="58"/>
      <c r="AU3368" s="58"/>
      <c r="AV3368" s="58"/>
      <c r="AW3368" s="58"/>
      <c r="AX3368" s="58"/>
    </row>
    <row r="3369" spans="1:50" x14ac:dyDescent="0.25">
      <c r="A3369" s="99" t="s">
        <v>165</v>
      </c>
      <c r="B3369" s="99" t="s">
        <v>84</v>
      </c>
      <c r="C3369" s="99" t="s">
        <v>182</v>
      </c>
      <c r="D3369" s="8" t="s">
        <v>183</v>
      </c>
      <c r="E3369" s="8" t="s">
        <v>186</v>
      </c>
      <c r="F3369" t="s">
        <v>187</v>
      </c>
      <c r="G3369" s="100">
        <v>44603</v>
      </c>
      <c r="H3369">
        <v>2</v>
      </c>
      <c r="I3369" s="86"/>
      <c r="J3369" s="58"/>
      <c r="K3369" s="58"/>
      <c r="L3369" s="58"/>
      <c r="M3369" s="58"/>
      <c r="N3369" s="58"/>
      <c r="O3369" s="58"/>
      <c r="P3369" s="58"/>
      <c r="Q3369" s="58"/>
      <c r="R3369" s="58"/>
      <c r="S3369" s="58"/>
      <c r="T3369" s="58"/>
      <c r="U3369" s="58"/>
      <c r="AB3369" s="58"/>
      <c r="AC3369" s="58"/>
      <c r="AD3369" s="58"/>
      <c r="AE3369" s="58"/>
      <c r="AF3369" s="58"/>
      <c r="AG3369" s="58"/>
      <c r="AH3369" s="58"/>
      <c r="AI3369" s="58"/>
      <c r="AJ3369" s="58"/>
      <c r="AK3369" s="58"/>
      <c r="AL3369" s="58"/>
      <c r="AM3369" s="58"/>
      <c r="AN3369" s="58"/>
      <c r="AO3369" s="58"/>
      <c r="AP3369" s="58"/>
      <c r="AQ3369" s="58"/>
      <c r="AR3369" s="58"/>
      <c r="AS3369" s="58"/>
      <c r="AT3369" s="58"/>
      <c r="AU3369" s="58"/>
      <c r="AV3369" s="58"/>
      <c r="AW3369" s="58"/>
      <c r="AX3369" s="58"/>
    </row>
    <row r="3370" spans="1:50" x14ac:dyDescent="0.25">
      <c r="A3370" s="99" t="s">
        <v>165</v>
      </c>
      <c r="B3370" s="99" t="s">
        <v>84</v>
      </c>
      <c r="C3370" s="99" t="s">
        <v>182</v>
      </c>
      <c r="D3370" s="8" t="s">
        <v>183</v>
      </c>
      <c r="E3370" s="8" t="s">
        <v>186</v>
      </c>
      <c r="F3370" t="s">
        <v>188</v>
      </c>
      <c r="G3370" s="100">
        <v>44732</v>
      </c>
      <c r="H3370">
        <v>2</v>
      </c>
      <c r="I3370" s="86"/>
      <c r="J3370" s="58"/>
      <c r="K3370" s="58"/>
      <c r="L3370" s="58"/>
      <c r="M3370" s="58"/>
      <c r="N3370" s="58"/>
      <c r="O3370" s="58"/>
      <c r="P3370" s="58"/>
      <c r="Q3370" s="58"/>
      <c r="R3370" s="58"/>
      <c r="S3370" s="58"/>
      <c r="T3370" s="58"/>
      <c r="U3370" s="58"/>
      <c r="AB3370" s="58"/>
      <c r="AC3370" s="58"/>
      <c r="AD3370" s="58"/>
      <c r="AE3370" s="58"/>
      <c r="AF3370" s="58"/>
      <c r="AG3370" s="58"/>
      <c r="AH3370" s="58"/>
      <c r="AI3370" s="58"/>
      <c r="AJ3370" s="58"/>
      <c r="AK3370" s="58"/>
      <c r="AL3370" s="58"/>
      <c r="AM3370" s="58"/>
      <c r="AN3370" s="58"/>
      <c r="AO3370" s="58"/>
      <c r="AP3370" s="58"/>
      <c r="AQ3370" s="58"/>
      <c r="AR3370" s="58"/>
      <c r="AS3370" s="58"/>
      <c r="AT3370" s="58"/>
      <c r="AU3370" s="58"/>
      <c r="AV3370" s="58"/>
      <c r="AW3370" s="58"/>
      <c r="AX3370" s="58"/>
    </row>
    <row r="3371" spans="1:50" x14ac:dyDescent="0.25">
      <c r="A3371" s="99" t="s">
        <v>165</v>
      </c>
      <c r="B3371" s="99" t="s">
        <v>84</v>
      </c>
      <c r="C3371" s="99" t="s">
        <v>182</v>
      </c>
      <c r="D3371" s="8" t="s">
        <v>183</v>
      </c>
      <c r="E3371" s="8" t="s">
        <v>186</v>
      </c>
      <c r="F3371" t="s">
        <v>188</v>
      </c>
      <c r="G3371" s="100">
        <v>44756</v>
      </c>
      <c r="H3371">
        <v>2</v>
      </c>
      <c r="I3371" s="86"/>
      <c r="J3371" s="58"/>
      <c r="K3371" s="58"/>
      <c r="L3371" s="58"/>
      <c r="M3371" s="58"/>
      <c r="N3371" s="58"/>
      <c r="O3371" s="58"/>
      <c r="P3371" s="58"/>
      <c r="Q3371" s="58"/>
      <c r="R3371" s="58"/>
      <c r="S3371" s="58"/>
      <c r="T3371" s="58"/>
      <c r="U3371" s="58"/>
      <c r="AB3371" s="58"/>
      <c r="AC3371" s="58"/>
      <c r="AD3371" s="58"/>
      <c r="AE3371" s="58"/>
      <c r="AF3371" s="58"/>
      <c r="AG3371" s="58"/>
      <c r="AH3371" s="58"/>
      <c r="AI3371" s="58"/>
      <c r="AJ3371" s="58"/>
      <c r="AK3371" s="58"/>
      <c r="AL3371" s="58"/>
      <c r="AM3371" s="58"/>
      <c r="AN3371" s="58"/>
      <c r="AO3371" s="58"/>
      <c r="AP3371" s="58"/>
      <c r="AQ3371" s="58"/>
      <c r="AR3371" s="58"/>
      <c r="AS3371" s="58"/>
      <c r="AT3371" s="58"/>
      <c r="AU3371" s="58"/>
      <c r="AV3371" s="58"/>
      <c r="AW3371" s="58"/>
      <c r="AX3371" s="58"/>
    </row>
    <row r="3372" spans="1:50" x14ac:dyDescent="0.25">
      <c r="A3372" s="99" t="s">
        <v>165</v>
      </c>
      <c r="B3372" s="99" t="s">
        <v>84</v>
      </c>
      <c r="C3372" s="99" t="s">
        <v>182</v>
      </c>
      <c r="D3372" s="8" t="s">
        <v>183</v>
      </c>
      <c r="E3372" s="8" t="s">
        <v>186</v>
      </c>
      <c r="F3372" t="s">
        <v>188</v>
      </c>
      <c r="G3372" s="100">
        <v>44760</v>
      </c>
      <c r="H3372">
        <v>2</v>
      </c>
      <c r="I3372" s="86"/>
      <c r="J3372" s="58"/>
      <c r="K3372" s="58"/>
      <c r="L3372" s="58"/>
      <c r="M3372" s="58"/>
      <c r="N3372" s="58"/>
      <c r="O3372" s="58"/>
      <c r="P3372" s="58"/>
      <c r="Q3372" s="58"/>
      <c r="R3372" s="58"/>
      <c r="S3372" s="58"/>
      <c r="T3372" s="58"/>
      <c r="U3372" s="58"/>
      <c r="AB3372" s="58"/>
      <c r="AC3372" s="58"/>
      <c r="AD3372" s="58"/>
      <c r="AE3372" s="58"/>
      <c r="AF3372" s="58"/>
      <c r="AG3372" s="58"/>
      <c r="AH3372" s="58"/>
      <c r="AI3372" s="58"/>
      <c r="AJ3372" s="58"/>
      <c r="AK3372" s="58"/>
      <c r="AL3372" s="58"/>
      <c r="AM3372" s="58"/>
      <c r="AN3372" s="58"/>
      <c r="AO3372" s="58"/>
      <c r="AP3372" s="58"/>
      <c r="AQ3372" s="58"/>
      <c r="AR3372" s="58"/>
      <c r="AS3372" s="58"/>
      <c r="AT3372" s="58"/>
      <c r="AU3372" s="58"/>
      <c r="AV3372" s="58"/>
      <c r="AW3372" s="58"/>
      <c r="AX3372" s="58"/>
    </row>
    <row r="3373" spans="1:50" x14ac:dyDescent="0.25">
      <c r="A3373" s="99" t="s">
        <v>165</v>
      </c>
      <c r="B3373" s="99" t="s">
        <v>84</v>
      </c>
      <c r="C3373" s="99" t="s">
        <v>182</v>
      </c>
      <c r="D3373" s="8" t="s">
        <v>183</v>
      </c>
      <c r="E3373" s="8" t="s">
        <v>186</v>
      </c>
      <c r="F3373" t="s">
        <v>188</v>
      </c>
      <c r="G3373" s="100">
        <v>44769</v>
      </c>
      <c r="H3373">
        <v>2</v>
      </c>
      <c r="I3373" s="86"/>
      <c r="J3373" s="58"/>
      <c r="K3373" s="58"/>
      <c r="L3373" s="58"/>
      <c r="M3373" s="58"/>
      <c r="N3373" s="58"/>
      <c r="O3373" s="58"/>
      <c r="P3373" s="58"/>
      <c r="Q3373" s="58"/>
      <c r="R3373" s="58"/>
      <c r="S3373" s="58"/>
      <c r="T3373" s="58"/>
      <c r="U3373" s="58"/>
      <c r="AB3373" s="58"/>
      <c r="AC3373" s="58"/>
      <c r="AD3373" s="58"/>
      <c r="AE3373" s="58"/>
      <c r="AF3373" s="58"/>
      <c r="AG3373" s="58"/>
      <c r="AH3373" s="58"/>
      <c r="AI3373" s="58"/>
      <c r="AJ3373" s="58"/>
      <c r="AK3373" s="58"/>
      <c r="AL3373" s="58"/>
      <c r="AM3373" s="58"/>
      <c r="AN3373" s="58"/>
      <c r="AO3373" s="58"/>
      <c r="AP3373" s="58"/>
      <c r="AQ3373" s="58"/>
      <c r="AR3373" s="58"/>
      <c r="AS3373" s="58"/>
      <c r="AT3373" s="58"/>
      <c r="AU3373" s="58"/>
      <c r="AV3373" s="58"/>
      <c r="AW3373" s="58"/>
      <c r="AX3373" s="58"/>
    </row>
    <row r="3374" spans="1:50" x14ac:dyDescent="0.25">
      <c r="A3374" s="99" t="s">
        <v>165</v>
      </c>
      <c r="B3374" s="99" t="s">
        <v>84</v>
      </c>
      <c r="C3374" s="99" t="s">
        <v>182</v>
      </c>
      <c r="D3374" s="8" t="s">
        <v>183</v>
      </c>
      <c r="E3374" s="8" t="s">
        <v>186</v>
      </c>
      <c r="F3374" t="s">
        <v>188</v>
      </c>
      <c r="G3374" s="100">
        <v>44784</v>
      </c>
      <c r="H3374">
        <v>2</v>
      </c>
      <c r="I3374" s="86"/>
      <c r="J3374" s="58"/>
      <c r="K3374" s="58"/>
      <c r="L3374" s="58"/>
      <c r="M3374" s="58"/>
      <c r="N3374" s="58"/>
      <c r="O3374" s="58"/>
      <c r="P3374" s="58"/>
      <c r="Q3374" s="58"/>
      <c r="R3374" s="58"/>
      <c r="S3374" s="58"/>
      <c r="T3374" s="58"/>
      <c r="U3374" s="58"/>
      <c r="V3374">
        <v>26</v>
      </c>
      <c r="W3374">
        <v>26</v>
      </c>
      <c r="X3374">
        <v>26</v>
      </c>
      <c r="Y3374">
        <v>26</v>
      </c>
      <c r="AB3374" s="58"/>
      <c r="AC3374" s="58"/>
      <c r="AD3374" s="58"/>
      <c r="AE3374" s="58"/>
      <c r="AF3374" s="58"/>
      <c r="AG3374" s="58"/>
      <c r="AH3374" s="58"/>
      <c r="AI3374" s="58"/>
      <c r="AJ3374" s="58"/>
      <c r="AK3374" s="58"/>
      <c r="AL3374" s="58"/>
      <c r="AM3374" s="58"/>
      <c r="AN3374" s="58"/>
      <c r="AO3374" s="58"/>
      <c r="AP3374" s="58"/>
      <c r="AQ3374" s="58"/>
      <c r="AR3374" s="58"/>
      <c r="AS3374" s="58"/>
      <c r="AT3374" s="58"/>
      <c r="AU3374" s="58"/>
      <c r="AV3374" s="58"/>
      <c r="AW3374" s="58"/>
      <c r="AX3374" s="58"/>
    </row>
    <row r="3375" spans="1:50" x14ac:dyDescent="0.25">
      <c r="A3375" s="99" t="s">
        <v>165</v>
      </c>
      <c r="B3375" s="99" t="s">
        <v>84</v>
      </c>
      <c r="C3375" s="99" t="s">
        <v>182</v>
      </c>
      <c r="D3375" s="8" t="s">
        <v>183</v>
      </c>
      <c r="E3375" s="8" t="s">
        <v>186</v>
      </c>
      <c r="F3375" t="s">
        <v>188</v>
      </c>
      <c r="G3375" s="100">
        <v>44795</v>
      </c>
      <c r="H3375">
        <v>2</v>
      </c>
      <c r="I3375" s="86"/>
      <c r="J3375" s="58"/>
      <c r="K3375" s="58"/>
      <c r="L3375" s="58"/>
      <c r="M3375" s="58"/>
      <c r="N3375" s="58"/>
      <c r="O3375" s="58"/>
      <c r="P3375" s="58"/>
      <c r="Q3375" s="58"/>
      <c r="R3375" s="58"/>
      <c r="S3375" s="58"/>
      <c r="T3375" s="58"/>
      <c r="U3375" s="58"/>
      <c r="AB3375" s="58"/>
      <c r="AC3375" s="58"/>
      <c r="AD3375" s="58"/>
      <c r="AE3375" s="58"/>
      <c r="AF3375" s="58"/>
      <c r="AG3375" s="58"/>
      <c r="AH3375" s="58"/>
      <c r="AI3375" s="58"/>
      <c r="AJ3375" s="58"/>
      <c r="AK3375" s="58"/>
      <c r="AL3375" s="58"/>
      <c r="AM3375" s="58"/>
      <c r="AN3375" s="58"/>
      <c r="AO3375" s="58"/>
      <c r="AP3375" s="58"/>
      <c r="AQ3375" s="58"/>
      <c r="AR3375" s="58"/>
      <c r="AS3375" s="58"/>
      <c r="AT3375" s="58"/>
      <c r="AU3375" s="58"/>
      <c r="AV3375" s="58"/>
      <c r="AW3375" s="58"/>
      <c r="AX3375" s="58"/>
    </row>
    <row r="3376" spans="1:50" x14ac:dyDescent="0.25">
      <c r="A3376" s="99" t="s">
        <v>165</v>
      </c>
      <c r="B3376" s="99" t="s">
        <v>84</v>
      </c>
      <c r="C3376" s="99" t="s">
        <v>182</v>
      </c>
      <c r="D3376" s="8" t="s">
        <v>183</v>
      </c>
      <c r="E3376" s="8" t="s">
        <v>186</v>
      </c>
      <c r="F3376" t="s">
        <v>188</v>
      </c>
      <c r="G3376" s="100">
        <v>44802</v>
      </c>
      <c r="H3376">
        <v>2</v>
      </c>
      <c r="I3376" s="86"/>
      <c r="J3376" s="58"/>
      <c r="K3376" s="58"/>
      <c r="L3376" s="58"/>
      <c r="M3376" s="58"/>
      <c r="N3376" s="58"/>
      <c r="O3376" s="58"/>
      <c r="P3376" s="58"/>
      <c r="Q3376" s="58"/>
      <c r="R3376" s="58"/>
      <c r="S3376" s="58"/>
      <c r="T3376" s="58"/>
      <c r="U3376" s="58"/>
      <c r="AB3376" s="58"/>
      <c r="AC3376" s="58"/>
      <c r="AD3376" s="58"/>
      <c r="AE3376" s="58"/>
      <c r="AF3376" s="58"/>
      <c r="AG3376" s="58"/>
      <c r="AH3376" s="58"/>
      <c r="AI3376" s="58"/>
      <c r="AJ3376" s="58"/>
      <c r="AK3376" s="58"/>
      <c r="AL3376" s="58"/>
      <c r="AM3376" s="58"/>
      <c r="AN3376" s="58"/>
      <c r="AO3376" s="58"/>
      <c r="AP3376" s="58"/>
      <c r="AQ3376" s="58"/>
      <c r="AR3376" s="58"/>
      <c r="AS3376" s="58"/>
      <c r="AT3376" s="58"/>
      <c r="AU3376" s="58"/>
      <c r="AV3376" s="58"/>
      <c r="AW3376" s="58"/>
      <c r="AX3376" s="58"/>
    </row>
    <row r="3377" spans="1:50" x14ac:dyDescent="0.25">
      <c r="A3377" s="99" t="s">
        <v>165</v>
      </c>
      <c r="B3377" s="99" t="s">
        <v>84</v>
      </c>
      <c r="C3377" s="99" t="s">
        <v>182</v>
      </c>
      <c r="D3377" s="8" t="s">
        <v>183</v>
      </c>
      <c r="E3377" s="8" t="s">
        <v>186</v>
      </c>
      <c r="F3377" t="s">
        <v>188</v>
      </c>
      <c r="G3377" s="100">
        <v>44812</v>
      </c>
      <c r="H3377">
        <v>2</v>
      </c>
      <c r="I3377" s="86"/>
      <c r="J3377" s="58"/>
      <c r="K3377" s="58"/>
      <c r="L3377" s="58"/>
      <c r="M3377" s="58"/>
      <c r="N3377" s="58"/>
      <c r="O3377" s="58"/>
      <c r="P3377" s="58"/>
      <c r="Q3377" s="58"/>
      <c r="R3377" s="58"/>
      <c r="S3377" s="58"/>
      <c r="T3377" s="58"/>
      <c r="U3377" s="58"/>
      <c r="AB3377" s="58"/>
      <c r="AC3377" s="58"/>
      <c r="AD3377" s="58"/>
      <c r="AE3377" s="58"/>
      <c r="AF3377" s="58"/>
      <c r="AG3377" s="58"/>
      <c r="AH3377" s="58"/>
      <c r="AI3377" s="58"/>
      <c r="AJ3377" s="58"/>
      <c r="AK3377" s="58"/>
      <c r="AL3377" s="58"/>
      <c r="AM3377" s="58"/>
      <c r="AN3377" s="58"/>
      <c r="AO3377" s="58"/>
      <c r="AP3377" s="58"/>
      <c r="AQ3377" s="58"/>
      <c r="AR3377" s="58"/>
      <c r="AS3377" s="58"/>
      <c r="AT3377" s="58"/>
      <c r="AU3377" s="58"/>
      <c r="AV3377" s="58"/>
      <c r="AW3377" s="58"/>
      <c r="AX3377" s="58"/>
    </row>
    <row r="3378" spans="1:50" x14ac:dyDescent="0.25">
      <c r="A3378" s="99" t="s">
        <v>165</v>
      </c>
      <c r="B3378" s="99" t="s">
        <v>84</v>
      </c>
      <c r="C3378" s="99" t="s">
        <v>182</v>
      </c>
      <c r="D3378" s="8" t="s">
        <v>183</v>
      </c>
      <c r="E3378" s="8" t="s">
        <v>186</v>
      </c>
      <c r="F3378" s="5" t="s">
        <v>187</v>
      </c>
      <c r="G3378" s="97">
        <v>44603</v>
      </c>
      <c r="H3378" s="5">
        <v>3</v>
      </c>
      <c r="I3378" s="86"/>
      <c r="J3378" s="58"/>
      <c r="K3378" s="58"/>
      <c r="L3378" s="58"/>
      <c r="M3378" s="58"/>
      <c r="N3378" s="58"/>
      <c r="O3378" s="58"/>
      <c r="P3378" s="58"/>
      <c r="Q3378" s="58"/>
      <c r="R3378" s="58"/>
      <c r="S3378" s="58"/>
      <c r="T3378" s="58"/>
      <c r="U3378" s="58"/>
      <c r="V3378" s="5"/>
      <c r="W3378" s="5"/>
      <c r="X3378" s="5"/>
      <c r="Y3378" s="5"/>
      <c r="Z3378" s="5"/>
      <c r="AA3378" s="5"/>
      <c r="AB3378" s="58"/>
      <c r="AC3378" s="58"/>
      <c r="AD3378" s="58"/>
      <c r="AE3378" s="58"/>
      <c r="AF3378" s="58"/>
      <c r="AG3378" s="58"/>
      <c r="AH3378" s="58"/>
      <c r="AI3378" s="58"/>
      <c r="AJ3378" s="58"/>
      <c r="AK3378" s="58"/>
      <c r="AL3378" s="58"/>
      <c r="AM3378" s="58"/>
      <c r="AN3378" s="58"/>
      <c r="AO3378" s="58"/>
      <c r="AP3378" s="58"/>
      <c r="AQ3378" s="58"/>
      <c r="AR3378" s="58"/>
      <c r="AS3378" s="58"/>
      <c r="AT3378" s="58"/>
      <c r="AU3378" s="58"/>
      <c r="AV3378" s="58"/>
      <c r="AW3378" s="58"/>
      <c r="AX3378" s="58"/>
    </row>
    <row r="3379" spans="1:50" x14ac:dyDescent="0.25">
      <c r="A3379" s="99" t="s">
        <v>165</v>
      </c>
      <c r="B3379" s="99" t="s">
        <v>84</v>
      </c>
      <c r="C3379" s="99" t="s">
        <v>182</v>
      </c>
      <c r="D3379" s="8" t="s">
        <v>183</v>
      </c>
      <c r="E3379" s="8" t="s">
        <v>186</v>
      </c>
      <c r="F3379" s="5" t="s">
        <v>188</v>
      </c>
      <c r="G3379" s="97">
        <v>44732</v>
      </c>
      <c r="H3379" s="5">
        <v>3</v>
      </c>
      <c r="I3379" s="86"/>
      <c r="J3379" s="58"/>
      <c r="K3379" s="58"/>
      <c r="L3379" s="58"/>
      <c r="M3379" s="58"/>
      <c r="N3379" s="58"/>
      <c r="O3379" s="58"/>
      <c r="P3379" s="58"/>
      <c r="Q3379" s="58"/>
      <c r="R3379" s="58"/>
      <c r="S3379" s="58"/>
      <c r="T3379" s="58"/>
      <c r="U3379" s="58"/>
      <c r="V3379" s="5"/>
      <c r="W3379" s="5"/>
      <c r="X3379" s="5"/>
      <c r="Y3379" s="5"/>
      <c r="Z3379" s="5"/>
      <c r="AA3379" s="5"/>
      <c r="AB3379" s="58"/>
      <c r="AC3379" s="58"/>
      <c r="AD3379" s="58"/>
      <c r="AE3379" s="58"/>
      <c r="AF3379" s="58"/>
      <c r="AG3379" s="58"/>
      <c r="AH3379" s="58"/>
      <c r="AI3379" s="58"/>
      <c r="AJ3379" s="58"/>
      <c r="AK3379" s="58"/>
      <c r="AL3379" s="58"/>
      <c r="AM3379" s="58"/>
      <c r="AN3379" s="58"/>
      <c r="AO3379" s="58"/>
      <c r="AP3379" s="58"/>
      <c r="AQ3379" s="58"/>
      <c r="AR3379" s="58"/>
      <c r="AS3379" s="58"/>
      <c r="AT3379" s="58"/>
      <c r="AU3379" s="58"/>
      <c r="AV3379" s="58"/>
      <c r="AW3379" s="58"/>
      <c r="AX3379" s="58"/>
    </row>
    <row r="3380" spans="1:50" x14ac:dyDescent="0.25">
      <c r="A3380" s="99" t="s">
        <v>165</v>
      </c>
      <c r="B3380" s="99" t="s">
        <v>84</v>
      </c>
      <c r="C3380" s="99" t="s">
        <v>182</v>
      </c>
      <c r="D3380" s="8" t="s">
        <v>183</v>
      </c>
      <c r="E3380" s="8" t="s">
        <v>186</v>
      </c>
      <c r="F3380" s="5" t="s">
        <v>188</v>
      </c>
      <c r="G3380" s="97">
        <v>44756</v>
      </c>
      <c r="H3380" s="5">
        <v>3</v>
      </c>
      <c r="I3380" s="86"/>
      <c r="J3380" s="58"/>
      <c r="K3380" s="58"/>
      <c r="L3380" s="58"/>
      <c r="M3380" s="58"/>
      <c r="N3380" s="58"/>
      <c r="O3380" s="58"/>
      <c r="P3380" s="58"/>
      <c r="Q3380" s="58"/>
      <c r="R3380" s="58"/>
      <c r="S3380" s="58"/>
      <c r="T3380" s="58"/>
      <c r="U3380" s="58"/>
      <c r="V3380" s="5">
        <v>141.06950000000001</v>
      </c>
      <c r="W3380" s="5">
        <v>141.06950000000001</v>
      </c>
      <c r="X3380" s="5">
        <v>141.06950000000001</v>
      </c>
      <c r="Y3380" s="5">
        <v>141.06950000000001</v>
      </c>
      <c r="Z3380" s="5"/>
      <c r="AA3380" s="5"/>
      <c r="AB3380" s="58"/>
      <c r="AC3380" s="58"/>
      <c r="AD3380" s="58"/>
      <c r="AE3380" s="58"/>
      <c r="AF3380" s="58"/>
      <c r="AG3380" s="58"/>
      <c r="AH3380" s="58"/>
      <c r="AI3380" s="58"/>
      <c r="AJ3380" s="58"/>
      <c r="AK3380" s="58"/>
      <c r="AL3380" s="58"/>
      <c r="AM3380" s="58"/>
      <c r="AN3380" s="58"/>
      <c r="AO3380" s="58"/>
      <c r="AP3380" s="58"/>
      <c r="AQ3380" s="58"/>
      <c r="AR3380" s="58"/>
      <c r="AS3380" s="58"/>
      <c r="AT3380" s="58"/>
      <c r="AU3380" s="58"/>
      <c r="AV3380" s="58"/>
      <c r="AW3380" s="58"/>
      <c r="AX3380" s="58"/>
    </row>
    <row r="3381" spans="1:50" x14ac:dyDescent="0.25">
      <c r="A3381" s="99" t="s">
        <v>165</v>
      </c>
      <c r="B3381" s="99" t="s">
        <v>84</v>
      </c>
      <c r="C3381" s="99" t="s">
        <v>182</v>
      </c>
      <c r="D3381" s="8" t="s">
        <v>183</v>
      </c>
      <c r="E3381" s="8" t="s">
        <v>186</v>
      </c>
      <c r="F3381" s="5" t="s">
        <v>188</v>
      </c>
      <c r="G3381" s="97">
        <v>44760</v>
      </c>
      <c r="H3381" s="5">
        <v>3</v>
      </c>
      <c r="I3381" s="86"/>
      <c r="J3381" s="58"/>
      <c r="K3381" s="58"/>
      <c r="L3381" s="58"/>
      <c r="M3381" s="58"/>
      <c r="N3381" s="58"/>
      <c r="O3381" s="58"/>
      <c r="P3381" s="58"/>
      <c r="Q3381" s="58"/>
      <c r="R3381" s="58"/>
      <c r="S3381" s="58"/>
      <c r="T3381" s="58"/>
      <c r="U3381" s="58"/>
      <c r="V3381" s="5">
        <v>50.042599999999993</v>
      </c>
      <c r="W3381" s="5">
        <v>50.042599999999993</v>
      </c>
      <c r="X3381" s="5">
        <v>50.042599999999993</v>
      </c>
      <c r="Y3381" s="5">
        <v>50.042599999999993</v>
      </c>
      <c r="Z3381" s="5"/>
      <c r="AA3381" s="5"/>
      <c r="AB3381" s="58"/>
      <c r="AC3381" s="58"/>
      <c r="AD3381" s="58"/>
      <c r="AE3381" s="58"/>
      <c r="AF3381" s="58"/>
      <c r="AG3381" s="58"/>
      <c r="AH3381" s="58"/>
      <c r="AI3381" s="58"/>
      <c r="AJ3381" s="58"/>
      <c r="AK3381" s="58"/>
      <c r="AL3381" s="58"/>
      <c r="AM3381" s="58"/>
      <c r="AN3381" s="58"/>
      <c r="AO3381" s="58"/>
      <c r="AP3381" s="58"/>
      <c r="AQ3381" s="58"/>
      <c r="AR3381" s="58"/>
      <c r="AS3381" s="58"/>
      <c r="AT3381" s="58"/>
      <c r="AU3381" s="58"/>
      <c r="AV3381" s="58"/>
      <c r="AW3381" s="58"/>
      <c r="AX3381" s="58"/>
    </row>
    <row r="3382" spans="1:50" x14ac:dyDescent="0.25">
      <c r="A3382" s="99" t="s">
        <v>165</v>
      </c>
      <c r="B3382" s="99" t="s">
        <v>84</v>
      </c>
      <c r="C3382" s="99" t="s">
        <v>182</v>
      </c>
      <c r="D3382" s="8" t="s">
        <v>183</v>
      </c>
      <c r="E3382" s="8" t="s">
        <v>186</v>
      </c>
      <c r="F3382" s="5" t="s">
        <v>188</v>
      </c>
      <c r="G3382" s="97">
        <v>44769</v>
      </c>
      <c r="H3382" s="5">
        <v>3</v>
      </c>
      <c r="I3382" s="86"/>
      <c r="J3382" s="58"/>
      <c r="K3382" s="58"/>
      <c r="L3382" s="58"/>
      <c r="M3382" s="58"/>
      <c r="N3382" s="58"/>
      <c r="O3382" s="58"/>
      <c r="P3382" s="58"/>
      <c r="Q3382" s="58"/>
      <c r="R3382" s="58"/>
      <c r="S3382" s="58"/>
      <c r="T3382" s="58"/>
      <c r="U3382" s="58"/>
      <c r="V3382" s="5">
        <v>108.24746666666667</v>
      </c>
      <c r="W3382" s="5">
        <v>108.24746666666667</v>
      </c>
      <c r="X3382" s="5">
        <v>108.24746666666667</v>
      </c>
      <c r="Y3382" s="5">
        <v>108.24746666666667</v>
      </c>
      <c r="Z3382" s="5"/>
      <c r="AA3382" s="5"/>
      <c r="AB3382" s="58"/>
      <c r="AC3382" s="58"/>
      <c r="AD3382" s="58"/>
      <c r="AE3382" s="58"/>
      <c r="AF3382" s="58"/>
      <c r="AG3382" s="58"/>
      <c r="AH3382" s="58"/>
      <c r="AI3382" s="58"/>
      <c r="AJ3382" s="58"/>
      <c r="AK3382" s="58"/>
      <c r="AL3382" s="58"/>
      <c r="AM3382" s="58"/>
      <c r="AN3382" s="58"/>
      <c r="AO3382" s="58"/>
      <c r="AP3382" s="58"/>
      <c r="AQ3382" s="58"/>
      <c r="AR3382" s="58"/>
      <c r="AS3382" s="58"/>
      <c r="AT3382" s="58"/>
      <c r="AU3382" s="58"/>
      <c r="AV3382" s="58"/>
      <c r="AW3382" s="58"/>
      <c r="AX3382" s="58"/>
    </row>
    <row r="3383" spans="1:50" x14ac:dyDescent="0.25">
      <c r="A3383" s="99" t="s">
        <v>165</v>
      </c>
      <c r="B3383" s="99" t="s">
        <v>84</v>
      </c>
      <c r="C3383" s="99" t="s">
        <v>182</v>
      </c>
      <c r="D3383" s="8" t="s">
        <v>183</v>
      </c>
      <c r="E3383" s="8" t="s">
        <v>186</v>
      </c>
      <c r="F3383" s="5" t="s">
        <v>188</v>
      </c>
      <c r="G3383" s="97">
        <v>44784</v>
      </c>
      <c r="H3383" s="5">
        <v>3</v>
      </c>
      <c r="I3383" s="86"/>
      <c r="J3383" s="58"/>
      <c r="K3383" s="58"/>
      <c r="L3383" s="58"/>
      <c r="M3383" s="58"/>
      <c r="N3383" s="58"/>
      <c r="O3383" s="58"/>
      <c r="P3383" s="58"/>
      <c r="Q3383" s="58"/>
      <c r="R3383" s="58"/>
      <c r="S3383" s="58"/>
      <c r="T3383" s="58"/>
      <c r="U3383" s="58"/>
      <c r="V3383" s="5">
        <v>73.342999999999989</v>
      </c>
      <c r="W3383" s="5">
        <v>73.342999999999989</v>
      </c>
      <c r="X3383" s="5">
        <v>73.342999999999989</v>
      </c>
      <c r="Y3383" s="5">
        <v>73.342999999999989</v>
      </c>
      <c r="Z3383" s="5"/>
      <c r="AA3383" s="5"/>
      <c r="AB3383" s="58"/>
      <c r="AC3383" s="58"/>
      <c r="AD3383" s="58"/>
      <c r="AE3383" s="58"/>
      <c r="AF3383" s="58"/>
      <c r="AG3383" s="58"/>
      <c r="AH3383" s="58"/>
      <c r="AI3383" s="58"/>
      <c r="AJ3383" s="58"/>
      <c r="AK3383" s="58"/>
      <c r="AL3383" s="58"/>
      <c r="AM3383" s="58"/>
      <c r="AN3383" s="58"/>
      <c r="AO3383" s="58"/>
      <c r="AP3383" s="58"/>
      <c r="AQ3383" s="58"/>
      <c r="AR3383" s="58"/>
      <c r="AS3383" s="58"/>
      <c r="AT3383" s="58"/>
      <c r="AU3383" s="58"/>
      <c r="AV3383" s="58"/>
      <c r="AW3383" s="58"/>
      <c r="AX3383" s="58"/>
    </row>
    <row r="3384" spans="1:50" x14ac:dyDescent="0.25">
      <c r="A3384" s="99" t="s">
        <v>165</v>
      </c>
      <c r="B3384" s="99" t="s">
        <v>84</v>
      </c>
      <c r="C3384" s="99" t="s">
        <v>182</v>
      </c>
      <c r="D3384" s="8" t="s">
        <v>183</v>
      </c>
      <c r="E3384" s="8" t="s">
        <v>186</v>
      </c>
      <c r="F3384" s="5" t="s">
        <v>188</v>
      </c>
      <c r="G3384" s="97">
        <v>44795</v>
      </c>
      <c r="H3384" s="5">
        <v>3</v>
      </c>
      <c r="I3384" s="86"/>
      <c r="J3384" s="58"/>
      <c r="K3384" s="58"/>
      <c r="L3384" s="58"/>
      <c r="M3384" s="58"/>
      <c r="N3384" s="58"/>
      <c r="O3384" s="58"/>
      <c r="P3384" s="58"/>
      <c r="Q3384" s="58"/>
      <c r="R3384" s="58"/>
      <c r="S3384" s="58"/>
      <c r="T3384" s="58"/>
      <c r="U3384" s="58"/>
      <c r="V3384" s="5">
        <v>69.072466666666656</v>
      </c>
      <c r="W3384" s="5">
        <v>69.072466666666656</v>
      </c>
      <c r="X3384" s="5">
        <v>69.072466666666656</v>
      </c>
      <c r="Y3384" s="5">
        <v>69.072466666666656</v>
      </c>
      <c r="Z3384" s="5"/>
      <c r="AA3384" s="5"/>
      <c r="AB3384" s="58"/>
      <c r="AC3384" s="58"/>
      <c r="AD3384" s="58"/>
      <c r="AE3384" s="58"/>
      <c r="AF3384" s="58"/>
      <c r="AG3384" s="58"/>
      <c r="AH3384" s="58"/>
      <c r="AI3384" s="58"/>
      <c r="AJ3384" s="58"/>
      <c r="AK3384" s="58"/>
      <c r="AL3384" s="58"/>
      <c r="AM3384" s="58"/>
      <c r="AN3384" s="58"/>
      <c r="AO3384" s="58"/>
      <c r="AP3384" s="58"/>
      <c r="AQ3384" s="58"/>
      <c r="AR3384" s="58"/>
      <c r="AS3384" s="58"/>
      <c r="AT3384" s="58"/>
      <c r="AU3384" s="58"/>
      <c r="AV3384" s="58"/>
      <c r="AW3384" s="58"/>
      <c r="AX3384" s="58"/>
    </row>
    <row r="3385" spans="1:50" x14ac:dyDescent="0.25">
      <c r="A3385" s="99" t="s">
        <v>165</v>
      </c>
      <c r="B3385" s="99" t="s">
        <v>84</v>
      </c>
      <c r="C3385" s="99" t="s">
        <v>182</v>
      </c>
      <c r="D3385" s="8" t="s">
        <v>183</v>
      </c>
      <c r="E3385" s="8" t="s">
        <v>186</v>
      </c>
      <c r="F3385" s="5" t="s">
        <v>188</v>
      </c>
      <c r="G3385" s="97">
        <v>44802</v>
      </c>
      <c r="H3385" s="5">
        <v>3</v>
      </c>
      <c r="I3385" s="86"/>
      <c r="J3385" s="58"/>
      <c r="K3385" s="58"/>
      <c r="L3385" s="58"/>
      <c r="M3385" s="58"/>
      <c r="N3385" s="58"/>
      <c r="O3385" s="58"/>
      <c r="P3385" s="58"/>
      <c r="Q3385" s="58"/>
      <c r="R3385" s="58"/>
      <c r="S3385" s="58"/>
      <c r="T3385" s="58"/>
      <c r="U3385" s="58"/>
      <c r="V3385" s="5">
        <v>140.77286333333333</v>
      </c>
      <c r="W3385" s="5">
        <v>140.77286333333333</v>
      </c>
      <c r="X3385" s="5">
        <v>140.77286333333333</v>
      </c>
      <c r="Y3385" s="5">
        <v>140.77286333333333</v>
      </c>
      <c r="Z3385" s="5"/>
      <c r="AA3385" s="5"/>
      <c r="AB3385" s="58"/>
      <c r="AC3385" s="58"/>
      <c r="AD3385" s="58"/>
      <c r="AE3385" s="58"/>
      <c r="AF3385" s="58"/>
      <c r="AG3385" s="58"/>
      <c r="AH3385" s="58"/>
      <c r="AI3385" s="58"/>
      <c r="AJ3385" s="58"/>
      <c r="AK3385" s="58"/>
      <c r="AL3385" s="58"/>
      <c r="AM3385" s="58"/>
      <c r="AN3385" s="58"/>
      <c r="AO3385" s="58"/>
      <c r="AP3385" s="58"/>
      <c r="AQ3385" s="58"/>
      <c r="AR3385" s="58"/>
      <c r="AS3385" s="58"/>
      <c r="AT3385" s="58"/>
      <c r="AU3385" s="58"/>
      <c r="AV3385" s="58"/>
      <c r="AW3385" s="58"/>
      <c r="AX3385" s="58"/>
    </row>
    <row r="3386" spans="1:50" x14ac:dyDescent="0.25">
      <c r="A3386" s="99" t="s">
        <v>165</v>
      </c>
      <c r="B3386" s="99" t="s">
        <v>84</v>
      </c>
      <c r="C3386" s="99" t="s">
        <v>182</v>
      </c>
      <c r="D3386" s="8" t="s">
        <v>183</v>
      </c>
      <c r="E3386" s="8" t="s">
        <v>186</v>
      </c>
      <c r="F3386" s="5" t="s">
        <v>188</v>
      </c>
      <c r="G3386" s="97">
        <v>44812</v>
      </c>
      <c r="H3386" s="5">
        <v>3</v>
      </c>
      <c r="I3386" s="86"/>
      <c r="J3386" s="58"/>
      <c r="K3386" s="58"/>
      <c r="L3386" s="58"/>
      <c r="M3386" s="58"/>
      <c r="N3386" s="58"/>
      <c r="O3386" s="58"/>
      <c r="P3386" s="58"/>
      <c r="Q3386" s="58"/>
      <c r="R3386" s="58"/>
      <c r="S3386" s="58"/>
      <c r="T3386" s="58"/>
      <c r="U3386" s="58"/>
      <c r="V3386" s="5">
        <v>84.979233333333326</v>
      </c>
      <c r="W3386" s="5">
        <v>84.979233333333326</v>
      </c>
      <c r="X3386" s="5">
        <v>84.979233333333326</v>
      </c>
      <c r="Y3386" s="5">
        <v>84.979233333333326</v>
      </c>
      <c r="Z3386" s="5"/>
      <c r="AA3386" s="5"/>
      <c r="AB3386" s="58"/>
      <c r="AC3386" s="58"/>
      <c r="AD3386" s="58"/>
      <c r="AE3386" s="58"/>
      <c r="AF3386" s="58"/>
      <c r="AG3386" s="58"/>
      <c r="AH3386" s="58"/>
      <c r="AI3386" s="58"/>
      <c r="AJ3386" s="58"/>
      <c r="AK3386" s="58"/>
      <c r="AL3386" s="58"/>
      <c r="AM3386" s="58"/>
      <c r="AN3386" s="58"/>
      <c r="AO3386" s="58"/>
      <c r="AP3386" s="58"/>
      <c r="AQ3386" s="58"/>
      <c r="AR3386" s="58"/>
      <c r="AS3386" s="58"/>
      <c r="AT3386" s="58"/>
      <c r="AU3386" s="58"/>
      <c r="AV3386" s="58"/>
      <c r="AW3386" s="58"/>
      <c r="AX3386" s="58"/>
    </row>
    <row r="3387" spans="1:50" x14ac:dyDescent="0.25">
      <c r="A3387" s="99" t="s">
        <v>165</v>
      </c>
      <c r="B3387" s="99" t="s">
        <v>84</v>
      </c>
      <c r="C3387" s="99" t="s">
        <v>182</v>
      </c>
      <c r="D3387" s="8" t="s">
        <v>183</v>
      </c>
      <c r="E3387" s="8" t="s">
        <v>186</v>
      </c>
      <c r="F3387" t="s">
        <v>187</v>
      </c>
      <c r="G3387" s="100">
        <v>44603</v>
      </c>
      <c r="H3387">
        <v>4</v>
      </c>
      <c r="I3387" s="86"/>
      <c r="J3387" s="58"/>
      <c r="K3387" s="58"/>
      <c r="L3387" s="58"/>
      <c r="M3387" s="58"/>
      <c r="N3387" s="58"/>
      <c r="O3387" s="58"/>
      <c r="P3387" s="58"/>
      <c r="Q3387" s="58"/>
      <c r="R3387" s="58"/>
      <c r="S3387" s="58"/>
      <c r="T3387" s="58"/>
      <c r="U3387" s="58"/>
      <c r="AB3387" s="58"/>
      <c r="AC3387" s="58"/>
      <c r="AD3387" s="58"/>
      <c r="AE3387" s="58"/>
      <c r="AF3387" s="58"/>
      <c r="AG3387" s="58"/>
      <c r="AH3387" s="58"/>
      <c r="AI3387" s="58"/>
      <c r="AJ3387" s="58"/>
      <c r="AK3387" s="58"/>
      <c r="AL3387" s="58"/>
      <c r="AM3387" s="58"/>
      <c r="AN3387" s="58"/>
      <c r="AO3387" s="58"/>
      <c r="AP3387" s="58"/>
      <c r="AQ3387" s="58"/>
      <c r="AR3387" s="58"/>
      <c r="AS3387" s="58"/>
      <c r="AT3387" s="58"/>
      <c r="AU3387" s="58"/>
      <c r="AV3387" s="58"/>
      <c r="AW3387" s="58"/>
      <c r="AX3387" s="58"/>
    </row>
    <row r="3388" spans="1:50" x14ac:dyDescent="0.25">
      <c r="A3388" s="99" t="s">
        <v>165</v>
      </c>
      <c r="B3388" s="99" t="s">
        <v>84</v>
      </c>
      <c r="C3388" s="99" t="s">
        <v>182</v>
      </c>
      <c r="D3388" s="8" t="s">
        <v>183</v>
      </c>
      <c r="E3388" s="8" t="s">
        <v>186</v>
      </c>
      <c r="F3388" t="s">
        <v>188</v>
      </c>
      <c r="G3388" s="100">
        <v>44732</v>
      </c>
      <c r="H3388">
        <v>4</v>
      </c>
      <c r="I3388" s="86"/>
      <c r="J3388" s="58"/>
      <c r="K3388" s="58"/>
      <c r="L3388" s="58"/>
      <c r="M3388" s="58"/>
      <c r="N3388" s="58"/>
      <c r="O3388" s="58"/>
      <c r="P3388" s="58"/>
      <c r="Q3388" s="58"/>
      <c r="R3388" s="58"/>
      <c r="S3388" s="58"/>
      <c r="T3388" s="58"/>
      <c r="U3388" s="58"/>
      <c r="AB3388" s="58"/>
      <c r="AC3388" s="58"/>
      <c r="AD3388" s="58"/>
      <c r="AE3388" s="58"/>
      <c r="AF3388" s="58"/>
      <c r="AG3388" s="58"/>
      <c r="AH3388" s="58"/>
      <c r="AI3388" s="58"/>
      <c r="AJ3388" s="58"/>
      <c r="AK3388" s="58"/>
      <c r="AL3388" s="58"/>
      <c r="AM3388" s="58"/>
      <c r="AN3388" s="58"/>
      <c r="AO3388" s="58"/>
      <c r="AP3388" s="58"/>
      <c r="AQ3388" s="58"/>
      <c r="AR3388" s="58"/>
      <c r="AS3388" s="58"/>
      <c r="AT3388" s="58"/>
      <c r="AU3388" s="58"/>
      <c r="AV3388" s="58"/>
      <c r="AW3388" s="58"/>
      <c r="AX3388" s="58"/>
    </row>
    <row r="3389" spans="1:50" x14ac:dyDescent="0.25">
      <c r="A3389" s="99" t="s">
        <v>165</v>
      </c>
      <c r="B3389" s="99" t="s">
        <v>84</v>
      </c>
      <c r="C3389" s="99" t="s">
        <v>182</v>
      </c>
      <c r="D3389" s="8" t="s">
        <v>183</v>
      </c>
      <c r="E3389" s="8" t="s">
        <v>186</v>
      </c>
      <c r="F3389" t="s">
        <v>188</v>
      </c>
      <c r="G3389" s="100">
        <v>44756</v>
      </c>
      <c r="H3389">
        <v>4</v>
      </c>
      <c r="I3389" s="86"/>
      <c r="J3389" s="58"/>
      <c r="K3389" s="58"/>
      <c r="L3389" s="58"/>
      <c r="M3389" s="58"/>
      <c r="N3389" s="58"/>
      <c r="O3389" s="58"/>
      <c r="P3389" s="58"/>
      <c r="Q3389" s="58"/>
      <c r="R3389" s="58"/>
      <c r="S3389" s="58"/>
      <c r="T3389" s="58"/>
      <c r="U3389" s="58"/>
      <c r="AB3389" s="58"/>
      <c r="AC3389" s="58"/>
      <c r="AD3389" s="58"/>
      <c r="AE3389" s="58"/>
      <c r="AF3389" s="58"/>
      <c r="AG3389" s="58"/>
      <c r="AH3389" s="58"/>
      <c r="AI3389" s="58"/>
      <c r="AJ3389" s="58"/>
      <c r="AK3389" s="58"/>
      <c r="AL3389" s="58"/>
      <c r="AM3389" s="58"/>
      <c r="AN3389" s="58"/>
      <c r="AO3389" s="58"/>
      <c r="AP3389" s="58"/>
      <c r="AQ3389" s="58"/>
      <c r="AR3389" s="58"/>
      <c r="AS3389" s="58"/>
      <c r="AT3389" s="58"/>
      <c r="AU3389" s="58"/>
      <c r="AV3389" s="58"/>
      <c r="AW3389" s="58"/>
      <c r="AX3389" s="58"/>
    </row>
    <row r="3390" spans="1:50" x14ac:dyDescent="0.25">
      <c r="A3390" s="99" t="s">
        <v>165</v>
      </c>
      <c r="B3390" s="99" t="s">
        <v>84</v>
      </c>
      <c r="C3390" s="99" t="s">
        <v>182</v>
      </c>
      <c r="D3390" s="8" t="s">
        <v>183</v>
      </c>
      <c r="E3390" s="8" t="s">
        <v>186</v>
      </c>
      <c r="F3390" t="s">
        <v>188</v>
      </c>
      <c r="G3390" s="100">
        <v>44760</v>
      </c>
      <c r="H3390">
        <v>4</v>
      </c>
      <c r="I3390" s="86"/>
      <c r="J3390" s="58"/>
      <c r="K3390" s="58"/>
      <c r="L3390" s="58"/>
      <c r="M3390" s="58"/>
      <c r="N3390" s="58"/>
      <c r="O3390" s="58"/>
      <c r="P3390" s="58"/>
      <c r="Q3390" s="58"/>
      <c r="R3390" s="58"/>
      <c r="S3390" s="58"/>
      <c r="T3390" s="58"/>
      <c r="U3390" s="58"/>
      <c r="V3390">
        <v>124.40649999999999</v>
      </c>
      <c r="W3390">
        <v>124.40649999999999</v>
      </c>
      <c r="X3390">
        <v>124.40649999999999</v>
      </c>
      <c r="Y3390">
        <v>124.40649999999999</v>
      </c>
      <c r="AB3390" s="58"/>
      <c r="AC3390" s="58"/>
      <c r="AD3390" s="58"/>
      <c r="AE3390" s="58"/>
      <c r="AF3390" s="58"/>
      <c r="AG3390" s="58"/>
      <c r="AH3390" s="58"/>
      <c r="AI3390" s="58"/>
      <c r="AJ3390" s="58"/>
      <c r="AK3390" s="58"/>
      <c r="AL3390" s="58"/>
      <c r="AM3390" s="58"/>
      <c r="AN3390" s="58"/>
      <c r="AO3390" s="58"/>
      <c r="AP3390" s="58"/>
      <c r="AQ3390" s="58"/>
      <c r="AR3390" s="58"/>
      <c r="AS3390" s="58"/>
      <c r="AT3390" s="58"/>
      <c r="AU3390" s="58"/>
      <c r="AV3390" s="58"/>
      <c r="AW3390" s="58"/>
      <c r="AX3390" s="58"/>
    </row>
    <row r="3391" spans="1:50" x14ac:dyDescent="0.25">
      <c r="A3391" s="99" t="s">
        <v>165</v>
      </c>
      <c r="B3391" s="99" t="s">
        <v>84</v>
      </c>
      <c r="C3391" s="99" t="s">
        <v>182</v>
      </c>
      <c r="D3391" s="8" t="s">
        <v>183</v>
      </c>
      <c r="E3391" s="8" t="s">
        <v>186</v>
      </c>
      <c r="F3391" t="s">
        <v>188</v>
      </c>
      <c r="G3391" s="100">
        <v>44769</v>
      </c>
      <c r="H3391">
        <v>4</v>
      </c>
      <c r="I3391" s="86"/>
      <c r="J3391" s="58"/>
      <c r="K3391" s="58"/>
      <c r="L3391" s="58"/>
      <c r="M3391" s="58"/>
      <c r="N3391" s="58"/>
      <c r="O3391" s="58"/>
      <c r="P3391" s="58"/>
      <c r="Q3391" s="58"/>
      <c r="R3391" s="58"/>
      <c r="S3391" s="58"/>
      <c r="T3391" s="58"/>
      <c r="U3391" s="58"/>
      <c r="V3391">
        <v>52.509149999999998</v>
      </c>
      <c r="W3391">
        <v>52.509149999999998</v>
      </c>
      <c r="X3391">
        <v>52.509149999999998</v>
      </c>
      <c r="Y3391">
        <v>52.509149999999998</v>
      </c>
      <c r="AB3391" s="58"/>
      <c r="AC3391" s="58"/>
      <c r="AD3391" s="58"/>
      <c r="AE3391" s="58"/>
      <c r="AF3391" s="58"/>
      <c r="AG3391" s="58"/>
      <c r="AH3391" s="58"/>
      <c r="AI3391" s="58"/>
      <c r="AJ3391" s="58"/>
      <c r="AK3391" s="58"/>
      <c r="AL3391" s="58"/>
      <c r="AM3391" s="58"/>
      <c r="AN3391" s="58"/>
      <c r="AO3391" s="58"/>
      <c r="AP3391" s="58"/>
      <c r="AQ3391" s="58"/>
      <c r="AR3391" s="58"/>
      <c r="AS3391" s="58"/>
      <c r="AT3391" s="58"/>
      <c r="AU3391" s="58"/>
      <c r="AV3391" s="58"/>
      <c r="AW3391" s="58"/>
      <c r="AX3391" s="58"/>
    </row>
    <row r="3392" spans="1:50" x14ac:dyDescent="0.25">
      <c r="A3392" s="99" t="s">
        <v>165</v>
      </c>
      <c r="B3392" s="99" t="s">
        <v>84</v>
      </c>
      <c r="C3392" s="99" t="s">
        <v>182</v>
      </c>
      <c r="D3392" s="8" t="s">
        <v>183</v>
      </c>
      <c r="E3392" s="8" t="s">
        <v>186</v>
      </c>
      <c r="F3392" t="s">
        <v>188</v>
      </c>
      <c r="G3392" s="100">
        <v>44784</v>
      </c>
      <c r="H3392">
        <v>4</v>
      </c>
      <c r="I3392" s="86"/>
      <c r="J3392" s="58"/>
      <c r="K3392" s="58"/>
      <c r="L3392" s="58"/>
      <c r="M3392" s="58"/>
      <c r="N3392" s="58"/>
      <c r="O3392" s="58"/>
      <c r="P3392" s="58"/>
      <c r="Q3392" s="58"/>
      <c r="R3392" s="58"/>
      <c r="S3392" s="58"/>
      <c r="T3392" s="58"/>
      <c r="U3392" s="58"/>
      <c r="V3392">
        <v>72.033266666666663</v>
      </c>
      <c r="W3392">
        <v>72.033266666666663</v>
      </c>
      <c r="X3392">
        <v>72.033266666666663</v>
      </c>
      <c r="Y3392">
        <v>72.033266666666663</v>
      </c>
      <c r="AB3392" s="58"/>
      <c r="AC3392" s="58"/>
      <c r="AD3392" s="58"/>
      <c r="AE3392" s="58"/>
      <c r="AF3392" s="58"/>
      <c r="AG3392" s="58"/>
      <c r="AH3392" s="58"/>
      <c r="AI3392" s="58"/>
      <c r="AJ3392" s="58"/>
      <c r="AK3392" s="58"/>
      <c r="AL3392" s="58"/>
      <c r="AM3392" s="58"/>
      <c r="AN3392" s="58"/>
      <c r="AO3392" s="58"/>
      <c r="AP3392" s="58"/>
      <c r="AQ3392" s="58"/>
      <c r="AR3392" s="58"/>
      <c r="AS3392" s="58"/>
      <c r="AT3392" s="58"/>
      <c r="AU3392" s="58"/>
      <c r="AV3392" s="58"/>
      <c r="AW3392" s="58"/>
      <c r="AX3392" s="58"/>
    </row>
    <row r="3393" spans="1:50" x14ac:dyDescent="0.25">
      <c r="A3393" s="99" t="s">
        <v>165</v>
      </c>
      <c r="B3393" s="99" t="s">
        <v>84</v>
      </c>
      <c r="C3393" s="99" t="s">
        <v>182</v>
      </c>
      <c r="D3393" s="8" t="s">
        <v>183</v>
      </c>
      <c r="E3393" s="8" t="s">
        <v>186</v>
      </c>
      <c r="F3393" t="s">
        <v>188</v>
      </c>
      <c r="G3393" s="100">
        <v>44795</v>
      </c>
      <c r="H3393">
        <v>4</v>
      </c>
      <c r="I3393" s="86"/>
      <c r="J3393" s="58"/>
      <c r="K3393" s="58"/>
      <c r="L3393" s="58"/>
      <c r="M3393" s="58"/>
      <c r="N3393" s="58"/>
      <c r="O3393" s="58"/>
      <c r="P3393" s="58"/>
      <c r="Q3393" s="58"/>
      <c r="R3393" s="58"/>
      <c r="S3393" s="58"/>
      <c r="T3393" s="58"/>
      <c r="U3393" s="58"/>
      <c r="V3393">
        <v>45.745400000000004</v>
      </c>
      <c r="W3393">
        <v>45.745400000000004</v>
      </c>
      <c r="X3393">
        <v>45.745400000000004</v>
      </c>
      <c r="Y3393">
        <v>45.745400000000004</v>
      </c>
      <c r="AB3393" s="58"/>
      <c r="AC3393" s="58"/>
      <c r="AD3393" s="58"/>
      <c r="AE3393" s="58"/>
      <c r="AF3393" s="58"/>
      <c r="AG3393" s="58"/>
      <c r="AH3393" s="58"/>
      <c r="AI3393" s="58"/>
      <c r="AJ3393" s="58"/>
      <c r="AK3393" s="58"/>
      <c r="AL3393" s="58"/>
      <c r="AM3393" s="58"/>
      <c r="AN3393" s="58"/>
      <c r="AO3393" s="58"/>
      <c r="AP3393" s="58"/>
      <c r="AQ3393" s="58"/>
      <c r="AR3393" s="58"/>
      <c r="AS3393" s="58"/>
      <c r="AT3393" s="58"/>
      <c r="AU3393" s="58"/>
      <c r="AV3393" s="58"/>
      <c r="AW3393" s="58"/>
      <c r="AX3393" s="58"/>
    </row>
    <row r="3394" spans="1:50" x14ac:dyDescent="0.25">
      <c r="A3394" s="99" t="s">
        <v>165</v>
      </c>
      <c r="B3394" s="99" t="s">
        <v>84</v>
      </c>
      <c r="C3394" s="99" t="s">
        <v>182</v>
      </c>
      <c r="D3394" s="8" t="s">
        <v>183</v>
      </c>
      <c r="E3394" s="8" t="s">
        <v>186</v>
      </c>
      <c r="F3394" t="s">
        <v>188</v>
      </c>
      <c r="G3394" s="100">
        <v>44802</v>
      </c>
      <c r="H3394">
        <v>4</v>
      </c>
      <c r="I3394" s="86"/>
      <c r="J3394" s="58"/>
      <c r="K3394" s="58"/>
      <c r="L3394" s="58"/>
      <c r="M3394" s="58"/>
      <c r="N3394" s="58"/>
      <c r="O3394" s="58"/>
      <c r="P3394" s="58"/>
      <c r="Q3394" s="58"/>
      <c r="R3394" s="58"/>
      <c r="S3394" s="58"/>
      <c r="T3394" s="58"/>
      <c r="U3394" s="58"/>
      <c r="V3394">
        <v>71.997600000000006</v>
      </c>
      <c r="W3394">
        <v>71.997600000000006</v>
      </c>
      <c r="X3394">
        <v>71.997600000000006</v>
      </c>
      <c r="Y3394">
        <v>71.997600000000006</v>
      </c>
      <c r="AB3394" s="58"/>
      <c r="AC3394" s="58"/>
      <c r="AD3394" s="58"/>
      <c r="AE3394" s="58"/>
      <c r="AF3394" s="58"/>
      <c r="AG3394" s="58"/>
      <c r="AH3394" s="58"/>
      <c r="AI3394" s="58"/>
      <c r="AJ3394" s="58"/>
      <c r="AK3394" s="58"/>
      <c r="AL3394" s="58"/>
      <c r="AM3394" s="58"/>
      <c r="AN3394" s="58"/>
      <c r="AO3394" s="58"/>
      <c r="AP3394" s="58"/>
      <c r="AQ3394" s="58"/>
      <c r="AR3394" s="58"/>
      <c r="AS3394" s="58"/>
      <c r="AT3394" s="58"/>
      <c r="AU3394" s="58"/>
      <c r="AV3394" s="58"/>
      <c r="AW3394" s="58"/>
      <c r="AX3394" s="58"/>
    </row>
    <row r="3395" spans="1:50" x14ac:dyDescent="0.25">
      <c r="A3395" s="99" t="s">
        <v>165</v>
      </c>
      <c r="B3395" s="99" t="s">
        <v>84</v>
      </c>
      <c r="C3395" s="99" t="s">
        <v>182</v>
      </c>
      <c r="D3395" s="8" t="s">
        <v>183</v>
      </c>
      <c r="E3395" s="8" t="s">
        <v>186</v>
      </c>
      <c r="F3395" t="s">
        <v>188</v>
      </c>
      <c r="G3395" s="100">
        <v>44812</v>
      </c>
      <c r="H3395">
        <v>4</v>
      </c>
      <c r="I3395" s="86"/>
      <c r="J3395" s="58"/>
      <c r="K3395" s="58"/>
      <c r="L3395" s="58"/>
      <c r="M3395" s="58"/>
      <c r="N3395" s="58"/>
      <c r="O3395" s="58"/>
      <c r="P3395" s="58"/>
      <c r="Q3395" s="58"/>
      <c r="R3395" s="58"/>
      <c r="S3395" s="58"/>
      <c r="T3395" s="58"/>
      <c r="U3395" s="58"/>
      <c r="V3395">
        <v>44.932566666666673</v>
      </c>
      <c r="W3395">
        <v>44.932566666666673</v>
      </c>
      <c r="X3395">
        <v>44.932566666666673</v>
      </c>
      <c r="Y3395">
        <v>44.932566666666673</v>
      </c>
      <c r="AB3395" s="58"/>
      <c r="AC3395" s="58"/>
      <c r="AD3395" s="58"/>
      <c r="AE3395" s="58"/>
      <c r="AF3395" s="58"/>
      <c r="AG3395" s="58"/>
      <c r="AH3395" s="58"/>
      <c r="AI3395" s="58"/>
      <c r="AJ3395" s="58"/>
      <c r="AK3395" s="58"/>
      <c r="AL3395" s="58"/>
      <c r="AM3395" s="58"/>
      <c r="AN3395" s="58"/>
      <c r="AO3395" s="58"/>
      <c r="AP3395" s="58"/>
      <c r="AQ3395" s="58"/>
      <c r="AR3395" s="58"/>
      <c r="AS3395" s="58"/>
      <c r="AT3395" s="58"/>
      <c r="AU3395" s="58"/>
      <c r="AV3395" s="58"/>
      <c r="AW3395" s="58"/>
      <c r="AX3395" s="58"/>
    </row>
    <row r="3396" spans="1:50" x14ac:dyDescent="0.25">
      <c r="A3396" s="106" t="s">
        <v>167</v>
      </c>
      <c r="B3396" s="106" t="s">
        <v>143</v>
      </c>
      <c r="C3396" s="106" t="s">
        <v>182</v>
      </c>
      <c r="D3396" s="54" t="s">
        <v>183</v>
      </c>
      <c r="E3396" s="54" t="s">
        <v>186</v>
      </c>
      <c r="F3396" s="5" t="s">
        <v>187</v>
      </c>
      <c r="G3396" s="97">
        <v>44603</v>
      </c>
      <c r="H3396" s="20">
        <v>1</v>
      </c>
      <c r="I3396" s="86"/>
      <c r="J3396" s="58"/>
      <c r="K3396" s="58"/>
      <c r="L3396" s="58"/>
      <c r="M3396" s="58"/>
      <c r="N3396" s="58"/>
      <c r="O3396" s="58"/>
      <c r="P3396" s="58"/>
      <c r="Q3396" s="58"/>
      <c r="R3396" s="58"/>
      <c r="S3396" s="58"/>
      <c r="T3396" s="58"/>
      <c r="U3396" s="58"/>
      <c r="V3396" s="5">
        <v>96.747450000000001</v>
      </c>
      <c r="W3396" s="5">
        <v>96.747450000000001</v>
      </c>
      <c r="X3396" s="5">
        <v>96.747450000000001</v>
      </c>
      <c r="Y3396" s="5">
        <v>96.747450000000001</v>
      </c>
      <c r="Z3396" s="58"/>
      <c r="AA3396" s="5"/>
      <c r="AB3396" s="58"/>
      <c r="AC3396" s="58"/>
      <c r="AD3396" s="58"/>
      <c r="AE3396" s="58"/>
      <c r="AF3396" s="58"/>
      <c r="AG3396" s="58"/>
      <c r="AH3396" s="58"/>
      <c r="AI3396" s="58"/>
      <c r="AJ3396" s="58"/>
      <c r="AK3396" s="58"/>
      <c r="AL3396" s="58"/>
      <c r="AM3396" s="58"/>
      <c r="AN3396" s="58"/>
      <c r="AO3396" s="58"/>
      <c r="AP3396" s="58"/>
      <c r="AQ3396" s="58"/>
      <c r="AR3396" s="58"/>
      <c r="AS3396" s="58"/>
      <c r="AT3396" s="58"/>
      <c r="AU3396" s="58"/>
      <c r="AV3396" s="58"/>
      <c r="AW3396" s="58"/>
      <c r="AX3396" s="58"/>
    </row>
    <row r="3397" spans="1:50" x14ac:dyDescent="0.25">
      <c r="A3397" s="106" t="s">
        <v>167</v>
      </c>
      <c r="B3397" s="106" t="s">
        <v>143</v>
      </c>
      <c r="C3397" s="106" t="s">
        <v>182</v>
      </c>
      <c r="D3397" s="54" t="s">
        <v>183</v>
      </c>
      <c r="E3397" s="54" t="s">
        <v>186</v>
      </c>
      <c r="F3397" s="5" t="s">
        <v>188</v>
      </c>
      <c r="G3397" s="97">
        <v>44732</v>
      </c>
      <c r="H3397" s="20">
        <v>1</v>
      </c>
      <c r="I3397" s="86"/>
      <c r="J3397" s="58"/>
      <c r="K3397" s="58"/>
      <c r="L3397" s="58"/>
      <c r="M3397" s="58"/>
      <c r="N3397" s="58"/>
      <c r="O3397" s="58"/>
      <c r="P3397" s="58"/>
      <c r="Q3397" s="58"/>
      <c r="R3397" s="58"/>
      <c r="S3397" s="58"/>
      <c r="T3397" s="58"/>
      <c r="U3397" s="58"/>
      <c r="V3397" s="5">
        <v>103.74565</v>
      </c>
      <c r="W3397" s="5">
        <v>103.74565</v>
      </c>
      <c r="X3397" s="5">
        <v>103.74565</v>
      </c>
      <c r="Y3397" s="5">
        <v>103.74565</v>
      </c>
      <c r="Z3397" s="58"/>
      <c r="AA3397" s="5"/>
      <c r="AB3397" s="58"/>
      <c r="AC3397" s="58"/>
      <c r="AD3397" s="58"/>
      <c r="AE3397" s="58"/>
      <c r="AF3397" s="58"/>
      <c r="AG3397" s="58"/>
      <c r="AH3397" s="58"/>
      <c r="AI3397" s="58"/>
      <c r="AJ3397" s="58"/>
      <c r="AK3397" s="58"/>
      <c r="AL3397" s="58"/>
      <c r="AM3397" s="58"/>
      <c r="AN3397" s="58"/>
      <c r="AO3397" s="58"/>
      <c r="AP3397" s="58"/>
      <c r="AQ3397" s="58"/>
      <c r="AR3397" s="58"/>
      <c r="AS3397" s="58"/>
      <c r="AT3397" s="58"/>
      <c r="AU3397" s="58"/>
      <c r="AV3397" s="58"/>
      <c r="AW3397" s="58"/>
      <c r="AX3397" s="58"/>
    </row>
    <row r="3398" spans="1:50" x14ac:dyDescent="0.25">
      <c r="A3398" s="106" t="s">
        <v>167</v>
      </c>
      <c r="B3398" s="106" t="s">
        <v>143</v>
      </c>
      <c r="C3398" s="106" t="s">
        <v>182</v>
      </c>
      <c r="D3398" s="54" t="s">
        <v>183</v>
      </c>
      <c r="E3398" s="54" t="s">
        <v>186</v>
      </c>
      <c r="F3398" s="5" t="s">
        <v>188</v>
      </c>
      <c r="G3398" s="97">
        <v>44756</v>
      </c>
      <c r="H3398" s="20">
        <v>1</v>
      </c>
      <c r="I3398" s="86"/>
      <c r="J3398" s="58"/>
      <c r="K3398" s="58"/>
      <c r="L3398" s="58"/>
      <c r="M3398" s="58"/>
      <c r="N3398" s="58"/>
      <c r="O3398" s="58"/>
      <c r="P3398" s="58"/>
      <c r="Q3398" s="58"/>
      <c r="R3398" s="58"/>
      <c r="S3398" s="58"/>
      <c r="T3398" s="58"/>
      <c r="U3398" s="58"/>
      <c r="V3398" s="5">
        <v>48.894599999999997</v>
      </c>
      <c r="W3398" s="5">
        <v>48.894599999999997</v>
      </c>
      <c r="X3398" s="5">
        <v>48.894599999999997</v>
      </c>
      <c r="Y3398" s="5">
        <v>48.894599999999997</v>
      </c>
      <c r="Z3398" s="58"/>
      <c r="AA3398" s="5"/>
      <c r="AB3398" s="58"/>
      <c r="AC3398" s="58"/>
      <c r="AD3398" s="58"/>
      <c r="AE3398" s="58"/>
      <c r="AF3398" s="58"/>
      <c r="AG3398" s="58"/>
      <c r="AH3398" s="58"/>
      <c r="AI3398" s="58"/>
      <c r="AJ3398" s="58"/>
      <c r="AK3398" s="58"/>
      <c r="AL3398" s="58"/>
      <c r="AM3398" s="58"/>
      <c r="AN3398" s="58"/>
      <c r="AO3398" s="58"/>
      <c r="AP3398" s="58"/>
      <c r="AQ3398" s="58"/>
      <c r="AR3398" s="58"/>
      <c r="AS3398" s="58"/>
      <c r="AT3398" s="58"/>
      <c r="AU3398" s="58"/>
      <c r="AV3398" s="58"/>
      <c r="AW3398" s="58"/>
      <c r="AX3398" s="58"/>
    </row>
    <row r="3399" spans="1:50" x14ac:dyDescent="0.25">
      <c r="A3399" s="106" t="s">
        <v>167</v>
      </c>
      <c r="B3399" s="106" t="s">
        <v>143</v>
      </c>
      <c r="C3399" s="106" t="s">
        <v>182</v>
      </c>
      <c r="D3399" s="54" t="s">
        <v>183</v>
      </c>
      <c r="E3399" s="54" t="s">
        <v>186</v>
      </c>
      <c r="F3399" s="5" t="s">
        <v>188</v>
      </c>
      <c r="G3399" s="97">
        <v>44760</v>
      </c>
      <c r="H3399" s="20">
        <v>1</v>
      </c>
      <c r="I3399" s="86"/>
      <c r="J3399" s="58"/>
      <c r="K3399" s="58"/>
      <c r="L3399" s="58"/>
      <c r="M3399" s="58"/>
      <c r="N3399" s="58"/>
      <c r="O3399" s="58"/>
      <c r="P3399" s="58"/>
      <c r="Q3399" s="58"/>
      <c r="R3399" s="58"/>
      <c r="S3399" s="58"/>
      <c r="T3399" s="58"/>
      <c r="U3399" s="58"/>
      <c r="V3399" s="5">
        <v>52.431866666666664</v>
      </c>
      <c r="W3399" s="5">
        <v>52.431866666666664</v>
      </c>
      <c r="X3399" s="5">
        <v>52.431866666666664</v>
      </c>
      <c r="Y3399" s="5">
        <v>52.431866666666664</v>
      </c>
      <c r="Z3399" s="58"/>
      <c r="AA3399" s="5"/>
      <c r="AB3399" s="58"/>
      <c r="AC3399" s="58"/>
      <c r="AD3399" s="58"/>
      <c r="AE3399" s="58"/>
      <c r="AF3399" s="58"/>
      <c r="AG3399" s="58"/>
      <c r="AH3399" s="58"/>
      <c r="AI3399" s="58"/>
      <c r="AJ3399" s="58"/>
      <c r="AK3399" s="58"/>
      <c r="AL3399" s="58"/>
      <c r="AM3399" s="58"/>
      <c r="AN3399" s="58"/>
      <c r="AO3399" s="58"/>
      <c r="AP3399" s="58"/>
      <c r="AQ3399" s="58"/>
      <c r="AR3399" s="58"/>
      <c r="AS3399" s="58"/>
      <c r="AT3399" s="58"/>
      <c r="AU3399" s="58"/>
      <c r="AV3399" s="58"/>
      <c r="AW3399" s="58"/>
      <c r="AX3399" s="58"/>
    </row>
    <row r="3400" spans="1:50" x14ac:dyDescent="0.25">
      <c r="A3400" s="106" t="s">
        <v>167</v>
      </c>
      <c r="B3400" s="106" t="s">
        <v>143</v>
      </c>
      <c r="C3400" s="106" t="s">
        <v>182</v>
      </c>
      <c r="D3400" s="54" t="s">
        <v>183</v>
      </c>
      <c r="E3400" s="54" t="s">
        <v>186</v>
      </c>
      <c r="F3400" s="5" t="s">
        <v>188</v>
      </c>
      <c r="G3400" s="97">
        <v>44769</v>
      </c>
      <c r="H3400" s="20">
        <v>1</v>
      </c>
      <c r="I3400" s="86"/>
      <c r="J3400" s="58"/>
      <c r="K3400" s="58"/>
      <c r="L3400" s="58"/>
      <c r="M3400" s="58"/>
      <c r="N3400" s="58"/>
      <c r="O3400" s="58"/>
      <c r="P3400" s="58"/>
      <c r="Q3400" s="58"/>
      <c r="R3400" s="58"/>
      <c r="S3400" s="58"/>
      <c r="T3400" s="58"/>
      <c r="U3400" s="58"/>
      <c r="V3400" s="5">
        <v>68.715299999999999</v>
      </c>
      <c r="W3400" s="5">
        <v>68.715299999999999</v>
      </c>
      <c r="X3400" s="5">
        <v>68.715299999999999</v>
      </c>
      <c r="Y3400" s="5">
        <v>68.715299999999999</v>
      </c>
      <c r="Z3400" s="58"/>
      <c r="AA3400" s="5"/>
      <c r="AB3400" s="58"/>
      <c r="AC3400" s="58"/>
      <c r="AD3400" s="58"/>
      <c r="AE3400" s="58"/>
      <c r="AF3400" s="58"/>
      <c r="AG3400" s="58"/>
      <c r="AH3400" s="58"/>
      <c r="AI3400" s="58"/>
      <c r="AJ3400" s="58"/>
      <c r="AK3400" s="58"/>
      <c r="AL3400" s="58"/>
      <c r="AM3400" s="58"/>
      <c r="AN3400" s="58"/>
      <c r="AO3400" s="58"/>
      <c r="AP3400" s="58"/>
      <c r="AQ3400" s="58"/>
      <c r="AR3400" s="58"/>
      <c r="AS3400" s="58"/>
      <c r="AT3400" s="58"/>
      <c r="AU3400" s="58"/>
      <c r="AV3400" s="58"/>
      <c r="AW3400" s="58"/>
      <c r="AX3400" s="58"/>
    </row>
    <row r="3401" spans="1:50" x14ac:dyDescent="0.25">
      <c r="A3401" s="106" t="s">
        <v>167</v>
      </c>
      <c r="B3401" s="106" t="s">
        <v>143</v>
      </c>
      <c r="C3401" s="106" t="s">
        <v>182</v>
      </c>
      <c r="D3401" s="54" t="s">
        <v>183</v>
      </c>
      <c r="E3401" s="54" t="s">
        <v>186</v>
      </c>
      <c r="F3401" s="5" t="s">
        <v>188</v>
      </c>
      <c r="G3401" s="97">
        <v>44784</v>
      </c>
      <c r="H3401" s="20">
        <v>1</v>
      </c>
      <c r="I3401" s="86"/>
      <c r="J3401" s="58"/>
      <c r="K3401" s="58"/>
      <c r="L3401" s="58"/>
      <c r="M3401" s="58"/>
      <c r="N3401" s="58"/>
      <c r="O3401" s="58"/>
      <c r="P3401" s="58"/>
      <c r="Q3401" s="58"/>
      <c r="R3401" s="58"/>
      <c r="S3401" s="58"/>
      <c r="T3401" s="58"/>
      <c r="U3401" s="58"/>
      <c r="V3401" s="5">
        <v>57.713133333333332</v>
      </c>
      <c r="W3401" s="5">
        <v>57.713133333333332</v>
      </c>
      <c r="X3401" s="5">
        <v>57.713133333333332</v>
      </c>
      <c r="Y3401" s="5">
        <v>57.713133333333332</v>
      </c>
      <c r="Z3401" s="58"/>
      <c r="AA3401" s="5"/>
      <c r="AB3401" s="58"/>
      <c r="AC3401" s="58"/>
      <c r="AD3401" s="58"/>
      <c r="AE3401" s="58"/>
      <c r="AF3401" s="58"/>
      <c r="AG3401" s="58"/>
      <c r="AH3401" s="58"/>
      <c r="AI3401" s="58"/>
      <c r="AJ3401" s="58"/>
      <c r="AK3401" s="58"/>
      <c r="AL3401" s="58"/>
      <c r="AM3401" s="58"/>
      <c r="AN3401" s="58"/>
      <c r="AO3401" s="58"/>
      <c r="AP3401" s="58"/>
      <c r="AQ3401" s="58"/>
      <c r="AR3401" s="58"/>
      <c r="AS3401" s="58"/>
      <c r="AT3401" s="58"/>
      <c r="AU3401" s="58"/>
      <c r="AV3401" s="58"/>
      <c r="AW3401" s="58"/>
      <c r="AX3401" s="58"/>
    </row>
    <row r="3402" spans="1:50" x14ac:dyDescent="0.25">
      <c r="A3402" s="106" t="s">
        <v>167</v>
      </c>
      <c r="B3402" s="106" t="s">
        <v>143</v>
      </c>
      <c r="C3402" s="106" t="s">
        <v>182</v>
      </c>
      <c r="D3402" s="54" t="s">
        <v>183</v>
      </c>
      <c r="E3402" s="54" t="s">
        <v>186</v>
      </c>
      <c r="F3402" s="5" t="s">
        <v>188</v>
      </c>
      <c r="G3402" s="97">
        <v>44795</v>
      </c>
      <c r="H3402" s="20">
        <v>1</v>
      </c>
      <c r="I3402" s="86"/>
      <c r="J3402" s="58"/>
      <c r="K3402" s="58"/>
      <c r="L3402" s="58"/>
      <c r="M3402" s="58"/>
      <c r="N3402" s="58"/>
      <c r="O3402" s="58"/>
      <c r="P3402" s="58"/>
      <c r="Q3402" s="58"/>
      <c r="R3402" s="58"/>
      <c r="S3402" s="58"/>
      <c r="T3402" s="58"/>
      <c r="U3402" s="58"/>
      <c r="V3402" s="5"/>
      <c r="W3402" s="5"/>
      <c r="X3402" s="5"/>
      <c r="Y3402" s="5"/>
      <c r="Z3402" s="58"/>
      <c r="AA3402" s="5"/>
      <c r="AB3402" s="58"/>
      <c r="AC3402" s="58"/>
      <c r="AD3402" s="58"/>
      <c r="AE3402" s="58"/>
      <c r="AF3402" s="58"/>
      <c r="AG3402" s="58"/>
      <c r="AH3402" s="58"/>
      <c r="AI3402" s="58"/>
      <c r="AJ3402" s="58"/>
      <c r="AK3402" s="58"/>
      <c r="AL3402" s="58"/>
      <c r="AM3402" s="58"/>
      <c r="AN3402" s="58"/>
      <c r="AO3402" s="58"/>
      <c r="AP3402" s="58"/>
      <c r="AQ3402" s="58"/>
      <c r="AR3402" s="58"/>
      <c r="AS3402" s="58"/>
      <c r="AT3402" s="58"/>
      <c r="AU3402" s="58"/>
      <c r="AV3402" s="58"/>
      <c r="AW3402" s="58"/>
      <c r="AX3402" s="58"/>
    </row>
    <row r="3403" spans="1:50" x14ac:dyDescent="0.25">
      <c r="A3403" s="106" t="s">
        <v>167</v>
      </c>
      <c r="B3403" s="106" t="s">
        <v>143</v>
      </c>
      <c r="C3403" s="106" t="s">
        <v>182</v>
      </c>
      <c r="D3403" s="54" t="s">
        <v>183</v>
      </c>
      <c r="E3403" s="54" t="s">
        <v>186</v>
      </c>
      <c r="F3403" s="5" t="s">
        <v>188</v>
      </c>
      <c r="G3403" s="97">
        <v>44802</v>
      </c>
      <c r="H3403" s="20">
        <v>1</v>
      </c>
      <c r="I3403" s="86"/>
      <c r="J3403" s="58"/>
      <c r="K3403" s="58"/>
      <c r="L3403" s="58"/>
      <c r="M3403" s="58"/>
      <c r="N3403" s="58"/>
      <c r="O3403" s="58"/>
      <c r="P3403" s="58"/>
      <c r="Q3403" s="58"/>
      <c r="R3403" s="58"/>
      <c r="S3403" s="58"/>
      <c r="T3403" s="58"/>
      <c r="U3403" s="58"/>
      <c r="V3403" s="5">
        <v>116.0219</v>
      </c>
      <c r="W3403" s="5">
        <v>116.0219</v>
      </c>
      <c r="X3403" s="5">
        <v>116.0219</v>
      </c>
      <c r="Y3403" s="5">
        <v>116.0219</v>
      </c>
      <c r="Z3403" s="58"/>
      <c r="AA3403" s="5"/>
      <c r="AB3403" s="58"/>
      <c r="AC3403" s="58"/>
      <c r="AD3403" s="58"/>
      <c r="AE3403" s="58"/>
      <c r="AF3403" s="58"/>
      <c r="AG3403" s="58"/>
      <c r="AH3403" s="58"/>
      <c r="AI3403" s="58"/>
      <c r="AJ3403" s="58"/>
      <c r="AK3403" s="58"/>
      <c r="AL3403" s="58"/>
      <c r="AM3403" s="58"/>
      <c r="AN3403" s="58"/>
      <c r="AO3403" s="58"/>
      <c r="AP3403" s="58"/>
      <c r="AQ3403" s="58"/>
      <c r="AR3403" s="58"/>
      <c r="AS3403" s="58"/>
      <c r="AT3403" s="58"/>
      <c r="AU3403" s="58"/>
      <c r="AV3403" s="58"/>
      <c r="AW3403" s="58"/>
      <c r="AX3403" s="58"/>
    </row>
    <row r="3404" spans="1:50" x14ac:dyDescent="0.25">
      <c r="A3404" s="106" t="s">
        <v>167</v>
      </c>
      <c r="B3404" s="106" t="s">
        <v>143</v>
      </c>
      <c r="C3404" s="106" t="s">
        <v>182</v>
      </c>
      <c r="D3404" s="54" t="s">
        <v>183</v>
      </c>
      <c r="E3404" s="54" t="s">
        <v>186</v>
      </c>
      <c r="F3404" s="5" t="s">
        <v>188</v>
      </c>
      <c r="G3404" s="97">
        <v>44812</v>
      </c>
      <c r="H3404" s="20">
        <v>1</v>
      </c>
      <c r="I3404" s="86"/>
      <c r="J3404" s="58"/>
      <c r="K3404" s="58"/>
      <c r="L3404" s="58"/>
      <c r="M3404" s="58"/>
      <c r="N3404" s="58"/>
      <c r="O3404" s="58"/>
      <c r="P3404" s="58"/>
      <c r="Q3404" s="58"/>
      <c r="R3404" s="58"/>
      <c r="S3404" s="58"/>
      <c r="T3404" s="58"/>
      <c r="U3404" s="58"/>
      <c r="V3404" s="5">
        <v>5.4715000000000007</v>
      </c>
      <c r="W3404" s="5">
        <v>5.4715000000000007</v>
      </c>
      <c r="X3404" s="5">
        <v>5.4715000000000007</v>
      </c>
      <c r="Y3404" s="5">
        <v>5.4715000000000007</v>
      </c>
      <c r="Z3404" s="58"/>
      <c r="AA3404" s="5"/>
      <c r="AB3404" s="58"/>
      <c r="AC3404" s="58"/>
      <c r="AD3404" s="58"/>
      <c r="AE3404" s="58"/>
      <c r="AF3404" s="58"/>
      <c r="AG3404" s="58"/>
      <c r="AH3404" s="58"/>
      <c r="AI3404" s="58"/>
      <c r="AJ3404" s="58"/>
      <c r="AK3404" s="58"/>
      <c r="AL3404" s="58"/>
      <c r="AM3404" s="58"/>
      <c r="AN3404" s="58"/>
      <c r="AO3404" s="58"/>
      <c r="AP3404" s="58"/>
      <c r="AQ3404" s="58"/>
      <c r="AR3404" s="58"/>
      <c r="AS3404" s="58"/>
      <c r="AT3404" s="58"/>
      <c r="AU3404" s="58"/>
      <c r="AV3404" s="58"/>
      <c r="AW3404" s="58"/>
      <c r="AX3404" s="58"/>
    </row>
    <row r="3405" spans="1:50" x14ac:dyDescent="0.25">
      <c r="A3405" s="106" t="s">
        <v>167</v>
      </c>
      <c r="B3405" s="106" t="s">
        <v>143</v>
      </c>
      <c r="C3405" s="106" t="s">
        <v>182</v>
      </c>
      <c r="D3405" s="54" t="s">
        <v>183</v>
      </c>
      <c r="E3405" s="54" t="s">
        <v>186</v>
      </c>
      <c r="F3405" t="s">
        <v>187</v>
      </c>
      <c r="G3405" s="100">
        <v>44603</v>
      </c>
      <c r="H3405">
        <v>2</v>
      </c>
      <c r="I3405" s="86"/>
      <c r="J3405" s="58"/>
      <c r="K3405" s="58"/>
      <c r="L3405" s="58"/>
      <c r="M3405" s="58"/>
      <c r="N3405" s="58"/>
      <c r="O3405" s="58"/>
      <c r="P3405" s="58"/>
      <c r="Q3405" s="58"/>
      <c r="R3405" s="58"/>
      <c r="S3405" s="58"/>
      <c r="T3405" s="58"/>
      <c r="U3405" s="58"/>
      <c r="Z3405" s="58"/>
      <c r="AB3405" s="58"/>
      <c r="AC3405" s="58"/>
      <c r="AD3405" s="58"/>
      <c r="AE3405" s="58"/>
      <c r="AF3405" s="58"/>
      <c r="AG3405" s="58"/>
      <c r="AH3405" s="58"/>
      <c r="AI3405" s="58"/>
      <c r="AJ3405" s="58"/>
      <c r="AK3405" s="58"/>
      <c r="AL3405" s="58"/>
      <c r="AM3405" s="58"/>
      <c r="AN3405" s="58"/>
      <c r="AO3405" s="58"/>
      <c r="AP3405" s="58"/>
      <c r="AQ3405" s="58"/>
      <c r="AR3405" s="58"/>
      <c r="AS3405" s="58"/>
      <c r="AT3405" s="58"/>
      <c r="AU3405" s="58"/>
      <c r="AV3405" s="58"/>
      <c r="AW3405" s="58"/>
      <c r="AX3405" s="58"/>
    </row>
    <row r="3406" spans="1:50" x14ac:dyDescent="0.25">
      <c r="A3406" s="106" t="s">
        <v>167</v>
      </c>
      <c r="B3406" s="106" t="s">
        <v>143</v>
      </c>
      <c r="C3406" s="106" t="s">
        <v>182</v>
      </c>
      <c r="D3406" s="54" t="s">
        <v>183</v>
      </c>
      <c r="E3406" s="54" t="s">
        <v>186</v>
      </c>
      <c r="F3406" t="s">
        <v>188</v>
      </c>
      <c r="G3406" s="100">
        <v>44732</v>
      </c>
      <c r="H3406">
        <v>2</v>
      </c>
      <c r="I3406" s="86"/>
      <c r="J3406" s="58"/>
      <c r="K3406" s="58"/>
      <c r="L3406" s="58"/>
      <c r="M3406" s="58"/>
      <c r="N3406" s="58"/>
      <c r="O3406" s="58"/>
      <c r="P3406" s="58"/>
      <c r="Q3406" s="58"/>
      <c r="R3406" s="58"/>
      <c r="S3406" s="58"/>
      <c r="T3406" s="58"/>
      <c r="U3406" s="58"/>
      <c r="Z3406" s="58"/>
      <c r="AB3406" s="58"/>
      <c r="AC3406" s="58"/>
      <c r="AD3406" s="58"/>
      <c r="AE3406" s="58"/>
      <c r="AF3406" s="58"/>
      <c r="AG3406" s="58"/>
      <c r="AH3406" s="58"/>
      <c r="AI3406" s="58"/>
      <c r="AJ3406" s="58"/>
      <c r="AK3406" s="58"/>
      <c r="AL3406" s="58"/>
      <c r="AM3406" s="58"/>
      <c r="AN3406" s="58"/>
      <c r="AO3406" s="58"/>
      <c r="AP3406" s="58"/>
      <c r="AQ3406" s="58"/>
      <c r="AR3406" s="58"/>
      <c r="AS3406" s="58"/>
      <c r="AT3406" s="58"/>
      <c r="AU3406" s="58"/>
      <c r="AV3406" s="58"/>
      <c r="AW3406" s="58"/>
      <c r="AX3406" s="58"/>
    </row>
    <row r="3407" spans="1:50" x14ac:dyDescent="0.25">
      <c r="A3407" s="106" t="s">
        <v>167</v>
      </c>
      <c r="B3407" s="106" t="s">
        <v>143</v>
      </c>
      <c r="C3407" s="106" t="s">
        <v>182</v>
      </c>
      <c r="D3407" s="54" t="s">
        <v>183</v>
      </c>
      <c r="E3407" s="54" t="s">
        <v>186</v>
      </c>
      <c r="F3407" t="s">
        <v>188</v>
      </c>
      <c r="G3407" s="100">
        <v>44756</v>
      </c>
      <c r="H3407">
        <v>2</v>
      </c>
      <c r="I3407" s="86"/>
      <c r="J3407" s="58"/>
      <c r="K3407" s="58"/>
      <c r="L3407" s="58"/>
      <c r="M3407" s="58"/>
      <c r="N3407" s="58"/>
      <c r="O3407" s="58"/>
      <c r="P3407" s="58"/>
      <c r="Q3407" s="58"/>
      <c r="R3407" s="58"/>
      <c r="S3407" s="58"/>
      <c r="T3407" s="58"/>
      <c r="U3407" s="58"/>
      <c r="Z3407" s="58"/>
      <c r="AB3407" s="58"/>
      <c r="AC3407" s="58"/>
      <c r="AD3407" s="58"/>
      <c r="AE3407" s="58"/>
      <c r="AF3407" s="58"/>
      <c r="AG3407" s="58"/>
      <c r="AH3407" s="58"/>
      <c r="AI3407" s="58"/>
      <c r="AJ3407" s="58"/>
      <c r="AK3407" s="58"/>
      <c r="AL3407" s="58"/>
      <c r="AM3407" s="58"/>
      <c r="AN3407" s="58"/>
      <c r="AO3407" s="58"/>
      <c r="AP3407" s="58"/>
      <c r="AQ3407" s="58"/>
      <c r="AR3407" s="58"/>
      <c r="AS3407" s="58"/>
      <c r="AT3407" s="58"/>
      <c r="AU3407" s="58"/>
      <c r="AV3407" s="58"/>
      <c r="AW3407" s="58"/>
      <c r="AX3407" s="58"/>
    </row>
    <row r="3408" spans="1:50" x14ac:dyDescent="0.25">
      <c r="A3408" s="106" t="s">
        <v>167</v>
      </c>
      <c r="B3408" s="106" t="s">
        <v>143</v>
      </c>
      <c r="C3408" s="106" t="s">
        <v>182</v>
      </c>
      <c r="D3408" s="54" t="s">
        <v>183</v>
      </c>
      <c r="E3408" s="54" t="s">
        <v>186</v>
      </c>
      <c r="F3408" t="s">
        <v>188</v>
      </c>
      <c r="G3408" s="100">
        <v>44760</v>
      </c>
      <c r="H3408">
        <v>2</v>
      </c>
      <c r="I3408" s="86"/>
      <c r="J3408" s="58"/>
      <c r="K3408" s="58"/>
      <c r="L3408" s="58"/>
      <c r="M3408" s="58"/>
      <c r="N3408" s="58"/>
      <c r="O3408" s="58"/>
      <c r="P3408" s="58"/>
      <c r="Q3408" s="58"/>
      <c r="R3408" s="58"/>
      <c r="S3408" s="58"/>
      <c r="T3408" s="58"/>
      <c r="U3408" s="58"/>
      <c r="Z3408" s="58"/>
      <c r="AB3408" s="58"/>
      <c r="AC3408" s="58"/>
      <c r="AD3408" s="58"/>
      <c r="AE3408" s="58"/>
      <c r="AF3408" s="58"/>
      <c r="AG3408" s="58"/>
      <c r="AH3408" s="58"/>
      <c r="AI3408" s="58"/>
      <c r="AJ3408" s="58"/>
      <c r="AK3408" s="58"/>
      <c r="AL3408" s="58"/>
      <c r="AM3408" s="58"/>
      <c r="AN3408" s="58"/>
      <c r="AO3408" s="58"/>
      <c r="AP3408" s="58"/>
      <c r="AQ3408" s="58"/>
      <c r="AR3408" s="58"/>
      <c r="AS3408" s="58"/>
      <c r="AT3408" s="58"/>
      <c r="AU3408" s="58"/>
      <c r="AV3408" s="58"/>
      <c r="AW3408" s="58"/>
      <c r="AX3408" s="58"/>
    </row>
    <row r="3409" spans="1:50" x14ac:dyDescent="0.25">
      <c r="A3409" s="106" t="s">
        <v>167</v>
      </c>
      <c r="B3409" s="106" t="s">
        <v>143</v>
      </c>
      <c r="C3409" s="106" t="s">
        <v>182</v>
      </c>
      <c r="D3409" s="54" t="s">
        <v>183</v>
      </c>
      <c r="E3409" s="54" t="s">
        <v>186</v>
      </c>
      <c r="F3409" t="s">
        <v>188</v>
      </c>
      <c r="G3409" s="100">
        <v>44769</v>
      </c>
      <c r="H3409">
        <v>2</v>
      </c>
      <c r="I3409" s="86"/>
      <c r="J3409" s="58"/>
      <c r="K3409" s="58"/>
      <c r="L3409" s="58"/>
      <c r="M3409" s="58"/>
      <c r="N3409" s="58"/>
      <c r="O3409" s="58"/>
      <c r="P3409" s="58"/>
      <c r="Q3409" s="58"/>
      <c r="R3409" s="58"/>
      <c r="S3409" s="58"/>
      <c r="T3409" s="58"/>
      <c r="U3409" s="58"/>
      <c r="Z3409" s="58"/>
      <c r="AB3409" s="58"/>
      <c r="AC3409" s="58"/>
      <c r="AD3409" s="58"/>
      <c r="AE3409" s="58"/>
      <c r="AF3409" s="58"/>
      <c r="AG3409" s="58"/>
      <c r="AH3409" s="58"/>
      <c r="AI3409" s="58"/>
      <c r="AJ3409" s="58"/>
      <c r="AK3409" s="58"/>
      <c r="AL3409" s="58"/>
      <c r="AM3409" s="58"/>
      <c r="AN3409" s="58"/>
      <c r="AO3409" s="58"/>
      <c r="AP3409" s="58"/>
      <c r="AQ3409" s="58"/>
      <c r="AR3409" s="58"/>
      <c r="AS3409" s="58"/>
      <c r="AT3409" s="58"/>
      <c r="AU3409" s="58"/>
      <c r="AV3409" s="58"/>
      <c r="AW3409" s="58"/>
      <c r="AX3409" s="58"/>
    </row>
    <row r="3410" spans="1:50" x14ac:dyDescent="0.25">
      <c r="A3410" s="106" t="s">
        <v>167</v>
      </c>
      <c r="B3410" s="106" t="s">
        <v>143</v>
      </c>
      <c r="C3410" s="106" t="s">
        <v>182</v>
      </c>
      <c r="D3410" s="54" t="s">
        <v>183</v>
      </c>
      <c r="E3410" s="54" t="s">
        <v>186</v>
      </c>
      <c r="F3410" t="s">
        <v>188</v>
      </c>
      <c r="G3410" s="100">
        <v>44784</v>
      </c>
      <c r="H3410">
        <v>2</v>
      </c>
      <c r="I3410" s="86"/>
      <c r="J3410" s="58"/>
      <c r="K3410" s="58"/>
      <c r="L3410" s="58"/>
      <c r="M3410" s="58"/>
      <c r="N3410" s="58"/>
      <c r="O3410" s="58"/>
      <c r="P3410" s="58"/>
      <c r="Q3410" s="58"/>
      <c r="R3410" s="58"/>
      <c r="S3410" s="58"/>
      <c r="T3410" s="58"/>
      <c r="U3410" s="58"/>
      <c r="Z3410" s="58"/>
      <c r="AB3410" s="58"/>
      <c r="AC3410" s="58"/>
      <c r="AD3410" s="58"/>
      <c r="AE3410" s="58"/>
      <c r="AF3410" s="58"/>
      <c r="AG3410" s="58"/>
      <c r="AH3410" s="58"/>
      <c r="AI3410" s="58"/>
      <c r="AJ3410" s="58"/>
      <c r="AK3410" s="58"/>
      <c r="AL3410" s="58"/>
      <c r="AM3410" s="58"/>
      <c r="AN3410" s="58"/>
      <c r="AO3410" s="58"/>
      <c r="AP3410" s="58"/>
      <c r="AQ3410" s="58"/>
      <c r="AR3410" s="58"/>
      <c r="AS3410" s="58"/>
      <c r="AT3410" s="58"/>
      <c r="AU3410" s="58"/>
      <c r="AV3410" s="58"/>
      <c r="AW3410" s="58"/>
      <c r="AX3410" s="58"/>
    </row>
    <row r="3411" spans="1:50" x14ac:dyDescent="0.25">
      <c r="A3411" s="106" t="s">
        <v>167</v>
      </c>
      <c r="B3411" s="106" t="s">
        <v>143</v>
      </c>
      <c r="C3411" s="106" t="s">
        <v>182</v>
      </c>
      <c r="D3411" s="54" t="s">
        <v>183</v>
      </c>
      <c r="E3411" s="54" t="s">
        <v>186</v>
      </c>
      <c r="F3411" t="s">
        <v>188</v>
      </c>
      <c r="G3411" s="100">
        <v>44795</v>
      </c>
      <c r="H3411">
        <v>2</v>
      </c>
      <c r="I3411" s="86"/>
      <c r="J3411" s="58"/>
      <c r="K3411" s="58"/>
      <c r="L3411" s="58"/>
      <c r="M3411" s="58"/>
      <c r="N3411" s="58"/>
      <c r="O3411" s="58"/>
      <c r="P3411" s="58"/>
      <c r="Q3411" s="58"/>
      <c r="R3411" s="58"/>
      <c r="S3411" s="58"/>
      <c r="T3411" s="58"/>
      <c r="U3411" s="58"/>
      <c r="Z3411" s="58"/>
      <c r="AB3411" s="58"/>
      <c r="AC3411" s="58"/>
      <c r="AD3411" s="58"/>
      <c r="AE3411" s="58"/>
      <c r="AF3411" s="58"/>
      <c r="AG3411" s="58"/>
      <c r="AH3411" s="58"/>
      <c r="AI3411" s="58"/>
      <c r="AJ3411" s="58"/>
      <c r="AK3411" s="58"/>
      <c r="AL3411" s="58"/>
      <c r="AM3411" s="58"/>
      <c r="AN3411" s="58"/>
      <c r="AO3411" s="58"/>
      <c r="AP3411" s="58"/>
      <c r="AQ3411" s="58"/>
      <c r="AR3411" s="58"/>
      <c r="AS3411" s="58"/>
      <c r="AT3411" s="58"/>
      <c r="AU3411" s="58"/>
      <c r="AV3411" s="58"/>
      <c r="AW3411" s="58"/>
      <c r="AX3411" s="58"/>
    </row>
    <row r="3412" spans="1:50" x14ac:dyDescent="0.25">
      <c r="A3412" s="106" t="s">
        <v>167</v>
      </c>
      <c r="B3412" s="106" t="s">
        <v>143</v>
      </c>
      <c r="C3412" s="106" t="s">
        <v>182</v>
      </c>
      <c r="D3412" s="54" t="s">
        <v>183</v>
      </c>
      <c r="E3412" s="54" t="s">
        <v>186</v>
      </c>
      <c r="F3412" t="s">
        <v>188</v>
      </c>
      <c r="G3412" s="100">
        <v>44802</v>
      </c>
      <c r="H3412">
        <v>2</v>
      </c>
      <c r="I3412" s="86"/>
      <c r="J3412" s="58"/>
      <c r="K3412" s="58"/>
      <c r="L3412" s="58"/>
      <c r="M3412" s="58"/>
      <c r="N3412" s="58"/>
      <c r="O3412" s="58"/>
      <c r="P3412" s="58"/>
      <c r="Q3412" s="58"/>
      <c r="R3412" s="58"/>
      <c r="S3412" s="58"/>
      <c r="T3412" s="58"/>
      <c r="U3412" s="58"/>
      <c r="V3412">
        <v>35.643596666666667</v>
      </c>
      <c r="W3412">
        <v>35.643596666666667</v>
      </c>
      <c r="X3412">
        <v>35.643596666666667</v>
      </c>
      <c r="Y3412">
        <v>35.643596666666667</v>
      </c>
      <c r="Z3412" s="58"/>
      <c r="AB3412" s="58"/>
      <c r="AC3412" s="58"/>
      <c r="AD3412" s="58"/>
      <c r="AE3412" s="58"/>
      <c r="AF3412" s="58"/>
      <c r="AG3412" s="58"/>
      <c r="AH3412" s="58"/>
      <c r="AI3412" s="58"/>
      <c r="AJ3412" s="58"/>
      <c r="AK3412" s="58"/>
      <c r="AL3412" s="58"/>
      <c r="AM3412" s="58"/>
      <c r="AN3412" s="58"/>
      <c r="AO3412" s="58"/>
      <c r="AP3412" s="58"/>
      <c r="AQ3412" s="58"/>
      <c r="AR3412" s="58"/>
      <c r="AS3412" s="58"/>
      <c r="AT3412" s="58"/>
      <c r="AU3412" s="58"/>
      <c r="AV3412" s="58"/>
      <c r="AW3412" s="58"/>
      <c r="AX3412" s="58"/>
    </row>
    <row r="3413" spans="1:50" x14ac:dyDescent="0.25">
      <c r="A3413" s="106" t="s">
        <v>167</v>
      </c>
      <c r="B3413" s="106" t="s">
        <v>143</v>
      </c>
      <c r="C3413" s="106" t="s">
        <v>182</v>
      </c>
      <c r="D3413" s="54" t="s">
        <v>183</v>
      </c>
      <c r="E3413" s="54" t="s">
        <v>186</v>
      </c>
      <c r="F3413" t="s">
        <v>188</v>
      </c>
      <c r="G3413" s="100">
        <v>44812</v>
      </c>
      <c r="H3413">
        <v>2</v>
      </c>
      <c r="I3413" s="86"/>
      <c r="J3413" s="58"/>
      <c r="K3413" s="58"/>
      <c r="L3413" s="58"/>
      <c r="M3413" s="58"/>
      <c r="N3413" s="58"/>
      <c r="O3413" s="58"/>
      <c r="P3413" s="58"/>
      <c r="Q3413" s="58"/>
      <c r="R3413" s="58"/>
      <c r="S3413" s="58"/>
      <c r="T3413" s="58"/>
      <c r="U3413" s="58"/>
      <c r="V3413">
        <v>37.517400000000002</v>
      </c>
      <c r="W3413">
        <v>37.517400000000002</v>
      </c>
      <c r="X3413">
        <v>37.517400000000002</v>
      </c>
      <c r="Y3413">
        <v>37.517400000000002</v>
      </c>
      <c r="Z3413" s="58"/>
      <c r="AB3413" s="58"/>
      <c r="AC3413" s="58"/>
      <c r="AD3413" s="58"/>
      <c r="AE3413" s="58"/>
      <c r="AF3413" s="58"/>
      <c r="AG3413" s="58"/>
      <c r="AH3413" s="58"/>
      <c r="AI3413" s="58"/>
      <c r="AJ3413" s="58"/>
      <c r="AK3413" s="58"/>
      <c r="AL3413" s="58"/>
      <c r="AM3413" s="58"/>
      <c r="AN3413" s="58"/>
      <c r="AO3413" s="58"/>
      <c r="AP3413" s="58"/>
      <c r="AQ3413" s="58"/>
      <c r="AR3413" s="58"/>
      <c r="AS3413" s="58"/>
      <c r="AT3413" s="58"/>
      <c r="AU3413" s="58"/>
      <c r="AV3413" s="58"/>
      <c r="AW3413" s="58"/>
      <c r="AX3413" s="58"/>
    </row>
    <row r="3414" spans="1:50" x14ac:dyDescent="0.25">
      <c r="A3414" s="106" t="s">
        <v>167</v>
      </c>
      <c r="B3414" s="106" t="s">
        <v>143</v>
      </c>
      <c r="C3414" s="106" t="s">
        <v>182</v>
      </c>
      <c r="D3414" s="54" t="s">
        <v>183</v>
      </c>
      <c r="E3414" s="54" t="s">
        <v>186</v>
      </c>
      <c r="F3414" s="5" t="s">
        <v>187</v>
      </c>
      <c r="G3414" s="97">
        <v>44603</v>
      </c>
      <c r="H3414" s="5">
        <v>3</v>
      </c>
      <c r="I3414" s="86"/>
      <c r="J3414" s="58"/>
      <c r="K3414" s="58"/>
      <c r="L3414" s="58"/>
      <c r="M3414" s="58"/>
      <c r="N3414" s="58"/>
      <c r="O3414" s="58"/>
      <c r="P3414" s="58"/>
      <c r="Q3414" s="58"/>
      <c r="R3414" s="58"/>
      <c r="S3414" s="58"/>
      <c r="T3414" s="58"/>
      <c r="U3414" s="58"/>
      <c r="V3414" s="5"/>
      <c r="W3414" s="5"/>
      <c r="X3414" s="5"/>
      <c r="Y3414" s="5"/>
      <c r="Z3414" s="58"/>
      <c r="AA3414" s="5"/>
      <c r="AB3414" s="58"/>
      <c r="AC3414" s="58"/>
      <c r="AD3414" s="58"/>
      <c r="AE3414" s="58"/>
      <c r="AF3414" s="58"/>
      <c r="AG3414" s="58"/>
      <c r="AH3414" s="58"/>
      <c r="AI3414" s="58"/>
      <c r="AJ3414" s="58"/>
      <c r="AK3414" s="58"/>
      <c r="AL3414" s="58"/>
      <c r="AM3414" s="58"/>
      <c r="AN3414" s="58"/>
      <c r="AO3414" s="58"/>
      <c r="AP3414" s="58"/>
      <c r="AQ3414" s="58"/>
      <c r="AR3414" s="58"/>
      <c r="AS3414" s="58"/>
      <c r="AT3414" s="58"/>
      <c r="AU3414" s="58"/>
      <c r="AV3414" s="58"/>
      <c r="AW3414" s="58"/>
      <c r="AX3414" s="58"/>
    </row>
    <row r="3415" spans="1:50" x14ac:dyDescent="0.25">
      <c r="A3415" s="106" t="s">
        <v>167</v>
      </c>
      <c r="B3415" s="106" t="s">
        <v>143</v>
      </c>
      <c r="C3415" s="106" t="s">
        <v>182</v>
      </c>
      <c r="D3415" s="54" t="s">
        <v>183</v>
      </c>
      <c r="E3415" s="54" t="s">
        <v>186</v>
      </c>
      <c r="F3415" s="5" t="s">
        <v>188</v>
      </c>
      <c r="G3415" s="97">
        <v>44732</v>
      </c>
      <c r="H3415" s="5">
        <v>3</v>
      </c>
      <c r="I3415" s="86"/>
      <c r="J3415" s="58"/>
      <c r="K3415" s="58"/>
      <c r="L3415" s="58"/>
      <c r="M3415" s="58"/>
      <c r="N3415" s="58"/>
      <c r="O3415" s="58"/>
      <c r="P3415" s="58"/>
      <c r="Q3415" s="58"/>
      <c r="R3415" s="58"/>
      <c r="S3415" s="58"/>
      <c r="T3415" s="58"/>
      <c r="U3415" s="58"/>
      <c r="V3415" s="5"/>
      <c r="W3415" s="5"/>
      <c r="X3415" s="5"/>
      <c r="Y3415" s="5"/>
      <c r="Z3415" s="58"/>
      <c r="AA3415" s="5"/>
      <c r="AB3415" s="58"/>
      <c r="AC3415" s="58"/>
      <c r="AD3415" s="58"/>
      <c r="AE3415" s="58"/>
      <c r="AF3415" s="58"/>
      <c r="AG3415" s="58"/>
      <c r="AH3415" s="58"/>
      <c r="AI3415" s="58"/>
      <c r="AJ3415" s="58"/>
      <c r="AK3415" s="58"/>
      <c r="AL3415" s="58"/>
      <c r="AM3415" s="58"/>
      <c r="AN3415" s="58"/>
      <c r="AO3415" s="58"/>
      <c r="AP3415" s="58"/>
      <c r="AQ3415" s="58"/>
      <c r="AR3415" s="58"/>
      <c r="AS3415" s="58"/>
      <c r="AT3415" s="58"/>
      <c r="AU3415" s="58"/>
      <c r="AV3415" s="58"/>
      <c r="AW3415" s="58"/>
      <c r="AX3415" s="58"/>
    </row>
    <row r="3416" spans="1:50" x14ac:dyDescent="0.25">
      <c r="A3416" s="106" t="s">
        <v>167</v>
      </c>
      <c r="B3416" s="106" t="s">
        <v>143</v>
      </c>
      <c r="C3416" s="106" t="s">
        <v>182</v>
      </c>
      <c r="D3416" s="54" t="s">
        <v>183</v>
      </c>
      <c r="E3416" s="54" t="s">
        <v>186</v>
      </c>
      <c r="F3416" s="5" t="s">
        <v>188</v>
      </c>
      <c r="G3416" s="97">
        <v>44756</v>
      </c>
      <c r="H3416" s="5">
        <v>3</v>
      </c>
      <c r="I3416" s="86"/>
      <c r="J3416" s="58"/>
      <c r="K3416" s="58"/>
      <c r="L3416" s="58"/>
      <c r="M3416" s="58"/>
      <c r="N3416" s="58"/>
      <c r="O3416" s="58"/>
      <c r="P3416" s="58"/>
      <c r="Q3416" s="58"/>
      <c r="R3416" s="58"/>
      <c r="S3416" s="58"/>
      <c r="T3416" s="58"/>
      <c r="U3416" s="58"/>
      <c r="V3416" s="5">
        <v>4.2640000000000002</v>
      </c>
      <c r="W3416" s="5">
        <v>4.2640000000000002</v>
      </c>
      <c r="X3416" s="5">
        <v>4.2640000000000002</v>
      </c>
      <c r="Y3416" s="5">
        <v>4.2640000000000002</v>
      </c>
      <c r="Z3416" s="58"/>
      <c r="AA3416" s="5"/>
      <c r="AB3416" s="58"/>
      <c r="AC3416" s="58"/>
      <c r="AD3416" s="58"/>
      <c r="AE3416" s="58"/>
      <c r="AF3416" s="58"/>
      <c r="AG3416" s="58"/>
      <c r="AH3416" s="58"/>
      <c r="AI3416" s="58"/>
      <c r="AJ3416" s="58"/>
      <c r="AK3416" s="58"/>
      <c r="AL3416" s="58"/>
      <c r="AM3416" s="58"/>
      <c r="AN3416" s="58"/>
      <c r="AO3416" s="58"/>
      <c r="AP3416" s="58"/>
      <c r="AQ3416" s="58"/>
      <c r="AR3416" s="58"/>
      <c r="AS3416" s="58"/>
      <c r="AT3416" s="58"/>
      <c r="AU3416" s="58"/>
      <c r="AV3416" s="58"/>
      <c r="AW3416" s="58"/>
      <c r="AX3416" s="58"/>
    </row>
    <row r="3417" spans="1:50" x14ac:dyDescent="0.25">
      <c r="A3417" s="106" t="s">
        <v>167</v>
      </c>
      <c r="B3417" s="106" t="s">
        <v>143</v>
      </c>
      <c r="C3417" s="106" t="s">
        <v>182</v>
      </c>
      <c r="D3417" s="54" t="s">
        <v>183</v>
      </c>
      <c r="E3417" s="54" t="s">
        <v>186</v>
      </c>
      <c r="F3417" s="5" t="s">
        <v>188</v>
      </c>
      <c r="G3417" s="97">
        <v>44760</v>
      </c>
      <c r="H3417" s="5">
        <v>3</v>
      </c>
      <c r="I3417" s="86"/>
      <c r="J3417" s="58"/>
      <c r="K3417" s="58"/>
      <c r="L3417" s="58"/>
      <c r="M3417" s="58"/>
      <c r="N3417" s="58"/>
      <c r="O3417" s="58"/>
      <c r="P3417" s="58"/>
      <c r="Q3417" s="58"/>
      <c r="R3417" s="58"/>
      <c r="S3417" s="58"/>
      <c r="T3417" s="58"/>
      <c r="U3417" s="58"/>
      <c r="V3417" s="5"/>
      <c r="W3417" s="5"/>
      <c r="X3417" s="5"/>
      <c r="Y3417" s="5"/>
      <c r="Z3417" s="58"/>
      <c r="AA3417" s="5"/>
      <c r="AB3417" s="58"/>
      <c r="AC3417" s="58"/>
      <c r="AD3417" s="58"/>
      <c r="AE3417" s="58"/>
      <c r="AF3417" s="58"/>
      <c r="AG3417" s="58"/>
      <c r="AH3417" s="58"/>
      <c r="AI3417" s="58"/>
      <c r="AJ3417" s="58"/>
      <c r="AK3417" s="58"/>
      <c r="AL3417" s="58"/>
      <c r="AM3417" s="58"/>
      <c r="AN3417" s="58"/>
      <c r="AO3417" s="58"/>
      <c r="AP3417" s="58"/>
      <c r="AQ3417" s="58"/>
      <c r="AR3417" s="58"/>
      <c r="AS3417" s="58"/>
      <c r="AT3417" s="58"/>
      <c r="AU3417" s="58"/>
      <c r="AV3417" s="58"/>
      <c r="AW3417" s="58"/>
      <c r="AX3417" s="58"/>
    </row>
    <row r="3418" spans="1:50" x14ac:dyDescent="0.25">
      <c r="A3418" s="106" t="s">
        <v>167</v>
      </c>
      <c r="B3418" s="106" t="s">
        <v>143</v>
      </c>
      <c r="C3418" s="106" t="s">
        <v>182</v>
      </c>
      <c r="D3418" s="54" t="s">
        <v>183</v>
      </c>
      <c r="E3418" s="54" t="s">
        <v>186</v>
      </c>
      <c r="F3418" s="5" t="s">
        <v>188</v>
      </c>
      <c r="G3418" s="97">
        <v>44769</v>
      </c>
      <c r="H3418" s="5">
        <v>3</v>
      </c>
      <c r="I3418" s="86"/>
      <c r="J3418" s="58"/>
      <c r="K3418" s="58"/>
      <c r="L3418" s="58"/>
      <c r="M3418" s="58"/>
      <c r="N3418" s="58"/>
      <c r="O3418" s="58"/>
      <c r="P3418" s="58"/>
      <c r="Q3418" s="58"/>
      <c r="R3418" s="58"/>
      <c r="S3418" s="58"/>
      <c r="T3418" s="58"/>
      <c r="U3418" s="58"/>
      <c r="V3418" s="5"/>
      <c r="W3418" s="5"/>
      <c r="X3418" s="5"/>
      <c r="Y3418" s="5"/>
      <c r="Z3418" s="58"/>
      <c r="AA3418" s="5"/>
      <c r="AB3418" s="58"/>
      <c r="AC3418" s="58"/>
      <c r="AD3418" s="58"/>
      <c r="AE3418" s="58"/>
      <c r="AF3418" s="58"/>
      <c r="AG3418" s="58"/>
      <c r="AH3418" s="58"/>
      <c r="AI3418" s="58"/>
      <c r="AJ3418" s="58"/>
      <c r="AK3418" s="58"/>
      <c r="AL3418" s="58"/>
      <c r="AM3418" s="58"/>
      <c r="AN3418" s="58"/>
      <c r="AO3418" s="58"/>
      <c r="AP3418" s="58"/>
      <c r="AQ3418" s="58"/>
      <c r="AR3418" s="58"/>
      <c r="AS3418" s="58"/>
      <c r="AT3418" s="58"/>
      <c r="AU3418" s="58"/>
      <c r="AV3418" s="58"/>
      <c r="AW3418" s="58"/>
      <c r="AX3418" s="58"/>
    </row>
    <row r="3419" spans="1:50" x14ac:dyDescent="0.25">
      <c r="A3419" s="106" t="s">
        <v>167</v>
      </c>
      <c r="B3419" s="106" t="s">
        <v>143</v>
      </c>
      <c r="C3419" s="106" t="s">
        <v>182</v>
      </c>
      <c r="D3419" s="54" t="s">
        <v>183</v>
      </c>
      <c r="E3419" s="54" t="s">
        <v>186</v>
      </c>
      <c r="F3419" s="5" t="s">
        <v>188</v>
      </c>
      <c r="G3419" s="97">
        <v>44784</v>
      </c>
      <c r="H3419" s="5">
        <v>3</v>
      </c>
      <c r="I3419" s="86"/>
      <c r="J3419" s="58"/>
      <c r="K3419" s="58"/>
      <c r="L3419" s="58"/>
      <c r="M3419" s="58"/>
      <c r="N3419" s="58"/>
      <c r="O3419" s="58"/>
      <c r="P3419" s="58"/>
      <c r="Q3419" s="58"/>
      <c r="R3419" s="58"/>
      <c r="S3419" s="58"/>
      <c r="T3419" s="58"/>
      <c r="U3419" s="58"/>
      <c r="V3419" s="5">
        <v>60.049849999999999</v>
      </c>
      <c r="W3419" s="5">
        <v>60.049849999999999</v>
      </c>
      <c r="X3419" s="5">
        <v>60.049849999999999</v>
      </c>
      <c r="Y3419" s="5">
        <v>60.049849999999999</v>
      </c>
      <c r="Z3419" s="58"/>
      <c r="AA3419" s="5"/>
      <c r="AB3419" s="58"/>
      <c r="AC3419" s="58"/>
      <c r="AD3419" s="58"/>
      <c r="AE3419" s="58"/>
      <c r="AF3419" s="58"/>
      <c r="AG3419" s="58"/>
      <c r="AH3419" s="58"/>
      <c r="AI3419" s="58"/>
      <c r="AJ3419" s="58"/>
      <c r="AK3419" s="58"/>
      <c r="AL3419" s="58"/>
      <c r="AM3419" s="58"/>
      <c r="AN3419" s="58"/>
      <c r="AO3419" s="58"/>
      <c r="AP3419" s="58"/>
      <c r="AQ3419" s="58"/>
      <c r="AR3419" s="58"/>
      <c r="AS3419" s="58"/>
      <c r="AT3419" s="58"/>
      <c r="AU3419" s="58"/>
      <c r="AV3419" s="58"/>
      <c r="AW3419" s="58"/>
      <c r="AX3419" s="58"/>
    </row>
    <row r="3420" spans="1:50" x14ac:dyDescent="0.25">
      <c r="A3420" s="106" t="s">
        <v>167</v>
      </c>
      <c r="B3420" s="106" t="s">
        <v>143</v>
      </c>
      <c r="C3420" s="106" t="s">
        <v>182</v>
      </c>
      <c r="D3420" s="54" t="s">
        <v>183</v>
      </c>
      <c r="E3420" s="54" t="s">
        <v>186</v>
      </c>
      <c r="F3420" s="5" t="s">
        <v>188</v>
      </c>
      <c r="G3420" s="97">
        <v>44795</v>
      </c>
      <c r="H3420" s="5">
        <v>3</v>
      </c>
      <c r="I3420" s="86"/>
      <c r="J3420" s="58"/>
      <c r="K3420" s="58"/>
      <c r="L3420" s="58"/>
      <c r="M3420" s="58"/>
      <c r="N3420" s="58"/>
      <c r="O3420" s="58"/>
      <c r="P3420" s="58"/>
      <c r="Q3420" s="58"/>
      <c r="R3420" s="58"/>
      <c r="S3420" s="58"/>
      <c r="T3420" s="58"/>
      <c r="U3420" s="58"/>
      <c r="V3420" s="5"/>
      <c r="W3420" s="5"/>
      <c r="X3420" s="5"/>
      <c r="Y3420" s="5"/>
      <c r="Z3420" s="58"/>
      <c r="AA3420" s="5"/>
      <c r="AB3420" s="58"/>
      <c r="AC3420" s="58"/>
      <c r="AD3420" s="58"/>
      <c r="AE3420" s="58"/>
      <c r="AF3420" s="58"/>
      <c r="AG3420" s="58"/>
      <c r="AH3420" s="58"/>
      <c r="AI3420" s="58"/>
      <c r="AJ3420" s="58"/>
      <c r="AK3420" s="58"/>
      <c r="AL3420" s="58"/>
      <c r="AM3420" s="58"/>
      <c r="AN3420" s="58"/>
      <c r="AO3420" s="58"/>
      <c r="AP3420" s="58"/>
      <c r="AQ3420" s="58"/>
      <c r="AR3420" s="58"/>
      <c r="AS3420" s="58"/>
      <c r="AT3420" s="58"/>
      <c r="AU3420" s="58"/>
      <c r="AV3420" s="58"/>
      <c r="AW3420" s="58"/>
      <c r="AX3420" s="58"/>
    </row>
    <row r="3421" spans="1:50" x14ac:dyDescent="0.25">
      <c r="A3421" s="106" t="s">
        <v>167</v>
      </c>
      <c r="B3421" s="106" t="s">
        <v>143</v>
      </c>
      <c r="C3421" s="106" t="s">
        <v>182</v>
      </c>
      <c r="D3421" s="54" t="s">
        <v>183</v>
      </c>
      <c r="E3421" s="54" t="s">
        <v>186</v>
      </c>
      <c r="F3421" s="5" t="s">
        <v>188</v>
      </c>
      <c r="G3421" s="97">
        <v>44802</v>
      </c>
      <c r="H3421" s="5">
        <v>3</v>
      </c>
      <c r="I3421" s="86"/>
      <c r="J3421" s="58"/>
      <c r="K3421" s="58"/>
      <c r="L3421" s="58"/>
      <c r="M3421" s="58"/>
      <c r="N3421" s="58"/>
      <c r="O3421" s="58"/>
      <c r="P3421" s="58"/>
      <c r="Q3421" s="58"/>
      <c r="R3421" s="58"/>
      <c r="S3421" s="58"/>
      <c r="T3421" s="58"/>
      <c r="U3421" s="58"/>
      <c r="V3421" s="5">
        <v>75.685700000000011</v>
      </c>
      <c r="W3421" s="5">
        <v>75.685700000000011</v>
      </c>
      <c r="X3421" s="5">
        <v>75.685700000000011</v>
      </c>
      <c r="Y3421" s="5">
        <v>75.685700000000011</v>
      </c>
      <c r="Z3421" s="58"/>
      <c r="AA3421" s="5"/>
      <c r="AB3421" s="58"/>
      <c r="AC3421" s="58"/>
      <c r="AD3421" s="58"/>
      <c r="AE3421" s="58"/>
      <c r="AF3421" s="58"/>
      <c r="AG3421" s="58"/>
      <c r="AH3421" s="58"/>
      <c r="AI3421" s="58"/>
      <c r="AJ3421" s="58"/>
      <c r="AK3421" s="58"/>
      <c r="AL3421" s="58"/>
      <c r="AM3421" s="58"/>
      <c r="AN3421" s="58"/>
      <c r="AO3421" s="58"/>
      <c r="AP3421" s="58"/>
      <c r="AQ3421" s="58"/>
      <c r="AR3421" s="58"/>
      <c r="AS3421" s="58"/>
      <c r="AT3421" s="58"/>
      <c r="AU3421" s="58"/>
      <c r="AV3421" s="58"/>
      <c r="AW3421" s="58"/>
      <c r="AX3421" s="58"/>
    </row>
    <row r="3422" spans="1:50" x14ac:dyDescent="0.25">
      <c r="A3422" s="106" t="s">
        <v>167</v>
      </c>
      <c r="B3422" s="106" t="s">
        <v>143</v>
      </c>
      <c r="C3422" s="106" t="s">
        <v>182</v>
      </c>
      <c r="D3422" s="54" t="s">
        <v>183</v>
      </c>
      <c r="E3422" s="54" t="s">
        <v>186</v>
      </c>
      <c r="F3422" s="5" t="s">
        <v>188</v>
      </c>
      <c r="G3422" s="97">
        <v>44812</v>
      </c>
      <c r="H3422" s="5">
        <v>3</v>
      </c>
      <c r="I3422" s="86"/>
      <c r="J3422" s="58"/>
      <c r="K3422" s="58"/>
      <c r="L3422" s="58"/>
      <c r="M3422" s="58"/>
      <c r="N3422" s="58"/>
      <c r="O3422" s="58"/>
      <c r="P3422" s="58"/>
      <c r="Q3422" s="58"/>
      <c r="R3422" s="58"/>
      <c r="S3422" s="58"/>
      <c r="T3422" s="58"/>
      <c r="U3422" s="58"/>
      <c r="V3422" s="5">
        <v>89.826750000000004</v>
      </c>
      <c r="W3422" s="5">
        <v>89.826750000000004</v>
      </c>
      <c r="X3422" s="5">
        <v>89.826750000000004</v>
      </c>
      <c r="Y3422" s="5">
        <v>89.826750000000004</v>
      </c>
      <c r="Z3422" s="58"/>
      <c r="AA3422" s="5"/>
      <c r="AB3422" s="58"/>
      <c r="AC3422" s="58"/>
      <c r="AD3422" s="58"/>
      <c r="AE3422" s="58"/>
      <c r="AF3422" s="58"/>
      <c r="AG3422" s="58"/>
      <c r="AH3422" s="58"/>
      <c r="AI3422" s="58"/>
      <c r="AJ3422" s="58"/>
      <c r="AK3422" s="58"/>
      <c r="AL3422" s="58"/>
      <c r="AM3422" s="58"/>
      <c r="AN3422" s="58"/>
      <c r="AO3422" s="58"/>
      <c r="AP3422" s="58"/>
      <c r="AQ3422" s="58"/>
      <c r="AR3422" s="58"/>
      <c r="AS3422" s="58"/>
      <c r="AT3422" s="58"/>
      <c r="AU3422" s="58"/>
      <c r="AV3422" s="58"/>
      <c r="AW3422" s="58"/>
      <c r="AX3422" s="58"/>
    </row>
    <row r="3423" spans="1:50" x14ac:dyDescent="0.25">
      <c r="A3423" s="106" t="s">
        <v>167</v>
      </c>
      <c r="B3423" s="106" t="s">
        <v>143</v>
      </c>
      <c r="C3423" s="106" t="s">
        <v>182</v>
      </c>
      <c r="D3423" s="54" t="s">
        <v>183</v>
      </c>
      <c r="E3423" s="54" t="s">
        <v>186</v>
      </c>
      <c r="F3423" t="s">
        <v>187</v>
      </c>
      <c r="G3423" s="100">
        <v>44603</v>
      </c>
      <c r="H3423">
        <v>4</v>
      </c>
      <c r="I3423" s="86"/>
      <c r="J3423" s="58"/>
      <c r="K3423" s="58"/>
      <c r="L3423" s="58"/>
      <c r="M3423" s="58"/>
      <c r="N3423" s="58"/>
      <c r="O3423" s="58"/>
      <c r="P3423" s="58"/>
      <c r="Q3423" s="58"/>
      <c r="R3423" s="58"/>
      <c r="S3423" s="58"/>
      <c r="T3423" s="58"/>
      <c r="U3423" s="58"/>
      <c r="Z3423" s="58"/>
      <c r="AB3423" s="58"/>
      <c r="AC3423" s="58"/>
      <c r="AD3423" s="58"/>
      <c r="AE3423" s="58"/>
      <c r="AF3423" s="58"/>
      <c r="AG3423" s="58"/>
      <c r="AH3423" s="58"/>
      <c r="AI3423" s="58"/>
      <c r="AJ3423" s="58"/>
      <c r="AK3423" s="58"/>
      <c r="AL3423" s="58"/>
      <c r="AM3423" s="58"/>
      <c r="AN3423" s="58"/>
      <c r="AO3423" s="58"/>
      <c r="AP3423" s="58"/>
      <c r="AQ3423" s="58"/>
      <c r="AR3423" s="58"/>
      <c r="AS3423" s="58"/>
      <c r="AT3423" s="58"/>
      <c r="AU3423" s="58"/>
      <c r="AV3423" s="58"/>
      <c r="AW3423" s="58"/>
      <c r="AX3423" s="58"/>
    </row>
    <row r="3424" spans="1:50" x14ac:dyDescent="0.25">
      <c r="A3424" s="106" t="s">
        <v>167</v>
      </c>
      <c r="B3424" s="106" t="s">
        <v>143</v>
      </c>
      <c r="C3424" s="106" t="s">
        <v>182</v>
      </c>
      <c r="D3424" s="54" t="s">
        <v>183</v>
      </c>
      <c r="E3424" s="54" t="s">
        <v>186</v>
      </c>
      <c r="F3424" t="s">
        <v>188</v>
      </c>
      <c r="G3424" s="100">
        <v>44732</v>
      </c>
      <c r="H3424">
        <v>4</v>
      </c>
      <c r="I3424" s="86"/>
      <c r="J3424" s="58"/>
      <c r="K3424" s="58"/>
      <c r="L3424" s="58"/>
      <c r="M3424" s="58"/>
      <c r="N3424" s="58"/>
      <c r="O3424" s="58"/>
      <c r="P3424" s="58"/>
      <c r="Q3424" s="58"/>
      <c r="R3424" s="58"/>
      <c r="S3424" s="58"/>
      <c r="T3424" s="58"/>
      <c r="U3424" s="58"/>
      <c r="V3424">
        <v>74.332650000000001</v>
      </c>
      <c r="W3424">
        <v>74.332650000000001</v>
      </c>
      <c r="X3424">
        <v>74.332650000000001</v>
      </c>
      <c r="Y3424">
        <v>74.332650000000001</v>
      </c>
      <c r="Z3424" s="58"/>
      <c r="AB3424" s="58"/>
      <c r="AC3424" s="58"/>
      <c r="AD3424" s="58"/>
      <c r="AE3424" s="58"/>
      <c r="AF3424" s="58"/>
      <c r="AG3424" s="58"/>
      <c r="AH3424" s="58"/>
      <c r="AI3424" s="58"/>
      <c r="AJ3424" s="58"/>
      <c r="AK3424" s="58"/>
      <c r="AL3424" s="58"/>
      <c r="AM3424" s="58"/>
      <c r="AN3424" s="58"/>
      <c r="AO3424" s="58"/>
      <c r="AP3424" s="58"/>
      <c r="AQ3424" s="58"/>
      <c r="AR3424" s="58"/>
      <c r="AS3424" s="58"/>
      <c r="AT3424" s="58"/>
      <c r="AU3424" s="58"/>
      <c r="AV3424" s="58"/>
      <c r="AW3424" s="58"/>
      <c r="AX3424" s="58"/>
    </row>
    <row r="3425" spans="1:50" x14ac:dyDescent="0.25">
      <c r="A3425" s="106" t="s">
        <v>167</v>
      </c>
      <c r="B3425" s="106" t="s">
        <v>143</v>
      </c>
      <c r="C3425" s="106" t="s">
        <v>182</v>
      </c>
      <c r="D3425" s="54" t="s">
        <v>183</v>
      </c>
      <c r="E3425" s="54" t="s">
        <v>186</v>
      </c>
      <c r="F3425" t="s">
        <v>188</v>
      </c>
      <c r="G3425" s="100">
        <v>44756</v>
      </c>
      <c r="H3425">
        <v>4</v>
      </c>
      <c r="I3425" s="86"/>
      <c r="J3425" s="58"/>
      <c r="K3425" s="58"/>
      <c r="L3425" s="58"/>
      <c r="M3425" s="58"/>
      <c r="N3425" s="58"/>
      <c r="O3425" s="58"/>
      <c r="P3425" s="58"/>
      <c r="Q3425" s="58"/>
      <c r="R3425" s="58"/>
      <c r="S3425" s="58"/>
      <c r="T3425" s="58"/>
      <c r="U3425" s="58"/>
      <c r="Z3425" s="58"/>
      <c r="AB3425" s="58"/>
      <c r="AC3425" s="58"/>
      <c r="AD3425" s="58"/>
      <c r="AE3425" s="58"/>
      <c r="AF3425" s="58"/>
      <c r="AG3425" s="58"/>
      <c r="AH3425" s="58"/>
      <c r="AI3425" s="58"/>
      <c r="AJ3425" s="58"/>
      <c r="AK3425" s="58"/>
      <c r="AL3425" s="58"/>
      <c r="AM3425" s="58"/>
      <c r="AN3425" s="58"/>
      <c r="AO3425" s="58"/>
      <c r="AP3425" s="58"/>
      <c r="AQ3425" s="58"/>
      <c r="AR3425" s="58"/>
      <c r="AS3425" s="58"/>
      <c r="AT3425" s="58"/>
      <c r="AU3425" s="58"/>
      <c r="AV3425" s="58"/>
      <c r="AW3425" s="58"/>
      <c r="AX3425" s="58"/>
    </row>
    <row r="3426" spans="1:50" x14ac:dyDescent="0.25">
      <c r="A3426" s="106" t="s">
        <v>167</v>
      </c>
      <c r="B3426" s="106" t="s">
        <v>143</v>
      </c>
      <c r="C3426" s="106" t="s">
        <v>182</v>
      </c>
      <c r="D3426" s="54" t="s">
        <v>183</v>
      </c>
      <c r="E3426" s="54" t="s">
        <v>186</v>
      </c>
      <c r="F3426" t="s">
        <v>188</v>
      </c>
      <c r="G3426" s="100">
        <v>44760</v>
      </c>
      <c r="H3426">
        <v>4</v>
      </c>
      <c r="I3426" s="86"/>
      <c r="J3426" s="58"/>
      <c r="K3426" s="58"/>
      <c r="L3426" s="58"/>
      <c r="M3426" s="58"/>
      <c r="N3426" s="58"/>
      <c r="O3426" s="58"/>
      <c r="P3426" s="58"/>
      <c r="Q3426" s="58"/>
      <c r="R3426" s="58"/>
      <c r="S3426" s="58"/>
      <c r="T3426" s="58"/>
      <c r="U3426" s="58"/>
      <c r="Z3426" s="58"/>
      <c r="AB3426" s="58"/>
      <c r="AC3426" s="58"/>
      <c r="AD3426" s="58"/>
      <c r="AE3426" s="58"/>
      <c r="AF3426" s="58"/>
      <c r="AG3426" s="58"/>
      <c r="AH3426" s="58"/>
      <c r="AI3426" s="58"/>
      <c r="AJ3426" s="58"/>
      <c r="AK3426" s="58"/>
      <c r="AL3426" s="58"/>
      <c r="AM3426" s="58"/>
      <c r="AN3426" s="58"/>
      <c r="AO3426" s="58"/>
      <c r="AP3426" s="58"/>
      <c r="AQ3426" s="58"/>
      <c r="AR3426" s="58"/>
      <c r="AS3426" s="58"/>
      <c r="AT3426" s="58"/>
      <c r="AU3426" s="58"/>
      <c r="AV3426" s="58"/>
      <c r="AW3426" s="58"/>
      <c r="AX3426" s="58"/>
    </row>
    <row r="3427" spans="1:50" x14ac:dyDescent="0.25">
      <c r="A3427" s="106" t="s">
        <v>167</v>
      </c>
      <c r="B3427" s="106" t="s">
        <v>143</v>
      </c>
      <c r="C3427" s="106" t="s">
        <v>182</v>
      </c>
      <c r="D3427" s="54" t="s">
        <v>183</v>
      </c>
      <c r="E3427" s="54" t="s">
        <v>186</v>
      </c>
      <c r="F3427" t="s">
        <v>188</v>
      </c>
      <c r="G3427" s="100">
        <v>44769</v>
      </c>
      <c r="H3427">
        <v>4</v>
      </c>
      <c r="I3427" s="86"/>
      <c r="J3427" s="58"/>
      <c r="K3427" s="58"/>
      <c r="L3427" s="58"/>
      <c r="M3427" s="58"/>
      <c r="N3427" s="58"/>
      <c r="O3427" s="58"/>
      <c r="P3427" s="58"/>
      <c r="Q3427" s="58"/>
      <c r="R3427" s="58"/>
      <c r="S3427" s="58"/>
      <c r="T3427" s="58"/>
      <c r="U3427" s="58"/>
      <c r="Z3427" s="58"/>
      <c r="AB3427" s="58"/>
      <c r="AC3427" s="58"/>
      <c r="AD3427" s="58"/>
      <c r="AE3427" s="58"/>
      <c r="AF3427" s="58"/>
      <c r="AG3427" s="58"/>
      <c r="AH3427" s="58"/>
      <c r="AI3427" s="58"/>
      <c r="AJ3427" s="58"/>
      <c r="AK3427" s="58"/>
      <c r="AL3427" s="58"/>
      <c r="AM3427" s="58"/>
      <c r="AN3427" s="58"/>
      <c r="AO3427" s="58"/>
      <c r="AP3427" s="58"/>
      <c r="AQ3427" s="58"/>
      <c r="AR3427" s="58"/>
      <c r="AS3427" s="58"/>
      <c r="AT3427" s="58"/>
      <c r="AU3427" s="58"/>
      <c r="AV3427" s="58"/>
      <c r="AW3427" s="58"/>
      <c r="AX3427" s="58"/>
    </row>
    <row r="3428" spans="1:50" x14ac:dyDescent="0.25">
      <c r="A3428" s="106" t="s">
        <v>167</v>
      </c>
      <c r="B3428" s="106" t="s">
        <v>143</v>
      </c>
      <c r="C3428" s="106" t="s">
        <v>182</v>
      </c>
      <c r="D3428" s="54" t="s">
        <v>183</v>
      </c>
      <c r="E3428" s="54" t="s">
        <v>186</v>
      </c>
      <c r="F3428" t="s">
        <v>188</v>
      </c>
      <c r="G3428" s="100">
        <v>44784</v>
      </c>
      <c r="H3428">
        <v>4</v>
      </c>
      <c r="I3428" s="86"/>
      <c r="J3428" s="58"/>
      <c r="K3428" s="58"/>
      <c r="L3428" s="58"/>
      <c r="M3428" s="58"/>
      <c r="N3428" s="58"/>
      <c r="O3428" s="58"/>
      <c r="P3428" s="58"/>
      <c r="Q3428" s="58"/>
      <c r="R3428" s="58"/>
      <c r="S3428" s="58"/>
      <c r="T3428" s="58"/>
      <c r="U3428" s="58"/>
      <c r="Z3428" s="58"/>
      <c r="AB3428" s="58"/>
      <c r="AC3428" s="58"/>
      <c r="AD3428" s="58"/>
      <c r="AE3428" s="58"/>
      <c r="AF3428" s="58"/>
      <c r="AG3428" s="58"/>
      <c r="AH3428" s="58"/>
      <c r="AI3428" s="58"/>
      <c r="AJ3428" s="58"/>
      <c r="AK3428" s="58"/>
      <c r="AL3428" s="58"/>
      <c r="AM3428" s="58"/>
      <c r="AN3428" s="58"/>
      <c r="AO3428" s="58"/>
      <c r="AP3428" s="58"/>
      <c r="AQ3428" s="58"/>
      <c r="AR3428" s="58"/>
      <c r="AS3428" s="58"/>
      <c r="AT3428" s="58"/>
      <c r="AU3428" s="58"/>
      <c r="AV3428" s="58"/>
      <c r="AW3428" s="58"/>
      <c r="AX3428" s="58"/>
    </row>
    <row r="3429" spans="1:50" x14ac:dyDescent="0.25">
      <c r="A3429" s="106" t="s">
        <v>167</v>
      </c>
      <c r="B3429" s="106" t="s">
        <v>143</v>
      </c>
      <c r="C3429" s="106" t="s">
        <v>182</v>
      </c>
      <c r="D3429" s="54" t="s">
        <v>183</v>
      </c>
      <c r="E3429" s="54" t="s">
        <v>186</v>
      </c>
      <c r="F3429" t="s">
        <v>188</v>
      </c>
      <c r="G3429" s="100">
        <v>44795</v>
      </c>
      <c r="H3429">
        <v>4</v>
      </c>
      <c r="I3429" s="86"/>
      <c r="J3429" s="58"/>
      <c r="K3429" s="58"/>
      <c r="L3429" s="58"/>
      <c r="M3429" s="58"/>
      <c r="N3429" s="58"/>
      <c r="O3429" s="58"/>
      <c r="P3429" s="58"/>
      <c r="Q3429" s="58"/>
      <c r="R3429" s="58"/>
      <c r="S3429" s="58"/>
      <c r="T3429" s="58"/>
      <c r="U3429" s="58"/>
      <c r="Z3429" s="58"/>
      <c r="AB3429" s="58"/>
      <c r="AC3429" s="58"/>
      <c r="AD3429" s="58"/>
      <c r="AE3429" s="58"/>
      <c r="AF3429" s="58"/>
      <c r="AG3429" s="58"/>
      <c r="AH3429" s="58"/>
      <c r="AI3429" s="58"/>
      <c r="AJ3429" s="58"/>
      <c r="AK3429" s="58"/>
      <c r="AL3429" s="58"/>
      <c r="AM3429" s="58"/>
      <c r="AN3429" s="58"/>
      <c r="AO3429" s="58"/>
      <c r="AP3429" s="58"/>
      <c r="AQ3429" s="58"/>
      <c r="AR3429" s="58"/>
      <c r="AS3429" s="58"/>
      <c r="AT3429" s="58"/>
      <c r="AU3429" s="58"/>
      <c r="AV3429" s="58"/>
      <c r="AW3429" s="58"/>
      <c r="AX3429" s="58"/>
    </row>
    <row r="3430" spans="1:50" x14ac:dyDescent="0.25">
      <c r="A3430" s="106" t="s">
        <v>167</v>
      </c>
      <c r="B3430" s="106" t="s">
        <v>143</v>
      </c>
      <c r="C3430" s="106" t="s">
        <v>182</v>
      </c>
      <c r="D3430" s="54" t="s">
        <v>183</v>
      </c>
      <c r="E3430" s="54" t="s">
        <v>186</v>
      </c>
      <c r="F3430" t="s">
        <v>188</v>
      </c>
      <c r="G3430" s="100">
        <v>44802</v>
      </c>
      <c r="H3430">
        <v>4</v>
      </c>
      <c r="I3430" s="86"/>
      <c r="J3430" s="58"/>
      <c r="K3430" s="58"/>
      <c r="L3430" s="58"/>
      <c r="M3430" s="58"/>
      <c r="N3430" s="58"/>
      <c r="O3430" s="58"/>
      <c r="P3430" s="58"/>
      <c r="Q3430" s="58"/>
      <c r="R3430" s="58"/>
      <c r="S3430" s="58"/>
      <c r="T3430" s="58"/>
      <c r="U3430" s="58"/>
      <c r="Z3430" s="58"/>
      <c r="AB3430" s="58"/>
      <c r="AC3430" s="58"/>
      <c r="AD3430" s="58"/>
      <c r="AE3430" s="58"/>
      <c r="AF3430" s="58"/>
      <c r="AG3430" s="58"/>
      <c r="AH3430" s="58"/>
      <c r="AI3430" s="58"/>
      <c r="AJ3430" s="58"/>
      <c r="AK3430" s="58"/>
      <c r="AL3430" s="58"/>
      <c r="AM3430" s="58"/>
      <c r="AN3430" s="58"/>
      <c r="AO3430" s="58"/>
      <c r="AP3430" s="58"/>
      <c r="AQ3430" s="58"/>
      <c r="AR3430" s="58"/>
      <c r="AS3430" s="58"/>
      <c r="AT3430" s="58"/>
      <c r="AU3430" s="58"/>
      <c r="AV3430" s="58"/>
      <c r="AW3430" s="58"/>
      <c r="AX3430" s="58"/>
    </row>
    <row r="3431" spans="1:50" x14ac:dyDescent="0.25">
      <c r="A3431" s="106" t="s">
        <v>167</v>
      </c>
      <c r="B3431" s="106" t="s">
        <v>143</v>
      </c>
      <c r="C3431" s="106" t="s">
        <v>182</v>
      </c>
      <c r="D3431" s="54" t="s">
        <v>183</v>
      </c>
      <c r="E3431" s="54" t="s">
        <v>186</v>
      </c>
      <c r="F3431" t="s">
        <v>188</v>
      </c>
      <c r="G3431" s="100">
        <v>44812</v>
      </c>
      <c r="H3431">
        <v>4</v>
      </c>
      <c r="I3431" s="86"/>
      <c r="J3431" s="58"/>
      <c r="K3431" s="58"/>
      <c r="L3431" s="58"/>
      <c r="M3431" s="58"/>
      <c r="N3431" s="58"/>
      <c r="O3431" s="58"/>
      <c r="P3431" s="58"/>
      <c r="Q3431" s="58"/>
      <c r="R3431" s="58"/>
      <c r="S3431" s="58"/>
      <c r="T3431" s="58"/>
      <c r="U3431" s="58"/>
      <c r="V3431">
        <v>75.869900000000001</v>
      </c>
      <c r="W3431">
        <v>75.869900000000001</v>
      </c>
      <c r="X3431">
        <v>75.869900000000001</v>
      </c>
      <c r="Y3431">
        <v>75.869900000000001</v>
      </c>
      <c r="Z3431" s="58"/>
      <c r="AB3431" s="58"/>
      <c r="AC3431" s="58"/>
      <c r="AD3431" s="58"/>
      <c r="AE3431" s="58"/>
      <c r="AF3431" s="58"/>
      <c r="AG3431" s="58"/>
      <c r="AH3431" s="58"/>
      <c r="AI3431" s="58"/>
      <c r="AJ3431" s="58"/>
      <c r="AK3431" s="58"/>
      <c r="AL3431" s="58"/>
      <c r="AM3431" s="58"/>
      <c r="AN3431" s="58"/>
      <c r="AO3431" s="58"/>
      <c r="AP3431" s="58"/>
      <c r="AQ3431" s="58"/>
      <c r="AR3431" s="58"/>
      <c r="AS3431" s="58"/>
      <c r="AT3431" s="58"/>
      <c r="AU3431" s="58"/>
      <c r="AV3431" s="58"/>
      <c r="AW3431" s="58"/>
      <c r="AX3431" s="58"/>
    </row>
    <row r="3432" spans="1:50" x14ac:dyDescent="0.25">
      <c r="A3432" s="99" t="s">
        <v>169</v>
      </c>
      <c r="B3432" s="99" t="s">
        <v>145</v>
      </c>
      <c r="C3432" s="99" t="s">
        <v>182</v>
      </c>
      <c r="D3432" s="8" t="s">
        <v>183</v>
      </c>
      <c r="E3432" s="8" t="s">
        <v>186</v>
      </c>
      <c r="F3432" s="5" t="s">
        <v>187</v>
      </c>
      <c r="G3432" s="97">
        <v>44603</v>
      </c>
      <c r="H3432" s="20">
        <v>1</v>
      </c>
      <c r="I3432" s="86"/>
      <c r="J3432" s="58"/>
      <c r="K3432" s="58"/>
      <c r="L3432" s="58"/>
      <c r="M3432" s="58"/>
      <c r="N3432" s="58"/>
      <c r="O3432" s="58"/>
      <c r="P3432" s="58"/>
      <c r="Q3432" s="58"/>
      <c r="R3432" s="58"/>
      <c r="S3432" s="58"/>
      <c r="T3432" s="58"/>
      <c r="U3432" s="58"/>
      <c r="V3432" s="5">
        <v>55.396133333333331</v>
      </c>
      <c r="W3432" s="5">
        <v>55.396133333333331</v>
      </c>
      <c r="X3432" s="5">
        <v>55.396133333333331</v>
      </c>
      <c r="Y3432" s="5">
        <v>55.396133333333331</v>
      </c>
      <c r="Z3432" s="5"/>
      <c r="AA3432" s="58"/>
      <c r="AB3432" s="58"/>
      <c r="AC3432" s="58"/>
      <c r="AD3432" s="58"/>
      <c r="AE3432" s="58"/>
      <c r="AF3432" s="58"/>
      <c r="AG3432" s="58"/>
      <c r="AH3432" s="58"/>
      <c r="AI3432" s="58"/>
      <c r="AJ3432" s="58"/>
      <c r="AK3432" s="58"/>
      <c r="AL3432" s="58"/>
      <c r="AM3432" s="58"/>
      <c r="AN3432" s="58"/>
      <c r="AO3432" s="58"/>
      <c r="AP3432" s="58"/>
      <c r="AQ3432" s="58"/>
      <c r="AR3432" s="58"/>
      <c r="AS3432" s="58"/>
      <c r="AT3432" s="58"/>
      <c r="AU3432" s="58"/>
      <c r="AV3432" s="58"/>
      <c r="AW3432" s="58"/>
      <c r="AX3432" s="58"/>
    </row>
    <row r="3433" spans="1:50" x14ac:dyDescent="0.25">
      <c r="A3433" s="99" t="s">
        <v>169</v>
      </c>
      <c r="B3433" s="99" t="s">
        <v>145</v>
      </c>
      <c r="C3433" s="99" t="s">
        <v>182</v>
      </c>
      <c r="D3433" s="8" t="s">
        <v>183</v>
      </c>
      <c r="E3433" s="8" t="s">
        <v>186</v>
      </c>
      <c r="F3433" s="5" t="s">
        <v>188</v>
      </c>
      <c r="G3433" s="97">
        <v>44732</v>
      </c>
      <c r="H3433" s="20">
        <v>1</v>
      </c>
      <c r="I3433" s="86"/>
      <c r="J3433" s="58"/>
      <c r="K3433" s="58"/>
      <c r="L3433" s="58"/>
      <c r="M3433" s="58"/>
      <c r="N3433" s="58"/>
      <c r="O3433" s="58"/>
      <c r="P3433" s="58"/>
      <c r="Q3433" s="58"/>
      <c r="R3433" s="58"/>
      <c r="S3433" s="58"/>
      <c r="T3433" s="58"/>
      <c r="U3433" s="58"/>
      <c r="V3433" s="5">
        <v>30.202433333333332</v>
      </c>
      <c r="W3433" s="5">
        <v>30.202433333333332</v>
      </c>
      <c r="X3433" s="5">
        <v>30.202433333333332</v>
      </c>
      <c r="Y3433" s="5">
        <v>30.202433333333332</v>
      </c>
      <c r="Z3433" s="5"/>
      <c r="AA3433" s="58"/>
      <c r="AB3433" s="58"/>
      <c r="AC3433" s="58"/>
      <c r="AD3433" s="58"/>
      <c r="AE3433" s="58"/>
      <c r="AF3433" s="58"/>
      <c r="AG3433" s="58"/>
      <c r="AH3433" s="58"/>
      <c r="AI3433" s="58"/>
      <c r="AJ3433" s="58"/>
      <c r="AK3433" s="58"/>
      <c r="AL3433" s="58"/>
      <c r="AM3433" s="58"/>
      <c r="AN3433" s="58"/>
      <c r="AO3433" s="58"/>
      <c r="AP3433" s="58"/>
      <c r="AQ3433" s="58"/>
      <c r="AR3433" s="58"/>
      <c r="AS3433" s="58"/>
      <c r="AT3433" s="58"/>
      <c r="AU3433" s="58"/>
      <c r="AV3433" s="58"/>
      <c r="AW3433" s="58"/>
      <c r="AX3433" s="58"/>
    </row>
    <row r="3434" spans="1:50" x14ac:dyDescent="0.25">
      <c r="A3434" s="99" t="s">
        <v>169</v>
      </c>
      <c r="B3434" s="99" t="s">
        <v>145</v>
      </c>
      <c r="C3434" s="99" t="s">
        <v>182</v>
      </c>
      <c r="D3434" s="8" t="s">
        <v>183</v>
      </c>
      <c r="E3434" s="8" t="s">
        <v>186</v>
      </c>
      <c r="F3434" s="5" t="s">
        <v>188</v>
      </c>
      <c r="G3434" s="97">
        <v>44756</v>
      </c>
      <c r="H3434" s="20">
        <v>1</v>
      </c>
      <c r="I3434" s="86"/>
      <c r="J3434" s="58"/>
      <c r="K3434" s="58"/>
      <c r="L3434" s="58"/>
      <c r="M3434" s="58"/>
      <c r="N3434" s="58"/>
      <c r="O3434" s="58"/>
      <c r="P3434" s="58"/>
      <c r="Q3434" s="58"/>
      <c r="R3434" s="58"/>
      <c r="S3434" s="58"/>
      <c r="T3434" s="58"/>
      <c r="U3434" s="58"/>
      <c r="V3434" s="5">
        <v>38.952333333333328</v>
      </c>
      <c r="W3434" s="5">
        <v>38.952333333333328</v>
      </c>
      <c r="X3434" s="5">
        <v>38.952333333333328</v>
      </c>
      <c r="Y3434" s="5">
        <v>38.952333333333328</v>
      </c>
      <c r="Z3434" s="5"/>
      <c r="AA3434" s="58"/>
      <c r="AB3434" s="58"/>
      <c r="AC3434" s="58"/>
      <c r="AD3434" s="58"/>
      <c r="AE3434" s="58"/>
      <c r="AF3434" s="58"/>
      <c r="AG3434" s="58"/>
      <c r="AH3434" s="58"/>
      <c r="AI3434" s="58"/>
      <c r="AJ3434" s="58"/>
      <c r="AK3434" s="58"/>
      <c r="AL3434" s="58"/>
      <c r="AM3434" s="58"/>
      <c r="AN3434" s="58"/>
      <c r="AO3434" s="58"/>
      <c r="AP3434" s="58"/>
      <c r="AQ3434" s="58"/>
      <c r="AR3434" s="58"/>
      <c r="AS3434" s="58"/>
      <c r="AT3434" s="58"/>
      <c r="AU3434" s="58"/>
      <c r="AV3434" s="58"/>
      <c r="AW3434" s="58"/>
      <c r="AX3434" s="58"/>
    </row>
    <row r="3435" spans="1:50" x14ac:dyDescent="0.25">
      <c r="A3435" s="99" t="s">
        <v>169</v>
      </c>
      <c r="B3435" s="99" t="s">
        <v>145</v>
      </c>
      <c r="C3435" s="99" t="s">
        <v>182</v>
      </c>
      <c r="D3435" s="8" t="s">
        <v>183</v>
      </c>
      <c r="E3435" s="8" t="s">
        <v>186</v>
      </c>
      <c r="F3435" s="5" t="s">
        <v>188</v>
      </c>
      <c r="G3435" s="97">
        <v>44760</v>
      </c>
      <c r="H3435" s="20">
        <v>1</v>
      </c>
      <c r="I3435" s="86"/>
      <c r="J3435" s="58"/>
      <c r="K3435" s="58"/>
      <c r="L3435" s="58"/>
      <c r="M3435" s="58"/>
      <c r="N3435" s="58"/>
      <c r="O3435" s="58"/>
      <c r="P3435" s="58"/>
      <c r="Q3435" s="58"/>
      <c r="R3435" s="58"/>
      <c r="S3435" s="58"/>
      <c r="T3435" s="58"/>
      <c r="U3435" s="58"/>
      <c r="V3435" s="5">
        <v>39.622599999999998</v>
      </c>
      <c r="W3435" s="5">
        <v>39.622599999999998</v>
      </c>
      <c r="X3435" s="5">
        <v>39.622599999999998</v>
      </c>
      <c r="Y3435" s="5">
        <v>39.622599999999998</v>
      </c>
      <c r="Z3435" s="5"/>
      <c r="AA3435" s="58"/>
      <c r="AB3435" s="58"/>
      <c r="AC3435" s="58"/>
      <c r="AD3435" s="58"/>
      <c r="AE3435" s="58"/>
      <c r="AF3435" s="58"/>
      <c r="AG3435" s="58"/>
      <c r="AH3435" s="58"/>
      <c r="AI3435" s="58"/>
      <c r="AJ3435" s="58"/>
      <c r="AK3435" s="58"/>
      <c r="AL3435" s="58"/>
      <c r="AM3435" s="58"/>
      <c r="AN3435" s="58"/>
      <c r="AO3435" s="58"/>
      <c r="AP3435" s="58"/>
      <c r="AQ3435" s="58"/>
      <c r="AR3435" s="58"/>
      <c r="AS3435" s="58"/>
      <c r="AT3435" s="58"/>
      <c r="AU3435" s="58"/>
      <c r="AV3435" s="58"/>
      <c r="AW3435" s="58"/>
      <c r="AX3435" s="58"/>
    </row>
    <row r="3436" spans="1:50" x14ac:dyDescent="0.25">
      <c r="A3436" s="99" t="s">
        <v>169</v>
      </c>
      <c r="B3436" s="99" t="s">
        <v>145</v>
      </c>
      <c r="C3436" s="99" t="s">
        <v>182</v>
      </c>
      <c r="D3436" s="8" t="s">
        <v>183</v>
      </c>
      <c r="E3436" s="8" t="s">
        <v>186</v>
      </c>
      <c r="F3436" s="5" t="s">
        <v>188</v>
      </c>
      <c r="G3436" s="97">
        <v>44769</v>
      </c>
      <c r="H3436" s="20">
        <v>1</v>
      </c>
      <c r="I3436" s="86"/>
      <c r="J3436" s="58"/>
      <c r="K3436" s="58"/>
      <c r="L3436" s="58"/>
      <c r="M3436" s="58"/>
      <c r="N3436" s="58"/>
      <c r="O3436" s="58"/>
      <c r="P3436" s="58"/>
      <c r="Q3436" s="58"/>
      <c r="R3436" s="58"/>
      <c r="S3436" s="58"/>
      <c r="T3436" s="58"/>
      <c r="U3436" s="58"/>
      <c r="V3436" s="5"/>
      <c r="W3436" s="5"/>
      <c r="X3436" s="5"/>
      <c r="Y3436" s="5"/>
      <c r="Z3436" s="5"/>
      <c r="AA3436" s="58"/>
      <c r="AB3436" s="58"/>
      <c r="AC3436" s="58"/>
      <c r="AD3436" s="58"/>
      <c r="AE3436" s="58"/>
      <c r="AF3436" s="58"/>
      <c r="AG3436" s="58"/>
      <c r="AH3436" s="58"/>
      <c r="AI3436" s="58"/>
      <c r="AJ3436" s="58"/>
      <c r="AK3436" s="58"/>
      <c r="AL3436" s="58"/>
      <c r="AM3436" s="58"/>
      <c r="AN3436" s="58"/>
      <c r="AO3436" s="58"/>
      <c r="AP3436" s="58"/>
      <c r="AQ3436" s="58"/>
      <c r="AR3436" s="58"/>
      <c r="AS3436" s="58"/>
      <c r="AT3436" s="58"/>
      <c r="AU3436" s="58"/>
      <c r="AV3436" s="58"/>
      <c r="AW3436" s="58"/>
      <c r="AX3436" s="58"/>
    </row>
    <row r="3437" spans="1:50" x14ac:dyDescent="0.25">
      <c r="A3437" s="99" t="s">
        <v>169</v>
      </c>
      <c r="B3437" s="99" t="s">
        <v>145</v>
      </c>
      <c r="C3437" s="99" t="s">
        <v>182</v>
      </c>
      <c r="D3437" s="8" t="s">
        <v>183</v>
      </c>
      <c r="E3437" s="8" t="s">
        <v>186</v>
      </c>
      <c r="F3437" s="5" t="s">
        <v>188</v>
      </c>
      <c r="G3437" s="97">
        <v>44784</v>
      </c>
      <c r="H3437" s="20">
        <v>1</v>
      </c>
      <c r="I3437" s="86"/>
      <c r="J3437" s="58"/>
      <c r="K3437" s="58"/>
      <c r="L3437" s="58"/>
      <c r="M3437" s="58"/>
      <c r="N3437" s="58"/>
      <c r="O3437" s="58"/>
      <c r="P3437" s="58"/>
      <c r="Q3437" s="58"/>
      <c r="R3437" s="58"/>
      <c r="S3437" s="58"/>
      <c r="T3437" s="58"/>
      <c r="U3437" s="58"/>
      <c r="V3437" s="5"/>
      <c r="W3437" s="5"/>
      <c r="X3437" s="5"/>
      <c r="Y3437" s="5"/>
      <c r="Z3437" s="5"/>
      <c r="AA3437" s="58"/>
      <c r="AB3437" s="58"/>
      <c r="AC3437" s="58"/>
      <c r="AD3437" s="58"/>
      <c r="AE3437" s="58"/>
      <c r="AF3437" s="58"/>
      <c r="AG3437" s="58"/>
      <c r="AH3437" s="58"/>
      <c r="AI3437" s="58"/>
      <c r="AJ3437" s="58"/>
      <c r="AK3437" s="58"/>
      <c r="AL3437" s="58"/>
      <c r="AM3437" s="58"/>
      <c r="AN3437" s="58"/>
      <c r="AO3437" s="58"/>
      <c r="AP3437" s="58"/>
      <c r="AQ3437" s="58"/>
      <c r="AR3437" s="58"/>
      <c r="AS3437" s="58"/>
      <c r="AT3437" s="58"/>
      <c r="AU3437" s="58"/>
      <c r="AV3437" s="58"/>
      <c r="AW3437" s="58"/>
      <c r="AX3437" s="58"/>
    </row>
    <row r="3438" spans="1:50" x14ac:dyDescent="0.25">
      <c r="A3438" s="99" t="s">
        <v>169</v>
      </c>
      <c r="B3438" s="99" t="s">
        <v>145</v>
      </c>
      <c r="C3438" s="99" t="s">
        <v>182</v>
      </c>
      <c r="D3438" s="8" t="s">
        <v>183</v>
      </c>
      <c r="E3438" s="8" t="s">
        <v>186</v>
      </c>
      <c r="F3438" s="5" t="s">
        <v>188</v>
      </c>
      <c r="G3438" s="97">
        <v>44795</v>
      </c>
      <c r="H3438" s="20">
        <v>1</v>
      </c>
      <c r="I3438" s="86"/>
      <c r="J3438" s="58"/>
      <c r="K3438" s="58"/>
      <c r="L3438" s="58"/>
      <c r="M3438" s="58"/>
      <c r="N3438" s="58"/>
      <c r="O3438" s="58"/>
      <c r="P3438" s="58"/>
      <c r="Q3438" s="58"/>
      <c r="R3438" s="58"/>
      <c r="S3438" s="58"/>
      <c r="T3438" s="58"/>
      <c r="U3438" s="58"/>
      <c r="V3438" s="5"/>
      <c r="W3438" s="5"/>
      <c r="X3438" s="5"/>
      <c r="Y3438" s="5"/>
      <c r="Z3438" s="5"/>
      <c r="AA3438" s="58"/>
      <c r="AB3438" s="58"/>
      <c r="AC3438" s="58"/>
      <c r="AD3438" s="58"/>
      <c r="AE3438" s="58"/>
      <c r="AF3438" s="58"/>
      <c r="AG3438" s="58"/>
      <c r="AH3438" s="58"/>
      <c r="AI3438" s="58"/>
      <c r="AJ3438" s="58"/>
      <c r="AK3438" s="58"/>
      <c r="AL3438" s="58"/>
      <c r="AM3438" s="58"/>
      <c r="AN3438" s="58"/>
      <c r="AO3438" s="58"/>
      <c r="AP3438" s="58"/>
      <c r="AQ3438" s="58"/>
      <c r="AR3438" s="58"/>
      <c r="AS3438" s="58"/>
      <c r="AT3438" s="58"/>
      <c r="AU3438" s="58"/>
      <c r="AV3438" s="58"/>
      <c r="AW3438" s="58"/>
      <c r="AX3438" s="58"/>
    </row>
    <row r="3439" spans="1:50" x14ac:dyDescent="0.25">
      <c r="A3439" s="99" t="s">
        <v>169</v>
      </c>
      <c r="B3439" s="99" t="s">
        <v>145</v>
      </c>
      <c r="C3439" s="99" t="s">
        <v>182</v>
      </c>
      <c r="D3439" s="8" t="s">
        <v>183</v>
      </c>
      <c r="E3439" s="8" t="s">
        <v>186</v>
      </c>
      <c r="F3439" s="5" t="s">
        <v>188</v>
      </c>
      <c r="G3439" s="97">
        <v>44802</v>
      </c>
      <c r="H3439" s="20">
        <v>1</v>
      </c>
      <c r="I3439" s="86"/>
      <c r="J3439" s="58"/>
      <c r="K3439" s="58"/>
      <c r="L3439" s="58"/>
      <c r="M3439" s="58"/>
      <c r="N3439" s="58"/>
      <c r="O3439" s="58"/>
      <c r="P3439" s="58"/>
      <c r="Q3439" s="58"/>
      <c r="R3439" s="58"/>
      <c r="S3439" s="58"/>
      <c r="T3439" s="58"/>
      <c r="U3439" s="58"/>
      <c r="V3439" s="5"/>
      <c r="W3439" s="5"/>
      <c r="X3439" s="5"/>
      <c r="Y3439" s="5"/>
      <c r="Z3439" s="5"/>
      <c r="AA3439" s="58"/>
      <c r="AB3439" s="58"/>
      <c r="AC3439" s="58"/>
      <c r="AD3439" s="58"/>
      <c r="AE3439" s="58"/>
      <c r="AF3439" s="58"/>
      <c r="AG3439" s="58"/>
      <c r="AH3439" s="58"/>
      <c r="AI3439" s="58"/>
      <c r="AJ3439" s="58"/>
      <c r="AK3439" s="58"/>
      <c r="AL3439" s="58"/>
      <c r="AM3439" s="58"/>
      <c r="AN3439" s="58"/>
      <c r="AO3439" s="58"/>
      <c r="AP3439" s="58"/>
      <c r="AQ3439" s="58"/>
      <c r="AR3439" s="58"/>
      <c r="AS3439" s="58"/>
      <c r="AT3439" s="58"/>
      <c r="AU3439" s="58"/>
      <c r="AV3439" s="58"/>
      <c r="AW3439" s="58"/>
      <c r="AX3439" s="58"/>
    </row>
    <row r="3440" spans="1:50" x14ac:dyDescent="0.25">
      <c r="A3440" s="99" t="s">
        <v>169</v>
      </c>
      <c r="B3440" s="99" t="s">
        <v>145</v>
      </c>
      <c r="C3440" s="99" t="s">
        <v>182</v>
      </c>
      <c r="D3440" s="8" t="s">
        <v>183</v>
      </c>
      <c r="E3440" s="8" t="s">
        <v>186</v>
      </c>
      <c r="F3440" s="5" t="s">
        <v>188</v>
      </c>
      <c r="G3440" s="97">
        <v>44812</v>
      </c>
      <c r="H3440" s="20">
        <v>1</v>
      </c>
      <c r="I3440" s="86"/>
      <c r="J3440" s="58"/>
      <c r="K3440" s="58"/>
      <c r="L3440" s="58"/>
      <c r="M3440" s="58"/>
      <c r="N3440" s="58"/>
      <c r="O3440" s="58"/>
      <c r="P3440" s="58"/>
      <c r="Q3440" s="58"/>
      <c r="R3440" s="58"/>
      <c r="S3440" s="58"/>
      <c r="T3440" s="58"/>
      <c r="U3440" s="58"/>
      <c r="V3440" s="5"/>
      <c r="W3440" s="5"/>
      <c r="X3440" s="5"/>
      <c r="Y3440" s="5"/>
      <c r="Z3440" s="5"/>
      <c r="AA3440" s="58"/>
      <c r="AB3440" s="58"/>
      <c r="AC3440" s="58"/>
      <c r="AD3440" s="58"/>
      <c r="AE3440" s="58"/>
      <c r="AF3440" s="58"/>
      <c r="AG3440" s="58"/>
      <c r="AH3440" s="58"/>
      <c r="AI3440" s="58"/>
      <c r="AJ3440" s="58"/>
      <c r="AK3440" s="58"/>
      <c r="AL3440" s="58"/>
      <c r="AM3440" s="58"/>
      <c r="AN3440" s="58"/>
      <c r="AO3440" s="58"/>
      <c r="AP3440" s="58"/>
      <c r="AQ3440" s="58"/>
      <c r="AR3440" s="58"/>
      <c r="AS3440" s="58"/>
      <c r="AT3440" s="58"/>
      <c r="AU3440" s="58"/>
      <c r="AV3440" s="58"/>
      <c r="AW3440" s="58"/>
      <c r="AX3440" s="58"/>
    </row>
    <row r="3441" spans="1:50" x14ac:dyDescent="0.25">
      <c r="A3441" s="99" t="s">
        <v>169</v>
      </c>
      <c r="B3441" s="99" t="s">
        <v>145</v>
      </c>
      <c r="C3441" s="99" t="s">
        <v>182</v>
      </c>
      <c r="D3441" s="8" t="s">
        <v>183</v>
      </c>
      <c r="E3441" s="8" t="s">
        <v>186</v>
      </c>
      <c r="F3441" t="s">
        <v>187</v>
      </c>
      <c r="G3441" s="100">
        <v>44603</v>
      </c>
      <c r="H3441">
        <v>2</v>
      </c>
      <c r="I3441" s="86"/>
      <c r="J3441" s="58"/>
      <c r="K3441" s="58"/>
      <c r="L3441" s="58"/>
      <c r="M3441" s="58"/>
      <c r="N3441" s="58"/>
      <c r="O3441" s="58"/>
      <c r="P3441" s="58"/>
      <c r="Q3441" s="58"/>
      <c r="R3441" s="58"/>
      <c r="S3441" s="58"/>
      <c r="T3441" s="58"/>
      <c r="U3441" s="58"/>
      <c r="AA3441" s="58"/>
      <c r="AB3441" s="58"/>
      <c r="AC3441" s="58"/>
      <c r="AD3441" s="58"/>
      <c r="AE3441" s="58"/>
      <c r="AF3441" s="58"/>
      <c r="AG3441" s="58"/>
      <c r="AH3441" s="58"/>
      <c r="AI3441" s="58"/>
      <c r="AJ3441" s="58"/>
      <c r="AK3441" s="58"/>
      <c r="AL3441" s="58"/>
      <c r="AM3441" s="58"/>
      <c r="AN3441" s="58"/>
      <c r="AO3441" s="58"/>
      <c r="AP3441" s="58"/>
      <c r="AQ3441" s="58"/>
      <c r="AR3441" s="58"/>
      <c r="AS3441" s="58"/>
      <c r="AT3441" s="58"/>
      <c r="AU3441" s="58"/>
      <c r="AV3441" s="58"/>
      <c r="AW3441" s="58"/>
      <c r="AX3441" s="58"/>
    </row>
    <row r="3442" spans="1:50" x14ac:dyDescent="0.25">
      <c r="A3442" s="99" t="s">
        <v>169</v>
      </c>
      <c r="B3442" s="99" t="s">
        <v>145</v>
      </c>
      <c r="C3442" s="99" t="s">
        <v>182</v>
      </c>
      <c r="D3442" s="8" t="s">
        <v>183</v>
      </c>
      <c r="E3442" s="8" t="s">
        <v>186</v>
      </c>
      <c r="F3442" t="s">
        <v>188</v>
      </c>
      <c r="G3442" s="100">
        <v>44732</v>
      </c>
      <c r="H3442">
        <v>2</v>
      </c>
      <c r="I3442" s="86"/>
      <c r="J3442" s="58"/>
      <c r="K3442" s="58"/>
      <c r="L3442" s="58"/>
      <c r="M3442" s="58"/>
      <c r="N3442" s="58"/>
      <c r="O3442" s="58"/>
      <c r="P3442" s="58"/>
      <c r="Q3442" s="58"/>
      <c r="R3442" s="58"/>
      <c r="S3442" s="58"/>
      <c r="T3442" s="58"/>
      <c r="U3442" s="58"/>
      <c r="AA3442" s="58"/>
      <c r="AB3442" s="58"/>
      <c r="AC3442" s="58"/>
      <c r="AD3442" s="58"/>
      <c r="AE3442" s="58"/>
      <c r="AF3442" s="58"/>
      <c r="AG3442" s="58"/>
      <c r="AH3442" s="58"/>
      <c r="AI3442" s="58"/>
      <c r="AJ3442" s="58"/>
      <c r="AK3442" s="58"/>
      <c r="AL3442" s="58"/>
      <c r="AM3442" s="58"/>
      <c r="AN3442" s="58"/>
      <c r="AO3442" s="58"/>
      <c r="AP3442" s="58"/>
      <c r="AQ3442" s="58"/>
      <c r="AR3442" s="58"/>
      <c r="AS3442" s="58"/>
      <c r="AT3442" s="58"/>
      <c r="AU3442" s="58"/>
      <c r="AV3442" s="58"/>
      <c r="AW3442" s="58"/>
      <c r="AX3442" s="58"/>
    </row>
    <row r="3443" spans="1:50" x14ac:dyDescent="0.25">
      <c r="A3443" s="99" t="s">
        <v>169</v>
      </c>
      <c r="B3443" s="99" t="s">
        <v>145</v>
      </c>
      <c r="C3443" s="99" t="s">
        <v>182</v>
      </c>
      <c r="D3443" s="8" t="s">
        <v>183</v>
      </c>
      <c r="E3443" s="8" t="s">
        <v>186</v>
      </c>
      <c r="F3443" t="s">
        <v>188</v>
      </c>
      <c r="G3443" s="100">
        <v>44756</v>
      </c>
      <c r="H3443">
        <v>2</v>
      </c>
      <c r="I3443" s="86"/>
      <c r="J3443" s="58"/>
      <c r="K3443" s="58"/>
      <c r="L3443" s="58"/>
      <c r="M3443" s="58"/>
      <c r="N3443" s="58"/>
      <c r="O3443" s="58"/>
      <c r="P3443" s="58"/>
      <c r="Q3443" s="58"/>
      <c r="R3443" s="58"/>
      <c r="S3443" s="58"/>
      <c r="T3443" s="58"/>
      <c r="U3443" s="58"/>
      <c r="AA3443" s="58"/>
      <c r="AB3443" s="58"/>
      <c r="AC3443" s="58"/>
      <c r="AD3443" s="58"/>
      <c r="AE3443" s="58"/>
      <c r="AF3443" s="58"/>
      <c r="AG3443" s="58"/>
      <c r="AH3443" s="58"/>
      <c r="AI3443" s="58"/>
      <c r="AJ3443" s="58"/>
      <c r="AK3443" s="58"/>
      <c r="AL3443" s="58"/>
      <c r="AM3443" s="58"/>
      <c r="AN3443" s="58"/>
      <c r="AO3443" s="58"/>
      <c r="AP3443" s="58"/>
      <c r="AQ3443" s="58"/>
      <c r="AR3443" s="58"/>
      <c r="AS3443" s="58"/>
      <c r="AT3443" s="58"/>
      <c r="AU3443" s="58"/>
      <c r="AV3443" s="58"/>
      <c r="AW3443" s="58"/>
      <c r="AX3443" s="58"/>
    </row>
    <row r="3444" spans="1:50" x14ac:dyDescent="0.25">
      <c r="A3444" s="99" t="s">
        <v>169</v>
      </c>
      <c r="B3444" s="99" t="s">
        <v>145</v>
      </c>
      <c r="C3444" s="99" t="s">
        <v>182</v>
      </c>
      <c r="D3444" s="8" t="s">
        <v>183</v>
      </c>
      <c r="E3444" s="8" t="s">
        <v>186</v>
      </c>
      <c r="F3444" t="s">
        <v>188</v>
      </c>
      <c r="G3444" s="100">
        <v>44760</v>
      </c>
      <c r="H3444">
        <v>2</v>
      </c>
      <c r="I3444" s="86"/>
      <c r="J3444" s="58"/>
      <c r="K3444" s="58"/>
      <c r="L3444" s="58"/>
      <c r="M3444" s="58"/>
      <c r="N3444" s="58"/>
      <c r="O3444" s="58"/>
      <c r="P3444" s="58"/>
      <c r="Q3444" s="58"/>
      <c r="R3444" s="58"/>
      <c r="S3444" s="58"/>
      <c r="T3444" s="58"/>
      <c r="U3444" s="58"/>
      <c r="AA3444" s="58"/>
      <c r="AB3444" s="58"/>
      <c r="AC3444" s="58"/>
      <c r="AD3444" s="58"/>
      <c r="AE3444" s="58"/>
      <c r="AF3444" s="58"/>
      <c r="AG3444" s="58"/>
      <c r="AH3444" s="58"/>
      <c r="AI3444" s="58"/>
      <c r="AJ3444" s="58"/>
      <c r="AK3444" s="58"/>
      <c r="AL3444" s="58"/>
      <c r="AM3444" s="58"/>
      <c r="AN3444" s="58"/>
      <c r="AO3444" s="58"/>
      <c r="AP3444" s="58"/>
      <c r="AQ3444" s="58"/>
      <c r="AR3444" s="58"/>
      <c r="AS3444" s="58"/>
      <c r="AT3444" s="58"/>
      <c r="AU3444" s="58"/>
      <c r="AV3444" s="58"/>
      <c r="AW3444" s="58"/>
      <c r="AX3444" s="58"/>
    </row>
    <row r="3445" spans="1:50" x14ac:dyDescent="0.25">
      <c r="A3445" s="99" t="s">
        <v>169</v>
      </c>
      <c r="B3445" s="99" t="s">
        <v>145</v>
      </c>
      <c r="C3445" s="99" t="s">
        <v>182</v>
      </c>
      <c r="D3445" s="8" t="s">
        <v>183</v>
      </c>
      <c r="E3445" s="8" t="s">
        <v>186</v>
      </c>
      <c r="F3445" t="s">
        <v>188</v>
      </c>
      <c r="G3445" s="100">
        <v>44769</v>
      </c>
      <c r="H3445">
        <v>2</v>
      </c>
      <c r="I3445" s="86"/>
      <c r="J3445" s="58"/>
      <c r="K3445" s="58"/>
      <c r="L3445" s="58"/>
      <c r="M3445" s="58"/>
      <c r="N3445" s="58"/>
      <c r="O3445" s="58"/>
      <c r="P3445" s="58"/>
      <c r="Q3445" s="58"/>
      <c r="R3445" s="58"/>
      <c r="S3445" s="58"/>
      <c r="T3445" s="58"/>
      <c r="U3445" s="58"/>
      <c r="AA3445" s="58"/>
      <c r="AB3445" s="58"/>
      <c r="AC3445" s="58"/>
      <c r="AD3445" s="58"/>
      <c r="AE3445" s="58"/>
      <c r="AF3445" s="58"/>
      <c r="AG3445" s="58"/>
      <c r="AH3445" s="58"/>
      <c r="AI3445" s="58"/>
      <c r="AJ3445" s="58"/>
      <c r="AK3445" s="58"/>
      <c r="AL3445" s="58"/>
      <c r="AM3445" s="58"/>
      <c r="AN3445" s="58"/>
      <c r="AO3445" s="58"/>
      <c r="AP3445" s="58"/>
      <c r="AQ3445" s="58"/>
      <c r="AR3445" s="58"/>
      <c r="AS3445" s="58"/>
      <c r="AT3445" s="58"/>
      <c r="AU3445" s="58"/>
      <c r="AV3445" s="58"/>
      <c r="AW3445" s="58"/>
      <c r="AX3445" s="58"/>
    </row>
    <row r="3446" spans="1:50" x14ac:dyDescent="0.25">
      <c r="A3446" s="99" t="s">
        <v>169</v>
      </c>
      <c r="B3446" s="99" t="s">
        <v>145</v>
      </c>
      <c r="C3446" s="99" t="s">
        <v>182</v>
      </c>
      <c r="D3446" s="8" t="s">
        <v>183</v>
      </c>
      <c r="E3446" s="8" t="s">
        <v>186</v>
      </c>
      <c r="F3446" t="s">
        <v>188</v>
      </c>
      <c r="G3446" s="100">
        <v>44784</v>
      </c>
      <c r="H3446">
        <v>2</v>
      </c>
      <c r="I3446" s="86"/>
      <c r="J3446" s="58"/>
      <c r="K3446" s="58"/>
      <c r="L3446" s="58"/>
      <c r="M3446" s="58"/>
      <c r="N3446" s="58"/>
      <c r="O3446" s="58"/>
      <c r="P3446" s="58"/>
      <c r="Q3446" s="58"/>
      <c r="R3446" s="58"/>
      <c r="S3446" s="58"/>
      <c r="T3446" s="58"/>
      <c r="U3446" s="58"/>
      <c r="AA3446" s="58"/>
      <c r="AB3446" s="58"/>
      <c r="AC3446" s="58"/>
      <c r="AD3446" s="58"/>
      <c r="AE3446" s="58"/>
      <c r="AF3446" s="58"/>
      <c r="AG3446" s="58"/>
      <c r="AH3446" s="58"/>
      <c r="AI3446" s="58"/>
      <c r="AJ3446" s="58"/>
      <c r="AK3446" s="58"/>
      <c r="AL3446" s="58"/>
      <c r="AM3446" s="58"/>
      <c r="AN3446" s="58"/>
      <c r="AO3446" s="58"/>
      <c r="AP3446" s="58"/>
      <c r="AQ3446" s="58"/>
      <c r="AR3446" s="58"/>
      <c r="AS3446" s="58"/>
      <c r="AT3446" s="58"/>
      <c r="AU3446" s="58"/>
      <c r="AV3446" s="58"/>
      <c r="AW3446" s="58"/>
      <c r="AX3446" s="58"/>
    </row>
    <row r="3447" spans="1:50" x14ac:dyDescent="0.25">
      <c r="A3447" s="99" t="s">
        <v>169</v>
      </c>
      <c r="B3447" s="99" t="s">
        <v>145</v>
      </c>
      <c r="C3447" s="99" t="s">
        <v>182</v>
      </c>
      <c r="D3447" s="8" t="s">
        <v>183</v>
      </c>
      <c r="E3447" s="8" t="s">
        <v>186</v>
      </c>
      <c r="F3447" t="s">
        <v>188</v>
      </c>
      <c r="G3447" s="100">
        <v>44795</v>
      </c>
      <c r="H3447">
        <v>2</v>
      </c>
      <c r="I3447" s="86"/>
      <c r="J3447" s="58"/>
      <c r="K3447" s="58"/>
      <c r="L3447" s="58"/>
      <c r="M3447" s="58"/>
      <c r="N3447" s="58"/>
      <c r="O3447" s="58"/>
      <c r="P3447" s="58"/>
      <c r="Q3447" s="58"/>
      <c r="R3447" s="58"/>
      <c r="S3447" s="58"/>
      <c r="T3447" s="58"/>
      <c r="U3447" s="58"/>
      <c r="AA3447" s="58"/>
      <c r="AB3447" s="58"/>
      <c r="AC3447" s="58"/>
      <c r="AD3447" s="58"/>
      <c r="AE3447" s="58"/>
      <c r="AF3447" s="58"/>
      <c r="AG3447" s="58"/>
      <c r="AH3447" s="58"/>
      <c r="AI3447" s="58"/>
      <c r="AJ3447" s="58"/>
      <c r="AK3447" s="58"/>
      <c r="AL3447" s="58"/>
      <c r="AM3447" s="58"/>
      <c r="AN3447" s="58"/>
      <c r="AO3447" s="58"/>
      <c r="AP3447" s="58"/>
      <c r="AQ3447" s="58"/>
      <c r="AR3447" s="58"/>
      <c r="AS3447" s="58"/>
      <c r="AT3447" s="58"/>
      <c r="AU3447" s="58"/>
      <c r="AV3447" s="58"/>
      <c r="AW3447" s="58"/>
      <c r="AX3447" s="58"/>
    </row>
    <row r="3448" spans="1:50" x14ac:dyDescent="0.25">
      <c r="A3448" s="99" t="s">
        <v>169</v>
      </c>
      <c r="B3448" s="99" t="s">
        <v>145</v>
      </c>
      <c r="C3448" s="99" t="s">
        <v>182</v>
      </c>
      <c r="D3448" s="8" t="s">
        <v>183</v>
      </c>
      <c r="E3448" s="8" t="s">
        <v>186</v>
      </c>
      <c r="F3448" t="s">
        <v>188</v>
      </c>
      <c r="G3448" s="100">
        <v>44802</v>
      </c>
      <c r="H3448">
        <v>2</v>
      </c>
      <c r="I3448" s="86"/>
      <c r="J3448" s="58"/>
      <c r="K3448" s="58"/>
      <c r="L3448" s="58"/>
      <c r="M3448" s="58"/>
      <c r="N3448" s="58"/>
      <c r="O3448" s="58"/>
      <c r="P3448" s="58"/>
      <c r="Q3448" s="58"/>
      <c r="R3448" s="58"/>
      <c r="S3448" s="58"/>
      <c r="T3448" s="58"/>
      <c r="U3448" s="58"/>
      <c r="AA3448" s="58"/>
      <c r="AB3448" s="58"/>
      <c r="AC3448" s="58"/>
      <c r="AD3448" s="58"/>
      <c r="AE3448" s="58"/>
      <c r="AF3448" s="58"/>
      <c r="AG3448" s="58"/>
      <c r="AH3448" s="58"/>
      <c r="AI3448" s="58"/>
      <c r="AJ3448" s="58"/>
      <c r="AK3448" s="58"/>
      <c r="AL3448" s="58"/>
      <c r="AM3448" s="58"/>
      <c r="AN3448" s="58"/>
      <c r="AO3448" s="58"/>
      <c r="AP3448" s="58"/>
      <c r="AQ3448" s="58"/>
      <c r="AR3448" s="58"/>
      <c r="AS3448" s="58"/>
      <c r="AT3448" s="58"/>
      <c r="AU3448" s="58"/>
      <c r="AV3448" s="58"/>
      <c r="AW3448" s="58"/>
      <c r="AX3448" s="58"/>
    </row>
    <row r="3449" spans="1:50" x14ac:dyDescent="0.25">
      <c r="A3449" s="99" t="s">
        <v>169</v>
      </c>
      <c r="B3449" s="99" t="s">
        <v>145</v>
      </c>
      <c r="C3449" s="99" t="s">
        <v>182</v>
      </c>
      <c r="D3449" s="8" t="s">
        <v>183</v>
      </c>
      <c r="E3449" s="8" t="s">
        <v>186</v>
      </c>
      <c r="F3449" t="s">
        <v>188</v>
      </c>
      <c r="G3449" s="100">
        <v>44812</v>
      </c>
      <c r="H3449">
        <v>2</v>
      </c>
      <c r="I3449" s="86"/>
      <c r="J3449" s="58"/>
      <c r="K3449" s="58"/>
      <c r="L3449" s="58"/>
      <c r="M3449" s="58"/>
      <c r="N3449" s="58"/>
      <c r="O3449" s="58"/>
      <c r="P3449" s="58"/>
      <c r="Q3449" s="58"/>
      <c r="R3449" s="58"/>
      <c r="S3449" s="58"/>
      <c r="T3449" s="58"/>
      <c r="U3449" s="58"/>
      <c r="AA3449" s="58"/>
      <c r="AB3449" s="58"/>
      <c r="AC3449" s="58"/>
      <c r="AD3449" s="58"/>
      <c r="AE3449" s="58"/>
      <c r="AF3449" s="58"/>
      <c r="AG3449" s="58"/>
      <c r="AH3449" s="58"/>
      <c r="AI3449" s="58"/>
      <c r="AJ3449" s="58"/>
      <c r="AK3449" s="58"/>
      <c r="AL3449" s="58"/>
      <c r="AM3449" s="58"/>
      <c r="AN3449" s="58"/>
      <c r="AO3449" s="58"/>
      <c r="AP3449" s="58"/>
      <c r="AQ3449" s="58"/>
      <c r="AR3449" s="58"/>
      <c r="AS3449" s="58"/>
      <c r="AT3449" s="58"/>
      <c r="AU3449" s="58"/>
      <c r="AV3449" s="58"/>
      <c r="AW3449" s="58"/>
      <c r="AX3449" s="58"/>
    </row>
    <row r="3450" spans="1:50" x14ac:dyDescent="0.25">
      <c r="A3450" s="99" t="s">
        <v>169</v>
      </c>
      <c r="B3450" s="99" t="s">
        <v>145</v>
      </c>
      <c r="C3450" s="99" t="s">
        <v>182</v>
      </c>
      <c r="D3450" s="8" t="s">
        <v>183</v>
      </c>
      <c r="E3450" s="8" t="s">
        <v>186</v>
      </c>
      <c r="F3450" s="5" t="s">
        <v>187</v>
      </c>
      <c r="G3450" s="97">
        <v>44603</v>
      </c>
      <c r="H3450" s="5">
        <v>3</v>
      </c>
      <c r="I3450" s="86"/>
      <c r="J3450" s="58"/>
      <c r="K3450" s="58"/>
      <c r="L3450" s="58"/>
      <c r="M3450" s="58"/>
      <c r="N3450" s="58"/>
      <c r="O3450" s="58"/>
      <c r="P3450" s="58"/>
      <c r="Q3450" s="58"/>
      <c r="R3450" s="58"/>
      <c r="S3450" s="58"/>
      <c r="T3450" s="58"/>
      <c r="U3450" s="58"/>
      <c r="V3450" s="5"/>
      <c r="W3450" s="5"/>
      <c r="X3450" s="5"/>
      <c r="Y3450" s="5"/>
      <c r="Z3450" s="5"/>
      <c r="AA3450" s="58"/>
      <c r="AB3450" s="58"/>
      <c r="AC3450" s="58"/>
      <c r="AD3450" s="58"/>
      <c r="AE3450" s="58"/>
      <c r="AF3450" s="58"/>
      <c r="AG3450" s="58"/>
      <c r="AH3450" s="58"/>
      <c r="AI3450" s="58"/>
      <c r="AJ3450" s="58"/>
      <c r="AK3450" s="58"/>
      <c r="AL3450" s="58"/>
      <c r="AM3450" s="58"/>
      <c r="AN3450" s="58"/>
      <c r="AO3450" s="58"/>
      <c r="AP3450" s="58"/>
      <c r="AQ3450" s="58"/>
      <c r="AR3450" s="58"/>
      <c r="AS3450" s="58"/>
      <c r="AT3450" s="58"/>
      <c r="AU3450" s="58"/>
      <c r="AV3450" s="58"/>
      <c r="AW3450" s="58"/>
      <c r="AX3450" s="58"/>
    </row>
    <row r="3451" spans="1:50" x14ac:dyDescent="0.25">
      <c r="A3451" s="99" t="s">
        <v>169</v>
      </c>
      <c r="B3451" s="99" t="s">
        <v>145</v>
      </c>
      <c r="C3451" s="99" t="s">
        <v>182</v>
      </c>
      <c r="D3451" s="8" t="s">
        <v>183</v>
      </c>
      <c r="E3451" s="8" t="s">
        <v>186</v>
      </c>
      <c r="F3451" s="5" t="s">
        <v>188</v>
      </c>
      <c r="G3451" s="97">
        <v>44732</v>
      </c>
      <c r="H3451" s="5">
        <v>3</v>
      </c>
      <c r="I3451" s="86"/>
      <c r="J3451" s="58"/>
      <c r="K3451" s="58"/>
      <c r="L3451" s="58"/>
      <c r="M3451" s="58"/>
      <c r="N3451" s="58"/>
      <c r="O3451" s="58"/>
      <c r="P3451" s="58"/>
      <c r="Q3451" s="58"/>
      <c r="R3451" s="58"/>
      <c r="S3451" s="58"/>
      <c r="T3451" s="58"/>
      <c r="U3451" s="58"/>
      <c r="V3451" s="5"/>
      <c r="W3451" s="5"/>
      <c r="X3451" s="5"/>
      <c r="Y3451" s="5"/>
      <c r="Z3451" s="5"/>
      <c r="AA3451" s="58"/>
      <c r="AB3451" s="58"/>
      <c r="AC3451" s="58"/>
      <c r="AD3451" s="58"/>
      <c r="AE3451" s="58"/>
      <c r="AF3451" s="58"/>
      <c r="AG3451" s="58"/>
      <c r="AH3451" s="58"/>
      <c r="AI3451" s="58"/>
      <c r="AJ3451" s="58"/>
      <c r="AK3451" s="58"/>
      <c r="AL3451" s="58"/>
      <c r="AM3451" s="58"/>
      <c r="AN3451" s="58"/>
      <c r="AO3451" s="58"/>
      <c r="AP3451" s="58"/>
      <c r="AQ3451" s="58"/>
      <c r="AR3451" s="58"/>
      <c r="AS3451" s="58"/>
      <c r="AT3451" s="58"/>
      <c r="AU3451" s="58"/>
      <c r="AV3451" s="58"/>
      <c r="AW3451" s="58"/>
      <c r="AX3451" s="58"/>
    </row>
    <row r="3452" spans="1:50" x14ac:dyDescent="0.25">
      <c r="A3452" s="99" t="s">
        <v>169</v>
      </c>
      <c r="B3452" s="99" t="s">
        <v>145</v>
      </c>
      <c r="C3452" s="99" t="s">
        <v>182</v>
      </c>
      <c r="D3452" s="8" t="s">
        <v>183</v>
      </c>
      <c r="E3452" s="8" t="s">
        <v>186</v>
      </c>
      <c r="F3452" s="5" t="s">
        <v>188</v>
      </c>
      <c r="G3452" s="97">
        <v>44756</v>
      </c>
      <c r="H3452" s="5">
        <v>3</v>
      </c>
      <c r="I3452" s="86"/>
      <c r="J3452" s="58"/>
      <c r="K3452" s="58"/>
      <c r="L3452" s="58"/>
      <c r="M3452" s="58"/>
      <c r="N3452" s="58"/>
      <c r="O3452" s="58"/>
      <c r="P3452" s="58"/>
      <c r="Q3452" s="58"/>
      <c r="R3452" s="58"/>
      <c r="S3452" s="58"/>
      <c r="T3452" s="58"/>
      <c r="U3452" s="58"/>
      <c r="V3452" s="5"/>
      <c r="W3452" s="5"/>
      <c r="X3452" s="5"/>
      <c r="Y3452" s="5"/>
      <c r="Z3452" s="5"/>
      <c r="AA3452" s="58"/>
      <c r="AB3452" s="58"/>
      <c r="AC3452" s="58"/>
      <c r="AD3452" s="58"/>
      <c r="AE3452" s="58"/>
      <c r="AF3452" s="58"/>
      <c r="AG3452" s="58"/>
      <c r="AH3452" s="58"/>
      <c r="AI3452" s="58"/>
      <c r="AJ3452" s="58"/>
      <c r="AK3452" s="58"/>
      <c r="AL3452" s="58"/>
      <c r="AM3452" s="58"/>
      <c r="AN3452" s="58"/>
      <c r="AO3452" s="58"/>
      <c r="AP3452" s="58"/>
      <c r="AQ3452" s="58"/>
      <c r="AR3452" s="58"/>
      <c r="AS3452" s="58"/>
      <c r="AT3452" s="58"/>
      <c r="AU3452" s="58"/>
      <c r="AV3452" s="58"/>
      <c r="AW3452" s="58"/>
      <c r="AX3452" s="58"/>
    </row>
    <row r="3453" spans="1:50" x14ac:dyDescent="0.25">
      <c r="A3453" s="99" t="s">
        <v>169</v>
      </c>
      <c r="B3453" s="99" t="s">
        <v>145</v>
      </c>
      <c r="C3453" s="99" t="s">
        <v>182</v>
      </c>
      <c r="D3453" s="8" t="s">
        <v>183</v>
      </c>
      <c r="E3453" s="8" t="s">
        <v>186</v>
      </c>
      <c r="F3453" s="5" t="s">
        <v>188</v>
      </c>
      <c r="G3453" s="97">
        <v>44760</v>
      </c>
      <c r="H3453" s="5">
        <v>3</v>
      </c>
      <c r="I3453" s="86"/>
      <c r="J3453" s="58"/>
      <c r="K3453" s="58"/>
      <c r="L3453" s="58"/>
      <c r="M3453" s="58"/>
      <c r="N3453" s="58"/>
      <c r="O3453" s="58"/>
      <c r="P3453" s="58"/>
      <c r="Q3453" s="58"/>
      <c r="R3453" s="58"/>
      <c r="S3453" s="58"/>
      <c r="T3453" s="58"/>
      <c r="U3453" s="58"/>
      <c r="V3453" s="5"/>
      <c r="W3453" s="5"/>
      <c r="X3453" s="5"/>
      <c r="Y3453" s="5"/>
      <c r="Z3453" s="5"/>
      <c r="AA3453" s="58"/>
      <c r="AB3453" s="58"/>
      <c r="AC3453" s="58"/>
      <c r="AD3453" s="58"/>
      <c r="AE3453" s="58"/>
      <c r="AF3453" s="58"/>
      <c r="AG3453" s="58"/>
      <c r="AH3453" s="58"/>
      <c r="AI3453" s="58"/>
      <c r="AJ3453" s="58"/>
      <c r="AK3453" s="58"/>
      <c r="AL3453" s="58"/>
      <c r="AM3453" s="58"/>
      <c r="AN3453" s="58"/>
      <c r="AO3453" s="58"/>
      <c r="AP3453" s="58"/>
      <c r="AQ3453" s="58"/>
      <c r="AR3453" s="58"/>
      <c r="AS3453" s="58"/>
      <c r="AT3453" s="58"/>
      <c r="AU3453" s="58"/>
      <c r="AV3453" s="58"/>
      <c r="AW3453" s="58"/>
      <c r="AX3453" s="58"/>
    </row>
    <row r="3454" spans="1:50" x14ac:dyDescent="0.25">
      <c r="A3454" s="99" t="s">
        <v>169</v>
      </c>
      <c r="B3454" s="99" t="s">
        <v>145</v>
      </c>
      <c r="C3454" s="99" t="s">
        <v>182</v>
      </c>
      <c r="D3454" s="8" t="s">
        <v>183</v>
      </c>
      <c r="E3454" s="8" t="s">
        <v>186</v>
      </c>
      <c r="F3454" s="5" t="s">
        <v>188</v>
      </c>
      <c r="G3454" s="97">
        <v>44769</v>
      </c>
      <c r="H3454" s="5">
        <v>3</v>
      </c>
      <c r="I3454" s="86"/>
      <c r="J3454" s="58"/>
      <c r="K3454" s="58"/>
      <c r="L3454" s="58"/>
      <c r="M3454" s="58"/>
      <c r="N3454" s="58"/>
      <c r="O3454" s="58"/>
      <c r="P3454" s="58"/>
      <c r="Q3454" s="58"/>
      <c r="R3454" s="58"/>
      <c r="S3454" s="58"/>
      <c r="T3454" s="58"/>
      <c r="U3454" s="58"/>
      <c r="V3454" s="5">
        <v>148.00050999999999</v>
      </c>
      <c r="W3454" s="5">
        <v>148.00050999999999</v>
      </c>
      <c r="X3454" s="5">
        <v>148.00050999999999</v>
      </c>
      <c r="Y3454" s="5">
        <v>148.00050999999999</v>
      </c>
      <c r="Z3454" s="5"/>
      <c r="AA3454" s="58"/>
      <c r="AB3454" s="58"/>
      <c r="AC3454" s="58"/>
      <c r="AD3454" s="58"/>
      <c r="AE3454" s="58"/>
      <c r="AF3454" s="58"/>
      <c r="AG3454" s="58"/>
      <c r="AH3454" s="58"/>
      <c r="AI3454" s="58"/>
      <c r="AJ3454" s="58"/>
      <c r="AK3454" s="58"/>
      <c r="AL3454" s="58"/>
      <c r="AM3454" s="58"/>
      <c r="AN3454" s="58"/>
      <c r="AO3454" s="58"/>
      <c r="AP3454" s="58"/>
      <c r="AQ3454" s="58"/>
      <c r="AR3454" s="58"/>
      <c r="AS3454" s="58"/>
      <c r="AT3454" s="58"/>
      <c r="AU3454" s="58"/>
      <c r="AV3454" s="58"/>
      <c r="AW3454" s="58"/>
      <c r="AX3454" s="58"/>
    </row>
    <row r="3455" spans="1:50" x14ac:dyDescent="0.25">
      <c r="A3455" s="99" t="s">
        <v>169</v>
      </c>
      <c r="B3455" s="99" t="s">
        <v>145</v>
      </c>
      <c r="C3455" s="99" t="s">
        <v>182</v>
      </c>
      <c r="D3455" s="8" t="s">
        <v>183</v>
      </c>
      <c r="E3455" s="8" t="s">
        <v>186</v>
      </c>
      <c r="F3455" s="5" t="s">
        <v>188</v>
      </c>
      <c r="G3455" s="97">
        <v>44784</v>
      </c>
      <c r="H3455" s="5">
        <v>3</v>
      </c>
      <c r="I3455" s="86"/>
      <c r="J3455" s="58"/>
      <c r="K3455" s="58"/>
      <c r="L3455" s="58"/>
      <c r="M3455" s="58"/>
      <c r="N3455" s="58"/>
      <c r="O3455" s="58"/>
      <c r="P3455" s="58"/>
      <c r="Q3455" s="58"/>
      <c r="R3455" s="58"/>
      <c r="S3455" s="58"/>
      <c r="T3455" s="58"/>
      <c r="U3455" s="58"/>
      <c r="V3455" s="5">
        <v>143.01755</v>
      </c>
      <c r="W3455" s="5">
        <v>143.01755</v>
      </c>
      <c r="X3455" s="5">
        <v>143.01755</v>
      </c>
      <c r="Y3455" s="5">
        <v>143.01755</v>
      </c>
      <c r="Z3455" s="5"/>
      <c r="AA3455" s="58"/>
      <c r="AB3455" s="58"/>
      <c r="AC3455" s="58"/>
      <c r="AD3455" s="58"/>
      <c r="AE3455" s="58"/>
      <c r="AF3455" s="58"/>
      <c r="AG3455" s="58"/>
      <c r="AH3455" s="58"/>
      <c r="AI3455" s="58"/>
      <c r="AJ3455" s="58"/>
      <c r="AK3455" s="58"/>
      <c r="AL3455" s="58"/>
      <c r="AM3455" s="58"/>
      <c r="AN3455" s="58"/>
      <c r="AO3455" s="58"/>
      <c r="AP3455" s="58"/>
      <c r="AQ3455" s="58"/>
      <c r="AR3455" s="58"/>
      <c r="AS3455" s="58"/>
      <c r="AT3455" s="58"/>
      <c r="AU3455" s="58"/>
      <c r="AV3455" s="58"/>
      <c r="AW3455" s="58"/>
      <c r="AX3455" s="58"/>
    </row>
    <row r="3456" spans="1:50" x14ac:dyDescent="0.25">
      <c r="A3456" s="99" t="s">
        <v>169</v>
      </c>
      <c r="B3456" s="99" t="s">
        <v>145</v>
      </c>
      <c r="C3456" s="99" t="s">
        <v>182</v>
      </c>
      <c r="D3456" s="8" t="s">
        <v>183</v>
      </c>
      <c r="E3456" s="8" t="s">
        <v>186</v>
      </c>
      <c r="F3456" s="5" t="s">
        <v>188</v>
      </c>
      <c r="G3456" s="97">
        <v>44795</v>
      </c>
      <c r="H3456" s="5">
        <v>3</v>
      </c>
      <c r="I3456" s="86"/>
      <c r="J3456" s="58"/>
      <c r="K3456" s="58"/>
      <c r="L3456" s="58"/>
      <c r="M3456" s="58"/>
      <c r="N3456" s="58"/>
      <c r="O3456" s="58"/>
      <c r="P3456" s="58"/>
      <c r="Q3456" s="58"/>
      <c r="R3456" s="58"/>
      <c r="S3456" s="58"/>
      <c r="T3456" s="58"/>
      <c r="U3456" s="58"/>
      <c r="V3456" s="5"/>
      <c r="W3456" s="5"/>
      <c r="X3456" s="5"/>
      <c r="Y3456" s="5"/>
      <c r="Z3456" s="5"/>
      <c r="AA3456" s="58"/>
      <c r="AB3456" s="58"/>
      <c r="AC3456" s="58"/>
      <c r="AD3456" s="58"/>
      <c r="AE3456" s="58"/>
      <c r="AF3456" s="58"/>
      <c r="AG3456" s="58"/>
      <c r="AH3456" s="58"/>
      <c r="AI3456" s="58"/>
      <c r="AJ3456" s="58"/>
      <c r="AK3456" s="58"/>
      <c r="AL3456" s="58"/>
      <c r="AM3456" s="58"/>
      <c r="AN3456" s="58"/>
      <c r="AO3456" s="58"/>
      <c r="AP3456" s="58"/>
      <c r="AQ3456" s="58"/>
      <c r="AR3456" s="58"/>
      <c r="AS3456" s="58"/>
      <c r="AT3456" s="58"/>
      <c r="AU3456" s="58"/>
      <c r="AV3456" s="58"/>
      <c r="AW3456" s="58"/>
      <c r="AX3456" s="58"/>
    </row>
    <row r="3457" spans="1:50" x14ac:dyDescent="0.25">
      <c r="A3457" s="99" t="s">
        <v>169</v>
      </c>
      <c r="B3457" s="99" t="s">
        <v>145</v>
      </c>
      <c r="C3457" s="99" t="s">
        <v>182</v>
      </c>
      <c r="D3457" s="8" t="s">
        <v>183</v>
      </c>
      <c r="E3457" s="8" t="s">
        <v>186</v>
      </c>
      <c r="F3457" s="5" t="s">
        <v>188</v>
      </c>
      <c r="G3457" s="97">
        <v>44802</v>
      </c>
      <c r="H3457" s="5">
        <v>3</v>
      </c>
      <c r="I3457" s="86"/>
      <c r="J3457" s="58"/>
      <c r="K3457" s="58"/>
      <c r="L3457" s="58"/>
      <c r="M3457" s="58"/>
      <c r="N3457" s="58"/>
      <c r="O3457" s="58"/>
      <c r="P3457" s="58"/>
      <c r="Q3457" s="58"/>
      <c r="R3457" s="58"/>
      <c r="S3457" s="58"/>
      <c r="T3457" s="58"/>
      <c r="U3457" s="58"/>
      <c r="V3457" s="5">
        <v>108.88442666666667</v>
      </c>
      <c r="W3457" s="5">
        <v>108.88442666666667</v>
      </c>
      <c r="X3457" s="5">
        <v>108.88442666666667</v>
      </c>
      <c r="Y3457" s="5">
        <v>108.88442666666667</v>
      </c>
      <c r="Z3457" s="5"/>
      <c r="AA3457" s="58"/>
      <c r="AB3457" s="58"/>
      <c r="AC3457" s="58"/>
      <c r="AD3457" s="58"/>
      <c r="AE3457" s="58"/>
      <c r="AF3457" s="58"/>
      <c r="AG3457" s="58"/>
      <c r="AH3457" s="58"/>
      <c r="AI3457" s="58"/>
      <c r="AJ3457" s="58"/>
      <c r="AK3457" s="58"/>
      <c r="AL3457" s="58"/>
      <c r="AM3457" s="58"/>
      <c r="AN3457" s="58"/>
      <c r="AO3457" s="58"/>
      <c r="AP3457" s="58"/>
      <c r="AQ3457" s="58"/>
      <c r="AR3457" s="58"/>
      <c r="AS3457" s="58"/>
      <c r="AT3457" s="58"/>
      <c r="AU3457" s="58"/>
      <c r="AV3457" s="58"/>
      <c r="AW3457" s="58"/>
      <c r="AX3457" s="58"/>
    </row>
    <row r="3458" spans="1:50" x14ac:dyDescent="0.25">
      <c r="A3458" s="99" t="s">
        <v>169</v>
      </c>
      <c r="B3458" s="99" t="s">
        <v>145</v>
      </c>
      <c r="C3458" s="99" t="s">
        <v>182</v>
      </c>
      <c r="D3458" s="8" t="s">
        <v>183</v>
      </c>
      <c r="E3458" s="8" t="s">
        <v>186</v>
      </c>
      <c r="F3458" s="5" t="s">
        <v>188</v>
      </c>
      <c r="G3458" s="97">
        <v>44812</v>
      </c>
      <c r="H3458" s="5">
        <v>3</v>
      </c>
      <c r="I3458" s="86"/>
      <c r="J3458" s="58"/>
      <c r="K3458" s="58"/>
      <c r="L3458" s="58"/>
      <c r="M3458" s="58"/>
      <c r="N3458" s="58"/>
      <c r="O3458" s="58"/>
      <c r="P3458" s="58"/>
      <c r="Q3458" s="58"/>
      <c r="R3458" s="58"/>
      <c r="S3458" s="58"/>
      <c r="T3458" s="58"/>
      <c r="U3458" s="58"/>
      <c r="V3458" s="5">
        <v>95.237366666666674</v>
      </c>
      <c r="W3458" s="5">
        <v>95.237366666666674</v>
      </c>
      <c r="X3458" s="5">
        <v>95.237366666666674</v>
      </c>
      <c r="Y3458" s="5">
        <v>95.237366666666674</v>
      </c>
      <c r="Z3458" s="5"/>
      <c r="AA3458" s="58"/>
      <c r="AB3458" s="58"/>
      <c r="AC3458" s="58"/>
      <c r="AD3458" s="58"/>
      <c r="AE3458" s="58"/>
      <c r="AF3458" s="58"/>
      <c r="AG3458" s="58"/>
      <c r="AH3458" s="58"/>
      <c r="AI3458" s="58"/>
      <c r="AJ3458" s="58"/>
      <c r="AK3458" s="58"/>
      <c r="AL3458" s="58"/>
      <c r="AM3458" s="58"/>
      <c r="AN3458" s="58"/>
      <c r="AO3458" s="58"/>
      <c r="AP3458" s="58"/>
      <c r="AQ3458" s="58"/>
      <c r="AR3458" s="58"/>
      <c r="AS3458" s="58"/>
      <c r="AT3458" s="58"/>
      <c r="AU3458" s="58"/>
      <c r="AV3458" s="58"/>
      <c r="AW3458" s="58"/>
      <c r="AX3458" s="58"/>
    </row>
    <row r="3459" spans="1:50" x14ac:dyDescent="0.25">
      <c r="A3459" s="99" t="s">
        <v>169</v>
      </c>
      <c r="B3459" s="99" t="s">
        <v>145</v>
      </c>
      <c r="C3459" s="99" t="s">
        <v>182</v>
      </c>
      <c r="D3459" s="8" t="s">
        <v>183</v>
      </c>
      <c r="E3459" s="8" t="s">
        <v>186</v>
      </c>
      <c r="F3459" t="s">
        <v>187</v>
      </c>
      <c r="G3459" s="100">
        <v>44603</v>
      </c>
      <c r="H3459">
        <v>4</v>
      </c>
      <c r="I3459" s="86"/>
      <c r="J3459" s="58"/>
      <c r="K3459" s="58"/>
      <c r="L3459" s="58"/>
      <c r="M3459" s="58"/>
      <c r="N3459" s="58"/>
      <c r="O3459" s="58"/>
      <c r="P3459" s="58"/>
      <c r="Q3459" s="58"/>
      <c r="R3459" s="58"/>
      <c r="S3459" s="58"/>
      <c r="T3459" s="58"/>
      <c r="U3459" s="58"/>
      <c r="AA3459" s="58"/>
      <c r="AB3459" s="58"/>
      <c r="AC3459" s="58"/>
      <c r="AD3459" s="58"/>
      <c r="AE3459" s="58"/>
      <c r="AF3459" s="58"/>
      <c r="AG3459" s="58"/>
      <c r="AH3459" s="58"/>
      <c r="AI3459" s="58"/>
      <c r="AJ3459" s="58"/>
      <c r="AK3459" s="58"/>
      <c r="AL3459" s="58"/>
      <c r="AM3459" s="58"/>
      <c r="AN3459" s="58"/>
      <c r="AO3459" s="58"/>
      <c r="AP3459" s="58"/>
      <c r="AQ3459" s="58"/>
      <c r="AR3459" s="58"/>
      <c r="AS3459" s="58"/>
      <c r="AT3459" s="58"/>
      <c r="AU3459" s="58"/>
      <c r="AV3459" s="58"/>
      <c r="AW3459" s="58"/>
      <c r="AX3459" s="58"/>
    </row>
    <row r="3460" spans="1:50" x14ac:dyDescent="0.25">
      <c r="A3460" s="99" t="s">
        <v>169</v>
      </c>
      <c r="B3460" s="99" t="s">
        <v>145</v>
      </c>
      <c r="C3460" s="99" t="s">
        <v>182</v>
      </c>
      <c r="D3460" s="8" t="s">
        <v>183</v>
      </c>
      <c r="E3460" s="8" t="s">
        <v>186</v>
      </c>
      <c r="F3460" t="s">
        <v>188</v>
      </c>
      <c r="G3460" s="100">
        <v>44732</v>
      </c>
      <c r="H3460">
        <v>4</v>
      </c>
      <c r="I3460" s="86"/>
      <c r="J3460" s="58"/>
      <c r="K3460" s="58"/>
      <c r="L3460" s="58"/>
      <c r="M3460" s="58"/>
      <c r="N3460" s="58"/>
      <c r="O3460" s="58"/>
      <c r="P3460" s="58"/>
      <c r="Q3460" s="58"/>
      <c r="R3460" s="58"/>
      <c r="S3460" s="58"/>
      <c r="T3460" s="58"/>
      <c r="U3460" s="58"/>
      <c r="AA3460" s="58"/>
      <c r="AB3460" s="58"/>
      <c r="AC3460" s="58"/>
      <c r="AD3460" s="58"/>
      <c r="AE3460" s="58"/>
      <c r="AF3460" s="58"/>
      <c r="AG3460" s="58"/>
      <c r="AH3460" s="58"/>
      <c r="AI3460" s="58"/>
      <c r="AJ3460" s="58"/>
      <c r="AK3460" s="58"/>
      <c r="AL3460" s="58"/>
      <c r="AM3460" s="58"/>
      <c r="AN3460" s="58"/>
      <c r="AO3460" s="58"/>
      <c r="AP3460" s="58"/>
      <c r="AQ3460" s="58"/>
      <c r="AR3460" s="58"/>
      <c r="AS3460" s="58"/>
      <c r="AT3460" s="58"/>
      <c r="AU3460" s="58"/>
      <c r="AV3460" s="58"/>
      <c r="AW3460" s="58"/>
      <c r="AX3460" s="58"/>
    </row>
    <row r="3461" spans="1:50" x14ac:dyDescent="0.25">
      <c r="A3461" s="99" t="s">
        <v>169</v>
      </c>
      <c r="B3461" s="99" t="s">
        <v>145</v>
      </c>
      <c r="C3461" s="99" t="s">
        <v>182</v>
      </c>
      <c r="D3461" s="8" t="s">
        <v>183</v>
      </c>
      <c r="E3461" s="8" t="s">
        <v>186</v>
      </c>
      <c r="F3461" t="s">
        <v>188</v>
      </c>
      <c r="G3461" s="100">
        <v>44756</v>
      </c>
      <c r="H3461">
        <v>4</v>
      </c>
      <c r="I3461" s="86"/>
      <c r="J3461" s="58"/>
      <c r="K3461" s="58"/>
      <c r="L3461" s="58"/>
      <c r="M3461" s="58"/>
      <c r="N3461" s="58"/>
      <c r="O3461" s="58"/>
      <c r="P3461" s="58"/>
      <c r="Q3461" s="58"/>
      <c r="R3461" s="58"/>
      <c r="S3461" s="58"/>
      <c r="T3461" s="58"/>
      <c r="U3461" s="58"/>
      <c r="AA3461" s="58"/>
      <c r="AB3461" s="58"/>
      <c r="AC3461" s="58"/>
      <c r="AD3461" s="58"/>
      <c r="AE3461" s="58"/>
      <c r="AF3461" s="58"/>
      <c r="AG3461" s="58"/>
      <c r="AH3461" s="58"/>
      <c r="AI3461" s="58"/>
      <c r="AJ3461" s="58"/>
      <c r="AK3461" s="58"/>
      <c r="AL3461" s="58"/>
      <c r="AM3461" s="58"/>
      <c r="AN3461" s="58"/>
      <c r="AO3461" s="58"/>
      <c r="AP3461" s="58"/>
      <c r="AQ3461" s="58"/>
      <c r="AR3461" s="58"/>
      <c r="AS3461" s="58"/>
      <c r="AT3461" s="58"/>
      <c r="AU3461" s="58"/>
      <c r="AV3461" s="58"/>
      <c r="AW3461" s="58"/>
      <c r="AX3461" s="58"/>
    </row>
    <row r="3462" spans="1:50" x14ac:dyDescent="0.25">
      <c r="A3462" s="99" t="s">
        <v>169</v>
      </c>
      <c r="B3462" s="99" t="s">
        <v>145</v>
      </c>
      <c r="C3462" s="99" t="s">
        <v>182</v>
      </c>
      <c r="D3462" s="8" t="s">
        <v>183</v>
      </c>
      <c r="E3462" s="8" t="s">
        <v>186</v>
      </c>
      <c r="F3462" t="s">
        <v>188</v>
      </c>
      <c r="G3462" s="100">
        <v>44760</v>
      </c>
      <c r="H3462">
        <v>4</v>
      </c>
      <c r="I3462" s="86"/>
      <c r="J3462" s="58"/>
      <c r="K3462" s="58"/>
      <c r="L3462" s="58"/>
      <c r="M3462" s="58"/>
      <c r="N3462" s="58"/>
      <c r="O3462" s="58"/>
      <c r="P3462" s="58"/>
      <c r="Q3462" s="58"/>
      <c r="R3462" s="58"/>
      <c r="S3462" s="58"/>
      <c r="T3462" s="58"/>
      <c r="U3462" s="58"/>
      <c r="AA3462" s="58"/>
      <c r="AB3462" s="58"/>
      <c r="AC3462" s="58"/>
      <c r="AD3462" s="58"/>
      <c r="AE3462" s="58"/>
      <c r="AF3462" s="58"/>
      <c r="AG3462" s="58"/>
      <c r="AH3462" s="58"/>
      <c r="AI3462" s="58"/>
      <c r="AJ3462" s="58"/>
      <c r="AK3462" s="58"/>
      <c r="AL3462" s="58"/>
      <c r="AM3462" s="58"/>
      <c r="AN3462" s="58"/>
      <c r="AO3462" s="58"/>
      <c r="AP3462" s="58"/>
      <c r="AQ3462" s="58"/>
      <c r="AR3462" s="58"/>
      <c r="AS3462" s="58"/>
      <c r="AT3462" s="58"/>
      <c r="AU3462" s="58"/>
      <c r="AV3462" s="58"/>
      <c r="AW3462" s="58"/>
      <c r="AX3462" s="58"/>
    </row>
    <row r="3463" spans="1:50" x14ac:dyDescent="0.25">
      <c r="A3463" s="99" t="s">
        <v>169</v>
      </c>
      <c r="B3463" s="99" t="s">
        <v>145</v>
      </c>
      <c r="C3463" s="99" t="s">
        <v>182</v>
      </c>
      <c r="D3463" s="8" t="s">
        <v>183</v>
      </c>
      <c r="E3463" s="8" t="s">
        <v>186</v>
      </c>
      <c r="F3463" t="s">
        <v>188</v>
      </c>
      <c r="G3463" s="100">
        <v>44769</v>
      </c>
      <c r="H3463">
        <v>4</v>
      </c>
      <c r="I3463" s="86"/>
      <c r="J3463" s="58"/>
      <c r="K3463" s="58"/>
      <c r="L3463" s="58"/>
      <c r="M3463" s="58"/>
      <c r="N3463" s="58"/>
      <c r="O3463" s="58"/>
      <c r="P3463" s="58"/>
      <c r="Q3463" s="58"/>
      <c r="R3463" s="58"/>
      <c r="S3463" s="58"/>
      <c r="T3463" s="58"/>
      <c r="U3463" s="58"/>
      <c r="AA3463" s="58"/>
      <c r="AB3463" s="58"/>
      <c r="AC3463" s="58"/>
      <c r="AD3463" s="58"/>
      <c r="AE3463" s="58"/>
      <c r="AF3463" s="58"/>
      <c r="AG3463" s="58"/>
      <c r="AH3463" s="58"/>
      <c r="AI3463" s="58"/>
      <c r="AJ3463" s="58"/>
      <c r="AK3463" s="58"/>
      <c r="AL3463" s="58"/>
      <c r="AM3463" s="58"/>
      <c r="AN3463" s="58"/>
      <c r="AO3463" s="58"/>
      <c r="AP3463" s="58"/>
      <c r="AQ3463" s="58"/>
      <c r="AR3463" s="58"/>
      <c r="AS3463" s="58"/>
      <c r="AT3463" s="58"/>
      <c r="AU3463" s="58"/>
      <c r="AV3463" s="58"/>
      <c r="AW3463" s="58"/>
      <c r="AX3463" s="58"/>
    </row>
    <row r="3464" spans="1:50" x14ac:dyDescent="0.25">
      <c r="A3464" s="99" t="s">
        <v>169</v>
      </c>
      <c r="B3464" s="99" t="s">
        <v>145</v>
      </c>
      <c r="C3464" s="99" t="s">
        <v>182</v>
      </c>
      <c r="D3464" s="8" t="s">
        <v>183</v>
      </c>
      <c r="E3464" s="8" t="s">
        <v>186</v>
      </c>
      <c r="F3464" t="s">
        <v>188</v>
      </c>
      <c r="G3464" s="100">
        <v>44784</v>
      </c>
      <c r="H3464">
        <v>4</v>
      </c>
      <c r="I3464" s="86"/>
      <c r="J3464" s="58"/>
      <c r="K3464" s="58"/>
      <c r="L3464" s="58"/>
      <c r="M3464" s="58"/>
      <c r="N3464" s="58"/>
      <c r="O3464" s="58"/>
      <c r="P3464" s="58"/>
      <c r="Q3464" s="58"/>
      <c r="R3464" s="58"/>
      <c r="S3464" s="58"/>
      <c r="T3464" s="58"/>
      <c r="U3464" s="58"/>
      <c r="V3464">
        <v>75.028466666666674</v>
      </c>
      <c r="W3464">
        <v>75.028466666666674</v>
      </c>
      <c r="X3464">
        <v>75.028466666666674</v>
      </c>
      <c r="Y3464">
        <v>75.028466666666674</v>
      </c>
      <c r="AA3464" s="58"/>
      <c r="AB3464" s="58"/>
      <c r="AC3464" s="58"/>
      <c r="AD3464" s="58"/>
      <c r="AE3464" s="58"/>
      <c r="AF3464" s="58"/>
      <c r="AG3464" s="58"/>
      <c r="AH3464" s="58"/>
      <c r="AI3464" s="58"/>
      <c r="AJ3464" s="58"/>
      <c r="AK3464" s="58"/>
      <c r="AL3464" s="58"/>
      <c r="AM3464" s="58"/>
      <c r="AN3464" s="58"/>
      <c r="AO3464" s="58"/>
      <c r="AP3464" s="58"/>
      <c r="AQ3464" s="58"/>
      <c r="AR3464" s="58"/>
      <c r="AS3464" s="58"/>
      <c r="AT3464" s="58"/>
      <c r="AU3464" s="58"/>
      <c r="AV3464" s="58"/>
      <c r="AW3464" s="58"/>
      <c r="AX3464" s="58"/>
    </row>
    <row r="3465" spans="1:50" x14ac:dyDescent="0.25">
      <c r="A3465" s="99" t="s">
        <v>169</v>
      </c>
      <c r="B3465" s="99" t="s">
        <v>145</v>
      </c>
      <c r="C3465" s="99" t="s">
        <v>182</v>
      </c>
      <c r="D3465" s="8" t="s">
        <v>183</v>
      </c>
      <c r="E3465" s="8" t="s">
        <v>186</v>
      </c>
      <c r="F3465" t="s">
        <v>188</v>
      </c>
      <c r="G3465" s="100">
        <v>44795</v>
      </c>
      <c r="H3465">
        <v>4</v>
      </c>
      <c r="I3465" s="86"/>
      <c r="J3465" s="58"/>
      <c r="K3465" s="58"/>
      <c r="L3465" s="58"/>
      <c r="M3465" s="58"/>
      <c r="N3465" s="58"/>
      <c r="O3465" s="58"/>
      <c r="P3465" s="58"/>
      <c r="Q3465" s="58"/>
      <c r="R3465" s="58"/>
      <c r="S3465" s="58"/>
      <c r="T3465" s="58"/>
      <c r="U3465" s="58"/>
      <c r="AA3465" s="58"/>
      <c r="AB3465" s="58"/>
      <c r="AC3465" s="58"/>
      <c r="AD3465" s="58"/>
      <c r="AE3465" s="58"/>
      <c r="AF3465" s="58"/>
      <c r="AG3465" s="58"/>
      <c r="AH3465" s="58"/>
      <c r="AI3465" s="58"/>
      <c r="AJ3465" s="58"/>
      <c r="AK3465" s="58"/>
      <c r="AL3465" s="58"/>
      <c r="AM3465" s="58"/>
      <c r="AN3465" s="58"/>
      <c r="AO3465" s="58"/>
      <c r="AP3465" s="58"/>
      <c r="AQ3465" s="58"/>
      <c r="AR3465" s="58"/>
      <c r="AS3465" s="58"/>
      <c r="AT3465" s="58"/>
      <c r="AU3465" s="58"/>
      <c r="AV3465" s="58"/>
      <c r="AW3465" s="58"/>
      <c r="AX3465" s="58"/>
    </row>
    <row r="3466" spans="1:50" x14ac:dyDescent="0.25">
      <c r="A3466" s="99" t="s">
        <v>169</v>
      </c>
      <c r="B3466" s="99" t="s">
        <v>145</v>
      </c>
      <c r="C3466" s="99" t="s">
        <v>182</v>
      </c>
      <c r="D3466" s="8" t="s">
        <v>183</v>
      </c>
      <c r="E3466" s="8" t="s">
        <v>186</v>
      </c>
      <c r="F3466" t="s">
        <v>188</v>
      </c>
      <c r="G3466" s="100">
        <v>44802</v>
      </c>
      <c r="H3466">
        <v>4</v>
      </c>
      <c r="I3466" s="86"/>
      <c r="J3466" s="58"/>
      <c r="K3466" s="58"/>
      <c r="L3466" s="58"/>
      <c r="M3466" s="58"/>
      <c r="N3466" s="58"/>
      <c r="O3466" s="58"/>
      <c r="P3466" s="58"/>
      <c r="Q3466" s="58"/>
      <c r="R3466" s="58"/>
      <c r="S3466" s="58"/>
      <c r="T3466" s="58"/>
      <c r="U3466" s="58"/>
      <c r="V3466">
        <v>99.415170000000003</v>
      </c>
      <c r="W3466">
        <v>99.415170000000003</v>
      </c>
      <c r="X3466">
        <v>99.415170000000003</v>
      </c>
      <c r="Y3466">
        <v>99.415170000000003</v>
      </c>
      <c r="AA3466" s="58"/>
      <c r="AB3466" s="58"/>
      <c r="AC3466" s="58"/>
      <c r="AD3466" s="58"/>
      <c r="AE3466" s="58"/>
      <c r="AF3466" s="58"/>
      <c r="AG3466" s="58"/>
      <c r="AH3466" s="58"/>
      <c r="AI3466" s="58"/>
      <c r="AJ3466" s="58"/>
      <c r="AK3466" s="58"/>
      <c r="AL3466" s="58"/>
      <c r="AM3466" s="58"/>
      <c r="AN3466" s="58"/>
      <c r="AO3466" s="58"/>
      <c r="AP3466" s="58"/>
      <c r="AQ3466" s="58"/>
      <c r="AR3466" s="58"/>
      <c r="AS3466" s="58"/>
      <c r="AT3466" s="58"/>
      <c r="AU3466" s="58"/>
      <c r="AV3466" s="58"/>
      <c r="AW3466" s="58"/>
      <c r="AX3466" s="58"/>
    </row>
    <row r="3467" spans="1:50" x14ac:dyDescent="0.25">
      <c r="A3467" s="99" t="s">
        <v>169</v>
      </c>
      <c r="B3467" s="99" t="s">
        <v>145</v>
      </c>
      <c r="C3467" s="99" t="s">
        <v>182</v>
      </c>
      <c r="D3467" s="8" t="s">
        <v>183</v>
      </c>
      <c r="E3467" s="8" t="s">
        <v>186</v>
      </c>
      <c r="F3467" t="s">
        <v>188</v>
      </c>
      <c r="G3467" s="100">
        <v>44812</v>
      </c>
      <c r="H3467">
        <v>4</v>
      </c>
      <c r="I3467" s="86"/>
      <c r="J3467" s="58"/>
      <c r="K3467" s="58"/>
      <c r="L3467" s="58"/>
      <c r="M3467" s="58"/>
      <c r="N3467" s="58"/>
      <c r="O3467" s="58"/>
      <c r="P3467" s="58"/>
      <c r="Q3467" s="58"/>
      <c r="R3467" s="58"/>
      <c r="S3467" s="58"/>
      <c r="T3467" s="58"/>
      <c r="U3467" s="58"/>
      <c r="V3467">
        <v>117.01866666666666</v>
      </c>
      <c r="W3467">
        <v>117.01866666666666</v>
      </c>
      <c r="X3467">
        <v>117.01866666666666</v>
      </c>
      <c r="Y3467">
        <v>117.01866666666666</v>
      </c>
      <c r="AA3467" s="58"/>
      <c r="AB3467" s="58"/>
      <c r="AC3467" s="58"/>
      <c r="AD3467" s="58"/>
      <c r="AE3467" s="58"/>
      <c r="AF3467" s="58"/>
      <c r="AG3467" s="58"/>
      <c r="AH3467" s="58"/>
      <c r="AI3467" s="58"/>
      <c r="AJ3467" s="58"/>
      <c r="AK3467" s="58"/>
      <c r="AL3467" s="58"/>
      <c r="AM3467" s="58"/>
      <c r="AN3467" s="58"/>
      <c r="AO3467" s="58"/>
      <c r="AP3467" s="58"/>
      <c r="AQ3467" s="58"/>
      <c r="AR3467" s="58"/>
      <c r="AS3467" s="58"/>
      <c r="AT3467" s="58"/>
      <c r="AU3467" s="58"/>
      <c r="AV3467" s="58"/>
      <c r="AW3467" s="58"/>
      <c r="AX3467" s="58"/>
    </row>
    <row r="3468" spans="1:50" x14ac:dyDescent="0.25">
      <c r="A3468" s="106" t="s">
        <v>164</v>
      </c>
      <c r="B3468" s="106" t="s">
        <v>79</v>
      </c>
      <c r="C3468" s="106" t="s">
        <v>185</v>
      </c>
      <c r="D3468" s="54" t="s">
        <v>183</v>
      </c>
      <c r="E3468" s="54" t="s">
        <v>186</v>
      </c>
      <c r="F3468" s="5" t="s">
        <v>187</v>
      </c>
      <c r="G3468" s="97">
        <v>44603</v>
      </c>
      <c r="H3468" s="20">
        <v>1</v>
      </c>
      <c r="I3468" s="86"/>
      <c r="J3468" s="58"/>
      <c r="K3468" s="58"/>
      <c r="L3468" s="58"/>
      <c r="M3468" s="58"/>
      <c r="N3468" s="58"/>
      <c r="O3468" s="58"/>
      <c r="P3468" s="58"/>
      <c r="Q3468" s="58"/>
      <c r="R3468" s="58"/>
      <c r="S3468" s="58"/>
      <c r="T3468" s="58"/>
      <c r="U3468" s="58"/>
      <c r="V3468" s="5"/>
      <c r="W3468" s="5"/>
      <c r="X3468" s="5"/>
      <c r="Y3468" s="5"/>
      <c r="Z3468" s="5"/>
      <c r="AA3468" s="5"/>
      <c r="AB3468" s="58"/>
      <c r="AC3468" s="58"/>
      <c r="AD3468" s="58"/>
      <c r="AE3468" s="58"/>
      <c r="AF3468" s="58"/>
      <c r="AG3468" s="58"/>
      <c r="AH3468" s="58"/>
      <c r="AI3468" s="58"/>
      <c r="AJ3468" s="58"/>
      <c r="AK3468" s="58"/>
      <c r="AL3468" s="58"/>
      <c r="AM3468" s="58"/>
      <c r="AN3468" s="58"/>
      <c r="AO3468" s="58"/>
      <c r="AP3468" s="58"/>
      <c r="AQ3468" s="58"/>
      <c r="AR3468" s="58"/>
      <c r="AS3468" s="58"/>
      <c r="AT3468" s="58"/>
      <c r="AU3468" s="58"/>
      <c r="AV3468" s="58"/>
      <c r="AW3468" s="58"/>
      <c r="AX3468" s="58"/>
    </row>
    <row r="3469" spans="1:50" x14ac:dyDescent="0.25">
      <c r="A3469" s="106" t="s">
        <v>164</v>
      </c>
      <c r="B3469" s="106" t="s">
        <v>79</v>
      </c>
      <c r="C3469" s="106" t="s">
        <v>185</v>
      </c>
      <c r="D3469" s="54" t="s">
        <v>183</v>
      </c>
      <c r="E3469" s="54" t="s">
        <v>186</v>
      </c>
      <c r="F3469" s="5" t="s">
        <v>188</v>
      </c>
      <c r="G3469" s="97">
        <v>44732</v>
      </c>
      <c r="H3469" s="20">
        <v>1</v>
      </c>
      <c r="I3469" s="86"/>
      <c r="J3469" s="58"/>
      <c r="K3469" s="58"/>
      <c r="L3469" s="58"/>
      <c r="M3469" s="58"/>
      <c r="N3469" s="58"/>
      <c r="O3469" s="58"/>
      <c r="P3469" s="58"/>
      <c r="Q3469" s="58"/>
      <c r="R3469" s="58"/>
      <c r="S3469" s="58"/>
      <c r="T3469" s="58"/>
      <c r="U3469" s="58"/>
      <c r="V3469" s="5"/>
      <c r="W3469" s="5"/>
      <c r="X3469" s="5"/>
      <c r="Y3469" s="5"/>
      <c r="Z3469" s="5"/>
      <c r="AA3469" s="5"/>
      <c r="AB3469" s="58"/>
      <c r="AC3469" s="58"/>
      <c r="AD3469" s="58"/>
      <c r="AE3469" s="58"/>
      <c r="AF3469" s="58"/>
      <c r="AG3469" s="58"/>
      <c r="AH3469" s="58"/>
      <c r="AI3469" s="58"/>
      <c r="AJ3469" s="58"/>
      <c r="AK3469" s="58"/>
      <c r="AL3469" s="58"/>
      <c r="AM3469" s="58"/>
      <c r="AN3469" s="58"/>
      <c r="AO3469" s="58"/>
      <c r="AP3469" s="58"/>
      <c r="AQ3469" s="58"/>
      <c r="AR3469" s="58"/>
      <c r="AS3469" s="58"/>
      <c r="AT3469" s="58"/>
      <c r="AU3469" s="58"/>
      <c r="AV3469" s="58"/>
      <c r="AW3469" s="58"/>
      <c r="AX3469" s="58"/>
    </row>
    <row r="3470" spans="1:50" x14ac:dyDescent="0.25">
      <c r="A3470" s="106" t="s">
        <v>164</v>
      </c>
      <c r="B3470" s="106" t="s">
        <v>79</v>
      </c>
      <c r="C3470" s="106" t="s">
        <v>185</v>
      </c>
      <c r="D3470" s="54" t="s">
        <v>183</v>
      </c>
      <c r="E3470" s="54" t="s">
        <v>186</v>
      </c>
      <c r="F3470" s="5" t="s">
        <v>188</v>
      </c>
      <c r="G3470" s="97">
        <v>44756</v>
      </c>
      <c r="H3470" s="20">
        <v>1</v>
      </c>
      <c r="I3470" s="86"/>
      <c r="J3470" s="58"/>
      <c r="K3470" s="58"/>
      <c r="L3470" s="58"/>
      <c r="M3470" s="58"/>
      <c r="N3470" s="58"/>
      <c r="O3470" s="58"/>
      <c r="P3470" s="58"/>
      <c r="Q3470" s="58"/>
      <c r="R3470" s="58"/>
      <c r="S3470" s="58"/>
      <c r="T3470" s="58"/>
      <c r="U3470" s="58"/>
      <c r="V3470" s="5">
        <v>78.870400000000004</v>
      </c>
      <c r="W3470" s="5">
        <v>78.870400000000004</v>
      </c>
      <c r="X3470" s="5">
        <v>78.870400000000004</v>
      </c>
      <c r="Y3470" s="5">
        <v>78.870400000000004</v>
      </c>
      <c r="Z3470" s="5"/>
      <c r="AA3470" s="5"/>
      <c r="AB3470" s="58"/>
      <c r="AC3470" s="58"/>
      <c r="AD3470" s="58"/>
      <c r="AE3470" s="58"/>
      <c r="AF3470" s="58"/>
      <c r="AG3470" s="58"/>
      <c r="AH3470" s="58"/>
      <c r="AI3470" s="58"/>
      <c r="AJ3470" s="58"/>
      <c r="AK3470" s="58"/>
      <c r="AL3470" s="58"/>
      <c r="AM3470" s="58"/>
      <c r="AN3470" s="58"/>
      <c r="AO3470" s="58"/>
      <c r="AP3470" s="58"/>
      <c r="AQ3470" s="58"/>
      <c r="AR3470" s="58"/>
      <c r="AS3470" s="58"/>
      <c r="AT3470" s="58"/>
      <c r="AU3470" s="58"/>
      <c r="AV3470" s="58"/>
      <c r="AW3470" s="58"/>
      <c r="AX3470" s="58"/>
    </row>
    <row r="3471" spans="1:50" x14ac:dyDescent="0.25">
      <c r="A3471" s="106" t="s">
        <v>164</v>
      </c>
      <c r="B3471" s="106" t="s">
        <v>79</v>
      </c>
      <c r="C3471" s="106" t="s">
        <v>185</v>
      </c>
      <c r="D3471" s="54" t="s">
        <v>183</v>
      </c>
      <c r="E3471" s="54" t="s">
        <v>186</v>
      </c>
      <c r="F3471" s="5" t="s">
        <v>188</v>
      </c>
      <c r="G3471" s="97">
        <v>44760</v>
      </c>
      <c r="H3471" s="20">
        <v>1</v>
      </c>
      <c r="I3471" s="86"/>
      <c r="J3471" s="58"/>
      <c r="K3471" s="58"/>
      <c r="L3471" s="58"/>
      <c r="M3471" s="58"/>
      <c r="N3471" s="58"/>
      <c r="O3471" s="58"/>
      <c r="P3471" s="58"/>
      <c r="Q3471" s="58"/>
      <c r="R3471" s="58"/>
      <c r="S3471" s="58"/>
      <c r="T3471" s="58"/>
      <c r="U3471" s="58"/>
      <c r="V3471" s="5">
        <v>90.207766666666672</v>
      </c>
      <c r="W3471" s="5">
        <v>90.207766666666672</v>
      </c>
      <c r="X3471" s="5">
        <v>90.207766666666672</v>
      </c>
      <c r="Y3471" s="5">
        <v>90.207766666666672</v>
      </c>
      <c r="Z3471" s="5"/>
      <c r="AA3471" s="5"/>
      <c r="AB3471" s="58"/>
      <c r="AC3471" s="58"/>
      <c r="AD3471" s="58"/>
      <c r="AE3471" s="58"/>
      <c r="AF3471" s="58"/>
      <c r="AG3471" s="58"/>
      <c r="AH3471" s="58"/>
      <c r="AI3471" s="58"/>
      <c r="AJ3471" s="58"/>
      <c r="AK3471" s="58"/>
      <c r="AL3471" s="58"/>
      <c r="AM3471" s="58"/>
      <c r="AN3471" s="58"/>
      <c r="AO3471" s="58"/>
      <c r="AP3471" s="58"/>
      <c r="AQ3471" s="58"/>
      <c r="AR3471" s="58"/>
      <c r="AS3471" s="58"/>
      <c r="AT3471" s="58"/>
      <c r="AU3471" s="58"/>
      <c r="AV3471" s="58"/>
      <c r="AW3471" s="58"/>
      <c r="AX3471" s="58"/>
    </row>
    <row r="3472" spans="1:50" x14ac:dyDescent="0.25">
      <c r="A3472" s="106" t="s">
        <v>164</v>
      </c>
      <c r="B3472" s="106" t="s">
        <v>79</v>
      </c>
      <c r="C3472" s="106" t="s">
        <v>185</v>
      </c>
      <c r="D3472" s="54" t="s">
        <v>183</v>
      </c>
      <c r="E3472" s="54" t="s">
        <v>186</v>
      </c>
      <c r="F3472" s="5" t="s">
        <v>188</v>
      </c>
      <c r="G3472" s="97">
        <v>44769</v>
      </c>
      <c r="H3472" s="20">
        <v>1</v>
      </c>
      <c r="I3472" s="86"/>
      <c r="J3472" s="58"/>
      <c r="K3472" s="58"/>
      <c r="L3472" s="58"/>
      <c r="M3472" s="58"/>
      <c r="N3472" s="58"/>
      <c r="O3472" s="58"/>
      <c r="P3472" s="58"/>
      <c r="Q3472" s="58"/>
      <c r="R3472" s="58"/>
      <c r="S3472" s="58"/>
      <c r="T3472" s="58"/>
      <c r="U3472" s="58"/>
      <c r="V3472" s="5">
        <v>29.798169999999999</v>
      </c>
      <c r="W3472" s="5">
        <v>29.798169999999999</v>
      </c>
      <c r="X3472" s="5">
        <v>29.798169999999999</v>
      </c>
      <c r="Y3472" s="5">
        <v>29.798169999999999</v>
      </c>
      <c r="Z3472" s="5"/>
      <c r="AA3472" s="5"/>
      <c r="AB3472" s="58"/>
      <c r="AC3472" s="58"/>
      <c r="AD3472" s="58"/>
      <c r="AE3472" s="58"/>
      <c r="AF3472" s="58"/>
      <c r="AG3472" s="58"/>
      <c r="AH3472" s="58"/>
      <c r="AI3472" s="58"/>
      <c r="AJ3472" s="58"/>
      <c r="AK3472" s="58"/>
      <c r="AL3472" s="58"/>
      <c r="AM3472" s="58"/>
      <c r="AN3472" s="58"/>
      <c r="AO3472" s="58"/>
      <c r="AP3472" s="58"/>
      <c r="AQ3472" s="58"/>
      <c r="AR3472" s="58"/>
      <c r="AS3472" s="58"/>
      <c r="AT3472" s="58"/>
      <c r="AU3472" s="58"/>
      <c r="AV3472" s="58"/>
      <c r="AW3472" s="58"/>
      <c r="AX3472" s="58"/>
    </row>
    <row r="3473" spans="1:50" x14ac:dyDescent="0.25">
      <c r="A3473" s="106" t="s">
        <v>164</v>
      </c>
      <c r="B3473" s="106" t="s">
        <v>79</v>
      </c>
      <c r="C3473" s="106" t="s">
        <v>185</v>
      </c>
      <c r="D3473" s="54" t="s">
        <v>183</v>
      </c>
      <c r="E3473" s="54" t="s">
        <v>186</v>
      </c>
      <c r="F3473" s="5" t="s">
        <v>188</v>
      </c>
      <c r="G3473" s="97">
        <v>44784</v>
      </c>
      <c r="H3473" s="20">
        <v>1</v>
      </c>
      <c r="I3473" s="86"/>
      <c r="J3473" s="58"/>
      <c r="K3473" s="58"/>
      <c r="L3473" s="58"/>
      <c r="M3473" s="58"/>
      <c r="N3473" s="58"/>
      <c r="O3473" s="58"/>
      <c r="P3473" s="58"/>
      <c r="Q3473" s="58"/>
      <c r="R3473" s="58"/>
      <c r="S3473" s="58"/>
      <c r="T3473" s="58"/>
      <c r="U3473" s="58"/>
      <c r="V3473" s="5">
        <v>73.01903333333334</v>
      </c>
      <c r="W3473" s="5">
        <v>73.01903333333334</v>
      </c>
      <c r="X3473" s="5">
        <v>73.01903333333334</v>
      </c>
      <c r="Y3473" s="5">
        <v>73.01903333333334</v>
      </c>
      <c r="Z3473" s="5"/>
      <c r="AA3473" s="5"/>
      <c r="AB3473" s="58"/>
      <c r="AC3473" s="58"/>
      <c r="AD3473" s="58"/>
      <c r="AE3473" s="58"/>
      <c r="AF3473" s="58"/>
      <c r="AG3473" s="58"/>
      <c r="AH3473" s="58"/>
      <c r="AI3473" s="58"/>
      <c r="AJ3473" s="58"/>
      <c r="AK3473" s="58"/>
      <c r="AL3473" s="58"/>
      <c r="AM3473" s="58"/>
      <c r="AN3473" s="58"/>
      <c r="AO3473" s="58"/>
      <c r="AP3473" s="58"/>
      <c r="AQ3473" s="58"/>
      <c r="AR3473" s="58"/>
      <c r="AS3473" s="58"/>
      <c r="AT3473" s="58"/>
      <c r="AU3473" s="58"/>
      <c r="AV3473" s="58"/>
      <c r="AW3473" s="58"/>
      <c r="AX3473" s="58"/>
    </row>
    <row r="3474" spans="1:50" x14ac:dyDescent="0.25">
      <c r="A3474" s="106" t="s">
        <v>164</v>
      </c>
      <c r="B3474" s="106" t="s">
        <v>79</v>
      </c>
      <c r="C3474" s="106" t="s">
        <v>185</v>
      </c>
      <c r="D3474" s="54" t="s">
        <v>183</v>
      </c>
      <c r="E3474" s="54" t="s">
        <v>186</v>
      </c>
      <c r="F3474" s="5" t="s">
        <v>188</v>
      </c>
      <c r="G3474" s="97">
        <v>44795</v>
      </c>
      <c r="H3474" s="20">
        <v>1</v>
      </c>
      <c r="I3474" s="86"/>
      <c r="J3474" s="58"/>
      <c r="K3474" s="58"/>
      <c r="L3474" s="58"/>
      <c r="M3474" s="58"/>
      <c r="N3474" s="58"/>
      <c r="O3474" s="58"/>
      <c r="P3474" s="58"/>
      <c r="Q3474" s="58"/>
      <c r="R3474" s="58"/>
      <c r="S3474" s="58"/>
      <c r="T3474" s="58"/>
      <c r="U3474" s="58"/>
      <c r="V3474" s="5"/>
      <c r="W3474" s="5"/>
      <c r="X3474" s="5"/>
      <c r="Y3474" s="5"/>
      <c r="Z3474" s="5"/>
      <c r="AA3474" s="5"/>
      <c r="AB3474" s="58"/>
      <c r="AC3474" s="58"/>
      <c r="AD3474" s="58"/>
      <c r="AE3474" s="58"/>
      <c r="AF3474" s="58"/>
      <c r="AG3474" s="58"/>
      <c r="AH3474" s="58"/>
      <c r="AI3474" s="58"/>
      <c r="AJ3474" s="58"/>
      <c r="AK3474" s="58"/>
      <c r="AL3474" s="58"/>
      <c r="AM3474" s="58"/>
      <c r="AN3474" s="58"/>
      <c r="AO3474" s="58"/>
      <c r="AP3474" s="58"/>
      <c r="AQ3474" s="58"/>
      <c r="AR3474" s="58"/>
      <c r="AS3474" s="58"/>
      <c r="AT3474" s="58"/>
      <c r="AU3474" s="58"/>
      <c r="AV3474" s="58"/>
      <c r="AW3474" s="58"/>
      <c r="AX3474" s="58"/>
    </row>
    <row r="3475" spans="1:50" x14ac:dyDescent="0.25">
      <c r="A3475" s="106" t="s">
        <v>164</v>
      </c>
      <c r="B3475" s="106" t="s">
        <v>79</v>
      </c>
      <c r="C3475" s="106" t="s">
        <v>185</v>
      </c>
      <c r="D3475" s="54" t="s">
        <v>183</v>
      </c>
      <c r="E3475" s="54" t="s">
        <v>186</v>
      </c>
      <c r="F3475" s="5" t="s">
        <v>188</v>
      </c>
      <c r="G3475" s="97">
        <v>44802</v>
      </c>
      <c r="H3475" s="20">
        <v>1</v>
      </c>
      <c r="I3475" s="86"/>
      <c r="J3475" s="58"/>
      <c r="K3475" s="58"/>
      <c r="L3475" s="58"/>
      <c r="M3475" s="58"/>
      <c r="N3475" s="58"/>
      <c r="O3475" s="58"/>
      <c r="P3475" s="58"/>
      <c r="Q3475" s="58"/>
      <c r="R3475" s="58"/>
      <c r="S3475" s="58"/>
      <c r="T3475" s="58"/>
      <c r="U3475" s="58"/>
      <c r="V3475" s="5">
        <v>39.79</v>
      </c>
      <c r="W3475" s="5">
        <v>39.79</v>
      </c>
      <c r="X3475" s="5">
        <v>39.79</v>
      </c>
      <c r="Y3475" s="5">
        <v>39.79</v>
      </c>
      <c r="Z3475" s="5"/>
      <c r="AA3475" s="5"/>
      <c r="AB3475" s="58"/>
      <c r="AC3475" s="58"/>
      <c r="AD3475" s="58"/>
      <c r="AE3475" s="58"/>
      <c r="AF3475" s="58"/>
      <c r="AG3475" s="58"/>
      <c r="AH3475" s="58"/>
      <c r="AI3475" s="58"/>
      <c r="AJ3475" s="58"/>
      <c r="AK3475" s="58"/>
      <c r="AL3475" s="58"/>
      <c r="AM3475" s="58"/>
      <c r="AN3475" s="58"/>
      <c r="AO3475" s="58"/>
      <c r="AP3475" s="58"/>
      <c r="AQ3475" s="58"/>
      <c r="AR3475" s="58"/>
      <c r="AS3475" s="58"/>
      <c r="AT3475" s="58"/>
      <c r="AU3475" s="58"/>
      <c r="AV3475" s="58"/>
      <c r="AW3475" s="58"/>
      <c r="AX3475" s="58"/>
    </row>
    <row r="3476" spans="1:50" x14ac:dyDescent="0.25">
      <c r="A3476" s="106" t="s">
        <v>164</v>
      </c>
      <c r="B3476" s="106" t="s">
        <v>79</v>
      </c>
      <c r="C3476" s="106" t="s">
        <v>185</v>
      </c>
      <c r="D3476" s="54" t="s">
        <v>183</v>
      </c>
      <c r="E3476" s="54" t="s">
        <v>186</v>
      </c>
      <c r="F3476" s="5" t="s">
        <v>188</v>
      </c>
      <c r="G3476" s="97">
        <v>44812</v>
      </c>
      <c r="H3476" s="20">
        <v>1</v>
      </c>
      <c r="I3476" s="86"/>
      <c r="J3476" s="58"/>
      <c r="K3476" s="58"/>
      <c r="L3476" s="58"/>
      <c r="M3476" s="58"/>
      <c r="N3476" s="58"/>
      <c r="O3476" s="58"/>
      <c r="P3476" s="58"/>
      <c r="Q3476" s="58"/>
      <c r="R3476" s="58"/>
      <c r="S3476" s="58"/>
      <c r="T3476" s="58"/>
      <c r="U3476" s="58"/>
      <c r="V3476" s="5"/>
      <c r="W3476" s="5"/>
      <c r="X3476" s="5"/>
      <c r="Y3476" s="5"/>
      <c r="Z3476" s="5"/>
      <c r="AA3476" s="5"/>
      <c r="AB3476" s="58"/>
      <c r="AC3476" s="58"/>
      <c r="AD3476" s="58"/>
      <c r="AE3476" s="58"/>
      <c r="AF3476" s="58"/>
      <c r="AG3476" s="58"/>
      <c r="AH3476" s="58"/>
      <c r="AI3476" s="58"/>
      <c r="AJ3476" s="58"/>
      <c r="AK3476" s="58"/>
      <c r="AL3476" s="58"/>
      <c r="AM3476" s="58"/>
      <c r="AN3476" s="58"/>
      <c r="AO3476" s="58"/>
      <c r="AP3476" s="58"/>
      <c r="AQ3476" s="58"/>
      <c r="AR3476" s="58"/>
      <c r="AS3476" s="58"/>
      <c r="AT3476" s="58"/>
      <c r="AU3476" s="58"/>
      <c r="AV3476" s="58"/>
      <c r="AW3476" s="58"/>
      <c r="AX3476" s="58"/>
    </row>
    <row r="3477" spans="1:50" x14ac:dyDescent="0.25">
      <c r="A3477" s="106" t="s">
        <v>164</v>
      </c>
      <c r="B3477" s="106" t="s">
        <v>79</v>
      </c>
      <c r="C3477" s="106" t="s">
        <v>185</v>
      </c>
      <c r="D3477" s="54" t="s">
        <v>183</v>
      </c>
      <c r="E3477" s="54" t="s">
        <v>186</v>
      </c>
      <c r="F3477" t="s">
        <v>187</v>
      </c>
      <c r="G3477" s="100">
        <v>44603</v>
      </c>
      <c r="H3477">
        <v>2</v>
      </c>
      <c r="I3477" s="86"/>
      <c r="J3477" s="58"/>
      <c r="K3477" s="58"/>
      <c r="L3477" s="58"/>
      <c r="M3477" s="58"/>
      <c r="N3477" s="58"/>
      <c r="O3477" s="58"/>
      <c r="P3477" s="58"/>
      <c r="Q3477" s="58"/>
      <c r="R3477" s="58"/>
      <c r="S3477" s="58"/>
      <c r="T3477" s="58"/>
      <c r="U3477" s="58"/>
      <c r="AB3477" s="58"/>
      <c r="AC3477" s="58"/>
      <c r="AD3477" s="58"/>
      <c r="AE3477" s="58"/>
      <c r="AF3477" s="58"/>
      <c r="AG3477" s="58"/>
      <c r="AH3477" s="58"/>
      <c r="AI3477" s="58"/>
      <c r="AJ3477" s="58"/>
      <c r="AK3477" s="58"/>
      <c r="AL3477" s="58"/>
      <c r="AM3477" s="58"/>
      <c r="AN3477" s="58"/>
      <c r="AO3477" s="58"/>
      <c r="AP3477" s="58"/>
      <c r="AQ3477" s="58"/>
      <c r="AR3477" s="58"/>
      <c r="AS3477" s="58"/>
      <c r="AT3477" s="58"/>
      <c r="AU3477" s="58"/>
      <c r="AV3477" s="58"/>
      <c r="AW3477" s="58"/>
      <c r="AX3477" s="58"/>
    </row>
    <row r="3478" spans="1:50" x14ac:dyDescent="0.25">
      <c r="A3478" s="106" t="s">
        <v>164</v>
      </c>
      <c r="B3478" s="106" t="s">
        <v>79</v>
      </c>
      <c r="C3478" s="106" t="s">
        <v>185</v>
      </c>
      <c r="D3478" s="54" t="s">
        <v>183</v>
      </c>
      <c r="E3478" s="54" t="s">
        <v>186</v>
      </c>
      <c r="F3478" t="s">
        <v>188</v>
      </c>
      <c r="G3478" s="100">
        <v>44732</v>
      </c>
      <c r="H3478">
        <v>2</v>
      </c>
      <c r="I3478" s="86"/>
      <c r="J3478" s="58"/>
      <c r="K3478" s="58"/>
      <c r="L3478" s="58"/>
      <c r="M3478" s="58"/>
      <c r="N3478" s="58"/>
      <c r="O3478" s="58"/>
      <c r="P3478" s="58"/>
      <c r="Q3478" s="58"/>
      <c r="R3478" s="58"/>
      <c r="S3478" s="58"/>
      <c r="T3478" s="58"/>
      <c r="U3478" s="58"/>
      <c r="AB3478" s="58"/>
      <c r="AC3478" s="58"/>
      <c r="AD3478" s="58"/>
      <c r="AE3478" s="58"/>
      <c r="AF3478" s="58"/>
      <c r="AG3478" s="58"/>
      <c r="AH3478" s="58"/>
      <c r="AI3478" s="58"/>
      <c r="AJ3478" s="58"/>
      <c r="AK3478" s="58"/>
      <c r="AL3478" s="58"/>
      <c r="AM3478" s="58"/>
      <c r="AN3478" s="58"/>
      <c r="AO3478" s="58"/>
      <c r="AP3478" s="58"/>
      <c r="AQ3478" s="58"/>
      <c r="AR3478" s="58"/>
      <c r="AS3478" s="58"/>
      <c r="AT3478" s="58"/>
      <c r="AU3478" s="58"/>
      <c r="AV3478" s="58"/>
      <c r="AW3478" s="58"/>
      <c r="AX3478" s="58"/>
    </row>
    <row r="3479" spans="1:50" x14ac:dyDescent="0.25">
      <c r="A3479" s="106" t="s">
        <v>164</v>
      </c>
      <c r="B3479" s="106" t="s">
        <v>79</v>
      </c>
      <c r="C3479" s="106" t="s">
        <v>185</v>
      </c>
      <c r="D3479" s="54" t="s">
        <v>183</v>
      </c>
      <c r="E3479" s="54" t="s">
        <v>186</v>
      </c>
      <c r="F3479" t="s">
        <v>188</v>
      </c>
      <c r="G3479" s="100">
        <v>44756</v>
      </c>
      <c r="H3479">
        <v>2</v>
      </c>
      <c r="I3479" s="86"/>
      <c r="J3479" s="58"/>
      <c r="K3479" s="58"/>
      <c r="L3479" s="58"/>
      <c r="M3479" s="58"/>
      <c r="N3479" s="58"/>
      <c r="O3479" s="58"/>
      <c r="P3479" s="58"/>
      <c r="Q3479" s="58"/>
      <c r="R3479" s="58"/>
      <c r="S3479" s="58"/>
      <c r="T3479" s="58"/>
      <c r="U3479" s="58"/>
      <c r="V3479">
        <v>53</v>
      </c>
      <c r="W3479">
        <v>53</v>
      </c>
      <c r="X3479">
        <v>53</v>
      </c>
      <c r="Y3479">
        <v>53</v>
      </c>
      <c r="AB3479" s="58"/>
      <c r="AC3479" s="58"/>
      <c r="AD3479" s="58"/>
      <c r="AE3479" s="58"/>
      <c r="AF3479" s="58"/>
      <c r="AG3479" s="58"/>
      <c r="AH3479" s="58"/>
      <c r="AI3479" s="58"/>
      <c r="AJ3479" s="58"/>
      <c r="AK3479" s="58"/>
      <c r="AL3479" s="58"/>
      <c r="AM3479" s="58"/>
      <c r="AN3479" s="58"/>
      <c r="AO3479" s="58"/>
      <c r="AP3479" s="58"/>
      <c r="AQ3479" s="58"/>
      <c r="AR3479" s="58"/>
      <c r="AS3479" s="58"/>
      <c r="AT3479" s="58"/>
      <c r="AU3479" s="58"/>
      <c r="AV3479" s="58"/>
      <c r="AW3479" s="58"/>
      <c r="AX3479" s="58"/>
    </row>
    <row r="3480" spans="1:50" x14ac:dyDescent="0.25">
      <c r="A3480" s="106" t="s">
        <v>164</v>
      </c>
      <c r="B3480" s="106" t="s">
        <v>79</v>
      </c>
      <c r="C3480" s="106" t="s">
        <v>185</v>
      </c>
      <c r="D3480" s="54" t="s">
        <v>183</v>
      </c>
      <c r="E3480" s="54" t="s">
        <v>186</v>
      </c>
      <c r="F3480" t="s">
        <v>188</v>
      </c>
      <c r="G3480" s="100">
        <v>44760</v>
      </c>
      <c r="H3480">
        <v>2</v>
      </c>
      <c r="I3480" s="86"/>
      <c r="J3480" s="58"/>
      <c r="K3480" s="58"/>
      <c r="L3480" s="58"/>
      <c r="M3480" s="58"/>
      <c r="N3480" s="58"/>
      <c r="O3480" s="58"/>
      <c r="P3480" s="58"/>
      <c r="Q3480" s="58"/>
      <c r="R3480" s="58"/>
      <c r="S3480" s="58"/>
      <c r="T3480" s="58"/>
      <c r="U3480" s="58"/>
      <c r="AB3480" s="58"/>
      <c r="AC3480" s="58"/>
      <c r="AD3480" s="58"/>
      <c r="AE3480" s="58"/>
      <c r="AF3480" s="58"/>
      <c r="AG3480" s="58"/>
      <c r="AH3480" s="58"/>
      <c r="AI3480" s="58"/>
      <c r="AJ3480" s="58"/>
      <c r="AK3480" s="58"/>
      <c r="AL3480" s="58"/>
      <c r="AM3480" s="58"/>
      <c r="AN3480" s="58"/>
      <c r="AO3480" s="58"/>
      <c r="AP3480" s="58"/>
      <c r="AQ3480" s="58"/>
      <c r="AR3480" s="58"/>
      <c r="AS3480" s="58"/>
      <c r="AT3480" s="58"/>
      <c r="AU3480" s="58"/>
      <c r="AV3480" s="58"/>
      <c r="AW3480" s="58"/>
      <c r="AX3480" s="58"/>
    </row>
    <row r="3481" spans="1:50" x14ac:dyDescent="0.25">
      <c r="A3481" s="106" t="s">
        <v>164</v>
      </c>
      <c r="B3481" s="106" t="s">
        <v>79</v>
      </c>
      <c r="C3481" s="106" t="s">
        <v>185</v>
      </c>
      <c r="D3481" s="54" t="s">
        <v>183</v>
      </c>
      <c r="E3481" s="54" t="s">
        <v>186</v>
      </c>
      <c r="F3481" t="s">
        <v>188</v>
      </c>
      <c r="G3481" s="100">
        <v>44769</v>
      </c>
      <c r="H3481">
        <v>2</v>
      </c>
      <c r="I3481" s="86"/>
      <c r="J3481" s="58"/>
      <c r="K3481" s="58"/>
      <c r="L3481" s="58"/>
      <c r="M3481" s="58"/>
      <c r="N3481" s="58"/>
      <c r="O3481" s="58"/>
      <c r="P3481" s="58"/>
      <c r="Q3481" s="58"/>
      <c r="R3481" s="58"/>
      <c r="S3481" s="58"/>
      <c r="T3481" s="58"/>
      <c r="U3481" s="58"/>
      <c r="V3481">
        <v>59.067233333333327</v>
      </c>
      <c r="W3481">
        <v>59.067233333333327</v>
      </c>
      <c r="X3481">
        <v>59.067233333333327</v>
      </c>
      <c r="Y3481">
        <v>59.067233333333327</v>
      </c>
      <c r="AB3481" s="58"/>
      <c r="AC3481" s="58"/>
      <c r="AD3481" s="58"/>
      <c r="AE3481" s="58"/>
      <c r="AF3481" s="58"/>
      <c r="AG3481" s="58"/>
      <c r="AH3481" s="58"/>
      <c r="AI3481" s="58"/>
      <c r="AJ3481" s="58"/>
      <c r="AK3481" s="58"/>
      <c r="AL3481" s="58"/>
      <c r="AM3481" s="58"/>
      <c r="AN3481" s="58"/>
      <c r="AO3481" s="58"/>
      <c r="AP3481" s="58"/>
      <c r="AQ3481" s="58"/>
      <c r="AR3481" s="58"/>
      <c r="AS3481" s="58"/>
      <c r="AT3481" s="58"/>
      <c r="AU3481" s="58"/>
      <c r="AV3481" s="58"/>
      <c r="AW3481" s="58"/>
      <c r="AX3481" s="58"/>
    </row>
    <row r="3482" spans="1:50" x14ac:dyDescent="0.25">
      <c r="A3482" s="106" t="s">
        <v>164</v>
      </c>
      <c r="B3482" s="106" t="s">
        <v>79</v>
      </c>
      <c r="C3482" s="106" t="s">
        <v>185</v>
      </c>
      <c r="D3482" s="54" t="s">
        <v>183</v>
      </c>
      <c r="E3482" s="54" t="s">
        <v>186</v>
      </c>
      <c r="F3482" t="s">
        <v>188</v>
      </c>
      <c r="G3482" s="100">
        <v>44784</v>
      </c>
      <c r="H3482">
        <v>2</v>
      </c>
      <c r="I3482" s="86"/>
      <c r="J3482" s="58"/>
      <c r="K3482" s="58"/>
      <c r="L3482" s="58"/>
      <c r="M3482" s="58"/>
      <c r="N3482" s="58"/>
      <c r="O3482" s="58"/>
      <c r="P3482" s="58"/>
      <c r="Q3482" s="58"/>
      <c r="R3482" s="58"/>
      <c r="S3482" s="58"/>
      <c r="T3482" s="58"/>
      <c r="U3482" s="58"/>
      <c r="V3482">
        <v>59.55292</v>
      </c>
      <c r="W3482">
        <v>59.55292</v>
      </c>
      <c r="X3482">
        <v>59.55292</v>
      </c>
      <c r="Y3482">
        <v>59.55292</v>
      </c>
      <c r="AB3482" s="58"/>
      <c r="AC3482" s="58"/>
      <c r="AD3482" s="58"/>
      <c r="AE3482" s="58"/>
      <c r="AF3482" s="58"/>
      <c r="AG3482" s="58"/>
      <c r="AH3482" s="58"/>
      <c r="AI3482" s="58"/>
      <c r="AJ3482" s="58"/>
      <c r="AK3482" s="58"/>
      <c r="AL3482" s="58"/>
      <c r="AM3482" s="58"/>
      <c r="AN3482" s="58"/>
      <c r="AO3482" s="58"/>
      <c r="AP3482" s="58"/>
      <c r="AQ3482" s="58"/>
      <c r="AR3482" s="58"/>
      <c r="AS3482" s="58"/>
      <c r="AT3482" s="58"/>
      <c r="AU3482" s="58"/>
      <c r="AV3482" s="58"/>
      <c r="AW3482" s="58"/>
      <c r="AX3482" s="58"/>
    </row>
    <row r="3483" spans="1:50" x14ac:dyDescent="0.25">
      <c r="A3483" s="106" t="s">
        <v>164</v>
      </c>
      <c r="B3483" s="106" t="s">
        <v>79</v>
      </c>
      <c r="C3483" s="106" t="s">
        <v>185</v>
      </c>
      <c r="D3483" s="54" t="s">
        <v>183</v>
      </c>
      <c r="E3483" s="54" t="s">
        <v>186</v>
      </c>
      <c r="F3483" t="s">
        <v>188</v>
      </c>
      <c r="G3483" s="100">
        <v>44795</v>
      </c>
      <c r="H3483">
        <v>2</v>
      </c>
      <c r="I3483" s="86"/>
      <c r="J3483" s="58"/>
      <c r="K3483" s="58"/>
      <c r="L3483" s="58"/>
      <c r="M3483" s="58"/>
      <c r="N3483" s="58"/>
      <c r="O3483" s="58"/>
      <c r="P3483" s="58"/>
      <c r="Q3483" s="58"/>
      <c r="R3483" s="58"/>
      <c r="S3483" s="58"/>
      <c r="T3483" s="58"/>
      <c r="U3483" s="58"/>
      <c r="AB3483" s="58"/>
      <c r="AC3483" s="58"/>
      <c r="AD3483" s="58"/>
      <c r="AE3483" s="58"/>
      <c r="AF3483" s="58"/>
      <c r="AG3483" s="58"/>
      <c r="AH3483" s="58"/>
      <c r="AI3483" s="58"/>
      <c r="AJ3483" s="58"/>
      <c r="AK3483" s="58"/>
      <c r="AL3483" s="58"/>
      <c r="AM3483" s="58"/>
      <c r="AN3483" s="58"/>
      <c r="AO3483" s="58"/>
      <c r="AP3483" s="58"/>
      <c r="AQ3483" s="58"/>
      <c r="AR3483" s="58"/>
      <c r="AS3483" s="58"/>
      <c r="AT3483" s="58"/>
      <c r="AU3483" s="58"/>
      <c r="AV3483" s="58"/>
      <c r="AW3483" s="58"/>
      <c r="AX3483" s="58"/>
    </row>
    <row r="3484" spans="1:50" x14ac:dyDescent="0.25">
      <c r="A3484" s="106" t="s">
        <v>164</v>
      </c>
      <c r="B3484" s="106" t="s">
        <v>79</v>
      </c>
      <c r="C3484" s="106" t="s">
        <v>185</v>
      </c>
      <c r="D3484" s="54" t="s">
        <v>183</v>
      </c>
      <c r="E3484" s="54" t="s">
        <v>186</v>
      </c>
      <c r="F3484" t="s">
        <v>188</v>
      </c>
      <c r="G3484" s="100">
        <v>44802</v>
      </c>
      <c r="H3484">
        <v>2</v>
      </c>
      <c r="I3484" s="86"/>
      <c r="J3484" s="58"/>
      <c r="K3484" s="58"/>
      <c r="L3484" s="58"/>
      <c r="M3484" s="58"/>
      <c r="N3484" s="58"/>
      <c r="O3484" s="58"/>
      <c r="P3484" s="58"/>
      <c r="Q3484" s="58"/>
      <c r="R3484" s="58"/>
      <c r="S3484" s="58"/>
      <c r="T3484" s="58"/>
      <c r="U3484" s="58"/>
      <c r="AB3484" s="58"/>
      <c r="AC3484" s="58"/>
      <c r="AD3484" s="58"/>
      <c r="AE3484" s="58"/>
      <c r="AF3484" s="58"/>
      <c r="AG3484" s="58"/>
      <c r="AH3484" s="58"/>
      <c r="AI3484" s="58"/>
      <c r="AJ3484" s="58"/>
      <c r="AK3484" s="58"/>
      <c r="AL3484" s="58"/>
      <c r="AM3484" s="58"/>
      <c r="AN3484" s="58"/>
      <c r="AO3484" s="58"/>
      <c r="AP3484" s="58"/>
      <c r="AQ3484" s="58"/>
      <c r="AR3484" s="58"/>
      <c r="AS3484" s="58"/>
      <c r="AT3484" s="58"/>
      <c r="AU3484" s="58"/>
      <c r="AV3484" s="58"/>
      <c r="AW3484" s="58"/>
      <c r="AX3484" s="58"/>
    </row>
    <row r="3485" spans="1:50" x14ac:dyDescent="0.25">
      <c r="A3485" s="106" t="s">
        <v>164</v>
      </c>
      <c r="B3485" s="106" t="s">
        <v>79</v>
      </c>
      <c r="C3485" s="106" t="s">
        <v>185</v>
      </c>
      <c r="D3485" s="54" t="s">
        <v>183</v>
      </c>
      <c r="E3485" s="54" t="s">
        <v>186</v>
      </c>
      <c r="F3485" t="s">
        <v>188</v>
      </c>
      <c r="G3485" s="100">
        <v>44812</v>
      </c>
      <c r="H3485">
        <v>2</v>
      </c>
      <c r="I3485" s="86"/>
      <c r="J3485" s="58"/>
      <c r="K3485" s="58"/>
      <c r="L3485" s="58"/>
      <c r="M3485" s="58"/>
      <c r="N3485" s="58"/>
      <c r="O3485" s="58"/>
      <c r="P3485" s="58"/>
      <c r="Q3485" s="58"/>
      <c r="R3485" s="58"/>
      <c r="S3485" s="58"/>
      <c r="T3485" s="58"/>
      <c r="U3485" s="58"/>
      <c r="AB3485" s="58"/>
      <c r="AC3485" s="58"/>
      <c r="AD3485" s="58"/>
      <c r="AE3485" s="58"/>
      <c r="AF3485" s="58"/>
      <c r="AG3485" s="58"/>
      <c r="AH3485" s="58"/>
      <c r="AI3485" s="58"/>
      <c r="AJ3485" s="58"/>
      <c r="AK3485" s="58"/>
      <c r="AL3485" s="58"/>
      <c r="AM3485" s="58"/>
      <c r="AN3485" s="58"/>
      <c r="AO3485" s="58"/>
      <c r="AP3485" s="58"/>
      <c r="AQ3485" s="58"/>
      <c r="AR3485" s="58"/>
      <c r="AS3485" s="58"/>
      <c r="AT3485" s="58"/>
      <c r="AU3485" s="58"/>
      <c r="AV3485" s="58"/>
      <c r="AW3485" s="58"/>
      <c r="AX3485" s="58"/>
    </row>
    <row r="3486" spans="1:50" x14ac:dyDescent="0.25">
      <c r="A3486" s="106" t="s">
        <v>164</v>
      </c>
      <c r="B3486" s="106" t="s">
        <v>79</v>
      </c>
      <c r="C3486" s="106" t="s">
        <v>185</v>
      </c>
      <c r="D3486" s="54" t="s">
        <v>183</v>
      </c>
      <c r="E3486" s="54" t="s">
        <v>186</v>
      </c>
      <c r="F3486" s="5" t="s">
        <v>187</v>
      </c>
      <c r="G3486" s="97">
        <v>44603</v>
      </c>
      <c r="H3486" s="5">
        <v>3</v>
      </c>
      <c r="I3486" s="86"/>
      <c r="J3486" s="58"/>
      <c r="K3486" s="58"/>
      <c r="L3486" s="58"/>
      <c r="M3486" s="58"/>
      <c r="N3486" s="58"/>
      <c r="O3486" s="58"/>
      <c r="P3486" s="58"/>
      <c r="Q3486" s="58"/>
      <c r="R3486" s="58"/>
      <c r="S3486" s="58"/>
      <c r="T3486" s="58"/>
      <c r="U3486" s="58"/>
      <c r="V3486" s="5"/>
      <c r="W3486" s="5"/>
      <c r="X3486" s="5"/>
      <c r="Y3486" s="5"/>
      <c r="Z3486" s="5"/>
      <c r="AA3486" s="5"/>
      <c r="AB3486" s="58"/>
      <c r="AC3486" s="58"/>
      <c r="AD3486" s="58"/>
      <c r="AE3486" s="58"/>
      <c r="AF3486" s="58"/>
      <c r="AG3486" s="58"/>
      <c r="AH3486" s="58"/>
      <c r="AI3486" s="58"/>
      <c r="AJ3486" s="58"/>
      <c r="AK3486" s="58"/>
      <c r="AL3486" s="58"/>
      <c r="AM3486" s="58"/>
      <c r="AN3486" s="58"/>
      <c r="AO3486" s="58"/>
      <c r="AP3486" s="58"/>
      <c r="AQ3486" s="58"/>
      <c r="AR3486" s="58"/>
      <c r="AS3486" s="58"/>
      <c r="AT3486" s="58"/>
      <c r="AU3486" s="58"/>
      <c r="AV3486" s="58"/>
      <c r="AW3486" s="58"/>
      <c r="AX3486" s="58"/>
    </row>
    <row r="3487" spans="1:50" x14ac:dyDescent="0.25">
      <c r="A3487" s="106" t="s">
        <v>164</v>
      </c>
      <c r="B3487" s="106" t="s">
        <v>79</v>
      </c>
      <c r="C3487" s="106" t="s">
        <v>185</v>
      </c>
      <c r="D3487" s="54" t="s">
        <v>183</v>
      </c>
      <c r="E3487" s="54" t="s">
        <v>186</v>
      </c>
      <c r="F3487" s="5" t="s">
        <v>188</v>
      </c>
      <c r="G3487" s="97">
        <v>44732</v>
      </c>
      <c r="H3487" s="5">
        <v>3</v>
      </c>
      <c r="I3487" s="86"/>
      <c r="J3487" s="58"/>
      <c r="K3487" s="58"/>
      <c r="L3487" s="58"/>
      <c r="M3487" s="58"/>
      <c r="N3487" s="58"/>
      <c r="O3487" s="58"/>
      <c r="P3487" s="58"/>
      <c r="Q3487" s="58"/>
      <c r="R3487" s="58"/>
      <c r="S3487" s="58"/>
      <c r="T3487" s="58"/>
      <c r="U3487" s="58"/>
      <c r="V3487" s="5"/>
      <c r="W3487" s="5"/>
      <c r="X3487" s="5"/>
      <c r="Y3487" s="5"/>
      <c r="Z3487" s="5"/>
      <c r="AA3487" s="5"/>
      <c r="AB3487" s="58"/>
      <c r="AC3487" s="58"/>
      <c r="AD3487" s="58"/>
      <c r="AE3487" s="58"/>
      <c r="AF3487" s="58"/>
      <c r="AG3487" s="58"/>
      <c r="AH3487" s="58"/>
      <c r="AI3487" s="58"/>
      <c r="AJ3487" s="58"/>
      <c r="AK3487" s="58"/>
      <c r="AL3487" s="58"/>
      <c r="AM3487" s="58"/>
      <c r="AN3487" s="58"/>
      <c r="AO3487" s="58"/>
      <c r="AP3487" s="58"/>
      <c r="AQ3487" s="58"/>
      <c r="AR3487" s="58"/>
      <c r="AS3487" s="58"/>
      <c r="AT3487" s="58"/>
      <c r="AU3487" s="58"/>
      <c r="AV3487" s="58"/>
      <c r="AW3487" s="58"/>
      <c r="AX3487" s="58"/>
    </row>
    <row r="3488" spans="1:50" x14ac:dyDescent="0.25">
      <c r="A3488" s="106" t="s">
        <v>164</v>
      </c>
      <c r="B3488" s="106" t="s">
        <v>79</v>
      </c>
      <c r="C3488" s="106" t="s">
        <v>185</v>
      </c>
      <c r="D3488" s="54" t="s">
        <v>183</v>
      </c>
      <c r="E3488" s="54" t="s">
        <v>186</v>
      </c>
      <c r="F3488" s="5" t="s">
        <v>188</v>
      </c>
      <c r="G3488" s="97">
        <v>44756</v>
      </c>
      <c r="H3488" s="5">
        <v>3</v>
      </c>
      <c r="I3488" s="86"/>
      <c r="J3488" s="58"/>
      <c r="K3488" s="58"/>
      <c r="L3488" s="58"/>
      <c r="M3488" s="58"/>
      <c r="N3488" s="58"/>
      <c r="O3488" s="58"/>
      <c r="P3488" s="58"/>
      <c r="Q3488" s="58"/>
      <c r="R3488" s="58"/>
      <c r="S3488" s="58"/>
      <c r="T3488" s="58"/>
      <c r="U3488" s="58"/>
      <c r="V3488" s="5"/>
      <c r="W3488" s="5"/>
      <c r="X3488" s="5"/>
      <c r="Y3488" s="5"/>
      <c r="Z3488" s="5"/>
      <c r="AA3488" s="5"/>
      <c r="AB3488" s="58"/>
      <c r="AC3488" s="58"/>
      <c r="AD3488" s="58"/>
      <c r="AE3488" s="58"/>
      <c r="AF3488" s="58"/>
      <c r="AG3488" s="58"/>
      <c r="AH3488" s="58"/>
      <c r="AI3488" s="58"/>
      <c r="AJ3488" s="58"/>
      <c r="AK3488" s="58"/>
      <c r="AL3488" s="58"/>
      <c r="AM3488" s="58"/>
      <c r="AN3488" s="58"/>
      <c r="AO3488" s="58"/>
      <c r="AP3488" s="58"/>
      <c r="AQ3488" s="58"/>
      <c r="AR3488" s="58"/>
      <c r="AS3488" s="58"/>
      <c r="AT3488" s="58"/>
      <c r="AU3488" s="58"/>
      <c r="AV3488" s="58"/>
      <c r="AW3488" s="58"/>
      <c r="AX3488" s="58"/>
    </row>
    <row r="3489" spans="1:50" x14ac:dyDescent="0.25">
      <c r="A3489" s="106" t="s">
        <v>164</v>
      </c>
      <c r="B3489" s="106" t="s">
        <v>79</v>
      </c>
      <c r="C3489" s="106" t="s">
        <v>185</v>
      </c>
      <c r="D3489" s="54" t="s">
        <v>183</v>
      </c>
      <c r="E3489" s="54" t="s">
        <v>186</v>
      </c>
      <c r="F3489" s="5" t="s">
        <v>188</v>
      </c>
      <c r="G3489" s="97">
        <v>44760</v>
      </c>
      <c r="H3489" s="5">
        <v>3</v>
      </c>
      <c r="I3489" s="86"/>
      <c r="J3489" s="58"/>
      <c r="K3489" s="58"/>
      <c r="L3489" s="58"/>
      <c r="M3489" s="58"/>
      <c r="N3489" s="58"/>
      <c r="O3489" s="58"/>
      <c r="P3489" s="58"/>
      <c r="Q3489" s="58"/>
      <c r="R3489" s="58"/>
      <c r="S3489" s="58"/>
      <c r="T3489" s="58"/>
      <c r="U3489" s="58"/>
      <c r="V3489" s="5">
        <v>57.299702999999994</v>
      </c>
      <c r="W3489" s="5">
        <v>57.299702999999994</v>
      </c>
      <c r="X3489" s="5">
        <v>57.299702999999994</v>
      </c>
      <c r="Y3489" s="5">
        <v>57.299702999999994</v>
      </c>
      <c r="Z3489" s="5"/>
      <c r="AA3489" s="5"/>
      <c r="AB3489" s="58"/>
      <c r="AC3489" s="58"/>
      <c r="AD3489" s="58"/>
      <c r="AE3489" s="58"/>
      <c r="AF3489" s="58"/>
      <c r="AG3489" s="58"/>
      <c r="AH3489" s="58"/>
      <c r="AI3489" s="58"/>
      <c r="AJ3489" s="58"/>
      <c r="AK3489" s="58"/>
      <c r="AL3489" s="58"/>
      <c r="AM3489" s="58"/>
      <c r="AN3489" s="58"/>
      <c r="AO3489" s="58"/>
      <c r="AP3489" s="58"/>
      <c r="AQ3489" s="58"/>
      <c r="AR3489" s="58"/>
      <c r="AS3489" s="58"/>
      <c r="AT3489" s="58"/>
      <c r="AU3489" s="58"/>
      <c r="AV3489" s="58"/>
      <c r="AW3489" s="58"/>
      <c r="AX3489" s="58"/>
    </row>
    <row r="3490" spans="1:50" x14ac:dyDescent="0.25">
      <c r="A3490" s="106" t="s">
        <v>164</v>
      </c>
      <c r="B3490" s="106" t="s">
        <v>79</v>
      </c>
      <c r="C3490" s="106" t="s">
        <v>185</v>
      </c>
      <c r="D3490" s="54" t="s">
        <v>183</v>
      </c>
      <c r="E3490" s="54" t="s">
        <v>186</v>
      </c>
      <c r="F3490" s="5" t="s">
        <v>188</v>
      </c>
      <c r="G3490" s="97">
        <v>44769</v>
      </c>
      <c r="H3490" s="5">
        <v>3</v>
      </c>
      <c r="I3490" s="86"/>
      <c r="J3490" s="58"/>
      <c r="K3490" s="58"/>
      <c r="L3490" s="58"/>
      <c r="M3490" s="58"/>
      <c r="N3490" s="58"/>
      <c r="O3490" s="58"/>
      <c r="P3490" s="58"/>
      <c r="Q3490" s="58"/>
      <c r="R3490" s="58"/>
      <c r="S3490" s="58"/>
      <c r="T3490" s="58"/>
      <c r="U3490" s="58"/>
      <c r="V3490" s="5">
        <v>81.60499999999999</v>
      </c>
      <c r="W3490" s="5">
        <v>81.60499999999999</v>
      </c>
      <c r="X3490" s="5">
        <v>81.60499999999999</v>
      </c>
      <c r="Y3490" s="5">
        <v>81.60499999999999</v>
      </c>
      <c r="Z3490" s="5"/>
      <c r="AA3490" s="5"/>
      <c r="AB3490" s="58"/>
      <c r="AC3490" s="58"/>
      <c r="AD3490" s="58"/>
      <c r="AE3490" s="58"/>
      <c r="AF3490" s="58"/>
      <c r="AG3490" s="58"/>
      <c r="AH3490" s="58"/>
      <c r="AI3490" s="58"/>
      <c r="AJ3490" s="58"/>
      <c r="AK3490" s="58"/>
      <c r="AL3490" s="58"/>
      <c r="AM3490" s="58"/>
      <c r="AN3490" s="58"/>
      <c r="AO3490" s="58"/>
      <c r="AP3490" s="58"/>
      <c r="AQ3490" s="58"/>
      <c r="AR3490" s="58"/>
      <c r="AS3490" s="58"/>
      <c r="AT3490" s="58"/>
      <c r="AU3490" s="58"/>
      <c r="AV3490" s="58"/>
      <c r="AW3490" s="58"/>
      <c r="AX3490" s="58"/>
    </row>
    <row r="3491" spans="1:50" x14ac:dyDescent="0.25">
      <c r="A3491" s="106" t="s">
        <v>164</v>
      </c>
      <c r="B3491" s="106" t="s">
        <v>79</v>
      </c>
      <c r="C3491" s="106" t="s">
        <v>185</v>
      </c>
      <c r="D3491" s="54" t="s">
        <v>183</v>
      </c>
      <c r="E3491" s="54" t="s">
        <v>186</v>
      </c>
      <c r="F3491" s="5" t="s">
        <v>188</v>
      </c>
      <c r="G3491" s="97">
        <v>44784</v>
      </c>
      <c r="H3491" s="5">
        <v>3</v>
      </c>
      <c r="I3491" s="86"/>
      <c r="J3491" s="58"/>
      <c r="K3491" s="58"/>
      <c r="L3491" s="58"/>
      <c r="M3491" s="58"/>
      <c r="N3491" s="58"/>
      <c r="O3491" s="58"/>
      <c r="P3491" s="58"/>
      <c r="Q3491" s="58"/>
      <c r="R3491" s="58"/>
      <c r="S3491" s="58"/>
      <c r="T3491" s="58"/>
      <c r="U3491" s="58"/>
      <c r="V3491" s="5">
        <v>75.57116666666667</v>
      </c>
      <c r="W3491" s="5">
        <v>75.57116666666667</v>
      </c>
      <c r="X3491" s="5">
        <v>75.57116666666667</v>
      </c>
      <c r="Y3491" s="5">
        <v>75.57116666666667</v>
      </c>
      <c r="Z3491" s="5"/>
      <c r="AA3491" s="5"/>
      <c r="AB3491" s="58"/>
      <c r="AC3491" s="58"/>
      <c r="AD3491" s="58"/>
      <c r="AE3491" s="58"/>
      <c r="AF3491" s="58"/>
      <c r="AG3491" s="58"/>
      <c r="AH3491" s="58"/>
      <c r="AI3491" s="58"/>
      <c r="AJ3491" s="58"/>
      <c r="AK3491" s="58"/>
      <c r="AL3491" s="58"/>
      <c r="AM3491" s="58"/>
      <c r="AN3491" s="58"/>
      <c r="AO3491" s="58"/>
      <c r="AP3491" s="58"/>
      <c r="AQ3491" s="58"/>
      <c r="AR3491" s="58"/>
      <c r="AS3491" s="58"/>
      <c r="AT3491" s="58"/>
      <c r="AU3491" s="58"/>
      <c r="AV3491" s="58"/>
      <c r="AW3491" s="58"/>
      <c r="AX3491" s="58"/>
    </row>
    <row r="3492" spans="1:50" x14ac:dyDescent="0.25">
      <c r="A3492" s="106" t="s">
        <v>164</v>
      </c>
      <c r="B3492" s="106" t="s">
        <v>79</v>
      </c>
      <c r="C3492" s="106" t="s">
        <v>185</v>
      </c>
      <c r="D3492" s="54" t="s">
        <v>183</v>
      </c>
      <c r="E3492" s="54" t="s">
        <v>186</v>
      </c>
      <c r="F3492" s="5" t="s">
        <v>188</v>
      </c>
      <c r="G3492" s="97">
        <v>44795</v>
      </c>
      <c r="H3492" s="5">
        <v>3</v>
      </c>
      <c r="I3492" s="86"/>
      <c r="J3492" s="58"/>
      <c r="K3492" s="58"/>
      <c r="L3492" s="58"/>
      <c r="M3492" s="58"/>
      <c r="N3492" s="58"/>
      <c r="O3492" s="58"/>
      <c r="P3492" s="58"/>
      <c r="Q3492" s="58"/>
      <c r="R3492" s="58"/>
      <c r="S3492" s="58"/>
      <c r="T3492" s="58"/>
      <c r="U3492" s="58"/>
      <c r="V3492" s="5"/>
      <c r="W3492" s="5"/>
      <c r="X3492" s="5"/>
      <c r="Y3492" s="5"/>
      <c r="Z3492" s="5"/>
      <c r="AA3492" s="5"/>
      <c r="AB3492" s="58"/>
      <c r="AC3492" s="58"/>
      <c r="AD3492" s="58"/>
      <c r="AE3492" s="58"/>
      <c r="AF3492" s="58"/>
      <c r="AG3492" s="58"/>
      <c r="AH3492" s="58"/>
      <c r="AI3492" s="58"/>
      <c r="AJ3492" s="58"/>
      <c r="AK3492" s="58"/>
      <c r="AL3492" s="58"/>
      <c r="AM3492" s="58"/>
      <c r="AN3492" s="58"/>
      <c r="AO3492" s="58"/>
      <c r="AP3492" s="58"/>
      <c r="AQ3492" s="58"/>
      <c r="AR3492" s="58"/>
      <c r="AS3492" s="58"/>
      <c r="AT3492" s="58"/>
      <c r="AU3492" s="58"/>
      <c r="AV3492" s="58"/>
      <c r="AW3492" s="58"/>
      <c r="AX3492" s="58"/>
    </row>
    <row r="3493" spans="1:50" x14ac:dyDescent="0.25">
      <c r="A3493" s="106" t="s">
        <v>164</v>
      </c>
      <c r="B3493" s="106" t="s">
        <v>79</v>
      </c>
      <c r="C3493" s="106" t="s">
        <v>185</v>
      </c>
      <c r="D3493" s="54" t="s">
        <v>183</v>
      </c>
      <c r="E3493" s="54" t="s">
        <v>186</v>
      </c>
      <c r="F3493" s="5" t="s">
        <v>188</v>
      </c>
      <c r="G3493" s="97">
        <v>44802</v>
      </c>
      <c r="H3493" s="5">
        <v>3</v>
      </c>
      <c r="I3493" s="86"/>
      <c r="J3493" s="58"/>
      <c r="K3493" s="58"/>
      <c r="L3493" s="58"/>
      <c r="M3493" s="58"/>
      <c r="N3493" s="58"/>
      <c r="O3493" s="58"/>
      <c r="P3493" s="58"/>
      <c r="Q3493" s="58"/>
      <c r="R3493" s="58"/>
      <c r="S3493" s="58"/>
      <c r="T3493" s="58"/>
      <c r="U3493" s="58"/>
      <c r="V3493" s="5">
        <v>61.661899999999996</v>
      </c>
      <c r="W3493" s="5">
        <v>61.661899999999996</v>
      </c>
      <c r="X3493" s="5">
        <v>61.661899999999996</v>
      </c>
      <c r="Y3493" s="5">
        <v>61.661899999999996</v>
      </c>
      <c r="Z3493" s="5"/>
      <c r="AA3493" s="5"/>
      <c r="AB3493" s="58"/>
      <c r="AC3493" s="58"/>
      <c r="AD3493" s="58"/>
      <c r="AE3493" s="58"/>
      <c r="AF3493" s="58"/>
      <c r="AG3493" s="58"/>
      <c r="AH3493" s="58"/>
      <c r="AI3493" s="58"/>
      <c r="AJ3493" s="58"/>
      <c r="AK3493" s="58"/>
      <c r="AL3493" s="58"/>
      <c r="AM3493" s="58"/>
      <c r="AN3493" s="58"/>
      <c r="AO3493" s="58"/>
      <c r="AP3493" s="58"/>
      <c r="AQ3493" s="58"/>
      <c r="AR3493" s="58"/>
      <c r="AS3493" s="58"/>
      <c r="AT3493" s="58"/>
      <c r="AU3493" s="58"/>
      <c r="AV3493" s="58"/>
      <c r="AW3493" s="58"/>
      <c r="AX3493" s="58"/>
    </row>
    <row r="3494" spans="1:50" x14ac:dyDescent="0.25">
      <c r="A3494" s="106" t="s">
        <v>164</v>
      </c>
      <c r="B3494" s="106" t="s">
        <v>79</v>
      </c>
      <c r="C3494" s="106" t="s">
        <v>185</v>
      </c>
      <c r="D3494" s="54" t="s">
        <v>183</v>
      </c>
      <c r="E3494" s="54" t="s">
        <v>186</v>
      </c>
      <c r="F3494" s="5" t="s">
        <v>188</v>
      </c>
      <c r="G3494" s="97">
        <v>44812</v>
      </c>
      <c r="H3494" s="5">
        <v>3</v>
      </c>
      <c r="I3494" s="86"/>
      <c r="J3494" s="58"/>
      <c r="K3494" s="58"/>
      <c r="L3494" s="58"/>
      <c r="M3494" s="58"/>
      <c r="N3494" s="58"/>
      <c r="O3494" s="58"/>
      <c r="P3494" s="58"/>
      <c r="Q3494" s="58"/>
      <c r="R3494" s="58"/>
      <c r="S3494" s="58"/>
      <c r="T3494" s="58"/>
      <c r="U3494" s="58"/>
      <c r="V3494" s="5">
        <v>45.84421566666667</v>
      </c>
      <c r="W3494" s="5">
        <v>45.84421566666667</v>
      </c>
      <c r="X3494" s="5">
        <v>45.84421566666667</v>
      </c>
      <c r="Y3494" s="5">
        <v>45.84421566666667</v>
      </c>
      <c r="Z3494" s="5"/>
      <c r="AA3494" s="5"/>
      <c r="AB3494" s="58"/>
      <c r="AC3494" s="58"/>
      <c r="AD3494" s="58"/>
      <c r="AE3494" s="58"/>
      <c r="AF3494" s="58"/>
      <c r="AG3494" s="58"/>
      <c r="AH3494" s="58"/>
      <c r="AI3494" s="58"/>
      <c r="AJ3494" s="58"/>
      <c r="AK3494" s="58"/>
      <c r="AL3494" s="58"/>
      <c r="AM3494" s="58"/>
      <c r="AN3494" s="58"/>
      <c r="AO3494" s="58"/>
      <c r="AP3494" s="58"/>
      <c r="AQ3494" s="58"/>
      <c r="AR3494" s="58"/>
      <c r="AS3494" s="58"/>
      <c r="AT3494" s="58"/>
      <c r="AU3494" s="58"/>
      <c r="AV3494" s="58"/>
      <c r="AW3494" s="58"/>
      <c r="AX3494" s="58"/>
    </row>
    <row r="3495" spans="1:50" x14ac:dyDescent="0.25">
      <c r="A3495" s="106" t="s">
        <v>164</v>
      </c>
      <c r="B3495" s="106" t="s">
        <v>79</v>
      </c>
      <c r="C3495" s="106" t="s">
        <v>185</v>
      </c>
      <c r="D3495" s="54" t="s">
        <v>183</v>
      </c>
      <c r="E3495" s="54" t="s">
        <v>186</v>
      </c>
      <c r="F3495" t="s">
        <v>187</v>
      </c>
      <c r="G3495" s="100">
        <v>44603</v>
      </c>
      <c r="H3495">
        <v>4</v>
      </c>
      <c r="I3495" s="86"/>
      <c r="J3495" s="58"/>
      <c r="K3495" s="58"/>
      <c r="L3495" s="58"/>
      <c r="M3495" s="58"/>
      <c r="N3495" s="58"/>
      <c r="O3495" s="58"/>
      <c r="P3495" s="58"/>
      <c r="Q3495" s="58"/>
      <c r="R3495" s="58"/>
      <c r="S3495" s="58"/>
      <c r="T3495" s="58"/>
      <c r="U3495" s="58"/>
      <c r="AB3495" s="58"/>
      <c r="AC3495" s="58"/>
      <c r="AD3495" s="58"/>
      <c r="AE3495" s="58"/>
      <c r="AF3495" s="58"/>
      <c r="AG3495" s="58"/>
      <c r="AH3495" s="58"/>
      <c r="AI3495" s="58"/>
      <c r="AJ3495" s="58"/>
      <c r="AK3495" s="58"/>
      <c r="AL3495" s="58"/>
      <c r="AM3495" s="58"/>
      <c r="AN3495" s="58"/>
      <c r="AO3495" s="58"/>
      <c r="AP3495" s="58"/>
      <c r="AQ3495" s="58"/>
      <c r="AR3495" s="58"/>
      <c r="AS3495" s="58"/>
      <c r="AT3495" s="58"/>
      <c r="AU3495" s="58"/>
      <c r="AV3495" s="58"/>
      <c r="AW3495" s="58"/>
      <c r="AX3495" s="58"/>
    </row>
    <row r="3496" spans="1:50" x14ac:dyDescent="0.25">
      <c r="A3496" s="106" t="s">
        <v>164</v>
      </c>
      <c r="B3496" s="106" t="s">
        <v>79</v>
      </c>
      <c r="C3496" s="106" t="s">
        <v>185</v>
      </c>
      <c r="D3496" s="54" t="s">
        <v>183</v>
      </c>
      <c r="E3496" s="54" t="s">
        <v>186</v>
      </c>
      <c r="F3496" t="s">
        <v>188</v>
      </c>
      <c r="G3496" s="100">
        <v>44732</v>
      </c>
      <c r="H3496">
        <v>4</v>
      </c>
      <c r="I3496" s="86"/>
      <c r="J3496" s="58"/>
      <c r="K3496" s="58"/>
      <c r="L3496" s="58"/>
      <c r="M3496" s="58"/>
      <c r="N3496" s="58"/>
      <c r="O3496" s="58"/>
      <c r="P3496" s="58"/>
      <c r="Q3496" s="58"/>
      <c r="R3496" s="58"/>
      <c r="S3496" s="58"/>
      <c r="T3496" s="58"/>
      <c r="U3496" s="58"/>
      <c r="AB3496" s="58"/>
      <c r="AC3496" s="58"/>
      <c r="AD3496" s="58"/>
      <c r="AE3496" s="58"/>
      <c r="AF3496" s="58"/>
      <c r="AG3496" s="58"/>
      <c r="AH3496" s="58"/>
      <c r="AI3496" s="58"/>
      <c r="AJ3496" s="58"/>
      <c r="AK3496" s="58"/>
      <c r="AL3496" s="58"/>
      <c r="AM3496" s="58"/>
      <c r="AN3496" s="58"/>
      <c r="AO3496" s="58"/>
      <c r="AP3496" s="58"/>
      <c r="AQ3496" s="58"/>
      <c r="AR3496" s="58"/>
      <c r="AS3496" s="58"/>
      <c r="AT3496" s="58"/>
      <c r="AU3496" s="58"/>
      <c r="AV3496" s="58"/>
      <c r="AW3496" s="58"/>
      <c r="AX3496" s="58"/>
    </row>
    <row r="3497" spans="1:50" x14ac:dyDescent="0.25">
      <c r="A3497" s="106" t="s">
        <v>164</v>
      </c>
      <c r="B3497" s="106" t="s">
        <v>79</v>
      </c>
      <c r="C3497" s="106" t="s">
        <v>185</v>
      </c>
      <c r="D3497" s="54" t="s">
        <v>183</v>
      </c>
      <c r="E3497" s="54" t="s">
        <v>186</v>
      </c>
      <c r="F3497" t="s">
        <v>188</v>
      </c>
      <c r="G3497" s="100">
        <v>44756</v>
      </c>
      <c r="H3497">
        <v>4</v>
      </c>
      <c r="I3497" s="86"/>
      <c r="J3497" s="58"/>
      <c r="K3497" s="58"/>
      <c r="L3497" s="58"/>
      <c r="M3497" s="58"/>
      <c r="N3497" s="58"/>
      <c r="O3497" s="58"/>
      <c r="P3497" s="58"/>
      <c r="Q3497" s="58"/>
      <c r="R3497" s="58"/>
      <c r="S3497" s="58"/>
      <c r="T3497" s="58"/>
      <c r="U3497" s="58"/>
      <c r="AB3497" s="58"/>
      <c r="AC3497" s="58"/>
      <c r="AD3497" s="58"/>
      <c r="AE3497" s="58"/>
      <c r="AF3497" s="58"/>
      <c r="AG3497" s="58"/>
      <c r="AH3497" s="58"/>
      <c r="AI3497" s="58"/>
      <c r="AJ3497" s="58"/>
      <c r="AK3497" s="58"/>
      <c r="AL3497" s="58"/>
      <c r="AM3497" s="58"/>
      <c r="AN3497" s="58"/>
      <c r="AO3497" s="58"/>
      <c r="AP3497" s="58"/>
      <c r="AQ3497" s="58"/>
      <c r="AR3497" s="58"/>
      <c r="AS3497" s="58"/>
      <c r="AT3497" s="58"/>
      <c r="AU3497" s="58"/>
      <c r="AV3497" s="58"/>
      <c r="AW3497" s="58"/>
      <c r="AX3497" s="58"/>
    </row>
    <row r="3498" spans="1:50" x14ac:dyDescent="0.25">
      <c r="A3498" s="106" t="s">
        <v>164</v>
      </c>
      <c r="B3498" s="106" t="s">
        <v>79</v>
      </c>
      <c r="C3498" s="106" t="s">
        <v>185</v>
      </c>
      <c r="D3498" s="54" t="s">
        <v>183</v>
      </c>
      <c r="E3498" s="54" t="s">
        <v>186</v>
      </c>
      <c r="F3498" t="s">
        <v>188</v>
      </c>
      <c r="G3498" s="100">
        <v>44760</v>
      </c>
      <c r="H3498">
        <v>4</v>
      </c>
      <c r="I3498" s="86"/>
      <c r="J3498" s="58"/>
      <c r="K3498" s="58"/>
      <c r="L3498" s="58"/>
      <c r="M3498" s="58"/>
      <c r="N3498" s="58"/>
      <c r="O3498" s="58"/>
      <c r="P3498" s="58"/>
      <c r="Q3498" s="58"/>
      <c r="R3498" s="58"/>
      <c r="S3498" s="58"/>
      <c r="T3498" s="58"/>
      <c r="U3498" s="58"/>
      <c r="AB3498" s="58"/>
      <c r="AC3498" s="58"/>
      <c r="AD3498" s="58"/>
      <c r="AE3498" s="58"/>
      <c r="AF3498" s="58"/>
      <c r="AG3498" s="58"/>
      <c r="AH3498" s="58"/>
      <c r="AI3498" s="58"/>
      <c r="AJ3498" s="58"/>
      <c r="AK3498" s="58"/>
      <c r="AL3498" s="58"/>
      <c r="AM3498" s="58"/>
      <c r="AN3498" s="58"/>
      <c r="AO3498" s="58"/>
      <c r="AP3498" s="58"/>
      <c r="AQ3498" s="58"/>
      <c r="AR3498" s="58"/>
      <c r="AS3498" s="58"/>
      <c r="AT3498" s="58"/>
      <c r="AU3498" s="58"/>
      <c r="AV3498" s="58"/>
      <c r="AW3498" s="58"/>
      <c r="AX3498" s="58"/>
    </row>
    <row r="3499" spans="1:50" x14ac:dyDescent="0.25">
      <c r="A3499" s="106" t="s">
        <v>164</v>
      </c>
      <c r="B3499" s="106" t="s">
        <v>79</v>
      </c>
      <c r="C3499" s="106" t="s">
        <v>185</v>
      </c>
      <c r="D3499" s="54" t="s">
        <v>183</v>
      </c>
      <c r="E3499" s="54" t="s">
        <v>186</v>
      </c>
      <c r="F3499" t="s">
        <v>188</v>
      </c>
      <c r="G3499" s="100">
        <v>44769</v>
      </c>
      <c r="H3499">
        <v>4</v>
      </c>
      <c r="I3499" s="86"/>
      <c r="J3499" s="58"/>
      <c r="K3499" s="58"/>
      <c r="L3499" s="58"/>
      <c r="M3499" s="58"/>
      <c r="N3499" s="58"/>
      <c r="O3499" s="58"/>
      <c r="P3499" s="58"/>
      <c r="Q3499" s="58"/>
      <c r="R3499" s="58"/>
      <c r="S3499" s="58"/>
      <c r="T3499" s="58"/>
      <c r="U3499" s="58"/>
      <c r="AB3499" s="58"/>
      <c r="AC3499" s="58"/>
      <c r="AD3499" s="58"/>
      <c r="AE3499" s="58"/>
      <c r="AF3499" s="58"/>
      <c r="AG3499" s="58"/>
      <c r="AH3499" s="58"/>
      <c r="AI3499" s="58"/>
      <c r="AJ3499" s="58"/>
      <c r="AK3499" s="58"/>
      <c r="AL3499" s="58"/>
      <c r="AM3499" s="58"/>
      <c r="AN3499" s="58"/>
      <c r="AO3499" s="58"/>
      <c r="AP3499" s="58"/>
      <c r="AQ3499" s="58"/>
      <c r="AR3499" s="58"/>
      <c r="AS3499" s="58"/>
      <c r="AT3499" s="58"/>
      <c r="AU3499" s="58"/>
      <c r="AV3499" s="58"/>
      <c r="AW3499" s="58"/>
      <c r="AX3499" s="58"/>
    </row>
    <row r="3500" spans="1:50" x14ac:dyDescent="0.25">
      <c r="A3500" s="106" t="s">
        <v>164</v>
      </c>
      <c r="B3500" s="106" t="s">
        <v>79</v>
      </c>
      <c r="C3500" s="106" t="s">
        <v>185</v>
      </c>
      <c r="D3500" s="54" t="s">
        <v>183</v>
      </c>
      <c r="E3500" s="54" t="s">
        <v>186</v>
      </c>
      <c r="F3500" t="s">
        <v>188</v>
      </c>
      <c r="G3500" s="100">
        <v>44784</v>
      </c>
      <c r="H3500">
        <v>4</v>
      </c>
      <c r="I3500" s="86"/>
      <c r="J3500" s="58"/>
      <c r="K3500" s="58"/>
      <c r="L3500" s="58"/>
      <c r="M3500" s="58"/>
      <c r="N3500" s="58"/>
      <c r="O3500" s="58"/>
      <c r="P3500" s="58"/>
      <c r="Q3500" s="58"/>
      <c r="R3500" s="58"/>
      <c r="S3500" s="58"/>
      <c r="T3500" s="58"/>
      <c r="U3500" s="58"/>
      <c r="AB3500" s="58"/>
      <c r="AC3500" s="58"/>
      <c r="AD3500" s="58"/>
      <c r="AE3500" s="58"/>
      <c r="AF3500" s="58"/>
      <c r="AG3500" s="58"/>
      <c r="AH3500" s="58"/>
      <c r="AI3500" s="58"/>
      <c r="AJ3500" s="58"/>
      <c r="AK3500" s="58"/>
      <c r="AL3500" s="58"/>
      <c r="AM3500" s="58"/>
      <c r="AN3500" s="58"/>
      <c r="AO3500" s="58"/>
      <c r="AP3500" s="58"/>
      <c r="AQ3500" s="58"/>
      <c r="AR3500" s="58"/>
      <c r="AS3500" s="58"/>
      <c r="AT3500" s="58"/>
      <c r="AU3500" s="58"/>
      <c r="AV3500" s="58"/>
      <c r="AW3500" s="58"/>
      <c r="AX3500" s="58"/>
    </row>
    <row r="3501" spans="1:50" x14ac:dyDescent="0.25">
      <c r="A3501" s="106" t="s">
        <v>164</v>
      </c>
      <c r="B3501" s="106" t="s">
        <v>79</v>
      </c>
      <c r="C3501" s="106" t="s">
        <v>185</v>
      </c>
      <c r="D3501" s="54" t="s">
        <v>183</v>
      </c>
      <c r="E3501" s="54" t="s">
        <v>186</v>
      </c>
      <c r="F3501" t="s">
        <v>188</v>
      </c>
      <c r="G3501" s="100">
        <v>44795</v>
      </c>
      <c r="H3501">
        <v>4</v>
      </c>
      <c r="I3501" s="86"/>
      <c r="J3501" s="58"/>
      <c r="K3501" s="58"/>
      <c r="L3501" s="58"/>
      <c r="M3501" s="58"/>
      <c r="N3501" s="58"/>
      <c r="O3501" s="58"/>
      <c r="P3501" s="58"/>
      <c r="Q3501" s="58"/>
      <c r="R3501" s="58"/>
      <c r="S3501" s="58"/>
      <c r="T3501" s="58"/>
      <c r="U3501" s="58"/>
      <c r="AB3501" s="58"/>
      <c r="AC3501" s="58"/>
      <c r="AD3501" s="58"/>
      <c r="AE3501" s="58"/>
      <c r="AF3501" s="58"/>
      <c r="AG3501" s="58"/>
      <c r="AH3501" s="58"/>
      <c r="AI3501" s="58"/>
      <c r="AJ3501" s="58"/>
      <c r="AK3501" s="58"/>
      <c r="AL3501" s="58"/>
      <c r="AM3501" s="58"/>
      <c r="AN3501" s="58"/>
      <c r="AO3501" s="58"/>
      <c r="AP3501" s="58"/>
      <c r="AQ3501" s="58"/>
      <c r="AR3501" s="58"/>
      <c r="AS3501" s="58"/>
      <c r="AT3501" s="58"/>
      <c r="AU3501" s="58"/>
      <c r="AV3501" s="58"/>
      <c r="AW3501" s="58"/>
      <c r="AX3501" s="58"/>
    </row>
    <row r="3502" spans="1:50" x14ac:dyDescent="0.25">
      <c r="A3502" s="106" t="s">
        <v>164</v>
      </c>
      <c r="B3502" s="106" t="s">
        <v>79</v>
      </c>
      <c r="C3502" s="106" t="s">
        <v>185</v>
      </c>
      <c r="D3502" s="54" t="s">
        <v>183</v>
      </c>
      <c r="E3502" s="54" t="s">
        <v>186</v>
      </c>
      <c r="F3502" t="s">
        <v>188</v>
      </c>
      <c r="G3502" s="100">
        <v>44802</v>
      </c>
      <c r="H3502">
        <v>4</v>
      </c>
      <c r="I3502" s="86"/>
      <c r="J3502" s="58"/>
      <c r="K3502" s="58"/>
      <c r="L3502" s="58"/>
      <c r="M3502" s="58"/>
      <c r="N3502" s="58"/>
      <c r="O3502" s="58"/>
      <c r="P3502" s="58"/>
      <c r="Q3502" s="58"/>
      <c r="R3502" s="58"/>
      <c r="S3502" s="58"/>
      <c r="T3502" s="58"/>
      <c r="U3502" s="58"/>
      <c r="AB3502" s="58"/>
      <c r="AC3502" s="58"/>
      <c r="AD3502" s="58"/>
      <c r="AE3502" s="58"/>
      <c r="AF3502" s="58"/>
      <c r="AG3502" s="58"/>
      <c r="AH3502" s="58"/>
      <c r="AI3502" s="58"/>
      <c r="AJ3502" s="58"/>
      <c r="AK3502" s="58"/>
      <c r="AL3502" s="58"/>
      <c r="AM3502" s="58"/>
      <c r="AN3502" s="58"/>
      <c r="AO3502" s="58"/>
      <c r="AP3502" s="58"/>
      <c r="AQ3502" s="58"/>
      <c r="AR3502" s="58"/>
      <c r="AS3502" s="58"/>
      <c r="AT3502" s="58"/>
      <c r="AU3502" s="58"/>
      <c r="AV3502" s="58"/>
      <c r="AW3502" s="58"/>
      <c r="AX3502" s="58"/>
    </row>
    <row r="3503" spans="1:50" x14ac:dyDescent="0.25">
      <c r="A3503" s="106" t="s">
        <v>164</v>
      </c>
      <c r="B3503" s="106" t="s">
        <v>79</v>
      </c>
      <c r="C3503" s="106" t="s">
        <v>185</v>
      </c>
      <c r="D3503" s="54" t="s">
        <v>183</v>
      </c>
      <c r="E3503" s="54" t="s">
        <v>186</v>
      </c>
      <c r="F3503" t="s">
        <v>188</v>
      </c>
      <c r="G3503" s="100">
        <v>44812</v>
      </c>
      <c r="H3503">
        <v>4</v>
      </c>
      <c r="I3503" s="86"/>
      <c r="J3503" s="58"/>
      <c r="K3503" s="58"/>
      <c r="L3503" s="58"/>
      <c r="M3503" s="58"/>
      <c r="N3503" s="58"/>
      <c r="O3503" s="58"/>
      <c r="P3503" s="58"/>
      <c r="Q3503" s="58"/>
      <c r="R3503" s="58"/>
      <c r="S3503" s="58"/>
      <c r="T3503" s="58"/>
      <c r="U3503" s="58"/>
      <c r="AB3503" s="58"/>
      <c r="AC3503" s="58"/>
      <c r="AD3503" s="58"/>
      <c r="AE3503" s="58"/>
      <c r="AF3503" s="58"/>
      <c r="AG3503" s="58"/>
      <c r="AH3503" s="58"/>
      <c r="AI3503" s="58"/>
      <c r="AJ3503" s="58"/>
      <c r="AK3503" s="58"/>
      <c r="AL3503" s="58"/>
      <c r="AM3503" s="58"/>
      <c r="AN3503" s="58"/>
      <c r="AO3503" s="58"/>
      <c r="AP3503" s="58"/>
      <c r="AQ3503" s="58"/>
      <c r="AR3503" s="58"/>
      <c r="AS3503" s="58"/>
      <c r="AT3503" s="58"/>
      <c r="AU3503" s="58"/>
      <c r="AV3503" s="58"/>
      <c r="AW3503" s="58"/>
      <c r="AX3503" s="58"/>
    </row>
    <row r="3504" spans="1:50" x14ac:dyDescent="0.25">
      <c r="A3504" s="99" t="s">
        <v>166</v>
      </c>
      <c r="B3504" s="99" t="s">
        <v>84</v>
      </c>
      <c r="C3504" s="99" t="s">
        <v>185</v>
      </c>
      <c r="D3504" s="8" t="s">
        <v>183</v>
      </c>
      <c r="E3504" s="8" t="s">
        <v>186</v>
      </c>
      <c r="F3504" s="5" t="s">
        <v>187</v>
      </c>
      <c r="G3504" s="97">
        <v>44603</v>
      </c>
      <c r="H3504" s="20">
        <v>1</v>
      </c>
      <c r="I3504" s="86"/>
      <c r="J3504" s="58"/>
      <c r="K3504" s="58"/>
      <c r="L3504" s="58"/>
      <c r="M3504" s="58"/>
      <c r="N3504" s="58"/>
      <c r="O3504" s="58"/>
      <c r="P3504" s="58"/>
      <c r="Q3504" s="58"/>
      <c r="R3504" s="58"/>
      <c r="S3504" s="58"/>
      <c r="T3504" s="58"/>
      <c r="U3504" s="58"/>
      <c r="V3504" s="5"/>
      <c r="W3504" s="5"/>
      <c r="X3504" s="5"/>
      <c r="Y3504" s="5"/>
      <c r="Z3504" s="5"/>
      <c r="AA3504" s="5"/>
      <c r="AB3504" s="58"/>
      <c r="AC3504" s="58"/>
      <c r="AD3504" s="58"/>
      <c r="AE3504" s="58"/>
      <c r="AF3504" s="58"/>
      <c r="AG3504" s="58"/>
      <c r="AH3504" s="58"/>
      <c r="AI3504" s="58"/>
      <c r="AJ3504" s="58"/>
      <c r="AK3504" s="58"/>
      <c r="AL3504" s="58"/>
      <c r="AM3504" s="58"/>
      <c r="AN3504" s="58"/>
      <c r="AO3504" s="58"/>
      <c r="AP3504" s="58"/>
      <c r="AQ3504" s="58"/>
      <c r="AR3504" s="58"/>
      <c r="AS3504" s="58"/>
      <c r="AT3504" s="58"/>
      <c r="AU3504" s="58"/>
      <c r="AV3504" s="58"/>
      <c r="AW3504" s="58"/>
      <c r="AX3504" s="58"/>
    </row>
    <row r="3505" spans="1:50" x14ac:dyDescent="0.25">
      <c r="A3505" s="99" t="s">
        <v>166</v>
      </c>
      <c r="B3505" s="99" t="s">
        <v>84</v>
      </c>
      <c r="C3505" s="99" t="s">
        <v>185</v>
      </c>
      <c r="D3505" s="8" t="s">
        <v>183</v>
      </c>
      <c r="E3505" s="8" t="s">
        <v>186</v>
      </c>
      <c r="F3505" s="5" t="s">
        <v>188</v>
      </c>
      <c r="G3505" s="97">
        <v>44732</v>
      </c>
      <c r="H3505" s="20">
        <v>1</v>
      </c>
      <c r="I3505" s="86"/>
      <c r="J3505" s="58"/>
      <c r="K3505" s="58"/>
      <c r="L3505" s="58"/>
      <c r="M3505" s="58"/>
      <c r="N3505" s="58"/>
      <c r="O3505" s="58"/>
      <c r="P3505" s="58"/>
      <c r="Q3505" s="58"/>
      <c r="R3505" s="58"/>
      <c r="S3505" s="58"/>
      <c r="T3505" s="58"/>
      <c r="U3505" s="58"/>
      <c r="V3505" s="5"/>
      <c r="W3505" s="5"/>
      <c r="X3505" s="5"/>
      <c r="Y3505" s="5"/>
      <c r="Z3505" s="5"/>
      <c r="AA3505" s="5"/>
      <c r="AB3505" s="58"/>
      <c r="AC3505" s="58"/>
      <c r="AD3505" s="58"/>
      <c r="AE3505" s="58"/>
      <c r="AF3505" s="58"/>
      <c r="AG3505" s="58"/>
      <c r="AH3505" s="58"/>
      <c r="AI3505" s="58"/>
      <c r="AJ3505" s="58"/>
      <c r="AK3505" s="58"/>
      <c r="AL3505" s="58"/>
      <c r="AM3505" s="58"/>
      <c r="AN3505" s="58"/>
      <c r="AO3505" s="58"/>
      <c r="AP3505" s="58"/>
      <c r="AQ3505" s="58"/>
      <c r="AR3505" s="58"/>
      <c r="AS3505" s="58"/>
      <c r="AT3505" s="58"/>
      <c r="AU3505" s="58"/>
      <c r="AV3505" s="58"/>
      <c r="AW3505" s="58"/>
      <c r="AX3505" s="58"/>
    </row>
    <row r="3506" spans="1:50" x14ac:dyDescent="0.25">
      <c r="A3506" s="99" t="s">
        <v>166</v>
      </c>
      <c r="B3506" s="99" t="s">
        <v>84</v>
      </c>
      <c r="C3506" s="99" t="s">
        <v>185</v>
      </c>
      <c r="D3506" s="8" t="s">
        <v>183</v>
      </c>
      <c r="E3506" s="8" t="s">
        <v>186</v>
      </c>
      <c r="F3506" s="5" t="s">
        <v>188</v>
      </c>
      <c r="G3506" s="97">
        <v>44756</v>
      </c>
      <c r="H3506" s="20">
        <v>1</v>
      </c>
      <c r="I3506" s="86"/>
      <c r="J3506" s="58"/>
      <c r="K3506" s="58"/>
      <c r="L3506" s="58"/>
      <c r="M3506" s="58"/>
      <c r="N3506" s="58"/>
      <c r="O3506" s="58"/>
      <c r="P3506" s="58"/>
      <c r="Q3506" s="58"/>
      <c r="R3506" s="58"/>
      <c r="S3506" s="58"/>
      <c r="T3506" s="58"/>
      <c r="U3506" s="58"/>
      <c r="V3506" s="5"/>
      <c r="W3506" s="5"/>
      <c r="X3506" s="5"/>
      <c r="Y3506" s="5"/>
      <c r="Z3506" s="5"/>
      <c r="AA3506" s="5"/>
      <c r="AB3506" s="58"/>
      <c r="AC3506" s="58"/>
      <c r="AD3506" s="58"/>
      <c r="AE3506" s="58"/>
      <c r="AF3506" s="58"/>
      <c r="AG3506" s="58"/>
      <c r="AH3506" s="58"/>
      <c r="AI3506" s="58"/>
      <c r="AJ3506" s="58"/>
      <c r="AK3506" s="58"/>
      <c r="AL3506" s="58"/>
      <c r="AM3506" s="58"/>
      <c r="AN3506" s="58"/>
      <c r="AO3506" s="58"/>
      <c r="AP3506" s="58"/>
      <c r="AQ3506" s="58"/>
      <c r="AR3506" s="58"/>
      <c r="AS3506" s="58"/>
      <c r="AT3506" s="58"/>
      <c r="AU3506" s="58"/>
      <c r="AV3506" s="58"/>
      <c r="AW3506" s="58"/>
      <c r="AX3506" s="58"/>
    </row>
    <row r="3507" spans="1:50" x14ac:dyDescent="0.25">
      <c r="A3507" s="99" t="s">
        <v>166</v>
      </c>
      <c r="B3507" s="99" t="s">
        <v>84</v>
      </c>
      <c r="C3507" s="99" t="s">
        <v>185</v>
      </c>
      <c r="D3507" s="8" t="s">
        <v>183</v>
      </c>
      <c r="E3507" s="8" t="s">
        <v>186</v>
      </c>
      <c r="F3507" s="5" t="s">
        <v>188</v>
      </c>
      <c r="G3507" s="97">
        <v>44760</v>
      </c>
      <c r="H3507" s="20">
        <v>1</v>
      </c>
      <c r="I3507" s="86"/>
      <c r="J3507" s="58"/>
      <c r="K3507" s="58"/>
      <c r="L3507" s="58"/>
      <c r="M3507" s="58"/>
      <c r="N3507" s="58"/>
      <c r="O3507" s="58"/>
      <c r="P3507" s="58"/>
      <c r="Q3507" s="58"/>
      <c r="R3507" s="58"/>
      <c r="S3507" s="58"/>
      <c r="T3507" s="58"/>
      <c r="U3507" s="58"/>
      <c r="V3507" s="5">
        <v>64.944300000000013</v>
      </c>
      <c r="W3507" s="5">
        <v>64.944300000000013</v>
      </c>
      <c r="X3507" s="5">
        <v>64.944300000000013</v>
      </c>
      <c r="Y3507" s="5">
        <v>64.944300000000013</v>
      </c>
      <c r="Z3507" s="5"/>
      <c r="AA3507" s="5"/>
      <c r="AB3507" s="58"/>
      <c r="AC3507" s="58"/>
      <c r="AD3507" s="58"/>
      <c r="AE3507" s="58"/>
      <c r="AF3507" s="58"/>
      <c r="AG3507" s="58"/>
      <c r="AH3507" s="58"/>
      <c r="AI3507" s="58"/>
      <c r="AJ3507" s="58"/>
      <c r="AK3507" s="58"/>
      <c r="AL3507" s="58"/>
      <c r="AM3507" s="58"/>
      <c r="AN3507" s="58"/>
      <c r="AO3507" s="58"/>
      <c r="AP3507" s="58"/>
      <c r="AQ3507" s="58"/>
      <c r="AR3507" s="58"/>
      <c r="AS3507" s="58"/>
      <c r="AT3507" s="58"/>
      <c r="AU3507" s="58"/>
      <c r="AV3507" s="58"/>
      <c r="AW3507" s="58"/>
      <c r="AX3507" s="58"/>
    </row>
    <row r="3508" spans="1:50" x14ac:dyDescent="0.25">
      <c r="A3508" s="99" t="s">
        <v>166</v>
      </c>
      <c r="B3508" s="99" t="s">
        <v>84</v>
      </c>
      <c r="C3508" s="99" t="s">
        <v>185</v>
      </c>
      <c r="D3508" s="8" t="s">
        <v>183</v>
      </c>
      <c r="E3508" s="8" t="s">
        <v>186</v>
      </c>
      <c r="F3508" s="5" t="s">
        <v>188</v>
      </c>
      <c r="G3508" s="97">
        <v>44769</v>
      </c>
      <c r="H3508" s="20">
        <v>1</v>
      </c>
      <c r="I3508" s="86"/>
      <c r="J3508" s="58"/>
      <c r="K3508" s="58"/>
      <c r="L3508" s="58"/>
      <c r="M3508" s="58"/>
      <c r="N3508" s="58"/>
      <c r="O3508" s="58"/>
      <c r="P3508" s="58"/>
      <c r="Q3508" s="58"/>
      <c r="R3508" s="58"/>
      <c r="S3508" s="58"/>
      <c r="T3508" s="58"/>
      <c r="U3508" s="58"/>
      <c r="V3508" s="5"/>
      <c r="W3508" s="5"/>
      <c r="X3508" s="5"/>
      <c r="Y3508" s="5"/>
      <c r="Z3508" s="5"/>
      <c r="AA3508" s="5"/>
      <c r="AB3508" s="58"/>
      <c r="AC3508" s="58"/>
      <c r="AD3508" s="58"/>
      <c r="AE3508" s="58"/>
      <c r="AF3508" s="58"/>
      <c r="AG3508" s="58"/>
      <c r="AH3508" s="58"/>
      <c r="AI3508" s="58"/>
      <c r="AJ3508" s="58"/>
      <c r="AK3508" s="58"/>
      <c r="AL3508" s="58"/>
      <c r="AM3508" s="58"/>
      <c r="AN3508" s="58"/>
      <c r="AO3508" s="58"/>
      <c r="AP3508" s="58"/>
      <c r="AQ3508" s="58"/>
      <c r="AR3508" s="58"/>
      <c r="AS3508" s="58"/>
      <c r="AT3508" s="58"/>
      <c r="AU3508" s="58"/>
      <c r="AV3508" s="58"/>
      <c r="AW3508" s="58"/>
      <c r="AX3508" s="58"/>
    </row>
    <row r="3509" spans="1:50" x14ac:dyDescent="0.25">
      <c r="A3509" s="99" t="s">
        <v>166</v>
      </c>
      <c r="B3509" s="99" t="s">
        <v>84</v>
      </c>
      <c r="C3509" s="99" t="s">
        <v>185</v>
      </c>
      <c r="D3509" s="8" t="s">
        <v>183</v>
      </c>
      <c r="E3509" s="8" t="s">
        <v>186</v>
      </c>
      <c r="F3509" s="5" t="s">
        <v>188</v>
      </c>
      <c r="G3509" s="97">
        <v>44784</v>
      </c>
      <c r="H3509" s="20">
        <v>1</v>
      </c>
      <c r="I3509" s="86"/>
      <c r="J3509" s="58"/>
      <c r="K3509" s="58"/>
      <c r="L3509" s="58"/>
      <c r="M3509" s="58"/>
      <c r="N3509" s="58"/>
      <c r="O3509" s="58"/>
      <c r="P3509" s="58"/>
      <c r="Q3509" s="58"/>
      <c r="R3509" s="58"/>
      <c r="S3509" s="58"/>
      <c r="T3509" s="58"/>
      <c r="U3509" s="58"/>
      <c r="V3509" s="5">
        <v>21.93985</v>
      </c>
      <c r="W3509" s="5">
        <v>21.93985</v>
      </c>
      <c r="X3509" s="5">
        <v>21.93985</v>
      </c>
      <c r="Y3509" s="5">
        <v>21.93985</v>
      </c>
      <c r="Z3509" s="5"/>
      <c r="AA3509" s="5"/>
      <c r="AB3509" s="58"/>
      <c r="AC3509" s="58"/>
      <c r="AD3509" s="58"/>
      <c r="AE3509" s="58"/>
      <c r="AF3509" s="58"/>
      <c r="AG3509" s="58"/>
      <c r="AH3509" s="58"/>
      <c r="AI3509" s="58"/>
      <c r="AJ3509" s="58"/>
      <c r="AK3509" s="58"/>
      <c r="AL3509" s="58"/>
      <c r="AM3509" s="58"/>
      <c r="AN3509" s="58"/>
      <c r="AO3509" s="58"/>
      <c r="AP3509" s="58"/>
      <c r="AQ3509" s="58"/>
      <c r="AR3509" s="58"/>
      <c r="AS3509" s="58"/>
      <c r="AT3509" s="58"/>
      <c r="AU3509" s="58"/>
      <c r="AV3509" s="58"/>
      <c r="AW3509" s="58"/>
      <c r="AX3509" s="58"/>
    </row>
    <row r="3510" spans="1:50" x14ac:dyDescent="0.25">
      <c r="A3510" s="99" t="s">
        <v>166</v>
      </c>
      <c r="B3510" s="99" t="s">
        <v>84</v>
      </c>
      <c r="C3510" s="99" t="s">
        <v>185</v>
      </c>
      <c r="D3510" s="8" t="s">
        <v>183</v>
      </c>
      <c r="E3510" s="8" t="s">
        <v>186</v>
      </c>
      <c r="F3510" s="5" t="s">
        <v>188</v>
      </c>
      <c r="G3510" s="97">
        <v>44795</v>
      </c>
      <c r="H3510" s="20">
        <v>1</v>
      </c>
      <c r="I3510" s="86"/>
      <c r="J3510" s="58"/>
      <c r="K3510" s="58"/>
      <c r="L3510" s="58"/>
      <c r="M3510" s="58"/>
      <c r="N3510" s="58"/>
      <c r="O3510" s="58"/>
      <c r="P3510" s="58"/>
      <c r="Q3510" s="58"/>
      <c r="R3510" s="58"/>
      <c r="S3510" s="58"/>
      <c r="T3510" s="58"/>
      <c r="U3510" s="58"/>
      <c r="V3510" s="5"/>
      <c r="W3510" s="5"/>
      <c r="X3510" s="5"/>
      <c r="Y3510" s="5"/>
      <c r="Z3510" s="5"/>
      <c r="AA3510" s="5"/>
      <c r="AB3510" s="58"/>
      <c r="AC3510" s="58"/>
      <c r="AD3510" s="58"/>
      <c r="AE3510" s="58"/>
      <c r="AF3510" s="58"/>
      <c r="AG3510" s="58"/>
      <c r="AH3510" s="58"/>
      <c r="AI3510" s="58"/>
      <c r="AJ3510" s="58"/>
      <c r="AK3510" s="58"/>
      <c r="AL3510" s="58"/>
      <c r="AM3510" s="58"/>
      <c r="AN3510" s="58"/>
      <c r="AO3510" s="58"/>
      <c r="AP3510" s="58"/>
      <c r="AQ3510" s="58"/>
      <c r="AR3510" s="58"/>
      <c r="AS3510" s="58"/>
      <c r="AT3510" s="58"/>
      <c r="AU3510" s="58"/>
      <c r="AV3510" s="58"/>
      <c r="AW3510" s="58"/>
      <c r="AX3510" s="58"/>
    </row>
    <row r="3511" spans="1:50" x14ac:dyDescent="0.25">
      <c r="A3511" s="99" t="s">
        <v>166</v>
      </c>
      <c r="B3511" s="99" t="s">
        <v>84</v>
      </c>
      <c r="C3511" s="99" t="s">
        <v>185</v>
      </c>
      <c r="D3511" s="8" t="s">
        <v>183</v>
      </c>
      <c r="E3511" s="8" t="s">
        <v>186</v>
      </c>
      <c r="F3511" s="5" t="s">
        <v>188</v>
      </c>
      <c r="G3511" s="97">
        <v>44802</v>
      </c>
      <c r="H3511" s="20">
        <v>1</v>
      </c>
      <c r="I3511" s="86"/>
      <c r="J3511" s="58"/>
      <c r="K3511" s="58"/>
      <c r="L3511" s="58"/>
      <c r="M3511" s="58"/>
      <c r="N3511" s="58"/>
      <c r="O3511" s="58"/>
      <c r="P3511" s="58"/>
      <c r="Q3511" s="58"/>
      <c r="R3511" s="58"/>
      <c r="S3511" s="58"/>
      <c r="T3511" s="58"/>
      <c r="U3511" s="58"/>
      <c r="V3511" s="5">
        <v>227.0625</v>
      </c>
      <c r="W3511" s="5">
        <v>227.0625</v>
      </c>
      <c r="X3511" s="5">
        <v>227.0625</v>
      </c>
      <c r="Y3511" s="5">
        <v>227.0625</v>
      </c>
      <c r="Z3511" s="5"/>
      <c r="AA3511" s="5"/>
      <c r="AB3511" s="58"/>
      <c r="AC3511" s="58"/>
      <c r="AD3511" s="58"/>
      <c r="AE3511" s="58"/>
      <c r="AF3511" s="58"/>
      <c r="AG3511" s="58"/>
      <c r="AH3511" s="58"/>
      <c r="AI3511" s="58"/>
      <c r="AJ3511" s="58"/>
      <c r="AK3511" s="58"/>
      <c r="AL3511" s="58"/>
      <c r="AM3511" s="58"/>
      <c r="AN3511" s="58"/>
      <c r="AO3511" s="58"/>
      <c r="AP3511" s="58"/>
      <c r="AQ3511" s="58"/>
      <c r="AR3511" s="58"/>
      <c r="AS3511" s="58"/>
      <c r="AT3511" s="58"/>
      <c r="AU3511" s="58"/>
      <c r="AV3511" s="58"/>
      <c r="AW3511" s="58"/>
      <c r="AX3511" s="58"/>
    </row>
    <row r="3512" spans="1:50" x14ac:dyDescent="0.25">
      <c r="A3512" s="99" t="s">
        <v>166</v>
      </c>
      <c r="B3512" s="99" t="s">
        <v>84</v>
      </c>
      <c r="C3512" s="99" t="s">
        <v>185</v>
      </c>
      <c r="D3512" s="8" t="s">
        <v>183</v>
      </c>
      <c r="E3512" s="8" t="s">
        <v>186</v>
      </c>
      <c r="F3512" s="5" t="s">
        <v>188</v>
      </c>
      <c r="G3512" s="97">
        <v>44812</v>
      </c>
      <c r="H3512" s="20">
        <v>1</v>
      </c>
      <c r="I3512" s="86"/>
      <c r="J3512" s="58"/>
      <c r="K3512" s="58"/>
      <c r="L3512" s="58"/>
      <c r="M3512" s="58"/>
      <c r="N3512" s="58"/>
      <c r="O3512" s="58"/>
      <c r="P3512" s="58"/>
      <c r="Q3512" s="58"/>
      <c r="R3512" s="58"/>
      <c r="S3512" s="58"/>
      <c r="T3512" s="58"/>
      <c r="U3512" s="58"/>
      <c r="V3512" s="5"/>
      <c r="W3512" s="5"/>
      <c r="X3512" s="5"/>
      <c r="Y3512" s="5"/>
      <c r="Z3512" s="5"/>
      <c r="AA3512" s="5"/>
      <c r="AB3512" s="58"/>
      <c r="AC3512" s="58"/>
      <c r="AD3512" s="58"/>
      <c r="AE3512" s="58"/>
      <c r="AF3512" s="58"/>
      <c r="AG3512" s="58"/>
      <c r="AH3512" s="58"/>
      <c r="AI3512" s="58"/>
      <c r="AJ3512" s="58"/>
      <c r="AK3512" s="58"/>
      <c r="AL3512" s="58"/>
      <c r="AM3512" s="58"/>
      <c r="AN3512" s="58"/>
      <c r="AO3512" s="58"/>
      <c r="AP3512" s="58"/>
      <c r="AQ3512" s="58"/>
      <c r="AR3512" s="58"/>
      <c r="AS3512" s="58"/>
      <c r="AT3512" s="58"/>
      <c r="AU3512" s="58"/>
      <c r="AV3512" s="58"/>
      <c r="AW3512" s="58"/>
      <c r="AX3512" s="58"/>
    </row>
    <row r="3513" spans="1:50" x14ac:dyDescent="0.25">
      <c r="A3513" s="99" t="s">
        <v>166</v>
      </c>
      <c r="B3513" s="99" t="s">
        <v>84</v>
      </c>
      <c r="C3513" s="99" t="s">
        <v>185</v>
      </c>
      <c r="D3513" s="8" t="s">
        <v>183</v>
      </c>
      <c r="E3513" s="8" t="s">
        <v>186</v>
      </c>
      <c r="F3513" t="s">
        <v>187</v>
      </c>
      <c r="G3513" s="100">
        <v>44603</v>
      </c>
      <c r="H3513">
        <v>2</v>
      </c>
      <c r="I3513" s="86"/>
      <c r="J3513" s="58"/>
      <c r="K3513" s="58"/>
      <c r="L3513" s="58"/>
      <c r="M3513" s="58"/>
      <c r="N3513" s="58"/>
      <c r="O3513" s="58"/>
      <c r="P3513" s="58"/>
      <c r="Q3513" s="58"/>
      <c r="R3513" s="58"/>
      <c r="S3513" s="58"/>
      <c r="T3513" s="58"/>
      <c r="U3513" s="58"/>
      <c r="AB3513" s="58"/>
      <c r="AC3513" s="58"/>
      <c r="AD3513" s="58"/>
      <c r="AE3513" s="58"/>
      <c r="AF3513" s="58"/>
      <c r="AG3513" s="58"/>
      <c r="AH3513" s="58"/>
      <c r="AI3513" s="58"/>
      <c r="AJ3513" s="58"/>
      <c r="AK3513" s="58"/>
      <c r="AL3513" s="58"/>
      <c r="AM3513" s="58"/>
      <c r="AN3513" s="58"/>
      <c r="AO3513" s="58"/>
      <c r="AP3513" s="58"/>
      <c r="AQ3513" s="58"/>
      <c r="AR3513" s="58"/>
      <c r="AS3513" s="58"/>
      <c r="AT3513" s="58"/>
      <c r="AU3513" s="58"/>
      <c r="AV3513" s="58"/>
      <c r="AW3513" s="58"/>
      <c r="AX3513" s="58"/>
    </row>
    <row r="3514" spans="1:50" x14ac:dyDescent="0.25">
      <c r="A3514" s="99" t="s">
        <v>166</v>
      </c>
      <c r="B3514" s="99" t="s">
        <v>84</v>
      </c>
      <c r="C3514" s="99" t="s">
        <v>185</v>
      </c>
      <c r="D3514" s="8" t="s">
        <v>183</v>
      </c>
      <c r="E3514" s="8" t="s">
        <v>186</v>
      </c>
      <c r="F3514" t="s">
        <v>188</v>
      </c>
      <c r="G3514" s="100">
        <v>44732</v>
      </c>
      <c r="H3514">
        <v>2</v>
      </c>
      <c r="I3514" s="86"/>
      <c r="J3514" s="58"/>
      <c r="K3514" s="58"/>
      <c r="L3514" s="58"/>
      <c r="M3514" s="58"/>
      <c r="N3514" s="58"/>
      <c r="O3514" s="58"/>
      <c r="P3514" s="58"/>
      <c r="Q3514" s="58"/>
      <c r="R3514" s="58"/>
      <c r="S3514" s="58"/>
      <c r="T3514" s="58"/>
      <c r="U3514" s="58"/>
      <c r="AB3514" s="58"/>
      <c r="AC3514" s="58"/>
      <c r="AD3514" s="58"/>
      <c r="AE3514" s="58"/>
      <c r="AF3514" s="58"/>
      <c r="AG3514" s="58"/>
      <c r="AH3514" s="58"/>
      <c r="AI3514" s="58"/>
      <c r="AJ3514" s="58"/>
      <c r="AK3514" s="58"/>
      <c r="AL3514" s="58"/>
      <c r="AM3514" s="58"/>
      <c r="AN3514" s="58"/>
      <c r="AO3514" s="58"/>
      <c r="AP3514" s="58"/>
      <c r="AQ3514" s="58"/>
      <c r="AR3514" s="58"/>
      <c r="AS3514" s="58"/>
      <c r="AT3514" s="58"/>
      <c r="AU3514" s="58"/>
      <c r="AV3514" s="58"/>
      <c r="AW3514" s="58"/>
      <c r="AX3514" s="58"/>
    </row>
    <row r="3515" spans="1:50" x14ac:dyDescent="0.25">
      <c r="A3515" s="99" t="s">
        <v>166</v>
      </c>
      <c r="B3515" s="99" t="s">
        <v>84</v>
      </c>
      <c r="C3515" s="99" t="s">
        <v>185</v>
      </c>
      <c r="D3515" s="8" t="s">
        <v>183</v>
      </c>
      <c r="E3515" s="8" t="s">
        <v>186</v>
      </c>
      <c r="F3515" t="s">
        <v>188</v>
      </c>
      <c r="G3515" s="100">
        <v>44756</v>
      </c>
      <c r="H3515">
        <v>2</v>
      </c>
      <c r="I3515" s="86"/>
      <c r="J3515" s="58"/>
      <c r="K3515" s="58"/>
      <c r="L3515" s="58"/>
      <c r="M3515" s="58"/>
      <c r="N3515" s="58"/>
      <c r="O3515" s="58"/>
      <c r="P3515" s="58"/>
      <c r="Q3515" s="58"/>
      <c r="R3515" s="58"/>
      <c r="S3515" s="58"/>
      <c r="T3515" s="58"/>
      <c r="U3515" s="58"/>
      <c r="AB3515" s="58"/>
      <c r="AC3515" s="58"/>
      <c r="AD3515" s="58"/>
      <c r="AE3515" s="58"/>
      <c r="AF3515" s="58"/>
      <c r="AG3515" s="58"/>
      <c r="AH3515" s="58"/>
      <c r="AI3515" s="58"/>
      <c r="AJ3515" s="58"/>
      <c r="AK3515" s="58"/>
      <c r="AL3515" s="58"/>
      <c r="AM3515" s="58"/>
      <c r="AN3515" s="58"/>
      <c r="AO3515" s="58"/>
      <c r="AP3515" s="58"/>
      <c r="AQ3515" s="58"/>
      <c r="AR3515" s="58"/>
      <c r="AS3515" s="58"/>
      <c r="AT3515" s="58"/>
      <c r="AU3515" s="58"/>
      <c r="AV3515" s="58"/>
      <c r="AW3515" s="58"/>
      <c r="AX3515" s="58"/>
    </row>
    <row r="3516" spans="1:50" x14ac:dyDescent="0.25">
      <c r="A3516" s="99" t="s">
        <v>166</v>
      </c>
      <c r="B3516" s="99" t="s">
        <v>84</v>
      </c>
      <c r="C3516" s="99" t="s">
        <v>185</v>
      </c>
      <c r="D3516" s="8" t="s">
        <v>183</v>
      </c>
      <c r="E3516" s="8" t="s">
        <v>186</v>
      </c>
      <c r="F3516" t="s">
        <v>188</v>
      </c>
      <c r="G3516" s="100">
        <v>44760</v>
      </c>
      <c r="H3516">
        <v>2</v>
      </c>
      <c r="I3516" s="86"/>
      <c r="J3516" s="58"/>
      <c r="K3516" s="58"/>
      <c r="L3516" s="58"/>
      <c r="M3516" s="58"/>
      <c r="N3516" s="58"/>
      <c r="O3516" s="58"/>
      <c r="P3516" s="58"/>
      <c r="Q3516" s="58"/>
      <c r="R3516" s="58"/>
      <c r="S3516" s="58"/>
      <c r="T3516" s="58"/>
      <c r="U3516" s="58"/>
      <c r="AB3516" s="58"/>
      <c r="AC3516" s="58"/>
      <c r="AD3516" s="58"/>
      <c r="AE3516" s="58"/>
      <c r="AF3516" s="58"/>
      <c r="AG3516" s="58"/>
      <c r="AH3516" s="58"/>
      <c r="AI3516" s="58"/>
      <c r="AJ3516" s="58"/>
      <c r="AK3516" s="58"/>
      <c r="AL3516" s="58"/>
      <c r="AM3516" s="58"/>
      <c r="AN3516" s="58"/>
      <c r="AO3516" s="58"/>
      <c r="AP3516" s="58"/>
      <c r="AQ3516" s="58"/>
      <c r="AR3516" s="58"/>
      <c r="AS3516" s="58"/>
      <c r="AT3516" s="58"/>
      <c r="AU3516" s="58"/>
      <c r="AV3516" s="58"/>
      <c r="AW3516" s="58"/>
      <c r="AX3516" s="58"/>
    </row>
    <row r="3517" spans="1:50" x14ac:dyDescent="0.25">
      <c r="A3517" s="99" t="s">
        <v>166</v>
      </c>
      <c r="B3517" s="99" t="s">
        <v>84</v>
      </c>
      <c r="C3517" s="99" t="s">
        <v>185</v>
      </c>
      <c r="D3517" s="8" t="s">
        <v>183</v>
      </c>
      <c r="E3517" s="8" t="s">
        <v>186</v>
      </c>
      <c r="F3517" t="s">
        <v>188</v>
      </c>
      <c r="G3517" s="100">
        <v>44769</v>
      </c>
      <c r="H3517">
        <v>2</v>
      </c>
      <c r="I3517" s="86"/>
      <c r="J3517" s="58"/>
      <c r="K3517" s="58"/>
      <c r="L3517" s="58"/>
      <c r="M3517" s="58"/>
      <c r="N3517" s="58"/>
      <c r="O3517" s="58"/>
      <c r="P3517" s="58"/>
      <c r="Q3517" s="58"/>
      <c r="R3517" s="58"/>
      <c r="S3517" s="58"/>
      <c r="T3517" s="58"/>
      <c r="U3517" s="58"/>
      <c r="AB3517" s="58"/>
      <c r="AC3517" s="58"/>
      <c r="AD3517" s="58"/>
      <c r="AE3517" s="58"/>
      <c r="AF3517" s="58"/>
      <c r="AG3517" s="58"/>
      <c r="AH3517" s="58"/>
      <c r="AI3517" s="58"/>
      <c r="AJ3517" s="58"/>
      <c r="AK3517" s="58"/>
      <c r="AL3517" s="58"/>
      <c r="AM3517" s="58"/>
      <c r="AN3517" s="58"/>
      <c r="AO3517" s="58"/>
      <c r="AP3517" s="58"/>
      <c r="AQ3517" s="58"/>
      <c r="AR3517" s="58"/>
      <c r="AS3517" s="58"/>
      <c r="AT3517" s="58"/>
      <c r="AU3517" s="58"/>
      <c r="AV3517" s="58"/>
      <c r="AW3517" s="58"/>
      <c r="AX3517" s="58"/>
    </row>
    <row r="3518" spans="1:50" x14ac:dyDescent="0.25">
      <c r="A3518" s="99" t="s">
        <v>166</v>
      </c>
      <c r="B3518" s="99" t="s">
        <v>84</v>
      </c>
      <c r="C3518" s="99" t="s">
        <v>185</v>
      </c>
      <c r="D3518" s="8" t="s">
        <v>183</v>
      </c>
      <c r="E3518" s="8" t="s">
        <v>186</v>
      </c>
      <c r="F3518" t="s">
        <v>188</v>
      </c>
      <c r="G3518" s="100">
        <v>44784</v>
      </c>
      <c r="H3518">
        <v>2</v>
      </c>
      <c r="I3518" s="86"/>
      <c r="J3518" s="58"/>
      <c r="K3518" s="58"/>
      <c r="L3518" s="58"/>
      <c r="M3518" s="58"/>
      <c r="N3518" s="58"/>
      <c r="O3518" s="58"/>
      <c r="P3518" s="58"/>
      <c r="Q3518" s="58"/>
      <c r="R3518" s="58"/>
      <c r="S3518" s="58"/>
      <c r="T3518" s="58"/>
      <c r="U3518" s="58"/>
      <c r="AB3518" s="58"/>
      <c r="AC3518" s="58"/>
      <c r="AD3518" s="58"/>
      <c r="AE3518" s="58"/>
      <c r="AF3518" s="58"/>
      <c r="AG3518" s="58"/>
      <c r="AH3518" s="58"/>
      <c r="AI3518" s="58"/>
      <c r="AJ3518" s="58"/>
      <c r="AK3518" s="58"/>
      <c r="AL3518" s="58"/>
      <c r="AM3518" s="58"/>
      <c r="AN3518" s="58"/>
      <c r="AO3518" s="58"/>
      <c r="AP3518" s="58"/>
      <c r="AQ3518" s="58"/>
      <c r="AR3518" s="58"/>
      <c r="AS3518" s="58"/>
      <c r="AT3518" s="58"/>
      <c r="AU3518" s="58"/>
      <c r="AV3518" s="58"/>
      <c r="AW3518" s="58"/>
      <c r="AX3518" s="58"/>
    </row>
    <row r="3519" spans="1:50" x14ac:dyDescent="0.25">
      <c r="A3519" s="99" t="s">
        <v>166</v>
      </c>
      <c r="B3519" s="99" t="s">
        <v>84</v>
      </c>
      <c r="C3519" s="99" t="s">
        <v>185</v>
      </c>
      <c r="D3519" s="8" t="s">
        <v>183</v>
      </c>
      <c r="E3519" s="8" t="s">
        <v>186</v>
      </c>
      <c r="F3519" t="s">
        <v>188</v>
      </c>
      <c r="G3519" s="100">
        <v>44795</v>
      </c>
      <c r="H3519">
        <v>2</v>
      </c>
      <c r="I3519" s="86"/>
      <c r="J3519" s="58"/>
      <c r="K3519" s="58"/>
      <c r="L3519" s="58"/>
      <c r="M3519" s="58"/>
      <c r="N3519" s="58"/>
      <c r="O3519" s="58"/>
      <c r="P3519" s="58"/>
      <c r="Q3519" s="58"/>
      <c r="R3519" s="58"/>
      <c r="S3519" s="58"/>
      <c r="T3519" s="58"/>
      <c r="U3519" s="58"/>
      <c r="AB3519" s="58"/>
      <c r="AC3519" s="58"/>
      <c r="AD3519" s="58"/>
      <c r="AE3519" s="58"/>
      <c r="AF3519" s="58"/>
      <c r="AG3519" s="58"/>
      <c r="AH3519" s="58"/>
      <c r="AI3519" s="58"/>
      <c r="AJ3519" s="58"/>
      <c r="AK3519" s="58"/>
      <c r="AL3519" s="58"/>
      <c r="AM3519" s="58"/>
      <c r="AN3519" s="58"/>
      <c r="AO3519" s="58"/>
      <c r="AP3519" s="58"/>
      <c r="AQ3519" s="58"/>
      <c r="AR3519" s="58"/>
      <c r="AS3519" s="58"/>
      <c r="AT3519" s="58"/>
      <c r="AU3519" s="58"/>
      <c r="AV3519" s="58"/>
      <c r="AW3519" s="58"/>
      <c r="AX3519" s="58"/>
    </row>
    <row r="3520" spans="1:50" x14ac:dyDescent="0.25">
      <c r="A3520" s="99" t="s">
        <v>166</v>
      </c>
      <c r="B3520" s="99" t="s">
        <v>84</v>
      </c>
      <c r="C3520" s="99" t="s">
        <v>185</v>
      </c>
      <c r="D3520" s="8" t="s">
        <v>183</v>
      </c>
      <c r="E3520" s="8" t="s">
        <v>186</v>
      </c>
      <c r="F3520" t="s">
        <v>188</v>
      </c>
      <c r="G3520" s="100">
        <v>44802</v>
      </c>
      <c r="H3520">
        <v>2</v>
      </c>
      <c r="I3520" s="86"/>
      <c r="J3520" s="58"/>
      <c r="K3520" s="58"/>
      <c r="L3520" s="58"/>
      <c r="M3520" s="58"/>
      <c r="N3520" s="58"/>
      <c r="O3520" s="58"/>
      <c r="P3520" s="58"/>
      <c r="Q3520" s="58"/>
      <c r="R3520" s="58"/>
      <c r="S3520" s="58"/>
      <c r="T3520" s="58"/>
      <c r="U3520" s="58"/>
      <c r="AB3520" s="58"/>
      <c r="AC3520" s="58"/>
      <c r="AD3520" s="58"/>
      <c r="AE3520" s="58"/>
      <c r="AF3520" s="58"/>
      <c r="AG3520" s="58"/>
      <c r="AH3520" s="58"/>
      <c r="AI3520" s="58"/>
      <c r="AJ3520" s="58"/>
      <c r="AK3520" s="58"/>
      <c r="AL3520" s="58"/>
      <c r="AM3520" s="58"/>
      <c r="AN3520" s="58"/>
      <c r="AO3520" s="58"/>
      <c r="AP3520" s="58"/>
      <c r="AQ3520" s="58"/>
      <c r="AR3520" s="58"/>
      <c r="AS3520" s="58"/>
      <c r="AT3520" s="58"/>
      <c r="AU3520" s="58"/>
      <c r="AV3520" s="58"/>
      <c r="AW3520" s="58"/>
      <c r="AX3520" s="58"/>
    </row>
    <row r="3521" spans="1:50" x14ac:dyDescent="0.25">
      <c r="A3521" s="99" t="s">
        <v>166</v>
      </c>
      <c r="B3521" s="99" t="s">
        <v>84</v>
      </c>
      <c r="C3521" s="99" t="s">
        <v>185</v>
      </c>
      <c r="D3521" s="8" t="s">
        <v>183</v>
      </c>
      <c r="E3521" s="8" t="s">
        <v>186</v>
      </c>
      <c r="F3521" t="s">
        <v>188</v>
      </c>
      <c r="G3521" s="100">
        <v>44812</v>
      </c>
      <c r="H3521">
        <v>2</v>
      </c>
      <c r="I3521" s="86"/>
      <c r="J3521" s="58"/>
      <c r="K3521" s="58"/>
      <c r="L3521" s="58"/>
      <c r="M3521" s="58"/>
      <c r="N3521" s="58"/>
      <c r="O3521" s="58"/>
      <c r="P3521" s="58"/>
      <c r="Q3521" s="58"/>
      <c r="R3521" s="58"/>
      <c r="S3521" s="58"/>
      <c r="T3521" s="58"/>
      <c r="U3521" s="58"/>
      <c r="V3521">
        <v>17.387</v>
      </c>
      <c r="W3521">
        <v>17.387</v>
      </c>
      <c r="X3521">
        <v>17.387</v>
      </c>
      <c r="Y3521">
        <v>17.387</v>
      </c>
      <c r="AB3521" s="58"/>
      <c r="AC3521" s="58"/>
      <c r="AD3521" s="58"/>
      <c r="AE3521" s="58"/>
      <c r="AF3521" s="58"/>
      <c r="AG3521" s="58"/>
      <c r="AH3521" s="58"/>
      <c r="AI3521" s="58"/>
      <c r="AJ3521" s="58"/>
      <c r="AK3521" s="58"/>
      <c r="AL3521" s="58"/>
      <c r="AM3521" s="58"/>
      <c r="AN3521" s="58"/>
      <c r="AO3521" s="58"/>
      <c r="AP3521" s="58"/>
      <c r="AQ3521" s="58"/>
      <c r="AR3521" s="58"/>
      <c r="AS3521" s="58"/>
      <c r="AT3521" s="58"/>
      <c r="AU3521" s="58"/>
      <c r="AV3521" s="58"/>
      <c r="AW3521" s="58"/>
      <c r="AX3521" s="58"/>
    </row>
    <row r="3522" spans="1:50" x14ac:dyDescent="0.25">
      <c r="A3522" s="99" t="s">
        <v>166</v>
      </c>
      <c r="B3522" s="99" t="s">
        <v>84</v>
      </c>
      <c r="C3522" s="99" t="s">
        <v>185</v>
      </c>
      <c r="D3522" s="8" t="s">
        <v>183</v>
      </c>
      <c r="E3522" s="8" t="s">
        <v>186</v>
      </c>
      <c r="F3522" s="5" t="s">
        <v>187</v>
      </c>
      <c r="G3522" s="97">
        <v>44603</v>
      </c>
      <c r="H3522" s="5">
        <v>3</v>
      </c>
      <c r="I3522" s="86"/>
      <c r="J3522" s="58"/>
      <c r="K3522" s="58"/>
      <c r="L3522" s="58"/>
      <c r="M3522" s="58"/>
      <c r="N3522" s="58"/>
      <c r="O3522" s="58"/>
      <c r="P3522" s="58"/>
      <c r="Q3522" s="58"/>
      <c r="R3522" s="58"/>
      <c r="S3522" s="58"/>
      <c r="T3522" s="58"/>
      <c r="U3522" s="58"/>
      <c r="V3522" s="5"/>
      <c r="W3522" s="5"/>
      <c r="X3522" s="5"/>
      <c r="Y3522" s="5"/>
      <c r="Z3522" s="5"/>
      <c r="AA3522" s="5"/>
      <c r="AB3522" s="58"/>
      <c r="AC3522" s="58"/>
      <c r="AD3522" s="58"/>
      <c r="AE3522" s="58"/>
      <c r="AF3522" s="58"/>
      <c r="AG3522" s="58"/>
      <c r="AH3522" s="58"/>
      <c r="AI3522" s="58"/>
      <c r="AJ3522" s="58"/>
      <c r="AK3522" s="58"/>
      <c r="AL3522" s="58"/>
      <c r="AM3522" s="58"/>
      <c r="AN3522" s="58"/>
      <c r="AO3522" s="58"/>
      <c r="AP3522" s="58"/>
      <c r="AQ3522" s="58"/>
      <c r="AR3522" s="58"/>
      <c r="AS3522" s="58"/>
      <c r="AT3522" s="58"/>
      <c r="AU3522" s="58"/>
      <c r="AV3522" s="58"/>
      <c r="AW3522" s="58"/>
      <c r="AX3522" s="58"/>
    </row>
    <row r="3523" spans="1:50" x14ac:dyDescent="0.25">
      <c r="A3523" s="99" t="s">
        <v>166</v>
      </c>
      <c r="B3523" s="99" t="s">
        <v>84</v>
      </c>
      <c r="C3523" s="99" t="s">
        <v>185</v>
      </c>
      <c r="D3523" s="8" t="s">
        <v>183</v>
      </c>
      <c r="E3523" s="8" t="s">
        <v>186</v>
      </c>
      <c r="F3523" s="5" t="s">
        <v>188</v>
      </c>
      <c r="G3523" s="97">
        <v>44732</v>
      </c>
      <c r="H3523" s="5">
        <v>3</v>
      </c>
      <c r="I3523" s="86"/>
      <c r="J3523" s="58"/>
      <c r="K3523" s="58"/>
      <c r="L3523" s="58"/>
      <c r="M3523" s="58"/>
      <c r="N3523" s="58"/>
      <c r="O3523" s="58"/>
      <c r="P3523" s="58"/>
      <c r="Q3523" s="58"/>
      <c r="R3523" s="58"/>
      <c r="S3523" s="58"/>
      <c r="T3523" s="58"/>
      <c r="U3523" s="58"/>
      <c r="V3523" s="5"/>
      <c r="W3523" s="5"/>
      <c r="X3523" s="5"/>
      <c r="Y3523" s="5"/>
      <c r="Z3523" s="5"/>
      <c r="AA3523" s="5"/>
      <c r="AB3523" s="58"/>
      <c r="AC3523" s="58"/>
      <c r="AD3523" s="58"/>
      <c r="AE3523" s="58"/>
      <c r="AF3523" s="58"/>
      <c r="AG3523" s="58"/>
      <c r="AH3523" s="58"/>
      <c r="AI3523" s="58"/>
      <c r="AJ3523" s="58"/>
      <c r="AK3523" s="58"/>
      <c r="AL3523" s="58"/>
      <c r="AM3523" s="58"/>
      <c r="AN3523" s="58"/>
      <c r="AO3523" s="58"/>
      <c r="AP3523" s="58"/>
      <c r="AQ3523" s="58"/>
      <c r="AR3523" s="58"/>
      <c r="AS3523" s="58"/>
      <c r="AT3523" s="58"/>
      <c r="AU3523" s="58"/>
      <c r="AV3523" s="58"/>
      <c r="AW3523" s="58"/>
      <c r="AX3523" s="58"/>
    </row>
    <row r="3524" spans="1:50" x14ac:dyDescent="0.25">
      <c r="A3524" s="99" t="s">
        <v>166</v>
      </c>
      <c r="B3524" s="99" t="s">
        <v>84</v>
      </c>
      <c r="C3524" s="99" t="s">
        <v>185</v>
      </c>
      <c r="D3524" s="8" t="s">
        <v>183</v>
      </c>
      <c r="E3524" s="8" t="s">
        <v>186</v>
      </c>
      <c r="F3524" s="5" t="s">
        <v>188</v>
      </c>
      <c r="G3524" s="97">
        <v>44756</v>
      </c>
      <c r="H3524" s="5">
        <v>3</v>
      </c>
      <c r="I3524" s="86"/>
      <c r="J3524" s="58"/>
      <c r="K3524" s="58"/>
      <c r="L3524" s="58"/>
      <c r="M3524" s="58"/>
      <c r="N3524" s="58"/>
      <c r="O3524" s="58"/>
      <c r="P3524" s="58"/>
      <c r="Q3524" s="58"/>
      <c r="R3524" s="58"/>
      <c r="S3524" s="58"/>
      <c r="T3524" s="58"/>
      <c r="U3524" s="58"/>
      <c r="V3524" s="5">
        <v>47.079000000000001</v>
      </c>
      <c r="W3524" s="5">
        <v>47.079000000000001</v>
      </c>
      <c r="X3524" s="5">
        <v>47.079000000000001</v>
      </c>
      <c r="Y3524" s="5">
        <v>47.079000000000001</v>
      </c>
      <c r="Z3524" s="5"/>
      <c r="AA3524" s="5"/>
      <c r="AB3524" s="58"/>
      <c r="AC3524" s="58"/>
      <c r="AD3524" s="58"/>
      <c r="AE3524" s="58"/>
      <c r="AF3524" s="58"/>
      <c r="AG3524" s="58"/>
      <c r="AH3524" s="58"/>
      <c r="AI3524" s="58"/>
      <c r="AJ3524" s="58"/>
      <c r="AK3524" s="58"/>
      <c r="AL3524" s="58"/>
      <c r="AM3524" s="58"/>
      <c r="AN3524" s="58"/>
      <c r="AO3524" s="58"/>
      <c r="AP3524" s="58"/>
      <c r="AQ3524" s="58"/>
      <c r="AR3524" s="58"/>
      <c r="AS3524" s="58"/>
      <c r="AT3524" s="58"/>
      <c r="AU3524" s="58"/>
      <c r="AV3524" s="58"/>
      <c r="AW3524" s="58"/>
      <c r="AX3524" s="58"/>
    </row>
    <row r="3525" spans="1:50" x14ac:dyDescent="0.25">
      <c r="A3525" s="99" t="s">
        <v>166</v>
      </c>
      <c r="B3525" s="99" t="s">
        <v>84</v>
      </c>
      <c r="C3525" s="99" t="s">
        <v>185</v>
      </c>
      <c r="D3525" s="8" t="s">
        <v>183</v>
      </c>
      <c r="E3525" s="8" t="s">
        <v>186</v>
      </c>
      <c r="F3525" s="5" t="s">
        <v>188</v>
      </c>
      <c r="G3525" s="97">
        <v>44760</v>
      </c>
      <c r="H3525" s="5">
        <v>3</v>
      </c>
      <c r="I3525" s="86"/>
      <c r="J3525" s="58"/>
      <c r="K3525" s="58"/>
      <c r="L3525" s="58"/>
      <c r="M3525" s="58"/>
      <c r="N3525" s="58"/>
      <c r="O3525" s="58"/>
      <c r="P3525" s="58"/>
      <c r="Q3525" s="58"/>
      <c r="R3525" s="58"/>
      <c r="S3525" s="58"/>
      <c r="T3525" s="58"/>
      <c r="U3525" s="58"/>
      <c r="V3525" s="5"/>
      <c r="W3525" s="5"/>
      <c r="X3525" s="5"/>
      <c r="Y3525" s="5"/>
      <c r="Z3525" s="5"/>
      <c r="AA3525" s="5"/>
      <c r="AB3525" s="58"/>
      <c r="AC3525" s="58"/>
      <c r="AD3525" s="58"/>
      <c r="AE3525" s="58"/>
      <c r="AF3525" s="58"/>
      <c r="AG3525" s="58"/>
      <c r="AH3525" s="58"/>
      <c r="AI3525" s="58"/>
      <c r="AJ3525" s="58"/>
      <c r="AK3525" s="58"/>
      <c r="AL3525" s="58"/>
      <c r="AM3525" s="58"/>
      <c r="AN3525" s="58"/>
      <c r="AO3525" s="58"/>
      <c r="AP3525" s="58"/>
      <c r="AQ3525" s="58"/>
      <c r="AR3525" s="58"/>
      <c r="AS3525" s="58"/>
      <c r="AT3525" s="58"/>
      <c r="AU3525" s="58"/>
      <c r="AV3525" s="58"/>
      <c r="AW3525" s="58"/>
      <c r="AX3525" s="58"/>
    </row>
    <row r="3526" spans="1:50" x14ac:dyDescent="0.25">
      <c r="A3526" s="99" t="s">
        <v>166</v>
      </c>
      <c r="B3526" s="99" t="s">
        <v>84</v>
      </c>
      <c r="C3526" s="99" t="s">
        <v>185</v>
      </c>
      <c r="D3526" s="8" t="s">
        <v>183</v>
      </c>
      <c r="E3526" s="8" t="s">
        <v>186</v>
      </c>
      <c r="F3526" s="5" t="s">
        <v>188</v>
      </c>
      <c r="G3526" s="97">
        <v>44769</v>
      </c>
      <c r="H3526" s="5">
        <v>3</v>
      </c>
      <c r="I3526" s="86"/>
      <c r="J3526" s="58"/>
      <c r="K3526" s="58"/>
      <c r="L3526" s="58"/>
      <c r="M3526" s="58"/>
      <c r="N3526" s="58"/>
      <c r="O3526" s="58"/>
      <c r="P3526" s="58"/>
      <c r="Q3526" s="58"/>
      <c r="R3526" s="58"/>
      <c r="S3526" s="58"/>
      <c r="T3526" s="58"/>
      <c r="U3526" s="58"/>
      <c r="V3526" s="5"/>
      <c r="W3526" s="5"/>
      <c r="X3526" s="5"/>
      <c r="Y3526" s="5"/>
      <c r="Z3526" s="5"/>
      <c r="AA3526" s="5"/>
      <c r="AB3526" s="58"/>
      <c r="AC3526" s="58"/>
      <c r="AD3526" s="58"/>
      <c r="AE3526" s="58"/>
      <c r="AF3526" s="58"/>
      <c r="AG3526" s="58"/>
      <c r="AH3526" s="58"/>
      <c r="AI3526" s="58"/>
      <c r="AJ3526" s="58"/>
      <c r="AK3526" s="58"/>
      <c r="AL3526" s="58"/>
      <c r="AM3526" s="58"/>
      <c r="AN3526" s="58"/>
      <c r="AO3526" s="58"/>
      <c r="AP3526" s="58"/>
      <c r="AQ3526" s="58"/>
      <c r="AR3526" s="58"/>
      <c r="AS3526" s="58"/>
      <c r="AT3526" s="58"/>
      <c r="AU3526" s="58"/>
      <c r="AV3526" s="58"/>
      <c r="AW3526" s="58"/>
      <c r="AX3526" s="58"/>
    </row>
    <row r="3527" spans="1:50" x14ac:dyDescent="0.25">
      <c r="A3527" s="99" t="s">
        <v>166</v>
      </c>
      <c r="B3527" s="99" t="s">
        <v>84</v>
      </c>
      <c r="C3527" s="99" t="s">
        <v>185</v>
      </c>
      <c r="D3527" s="8" t="s">
        <v>183</v>
      </c>
      <c r="E3527" s="8" t="s">
        <v>186</v>
      </c>
      <c r="F3527" s="5" t="s">
        <v>188</v>
      </c>
      <c r="G3527" s="97">
        <v>44784</v>
      </c>
      <c r="H3527" s="5">
        <v>3</v>
      </c>
      <c r="I3527" s="86"/>
      <c r="J3527" s="58"/>
      <c r="K3527" s="58"/>
      <c r="L3527" s="58"/>
      <c r="M3527" s="58"/>
      <c r="N3527" s="58"/>
      <c r="O3527" s="58"/>
      <c r="P3527" s="58"/>
      <c r="Q3527" s="58"/>
      <c r="R3527" s="58"/>
      <c r="S3527" s="58"/>
      <c r="T3527" s="58"/>
      <c r="U3527" s="58"/>
      <c r="V3527" s="5"/>
      <c r="W3527" s="5"/>
      <c r="X3527" s="5"/>
      <c r="Y3527" s="5"/>
      <c r="Z3527" s="5"/>
      <c r="AA3527" s="5"/>
      <c r="AB3527" s="58"/>
      <c r="AC3527" s="58"/>
      <c r="AD3527" s="58"/>
      <c r="AE3527" s="58"/>
      <c r="AF3527" s="58"/>
      <c r="AG3527" s="58"/>
      <c r="AH3527" s="58"/>
      <c r="AI3527" s="58"/>
      <c r="AJ3527" s="58"/>
      <c r="AK3527" s="58"/>
      <c r="AL3527" s="58"/>
      <c r="AM3527" s="58"/>
      <c r="AN3527" s="58"/>
      <c r="AO3527" s="58"/>
      <c r="AP3527" s="58"/>
      <c r="AQ3527" s="58"/>
      <c r="AR3527" s="58"/>
      <c r="AS3527" s="58"/>
      <c r="AT3527" s="58"/>
      <c r="AU3527" s="58"/>
      <c r="AV3527" s="58"/>
      <c r="AW3527" s="58"/>
      <c r="AX3527" s="58"/>
    </row>
    <row r="3528" spans="1:50" x14ac:dyDescent="0.25">
      <c r="A3528" s="99" t="s">
        <v>166</v>
      </c>
      <c r="B3528" s="99" t="s">
        <v>84</v>
      </c>
      <c r="C3528" s="99" t="s">
        <v>185</v>
      </c>
      <c r="D3528" s="8" t="s">
        <v>183</v>
      </c>
      <c r="E3528" s="8" t="s">
        <v>186</v>
      </c>
      <c r="F3528" s="5" t="s">
        <v>188</v>
      </c>
      <c r="G3528" s="97">
        <v>44795</v>
      </c>
      <c r="H3528" s="5">
        <v>3</v>
      </c>
      <c r="I3528" s="86"/>
      <c r="J3528" s="58"/>
      <c r="K3528" s="58"/>
      <c r="L3528" s="58"/>
      <c r="M3528" s="58"/>
      <c r="N3528" s="58"/>
      <c r="O3528" s="58"/>
      <c r="P3528" s="58"/>
      <c r="Q3528" s="58"/>
      <c r="R3528" s="58"/>
      <c r="S3528" s="58"/>
      <c r="T3528" s="58"/>
      <c r="U3528" s="58"/>
      <c r="V3528" s="5"/>
      <c r="W3528" s="5"/>
      <c r="X3528" s="5"/>
      <c r="Y3528" s="5"/>
      <c r="Z3528" s="5"/>
      <c r="AA3528" s="5"/>
      <c r="AB3528" s="58"/>
      <c r="AC3528" s="58"/>
      <c r="AD3528" s="58"/>
      <c r="AE3528" s="58"/>
      <c r="AF3528" s="58"/>
      <c r="AG3528" s="58"/>
      <c r="AH3528" s="58"/>
      <c r="AI3528" s="58"/>
      <c r="AJ3528" s="58"/>
      <c r="AK3528" s="58"/>
      <c r="AL3528" s="58"/>
      <c r="AM3528" s="58"/>
      <c r="AN3528" s="58"/>
      <c r="AO3528" s="58"/>
      <c r="AP3528" s="58"/>
      <c r="AQ3528" s="58"/>
      <c r="AR3528" s="58"/>
      <c r="AS3528" s="58"/>
      <c r="AT3528" s="58"/>
      <c r="AU3528" s="58"/>
      <c r="AV3528" s="58"/>
      <c r="AW3528" s="58"/>
      <c r="AX3528" s="58"/>
    </row>
    <row r="3529" spans="1:50" x14ac:dyDescent="0.25">
      <c r="A3529" s="99" t="s">
        <v>166</v>
      </c>
      <c r="B3529" s="99" t="s">
        <v>84</v>
      </c>
      <c r="C3529" s="99" t="s">
        <v>185</v>
      </c>
      <c r="D3529" s="8" t="s">
        <v>183</v>
      </c>
      <c r="E3529" s="8" t="s">
        <v>186</v>
      </c>
      <c r="F3529" s="5" t="s">
        <v>188</v>
      </c>
      <c r="G3529" s="97">
        <v>44802</v>
      </c>
      <c r="H3529" s="5">
        <v>3</v>
      </c>
      <c r="I3529" s="86"/>
      <c r="J3529" s="58"/>
      <c r="K3529" s="58"/>
      <c r="L3529" s="58"/>
      <c r="M3529" s="58"/>
      <c r="N3529" s="58"/>
      <c r="O3529" s="58"/>
      <c r="P3529" s="58"/>
      <c r="Q3529" s="58"/>
      <c r="R3529" s="58"/>
      <c r="S3529" s="58"/>
      <c r="T3529" s="58"/>
      <c r="U3529" s="58"/>
      <c r="V3529" s="5">
        <v>99.506249999999994</v>
      </c>
      <c r="W3529" s="5">
        <v>99.506249999999994</v>
      </c>
      <c r="X3529" s="5">
        <v>99.506249999999994</v>
      </c>
      <c r="Y3529" s="5">
        <v>99.506249999999994</v>
      </c>
      <c r="Z3529" s="5"/>
      <c r="AA3529" s="5"/>
      <c r="AB3529" s="58"/>
      <c r="AC3529" s="58"/>
      <c r="AD3529" s="58"/>
      <c r="AE3529" s="58"/>
      <c r="AF3529" s="58"/>
      <c r="AG3529" s="58"/>
      <c r="AH3529" s="58"/>
      <c r="AI3529" s="58"/>
      <c r="AJ3529" s="58"/>
      <c r="AK3529" s="58"/>
      <c r="AL3529" s="58"/>
      <c r="AM3529" s="58"/>
      <c r="AN3529" s="58"/>
      <c r="AO3529" s="58"/>
      <c r="AP3529" s="58"/>
      <c r="AQ3529" s="58"/>
      <c r="AR3529" s="58"/>
      <c r="AS3529" s="58"/>
      <c r="AT3529" s="58"/>
      <c r="AU3529" s="58"/>
      <c r="AV3529" s="58"/>
      <c r="AW3529" s="58"/>
      <c r="AX3529" s="58"/>
    </row>
    <row r="3530" spans="1:50" x14ac:dyDescent="0.25">
      <c r="A3530" s="99" t="s">
        <v>166</v>
      </c>
      <c r="B3530" s="99" t="s">
        <v>84</v>
      </c>
      <c r="C3530" s="99" t="s">
        <v>185</v>
      </c>
      <c r="D3530" s="8" t="s">
        <v>183</v>
      </c>
      <c r="E3530" s="8" t="s">
        <v>186</v>
      </c>
      <c r="F3530" s="5" t="s">
        <v>188</v>
      </c>
      <c r="G3530" s="97">
        <v>44812</v>
      </c>
      <c r="H3530" s="5">
        <v>3</v>
      </c>
      <c r="I3530" s="86"/>
      <c r="J3530" s="58"/>
      <c r="K3530" s="58"/>
      <c r="L3530" s="58"/>
      <c r="M3530" s="58"/>
      <c r="N3530" s="58"/>
      <c r="O3530" s="58"/>
      <c r="P3530" s="58"/>
      <c r="Q3530" s="58"/>
      <c r="R3530" s="58"/>
      <c r="S3530" s="58"/>
      <c r="T3530" s="58"/>
      <c r="U3530" s="58"/>
      <c r="V3530" s="5">
        <v>57.016550000000002</v>
      </c>
      <c r="W3530" s="5">
        <v>57.016550000000002</v>
      </c>
      <c r="X3530" s="5">
        <v>57.016550000000002</v>
      </c>
      <c r="Y3530" s="5">
        <v>57.016550000000002</v>
      </c>
      <c r="Z3530" s="5"/>
      <c r="AA3530" s="5"/>
      <c r="AB3530" s="58"/>
      <c r="AC3530" s="58"/>
      <c r="AD3530" s="58"/>
      <c r="AE3530" s="58"/>
      <c r="AF3530" s="58"/>
      <c r="AG3530" s="58"/>
      <c r="AH3530" s="58"/>
      <c r="AI3530" s="58"/>
      <c r="AJ3530" s="58"/>
      <c r="AK3530" s="58"/>
      <c r="AL3530" s="58"/>
      <c r="AM3530" s="58"/>
      <c r="AN3530" s="58"/>
      <c r="AO3530" s="58"/>
      <c r="AP3530" s="58"/>
      <c r="AQ3530" s="58"/>
      <c r="AR3530" s="58"/>
      <c r="AS3530" s="58"/>
      <c r="AT3530" s="58"/>
      <c r="AU3530" s="58"/>
      <c r="AV3530" s="58"/>
      <c r="AW3530" s="58"/>
      <c r="AX3530" s="58"/>
    </row>
    <row r="3531" spans="1:50" x14ac:dyDescent="0.25">
      <c r="A3531" s="99" t="s">
        <v>166</v>
      </c>
      <c r="B3531" s="99" t="s">
        <v>84</v>
      </c>
      <c r="C3531" s="99" t="s">
        <v>185</v>
      </c>
      <c r="D3531" s="8" t="s">
        <v>183</v>
      </c>
      <c r="E3531" s="8" t="s">
        <v>186</v>
      </c>
      <c r="F3531" t="s">
        <v>187</v>
      </c>
      <c r="G3531" s="100">
        <v>44603</v>
      </c>
      <c r="H3531">
        <v>4</v>
      </c>
      <c r="I3531" s="86"/>
      <c r="J3531" s="58"/>
      <c r="K3531" s="58"/>
      <c r="L3531" s="58"/>
      <c r="M3531" s="58"/>
      <c r="N3531" s="58"/>
      <c r="O3531" s="58"/>
      <c r="P3531" s="58"/>
      <c r="Q3531" s="58"/>
      <c r="R3531" s="58"/>
      <c r="S3531" s="58"/>
      <c r="T3531" s="58"/>
      <c r="U3531" s="58"/>
      <c r="AB3531" s="58"/>
      <c r="AC3531" s="58"/>
      <c r="AD3531" s="58"/>
      <c r="AE3531" s="58"/>
      <c r="AF3531" s="58"/>
      <c r="AG3531" s="58"/>
      <c r="AH3531" s="58"/>
      <c r="AI3531" s="58"/>
      <c r="AJ3531" s="58"/>
      <c r="AK3531" s="58"/>
      <c r="AL3531" s="58"/>
      <c r="AM3531" s="58"/>
      <c r="AN3531" s="58"/>
      <c r="AO3531" s="58"/>
      <c r="AP3531" s="58"/>
      <c r="AQ3531" s="58"/>
      <c r="AR3531" s="58"/>
      <c r="AS3531" s="58"/>
      <c r="AT3531" s="58"/>
      <c r="AU3531" s="58"/>
      <c r="AV3531" s="58"/>
      <c r="AW3531" s="58"/>
      <c r="AX3531" s="58"/>
    </row>
    <row r="3532" spans="1:50" x14ac:dyDescent="0.25">
      <c r="A3532" s="99" t="s">
        <v>166</v>
      </c>
      <c r="B3532" s="99" t="s">
        <v>84</v>
      </c>
      <c r="C3532" s="99" t="s">
        <v>185</v>
      </c>
      <c r="D3532" s="8" t="s">
        <v>183</v>
      </c>
      <c r="E3532" s="8" t="s">
        <v>186</v>
      </c>
      <c r="F3532" t="s">
        <v>188</v>
      </c>
      <c r="G3532" s="100">
        <v>44732</v>
      </c>
      <c r="H3532">
        <v>4</v>
      </c>
      <c r="I3532" s="86"/>
      <c r="J3532" s="58"/>
      <c r="K3532" s="58"/>
      <c r="L3532" s="58"/>
      <c r="M3532" s="58"/>
      <c r="N3532" s="58"/>
      <c r="O3532" s="58"/>
      <c r="P3532" s="58"/>
      <c r="Q3532" s="58"/>
      <c r="R3532" s="58"/>
      <c r="S3532" s="58"/>
      <c r="T3532" s="58"/>
      <c r="U3532" s="58"/>
      <c r="V3532">
        <v>118.03905</v>
      </c>
      <c r="W3532">
        <v>118.03905</v>
      </c>
      <c r="X3532">
        <v>118.03905</v>
      </c>
      <c r="Y3532">
        <v>118.03905</v>
      </c>
      <c r="AB3532" s="58"/>
      <c r="AC3532" s="58"/>
      <c r="AD3532" s="58"/>
      <c r="AE3532" s="58"/>
      <c r="AF3532" s="58"/>
      <c r="AG3532" s="58"/>
      <c r="AH3532" s="58"/>
      <c r="AI3532" s="58"/>
      <c r="AJ3532" s="58"/>
      <c r="AK3532" s="58"/>
      <c r="AL3532" s="58"/>
      <c r="AM3532" s="58"/>
      <c r="AN3532" s="58"/>
      <c r="AO3532" s="58"/>
      <c r="AP3532" s="58"/>
      <c r="AQ3532" s="58"/>
      <c r="AR3532" s="58"/>
      <c r="AS3532" s="58"/>
      <c r="AT3532" s="58"/>
      <c r="AU3532" s="58"/>
      <c r="AV3532" s="58"/>
      <c r="AW3532" s="58"/>
      <c r="AX3532" s="58"/>
    </row>
    <row r="3533" spans="1:50" x14ac:dyDescent="0.25">
      <c r="A3533" s="99" t="s">
        <v>166</v>
      </c>
      <c r="B3533" s="99" t="s">
        <v>84</v>
      </c>
      <c r="C3533" s="99" t="s">
        <v>185</v>
      </c>
      <c r="D3533" s="8" t="s">
        <v>183</v>
      </c>
      <c r="E3533" s="8" t="s">
        <v>186</v>
      </c>
      <c r="F3533" t="s">
        <v>188</v>
      </c>
      <c r="G3533" s="100">
        <v>44756</v>
      </c>
      <c r="H3533">
        <v>4</v>
      </c>
      <c r="I3533" s="86"/>
      <c r="J3533" s="58"/>
      <c r="K3533" s="58"/>
      <c r="L3533" s="58"/>
      <c r="M3533" s="58"/>
      <c r="N3533" s="58"/>
      <c r="O3533" s="58"/>
      <c r="P3533" s="58"/>
      <c r="Q3533" s="58"/>
      <c r="R3533" s="58"/>
      <c r="S3533" s="58"/>
      <c r="T3533" s="58"/>
      <c r="U3533" s="58"/>
      <c r="V3533">
        <v>140.02715000000001</v>
      </c>
      <c r="W3533">
        <v>140.02715000000001</v>
      </c>
      <c r="X3533">
        <v>140.02715000000001</v>
      </c>
      <c r="Y3533">
        <v>140.02715000000001</v>
      </c>
      <c r="AB3533" s="58"/>
      <c r="AC3533" s="58"/>
      <c r="AD3533" s="58"/>
      <c r="AE3533" s="58"/>
      <c r="AF3533" s="58"/>
      <c r="AG3533" s="58"/>
      <c r="AH3533" s="58"/>
      <c r="AI3533" s="58"/>
      <c r="AJ3533" s="58"/>
      <c r="AK3533" s="58"/>
      <c r="AL3533" s="58"/>
      <c r="AM3533" s="58"/>
      <c r="AN3533" s="58"/>
      <c r="AO3533" s="58"/>
      <c r="AP3533" s="58"/>
      <c r="AQ3533" s="58"/>
      <c r="AR3533" s="58"/>
      <c r="AS3533" s="58"/>
      <c r="AT3533" s="58"/>
      <c r="AU3533" s="58"/>
      <c r="AV3533" s="58"/>
      <c r="AW3533" s="58"/>
      <c r="AX3533" s="58"/>
    </row>
    <row r="3534" spans="1:50" x14ac:dyDescent="0.25">
      <c r="A3534" s="99" t="s">
        <v>166</v>
      </c>
      <c r="B3534" s="99" t="s">
        <v>84</v>
      </c>
      <c r="C3534" s="99" t="s">
        <v>185</v>
      </c>
      <c r="D3534" s="8" t="s">
        <v>183</v>
      </c>
      <c r="E3534" s="8" t="s">
        <v>186</v>
      </c>
      <c r="F3534" t="s">
        <v>188</v>
      </c>
      <c r="G3534" s="100">
        <v>44760</v>
      </c>
      <c r="H3534">
        <v>4</v>
      </c>
      <c r="I3534" s="86"/>
      <c r="J3534" s="58"/>
      <c r="K3534" s="58"/>
      <c r="L3534" s="58"/>
      <c r="M3534" s="58"/>
      <c r="N3534" s="58"/>
      <c r="O3534" s="58"/>
      <c r="P3534" s="58"/>
      <c r="Q3534" s="58"/>
      <c r="R3534" s="58"/>
      <c r="S3534" s="58"/>
      <c r="T3534" s="58"/>
      <c r="U3534" s="58"/>
      <c r="V3534">
        <v>133.98025000000001</v>
      </c>
      <c r="W3534">
        <v>133.98025000000001</v>
      </c>
      <c r="X3534">
        <v>133.98025000000001</v>
      </c>
      <c r="Y3534">
        <v>133.98025000000001</v>
      </c>
      <c r="AB3534" s="58"/>
      <c r="AC3534" s="58"/>
      <c r="AD3534" s="58"/>
      <c r="AE3534" s="58"/>
      <c r="AF3534" s="58"/>
      <c r="AG3534" s="58"/>
      <c r="AH3534" s="58"/>
      <c r="AI3534" s="58"/>
      <c r="AJ3534" s="58"/>
      <c r="AK3534" s="58"/>
      <c r="AL3534" s="58"/>
      <c r="AM3534" s="58"/>
      <c r="AN3534" s="58"/>
      <c r="AO3534" s="58"/>
      <c r="AP3534" s="58"/>
      <c r="AQ3534" s="58"/>
      <c r="AR3534" s="58"/>
      <c r="AS3534" s="58"/>
      <c r="AT3534" s="58"/>
      <c r="AU3534" s="58"/>
      <c r="AV3534" s="58"/>
      <c r="AW3534" s="58"/>
      <c r="AX3534" s="58"/>
    </row>
    <row r="3535" spans="1:50" x14ac:dyDescent="0.25">
      <c r="A3535" s="99" t="s">
        <v>166</v>
      </c>
      <c r="B3535" s="99" t="s">
        <v>84</v>
      </c>
      <c r="C3535" s="99" t="s">
        <v>185</v>
      </c>
      <c r="D3535" s="8" t="s">
        <v>183</v>
      </c>
      <c r="E3535" s="8" t="s">
        <v>186</v>
      </c>
      <c r="F3535" t="s">
        <v>188</v>
      </c>
      <c r="G3535" s="100">
        <v>44769</v>
      </c>
      <c r="H3535">
        <v>4</v>
      </c>
      <c r="I3535" s="86"/>
      <c r="J3535" s="58"/>
      <c r="K3535" s="58"/>
      <c r="L3535" s="58"/>
      <c r="M3535" s="58"/>
      <c r="N3535" s="58"/>
      <c r="O3535" s="58"/>
      <c r="P3535" s="58"/>
      <c r="Q3535" s="58"/>
      <c r="R3535" s="58"/>
      <c r="S3535" s="58"/>
      <c r="T3535" s="58"/>
      <c r="U3535" s="58"/>
      <c r="V3535">
        <v>135.99119999999999</v>
      </c>
      <c r="W3535">
        <v>135.99119999999999</v>
      </c>
      <c r="X3535">
        <v>135.99119999999999</v>
      </c>
      <c r="Y3535">
        <v>135.99119999999999</v>
      </c>
      <c r="AB3535" s="58"/>
      <c r="AC3535" s="58"/>
      <c r="AD3535" s="58"/>
      <c r="AE3535" s="58"/>
      <c r="AF3535" s="58"/>
      <c r="AG3535" s="58"/>
      <c r="AH3535" s="58"/>
      <c r="AI3535" s="58"/>
      <c r="AJ3535" s="58"/>
      <c r="AK3535" s="58"/>
      <c r="AL3535" s="58"/>
      <c r="AM3535" s="58"/>
      <c r="AN3535" s="58"/>
      <c r="AO3535" s="58"/>
      <c r="AP3535" s="58"/>
      <c r="AQ3535" s="58"/>
      <c r="AR3535" s="58"/>
      <c r="AS3535" s="58"/>
      <c r="AT3535" s="58"/>
      <c r="AU3535" s="58"/>
      <c r="AV3535" s="58"/>
      <c r="AW3535" s="58"/>
      <c r="AX3535" s="58"/>
    </row>
    <row r="3536" spans="1:50" x14ac:dyDescent="0.25">
      <c r="A3536" s="99" t="s">
        <v>166</v>
      </c>
      <c r="B3536" s="99" t="s">
        <v>84</v>
      </c>
      <c r="C3536" s="99" t="s">
        <v>185</v>
      </c>
      <c r="D3536" s="8" t="s">
        <v>183</v>
      </c>
      <c r="E3536" s="8" t="s">
        <v>186</v>
      </c>
      <c r="F3536" t="s">
        <v>188</v>
      </c>
      <c r="G3536" s="100">
        <v>44784</v>
      </c>
      <c r="H3536">
        <v>4</v>
      </c>
      <c r="I3536" s="86"/>
      <c r="J3536" s="58"/>
      <c r="K3536" s="58"/>
      <c r="L3536" s="58"/>
      <c r="M3536" s="58"/>
      <c r="N3536" s="58"/>
      <c r="O3536" s="58"/>
      <c r="P3536" s="58"/>
      <c r="Q3536" s="58"/>
      <c r="R3536" s="58"/>
      <c r="S3536" s="58"/>
      <c r="T3536" s="58"/>
      <c r="U3536" s="58"/>
      <c r="V3536">
        <v>112.00825</v>
      </c>
      <c r="W3536">
        <v>112.00825</v>
      </c>
      <c r="X3536">
        <v>112.00825</v>
      </c>
      <c r="Y3536">
        <v>112.00825</v>
      </c>
      <c r="AB3536" s="58"/>
      <c r="AC3536" s="58"/>
      <c r="AD3536" s="58"/>
      <c r="AE3536" s="58"/>
      <c r="AF3536" s="58"/>
      <c r="AG3536" s="58"/>
      <c r="AH3536" s="58"/>
      <c r="AI3536" s="58"/>
      <c r="AJ3536" s="58"/>
      <c r="AK3536" s="58"/>
      <c r="AL3536" s="58"/>
      <c r="AM3536" s="58"/>
      <c r="AN3536" s="58"/>
      <c r="AO3536" s="58"/>
      <c r="AP3536" s="58"/>
      <c r="AQ3536" s="58"/>
      <c r="AR3536" s="58"/>
      <c r="AS3536" s="58"/>
      <c r="AT3536" s="58"/>
      <c r="AU3536" s="58"/>
      <c r="AV3536" s="58"/>
      <c r="AW3536" s="58"/>
      <c r="AX3536" s="58"/>
    </row>
    <row r="3537" spans="1:50" x14ac:dyDescent="0.25">
      <c r="A3537" s="99" t="s">
        <v>166</v>
      </c>
      <c r="B3537" s="99" t="s">
        <v>84</v>
      </c>
      <c r="C3537" s="99" t="s">
        <v>185</v>
      </c>
      <c r="D3537" s="8" t="s">
        <v>183</v>
      </c>
      <c r="E3537" s="8" t="s">
        <v>186</v>
      </c>
      <c r="F3537" t="s">
        <v>188</v>
      </c>
      <c r="G3537" s="100">
        <v>44795</v>
      </c>
      <c r="H3537">
        <v>4</v>
      </c>
      <c r="I3537" s="86"/>
      <c r="J3537" s="58"/>
      <c r="K3537" s="58"/>
      <c r="L3537" s="58"/>
      <c r="M3537" s="58"/>
      <c r="N3537" s="58"/>
      <c r="O3537" s="58"/>
      <c r="P3537" s="58"/>
      <c r="Q3537" s="58"/>
      <c r="R3537" s="58"/>
      <c r="S3537" s="58"/>
      <c r="T3537" s="58"/>
      <c r="U3537" s="58"/>
      <c r="V3537">
        <v>111.08446666666666</v>
      </c>
      <c r="W3537">
        <v>111.08446666666666</v>
      </c>
      <c r="X3537">
        <v>111.08446666666666</v>
      </c>
      <c r="Y3537">
        <v>111.08446666666666</v>
      </c>
      <c r="AB3537" s="58"/>
      <c r="AC3537" s="58"/>
      <c r="AD3537" s="58"/>
      <c r="AE3537" s="58"/>
      <c r="AF3537" s="58"/>
      <c r="AG3537" s="58"/>
      <c r="AH3537" s="58"/>
      <c r="AI3537" s="58"/>
      <c r="AJ3537" s="58"/>
      <c r="AK3537" s="58"/>
      <c r="AL3537" s="58"/>
      <c r="AM3537" s="58"/>
      <c r="AN3537" s="58"/>
      <c r="AO3537" s="58"/>
      <c r="AP3537" s="58"/>
      <c r="AQ3537" s="58"/>
      <c r="AR3537" s="58"/>
      <c r="AS3537" s="58"/>
      <c r="AT3537" s="58"/>
      <c r="AU3537" s="58"/>
      <c r="AV3537" s="58"/>
      <c r="AW3537" s="58"/>
      <c r="AX3537" s="58"/>
    </row>
    <row r="3538" spans="1:50" x14ac:dyDescent="0.25">
      <c r="A3538" s="99" t="s">
        <v>166</v>
      </c>
      <c r="B3538" s="99" t="s">
        <v>84</v>
      </c>
      <c r="C3538" s="99" t="s">
        <v>185</v>
      </c>
      <c r="D3538" s="8" t="s">
        <v>183</v>
      </c>
      <c r="E3538" s="8" t="s">
        <v>186</v>
      </c>
      <c r="F3538" t="s">
        <v>188</v>
      </c>
      <c r="G3538" s="100">
        <v>44802</v>
      </c>
      <c r="H3538">
        <v>4</v>
      </c>
      <c r="I3538" s="86"/>
      <c r="J3538" s="58"/>
      <c r="K3538" s="58"/>
      <c r="L3538" s="58"/>
      <c r="M3538" s="58"/>
      <c r="N3538" s="58"/>
      <c r="O3538" s="58"/>
      <c r="P3538" s="58"/>
      <c r="Q3538" s="58"/>
      <c r="R3538" s="58"/>
      <c r="S3538" s="58"/>
      <c r="T3538" s="58"/>
      <c r="U3538" s="58"/>
      <c r="V3538">
        <v>86.241966666666656</v>
      </c>
      <c r="W3538">
        <v>86.241966666666656</v>
      </c>
      <c r="X3538">
        <v>86.241966666666656</v>
      </c>
      <c r="Y3538">
        <v>86.241966666666656</v>
      </c>
      <c r="AB3538" s="58"/>
      <c r="AC3538" s="58"/>
      <c r="AD3538" s="58"/>
      <c r="AE3538" s="58"/>
      <c r="AF3538" s="58"/>
      <c r="AG3538" s="58"/>
      <c r="AH3538" s="58"/>
      <c r="AI3538" s="58"/>
      <c r="AJ3538" s="58"/>
      <c r="AK3538" s="58"/>
      <c r="AL3538" s="58"/>
      <c r="AM3538" s="58"/>
      <c r="AN3538" s="58"/>
      <c r="AO3538" s="58"/>
      <c r="AP3538" s="58"/>
      <c r="AQ3538" s="58"/>
      <c r="AR3538" s="58"/>
      <c r="AS3538" s="58"/>
      <c r="AT3538" s="58"/>
      <c r="AU3538" s="58"/>
      <c r="AV3538" s="58"/>
      <c r="AW3538" s="58"/>
      <c r="AX3538" s="58"/>
    </row>
    <row r="3539" spans="1:50" x14ac:dyDescent="0.25">
      <c r="A3539" s="99" t="s">
        <v>166</v>
      </c>
      <c r="B3539" s="99" t="s">
        <v>84</v>
      </c>
      <c r="C3539" s="99" t="s">
        <v>185</v>
      </c>
      <c r="D3539" s="8" t="s">
        <v>183</v>
      </c>
      <c r="E3539" s="8" t="s">
        <v>186</v>
      </c>
      <c r="F3539" t="s">
        <v>188</v>
      </c>
      <c r="G3539" s="100">
        <v>44812</v>
      </c>
      <c r="H3539">
        <v>4</v>
      </c>
      <c r="I3539" s="86"/>
      <c r="J3539" s="58"/>
      <c r="K3539" s="58"/>
      <c r="L3539" s="58"/>
      <c r="M3539" s="58"/>
      <c r="N3539" s="58"/>
      <c r="O3539" s="58"/>
      <c r="P3539" s="58"/>
      <c r="Q3539" s="58"/>
      <c r="R3539" s="58"/>
      <c r="S3539" s="58"/>
      <c r="T3539" s="58"/>
      <c r="U3539" s="58"/>
      <c r="V3539">
        <v>54.829833333333333</v>
      </c>
      <c r="W3539">
        <v>54.829833333333333</v>
      </c>
      <c r="X3539">
        <v>54.829833333333333</v>
      </c>
      <c r="Y3539">
        <v>54.829833333333333</v>
      </c>
      <c r="AB3539" s="58"/>
      <c r="AC3539" s="58"/>
      <c r="AD3539" s="58"/>
      <c r="AE3539" s="58"/>
      <c r="AF3539" s="58"/>
      <c r="AG3539" s="58"/>
      <c r="AH3539" s="58"/>
      <c r="AI3539" s="58"/>
      <c r="AJ3539" s="58"/>
      <c r="AK3539" s="58"/>
      <c r="AL3539" s="58"/>
      <c r="AM3539" s="58"/>
      <c r="AN3539" s="58"/>
      <c r="AO3539" s="58"/>
      <c r="AP3539" s="58"/>
      <c r="AQ3539" s="58"/>
      <c r="AR3539" s="58"/>
      <c r="AS3539" s="58"/>
      <c r="AT3539" s="58"/>
      <c r="AU3539" s="58"/>
      <c r="AV3539" s="58"/>
      <c r="AW3539" s="58"/>
      <c r="AX3539" s="58"/>
    </row>
    <row r="3540" spans="1:50" x14ac:dyDescent="0.25">
      <c r="A3540" s="106" t="s">
        <v>168</v>
      </c>
      <c r="B3540" s="106" t="s">
        <v>143</v>
      </c>
      <c r="C3540" s="106" t="s">
        <v>185</v>
      </c>
      <c r="D3540" s="54" t="s">
        <v>183</v>
      </c>
      <c r="E3540" s="54" t="s">
        <v>186</v>
      </c>
      <c r="F3540" s="5" t="s">
        <v>187</v>
      </c>
      <c r="G3540" s="97">
        <v>44603</v>
      </c>
      <c r="H3540" s="20">
        <v>1</v>
      </c>
      <c r="I3540" s="86"/>
      <c r="J3540" s="58"/>
      <c r="K3540" s="58"/>
      <c r="L3540" s="58"/>
      <c r="M3540" s="58"/>
      <c r="N3540" s="58"/>
      <c r="O3540" s="58"/>
      <c r="P3540" s="58"/>
      <c r="Q3540" s="58"/>
      <c r="R3540" s="58"/>
      <c r="S3540" s="58"/>
      <c r="T3540" s="58"/>
      <c r="U3540" s="58"/>
      <c r="V3540" s="5">
        <v>96.597399999999993</v>
      </c>
      <c r="W3540" s="5">
        <v>96.597399999999993</v>
      </c>
      <c r="X3540" s="5">
        <v>96.597399999999993</v>
      </c>
      <c r="Y3540" s="5">
        <v>96.597399999999993</v>
      </c>
      <c r="Z3540" s="58"/>
      <c r="AA3540" s="5"/>
      <c r="AB3540" s="58"/>
      <c r="AC3540" s="58"/>
      <c r="AD3540" s="58"/>
      <c r="AE3540" s="58"/>
      <c r="AF3540" s="58"/>
      <c r="AG3540" s="58"/>
      <c r="AH3540" s="58"/>
      <c r="AI3540" s="58"/>
      <c r="AJ3540" s="58"/>
      <c r="AK3540" s="58"/>
      <c r="AL3540" s="58"/>
      <c r="AM3540" s="58"/>
      <c r="AN3540" s="58"/>
      <c r="AO3540" s="58"/>
      <c r="AP3540" s="58"/>
      <c r="AQ3540" s="58"/>
      <c r="AR3540" s="58"/>
      <c r="AS3540" s="58"/>
      <c r="AT3540" s="58"/>
      <c r="AU3540" s="58"/>
      <c r="AV3540" s="58"/>
      <c r="AW3540" s="58"/>
      <c r="AX3540" s="58"/>
    </row>
    <row r="3541" spans="1:50" x14ac:dyDescent="0.25">
      <c r="A3541" s="106" t="s">
        <v>168</v>
      </c>
      <c r="B3541" s="106" t="s">
        <v>143</v>
      </c>
      <c r="C3541" s="106" t="s">
        <v>185</v>
      </c>
      <c r="D3541" s="54" t="s">
        <v>183</v>
      </c>
      <c r="E3541" s="54" t="s">
        <v>186</v>
      </c>
      <c r="F3541" s="5" t="s">
        <v>188</v>
      </c>
      <c r="G3541" s="97">
        <v>44732</v>
      </c>
      <c r="H3541" s="20">
        <v>1</v>
      </c>
      <c r="I3541" s="86"/>
      <c r="J3541" s="58"/>
      <c r="K3541" s="58"/>
      <c r="L3541" s="58"/>
      <c r="M3541" s="58"/>
      <c r="N3541" s="58"/>
      <c r="O3541" s="58"/>
      <c r="P3541" s="58"/>
      <c r="Q3541" s="58"/>
      <c r="R3541" s="58"/>
      <c r="S3541" s="58"/>
      <c r="T3541" s="58"/>
      <c r="U3541" s="58"/>
      <c r="V3541" s="5">
        <v>93.984999999999999</v>
      </c>
      <c r="W3541" s="5">
        <v>93.984999999999999</v>
      </c>
      <c r="X3541" s="5">
        <v>93.984999999999999</v>
      </c>
      <c r="Y3541" s="5">
        <v>93.984999999999999</v>
      </c>
      <c r="Z3541" s="58"/>
      <c r="AA3541" s="5"/>
      <c r="AB3541" s="58"/>
      <c r="AC3541" s="58"/>
      <c r="AD3541" s="58"/>
      <c r="AE3541" s="58"/>
      <c r="AF3541" s="58"/>
      <c r="AG3541" s="58"/>
      <c r="AH3541" s="58"/>
      <c r="AI3541" s="58"/>
      <c r="AJ3541" s="58"/>
      <c r="AK3541" s="58"/>
      <c r="AL3541" s="58"/>
      <c r="AM3541" s="58"/>
      <c r="AN3541" s="58"/>
      <c r="AO3541" s="58"/>
      <c r="AP3541" s="58"/>
      <c r="AQ3541" s="58"/>
      <c r="AR3541" s="58"/>
      <c r="AS3541" s="58"/>
      <c r="AT3541" s="58"/>
      <c r="AU3541" s="58"/>
      <c r="AV3541" s="58"/>
      <c r="AW3541" s="58"/>
      <c r="AX3541" s="58"/>
    </row>
    <row r="3542" spans="1:50" x14ac:dyDescent="0.25">
      <c r="A3542" s="106" t="s">
        <v>168</v>
      </c>
      <c r="B3542" s="106" t="s">
        <v>143</v>
      </c>
      <c r="C3542" s="106" t="s">
        <v>185</v>
      </c>
      <c r="D3542" s="54" t="s">
        <v>183</v>
      </c>
      <c r="E3542" s="54" t="s">
        <v>186</v>
      </c>
      <c r="F3542" s="5" t="s">
        <v>188</v>
      </c>
      <c r="G3542" s="97">
        <v>44756</v>
      </c>
      <c r="H3542" s="20">
        <v>1</v>
      </c>
      <c r="I3542" s="86"/>
      <c r="J3542" s="58"/>
      <c r="K3542" s="58"/>
      <c r="L3542" s="58"/>
      <c r="M3542" s="58"/>
      <c r="N3542" s="58"/>
      <c r="O3542" s="58"/>
      <c r="P3542" s="58"/>
      <c r="Q3542" s="58"/>
      <c r="R3542" s="58"/>
      <c r="S3542" s="58"/>
      <c r="T3542" s="58"/>
      <c r="U3542" s="58"/>
      <c r="V3542" s="5"/>
      <c r="W3542" s="5"/>
      <c r="X3542" s="5"/>
      <c r="Y3542" s="5"/>
      <c r="Z3542" s="58"/>
      <c r="AA3542" s="5"/>
      <c r="AB3542" s="58"/>
      <c r="AC3542" s="58"/>
      <c r="AD3542" s="58"/>
      <c r="AE3542" s="58"/>
      <c r="AF3542" s="58"/>
      <c r="AG3542" s="58"/>
      <c r="AH3542" s="58"/>
      <c r="AI3542" s="58"/>
      <c r="AJ3542" s="58"/>
      <c r="AK3542" s="58"/>
      <c r="AL3542" s="58"/>
      <c r="AM3542" s="58"/>
      <c r="AN3542" s="58"/>
      <c r="AO3542" s="58"/>
      <c r="AP3542" s="58"/>
      <c r="AQ3542" s="58"/>
      <c r="AR3542" s="58"/>
      <c r="AS3542" s="58"/>
      <c r="AT3542" s="58"/>
      <c r="AU3542" s="58"/>
      <c r="AV3542" s="58"/>
      <c r="AW3542" s="58"/>
      <c r="AX3542" s="58"/>
    </row>
    <row r="3543" spans="1:50" x14ac:dyDescent="0.25">
      <c r="A3543" s="106" t="s">
        <v>168</v>
      </c>
      <c r="B3543" s="106" t="s">
        <v>143</v>
      </c>
      <c r="C3543" s="106" t="s">
        <v>185</v>
      </c>
      <c r="D3543" s="54" t="s">
        <v>183</v>
      </c>
      <c r="E3543" s="54" t="s">
        <v>186</v>
      </c>
      <c r="F3543" s="5" t="s">
        <v>188</v>
      </c>
      <c r="G3543" s="97">
        <v>44760</v>
      </c>
      <c r="H3543" s="20">
        <v>1</v>
      </c>
      <c r="I3543" s="86"/>
      <c r="J3543" s="58"/>
      <c r="K3543" s="58"/>
      <c r="L3543" s="58"/>
      <c r="M3543" s="58"/>
      <c r="N3543" s="58"/>
      <c r="O3543" s="58"/>
      <c r="P3543" s="58"/>
      <c r="Q3543" s="58"/>
      <c r="R3543" s="58"/>
      <c r="S3543" s="58"/>
      <c r="T3543" s="58"/>
      <c r="U3543" s="58"/>
      <c r="V3543" s="5">
        <v>54.561666666666675</v>
      </c>
      <c r="W3543" s="5">
        <v>54.561666666666675</v>
      </c>
      <c r="X3543" s="5">
        <v>54.561666666666675</v>
      </c>
      <c r="Y3543" s="5">
        <v>54.561666666666675</v>
      </c>
      <c r="Z3543" s="58"/>
      <c r="AA3543" s="5"/>
      <c r="AB3543" s="58"/>
      <c r="AC3543" s="58"/>
      <c r="AD3543" s="58"/>
      <c r="AE3543" s="58"/>
      <c r="AF3543" s="58"/>
      <c r="AG3543" s="58"/>
      <c r="AH3543" s="58"/>
      <c r="AI3543" s="58"/>
      <c r="AJ3543" s="58"/>
      <c r="AK3543" s="58"/>
      <c r="AL3543" s="58"/>
      <c r="AM3543" s="58"/>
      <c r="AN3543" s="58"/>
      <c r="AO3543" s="58"/>
      <c r="AP3543" s="58"/>
      <c r="AQ3543" s="58"/>
      <c r="AR3543" s="58"/>
      <c r="AS3543" s="58"/>
      <c r="AT3543" s="58"/>
      <c r="AU3543" s="58"/>
      <c r="AV3543" s="58"/>
      <c r="AW3543" s="58"/>
      <c r="AX3543" s="58"/>
    </row>
    <row r="3544" spans="1:50" x14ac:dyDescent="0.25">
      <c r="A3544" s="106" t="s">
        <v>168</v>
      </c>
      <c r="B3544" s="106" t="s">
        <v>143</v>
      </c>
      <c r="C3544" s="106" t="s">
        <v>185</v>
      </c>
      <c r="D3544" s="54" t="s">
        <v>183</v>
      </c>
      <c r="E3544" s="54" t="s">
        <v>186</v>
      </c>
      <c r="F3544" s="5" t="s">
        <v>188</v>
      </c>
      <c r="G3544" s="97">
        <v>44769</v>
      </c>
      <c r="H3544" s="20">
        <v>1</v>
      </c>
      <c r="I3544" s="86"/>
      <c r="J3544" s="58"/>
      <c r="K3544" s="58"/>
      <c r="L3544" s="58"/>
      <c r="M3544" s="58"/>
      <c r="N3544" s="58"/>
      <c r="O3544" s="58"/>
      <c r="P3544" s="58"/>
      <c r="Q3544" s="58"/>
      <c r="R3544" s="58"/>
      <c r="S3544" s="58"/>
      <c r="T3544" s="58"/>
      <c r="U3544" s="58"/>
      <c r="V3544" s="5">
        <v>78.832399999999993</v>
      </c>
      <c r="W3544" s="5">
        <v>78.832399999999993</v>
      </c>
      <c r="X3544" s="5">
        <v>78.832399999999993</v>
      </c>
      <c r="Y3544" s="5">
        <v>78.832399999999993</v>
      </c>
      <c r="Z3544" s="58"/>
      <c r="AA3544" s="5"/>
      <c r="AB3544" s="58"/>
      <c r="AC3544" s="58"/>
      <c r="AD3544" s="58"/>
      <c r="AE3544" s="58"/>
      <c r="AF3544" s="58"/>
      <c r="AG3544" s="58"/>
      <c r="AH3544" s="58"/>
      <c r="AI3544" s="58"/>
      <c r="AJ3544" s="58"/>
      <c r="AK3544" s="58"/>
      <c r="AL3544" s="58"/>
      <c r="AM3544" s="58"/>
      <c r="AN3544" s="58"/>
      <c r="AO3544" s="58"/>
      <c r="AP3544" s="58"/>
      <c r="AQ3544" s="58"/>
      <c r="AR3544" s="58"/>
      <c r="AS3544" s="58"/>
      <c r="AT3544" s="58"/>
      <c r="AU3544" s="58"/>
      <c r="AV3544" s="58"/>
      <c r="AW3544" s="58"/>
      <c r="AX3544" s="58"/>
    </row>
    <row r="3545" spans="1:50" x14ac:dyDescent="0.25">
      <c r="A3545" s="106" t="s">
        <v>168</v>
      </c>
      <c r="B3545" s="106" t="s">
        <v>143</v>
      </c>
      <c r="C3545" s="106" t="s">
        <v>185</v>
      </c>
      <c r="D3545" s="54" t="s">
        <v>183</v>
      </c>
      <c r="E3545" s="54" t="s">
        <v>186</v>
      </c>
      <c r="F3545" s="5" t="s">
        <v>188</v>
      </c>
      <c r="G3545" s="97">
        <v>44784</v>
      </c>
      <c r="H3545" s="20">
        <v>1</v>
      </c>
      <c r="I3545" s="86"/>
      <c r="J3545" s="58"/>
      <c r="K3545" s="58"/>
      <c r="L3545" s="58"/>
      <c r="M3545" s="58"/>
      <c r="N3545" s="58"/>
      <c r="O3545" s="58"/>
      <c r="P3545" s="58"/>
      <c r="Q3545" s="58"/>
      <c r="R3545" s="58"/>
      <c r="S3545" s="58"/>
      <c r="T3545" s="58"/>
      <c r="U3545" s="58"/>
      <c r="V3545" s="5">
        <v>71.913399999999996</v>
      </c>
      <c r="W3545" s="5">
        <v>71.913399999999996</v>
      </c>
      <c r="X3545" s="5">
        <v>71.913399999999996</v>
      </c>
      <c r="Y3545" s="5">
        <v>71.913399999999996</v>
      </c>
      <c r="Z3545" s="58"/>
      <c r="AA3545" s="5"/>
      <c r="AB3545" s="58"/>
      <c r="AC3545" s="58"/>
      <c r="AD3545" s="58"/>
      <c r="AE3545" s="58"/>
      <c r="AF3545" s="58"/>
      <c r="AG3545" s="58"/>
      <c r="AH3545" s="58"/>
      <c r="AI3545" s="58"/>
      <c r="AJ3545" s="58"/>
      <c r="AK3545" s="58"/>
      <c r="AL3545" s="58"/>
      <c r="AM3545" s="58"/>
      <c r="AN3545" s="58"/>
      <c r="AO3545" s="58"/>
      <c r="AP3545" s="58"/>
      <c r="AQ3545" s="58"/>
      <c r="AR3545" s="58"/>
      <c r="AS3545" s="58"/>
      <c r="AT3545" s="58"/>
      <c r="AU3545" s="58"/>
      <c r="AV3545" s="58"/>
      <c r="AW3545" s="58"/>
      <c r="AX3545" s="58"/>
    </row>
    <row r="3546" spans="1:50" x14ac:dyDescent="0.25">
      <c r="A3546" s="106" t="s">
        <v>168</v>
      </c>
      <c r="B3546" s="106" t="s">
        <v>143</v>
      </c>
      <c r="C3546" s="106" t="s">
        <v>185</v>
      </c>
      <c r="D3546" s="54" t="s">
        <v>183</v>
      </c>
      <c r="E3546" s="54" t="s">
        <v>186</v>
      </c>
      <c r="F3546" s="5" t="s">
        <v>188</v>
      </c>
      <c r="G3546" s="97">
        <v>44795</v>
      </c>
      <c r="H3546" s="20">
        <v>1</v>
      </c>
      <c r="I3546" s="86"/>
      <c r="J3546" s="58"/>
      <c r="K3546" s="58"/>
      <c r="L3546" s="58"/>
      <c r="M3546" s="58"/>
      <c r="N3546" s="58"/>
      <c r="O3546" s="58"/>
      <c r="P3546" s="58"/>
      <c r="Q3546" s="58"/>
      <c r="R3546" s="58"/>
      <c r="S3546" s="58"/>
      <c r="T3546" s="58"/>
      <c r="U3546" s="58"/>
      <c r="V3546" s="5"/>
      <c r="W3546" s="5"/>
      <c r="X3546" s="5"/>
      <c r="Y3546" s="5"/>
      <c r="Z3546" s="58"/>
      <c r="AA3546" s="5"/>
      <c r="AB3546" s="58"/>
      <c r="AC3546" s="58"/>
      <c r="AD3546" s="58"/>
      <c r="AE3546" s="58"/>
      <c r="AF3546" s="58"/>
      <c r="AG3546" s="58"/>
      <c r="AH3546" s="58"/>
      <c r="AI3546" s="58"/>
      <c r="AJ3546" s="58"/>
      <c r="AK3546" s="58"/>
      <c r="AL3546" s="58"/>
      <c r="AM3546" s="58"/>
      <c r="AN3546" s="58"/>
      <c r="AO3546" s="58"/>
      <c r="AP3546" s="58"/>
      <c r="AQ3546" s="58"/>
      <c r="AR3546" s="58"/>
      <c r="AS3546" s="58"/>
      <c r="AT3546" s="58"/>
      <c r="AU3546" s="58"/>
      <c r="AV3546" s="58"/>
      <c r="AW3546" s="58"/>
      <c r="AX3546" s="58"/>
    </row>
    <row r="3547" spans="1:50" x14ac:dyDescent="0.25">
      <c r="A3547" s="106" t="s">
        <v>168</v>
      </c>
      <c r="B3547" s="106" t="s">
        <v>143</v>
      </c>
      <c r="C3547" s="106" t="s">
        <v>185</v>
      </c>
      <c r="D3547" s="54" t="s">
        <v>183</v>
      </c>
      <c r="E3547" s="54" t="s">
        <v>186</v>
      </c>
      <c r="F3547" s="5" t="s">
        <v>188</v>
      </c>
      <c r="G3547" s="97">
        <v>44802</v>
      </c>
      <c r="H3547" s="20">
        <v>1</v>
      </c>
      <c r="I3547" s="86"/>
      <c r="J3547" s="58"/>
      <c r="K3547" s="58"/>
      <c r="L3547" s="58"/>
      <c r="M3547" s="58"/>
      <c r="N3547" s="58"/>
      <c r="O3547" s="58"/>
      <c r="P3547" s="58"/>
      <c r="Q3547" s="58"/>
      <c r="R3547" s="58"/>
      <c r="S3547" s="58"/>
      <c r="T3547" s="58"/>
      <c r="U3547" s="58"/>
      <c r="V3547" s="5">
        <v>52.127699999999997</v>
      </c>
      <c r="W3547" s="5">
        <v>52.127699999999997</v>
      </c>
      <c r="X3547" s="5">
        <v>52.127699999999997</v>
      </c>
      <c r="Y3547" s="5">
        <v>52.127699999999997</v>
      </c>
      <c r="Z3547" s="58"/>
      <c r="AA3547" s="5"/>
      <c r="AB3547" s="58"/>
      <c r="AC3547" s="58"/>
      <c r="AD3547" s="58"/>
      <c r="AE3547" s="58"/>
      <c r="AF3547" s="58"/>
      <c r="AG3547" s="58"/>
      <c r="AH3547" s="58"/>
      <c r="AI3547" s="58"/>
      <c r="AJ3547" s="58"/>
      <c r="AK3547" s="58"/>
      <c r="AL3547" s="58"/>
      <c r="AM3547" s="58"/>
      <c r="AN3547" s="58"/>
      <c r="AO3547" s="58"/>
      <c r="AP3547" s="58"/>
      <c r="AQ3547" s="58"/>
      <c r="AR3547" s="58"/>
      <c r="AS3547" s="58"/>
      <c r="AT3547" s="58"/>
      <c r="AU3547" s="58"/>
      <c r="AV3547" s="58"/>
      <c r="AW3547" s="58"/>
      <c r="AX3547" s="58"/>
    </row>
    <row r="3548" spans="1:50" x14ac:dyDescent="0.25">
      <c r="A3548" s="106" t="s">
        <v>168</v>
      </c>
      <c r="B3548" s="106" t="s">
        <v>143</v>
      </c>
      <c r="C3548" s="106" t="s">
        <v>185</v>
      </c>
      <c r="D3548" s="54" t="s">
        <v>183</v>
      </c>
      <c r="E3548" s="54" t="s">
        <v>186</v>
      </c>
      <c r="F3548" s="5" t="s">
        <v>188</v>
      </c>
      <c r="G3548" s="97">
        <v>44812</v>
      </c>
      <c r="H3548" s="20">
        <v>1</v>
      </c>
      <c r="I3548" s="86"/>
      <c r="J3548" s="58"/>
      <c r="K3548" s="58"/>
      <c r="L3548" s="58"/>
      <c r="M3548" s="58"/>
      <c r="N3548" s="58"/>
      <c r="O3548" s="58"/>
      <c r="P3548" s="58"/>
      <c r="Q3548" s="58"/>
      <c r="R3548" s="58"/>
      <c r="S3548" s="58"/>
      <c r="T3548" s="58"/>
      <c r="U3548" s="58"/>
      <c r="V3548" s="5">
        <v>26.666</v>
      </c>
      <c r="W3548" s="5">
        <v>26.666</v>
      </c>
      <c r="X3548" s="5">
        <v>26.666</v>
      </c>
      <c r="Y3548" s="5">
        <v>26.666</v>
      </c>
      <c r="Z3548" s="58"/>
      <c r="AA3548" s="5"/>
      <c r="AB3548" s="58"/>
      <c r="AC3548" s="58"/>
      <c r="AD3548" s="58"/>
      <c r="AE3548" s="58"/>
      <c r="AF3548" s="58"/>
      <c r="AG3548" s="58"/>
      <c r="AH3548" s="58"/>
      <c r="AI3548" s="58"/>
      <c r="AJ3548" s="58"/>
      <c r="AK3548" s="58"/>
      <c r="AL3548" s="58"/>
      <c r="AM3548" s="58"/>
      <c r="AN3548" s="58"/>
      <c r="AO3548" s="58"/>
      <c r="AP3548" s="58"/>
      <c r="AQ3548" s="58"/>
      <c r="AR3548" s="58"/>
      <c r="AS3548" s="58"/>
      <c r="AT3548" s="58"/>
      <c r="AU3548" s="58"/>
      <c r="AV3548" s="58"/>
      <c r="AW3548" s="58"/>
      <c r="AX3548" s="58"/>
    </row>
    <row r="3549" spans="1:50" x14ac:dyDescent="0.25">
      <c r="A3549" s="106" t="s">
        <v>168</v>
      </c>
      <c r="B3549" s="106" t="s">
        <v>143</v>
      </c>
      <c r="C3549" s="106" t="s">
        <v>185</v>
      </c>
      <c r="D3549" s="54" t="s">
        <v>183</v>
      </c>
      <c r="E3549" s="54" t="s">
        <v>186</v>
      </c>
      <c r="F3549" t="s">
        <v>187</v>
      </c>
      <c r="G3549" s="100">
        <v>44603</v>
      </c>
      <c r="H3549">
        <v>2</v>
      </c>
      <c r="I3549" s="86"/>
      <c r="J3549" s="58"/>
      <c r="K3549" s="58"/>
      <c r="L3549" s="58"/>
      <c r="M3549" s="58"/>
      <c r="N3549" s="58"/>
      <c r="O3549" s="58"/>
      <c r="P3549" s="58"/>
      <c r="Q3549" s="58"/>
      <c r="R3549" s="58"/>
      <c r="S3549" s="58"/>
      <c r="T3549" s="58"/>
      <c r="U3549" s="58"/>
      <c r="Z3549" s="58"/>
      <c r="AB3549" s="58"/>
      <c r="AC3549" s="58"/>
      <c r="AD3549" s="58"/>
      <c r="AE3549" s="58"/>
      <c r="AF3549" s="58"/>
      <c r="AG3549" s="58"/>
      <c r="AH3549" s="58"/>
      <c r="AI3549" s="58"/>
      <c r="AJ3549" s="58"/>
      <c r="AK3549" s="58"/>
      <c r="AL3549" s="58"/>
      <c r="AM3549" s="58"/>
      <c r="AN3549" s="58"/>
      <c r="AO3549" s="58"/>
      <c r="AP3549" s="58"/>
      <c r="AQ3549" s="58"/>
      <c r="AR3549" s="58"/>
      <c r="AS3549" s="58"/>
      <c r="AT3549" s="58"/>
      <c r="AU3549" s="58"/>
      <c r="AV3549" s="58"/>
      <c r="AW3549" s="58"/>
      <c r="AX3549" s="58"/>
    </row>
    <row r="3550" spans="1:50" x14ac:dyDescent="0.25">
      <c r="A3550" s="106" t="s">
        <v>168</v>
      </c>
      <c r="B3550" s="106" t="s">
        <v>143</v>
      </c>
      <c r="C3550" s="106" t="s">
        <v>185</v>
      </c>
      <c r="D3550" s="54" t="s">
        <v>183</v>
      </c>
      <c r="E3550" s="54" t="s">
        <v>186</v>
      </c>
      <c r="F3550" t="s">
        <v>188</v>
      </c>
      <c r="G3550" s="100">
        <v>44732</v>
      </c>
      <c r="H3550">
        <v>2</v>
      </c>
      <c r="I3550" s="86"/>
      <c r="J3550" s="58"/>
      <c r="K3550" s="58"/>
      <c r="L3550" s="58"/>
      <c r="M3550" s="58"/>
      <c r="N3550" s="58"/>
      <c r="O3550" s="58"/>
      <c r="P3550" s="58"/>
      <c r="Q3550" s="58"/>
      <c r="R3550" s="58"/>
      <c r="S3550" s="58"/>
      <c r="T3550" s="58"/>
      <c r="U3550" s="58"/>
      <c r="Z3550" s="58"/>
      <c r="AB3550" s="58"/>
      <c r="AC3550" s="58"/>
      <c r="AD3550" s="58"/>
      <c r="AE3550" s="58"/>
      <c r="AF3550" s="58"/>
      <c r="AG3550" s="58"/>
      <c r="AH3550" s="58"/>
      <c r="AI3550" s="58"/>
      <c r="AJ3550" s="58"/>
      <c r="AK3550" s="58"/>
      <c r="AL3550" s="58"/>
      <c r="AM3550" s="58"/>
      <c r="AN3550" s="58"/>
      <c r="AO3550" s="58"/>
      <c r="AP3550" s="58"/>
      <c r="AQ3550" s="58"/>
      <c r="AR3550" s="58"/>
      <c r="AS3550" s="58"/>
      <c r="AT3550" s="58"/>
      <c r="AU3550" s="58"/>
      <c r="AV3550" s="58"/>
      <c r="AW3550" s="58"/>
      <c r="AX3550" s="58"/>
    </row>
    <row r="3551" spans="1:50" x14ac:dyDescent="0.25">
      <c r="A3551" s="106" t="s">
        <v>168</v>
      </c>
      <c r="B3551" s="106" t="s">
        <v>143</v>
      </c>
      <c r="C3551" s="106" t="s">
        <v>185</v>
      </c>
      <c r="D3551" s="54" t="s">
        <v>183</v>
      </c>
      <c r="E3551" s="54" t="s">
        <v>186</v>
      </c>
      <c r="F3551" t="s">
        <v>188</v>
      </c>
      <c r="G3551" s="100">
        <v>44756</v>
      </c>
      <c r="H3551">
        <v>2</v>
      </c>
      <c r="I3551" s="86"/>
      <c r="J3551" s="58"/>
      <c r="K3551" s="58"/>
      <c r="L3551" s="58"/>
      <c r="M3551" s="58"/>
      <c r="N3551" s="58"/>
      <c r="O3551" s="58"/>
      <c r="P3551" s="58"/>
      <c r="Q3551" s="58"/>
      <c r="R3551" s="58"/>
      <c r="S3551" s="58"/>
      <c r="T3551" s="58"/>
      <c r="U3551" s="58"/>
      <c r="Z3551" s="58"/>
      <c r="AB3551" s="58"/>
      <c r="AC3551" s="58"/>
      <c r="AD3551" s="58"/>
      <c r="AE3551" s="58"/>
      <c r="AF3551" s="58"/>
      <c r="AG3551" s="58"/>
      <c r="AH3551" s="58"/>
      <c r="AI3551" s="58"/>
      <c r="AJ3551" s="58"/>
      <c r="AK3551" s="58"/>
      <c r="AL3551" s="58"/>
      <c r="AM3551" s="58"/>
      <c r="AN3551" s="58"/>
      <c r="AO3551" s="58"/>
      <c r="AP3551" s="58"/>
      <c r="AQ3551" s="58"/>
      <c r="AR3551" s="58"/>
      <c r="AS3551" s="58"/>
      <c r="AT3551" s="58"/>
      <c r="AU3551" s="58"/>
      <c r="AV3551" s="58"/>
      <c r="AW3551" s="58"/>
      <c r="AX3551" s="58"/>
    </row>
    <row r="3552" spans="1:50" x14ac:dyDescent="0.25">
      <c r="A3552" s="106" t="s">
        <v>168</v>
      </c>
      <c r="B3552" s="106" t="s">
        <v>143</v>
      </c>
      <c r="C3552" s="106" t="s">
        <v>185</v>
      </c>
      <c r="D3552" s="54" t="s">
        <v>183</v>
      </c>
      <c r="E3552" s="54" t="s">
        <v>186</v>
      </c>
      <c r="F3552" t="s">
        <v>188</v>
      </c>
      <c r="G3552" s="100">
        <v>44760</v>
      </c>
      <c r="H3552">
        <v>2</v>
      </c>
      <c r="I3552" s="86"/>
      <c r="J3552" s="58"/>
      <c r="K3552" s="58"/>
      <c r="L3552" s="58"/>
      <c r="M3552" s="58"/>
      <c r="N3552" s="58"/>
      <c r="O3552" s="58"/>
      <c r="P3552" s="58"/>
      <c r="Q3552" s="58"/>
      <c r="R3552" s="58"/>
      <c r="S3552" s="58"/>
      <c r="T3552" s="58"/>
      <c r="U3552" s="58"/>
      <c r="Z3552" s="58"/>
      <c r="AB3552" s="58"/>
      <c r="AC3552" s="58"/>
      <c r="AD3552" s="58"/>
      <c r="AE3552" s="58"/>
      <c r="AF3552" s="58"/>
      <c r="AG3552" s="58"/>
      <c r="AH3552" s="58"/>
      <c r="AI3552" s="58"/>
      <c r="AJ3552" s="58"/>
      <c r="AK3552" s="58"/>
      <c r="AL3552" s="58"/>
      <c r="AM3552" s="58"/>
      <c r="AN3552" s="58"/>
      <c r="AO3552" s="58"/>
      <c r="AP3552" s="58"/>
      <c r="AQ3552" s="58"/>
      <c r="AR3552" s="58"/>
      <c r="AS3552" s="58"/>
      <c r="AT3552" s="58"/>
      <c r="AU3552" s="58"/>
      <c r="AV3552" s="58"/>
      <c r="AW3552" s="58"/>
      <c r="AX3552" s="58"/>
    </row>
    <row r="3553" spans="1:50" x14ac:dyDescent="0.25">
      <c r="A3553" s="106" t="s">
        <v>168</v>
      </c>
      <c r="B3553" s="106" t="s">
        <v>143</v>
      </c>
      <c r="C3553" s="106" t="s">
        <v>185</v>
      </c>
      <c r="D3553" s="54" t="s">
        <v>183</v>
      </c>
      <c r="E3553" s="54" t="s">
        <v>186</v>
      </c>
      <c r="F3553" t="s">
        <v>188</v>
      </c>
      <c r="G3553" s="100">
        <v>44769</v>
      </c>
      <c r="H3553">
        <v>2</v>
      </c>
      <c r="I3553" s="86"/>
      <c r="J3553" s="58"/>
      <c r="K3553" s="58"/>
      <c r="L3553" s="58"/>
      <c r="M3553" s="58"/>
      <c r="N3553" s="58"/>
      <c r="O3553" s="58"/>
      <c r="P3553" s="58"/>
      <c r="Q3553" s="58"/>
      <c r="R3553" s="58"/>
      <c r="S3553" s="58"/>
      <c r="T3553" s="58"/>
      <c r="U3553" s="58"/>
      <c r="Z3553" s="58"/>
      <c r="AB3553" s="58"/>
      <c r="AC3553" s="58"/>
      <c r="AD3553" s="58"/>
      <c r="AE3553" s="58"/>
      <c r="AF3553" s="58"/>
      <c r="AG3553" s="58"/>
      <c r="AH3553" s="58"/>
      <c r="AI3553" s="58"/>
      <c r="AJ3553" s="58"/>
      <c r="AK3553" s="58"/>
      <c r="AL3553" s="58"/>
      <c r="AM3553" s="58"/>
      <c r="AN3553" s="58"/>
      <c r="AO3553" s="58"/>
      <c r="AP3553" s="58"/>
      <c r="AQ3553" s="58"/>
      <c r="AR3553" s="58"/>
      <c r="AS3553" s="58"/>
      <c r="AT3553" s="58"/>
      <c r="AU3553" s="58"/>
      <c r="AV3553" s="58"/>
      <c r="AW3553" s="58"/>
      <c r="AX3553" s="58"/>
    </row>
    <row r="3554" spans="1:50" x14ac:dyDescent="0.25">
      <c r="A3554" s="106" t="s">
        <v>168</v>
      </c>
      <c r="B3554" s="106" t="s">
        <v>143</v>
      </c>
      <c r="C3554" s="106" t="s">
        <v>185</v>
      </c>
      <c r="D3554" s="54" t="s">
        <v>183</v>
      </c>
      <c r="E3554" s="54" t="s">
        <v>186</v>
      </c>
      <c r="F3554" t="s">
        <v>188</v>
      </c>
      <c r="G3554" s="100">
        <v>44784</v>
      </c>
      <c r="H3554">
        <v>2</v>
      </c>
      <c r="I3554" s="86"/>
      <c r="J3554" s="58"/>
      <c r="K3554" s="58"/>
      <c r="L3554" s="58"/>
      <c r="M3554" s="58"/>
      <c r="N3554" s="58"/>
      <c r="O3554" s="58"/>
      <c r="P3554" s="58"/>
      <c r="Q3554" s="58"/>
      <c r="R3554" s="58"/>
      <c r="S3554" s="58"/>
      <c r="T3554" s="58"/>
      <c r="U3554" s="58"/>
      <c r="Z3554" s="58"/>
      <c r="AB3554" s="58"/>
      <c r="AC3554" s="58"/>
      <c r="AD3554" s="58"/>
      <c r="AE3554" s="58"/>
      <c r="AF3554" s="58"/>
      <c r="AG3554" s="58"/>
      <c r="AH3554" s="58"/>
      <c r="AI3554" s="58"/>
      <c r="AJ3554" s="58"/>
      <c r="AK3554" s="58"/>
      <c r="AL3554" s="58"/>
      <c r="AM3554" s="58"/>
      <c r="AN3554" s="58"/>
      <c r="AO3554" s="58"/>
      <c r="AP3554" s="58"/>
      <c r="AQ3554" s="58"/>
      <c r="AR3554" s="58"/>
      <c r="AS3554" s="58"/>
      <c r="AT3554" s="58"/>
      <c r="AU3554" s="58"/>
      <c r="AV3554" s="58"/>
      <c r="AW3554" s="58"/>
      <c r="AX3554" s="58"/>
    </row>
    <row r="3555" spans="1:50" x14ac:dyDescent="0.25">
      <c r="A3555" s="106" t="s">
        <v>168</v>
      </c>
      <c r="B3555" s="106" t="s">
        <v>143</v>
      </c>
      <c r="C3555" s="106" t="s">
        <v>185</v>
      </c>
      <c r="D3555" s="54" t="s">
        <v>183</v>
      </c>
      <c r="E3555" s="54" t="s">
        <v>186</v>
      </c>
      <c r="F3555" t="s">
        <v>188</v>
      </c>
      <c r="G3555" s="100">
        <v>44795</v>
      </c>
      <c r="H3555">
        <v>2</v>
      </c>
      <c r="I3555" s="86"/>
      <c r="J3555" s="58"/>
      <c r="K3555" s="58"/>
      <c r="L3555" s="58"/>
      <c r="M3555" s="58"/>
      <c r="N3555" s="58"/>
      <c r="O3555" s="58"/>
      <c r="P3555" s="58"/>
      <c r="Q3555" s="58"/>
      <c r="R3555" s="58"/>
      <c r="S3555" s="58"/>
      <c r="T3555" s="58"/>
      <c r="U3555" s="58"/>
      <c r="Z3555" s="58"/>
      <c r="AB3555" s="58"/>
      <c r="AC3555" s="58"/>
      <c r="AD3555" s="58"/>
      <c r="AE3555" s="58"/>
      <c r="AF3555" s="58"/>
      <c r="AG3555" s="58"/>
      <c r="AH3555" s="58"/>
      <c r="AI3555" s="58"/>
      <c r="AJ3555" s="58"/>
      <c r="AK3555" s="58"/>
      <c r="AL3555" s="58"/>
      <c r="AM3555" s="58"/>
      <c r="AN3555" s="58"/>
      <c r="AO3555" s="58"/>
      <c r="AP3555" s="58"/>
      <c r="AQ3555" s="58"/>
      <c r="AR3555" s="58"/>
      <c r="AS3555" s="58"/>
      <c r="AT3555" s="58"/>
      <c r="AU3555" s="58"/>
      <c r="AV3555" s="58"/>
      <c r="AW3555" s="58"/>
      <c r="AX3555" s="58"/>
    </row>
    <row r="3556" spans="1:50" x14ac:dyDescent="0.25">
      <c r="A3556" s="106" t="s">
        <v>168</v>
      </c>
      <c r="B3556" s="106" t="s">
        <v>143</v>
      </c>
      <c r="C3556" s="106" t="s">
        <v>185</v>
      </c>
      <c r="D3556" s="54" t="s">
        <v>183</v>
      </c>
      <c r="E3556" s="54" t="s">
        <v>186</v>
      </c>
      <c r="F3556" t="s">
        <v>188</v>
      </c>
      <c r="G3556" s="100">
        <v>44802</v>
      </c>
      <c r="H3556">
        <v>2</v>
      </c>
      <c r="I3556" s="86"/>
      <c r="J3556" s="58"/>
      <c r="K3556" s="58"/>
      <c r="L3556" s="58"/>
      <c r="M3556" s="58"/>
      <c r="N3556" s="58"/>
      <c r="O3556" s="58"/>
      <c r="P3556" s="58"/>
      <c r="Q3556" s="58"/>
      <c r="R3556" s="58"/>
      <c r="S3556" s="58"/>
      <c r="T3556" s="58"/>
      <c r="U3556" s="58"/>
      <c r="Z3556" s="58"/>
      <c r="AB3556" s="58"/>
      <c r="AC3556" s="58"/>
      <c r="AD3556" s="58"/>
      <c r="AE3556" s="58"/>
      <c r="AF3556" s="58"/>
      <c r="AG3556" s="58"/>
      <c r="AH3556" s="58"/>
      <c r="AI3556" s="58"/>
      <c r="AJ3556" s="58"/>
      <c r="AK3556" s="58"/>
      <c r="AL3556" s="58"/>
      <c r="AM3556" s="58"/>
      <c r="AN3556" s="58"/>
      <c r="AO3556" s="58"/>
      <c r="AP3556" s="58"/>
      <c r="AQ3556" s="58"/>
      <c r="AR3556" s="58"/>
      <c r="AS3556" s="58"/>
      <c r="AT3556" s="58"/>
      <c r="AU3556" s="58"/>
      <c r="AV3556" s="58"/>
      <c r="AW3556" s="58"/>
      <c r="AX3556" s="58"/>
    </row>
    <row r="3557" spans="1:50" x14ac:dyDescent="0.25">
      <c r="A3557" s="106" t="s">
        <v>168</v>
      </c>
      <c r="B3557" s="106" t="s">
        <v>143</v>
      </c>
      <c r="C3557" s="106" t="s">
        <v>185</v>
      </c>
      <c r="D3557" s="54" t="s">
        <v>183</v>
      </c>
      <c r="E3557" s="54" t="s">
        <v>186</v>
      </c>
      <c r="F3557" t="s">
        <v>188</v>
      </c>
      <c r="G3557" s="100">
        <v>44812</v>
      </c>
      <c r="H3557">
        <v>2</v>
      </c>
      <c r="I3557" s="86"/>
      <c r="J3557" s="58"/>
      <c r="K3557" s="58"/>
      <c r="L3557" s="58"/>
      <c r="M3557" s="58"/>
      <c r="N3557" s="58"/>
      <c r="O3557" s="58"/>
      <c r="P3557" s="58"/>
      <c r="Q3557" s="58"/>
      <c r="R3557" s="58"/>
      <c r="S3557" s="58"/>
      <c r="T3557" s="58"/>
      <c r="U3557" s="58"/>
      <c r="V3557">
        <v>2.1740500000000003</v>
      </c>
      <c r="W3557">
        <v>2.1740500000000003</v>
      </c>
      <c r="X3557">
        <v>2.1740500000000003</v>
      </c>
      <c r="Y3557">
        <v>2.1740500000000003</v>
      </c>
      <c r="Z3557" s="58"/>
      <c r="AB3557" s="58"/>
      <c r="AC3557" s="58"/>
      <c r="AD3557" s="58"/>
      <c r="AE3557" s="58"/>
      <c r="AF3557" s="58"/>
      <c r="AG3557" s="58"/>
      <c r="AH3557" s="58"/>
      <c r="AI3557" s="58"/>
      <c r="AJ3557" s="58"/>
      <c r="AK3557" s="58"/>
      <c r="AL3557" s="58"/>
      <c r="AM3557" s="58"/>
      <c r="AN3557" s="58"/>
      <c r="AO3557" s="58"/>
      <c r="AP3557" s="58"/>
      <c r="AQ3557" s="58"/>
      <c r="AR3557" s="58"/>
      <c r="AS3557" s="58"/>
      <c r="AT3557" s="58"/>
      <c r="AU3557" s="58"/>
      <c r="AV3557" s="58"/>
      <c r="AW3557" s="58"/>
      <c r="AX3557" s="58"/>
    </row>
    <row r="3558" spans="1:50" x14ac:dyDescent="0.25">
      <c r="A3558" s="106" t="s">
        <v>168</v>
      </c>
      <c r="B3558" s="106" t="s">
        <v>143</v>
      </c>
      <c r="C3558" s="106" t="s">
        <v>185</v>
      </c>
      <c r="D3558" s="54" t="s">
        <v>183</v>
      </c>
      <c r="E3558" s="54" t="s">
        <v>186</v>
      </c>
      <c r="F3558" s="5" t="s">
        <v>187</v>
      </c>
      <c r="G3558" s="97">
        <v>44603</v>
      </c>
      <c r="H3558" s="5">
        <v>3</v>
      </c>
      <c r="I3558" s="86"/>
      <c r="J3558" s="58"/>
      <c r="K3558" s="58"/>
      <c r="L3558" s="58"/>
      <c r="M3558" s="58"/>
      <c r="N3558" s="58"/>
      <c r="O3558" s="58"/>
      <c r="P3558" s="58"/>
      <c r="Q3558" s="58"/>
      <c r="R3558" s="58"/>
      <c r="S3558" s="58"/>
      <c r="T3558" s="58"/>
      <c r="U3558" s="58"/>
      <c r="V3558" s="5"/>
      <c r="W3558" s="5"/>
      <c r="X3558" s="5"/>
      <c r="Y3558" s="5"/>
      <c r="Z3558" s="58"/>
      <c r="AA3558" s="5"/>
      <c r="AB3558" s="58"/>
      <c r="AC3558" s="58"/>
      <c r="AD3558" s="58"/>
      <c r="AE3558" s="58"/>
      <c r="AF3558" s="58"/>
      <c r="AG3558" s="58"/>
      <c r="AH3558" s="58"/>
      <c r="AI3558" s="58"/>
      <c r="AJ3558" s="58"/>
      <c r="AK3558" s="58"/>
      <c r="AL3558" s="58"/>
      <c r="AM3558" s="58"/>
      <c r="AN3558" s="58"/>
      <c r="AO3558" s="58"/>
      <c r="AP3558" s="58"/>
      <c r="AQ3558" s="58"/>
      <c r="AR3558" s="58"/>
      <c r="AS3558" s="58"/>
      <c r="AT3558" s="58"/>
      <c r="AU3558" s="58"/>
      <c r="AV3558" s="58"/>
      <c r="AW3558" s="58"/>
      <c r="AX3558" s="58"/>
    </row>
    <row r="3559" spans="1:50" x14ac:dyDescent="0.25">
      <c r="A3559" s="106" t="s">
        <v>168</v>
      </c>
      <c r="B3559" s="106" t="s">
        <v>143</v>
      </c>
      <c r="C3559" s="106" t="s">
        <v>185</v>
      </c>
      <c r="D3559" s="54" t="s">
        <v>183</v>
      </c>
      <c r="E3559" s="54" t="s">
        <v>186</v>
      </c>
      <c r="F3559" s="5" t="s">
        <v>188</v>
      </c>
      <c r="G3559" s="97">
        <v>44732</v>
      </c>
      <c r="H3559" s="5">
        <v>3</v>
      </c>
      <c r="I3559" s="86"/>
      <c r="J3559" s="58"/>
      <c r="K3559" s="58"/>
      <c r="L3559" s="58"/>
      <c r="M3559" s="58"/>
      <c r="N3559" s="58"/>
      <c r="O3559" s="58"/>
      <c r="P3559" s="58"/>
      <c r="Q3559" s="58"/>
      <c r="R3559" s="58"/>
      <c r="S3559" s="58"/>
      <c r="T3559" s="58"/>
      <c r="U3559" s="58"/>
      <c r="V3559" s="5"/>
      <c r="W3559" s="5"/>
      <c r="X3559" s="5"/>
      <c r="Y3559" s="5"/>
      <c r="Z3559" s="58"/>
      <c r="AA3559" s="5"/>
      <c r="AB3559" s="58"/>
      <c r="AC3559" s="58"/>
      <c r="AD3559" s="58"/>
      <c r="AE3559" s="58"/>
      <c r="AF3559" s="58"/>
      <c r="AG3559" s="58"/>
      <c r="AH3559" s="58"/>
      <c r="AI3559" s="58"/>
      <c r="AJ3559" s="58"/>
      <c r="AK3559" s="58"/>
      <c r="AL3559" s="58"/>
      <c r="AM3559" s="58"/>
      <c r="AN3559" s="58"/>
      <c r="AO3559" s="58"/>
      <c r="AP3559" s="58"/>
      <c r="AQ3559" s="58"/>
      <c r="AR3559" s="58"/>
      <c r="AS3559" s="58"/>
      <c r="AT3559" s="58"/>
      <c r="AU3559" s="58"/>
      <c r="AV3559" s="58"/>
      <c r="AW3559" s="58"/>
      <c r="AX3559" s="58"/>
    </row>
    <row r="3560" spans="1:50" x14ac:dyDescent="0.25">
      <c r="A3560" s="106" t="s">
        <v>168</v>
      </c>
      <c r="B3560" s="106" t="s">
        <v>143</v>
      </c>
      <c r="C3560" s="106" t="s">
        <v>185</v>
      </c>
      <c r="D3560" s="54" t="s">
        <v>183</v>
      </c>
      <c r="E3560" s="54" t="s">
        <v>186</v>
      </c>
      <c r="F3560" s="5" t="s">
        <v>188</v>
      </c>
      <c r="G3560" s="97">
        <v>44756</v>
      </c>
      <c r="H3560" s="5">
        <v>3</v>
      </c>
      <c r="I3560" s="86"/>
      <c r="J3560" s="58"/>
      <c r="K3560" s="58"/>
      <c r="L3560" s="58"/>
      <c r="M3560" s="58"/>
      <c r="N3560" s="58"/>
      <c r="O3560" s="58"/>
      <c r="P3560" s="58"/>
      <c r="Q3560" s="58"/>
      <c r="R3560" s="58"/>
      <c r="S3560" s="58"/>
      <c r="T3560" s="58"/>
      <c r="U3560" s="58"/>
      <c r="V3560" s="5">
        <v>97.566999999999993</v>
      </c>
      <c r="W3560" s="5">
        <v>97.566999999999993</v>
      </c>
      <c r="X3560" s="5">
        <v>97.566999999999993</v>
      </c>
      <c r="Y3560" s="5">
        <v>97.566999999999993</v>
      </c>
      <c r="Z3560" s="58"/>
      <c r="AA3560" s="5"/>
      <c r="AB3560" s="58"/>
      <c r="AC3560" s="58"/>
      <c r="AD3560" s="58"/>
      <c r="AE3560" s="58"/>
      <c r="AF3560" s="58"/>
      <c r="AG3560" s="58"/>
      <c r="AH3560" s="58"/>
      <c r="AI3560" s="58"/>
      <c r="AJ3560" s="58"/>
      <c r="AK3560" s="58"/>
      <c r="AL3560" s="58"/>
      <c r="AM3560" s="58"/>
      <c r="AN3560" s="58"/>
      <c r="AO3560" s="58"/>
      <c r="AP3560" s="58"/>
      <c r="AQ3560" s="58"/>
      <c r="AR3560" s="58"/>
      <c r="AS3560" s="58"/>
      <c r="AT3560" s="58"/>
      <c r="AU3560" s="58"/>
      <c r="AV3560" s="58"/>
      <c r="AW3560" s="58"/>
      <c r="AX3560" s="58"/>
    </row>
    <row r="3561" spans="1:50" x14ac:dyDescent="0.25">
      <c r="A3561" s="106" t="s">
        <v>168</v>
      </c>
      <c r="B3561" s="106" t="s">
        <v>143</v>
      </c>
      <c r="C3561" s="106" t="s">
        <v>185</v>
      </c>
      <c r="D3561" s="54" t="s">
        <v>183</v>
      </c>
      <c r="E3561" s="54" t="s">
        <v>186</v>
      </c>
      <c r="F3561" s="5" t="s">
        <v>188</v>
      </c>
      <c r="G3561" s="97">
        <v>44760</v>
      </c>
      <c r="H3561" s="5">
        <v>3</v>
      </c>
      <c r="I3561" s="86"/>
      <c r="J3561" s="58"/>
      <c r="K3561" s="58"/>
      <c r="L3561" s="58"/>
      <c r="M3561" s="58"/>
      <c r="N3561" s="58"/>
      <c r="O3561" s="58"/>
      <c r="P3561" s="58"/>
      <c r="Q3561" s="58"/>
      <c r="R3561" s="58"/>
      <c r="S3561" s="58"/>
      <c r="T3561" s="58"/>
      <c r="U3561" s="58"/>
      <c r="V3561" s="5">
        <v>115.99323333333334</v>
      </c>
      <c r="W3561" s="5">
        <v>115.99323333333334</v>
      </c>
      <c r="X3561" s="5">
        <v>115.99323333333334</v>
      </c>
      <c r="Y3561" s="5">
        <v>115.99323333333334</v>
      </c>
      <c r="Z3561" s="58"/>
      <c r="AA3561" s="5"/>
      <c r="AB3561" s="58"/>
      <c r="AC3561" s="58"/>
      <c r="AD3561" s="58"/>
      <c r="AE3561" s="58"/>
      <c r="AF3561" s="58"/>
      <c r="AG3561" s="58"/>
      <c r="AH3561" s="58"/>
      <c r="AI3561" s="58"/>
      <c r="AJ3561" s="58"/>
      <c r="AK3561" s="58"/>
      <c r="AL3561" s="58"/>
      <c r="AM3561" s="58"/>
      <c r="AN3561" s="58"/>
      <c r="AO3561" s="58"/>
      <c r="AP3561" s="58"/>
      <c r="AQ3561" s="58"/>
      <c r="AR3561" s="58"/>
      <c r="AS3561" s="58"/>
      <c r="AT3561" s="58"/>
      <c r="AU3561" s="58"/>
      <c r="AV3561" s="58"/>
      <c r="AW3561" s="58"/>
      <c r="AX3561" s="58"/>
    </row>
    <row r="3562" spans="1:50" x14ac:dyDescent="0.25">
      <c r="A3562" s="106" t="s">
        <v>168</v>
      </c>
      <c r="B3562" s="106" t="s">
        <v>143</v>
      </c>
      <c r="C3562" s="106" t="s">
        <v>185</v>
      </c>
      <c r="D3562" s="54" t="s">
        <v>183</v>
      </c>
      <c r="E3562" s="54" t="s">
        <v>186</v>
      </c>
      <c r="F3562" s="5" t="s">
        <v>188</v>
      </c>
      <c r="G3562" s="97">
        <v>44769</v>
      </c>
      <c r="H3562" s="5">
        <v>3</v>
      </c>
      <c r="I3562" s="86"/>
      <c r="J3562" s="58"/>
      <c r="K3562" s="58"/>
      <c r="L3562" s="58"/>
      <c r="M3562" s="58"/>
      <c r="N3562" s="58"/>
      <c r="O3562" s="58"/>
      <c r="P3562" s="58"/>
      <c r="Q3562" s="58"/>
      <c r="R3562" s="58"/>
      <c r="S3562" s="58"/>
      <c r="T3562" s="58"/>
      <c r="U3562" s="58"/>
      <c r="V3562" s="5">
        <v>106.72618666666666</v>
      </c>
      <c r="W3562" s="5">
        <v>106.72618666666666</v>
      </c>
      <c r="X3562" s="5">
        <v>106.72618666666666</v>
      </c>
      <c r="Y3562" s="5">
        <v>106.72618666666666</v>
      </c>
      <c r="Z3562" s="58"/>
      <c r="AA3562" s="5"/>
      <c r="AB3562" s="58"/>
      <c r="AC3562" s="58"/>
      <c r="AD3562" s="58"/>
      <c r="AE3562" s="58"/>
      <c r="AF3562" s="58"/>
      <c r="AG3562" s="58"/>
      <c r="AH3562" s="58"/>
      <c r="AI3562" s="58"/>
      <c r="AJ3562" s="58"/>
      <c r="AK3562" s="58"/>
      <c r="AL3562" s="58"/>
      <c r="AM3562" s="58"/>
      <c r="AN3562" s="58"/>
      <c r="AO3562" s="58"/>
      <c r="AP3562" s="58"/>
      <c r="AQ3562" s="58"/>
      <c r="AR3562" s="58"/>
      <c r="AS3562" s="58"/>
      <c r="AT3562" s="58"/>
      <c r="AU3562" s="58"/>
      <c r="AV3562" s="58"/>
      <c r="AW3562" s="58"/>
      <c r="AX3562" s="58"/>
    </row>
    <row r="3563" spans="1:50" x14ac:dyDescent="0.25">
      <c r="A3563" s="106" t="s">
        <v>168</v>
      </c>
      <c r="B3563" s="106" t="s">
        <v>143</v>
      </c>
      <c r="C3563" s="106" t="s">
        <v>185</v>
      </c>
      <c r="D3563" s="54" t="s">
        <v>183</v>
      </c>
      <c r="E3563" s="54" t="s">
        <v>186</v>
      </c>
      <c r="F3563" s="5" t="s">
        <v>188</v>
      </c>
      <c r="G3563" s="97">
        <v>44784</v>
      </c>
      <c r="H3563" s="5">
        <v>3</v>
      </c>
      <c r="I3563" s="86"/>
      <c r="J3563" s="58"/>
      <c r="K3563" s="58"/>
      <c r="L3563" s="58"/>
      <c r="M3563" s="58"/>
      <c r="N3563" s="58"/>
      <c r="O3563" s="58"/>
      <c r="P3563" s="58"/>
      <c r="Q3563" s="58"/>
      <c r="R3563" s="58"/>
      <c r="S3563" s="58"/>
      <c r="T3563" s="58"/>
      <c r="U3563" s="58"/>
      <c r="V3563" s="5">
        <v>108.00575000000001</v>
      </c>
      <c r="W3563" s="5">
        <v>108.00575000000001</v>
      </c>
      <c r="X3563" s="5">
        <v>108.00575000000001</v>
      </c>
      <c r="Y3563" s="5">
        <v>108.00575000000001</v>
      </c>
      <c r="Z3563" s="58"/>
      <c r="AA3563" s="5"/>
      <c r="AB3563" s="58"/>
      <c r="AC3563" s="58"/>
      <c r="AD3563" s="58"/>
      <c r="AE3563" s="58"/>
      <c r="AF3563" s="58"/>
      <c r="AG3563" s="58"/>
      <c r="AH3563" s="58"/>
      <c r="AI3563" s="58"/>
      <c r="AJ3563" s="58"/>
      <c r="AK3563" s="58"/>
      <c r="AL3563" s="58"/>
      <c r="AM3563" s="58"/>
      <c r="AN3563" s="58"/>
      <c r="AO3563" s="58"/>
      <c r="AP3563" s="58"/>
      <c r="AQ3563" s="58"/>
      <c r="AR3563" s="58"/>
      <c r="AS3563" s="58"/>
      <c r="AT3563" s="58"/>
      <c r="AU3563" s="58"/>
      <c r="AV3563" s="58"/>
      <c r="AW3563" s="58"/>
      <c r="AX3563" s="58"/>
    </row>
    <row r="3564" spans="1:50" x14ac:dyDescent="0.25">
      <c r="A3564" s="106" t="s">
        <v>168</v>
      </c>
      <c r="B3564" s="106" t="s">
        <v>143</v>
      </c>
      <c r="C3564" s="106" t="s">
        <v>185</v>
      </c>
      <c r="D3564" s="54" t="s">
        <v>183</v>
      </c>
      <c r="E3564" s="54" t="s">
        <v>186</v>
      </c>
      <c r="F3564" s="5" t="s">
        <v>188</v>
      </c>
      <c r="G3564" s="97">
        <v>44795</v>
      </c>
      <c r="H3564" s="5">
        <v>3</v>
      </c>
      <c r="I3564" s="86"/>
      <c r="J3564" s="58"/>
      <c r="K3564" s="58"/>
      <c r="L3564" s="58"/>
      <c r="M3564" s="58"/>
      <c r="N3564" s="58"/>
      <c r="O3564" s="58"/>
      <c r="P3564" s="58"/>
      <c r="Q3564" s="58"/>
      <c r="R3564" s="58"/>
      <c r="S3564" s="58"/>
      <c r="T3564" s="58"/>
      <c r="U3564" s="58"/>
      <c r="V3564" s="5"/>
      <c r="W3564" s="5"/>
      <c r="X3564" s="5"/>
      <c r="Y3564" s="5"/>
      <c r="Z3564" s="58"/>
      <c r="AA3564" s="5"/>
      <c r="AB3564" s="58"/>
      <c r="AC3564" s="58"/>
      <c r="AD3564" s="58"/>
      <c r="AE3564" s="58"/>
      <c r="AF3564" s="58"/>
      <c r="AG3564" s="58"/>
      <c r="AH3564" s="58"/>
      <c r="AI3564" s="58"/>
      <c r="AJ3564" s="58"/>
      <c r="AK3564" s="58"/>
      <c r="AL3564" s="58"/>
      <c r="AM3564" s="58"/>
      <c r="AN3564" s="58"/>
      <c r="AO3564" s="58"/>
      <c r="AP3564" s="58"/>
      <c r="AQ3564" s="58"/>
      <c r="AR3564" s="58"/>
      <c r="AS3564" s="58"/>
      <c r="AT3564" s="58"/>
      <c r="AU3564" s="58"/>
      <c r="AV3564" s="58"/>
      <c r="AW3564" s="58"/>
      <c r="AX3564" s="58"/>
    </row>
    <row r="3565" spans="1:50" x14ac:dyDescent="0.25">
      <c r="A3565" s="106" t="s">
        <v>168</v>
      </c>
      <c r="B3565" s="106" t="s">
        <v>143</v>
      </c>
      <c r="C3565" s="106" t="s">
        <v>185</v>
      </c>
      <c r="D3565" s="54" t="s">
        <v>183</v>
      </c>
      <c r="E3565" s="54" t="s">
        <v>186</v>
      </c>
      <c r="F3565" s="5" t="s">
        <v>188</v>
      </c>
      <c r="G3565" s="97">
        <v>44802</v>
      </c>
      <c r="H3565" s="5">
        <v>3</v>
      </c>
      <c r="I3565" s="86"/>
      <c r="J3565" s="58"/>
      <c r="K3565" s="58"/>
      <c r="L3565" s="58"/>
      <c r="M3565" s="58"/>
      <c r="N3565" s="58"/>
      <c r="O3565" s="58"/>
      <c r="P3565" s="58"/>
      <c r="Q3565" s="58"/>
      <c r="R3565" s="58"/>
      <c r="S3565" s="58"/>
      <c r="T3565" s="58"/>
      <c r="U3565" s="58"/>
      <c r="V3565" s="5">
        <v>93.584433333333351</v>
      </c>
      <c r="W3565" s="5">
        <v>93.584433333333351</v>
      </c>
      <c r="X3565" s="5">
        <v>93.584433333333351</v>
      </c>
      <c r="Y3565" s="5">
        <v>93.584433333333351</v>
      </c>
      <c r="Z3565" s="58"/>
      <c r="AA3565" s="5"/>
      <c r="AB3565" s="58"/>
      <c r="AC3565" s="58"/>
      <c r="AD3565" s="58"/>
      <c r="AE3565" s="58"/>
      <c r="AF3565" s="58"/>
      <c r="AG3565" s="58"/>
      <c r="AH3565" s="58"/>
      <c r="AI3565" s="58"/>
      <c r="AJ3565" s="58"/>
      <c r="AK3565" s="58"/>
      <c r="AL3565" s="58"/>
      <c r="AM3565" s="58"/>
      <c r="AN3565" s="58"/>
      <c r="AO3565" s="58"/>
      <c r="AP3565" s="58"/>
      <c r="AQ3565" s="58"/>
      <c r="AR3565" s="58"/>
      <c r="AS3565" s="58"/>
      <c r="AT3565" s="58"/>
      <c r="AU3565" s="58"/>
      <c r="AV3565" s="58"/>
      <c r="AW3565" s="58"/>
      <c r="AX3565" s="58"/>
    </row>
    <row r="3566" spans="1:50" x14ac:dyDescent="0.25">
      <c r="A3566" s="106" t="s">
        <v>168</v>
      </c>
      <c r="B3566" s="106" t="s">
        <v>143</v>
      </c>
      <c r="C3566" s="106" t="s">
        <v>185</v>
      </c>
      <c r="D3566" s="54" t="s">
        <v>183</v>
      </c>
      <c r="E3566" s="54" t="s">
        <v>186</v>
      </c>
      <c r="F3566" s="5" t="s">
        <v>188</v>
      </c>
      <c r="G3566" s="97">
        <v>44812</v>
      </c>
      <c r="H3566" s="5">
        <v>3</v>
      </c>
      <c r="I3566" s="86"/>
      <c r="J3566" s="58"/>
      <c r="K3566" s="58"/>
      <c r="L3566" s="58"/>
      <c r="M3566" s="58"/>
      <c r="N3566" s="58"/>
      <c r="O3566" s="58"/>
      <c r="P3566" s="58"/>
      <c r="Q3566" s="58"/>
      <c r="R3566" s="58"/>
      <c r="S3566" s="58"/>
      <c r="T3566" s="58"/>
      <c r="U3566" s="58"/>
      <c r="V3566" s="5">
        <v>75.843533333333326</v>
      </c>
      <c r="W3566" s="5">
        <v>75.843533333333326</v>
      </c>
      <c r="X3566" s="5">
        <v>75.843533333333326</v>
      </c>
      <c r="Y3566" s="5">
        <v>75.843533333333326</v>
      </c>
      <c r="Z3566" s="58"/>
      <c r="AA3566" s="5"/>
      <c r="AB3566" s="58"/>
      <c r="AC3566" s="58"/>
      <c r="AD3566" s="58"/>
      <c r="AE3566" s="58"/>
      <c r="AF3566" s="58"/>
      <c r="AG3566" s="58"/>
      <c r="AH3566" s="58"/>
      <c r="AI3566" s="58"/>
      <c r="AJ3566" s="58"/>
      <c r="AK3566" s="58"/>
      <c r="AL3566" s="58"/>
      <c r="AM3566" s="58"/>
      <c r="AN3566" s="58"/>
      <c r="AO3566" s="58"/>
      <c r="AP3566" s="58"/>
      <c r="AQ3566" s="58"/>
      <c r="AR3566" s="58"/>
      <c r="AS3566" s="58"/>
      <c r="AT3566" s="58"/>
      <c r="AU3566" s="58"/>
      <c r="AV3566" s="58"/>
      <c r="AW3566" s="58"/>
      <c r="AX3566" s="58"/>
    </row>
    <row r="3567" spans="1:50" x14ac:dyDescent="0.25">
      <c r="A3567" s="106" t="s">
        <v>168</v>
      </c>
      <c r="B3567" s="106" t="s">
        <v>143</v>
      </c>
      <c r="C3567" s="106" t="s">
        <v>185</v>
      </c>
      <c r="D3567" s="54" t="s">
        <v>183</v>
      </c>
      <c r="E3567" s="54" t="s">
        <v>186</v>
      </c>
      <c r="F3567" t="s">
        <v>187</v>
      </c>
      <c r="G3567" s="100">
        <v>44603</v>
      </c>
      <c r="H3567">
        <v>4</v>
      </c>
      <c r="I3567" s="86"/>
      <c r="J3567" s="58"/>
      <c r="K3567" s="58"/>
      <c r="L3567" s="58"/>
      <c r="M3567" s="58"/>
      <c r="N3567" s="58"/>
      <c r="O3567" s="58"/>
      <c r="P3567" s="58"/>
      <c r="Q3567" s="58"/>
      <c r="R3567" s="58"/>
      <c r="S3567" s="58"/>
      <c r="T3567" s="58"/>
      <c r="U3567" s="58"/>
      <c r="Z3567" s="58"/>
      <c r="AB3567" s="58"/>
      <c r="AC3567" s="58"/>
      <c r="AD3567" s="58"/>
      <c r="AE3567" s="58"/>
      <c r="AF3567" s="58"/>
      <c r="AG3567" s="58"/>
      <c r="AH3567" s="58"/>
      <c r="AI3567" s="58"/>
      <c r="AJ3567" s="58"/>
      <c r="AK3567" s="58"/>
      <c r="AL3567" s="58"/>
      <c r="AM3567" s="58"/>
      <c r="AN3567" s="58"/>
      <c r="AO3567" s="58"/>
      <c r="AP3567" s="58"/>
      <c r="AQ3567" s="58"/>
      <c r="AR3567" s="58"/>
      <c r="AS3567" s="58"/>
      <c r="AT3567" s="58"/>
      <c r="AU3567" s="58"/>
      <c r="AV3567" s="58"/>
      <c r="AW3567" s="58"/>
      <c r="AX3567" s="58"/>
    </row>
    <row r="3568" spans="1:50" x14ac:dyDescent="0.25">
      <c r="A3568" s="106" t="s">
        <v>168</v>
      </c>
      <c r="B3568" s="106" t="s">
        <v>143</v>
      </c>
      <c r="C3568" s="106" t="s">
        <v>185</v>
      </c>
      <c r="D3568" s="54" t="s">
        <v>183</v>
      </c>
      <c r="E3568" s="54" t="s">
        <v>186</v>
      </c>
      <c r="F3568" t="s">
        <v>188</v>
      </c>
      <c r="G3568" s="100">
        <v>44732</v>
      </c>
      <c r="H3568">
        <v>4</v>
      </c>
      <c r="I3568" s="86"/>
      <c r="J3568" s="58"/>
      <c r="K3568" s="58"/>
      <c r="L3568" s="58"/>
      <c r="M3568" s="58"/>
      <c r="N3568" s="58"/>
      <c r="O3568" s="58"/>
      <c r="P3568" s="58"/>
      <c r="Q3568" s="58"/>
      <c r="R3568" s="58"/>
      <c r="S3568" s="58"/>
      <c r="T3568" s="58"/>
      <c r="U3568" s="58"/>
      <c r="V3568">
        <v>114.0655</v>
      </c>
      <c r="W3568">
        <v>114.0655</v>
      </c>
      <c r="X3568">
        <v>114.0655</v>
      </c>
      <c r="Y3568">
        <v>114.0655</v>
      </c>
      <c r="Z3568" s="58"/>
      <c r="AB3568" s="58"/>
      <c r="AC3568" s="58"/>
      <c r="AD3568" s="58"/>
      <c r="AE3568" s="58"/>
      <c r="AF3568" s="58"/>
      <c r="AG3568" s="58"/>
      <c r="AH3568" s="58"/>
      <c r="AI3568" s="58"/>
      <c r="AJ3568" s="58"/>
      <c r="AK3568" s="58"/>
      <c r="AL3568" s="58"/>
      <c r="AM3568" s="58"/>
      <c r="AN3568" s="58"/>
      <c r="AO3568" s="58"/>
      <c r="AP3568" s="58"/>
      <c r="AQ3568" s="58"/>
      <c r="AR3568" s="58"/>
      <c r="AS3568" s="58"/>
      <c r="AT3568" s="58"/>
      <c r="AU3568" s="58"/>
      <c r="AV3568" s="58"/>
      <c r="AW3568" s="58"/>
      <c r="AX3568" s="58"/>
    </row>
    <row r="3569" spans="1:50" x14ac:dyDescent="0.25">
      <c r="A3569" s="106" t="s">
        <v>168</v>
      </c>
      <c r="B3569" s="106" t="s">
        <v>143</v>
      </c>
      <c r="C3569" s="106" t="s">
        <v>185</v>
      </c>
      <c r="D3569" s="54" t="s">
        <v>183</v>
      </c>
      <c r="E3569" s="54" t="s">
        <v>186</v>
      </c>
      <c r="F3569" t="s">
        <v>188</v>
      </c>
      <c r="G3569" s="100">
        <v>44756</v>
      </c>
      <c r="H3569">
        <v>4</v>
      </c>
      <c r="I3569" s="86"/>
      <c r="J3569" s="58"/>
      <c r="K3569" s="58"/>
      <c r="L3569" s="58"/>
      <c r="M3569" s="58"/>
      <c r="N3569" s="58"/>
      <c r="O3569" s="58"/>
      <c r="P3569" s="58"/>
      <c r="Q3569" s="58"/>
      <c r="R3569" s="58"/>
      <c r="S3569" s="58"/>
      <c r="T3569" s="58"/>
      <c r="U3569" s="58"/>
      <c r="V3569">
        <v>71.475400000000008</v>
      </c>
      <c r="W3569">
        <v>71.475400000000008</v>
      </c>
      <c r="X3569">
        <v>71.475400000000008</v>
      </c>
      <c r="Y3569">
        <v>71.475400000000008</v>
      </c>
      <c r="Z3569" s="58"/>
      <c r="AB3569" s="58"/>
      <c r="AC3569" s="58"/>
      <c r="AD3569" s="58"/>
      <c r="AE3569" s="58"/>
      <c r="AF3569" s="58"/>
      <c r="AG3569" s="58"/>
      <c r="AH3569" s="58"/>
      <c r="AI3569" s="58"/>
      <c r="AJ3569" s="58"/>
      <c r="AK3569" s="58"/>
      <c r="AL3569" s="58"/>
      <c r="AM3569" s="58"/>
      <c r="AN3569" s="58"/>
      <c r="AO3569" s="58"/>
      <c r="AP3569" s="58"/>
      <c r="AQ3569" s="58"/>
      <c r="AR3569" s="58"/>
      <c r="AS3569" s="58"/>
      <c r="AT3569" s="58"/>
      <c r="AU3569" s="58"/>
      <c r="AV3569" s="58"/>
      <c r="AW3569" s="58"/>
      <c r="AX3569" s="58"/>
    </row>
    <row r="3570" spans="1:50" x14ac:dyDescent="0.25">
      <c r="A3570" s="106" t="s">
        <v>168</v>
      </c>
      <c r="B3570" s="106" t="s">
        <v>143</v>
      </c>
      <c r="C3570" s="106" t="s">
        <v>185</v>
      </c>
      <c r="D3570" s="54" t="s">
        <v>183</v>
      </c>
      <c r="E3570" s="54" t="s">
        <v>186</v>
      </c>
      <c r="F3570" t="s">
        <v>188</v>
      </c>
      <c r="G3570" s="100">
        <v>44760</v>
      </c>
      <c r="H3570">
        <v>4</v>
      </c>
      <c r="I3570" s="86"/>
      <c r="J3570" s="58"/>
      <c r="K3570" s="58"/>
      <c r="L3570" s="58"/>
      <c r="M3570" s="58"/>
      <c r="N3570" s="58"/>
      <c r="O3570" s="58"/>
      <c r="P3570" s="58"/>
      <c r="Q3570" s="58"/>
      <c r="R3570" s="58"/>
      <c r="S3570" s="58"/>
      <c r="T3570" s="58"/>
      <c r="U3570" s="58"/>
      <c r="V3570">
        <v>56.416833333333336</v>
      </c>
      <c r="W3570">
        <v>56.416833333333336</v>
      </c>
      <c r="X3570">
        <v>56.416833333333336</v>
      </c>
      <c r="Y3570">
        <v>56.416833333333336</v>
      </c>
      <c r="Z3570" s="58"/>
      <c r="AB3570" s="58"/>
      <c r="AC3570" s="58"/>
      <c r="AD3570" s="58"/>
      <c r="AE3570" s="58"/>
      <c r="AF3570" s="58"/>
      <c r="AG3570" s="58"/>
      <c r="AH3570" s="58"/>
      <c r="AI3570" s="58"/>
      <c r="AJ3570" s="58"/>
      <c r="AK3570" s="58"/>
      <c r="AL3570" s="58"/>
      <c r="AM3570" s="58"/>
      <c r="AN3570" s="58"/>
      <c r="AO3570" s="58"/>
      <c r="AP3570" s="58"/>
      <c r="AQ3570" s="58"/>
      <c r="AR3570" s="58"/>
      <c r="AS3570" s="58"/>
      <c r="AT3570" s="58"/>
      <c r="AU3570" s="58"/>
      <c r="AV3570" s="58"/>
      <c r="AW3570" s="58"/>
      <c r="AX3570" s="58"/>
    </row>
    <row r="3571" spans="1:50" x14ac:dyDescent="0.25">
      <c r="A3571" s="106" t="s">
        <v>168</v>
      </c>
      <c r="B3571" s="106" t="s">
        <v>143</v>
      </c>
      <c r="C3571" s="106" t="s">
        <v>185</v>
      </c>
      <c r="D3571" s="54" t="s">
        <v>183</v>
      </c>
      <c r="E3571" s="54" t="s">
        <v>186</v>
      </c>
      <c r="F3571" t="s">
        <v>188</v>
      </c>
      <c r="G3571" s="100">
        <v>44769</v>
      </c>
      <c r="H3571">
        <v>4</v>
      </c>
      <c r="I3571" s="86"/>
      <c r="J3571" s="58"/>
      <c r="K3571" s="58"/>
      <c r="L3571" s="58"/>
      <c r="M3571" s="58"/>
      <c r="N3571" s="58"/>
      <c r="O3571" s="58"/>
      <c r="P3571" s="58"/>
      <c r="Q3571" s="58"/>
      <c r="R3571" s="58"/>
      <c r="S3571" s="58"/>
      <c r="T3571" s="58"/>
      <c r="U3571" s="58"/>
      <c r="V3571">
        <v>40.875749999999996</v>
      </c>
      <c r="W3571">
        <v>40.875749999999996</v>
      </c>
      <c r="X3571">
        <v>40.875749999999996</v>
      </c>
      <c r="Y3571">
        <v>40.875749999999996</v>
      </c>
      <c r="Z3571" s="58"/>
      <c r="AB3571" s="58"/>
      <c r="AC3571" s="58"/>
      <c r="AD3571" s="58"/>
      <c r="AE3571" s="58"/>
      <c r="AF3571" s="58"/>
      <c r="AG3571" s="58"/>
      <c r="AH3571" s="58"/>
      <c r="AI3571" s="58"/>
      <c r="AJ3571" s="58"/>
      <c r="AK3571" s="58"/>
      <c r="AL3571" s="58"/>
      <c r="AM3571" s="58"/>
      <c r="AN3571" s="58"/>
      <c r="AO3571" s="58"/>
      <c r="AP3571" s="58"/>
      <c r="AQ3571" s="58"/>
      <c r="AR3571" s="58"/>
      <c r="AS3571" s="58"/>
      <c r="AT3571" s="58"/>
      <c r="AU3571" s="58"/>
      <c r="AV3571" s="58"/>
      <c r="AW3571" s="58"/>
      <c r="AX3571" s="58"/>
    </row>
    <row r="3572" spans="1:50" x14ac:dyDescent="0.25">
      <c r="A3572" s="106" t="s">
        <v>168</v>
      </c>
      <c r="B3572" s="106" t="s">
        <v>143</v>
      </c>
      <c r="C3572" s="106" t="s">
        <v>185</v>
      </c>
      <c r="D3572" s="54" t="s">
        <v>183</v>
      </c>
      <c r="E3572" s="54" t="s">
        <v>186</v>
      </c>
      <c r="F3572" t="s">
        <v>188</v>
      </c>
      <c r="G3572" s="100">
        <v>44784</v>
      </c>
      <c r="H3572">
        <v>4</v>
      </c>
      <c r="I3572" s="86"/>
      <c r="J3572" s="58"/>
      <c r="K3572" s="58"/>
      <c r="L3572" s="58"/>
      <c r="M3572" s="58"/>
      <c r="N3572" s="58"/>
      <c r="O3572" s="58"/>
      <c r="P3572" s="58"/>
      <c r="Q3572" s="58"/>
      <c r="R3572" s="58"/>
      <c r="S3572" s="58"/>
      <c r="T3572" s="58"/>
      <c r="U3572" s="58"/>
      <c r="V3572">
        <v>100.63855000000001</v>
      </c>
      <c r="W3572">
        <v>100.63855000000001</v>
      </c>
      <c r="X3572">
        <v>100.63855000000001</v>
      </c>
      <c r="Y3572">
        <v>100.63855000000001</v>
      </c>
      <c r="Z3572" s="58"/>
      <c r="AB3572" s="58"/>
      <c r="AC3572" s="58"/>
      <c r="AD3572" s="58"/>
      <c r="AE3572" s="58"/>
      <c r="AF3572" s="58"/>
      <c r="AG3572" s="58"/>
      <c r="AH3572" s="58"/>
      <c r="AI3572" s="58"/>
      <c r="AJ3572" s="58"/>
      <c r="AK3572" s="58"/>
      <c r="AL3572" s="58"/>
      <c r="AM3572" s="58"/>
      <c r="AN3572" s="58"/>
      <c r="AO3572" s="58"/>
      <c r="AP3572" s="58"/>
      <c r="AQ3572" s="58"/>
      <c r="AR3572" s="58"/>
      <c r="AS3572" s="58"/>
      <c r="AT3572" s="58"/>
      <c r="AU3572" s="58"/>
      <c r="AV3572" s="58"/>
      <c r="AW3572" s="58"/>
      <c r="AX3572" s="58"/>
    </row>
    <row r="3573" spans="1:50" x14ac:dyDescent="0.25">
      <c r="A3573" s="106" t="s">
        <v>168</v>
      </c>
      <c r="B3573" s="106" t="s">
        <v>143</v>
      </c>
      <c r="C3573" s="106" t="s">
        <v>185</v>
      </c>
      <c r="D3573" s="54" t="s">
        <v>183</v>
      </c>
      <c r="E3573" s="54" t="s">
        <v>186</v>
      </c>
      <c r="F3573" t="s">
        <v>188</v>
      </c>
      <c r="G3573" s="100">
        <v>44795</v>
      </c>
      <c r="H3573">
        <v>4</v>
      </c>
      <c r="I3573" s="86"/>
      <c r="J3573" s="58"/>
      <c r="K3573" s="58"/>
      <c r="L3573" s="58"/>
      <c r="M3573" s="58"/>
      <c r="N3573" s="58"/>
      <c r="O3573" s="58"/>
      <c r="P3573" s="58"/>
      <c r="Q3573" s="58"/>
      <c r="R3573" s="58"/>
      <c r="S3573" s="58"/>
      <c r="T3573" s="58"/>
      <c r="U3573" s="58"/>
      <c r="V3573">
        <v>75.165133333333344</v>
      </c>
      <c r="W3573">
        <v>75.165133333333344</v>
      </c>
      <c r="X3573">
        <v>75.165133333333344</v>
      </c>
      <c r="Y3573">
        <v>75.165133333333344</v>
      </c>
      <c r="Z3573" s="58"/>
      <c r="AB3573" s="58"/>
      <c r="AC3573" s="58"/>
      <c r="AD3573" s="58"/>
      <c r="AE3573" s="58"/>
      <c r="AF3573" s="58"/>
      <c r="AG3573" s="58"/>
      <c r="AH3573" s="58"/>
      <c r="AI3573" s="58"/>
      <c r="AJ3573" s="58"/>
      <c r="AK3573" s="58"/>
      <c r="AL3573" s="58"/>
      <c r="AM3573" s="58"/>
      <c r="AN3573" s="58"/>
      <c r="AO3573" s="58"/>
      <c r="AP3573" s="58"/>
      <c r="AQ3573" s="58"/>
      <c r="AR3573" s="58"/>
      <c r="AS3573" s="58"/>
      <c r="AT3573" s="58"/>
      <c r="AU3573" s="58"/>
      <c r="AV3573" s="58"/>
      <c r="AW3573" s="58"/>
      <c r="AX3573" s="58"/>
    </row>
    <row r="3574" spans="1:50" x14ac:dyDescent="0.25">
      <c r="A3574" s="106" t="s">
        <v>168</v>
      </c>
      <c r="B3574" s="106" t="s">
        <v>143</v>
      </c>
      <c r="C3574" s="106" t="s">
        <v>185</v>
      </c>
      <c r="D3574" s="54" t="s">
        <v>183</v>
      </c>
      <c r="E3574" s="54" t="s">
        <v>186</v>
      </c>
      <c r="F3574" t="s">
        <v>188</v>
      </c>
      <c r="G3574" s="100">
        <v>44802</v>
      </c>
      <c r="H3574">
        <v>4</v>
      </c>
      <c r="I3574" s="86"/>
      <c r="J3574" s="58"/>
      <c r="K3574" s="58"/>
      <c r="L3574" s="58"/>
      <c r="M3574" s="58"/>
      <c r="N3574" s="58"/>
      <c r="O3574" s="58"/>
      <c r="P3574" s="58"/>
      <c r="Q3574" s="58"/>
      <c r="R3574" s="58"/>
      <c r="S3574" s="58"/>
      <c r="T3574" s="58"/>
      <c r="U3574" s="58"/>
      <c r="V3574">
        <v>47.724833333333336</v>
      </c>
      <c r="W3574">
        <v>47.724833333333336</v>
      </c>
      <c r="X3574">
        <v>47.724833333333336</v>
      </c>
      <c r="Y3574">
        <v>47.724833333333336</v>
      </c>
      <c r="Z3574" s="58"/>
      <c r="AB3574" s="58"/>
      <c r="AC3574" s="58"/>
      <c r="AD3574" s="58"/>
      <c r="AE3574" s="58"/>
      <c r="AF3574" s="58"/>
      <c r="AG3574" s="58"/>
      <c r="AH3574" s="58"/>
      <c r="AI3574" s="58"/>
      <c r="AJ3574" s="58"/>
      <c r="AK3574" s="58"/>
      <c r="AL3574" s="58"/>
      <c r="AM3574" s="58"/>
      <c r="AN3574" s="58"/>
      <c r="AO3574" s="58"/>
      <c r="AP3574" s="58"/>
      <c r="AQ3574" s="58"/>
      <c r="AR3574" s="58"/>
      <c r="AS3574" s="58"/>
      <c r="AT3574" s="58"/>
      <c r="AU3574" s="58"/>
      <c r="AV3574" s="58"/>
      <c r="AW3574" s="58"/>
      <c r="AX3574" s="58"/>
    </row>
    <row r="3575" spans="1:50" x14ac:dyDescent="0.25">
      <c r="A3575" s="106" t="s">
        <v>168</v>
      </c>
      <c r="B3575" s="106" t="s">
        <v>143</v>
      </c>
      <c r="C3575" s="106" t="s">
        <v>185</v>
      </c>
      <c r="D3575" s="54" t="s">
        <v>183</v>
      </c>
      <c r="E3575" s="54" t="s">
        <v>186</v>
      </c>
      <c r="F3575" t="s">
        <v>188</v>
      </c>
      <c r="G3575" s="100">
        <v>44812</v>
      </c>
      <c r="H3575">
        <v>4</v>
      </c>
      <c r="I3575" s="86"/>
      <c r="J3575" s="58"/>
      <c r="K3575" s="58"/>
      <c r="L3575" s="58"/>
      <c r="M3575" s="58"/>
      <c r="N3575" s="58"/>
      <c r="O3575" s="58"/>
      <c r="P3575" s="58"/>
      <c r="Q3575" s="58"/>
      <c r="R3575" s="58"/>
      <c r="S3575" s="58"/>
      <c r="T3575" s="58"/>
      <c r="U3575" s="58"/>
      <c r="V3575">
        <v>45.608713333333334</v>
      </c>
      <c r="W3575">
        <v>45.608713333333334</v>
      </c>
      <c r="X3575">
        <v>45.608713333333334</v>
      </c>
      <c r="Y3575">
        <v>45.608713333333334</v>
      </c>
      <c r="Z3575" s="58"/>
      <c r="AB3575" s="58"/>
      <c r="AC3575" s="58"/>
      <c r="AD3575" s="58"/>
      <c r="AE3575" s="58"/>
      <c r="AF3575" s="58"/>
      <c r="AG3575" s="58"/>
      <c r="AH3575" s="58"/>
      <c r="AI3575" s="58"/>
      <c r="AJ3575" s="58"/>
      <c r="AK3575" s="58"/>
      <c r="AL3575" s="58"/>
      <c r="AM3575" s="58"/>
      <c r="AN3575" s="58"/>
      <c r="AO3575" s="58"/>
      <c r="AP3575" s="58"/>
      <c r="AQ3575" s="58"/>
      <c r="AR3575" s="58"/>
      <c r="AS3575" s="58"/>
      <c r="AT3575" s="58"/>
      <c r="AU3575" s="58"/>
      <c r="AV3575" s="58"/>
      <c r="AW3575" s="58"/>
      <c r="AX3575" s="58"/>
    </row>
    <row r="3576" spans="1:50" x14ac:dyDescent="0.25">
      <c r="A3576" s="99" t="s">
        <v>170</v>
      </c>
      <c r="B3576" s="99" t="s">
        <v>145</v>
      </c>
      <c r="C3576" s="99" t="s">
        <v>185</v>
      </c>
      <c r="D3576" s="8" t="s">
        <v>183</v>
      </c>
      <c r="E3576" s="8" t="s">
        <v>186</v>
      </c>
      <c r="F3576" s="5" t="s">
        <v>187</v>
      </c>
      <c r="G3576" s="97">
        <v>44603</v>
      </c>
      <c r="H3576" s="20">
        <v>1</v>
      </c>
      <c r="I3576" s="86"/>
      <c r="J3576" s="58"/>
      <c r="K3576" s="58"/>
      <c r="L3576" s="58"/>
      <c r="M3576" s="58"/>
      <c r="N3576" s="58"/>
      <c r="O3576" s="58"/>
      <c r="P3576" s="58"/>
      <c r="Q3576" s="58"/>
      <c r="R3576" s="58"/>
      <c r="S3576" s="58"/>
      <c r="T3576" s="58"/>
      <c r="U3576" s="58"/>
      <c r="V3576" s="5">
        <v>97.947900000000004</v>
      </c>
      <c r="W3576" s="5">
        <v>97.947900000000004</v>
      </c>
      <c r="X3576" s="5">
        <v>97.947900000000004</v>
      </c>
      <c r="Y3576" s="5">
        <v>97.947900000000004</v>
      </c>
      <c r="Z3576" s="5"/>
      <c r="AA3576" s="58"/>
      <c r="AB3576" s="58"/>
      <c r="AC3576" s="58"/>
      <c r="AD3576" s="58"/>
      <c r="AE3576" s="58"/>
      <c r="AF3576" s="58"/>
      <c r="AG3576" s="58"/>
      <c r="AH3576" s="58"/>
      <c r="AI3576" s="58"/>
      <c r="AJ3576" s="58"/>
      <c r="AK3576" s="58"/>
      <c r="AL3576" s="58"/>
      <c r="AM3576" s="58"/>
      <c r="AN3576" s="58"/>
      <c r="AO3576" s="58"/>
      <c r="AP3576" s="58"/>
      <c r="AQ3576" s="58"/>
      <c r="AR3576" s="58"/>
      <c r="AS3576" s="58"/>
      <c r="AT3576" s="58"/>
      <c r="AU3576" s="58"/>
      <c r="AV3576" s="58"/>
      <c r="AW3576" s="58"/>
      <c r="AX3576" s="58"/>
    </row>
    <row r="3577" spans="1:50" x14ac:dyDescent="0.25">
      <c r="A3577" s="99" t="s">
        <v>170</v>
      </c>
      <c r="B3577" s="99" t="s">
        <v>145</v>
      </c>
      <c r="C3577" s="99" t="s">
        <v>185</v>
      </c>
      <c r="D3577" s="8" t="s">
        <v>183</v>
      </c>
      <c r="E3577" s="8" t="s">
        <v>186</v>
      </c>
      <c r="F3577" s="5" t="s">
        <v>188</v>
      </c>
      <c r="G3577" s="97">
        <v>44732</v>
      </c>
      <c r="H3577" s="20">
        <v>1</v>
      </c>
      <c r="I3577" s="86"/>
      <c r="J3577" s="58"/>
      <c r="K3577" s="58"/>
      <c r="L3577" s="58"/>
      <c r="M3577" s="58"/>
      <c r="N3577" s="58"/>
      <c r="O3577" s="58"/>
      <c r="P3577" s="58"/>
      <c r="Q3577" s="58"/>
      <c r="R3577" s="58"/>
      <c r="S3577" s="58"/>
      <c r="T3577" s="58"/>
      <c r="U3577" s="58"/>
      <c r="V3577" s="5">
        <v>110.48593333333334</v>
      </c>
      <c r="W3577" s="5">
        <v>110.48593333333334</v>
      </c>
      <c r="X3577" s="5">
        <v>110.48593333333334</v>
      </c>
      <c r="Y3577" s="5">
        <v>110.48593333333334</v>
      </c>
      <c r="Z3577" s="5"/>
      <c r="AA3577" s="58"/>
      <c r="AB3577" s="58"/>
      <c r="AC3577" s="58"/>
      <c r="AD3577" s="58"/>
      <c r="AE3577" s="58"/>
      <c r="AF3577" s="58"/>
      <c r="AG3577" s="58"/>
      <c r="AH3577" s="58"/>
      <c r="AI3577" s="58"/>
      <c r="AJ3577" s="58"/>
      <c r="AK3577" s="58"/>
      <c r="AL3577" s="58"/>
      <c r="AM3577" s="58"/>
      <c r="AN3577" s="58"/>
      <c r="AO3577" s="58"/>
      <c r="AP3577" s="58"/>
      <c r="AQ3577" s="58"/>
      <c r="AR3577" s="58"/>
      <c r="AS3577" s="58"/>
      <c r="AT3577" s="58"/>
      <c r="AU3577" s="58"/>
      <c r="AV3577" s="58"/>
      <c r="AW3577" s="58"/>
      <c r="AX3577" s="58"/>
    </row>
    <row r="3578" spans="1:50" x14ac:dyDescent="0.25">
      <c r="A3578" s="99" t="s">
        <v>170</v>
      </c>
      <c r="B3578" s="99" t="s">
        <v>145</v>
      </c>
      <c r="C3578" s="99" t="s">
        <v>185</v>
      </c>
      <c r="D3578" s="8" t="s">
        <v>183</v>
      </c>
      <c r="E3578" s="8" t="s">
        <v>186</v>
      </c>
      <c r="F3578" s="5" t="s">
        <v>188</v>
      </c>
      <c r="G3578" s="97">
        <v>44756</v>
      </c>
      <c r="H3578" s="20">
        <v>1</v>
      </c>
      <c r="I3578" s="86"/>
      <c r="J3578" s="58"/>
      <c r="K3578" s="58"/>
      <c r="L3578" s="58"/>
      <c r="M3578" s="58"/>
      <c r="N3578" s="58"/>
      <c r="O3578" s="58"/>
      <c r="P3578" s="58"/>
      <c r="Q3578" s="58"/>
      <c r="R3578" s="58"/>
      <c r="S3578" s="58"/>
      <c r="T3578" s="58"/>
      <c r="U3578" s="58"/>
      <c r="V3578" s="5">
        <v>96.805066666666661</v>
      </c>
      <c r="W3578" s="5">
        <v>96.805066666666661</v>
      </c>
      <c r="X3578" s="5">
        <v>96.805066666666661</v>
      </c>
      <c r="Y3578" s="5">
        <v>96.805066666666661</v>
      </c>
      <c r="Z3578" s="5"/>
      <c r="AA3578" s="58"/>
      <c r="AB3578" s="58"/>
      <c r="AC3578" s="58"/>
      <c r="AD3578" s="58"/>
      <c r="AE3578" s="58"/>
      <c r="AF3578" s="58"/>
      <c r="AG3578" s="58"/>
      <c r="AH3578" s="58"/>
      <c r="AI3578" s="58"/>
      <c r="AJ3578" s="58"/>
      <c r="AK3578" s="58"/>
      <c r="AL3578" s="58"/>
      <c r="AM3578" s="58"/>
      <c r="AN3578" s="58"/>
      <c r="AO3578" s="58"/>
      <c r="AP3578" s="58"/>
      <c r="AQ3578" s="58"/>
      <c r="AR3578" s="58"/>
      <c r="AS3578" s="58"/>
      <c r="AT3578" s="58"/>
      <c r="AU3578" s="58"/>
      <c r="AV3578" s="58"/>
      <c r="AW3578" s="58"/>
      <c r="AX3578" s="58"/>
    </row>
    <row r="3579" spans="1:50" x14ac:dyDescent="0.25">
      <c r="A3579" s="99" t="s">
        <v>170</v>
      </c>
      <c r="B3579" s="99" t="s">
        <v>145</v>
      </c>
      <c r="C3579" s="99" t="s">
        <v>185</v>
      </c>
      <c r="D3579" s="8" t="s">
        <v>183</v>
      </c>
      <c r="E3579" s="8" t="s">
        <v>186</v>
      </c>
      <c r="F3579" s="5" t="s">
        <v>188</v>
      </c>
      <c r="G3579" s="97">
        <v>44760</v>
      </c>
      <c r="H3579" s="20">
        <v>1</v>
      </c>
      <c r="I3579" s="86"/>
      <c r="J3579" s="58"/>
      <c r="K3579" s="58"/>
      <c r="L3579" s="58"/>
      <c r="M3579" s="58"/>
      <c r="N3579" s="58"/>
      <c r="O3579" s="58"/>
      <c r="P3579" s="58"/>
      <c r="Q3579" s="58"/>
      <c r="R3579" s="58"/>
      <c r="S3579" s="58"/>
      <c r="T3579" s="58"/>
      <c r="U3579" s="58"/>
      <c r="V3579" s="5">
        <v>107.86539999999999</v>
      </c>
      <c r="W3579" s="5">
        <v>107.86539999999999</v>
      </c>
      <c r="X3579" s="5">
        <v>107.86539999999999</v>
      </c>
      <c r="Y3579" s="5">
        <v>107.86539999999999</v>
      </c>
      <c r="Z3579" s="5"/>
      <c r="AA3579" s="58"/>
      <c r="AB3579" s="58"/>
      <c r="AC3579" s="58"/>
      <c r="AD3579" s="58"/>
      <c r="AE3579" s="58"/>
      <c r="AF3579" s="58"/>
      <c r="AG3579" s="58"/>
      <c r="AH3579" s="58"/>
      <c r="AI3579" s="58"/>
      <c r="AJ3579" s="58"/>
      <c r="AK3579" s="58"/>
      <c r="AL3579" s="58"/>
      <c r="AM3579" s="58"/>
      <c r="AN3579" s="58"/>
      <c r="AO3579" s="58"/>
      <c r="AP3579" s="58"/>
      <c r="AQ3579" s="58"/>
      <c r="AR3579" s="58"/>
      <c r="AS3579" s="58"/>
      <c r="AT3579" s="58"/>
      <c r="AU3579" s="58"/>
      <c r="AV3579" s="58"/>
      <c r="AW3579" s="58"/>
      <c r="AX3579" s="58"/>
    </row>
    <row r="3580" spans="1:50" x14ac:dyDescent="0.25">
      <c r="A3580" s="99" t="s">
        <v>170</v>
      </c>
      <c r="B3580" s="99" t="s">
        <v>145</v>
      </c>
      <c r="C3580" s="99" t="s">
        <v>185</v>
      </c>
      <c r="D3580" s="8" t="s">
        <v>183</v>
      </c>
      <c r="E3580" s="8" t="s">
        <v>186</v>
      </c>
      <c r="F3580" s="5" t="s">
        <v>188</v>
      </c>
      <c r="G3580" s="97">
        <v>44769</v>
      </c>
      <c r="H3580" s="20">
        <v>1</v>
      </c>
      <c r="I3580" s="86"/>
      <c r="J3580" s="58"/>
      <c r="K3580" s="58"/>
      <c r="L3580" s="58"/>
      <c r="M3580" s="58"/>
      <c r="N3580" s="58"/>
      <c r="O3580" s="58"/>
      <c r="P3580" s="58"/>
      <c r="Q3580" s="58"/>
      <c r="R3580" s="58"/>
      <c r="S3580" s="58"/>
      <c r="T3580" s="58"/>
      <c r="U3580" s="58"/>
      <c r="V3580" s="5">
        <v>117.34957333333332</v>
      </c>
      <c r="W3580" s="5">
        <v>117.34957333333332</v>
      </c>
      <c r="X3580" s="5">
        <v>117.34957333333332</v>
      </c>
      <c r="Y3580" s="5">
        <v>117.34957333333332</v>
      </c>
      <c r="Z3580" s="5"/>
      <c r="AA3580" s="58"/>
      <c r="AB3580" s="58"/>
      <c r="AC3580" s="58"/>
      <c r="AD3580" s="58"/>
      <c r="AE3580" s="58"/>
      <c r="AF3580" s="58"/>
      <c r="AG3580" s="58"/>
      <c r="AH3580" s="58"/>
      <c r="AI3580" s="58"/>
      <c r="AJ3580" s="58"/>
      <c r="AK3580" s="58"/>
      <c r="AL3580" s="58"/>
      <c r="AM3580" s="58"/>
      <c r="AN3580" s="58"/>
      <c r="AO3580" s="58"/>
      <c r="AP3580" s="58"/>
      <c r="AQ3580" s="58"/>
      <c r="AR3580" s="58"/>
      <c r="AS3580" s="58"/>
      <c r="AT3580" s="58"/>
      <c r="AU3580" s="58"/>
      <c r="AV3580" s="58"/>
      <c r="AW3580" s="58"/>
      <c r="AX3580" s="58"/>
    </row>
    <row r="3581" spans="1:50" x14ac:dyDescent="0.25">
      <c r="A3581" s="99" t="s">
        <v>170</v>
      </c>
      <c r="B3581" s="99" t="s">
        <v>145</v>
      </c>
      <c r="C3581" s="99" t="s">
        <v>185</v>
      </c>
      <c r="D3581" s="8" t="s">
        <v>183</v>
      </c>
      <c r="E3581" s="8" t="s">
        <v>186</v>
      </c>
      <c r="F3581" s="5" t="s">
        <v>188</v>
      </c>
      <c r="G3581" s="97">
        <v>44784</v>
      </c>
      <c r="H3581" s="20">
        <v>1</v>
      </c>
      <c r="I3581" s="86"/>
      <c r="J3581" s="58"/>
      <c r="K3581" s="58"/>
      <c r="L3581" s="58"/>
      <c r="M3581" s="58"/>
      <c r="N3581" s="58"/>
      <c r="O3581" s="58"/>
      <c r="P3581" s="58"/>
      <c r="Q3581" s="58"/>
      <c r="R3581" s="58"/>
      <c r="S3581" s="58"/>
      <c r="T3581" s="58"/>
      <c r="U3581" s="58"/>
      <c r="V3581" s="5">
        <v>94.755133333333333</v>
      </c>
      <c r="W3581" s="5">
        <v>94.755133333333333</v>
      </c>
      <c r="X3581" s="5">
        <v>94.755133333333333</v>
      </c>
      <c r="Y3581" s="5">
        <v>94.755133333333333</v>
      </c>
      <c r="Z3581" s="5"/>
      <c r="AA3581" s="58"/>
      <c r="AB3581" s="58"/>
      <c r="AC3581" s="58"/>
      <c r="AD3581" s="58"/>
      <c r="AE3581" s="58"/>
      <c r="AF3581" s="58"/>
      <c r="AG3581" s="58"/>
      <c r="AH3581" s="58"/>
      <c r="AI3581" s="58"/>
      <c r="AJ3581" s="58"/>
      <c r="AK3581" s="58"/>
      <c r="AL3581" s="58"/>
      <c r="AM3581" s="58"/>
      <c r="AN3581" s="58"/>
      <c r="AO3581" s="58"/>
      <c r="AP3581" s="58"/>
      <c r="AQ3581" s="58"/>
      <c r="AR3581" s="58"/>
      <c r="AS3581" s="58"/>
      <c r="AT3581" s="58"/>
      <c r="AU3581" s="58"/>
      <c r="AV3581" s="58"/>
      <c r="AW3581" s="58"/>
      <c r="AX3581" s="58"/>
    </row>
    <row r="3582" spans="1:50" x14ac:dyDescent="0.25">
      <c r="A3582" s="99" t="s">
        <v>170</v>
      </c>
      <c r="B3582" s="99" t="s">
        <v>145</v>
      </c>
      <c r="C3582" s="99" t="s">
        <v>185</v>
      </c>
      <c r="D3582" s="8" t="s">
        <v>183</v>
      </c>
      <c r="E3582" s="8" t="s">
        <v>186</v>
      </c>
      <c r="F3582" s="5" t="s">
        <v>188</v>
      </c>
      <c r="G3582" s="97">
        <v>44795</v>
      </c>
      <c r="H3582" s="20">
        <v>1</v>
      </c>
      <c r="I3582" s="86"/>
      <c r="J3582" s="58"/>
      <c r="K3582" s="58"/>
      <c r="L3582" s="58"/>
      <c r="M3582" s="58"/>
      <c r="N3582" s="58"/>
      <c r="O3582" s="58"/>
      <c r="P3582" s="58"/>
      <c r="Q3582" s="58"/>
      <c r="R3582" s="58"/>
      <c r="S3582" s="58"/>
      <c r="T3582" s="58"/>
      <c r="U3582" s="58"/>
      <c r="V3582" s="5"/>
      <c r="W3582" s="5"/>
      <c r="X3582" s="5"/>
      <c r="Y3582" s="5"/>
      <c r="Z3582" s="5"/>
      <c r="AA3582" s="58"/>
      <c r="AB3582" s="58"/>
      <c r="AC3582" s="58"/>
      <c r="AD3582" s="58"/>
      <c r="AE3582" s="58"/>
      <c r="AF3582" s="58"/>
      <c r="AG3582" s="58"/>
      <c r="AH3582" s="58"/>
      <c r="AI3582" s="58"/>
      <c r="AJ3582" s="58"/>
      <c r="AK3582" s="58"/>
      <c r="AL3582" s="58"/>
      <c r="AM3582" s="58"/>
      <c r="AN3582" s="58"/>
      <c r="AO3582" s="58"/>
      <c r="AP3582" s="58"/>
      <c r="AQ3582" s="58"/>
      <c r="AR3582" s="58"/>
      <c r="AS3582" s="58"/>
      <c r="AT3582" s="58"/>
      <c r="AU3582" s="58"/>
      <c r="AV3582" s="58"/>
      <c r="AW3582" s="58"/>
      <c r="AX3582" s="58"/>
    </row>
    <row r="3583" spans="1:50" x14ac:dyDescent="0.25">
      <c r="A3583" s="99" t="s">
        <v>170</v>
      </c>
      <c r="B3583" s="99" t="s">
        <v>145</v>
      </c>
      <c r="C3583" s="99" t="s">
        <v>185</v>
      </c>
      <c r="D3583" s="8" t="s">
        <v>183</v>
      </c>
      <c r="E3583" s="8" t="s">
        <v>186</v>
      </c>
      <c r="F3583" s="5" t="s">
        <v>188</v>
      </c>
      <c r="G3583" s="97">
        <v>44802</v>
      </c>
      <c r="H3583" s="20">
        <v>1</v>
      </c>
      <c r="I3583" s="86"/>
      <c r="J3583" s="58"/>
      <c r="K3583" s="58"/>
      <c r="L3583" s="58"/>
      <c r="M3583" s="58"/>
      <c r="N3583" s="58"/>
      <c r="O3583" s="58"/>
      <c r="P3583" s="58"/>
      <c r="Q3583" s="58"/>
      <c r="R3583" s="58"/>
      <c r="S3583" s="58"/>
      <c r="T3583" s="58"/>
      <c r="U3583" s="58"/>
      <c r="V3583" s="5">
        <v>102.06016666666666</v>
      </c>
      <c r="W3583" s="5">
        <v>102.06016666666666</v>
      </c>
      <c r="X3583" s="5">
        <v>102.06016666666666</v>
      </c>
      <c r="Y3583" s="5">
        <v>102.06016666666666</v>
      </c>
      <c r="Z3583" s="5"/>
      <c r="AA3583" s="58"/>
      <c r="AB3583" s="58"/>
      <c r="AC3583" s="58"/>
      <c r="AD3583" s="58"/>
      <c r="AE3583" s="58"/>
      <c r="AF3583" s="58"/>
      <c r="AG3583" s="58"/>
      <c r="AH3583" s="58"/>
      <c r="AI3583" s="58"/>
      <c r="AJ3583" s="58"/>
      <c r="AK3583" s="58"/>
      <c r="AL3583" s="58"/>
      <c r="AM3583" s="58"/>
      <c r="AN3583" s="58"/>
      <c r="AO3583" s="58"/>
      <c r="AP3583" s="58"/>
      <c r="AQ3583" s="58"/>
      <c r="AR3583" s="58"/>
      <c r="AS3583" s="58"/>
      <c r="AT3583" s="58"/>
      <c r="AU3583" s="58"/>
      <c r="AV3583" s="58"/>
      <c r="AW3583" s="58"/>
      <c r="AX3583" s="58"/>
    </row>
    <row r="3584" spans="1:50" x14ac:dyDescent="0.25">
      <c r="A3584" s="99" t="s">
        <v>170</v>
      </c>
      <c r="B3584" s="99" t="s">
        <v>145</v>
      </c>
      <c r="C3584" s="99" t="s">
        <v>185</v>
      </c>
      <c r="D3584" s="8" t="s">
        <v>183</v>
      </c>
      <c r="E3584" s="8" t="s">
        <v>186</v>
      </c>
      <c r="F3584" s="5" t="s">
        <v>188</v>
      </c>
      <c r="G3584" s="97">
        <v>44812</v>
      </c>
      <c r="H3584" s="20">
        <v>1</v>
      </c>
      <c r="I3584" s="86"/>
      <c r="J3584" s="58"/>
      <c r="K3584" s="58"/>
      <c r="L3584" s="58"/>
      <c r="M3584" s="58"/>
      <c r="N3584" s="58"/>
      <c r="O3584" s="58"/>
      <c r="P3584" s="58"/>
      <c r="Q3584" s="58"/>
      <c r="R3584" s="58"/>
      <c r="S3584" s="58"/>
      <c r="T3584" s="58"/>
      <c r="U3584" s="58"/>
      <c r="V3584" s="5">
        <v>108.0515</v>
      </c>
      <c r="W3584" s="5">
        <v>108.0515</v>
      </c>
      <c r="X3584" s="5">
        <v>108.0515</v>
      </c>
      <c r="Y3584" s="5">
        <v>108.0515</v>
      </c>
      <c r="Z3584" s="5"/>
      <c r="AA3584" s="58"/>
      <c r="AB3584" s="58"/>
      <c r="AC3584" s="58"/>
      <c r="AD3584" s="58"/>
      <c r="AE3584" s="58"/>
      <c r="AF3584" s="58"/>
      <c r="AG3584" s="58"/>
      <c r="AH3584" s="58"/>
      <c r="AI3584" s="58"/>
      <c r="AJ3584" s="58"/>
      <c r="AK3584" s="58"/>
      <c r="AL3584" s="58"/>
      <c r="AM3584" s="58"/>
      <c r="AN3584" s="58"/>
      <c r="AO3584" s="58"/>
      <c r="AP3584" s="58"/>
      <c r="AQ3584" s="58"/>
      <c r="AR3584" s="58"/>
      <c r="AS3584" s="58"/>
      <c r="AT3584" s="58"/>
      <c r="AU3584" s="58"/>
      <c r="AV3584" s="58"/>
      <c r="AW3584" s="58"/>
      <c r="AX3584" s="58"/>
    </row>
    <row r="3585" spans="1:50" x14ac:dyDescent="0.25">
      <c r="A3585" s="99" t="s">
        <v>170</v>
      </c>
      <c r="B3585" s="99" t="s">
        <v>145</v>
      </c>
      <c r="C3585" s="99" t="s">
        <v>185</v>
      </c>
      <c r="D3585" s="8" t="s">
        <v>183</v>
      </c>
      <c r="E3585" s="8" t="s">
        <v>186</v>
      </c>
      <c r="F3585" t="s">
        <v>187</v>
      </c>
      <c r="G3585" s="100">
        <v>44603</v>
      </c>
      <c r="H3585">
        <v>2</v>
      </c>
      <c r="I3585" s="86"/>
      <c r="J3585" s="58"/>
      <c r="K3585" s="58"/>
      <c r="L3585" s="58"/>
      <c r="M3585" s="58"/>
      <c r="N3585" s="58"/>
      <c r="O3585" s="58"/>
      <c r="P3585" s="58"/>
      <c r="Q3585" s="58"/>
      <c r="R3585" s="58"/>
      <c r="S3585" s="58"/>
      <c r="T3585" s="58"/>
      <c r="U3585" s="58"/>
      <c r="AA3585" s="58"/>
      <c r="AB3585" s="58"/>
      <c r="AC3585" s="58"/>
      <c r="AD3585" s="58"/>
      <c r="AE3585" s="58"/>
      <c r="AF3585" s="58"/>
      <c r="AG3585" s="58"/>
      <c r="AH3585" s="58"/>
      <c r="AI3585" s="58"/>
      <c r="AJ3585" s="58"/>
      <c r="AK3585" s="58"/>
      <c r="AL3585" s="58"/>
      <c r="AM3585" s="58"/>
      <c r="AN3585" s="58"/>
      <c r="AO3585" s="58"/>
      <c r="AP3585" s="58"/>
      <c r="AQ3585" s="58"/>
      <c r="AR3585" s="58"/>
      <c r="AS3585" s="58"/>
      <c r="AT3585" s="58"/>
      <c r="AU3585" s="58"/>
      <c r="AV3585" s="58"/>
      <c r="AW3585" s="58"/>
      <c r="AX3585" s="58"/>
    </row>
    <row r="3586" spans="1:50" x14ac:dyDescent="0.25">
      <c r="A3586" s="99" t="s">
        <v>170</v>
      </c>
      <c r="B3586" s="99" t="s">
        <v>145</v>
      </c>
      <c r="C3586" s="99" t="s">
        <v>185</v>
      </c>
      <c r="D3586" s="8" t="s">
        <v>183</v>
      </c>
      <c r="E3586" s="8" t="s">
        <v>186</v>
      </c>
      <c r="F3586" t="s">
        <v>188</v>
      </c>
      <c r="G3586" s="100">
        <v>44732</v>
      </c>
      <c r="H3586">
        <v>2</v>
      </c>
      <c r="I3586" s="86"/>
      <c r="J3586" s="58"/>
      <c r="K3586" s="58"/>
      <c r="L3586" s="58"/>
      <c r="M3586" s="58"/>
      <c r="N3586" s="58"/>
      <c r="O3586" s="58"/>
      <c r="P3586" s="58"/>
      <c r="Q3586" s="58"/>
      <c r="R3586" s="58"/>
      <c r="S3586" s="58"/>
      <c r="T3586" s="58"/>
      <c r="U3586" s="58"/>
      <c r="AA3586" s="58"/>
      <c r="AB3586" s="58"/>
      <c r="AC3586" s="58"/>
      <c r="AD3586" s="58"/>
      <c r="AE3586" s="58"/>
      <c r="AF3586" s="58"/>
      <c r="AG3586" s="58"/>
      <c r="AH3586" s="58"/>
      <c r="AI3586" s="58"/>
      <c r="AJ3586" s="58"/>
      <c r="AK3586" s="58"/>
      <c r="AL3586" s="58"/>
      <c r="AM3586" s="58"/>
      <c r="AN3586" s="58"/>
      <c r="AO3586" s="58"/>
      <c r="AP3586" s="58"/>
      <c r="AQ3586" s="58"/>
      <c r="AR3586" s="58"/>
      <c r="AS3586" s="58"/>
      <c r="AT3586" s="58"/>
      <c r="AU3586" s="58"/>
      <c r="AV3586" s="58"/>
      <c r="AW3586" s="58"/>
      <c r="AX3586" s="58"/>
    </row>
    <row r="3587" spans="1:50" x14ac:dyDescent="0.25">
      <c r="A3587" s="99" t="s">
        <v>170</v>
      </c>
      <c r="B3587" s="99" t="s">
        <v>145</v>
      </c>
      <c r="C3587" s="99" t="s">
        <v>185</v>
      </c>
      <c r="D3587" s="8" t="s">
        <v>183</v>
      </c>
      <c r="E3587" s="8" t="s">
        <v>186</v>
      </c>
      <c r="F3587" t="s">
        <v>188</v>
      </c>
      <c r="G3587" s="100">
        <v>44756</v>
      </c>
      <c r="H3587">
        <v>2</v>
      </c>
      <c r="I3587" s="86"/>
      <c r="J3587" s="58"/>
      <c r="K3587" s="58"/>
      <c r="L3587" s="58"/>
      <c r="M3587" s="58"/>
      <c r="N3587" s="58"/>
      <c r="O3587" s="58"/>
      <c r="P3587" s="58"/>
      <c r="Q3587" s="58"/>
      <c r="R3587" s="58"/>
      <c r="S3587" s="58"/>
      <c r="T3587" s="58"/>
      <c r="U3587" s="58"/>
      <c r="AA3587" s="58"/>
      <c r="AB3587" s="58"/>
      <c r="AC3587" s="58"/>
      <c r="AD3587" s="58"/>
      <c r="AE3587" s="58"/>
      <c r="AF3587" s="58"/>
      <c r="AG3587" s="58"/>
      <c r="AH3587" s="58"/>
      <c r="AI3587" s="58"/>
      <c r="AJ3587" s="58"/>
      <c r="AK3587" s="58"/>
      <c r="AL3587" s="58"/>
      <c r="AM3587" s="58"/>
      <c r="AN3587" s="58"/>
      <c r="AO3587" s="58"/>
      <c r="AP3587" s="58"/>
      <c r="AQ3587" s="58"/>
      <c r="AR3587" s="58"/>
      <c r="AS3587" s="58"/>
      <c r="AT3587" s="58"/>
      <c r="AU3587" s="58"/>
      <c r="AV3587" s="58"/>
      <c r="AW3587" s="58"/>
      <c r="AX3587" s="58"/>
    </row>
    <row r="3588" spans="1:50" x14ac:dyDescent="0.25">
      <c r="A3588" s="99" t="s">
        <v>170</v>
      </c>
      <c r="B3588" s="99" t="s">
        <v>145</v>
      </c>
      <c r="C3588" s="99" t="s">
        <v>185</v>
      </c>
      <c r="D3588" s="8" t="s">
        <v>183</v>
      </c>
      <c r="E3588" s="8" t="s">
        <v>186</v>
      </c>
      <c r="F3588" t="s">
        <v>188</v>
      </c>
      <c r="G3588" s="100">
        <v>44760</v>
      </c>
      <c r="H3588">
        <v>2</v>
      </c>
      <c r="I3588" s="86"/>
      <c r="J3588" s="58"/>
      <c r="K3588" s="58"/>
      <c r="L3588" s="58"/>
      <c r="M3588" s="58"/>
      <c r="N3588" s="58"/>
      <c r="O3588" s="58"/>
      <c r="P3588" s="58"/>
      <c r="Q3588" s="58"/>
      <c r="R3588" s="58"/>
      <c r="S3588" s="58"/>
      <c r="T3588" s="58"/>
      <c r="U3588" s="58"/>
      <c r="AA3588" s="58"/>
      <c r="AB3588" s="58"/>
      <c r="AC3588" s="58"/>
      <c r="AD3588" s="58"/>
      <c r="AE3588" s="58"/>
      <c r="AF3588" s="58"/>
      <c r="AG3588" s="58"/>
      <c r="AH3588" s="58"/>
      <c r="AI3588" s="58"/>
      <c r="AJ3588" s="58"/>
      <c r="AK3588" s="58"/>
      <c r="AL3588" s="58"/>
      <c r="AM3588" s="58"/>
      <c r="AN3588" s="58"/>
      <c r="AO3588" s="58"/>
      <c r="AP3588" s="58"/>
      <c r="AQ3588" s="58"/>
      <c r="AR3588" s="58"/>
      <c r="AS3588" s="58"/>
      <c r="AT3588" s="58"/>
      <c r="AU3588" s="58"/>
      <c r="AV3588" s="58"/>
      <c r="AW3588" s="58"/>
      <c r="AX3588" s="58"/>
    </row>
    <row r="3589" spans="1:50" x14ac:dyDescent="0.25">
      <c r="A3589" s="99" t="s">
        <v>170</v>
      </c>
      <c r="B3589" s="99" t="s">
        <v>145</v>
      </c>
      <c r="C3589" s="99" t="s">
        <v>185</v>
      </c>
      <c r="D3589" s="8" t="s">
        <v>183</v>
      </c>
      <c r="E3589" s="8" t="s">
        <v>186</v>
      </c>
      <c r="F3589" t="s">
        <v>188</v>
      </c>
      <c r="G3589" s="100">
        <v>44769</v>
      </c>
      <c r="H3589">
        <v>2</v>
      </c>
      <c r="I3589" s="86"/>
      <c r="J3589" s="58"/>
      <c r="K3589" s="58"/>
      <c r="L3589" s="58"/>
      <c r="M3589" s="58"/>
      <c r="N3589" s="58"/>
      <c r="O3589" s="58"/>
      <c r="P3589" s="58"/>
      <c r="Q3589" s="58"/>
      <c r="R3589" s="58"/>
      <c r="S3589" s="58"/>
      <c r="T3589" s="58"/>
      <c r="U3589" s="58"/>
      <c r="AA3589" s="58"/>
      <c r="AB3589" s="58"/>
      <c r="AC3589" s="58"/>
      <c r="AD3589" s="58"/>
      <c r="AE3589" s="58"/>
      <c r="AF3589" s="58"/>
      <c r="AG3589" s="58"/>
      <c r="AH3589" s="58"/>
      <c r="AI3589" s="58"/>
      <c r="AJ3589" s="58"/>
      <c r="AK3589" s="58"/>
      <c r="AL3589" s="58"/>
      <c r="AM3589" s="58"/>
      <c r="AN3589" s="58"/>
      <c r="AO3589" s="58"/>
      <c r="AP3589" s="58"/>
      <c r="AQ3589" s="58"/>
      <c r="AR3589" s="58"/>
      <c r="AS3589" s="58"/>
      <c r="AT3589" s="58"/>
      <c r="AU3589" s="58"/>
      <c r="AV3589" s="58"/>
      <c r="AW3589" s="58"/>
      <c r="AX3589" s="58"/>
    </row>
    <row r="3590" spans="1:50" x14ac:dyDescent="0.25">
      <c r="A3590" s="99" t="s">
        <v>170</v>
      </c>
      <c r="B3590" s="99" t="s">
        <v>145</v>
      </c>
      <c r="C3590" s="99" t="s">
        <v>185</v>
      </c>
      <c r="D3590" s="8" t="s">
        <v>183</v>
      </c>
      <c r="E3590" s="8" t="s">
        <v>186</v>
      </c>
      <c r="F3590" t="s">
        <v>188</v>
      </c>
      <c r="G3590" s="100">
        <v>44784</v>
      </c>
      <c r="H3590">
        <v>2</v>
      </c>
      <c r="I3590" s="86"/>
      <c r="J3590" s="58"/>
      <c r="K3590" s="58"/>
      <c r="L3590" s="58"/>
      <c r="M3590" s="58"/>
      <c r="N3590" s="58"/>
      <c r="O3590" s="58"/>
      <c r="P3590" s="58"/>
      <c r="Q3590" s="58"/>
      <c r="R3590" s="58"/>
      <c r="S3590" s="58"/>
      <c r="T3590" s="58"/>
      <c r="U3590" s="58"/>
      <c r="AA3590" s="58"/>
      <c r="AB3590" s="58"/>
      <c r="AC3590" s="58"/>
      <c r="AD3590" s="58"/>
      <c r="AE3590" s="58"/>
      <c r="AF3590" s="58"/>
      <c r="AG3590" s="58"/>
      <c r="AH3590" s="58"/>
      <c r="AI3590" s="58"/>
      <c r="AJ3590" s="58"/>
      <c r="AK3590" s="58"/>
      <c r="AL3590" s="58"/>
      <c r="AM3590" s="58"/>
      <c r="AN3590" s="58"/>
      <c r="AO3590" s="58"/>
      <c r="AP3590" s="58"/>
      <c r="AQ3590" s="58"/>
      <c r="AR3590" s="58"/>
      <c r="AS3590" s="58"/>
      <c r="AT3590" s="58"/>
      <c r="AU3590" s="58"/>
      <c r="AV3590" s="58"/>
      <c r="AW3590" s="58"/>
      <c r="AX3590" s="58"/>
    </row>
    <row r="3591" spans="1:50" x14ac:dyDescent="0.25">
      <c r="A3591" s="99" t="s">
        <v>170</v>
      </c>
      <c r="B3591" s="99" t="s">
        <v>145</v>
      </c>
      <c r="C3591" s="99" t="s">
        <v>185</v>
      </c>
      <c r="D3591" s="8" t="s">
        <v>183</v>
      </c>
      <c r="E3591" s="8" t="s">
        <v>186</v>
      </c>
      <c r="F3591" t="s">
        <v>188</v>
      </c>
      <c r="G3591" s="100">
        <v>44795</v>
      </c>
      <c r="H3591">
        <v>2</v>
      </c>
      <c r="I3591" s="86"/>
      <c r="J3591" s="58"/>
      <c r="K3591" s="58"/>
      <c r="L3591" s="58"/>
      <c r="M3591" s="58"/>
      <c r="N3591" s="58"/>
      <c r="O3591" s="58"/>
      <c r="P3591" s="58"/>
      <c r="Q3591" s="58"/>
      <c r="R3591" s="58"/>
      <c r="S3591" s="58"/>
      <c r="T3591" s="58"/>
      <c r="U3591" s="58"/>
      <c r="AA3591" s="58"/>
      <c r="AB3591" s="58"/>
      <c r="AC3591" s="58"/>
      <c r="AD3591" s="58"/>
      <c r="AE3591" s="58"/>
      <c r="AF3591" s="58"/>
      <c r="AG3591" s="58"/>
      <c r="AH3591" s="58"/>
      <c r="AI3591" s="58"/>
      <c r="AJ3591" s="58"/>
      <c r="AK3591" s="58"/>
      <c r="AL3591" s="58"/>
      <c r="AM3591" s="58"/>
      <c r="AN3591" s="58"/>
      <c r="AO3591" s="58"/>
      <c r="AP3591" s="58"/>
      <c r="AQ3591" s="58"/>
      <c r="AR3591" s="58"/>
      <c r="AS3591" s="58"/>
      <c r="AT3591" s="58"/>
      <c r="AU3591" s="58"/>
      <c r="AV3591" s="58"/>
      <c r="AW3591" s="58"/>
      <c r="AX3591" s="58"/>
    </row>
    <row r="3592" spans="1:50" x14ac:dyDescent="0.25">
      <c r="A3592" s="99" t="s">
        <v>170</v>
      </c>
      <c r="B3592" s="99" t="s">
        <v>145</v>
      </c>
      <c r="C3592" s="99" t="s">
        <v>185</v>
      </c>
      <c r="D3592" s="8" t="s">
        <v>183</v>
      </c>
      <c r="E3592" s="8" t="s">
        <v>186</v>
      </c>
      <c r="F3592" t="s">
        <v>188</v>
      </c>
      <c r="G3592" s="100">
        <v>44802</v>
      </c>
      <c r="H3592">
        <v>2</v>
      </c>
      <c r="I3592" s="86"/>
      <c r="J3592" s="58"/>
      <c r="K3592" s="58"/>
      <c r="L3592" s="58"/>
      <c r="M3592" s="58"/>
      <c r="N3592" s="58"/>
      <c r="O3592" s="58"/>
      <c r="P3592" s="58"/>
      <c r="Q3592" s="58"/>
      <c r="R3592" s="58"/>
      <c r="S3592" s="58"/>
      <c r="T3592" s="58"/>
      <c r="U3592" s="58"/>
      <c r="AA3592" s="58"/>
      <c r="AB3592" s="58"/>
      <c r="AC3592" s="58"/>
      <c r="AD3592" s="58"/>
      <c r="AE3592" s="58"/>
      <c r="AF3592" s="58"/>
      <c r="AG3592" s="58"/>
      <c r="AH3592" s="58"/>
      <c r="AI3592" s="58"/>
      <c r="AJ3592" s="58"/>
      <c r="AK3592" s="58"/>
      <c r="AL3592" s="58"/>
      <c r="AM3592" s="58"/>
      <c r="AN3592" s="58"/>
      <c r="AO3592" s="58"/>
      <c r="AP3592" s="58"/>
      <c r="AQ3592" s="58"/>
      <c r="AR3592" s="58"/>
      <c r="AS3592" s="58"/>
      <c r="AT3592" s="58"/>
      <c r="AU3592" s="58"/>
      <c r="AV3592" s="58"/>
      <c r="AW3592" s="58"/>
      <c r="AX3592" s="58"/>
    </row>
    <row r="3593" spans="1:50" x14ac:dyDescent="0.25">
      <c r="A3593" s="99" t="s">
        <v>170</v>
      </c>
      <c r="B3593" s="99" t="s">
        <v>145</v>
      </c>
      <c r="C3593" s="99" t="s">
        <v>185</v>
      </c>
      <c r="D3593" s="8" t="s">
        <v>183</v>
      </c>
      <c r="E3593" s="8" t="s">
        <v>186</v>
      </c>
      <c r="F3593" t="s">
        <v>188</v>
      </c>
      <c r="G3593" s="100">
        <v>44812</v>
      </c>
      <c r="H3593">
        <v>2</v>
      </c>
      <c r="I3593" s="86"/>
      <c r="J3593" s="58"/>
      <c r="K3593" s="58"/>
      <c r="L3593" s="58"/>
      <c r="M3593" s="58"/>
      <c r="N3593" s="58"/>
      <c r="O3593" s="58"/>
      <c r="P3593" s="58"/>
      <c r="Q3593" s="58"/>
      <c r="R3593" s="58"/>
      <c r="S3593" s="58"/>
      <c r="T3593" s="58"/>
      <c r="U3593" s="58"/>
      <c r="AA3593" s="58"/>
      <c r="AB3593" s="58"/>
      <c r="AC3593" s="58"/>
      <c r="AD3593" s="58"/>
      <c r="AE3593" s="58"/>
      <c r="AF3593" s="58"/>
      <c r="AG3593" s="58"/>
      <c r="AH3593" s="58"/>
      <c r="AI3593" s="58"/>
      <c r="AJ3593" s="58"/>
      <c r="AK3593" s="58"/>
      <c r="AL3593" s="58"/>
      <c r="AM3593" s="58"/>
      <c r="AN3593" s="58"/>
      <c r="AO3593" s="58"/>
      <c r="AP3593" s="58"/>
      <c r="AQ3593" s="58"/>
      <c r="AR3593" s="58"/>
      <c r="AS3593" s="58"/>
      <c r="AT3593" s="58"/>
      <c r="AU3593" s="58"/>
      <c r="AV3593" s="58"/>
      <c r="AW3593" s="58"/>
      <c r="AX3593" s="58"/>
    </row>
    <row r="3594" spans="1:50" x14ac:dyDescent="0.25">
      <c r="A3594" s="99" t="s">
        <v>170</v>
      </c>
      <c r="B3594" s="99" t="s">
        <v>145</v>
      </c>
      <c r="C3594" s="99" t="s">
        <v>185</v>
      </c>
      <c r="D3594" s="8" t="s">
        <v>183</v>
      </c>
      <c r="E3594" s="8" t="s">
        <v>186</v>
      </c>
      <c r="F3594" s="5" t="s">
        <v>187</v>
      </c>
      <c r="G3594" s="97">
        <v>44603</v>
      </c>
      <c r="H3594" s="5">
        <v>3</v>
      </c>
      <c r="I3594" s="86"/>
      <c r="J3594" s="58"/>
      <c r="K3594" s="58"/>
      <c r="L3594" s="58"/>
      <c r="M3594" s="58"/>
      <c r="N3594" s="58"/>
      <c r="O3594" s="58"/>
      <c r="P3594" s="58"/>
      <c r="Q3594" s="58"/>
      <c r="R3594" s="58"/>
      <c r="S3594" s="58"/>
      <c r="T3594" s="58"/>
      <c r="U3594" s="58"/>
      <c r="V3594" s="5"/>
      <c r="W3594" s="5"/>
      <c r="X3594" s="5"/>
      <c r="Y3594" s="5"/>
      <c r="Z3594" s="5"/>
      <c r="AA3594" s="58"/>
      <c r="AB3594" s="58"/>
      <c r="AC3594" s="58"/>
      <c r="AD3594" s="58"/>
      <c r="AE3594" s="58"/>
      <c r="AF3594" s="58"/>
      <c r="AG3594" s="58"/>
      <c r="AH3594" s="58"/>
      <c r="AI3594" s="58"/>
      <c r="AJ3594" s="58"/>
      <c r="AK3594" s="58"/>
      <c r="AL3594" s="58"/>
      <c r="AM3594" s="58"/>
      <c r="AN3594" s="58"/>
      <c r="AO3594" s="58"/>
      <c r="AP3594" s="58"/>
      <c r="AQ3594" s="58"/>
      <c r="AR3594" s="58"/>
      <c r="AS3594" s="58"/>
      <c r="AT3594" s="58"/>
      <c r="AU3594" s="58"/>
      <c r="AV3594" s="58"/>
      <c r="AW3594" s="58"/>
      <c r="AX3594" s="58"/>
    </row>
    <row r="3595" spans="1:50" x14ac:dyDescent="0.25">
      <c r="A3595" s="99" t="s">
        <v>170</v>
      </c>
      <c r="B3595" s="99" t="s">
        <v>145</v>
      </c>
      <c r="C3595" s="99" t="s">
        <v>185</v>
      </c>
      <c r="D3595" s="8" t="s">
        <v>183</v>
      </c>
      <c r="E3595" s="8" t="s">
        <v>186</v>
      </c>
      <c r="F3595" s="5" t="s">
        <v>188</v>
      </c>
      <c r="G3595" s="97">
        <v>44732</v>
      </c>
      <c r="H3595" s="5">
        <v>3</v>
      </c>
      <c r="I3595" s="86"/>
      <c r="J3595" s="58"/>
      <c r="K3595" s="58"/>
      <c r="L3595" s="58"/>
      <c r="M3595" s="58"/>
      <c r="N3595" s="58"/>
      <c r="O3595" s="58"/>
      <c r="P3595" s="58"/>
      <c r="Q3595" s="58"/>
      <c r="R3595" s="58"/>
      <c r="S3595" s="58"/>
      <c r="T3595" s="58"/>
      <c r="U3595" s="58"/>
      <c r="V3595" s="5"/>
      <c r="W3595" s="5"/>
      <c r="X3595" s="5"/>
      <c r="Y3595" s="5"/>
      <c r="Z3595" s="5"/>
      <c r="AA3595" s="58"/>
      <c r="AB3595" s="58"/>
      <c r="AC3595" s="58"/>
      <c r="AD3595" s="58"/>
      <c r="AE3595" s="58"/>
      <c r="AF3595" s="58"/>
      <c r="AG3595" s="58"/>
      <c r="AH3595" s="58"/>
      <c r="AI3595" s="58"/>
      <c r="AJ3595" s="58"/>
      <c r="AK3595" s="58"/>
      <c r="AL3595" s="58"/>
      <c r="AM3595" s="58"/>
      <c r="AN3595" s="58"/>
      <c r="AO3595" s="58"/>
      <c r="AP3595" s="58"/>
      <c r="AQ3595" s="58"/>
      <c r="AR3595" s="58"/>
      <c r="AS3595" s="58"/>
      <c r="AT3595" s="58"/>
      <c r="AU3595" s="58"/>
      <c r="AV3595" s="58"/>
      <c r="AW3595" s="58"/>
      <c r="AX3595" s="58"/>
    </row>
    <row r="3596" spans="1:50" x14ac:dyDescent="0.25">
      <c r="A3596" s="99" t="s">
        <v>170</v>
      </c>
      <c r="B3596" s="99" t="s">
        <v>145</v>
      </c>
      <c r="C3596" s="99" t="s">
        <v>185</v>
      </c>
      <c r="D3596" s="8" t="s">
        <v>183</v>
      </c>
      <c r="E3596" s="8" t="s">
        <v>186</v>
      </c>
      <c r="F3596" s="5" t="s">
        <v>188</v>
      </c>
      <c r="G3596" s="97">
        <v>44756</v>
      </c>
      <c r="H3596" s="5">
        <v>3</v>
      </c>
      <c r="I3596" s="86"/>
      <c r="J3596" s="58"/>
      <c r="K3596" s="58"/>
      <c r="L3596" s="58"/>
      <c r="M3596" s="58"/>
      <c r="N3596" s="58"/>
      <c r="O3596" s="58"/>
      <c r="P3596" s="58"/>
      <c r="Q3596" s="58"/>
      <c r="R3596" s="58"/>
      <c r="S3596" s="58"/>
      <c r="T3596" s="58"/>
      <c r="U3596" s="58"/>
      <c r="V3596" s="5">
        <v>112.76950000000001</v>
      </c>
      <c r="W3596" s="5">
        <v>112.76950000000001</v>
      </c>
      <c r="X3596" s="5">
        <v>112.76950000000001</v>
      </c>
      <c r="Y3596" s="5">
        <v>112.76950000000001</v>
      </c>
      <c r="Z3596" s="5"/>
      <c r="AA3596" s="58"/>
      <c r="AB3596" s="58"/>
      <c r="AC3596" s="58"/>
      <c r="AD3596" s="58"/>
      <c r="AE3596" s="58"/>
      <c r="AF3596" s="58"/>
      <c r="AG3596" s="58"/>
      <c r="AH3596" s="58"/>
      <c r="AI3596" s="58"/>
      <c r="AJ3596" s="58"/>
      <c r="AK3596" s="58"/>
      <c r="AL3596" s="58"/>
      <c r="AM3596" s="58"/>
      <c r="AN3596" s="58"/>
      <c r="AO3596" s="58"/>
      <c r="AP3596" s="58"/>
      <c r="AQ3596" s="58"/>
      <c r="AR3596" s="58"/>
      <c r="AS3596" s="58"/>
      <c r="AT3596" s="58"/>
      <c r="AU3596" s="58"/>
      <c r="AV3596" s="58"/>
      <c r="AW3596" s="58"/>
      <c r="AX3596" s="58"/>
    </row>
    <row r="3597" spans="1:50" x14ac:dyDescent="0.25">
      <c r="A3597" s="99" t="s">
        <v>170</v>
      </c>
      <c r="B3597" s="99" t="s">
        <v>145</v>
      </c>
      <c r="C3597" s="99" t="s">
        <v>185</v>
      </c>
      <c r="D3597" s="8" t="s">
        <v>183</v>
      </c>
      <c r="E3597" s="8" t="s">
        <v>186</v>
      </c>
      <c r="F3597" s="5" t="s">
        <v>188</v>
      </c>
      <c r="G3597" s="97">
        <v>44760</v>
      </c>
      <c r="H3597" s="5">
        <v>3</v>
      </c>
      <c r="I3597" s="86"/>
      <c r="J3597" s="58"/>
      <c r="K3597" s="58"/>
      <c r="L3597" s="58"/>
      <c r="M3597" s="58"/>
      <c r="N3597" s="58"/>
      <c r="O3597" s="58"/>
      <c r="P3597" s="58"/>
      <c r="Q3597" s="58"/>
      <c r="R3597" s="58"/>
      <c r="S3597" s="58"/>
      <c r="T3597" s="58"/>
      <c r="U3597" s="58"/>
      <c r="V3597" s="5">
        <v>48.865100000000005</v>
      </c>
      <c r="W3597" s="5">
        <v>48.865100000000005</v>
      </c>
      <c r="X3597" s="5">
        <v>48.865100000000005</v>
      </c>
      <c r="Y3597" s="5">
        <v>48.865100000000005</v>
      </c>
      <c r="Z3597" s="5"/>
      <c r="AA3597" s="58"/>
      <c r="AB3597" s="58"/>
      <c r="AC3597" s="58"/>
      <c r="AD3597" s="58"/>
      <c r="AE3597" s="58"/>
      <c r="AF3597" s="58"/>
      <c r="AG3597" s="58"/>
      <c r="AH3597" s="58"/>
      <c r="AI3597" s="58"/>
      <c r="AJ3597" s="58"/>
      <c r="AK3597" s="58"/>
      <c r="AL3597" s="58"/>
      <c r="AM3597" s="58"/>
      <c r="AN3597" s="58"/>
      <c r="AO3597" s="58"/>
      <c r="AP3597" s="58"/>
      <c r="AQ3597" s="58"/>
      <c r="AR3597" s="58"/>
      <c r="AS3597" s="58"/>
      <c r="AT3597" s="58"/>
      <c r="AU3597" s="58"/>
      <c r="AV3597" s="58"/>
      <c r="AW3597" s="58"/>
      <c r="AX3597" s="58"/>
    </row>
    <row r="3598" spans="1:50" x14ac:dyDescent="0.25">
      <c r="A3598" s="99" t="s">
        <v>170</v>
      </c>
      <c r="B3598" s="99" t="s">
        <v>145</v>
      </c>
      <c r="C3598" s="99" t="s">
        <v>185</v>
      </c>
      <c r="D3598" s="8" t="s">
        <v>183</v>
      </c>
      <c r="E3598" s="8" t="s">
        <v>186</v>
      </c>
      <c r="F3598" s="5" t="s">
        <v>188</v>
      </c>
      <c r="G3598" s="97">
        <v>44769</v>
      </c>
      <c r="H3598" s="5">
        <v>3</v>
      </c>
      <c r="I3598" s="86"/>
      <c r="J3598" s="58"/>
      <c r="K3598" s="58"/>
      <c r="L3598" s="58"/>
      <c r="M3598" s="58"/>
      <c r="N3598" s="58"/>
      <c r="O3598" s="58"/>
      <c r="P3598" s="58"/>
      <c r="Q3598" s="58"/>
      <c r="R3598" s="58"/>
      <c r="S3598" s="58"/>
      <c r="T3598" s="58"/>
      <c r="U3598" s="58"/>
      <c r="V3598" s="5">
        <v>111.98414333333334</v>
      </c>
      <c r="W3598" s="5">
        <v>111.98414333333334</v>
      </c>
      <c r="X3598" s="5">
        <v>111.98414333333334</v>
      </c>
      <c r="Y3598" s="5">
        <v>111.98414333333334</v>
      </c>
      <c r="Z3598" s="5"/>
      <c r="AA3598" s="58"/>
      <c r="AB3598" s="58"/>
      <c r="AC3598" s="58"/>
      <c r="AD3598" s="58"/>
      <c r="AE3598" s="58"/>
      <c r="AF3598" s="58"/>
      <c r="AG3598" s="58"/>
      <c r="AH3598" s="58"/>
      <c r="AI3598" s="58"/>
      <c r="AJ3598" s="58"/>
      <c r="AK3598" s="58"/>
      <c r="AL3598" s="58"/>
      <c r="AM3598" s="58"/>
      <c r="AN3598" s="58"/>
      <c r="AO3598" s="58"/>
      <c r="AP3598" s="58"/>
      <c r="AQ3598" s="58"/>
      <c r="AR3598" s="58"/>
      <c r="AS3598" s="58"/>
      <c r="AT3598" s="58"/>
      <c r="AU3598" s="58"/>
      <c r="AV3598" s="58"/>
      <c r="AW3598" s="58"/>
      <c r="AX3598" s="58"/>
    </row>
    <row r="3599" spans="1:50" x14ac:dyDescent="0.25">
      <c r="A3599" s="99" t="s">
        <v>170</v>
      </c>
      <c r="B3599" s="99" t="s">
        <v>145</v>
      </c>
      <c r="C3599" s="99" t="s">
        <v>185</v>
      </c>
      <c r="D3599" s="8" t="s">
        <v>183</v>
      </c>
      <c r="E3599" s="8" t="s">
        <v>186</v>
      </c>
      <c r="F3599" s="5" t="s">
        <v>188</v>
      </c>
      <c r="G3599" s="97">
        <v>44784</v>
      </c>
      <c r="H3599" s="5">
        <v>3</v>
      </c>
      <c r="I3599" s="86"/>
      <c r="J3599" s="58"/>
      <c r="K3599" s="58"/>
      <c r="L3599" s="58"/>
      <c r="M3599" s="58"/>
      <c r="N3599" s="58"/>
      <c r="O3599" s="58"/>
      <c r="P3599" s="58"/>
      <c r="Q3599" s="58"/>
      <c r="R3599" s="58"/>
      <c r="S3599" s="58"/>
      <c r="T3599" s="58"/>
      <c r="U3599" s="58"/>
      <c r="V3599" s="5">
        <v>64.923636666666667</v>
      </c>
      <c r="W3599" s="5">
        <v>64.923636666666667</v>
      </c>
      <c r="X3599" s="5">
        <v>64.923636666666667</v>
      </c>
      <c r="Y3599" s="5">
        <v>64.923636666666667</v>
      </c>
      <c r="Z3599" s="5"/>
      <c r="AA3599" s="58"/>
      <c r="AB3599" s="58"/>
      <c r="AC3599" s="58"/>
      <c r="AD3599" s="58"/>
      <c r="AE3599" s="58"/>
      <c r="AF3599" s="58"/>
      <c r="AG3599" s="58"/>
      <c r="AH3599" s="58"/>
      <c r="AI3599" s="58"/>
      <c r="AJ3599" s="58"/>
      <c r="AK3599" s="58"/>
      <c r="AL3599" s="58"/>
      <c r="AM3599" s="58"/>
      <c r="AN3599" s="58"/>
      <c r="AO3599" s="58"/>
      <c r="AP3599" s="58"/>
      <c r="AQ3599" s="58"/>
      <c r="AR3599" s="58"/>
      <c r="AS3599" s="58"/>
      <c r="AT3599" s="58"/>
      <c r="AU3599" s="58"/>
      <c r="AV3599" s="58"/>
      <c r="AW3599" s="58"/>
      <c r="AX3599" s="58"/>
    </row>
    <row r="3600" spans="1:50" x14ac:dyDescent="0.25">
      <c r="A3600" s="99" t="s">
        <v>170</v>
      </c>
      <c r="B3600" s="99" t="s">
        <v>145</v>
      </c>
      <c r="C3600" s="99" t="s">
        <v>185</v>
      </c>
      <c r="D3600" s="8" t="s">
        <v>183</v>
      </c>
      <c r="E3600" s="8" t="s">
        <v>186</v>
      </c>
      <c r="F3600" s="5" t="s">
        <v>188</v>
      </c>
      <c r="G3600" s="97">
        <v>44795</v>
      </c>
      <c r="H3600" s="5">
        <v>3</v>
      </c>
      <c r="I3600" s="86"/>
      <c r="J3600" s="58"/>
      <c r="K3600" s="58"/>
      <c r="L3600" s="58"/>
      <c r="M3600" s="58"/>
      <c r="N3600" s="58"/>
      <c r="O3600" s="58"/>
      <c r="P3600" s="58"/>
      <c r="Q3600" s="58"/>
      <c r="R3600" s="58"/>
      <c r="S3600" s="58"/>
      <c r="T3600" s="58"/>
      <c r="U3600" s="58"/>
      <c r="V3600" s="5">
        <v>61.220133333333344</v>
      </c>
      <c r="W3600" s="5">
        <v>61.220133333333344</v>
      </c>
      <c r="X3600" s="5">
        <v>61.220133333333344</v>
      </c>
      <c r="Y3600" s="5">
        <v>61.220133333333344</v>
      </c>
      <c r="Z3600" s="5"/>
      <c r="AA3600" s="58"/>
      <c r="AB3600" s="58"/>
      <c r="AC3600" s="58"/>
      <c r="AD3600" s="58"/>
      <c r="AE3600" s="58"/>
      <c r="AF3600" s="58"/>
      <c r="AG3600" s="58"/>
      <c r="AH3600" s="58"/>
      <c r="AI3600" s="58"/>
      <c r="AJ3600" s="58"/>
      <c r="AK3600" s="58"/>
      <c r="AL3600" s="58"/>
      <c r="AM3600" s="58"/>
      <c r="AN3600" s="58"/>
      <c r="AO3600" s="58"/>
      <c r="AP3600" s="58"/>
      <c r="AQ3600" s="58"/>
      <c r="AR3600" s="58"/>
      <c r="AS3600" s="58"/>
      <c r="AT3600" s="58"/>
      <c r="AU3600" s="58"/>
      <c r="AV3600" s="58"/>
      <c r="AW3600" s="58"/>
      <c r="AX3600" s="58"/>
    </row>
    <row r="3601" spans="1:50" x14ac:dyDescent="0.25">
      <c r="A3601" s="99" t="s">
        <v>170</v>
      </c>
      <c r="B3601" s="99" t="s">
        <v>145</v>
      </c>
      <c r="C3601" s="99" t="s">
        <v>185</v>
      </c>
      <c r="D3601" s="8" t="s">
        <v>183</v>
      </c>
      <c r="E3601" s="8" t="s">
        <v>186</v>
      </c>
      <c r="F3601" s="5" t="s">
        <v>188</v>
      </c>
      <c r="G3601" s="97">
        <v>44802</v>
      </c>
      <c r="H3601" s="5">
        <v>3</v>
      </c>
      <c r="I3601" s="86"/>
      <c r="J3601" s="58"/>
      <c r="K3601" s="58"/>
      <c r="L3601" s="58"/>
      <c r="M3601" s="58"/>
      <c r="N3601" s="58"/>
      <c r="O3601" s="58"/>
      <c r="P3601" s="58"/>
      <c r="Q3601" s="58"/>
      <c r="R3601" s="58"/>
      <c r="S3601" s="58"/>
      <c r="T3601" s="58"/>
      <c r="U3601" s="58"/>
      <c r="V3601" s="5">
        <v>62.901133333333334</v>
      </c>
      <c r="W3601" s="5">
        <v>62.901133333333334</v>
      </c>
      <c r="X3601" s="5">
        <v>62.901133333333334</v>
      </c>
      <c r="Y3601" s="5">
        <v>62.901133333333334</v>
      </c>
      <c r="Z3601" s="5"/>
      <c r="AA3601" s="58"/>
      <c r="AB3601" s="58"/>
      <c r="AC3601" s="58"/>
      <c r="AD3601" s="58"/>
      <c r="AE3601" s="58"/>
      <c r="AF3601" s="58"/>
      <c r="AG3601" s="58"/>
      <c r="AH3601" s="58"/>
      <c r="AI3601" s="58"/>
      <c r="AJ3601" s="58"/>
      <c r="AK3601" s="58"/>
      <c r="AL3601" s="58"/>
      <c r="AM3601" s="58"/>
      <c r="AN3601" s="58"/>
      <c r="AO3601" s="58"/>
      <c r="AP3601" s="58"/>
      <c r="AQ3601" s="58"/>
      <c r="AR3601" s="58"/>
      <c r="AS3601" s="58"/>
      <c r="AT3601" s="58"/>
      <c r="AU3601" s="58"/>
      <c r="AV3601" s="58"/>
      <c r="AW3601" s="58"/>
      <c r="AX3601" s="58"/>
    </row>
    <row r="3602" spans="1:50" x14ac:dyDescent="0.25">
      <c r="A3602" s="99" t="s">
        <v>170</v>
      </c>
      <c r="B3602" s="99" t="s">
        <v>145</v>
      </c>
      <c r="C3602" s="99" t="s">
        <v>185</v>
      </c>
      <c r="D3602" s="8" t="s">
        <v>183</v>
      </c>
      <c r="E3602" s="8" t="s">
        <v>186</v>
      </c>
      <c r="F3602" s="5" t="s">
        <v>188</v>
      </c>
      <c r="G3602" s="97">
        <v>44812</v>
      </c>
      <c r="H3602" s="5">
        <v>3</v>
      </c>
      <c r="I3602" s="86"/>
      <c r="J3602" s="58"/>
      <c r="K3602" s="58"/>
      <c r="L3602" s="58"/>
      <c r="M3602" s="58"/>
      <c r="N3602" s="58"/>
      <c r="O3602" s="58"/>
      <c r="P3602" s="58"/>
      <c r="Q3602" s="58"/>
      <c r="R3602" s="58"/>
      <c r="S3602" s="58"/>
      <c r="T3602" s="58"/>
      <c r="U3602" s="58"/>
      <c r="V3602" s="5">
        <v>80.611733333333333</v>
      </c>
      <c r="W3602" s="5">
        <v>80.611733333333333</v>
      </c>
      <c r="X3602" s="5">
        <v>80.611733333333333</v>
      </c>
      <c r="Y3602" s="5">
        <v>80.611733333333333</v>
      </c>
      <c r="Z3602" s="5"/>
      <c r="AA3602" s="58"/>
      <c r="AB3602" s="58"/>
      <c r="AC3602" s="58"/>
      <c r="AD3602" s="58"/>
      <c r="AE3602" s="58"/>
      <c r="AF3602" s="58"/>
      <c r="AG3602" s="58"/>
      <c r="AH3602" s="58"/>
      <c r="AI3602" s="58"/>
      <c r="AJ3602" s="58"/>
      <c r="AK3602" s="58"/>
      <c r="AL3602" s="58"/>
      <c r="AM3602" s="58"/>
      <c r="AN3602" s="58"/>
      <c r="AO3602" s="58"/>
      <c r="AP3602" s="58"/>
      <c r="AQ3602" s="58"/>
      <c r="AR3602" s="58"/>
      <c r="AS3602" s="58"/>
      <c r="AT3602" s="58"/>
      <c r="AU3602" s="58"/>
      <c r="AV3602" s="58"/>
      <c r="AW3602" s="58"/>
      <c r="AX3602" s="58"/>
    </row>
    <row r="3603" spans="1:50" x14ac:dyDescent="0.25">
      <c r="A3603" s="99" t="s">
        <v>170</v>
      </c>
      <c r="B3603" s="99" t="s">
        <v>145</v>
      </c>
      <c r="C3603" s="99" t="s">
        <v>185</v>
      </c>
      <c r="D3603" s="8" t="s">
        <v>183</v>
      </c>
      <c r="E3603" s="8" t="s">
        <v>186</v>
      </c>
      <c r="F3603" t="s">
        <v>187</v>
      </c>
      <c r="G3603" s="100">
        <v>44603</v>
      </c>
      <c r="H3603">
        <v>4</v>
      </c>
      <c r="I3603" s="86"/>
      <c r="J3603" s="58"/>
      <c r="K3603" s="58"/>
      <c r="L3603" s="58"/>
      <c r="M3603" s="58"/>
      <c r="N3603" s="58"/>
      <c r="O3603" s="58"/>
      <c r="P3603" s="58"/>
      <c r="Q3603" s="58"/>
      <c r="R3603" s="58"/>
      <c r="S3603" s="58"/>
      <c r="T3603" s="58"/>
      <c r="U3603" s="58"/>
      <c r="AA3603" s="58"/>
      <c r="AB3603" s="58"/>
      <c r="AC3603" s="58"/>
      <c r="AD3603" s="58"/>
      <c r="AE3603" s="58"/>
      <c r="AF3603" s="58"/>
      <c r="AG3603" s="58"/>
      <c r="AH3603" s="58"/>
      <c r="AI3603" s="58"/>
      <c r="AJ3603" s="58"/>
      <c r="AK3603" s="58"/>
      <c r="AL3603" s="58"/>
      <c r="AM3603" s="58"/>
      <c r="AN3603" s="58"/>
      <c r="AO3603" s="58"/>
      <c r="AP3603" s="58"/>
      <c r="AQ3603" s="58"/>
      <c r="AR3603" s="58"/>
      <c r="AS3603" s="58"/>
      <c r="AT3603" s="58"/>
      <c r="AU3603" s="58"/>
      <c r="AV3603" s="58"/>
      <c r="AW3603" s="58"/>
      <c r="AX3603" s="58"/>
    </row>
    <row r="3604" spans="1:50" x14ac:dyDescent="0.25">
      <c r="A3604" s="99" t="s">
        <v>170</v>
      </c>
      <c r="B3604" s="99" t="s">
        <v>145</v>
      </c>
      <c r="C3604" s="99" t="s">
        <v>185</v>
      </c>
      <c r="D3604" s="8" t="s">
        <v>183</v>
      </c>
      <c r="E3604" s="8" t="s">
        <v>186</v>
      </c>
      <c r="F3604" t="s">
        <v>188</v>
      </c>
      <c r="G3604" s="100">
        <v>44732</v>
      </c>
      <c r="H3604">
        <v>4</v>
      </c>
      <c r="I3604" s="86"/>
      <c r="J3604" s="58"/>
      <c r="K3604" s="58"/>
      <c r="L3604" s="58"/>
      <c r="M3604" s="58"/>
      <c r="N3604" s="58"/>
      <c r="O3604" s="58"/>
      <c r="P3604" s="58"/>
      <c r="Q3604" s="58"/>
      <c r="R3604" s="58"/>
      <c r="S3604" s="58"/>
      <c r="T3604" s="58"/>
      <c r="U3604" s="58"/>
      <c r="V3604">
        <v>120.24299999999999</v>
      </c>
      <c r="W3604">
        <v>120.24299999999999</v>
      </c>
      <c r="X3604">
        <v>120.24299999999999</v>
      </c>
      <c r="Y3604">
        <v>120.24299999999999</v>
      </c>
      <c r="AA3604" s="58"/>
      <c r="AB3604" s="58"/>
      <c r="AC3604" s="58"/>
      <c r="AD3604" s="58"/>
      <c r="AE3604" s="58"/>
      <c r="AF3604" s="58"/>
      <c r="AG3604" s="58"/>
      <c r="AH3604" s="58"/>
      <c r="AI3604" s="58"/>
      <c r="AJ3604" s="58"/>
      <c r="AK3604" s="58"/>
      <c r="AL3604" s="58"/>
      <c r="AM3604" s="58"/>
      <c r="AN3604" s="58"/>
      <c r="AO3604" s="58"/>
      <c r="AP3604" s="58"/>
      <c r="AQ3604" s="58"/>
      <c r="AR3604" s="58"/>
      <c r="AS3604" s="58"/>
      <c r="AT3604" s="58"/>
      <c r="AU3604" s="58"/>
      <c r="AV3604" s="58"/>
      <c r="AW3604" s="58"/>
      <c r="AX3604" s="58"/>
    </row>
    <row r="3605" spans="1:50" x14ac:dyDescent="0.25">
      <c r="A3605" s="99" t="s">
        <v>170</v>
      </c>
      <c r="B3605" s="99" t="s">
        <v>145</v>
      </c>
      <c r="C3605" s="99" t="s">
        <v>185</v>
      </c>
      <c r="D3605" s="8" t="s">
        <v>183</v>
      </c>
      <c r="E3605" s="8" t="s">
        <v>186</v>
      </c>
      <c r="F3605" t="s">
        <v>188</v>
      </c>
      <c r="G3605" s="100">
        <v>44756</v>
      </c>
      <c r="H3605">
        <v>4</v>
      </c>
      <c r="I3605" s="86"/>
      <c r="J3605" s="58"/>
      <c r="K3605" s="58"/>
      <c r="L3605" s="58"/>
      <c r="M3605" s="58"/>
      <c r="N3605" s="58"/>
      <c r="O3605" s="58"/>
      <c r="P3605" s="58"/>
      <c r="Q3605" s="58"/>
      <c r="R3605" s="58"/>
      <c r="S3605" s="58"/>
      <c r="T3605" s="58"/>
      <c r="U3605" s="58"/>
      <c r="V3605">
        <v>113.69876666666666</v>
      </c>
      <c r="W3605">
        <v>113.69876666666666</v>
      </c>
      <c r="X3605">
        <v>113.69876666666666</v>
      </c>
      <c r="Y3605">
        <v>113.69876666666666</v>
      </c>
      <c r="AA3605" s="58"/>
      <c r="AB3605" s="58"/>
      <c r="AC3605" s="58"/>
      <c r="AD3605" s="58"/>
      <c r="AE3605" s="58"/>
      <c r="AF3605" s="58"/>
      <c r="AG3605" s="58"/>
      <c r="AH3605" s="58"/>
      <c r="AI3605" s="58"/>
      <c r="AJ3605" s="58"/>
      <c r="AK3605" s="58"/>
      <c r="AL3605" s="58"/>
      <c r="AM3605" s="58"/>
      <c r="AN3605" s="58"/>
      <c r="AO3605" s="58"/>
      <c r="AP3605" s="58"/>
      <c r="AQ3605" s="58"/>
      <c r="AR3605" s="58"/>
      <c r="AS3605" s="58"/>
      <c r="AT3605" s="58"/>
      <c r="AU3605" s="58"/>
      <c r="AV3605" s="58"/>
      <c r="AW3605" s="58"/>
      <c r="AX3605" s="58"/>
    </row>
    <row r="3606" spans="1:50" x14ac:dyDescent="0.25">
      <c r="A3606" s="99" t="s">
        <v>170</v>
      </c>
      <c r="B3606" s="99" t="s">
        <v>145</v>
      </c>
      <c r="C3606" s="99" t="s">
        <v>185</v>
      </c>
      <c r="D3606" s="8" t="s">
        <v>183</v>
      </c>
      <c r="E3606" s="8" t="s">
        <v>186</v>
      </c>
      <c r="F3606" t="s">
        <v>188</v>
      </c>
      <c r="G3606" s="100">
        <v>44760</v>
      </c>
      <c r="H3606">
        <v>4</v>
      </c>
      <c r="I3606" s="86"/>
      <c r="J3606" s="58"/>
      <c r="K3606" s="58"/>
      <c r="L3606" s="58"/>
      <c r="M3606" s="58"/>
      <c r="N3606" s="58"/>
      <c r="O3606" s="58"/>
      <c r="P3606" s="58"/>
      <c r="Q3606" s="58"/>
      <c r="R3606" s="58"/>
      <c r="S3606" s="58"/>
      <c r="T3606" s="58"/>
      <c r="U3606" s="58"/>
      <c r="V3606">
        <v>137.32263333333333</v>
      </c>
      <c r="W3606">
        <v>137.32263333333333</v>
      </c>
      <c r="X3606">
        <v>137.32263333333333</v>
      </c>
      <c r="Y3606">
        <v>137.32263333333333</v>
      </c>
      <c r="AA3606" s="58"/>
      <c r="AB3606" s="58"/>
      <c r="AC3606" s="58"/>
      <c r="AD3606" s="58"/>
      <c r="AE3606" s="58"/>
      <c r="AF3606" s="58"/>
      <c r="AG3606" s="58"/>
      <c r="AH3606" s="58"/>
      <c r="AI3606" s="58"/>
      <c r="AJ3606" s="58"/>
      <c r="AK3606" s="58"/>
      <c r="AL3606" s="58"/>
      <c r="AM3606" s="58"/>
      <c r="AN3606" s="58"/>
      <c r="AO3606" s="58"/>
      <c r="AP3606" s="58"/>
      <c r="AQ3606" s="58"/>
      <c r="AR3606" s="58"/>
      <c r="AS3606" s="58"/>
      <c r="AT3606" s="58"/>
      <c r="AU3606" s="58"/>
      <c r="AV3606" s="58"/>
      <c r="AW3606" s="58"/>
      <c r="AX3606" s="58"/>
    </row>
    <row r="3607" spans="1:50" x14ac:dyDescent="0.25">
      <c r="A3607" s="99" t="s">
        <v>170</v>
      </c>
      <c r="B3607" s="99" t="s">
        <v>145</v>
      </c>
      <c r="C3607" s="99" t="s">
        <v>185</v>
      </c>
      <c r="D3607" s="8" t="s">
        <v>183</v>
      </c>
      <c r="E3607" s="8" t="s">
        <v>186</v>
      </c>
      <c r="F3607" t="s">
        <v>188</v>
      </c>
      <c r="G3607" s="100">
        <v>44769</v>
      </c>
      <c r="H3607">
        <v>4</v>
      </c>
      <c r="I3607" s="86"/>
      <c r="J3607" s="58"/>
      <c r="K3607" s="58"/>
      <c r="L3607" s="58"/>
      <c r="M3607" s="58"/>
      <c r="N3607" s="58"/>
      <c r="O3607" s="58"/>
      <c r="P3607" s="58"/>
      <c r="Q3607" s="58"/>
      <c r="R3607" s="58"/>
      <c r="S3607" s="58"/>
      <c r="T3607" s="58"/>
      <c r="U3607" s="58"/>
      <c r="V3607">
        <v>90.488399999999999</v>
      </c>
      <c r="W3607">
        <v>90.488399999999999</v>
      </c>
      <c r="X3607">
        <v>90.488399999999999</v>
      </c>
      <c r="Y3607">
        <v>90.488399999999999</v>
      </c>
      <c r="AA3607" s="58"/>
      <c r="AB3607" s="58"/>
      <c r="AC3607" s="58"/>
      <c r="AD3607" s="58"/>
      <c r="AE3607" s="58"/>
      <c r="AF3607" s="58"/>
      <c r="AG3607" s="58"/>
      <c r="AH3607" s="58"/>
      <c r="AI3607" s="58"/>
      <c r="AJ3607" s="58"/>
      <c r="AK3607" s="58"/>
      <c r="AL3607" s="58"/>
      <c r="AM3607" s="58"/>
      <c r="AN3607" s="58"/>
      <c r="AO3607" s="58"/>
      <c r="AP3607" s="58"/>
      <c r="AQ3607" s="58"/>
      <c r="AR3607" s="58"/>
      <c r="AS3607" s="58"/>
      <c r="AT3607" s="58"/>
      <c r="AU3607" s="58"/>
      <c r="AV3607" s="58"/>
      <c r="AW3607" s="58"/>
      <c r="AX3607" s="58"/>
    </row>
    <row r="3608" spans="1:50" x14ac:dyDescent="0.25">
      <c r="A3608" s="99" t="s">
        <v>170</v>
      </c>
      <c r="B3608" s="99" t="s">
        <v>145</v>
      </c>
      <c r="C3608" s="99" t="s">
        <v>185</v>
      </c>
      <c r="D3608" s="8" t="s">
        <v>183</v>
      </c>
      <c r="E3608" s="8" t="s">
        <v>186</v>
      </c>
      <c r="F3608" t="s">
        <v>188</v>
      </c>
      <c r="G3608" s="100">
        <v>44784</v>
      </c>
      <c r="H3608">
        <v>4</v>
      </c>
      <c r="I3608" s="86"/>
      <c r="J3608" s="58"/>
      <c r="K3608" s="58"/>
      <c r="L3608" s="58"/>
      <c r="M3608" s="58"/>
      <c r="N3608" s="58"/>
      <c r="O3608" s="58"/>
      <c r="P3608" s="58"/>
      <c r="Q3608" s="58"/>
      <c r="R3608" s="58"/>
      <c r="S3608" s="58"/>
      <c r="T3608" s="58"/>
      <c r="U3608" s="58"/>
      <c r="V3608">
        <v>150.5308</v>
      </c>
      <c r="W3608">
        <v>150.5308</v>
      </c>
      <c r="X3608">
        <v>150.5308</v>
      </c>
      <c r="Y3608">
        <v>150.5308</v>
      </c>
      <c r="AA3608" s="58"/>
      <c r="AB3608" s="58"/>
      <c r="AC3608" s="58"/>
      <c r="AD3608" s="58"/>
      <c r="AE3608" s="58"/>
      <c r="AF3608" s="58"/>
      <c r="AG3608" s="58"/>
      <c r="AH3608" s="58"/>
      <c r="AI3608" s="58"/>
      <c r="AJ3608" s="58"/>
      <c r="AK3608" s="58"/>
      <c r="AL3608" s="58"/>
      <c r="AM3608" s="58"/>
      <c r="AN3608" s="58"/>
      <c r="AO3608" s="58"/>
      <c r="AP3608" s="58"/>
      <c r="AQ3608" s="58"/>
      <c r="AR3608" s="58"/>
      <c r="AS3608" s="58"/>
      <c r="AT3608" s="58"/>
      <c r="AU3608" s="58"/>
      <c r="AV3608" s="58"/>
      <c r="AW3608" s="58"/>
      <c r="AX3608" s="58"/>
    </row>
    <row r="3609" spans="1:50" x14ac:dyDescent="0.25">
      <c r="A3609" s="99" t="s">
        <v>170</v>
      </c>
      <c r="B3609" s="99" t="s">
        <v>145</v>
      </c>
      <c r="C3609" s="99" t="s">
        <v>185</v>
      </c>
      <c r="D3609" s="8" t="s">
        <v>183</v>
      </c>
      <c r="E3609" s="8" t="s">
        <v>186</v>
      </c>
      <c r="F3609" t="s">
        <v>188</v>
      </c>
      <c r="G3609" s="100">
        <v>44795</v>
      </c>
      <c r="H3609">
        <v>4</v>
      </c>
      <c r="I3609" s="86"/>
      <c r="J3609" s="58"/>
      <c r="K3609" s="58"/>
      <c r="L3609" s="58"/>
      <c r="M3609" s="58"/>
      <c r="N3609" s="58"/>
      <c r="O3609" s="58"/>
      <c r="P3609" s="58"/>
      <c r="Q3609" s="58"/>
      <c r="R3609" s="58"/>
      <c r="S3609" s="58"/>
      <c r="T3609" s="58"/>
      <c r="U3609" s="58"/>
      <c r="V3609">
        <v>149.98949999999999</v>
      </c>
      <c r="W3609">
        <v>149.98949999999999</v>
      </c>
      <c r="X3609">
        <v>149.98949999999999</v>
      </c>
      <c r="Y3609">
        <v>149.98949999999999</v>
      </c>
      <c r="AA3609" s="58"/>
      <c r="AB3609" s="58"/>
      <c r="AC3609" s="58"/>
      <c r="AD3609" s="58"/>
      <c r="AE3609" s="58"/>
      <c r="AF3609" s="58"/>
      <c r="AG3609" s="58"/>
      <c r="AH3609" s="58"/>
      <c r="AI3609" s="58"/>
      <c r="AJ3609" s="58"/>
      <c r="AK3609" s="58"/>
      <c r="AL3609" s="58"/>
      <c r="AM3609" s="58"/>
      <c r="AN3609" s="58"/>
      <c r="AO3609" s="58"/>
      <c r="AP3609" s="58"/>
      <c r="AQ3609" s="58"/>
      <c r="AR3609" s="58"/>
      <c r="AS3609" s="58"/>
      <c r="AT3609" s="58"/>
      <c r="AU3609" s="58"/>
      <c r="AV3609" s="58"/>
      <c r="AW3609" s="58"/>
      <c r="AX3609" s="58"/>
    </row>
    <row r="3610" spans="1:50" x14ac:dyDescent="0.25">
      <c r="A3610" s="99" t="s">
        <v>170</v>
      </c>
      <c r="B3610" s="99" t="s">
        <v>145</v>
      </c>
      <c r="C3610" s="99" t="s">
        <v>185</v>
      </c>
      <c r="D3610" s="8" t="s">
        <v>183</v>
      </c>
      <c r="E3610" s="8" t="s">
        <v>186</v>
      </c>
      <c r="F3610" t="s">
        <v>188</v>
      </c>
      <c r="G3610" s="100">
        <v>44802</v>
      </c>
      <c r="H3610">
        <v>4</v>
      </c>
      <c r="I3610" s="86"/>
      <c r="J3610" s="58"/>
      <c r="K3610" s="58"/>
      <c r="L3610" s="58"/>
      <c r="M3610" s="58"/>
      <c r="N3610" s="58"/>
      <c r="O3610" s="58"/>
      <c r="P3610" s="58"/>
      <c r="Q3610" s="58"/>
      <c r="R3610" s="58"/>
      <c r="S3610" s="58"/>
      <c r="T3610" s="58"/>
      <c r="U3610" s="58"/>
      <c r="V3610">
        <v>116.96936666666666</v>
      </c>
      <c r="W3610">
        <v>116.96936666666666</v>
      </c>
      <c r="X3610">
        <v>116.96936666666666</v>
      </c>
      <c r="Y3610">
        <v>116.96936666666666</v>
      </c>
      <c r="AA3610" s="58"/>
      <c r="AB3610" s="58"/>
      <c r="AC3610" s="58"/>
      <c r="AD3610" s="58"/>
      <c r="AE3610" s="58"/>
      <c r="AF3610" s="58"/>
      <c r="AG3610" s="58"/>
      <c r="AH3610" s="58"/>
      <c r="AI3610" s="58"/>
      <c r="AJ3610" s="58"/>
      <c r="AK3610" s="58"/>
      <c r="AL3610" s="58"/>
      <c r="AM3610" s="58"/>
      <c r="AN3610" s="58"/>
      <c r="AO3610" s="58"/>
      <c r="AP3610" s="58"/>
      <c r="AQ3610" s="58"/>
      <c r="AR3610" s="58"/>
      <c r="AS3610" s="58"/>
      <c r="AT3610" s="58"/>
      <c r="AU3610" s="58"/>
      <c r="AV3610" s="58"/>
      <c r="AW3610" s="58"/>
      <c r="AX3610" s="58"/>
    </row>
    <row r="3611" spans="1:50" x14ac:dyDescent="0.25">
      <c r="A3611" s="99" t="s">
        <v>170</v>
      </c>
      <c r="B3611" s="99" t="s">
        <v>145</v>
      </c>
      <c r="C3611" s="99" t="s">
        <v>185</v>
      </c>
      <c r="D3611" s="8" t="s">
        <v>183</v>
      </c>
      <c r="E3611" s="8" t="s">
        <v>186</v>
      </c>
      <c r="F3611" t="s">
        <v>188</v>
      </c>
      <c r="G3611" s="100">
        <v>44812</v>
      </c>
      <c r="H3611">
        <v>4</v>
      </c>
      <c r="I3611" s="86"/>
      <c r="J3611" s="58"/>
      <c r="K3611" s="58"/>
      <c r="L3611" s="58"/>
      <c r="M3611" s="58"/>
      <c r="N3611" s="58"/>
      <c r="O3611" s="58"/>
      <c r="P3611" s="58"/>
      <c r="Q3611" s="58"/>
      <c r="R3611" s="58"/>
      <c r="S3611" s="58"/>
      <c r="T3611" s="58"/>
      <c r="U3611" s="58"/>
      <c r="V3611">
        <v>88.703900000000004</v>
      </c>
      <c r="W3611">
        <v>88.703900000000004</v>
      </c>
      <c r="X3611">
        <v>88.703900000000004</v>
      </c>
      <c r="Y3611">
        <v>88.703900000000004</v>
      </c>
      <c r="AA3611" s="58"/>
      <c r="AB3611" s="58"/>
      <c r="AC3611" s="58"/>
      <c r="AD3611" s="58"/>
      <c r="AE3611" s="58"/>
      <c r="AF3611" s="58"/>
      <c r="AG3611" s="58"/>
      <c r="AH3611" s="58"/>
      <c r="AI3611" s="58"/>
      <c r="AJ3611" s="58"/>
      <c r="AK3611" s="58"/>
      <c r="AL3611" s="58"/>
      <c r="AM3611" s="58"/>
      <c r="AN3611" s="58"/>
      <c r="AO3611" s="58"/>
      <c r="AP3611" s="58"/>
      <c r="AQ3611" s="58"/>
      <c r="AR3611" s="58"/>
      <c r="AS3611" s="58"/>
      <c r="AT3611" s="58"/>
      <c r="AU3611" s="58"/>
      <c r="AV3611" s="58"/>
      <c r="AW3611" s="58"/>
      <c r="AX3611" s="58"/>
    </row>
    <row r="3612" spans="1:50" x14ac:dyDescent="0.25">
      <c r="A3612" s="29" t="s">
        <v>136</v>
      </c>
      <c r="B3612" s="29" t="s">
        <v>79</v>
      </c>
      <c r="C3612" s="29" t="s">
        <v>137</v>
      </c>
      <c r="D3612" s="3" t="s">
        <v>138</v>
      </c>
      <c r="E3612" s="3" t="s">
        <v>139</v>
      </c>
      <c r="F3612" t="s">
        <v>153</v>
      </c>
      <c r="G3612" s="17">
        <v>44570</v>
      </c>
      <c r="H3612" s="17"/>
      <c r="AL3612">
        <v>0.26549999999999996</v>
      </c>
      <c r="AM3612">
        <v>0.26250000000000001</v>
      </c>
      <c r="AN3612">
        <v>0.24450000000000002</v>
      </c>
      <c r="AO3612">
        <v>0.27024999999999999</v>
      </c>
      <c r="AP3612">
        <v>0.2505</v>
      </c>
      <c r="AQ3612">
        <v>0.26524999999999999</v>
      </c>
      <c r="AR3612">
        <v>0.20849999999999999</v>
      </c>
      <c r="AS3612">
        <v>0.245</v>
      </c>
      <c r="AU3612">
        <f t="shared" ref="AU3612:AW3675" si="52">AL3612*200</f>
        <v>53.099999999999994</v>
      </c>
      <c r="AV3612">
        <f t="shared" si="52"/>
        <v>52.5</v>
      </c>
      <c r="AW3612">
        <f t="shared" si="52"/>
        <v>48.900000000000006</v>
      </c>
      <c r="AX3612">
        <f t="shared" ref="AX3612:AX3675" si="53">AU3612+AV3612+AW3612</f>
        <v>154.5</v>
      </c>
    </row>
    <row r="3613" spans="1:50" x14ac:dyDescent="0.25">
      <c r="A3613" s="29" t="s">
        <v>136</v>
      </c>
      <c r="B3613" s="29" t="s">
        <v>79</v>
      </c>
      <c r="C3613" s="29" t="s">
        <v>137</v>
      </c>
      <c r="D3613" s="3" t="s">
        <v>138</v>
      </c>
      <c r="E3613" s="3" t="s">
        <v>139</v>
      </c>
      <c r="F3613" t="s">
        <v>153</v>
      </c>
      <c r="G3613" s="17">
        <v>44714</v>
      </c>
      <c r="H3613" s="17"/>
      <c r="AL3613">
        <v>0.23800000000000002</v>
      </c>
      <c r="AM3613">
        <v>0.29475000000000001</v>
      </c>
      <c r="AN3613">
        <v>0.28300000000000003</v>
      </c>
      <c r="AO3613">
        <v>0.30075000000000002</v>
      </c>
      <c r="AP3613">
        <v>0.27725</v>
      </c>
      <c r="AQ3613">
        <v>0.29375000000000001</v>
      </c>
      <c r="AR3613">
        <v>0.22699999999999995</v>
      </c>
      <c r="AS3613">
        <v>0.27399999999999997</v>
      </c>
      <c r="AU3613">
        <f t="shared" si="52"/>
        <v>47.6</v>
      </c>
      <c r="AV3613">
        <f t="shared" si="52"/>
        <v>58.95</v>
      </c>
      <c r="AW3613">
        <f t="shared" si="52"/>
        <v>56.600000000000009</v>
      </c>
      <c r="AX3613">
        <f t="shared" si="53"/>
        <v>163.15000000000003</v>
      </c>
    </row>
    <row r="3614" spans="1:50" x14ac:dyDescent="0.25">
      <c r="A3614" s="29" t="s">
        <v>136</v>
      </c>
      <c r="B3614" s="29" t="s">
        <v>79</v>
      </c>
      <c r="C3614" s="29" t="s">
        <v>137</v>
      </c>
      <c r="D3614" s="3" t="s">
        <v>138</v>
      </c>
      <c r="E3614" s="3" t="s">
        <v>139</v>
      </c>
      <c r="F3614" t="s">
        <v>153</v>
      </c>
      <c r="G3614" s="17">
        <v>44734</v>
      </c>
      <c r="H3614" s="17"/>
      <c r="AL3614">
        <v>0.27137500000000003</v>
      </c>
      <c r="AM3614">
        <v>0.30099999999999999</v>
      </c>
      <c r="AN3614">
        <v>0.28499999999999998</v>
      </c>
      <c r="AO3614">
        <v>0.30274999999999996</v>
      </c>
      <c r="AP3614">
        <v>0.27500000000000002</v>
      </c>
      <c r="AQ3614">
        <v>0.29075000000000001</v>
      </c>
      <c r="AR3614">
        <v>0.22075</v>
      </c>
      <c r="AS3614">
        <v>0.26574999999999999</v>
      </c>
      <c r="AU3614">
        <f t="shared" si="52"/>
        <v>54.275000000000006</v>
      </c>
      <c r="AV3614">
        <f t="shared" si="52"/>
        <v>60.199999999999996</v>
      </c>
      <c r="AW3614">
        <f t="shared" si="52"/>
        <v>56.999999999999993</v>
      </c>
      <c r="AX3614">
        <f t="shared" si="53"/>
        <v>171.47499999999999</v>
      </c>
    </row>
    <row r="3615" spans="1:50" x14ac:dyDescent="0.25">
      <c r="A3615" s="29" t="s">
        <v>136</v>
      </c>
      <c r="B3615" s="29" t="s">
        <v>79</v>
      </c>
      <c r="C3615" s="29" t="s">
        <v>137</v>
      </c>
      <c r="D3615" s="3" t="s">
        <v>138</v>
      </c>
      <c r="E3615" s="3" t="s">
        <v>139</v>
      </c>
      <c r="F3615" t="s">
        <v>153</v>
      </c>
      <c r="G3615" s="17">
        <v>44747</v>
      </c>
      <c r="H3615" s="17"/>
      <c r="AL3615">
        <v>0.29412500000000003</v>
      </c>
      <c r="AM3615">
        <v>0.315</v>
      </c>
      <c r="AN3615">
        <v>0.29025000000000001</v>
      </c>
      <c r="AO3615">
        <v>0.30349999999999999</v>
      </c>
      <c r="AP3615">
        <v>0.27675</v>
      </c>
      <c r="AQ3615">
        <v>0.29049999999999998</v>
      </c>
      <c r="AR3615">
        <v>0.21600000000000003</v>
      </c>
      <c r="AS3615">
        <v>0.26300000000000001</v>
      </c>
      <c r="AU3615">
        <f t="shared" si="52"/>
        <v>58.825000000000003</v>
      </c>
      <c r="AV3615">
        <f t="shared" si="52"/>
        <v>63</v>
      </c>
      <c r="AW3615">
        <f t="shared" si="52"/>
        <v>58.050000000000004</v>
      </c>
      <c r="AX3615">
        <f t="shared" si="53"/>
        <v>179.875</v>
      </c>
    </row>
    <row r="3616" spans="1:50" x14ac:dyDescent="0.25">
      <c r="A3616" s="29" t="s">
        <v>136</v>
      </c>
      <c r="B3616" s="29" t="s">
        <v>79</v>
      </c>
      <c r="C3616" s="29" t="s">
        <v>137</v>
      </c>
      <c r="D3616" s="3" t="s">
        <v>138</v>
      </c>
      <c r="E3616" s="3" t="s">
        <v>139</v>
      </c>
      <c r="F3616" t="s">
        <v>153</v>
      </c>
      <c r="G3616" s="17">
        <v>44756</v>
      </c>
      <c r="H3616" s="17"/>
      <c r="AL3616">
        <v>0.34875</v>
      </c>
      <c r="AM3616">
        <v>0.34424999999999994</v>
      </c>
      <c r="AN3616">
        <v>0.32299999999999995</v>
      </c>
      <c r="AO3616">
        <v>0.33049999999999996</v>
      </c>
      <c r="AP3616">
        <v>0.34149999999999997</v>
      </c>
      <c r="AQ3616">
        <v>0.31950000000000001</v>
      </c>
      <c r="AR3616">
        <v>0.24325000000000002</v>
      </c>
      <c r="AU3616">
        <f t="shared" si="52"/>
        <v>69.75</v>
      </c>
      <c r="AV3616">
        <f t="shared" si="52"/>
        <v>68.849999999999994</v>
      </c>
      <c r="AW3616">
        <f t="shared" si="52"/>
        <v>64.599999999999994</v>
      </c>
      <c r="AX3616">
        <f t="shared" si="53"/>
        <v>203.2</v>
      </c>
    </row>
    <row r="3617" spans="1:50" x14ac:dyDescent="0.25">
      <c r="A3617" s="29" t="s">
        <v>136</v>
      </c>
      <c r="B3617" s="29" t="s">
        <v>79</v>
      </c>
      <c r="C3617" s="29" t="s">
        <v>137</v>
      </c>
      <c r="D3617" s="3" t="s">
        <v>138</v>
      </c>
      <c r="E3617" s="3" t="s">
        <v>139</v>
      </c>
      <c r="F3617" t="s">
        <v>153</v>
      </c>
      <c r="G3617" s="17">
        <v>44777</v>
      </c>
      <c r="H3617" s="17"/>
      <c r="AL3617">
        <v>0.332625</v>
      </c>
      <c r="AM3617">
        <v>0.33925</v>
      </c>
      <c r="AN3617">
        <v>0.32374999999999998</v>
      </c>
      <c r="AO3617">
        <v>0.33075000000000004</v>
      </c>
      <c r="AP3617">
        <v>0.34924999999999995</v>
      </c>
      <c r="AQ3617">
        <v>0.34075000000000005</v>
      </c>
      <c r="AR3617">
        <v>0.32575000000000004</v>
      </c>
      <c r="AS3617">
        <v>0.36399999999999999</v>
      </c>
      <c r="AU3617">
        <f t="shared" si="52"/>
        <v>66.525000000000006</v>
      </c>
      <c r="AV3617">
        <f t="shared" si="52"/>
        <v>67.849999999999994</v>
      </c>
      <c r="AW3617">
        <f t="shared" si="52"/>
        <v>64.75</v>
      </c>
      <c r="AX3617">
        <f t="shared" si="53"/>
        <v>199.125</v>
      </c>
    </row>
    <row r="3618" spans="1:50" x14ac:dyDescent="0.25">
      <c r="A3618" s="29" t="s">
        <v>136</v>
      </c>
      <c r="B3618" s="29" t="s">
        <v>79</v>
      </c>
      <c r="C3618" s="29" t="s">
        <v>137</v>
      </c>
      <c r="D3618" s="3" t="s">
        <v>138</v>
      </c>
      <c r="E3618" s="3" t="s">
        <v>139</v>
      </c>
      <c r="F3618" t="s">
        <v>153</v>
      </c>
      <c r="G3618" s="17">
        <v>44795</v>
      </c>
      <c r="H3618" s="17"/>
      <c r="AL3618">
        <v>0.33612499999999995</v>
      </c>
      <c r="AM3618">
        <v>0.34200000000000003</v>
      </c>
      <c r="AN3618">
        <v>0.32475000000000004</v>
      </c>
      <c r="AO3618">
        <v>0.33100000000000002</v>
      </c>
      <c r="AP3618">
        <v>0.34200000000000003</v>
      </c>
      <c r="AQ3618">
        <v>0.33449999999999996</v>
      </c>
      <c r="AR3618">
        <v>0.313</v>
      </c>
      <c r="AS3618">
        <v>0.36074999999999996</v>
      </c>
      <c r="AU3618">
        <f t="shared" si="52"/>
        <v>67.224999999999994</v>
      </c>
      <c r="AV3618">
        <f t="shared" si="52"/>
        <v>68.400000000000006</v>
      </c>
      <c r="AW3618">
        <f t="shared" si="52"/>
        <v>64.95</v>
      </c>
      <c r="AX3618">
        <f t="shared" si="53"/>
        <v>200.57499999999999</v>
      </c>
    </row>
    <row r="3619" spans="1:50" x14ac:dyDescent="0.25">
      <c r="A3619" s="29" t="s">
        <v>136</v>
      </c>
      <c r="B3619" s="29" t="s">
        <v>79</v>
      </c>
      <c r="C3619" s="29" t="s">
        <v>137</v>
      </c>
      <c r="D3619" s="3" t="s">
        <v>138</v>
      </c>
      <c r="E3619" s="3" t="s">
        <v>139</v>
      </c>
      <c r="F3619" t="s">
        <v>153</v>
      </c>
      <c r="G3619" s="17">
        <v>44817</v>
      </c>
      <c r="H3619" s="17"/>
      <c r="AL3619">
        <v>0.28037500000000004</v>
      </c>
      <c r="AM3619">
        <v>0.32075000000000004</v>
      </c>
      <c r="AN3619">
        <v>0.315</v>
      </c>
      <c r="AO3619">
        <v>0.32450000000000001</v>
      </c>
      <c r="AP3619">
        <v>0.32950000000000002</v>
      </c>
      <c r="AQ3619">
        <v>0.32925000000000004</v>
      </c>
      <c r="AR3619">
        <v>0.30125000000000002</v>
      </c>
      <c r="AS3619">
        <v>0.34700000000000003</v>
      </c>
      <c r="AU3619">
        <f t="shared" si="52"/>
        <v>56.07500000000001</v>
      </c>
      <c r="AV3619">
        <f t="shared" si="52"/>
        <v>64.150000000000006</v>
      </c>
      <c r="AW3619">
        <f t="shared" si="52"/>
        <v>63</v>
      </c>
      <c r="AX3619">
        <f t="shared" si="53"/>
        <v>183.22500000000002</v>
      </c>
    </row>
    <row r="3620" spans="1:50" x14ac:dyDescent="0.25">
      <c r="A3620" s="29" t="s">
        <v>136</v>
      </c>
      <c r="B3620" s="29" t="s">
        <v>79</v>
      </c>
      <c r="C3620" s="29" t="s">
        <v>137</v>
      </c>
      <c r="D3620" s="3" t="s">
        <v>138</v>
      </c>
      <c r="E3620" s="3" t="s">
        <v>139</v>
      </c>
      <c r="F3620" t="s">
        <v>153</v>
      </c>
      <c r="G3620" s="17">
        <v>44832</v>
      </c>
      <c r="H3620" s="17"/>
      <c r="AL3620">
        <v>0.24399999999999999</v>
      </c>
      <c r="AM3620">
        <v>0.30199999999999994</v>
      </c>
      <c r="AN3620">
        <v>0.30475000000000002</v>
      </c>
      <c r="AO3620">
        <v>0.31774999999999998</v>
      </c>
      <c r="AP3620">
        <v>0.31974999999999998</v>
      </c>
      <c r="AQ3620">
        <v>0.32675000000000004</v>
      </c>
      <c r="AR3620">
        <v>0.29325000000000001</v>
      </c>
      <c r="AS3620">
        <v>0.33925</v>
      </c>
      <c r="AU3620">
        <f t="shared" si="52"/>
        <v>48.8</v>
      </c>
      <c r="AV3620">
        <f t="shared" si="52"/>
        <v>60.399999999999984</v>
      </c>
      <c r="AW3620">
        <f t="shared" si="52"/>
        <v>60.95</v>
      </c>
      <c r="AX3620">
        <f t="shared" si="53"/>
        <v>170.14999999999998</v>
      </c>
    </row>
    <row r="3621" spans="1:50" x14ac:dyDescent="0.25">
      <c r="A3621" s="29" t="s">
        <v>136</v>
      </c>
      <c r="B3621" s="29" t="s">
        <v>79</v>
      </c>
      <c r="C3621" s="29" t="s">
        <v>137</v>
      </c>
      <c r="D3621" s="3" t="s">
        <v>138</v>
      </c>
      <c r="E3621" s="3" t="s">
        <v>139</v>
      </c>
      <c r="F3621" t="s">
        <v>153</v>
      </c>
      <c r="G3621" s="17">
        <v>44855</v>
      </c>
      <c r="H3621" s="17"/>
      <c r="AL3621">
        <v>0.30024999999999996</v>
      </c>
      <c r="AM3621">
        <v>0.29049999999999998</v>
      </c>
      <c r="AN3621">
        <v>0.28800000000000003</v>
      </c>
      <c r="AO3621">
        <v>0.30399999999999999</v>
      </c>
      <c r="AP3621">
        <v>0.29700000000000004</v>
      </c>
      <c r="AQ3621">
        <v>0.31574999999999998</v>
      </c>
      <c r="AR3621">
        <v>0.27899999999999997</v>
      </c>
      <c r="AS3621">
        <v>0.32524999999999998</v>
      </c>
      <c r="AU3621">
        <f t="shared" si="52"/>
        <v>60.04999999999999</v>
      </c>
      <c r="AV3621">
        <f t="shared" si="52"/>
        <v>58.099999999999994</v>
      </c>
      <c r="AW3621">
        <f t="shared" si="52"/>
        <v>57.600000000000009</v>
      </c>
      <c r="AX3621">
        <f t="shared" si="53"/>
        <v>175.75</v>
      </c>
    </row>
    <row r="3622" spans="1:50" x14ac:dyDescent="0.25">
      <c r="A3622" s="29" t="s">
        <v>136</v>
      </c>
      <c r="B3622" s="29" t="s">
        <v>79</v>
      </c>
      <c r="C3622" s="29" t="s">
        <v>137</v>
      </c>
      <c r="D3622" s="3" t="s">
        <v>138</v>
      </c>
      <c r="E3622" s="3" t="s">
        <v>139</v>
      </c>
      <c r="F3622" t="s">
        <v>153</v>
      </c>
      <c r="G3622" s="17">
        <v>44865</v>
      </c>
      <c r="H3622" s="17"/>
      <c r="AL3622">
        <v>0.2235</v>
      </c>
      <c r="AM3622">
        <v>0.26750000000000002</v>
      </c>
      <c r="AN3622">
        <v>0.27700000000000002</v>
      </c>
      <c r="AO3622">
        <v>0.29825000000000002</v>
      </c>
      <c r="AP3622">
        <v>0.28800000000000003</v>
      </c>
      <c r="AQ3622">
        <v>0.308</v>
      </c>
      <c r="AR3622">
        <v>0.26799999999999996</v>
      </c>
      <c r="AS3622">
        <v>0.29866666666666664</v>
      </c>
      <c r="AU3622">
        <f t="shared" si="52"/>
        <v>44.7</v>
      </c>
      <c r="AV3622">
        <f t="shared" si="52"/>
        <v>53.5</v>
      </c>
      <c r="AW3622">
        <f t="shared" si="52"/>
        <v>55.400000000000006</v>
      </c>
      <c r="AX3622">
        <f t="shared" si="53"/>
        <v>153.60000000000002</v>
      </c>
    </row>
    <row r="3623" spans="1:50" x14ac:dyDescent="0.25">
      <c r="A3623" s="29" t="s">
        <v>136</v>
      </c>
      <c r="B3623" s="29" t="s">
        <v>79</v>
      </c>
      <c r="C3623" s="29" t="s">
        <v>137</v>
      </c>
      <c r="D3623" s="3" t="s">
        <v>138</v>
      </c>
      <c r="E3623" s="3" t="s">
        <v>139</v>
      </c>
      <c r="F3623" t="s">
        <v>153</v>
      </c>
      <c r="G3623" s="17">
        <v>44874</v>
      </c>
      <c r="H3623" s="17"/>
      <c r="AL3623">
        <v>0.20533333333333334</v>
      </c>
      <c r="AM3623">
        <v>0.2555</v>
      </c>
      <c r="AN3623">
        <v>0.26475000000000004</v>
      </c>
      <c r="AO3623">
        <v>0.28875000000000001</v>
      </c>
      <c r="AP3623">
        <v>0.28025</v>
      </c>
      <c r="AQ3623">
        <v>0.30375000000000002</v>
      </c>
      <c r="AR3623">
        <v>0.26575000000000004</v>
      </c>
      <c r="AS3623">
        <v>0.31024999999999997</v>
      </c>
      <c r="AU3623">
        <f t="shared" si="52"/>
        <v>41.06666666666667</v>
      </c>
      <c r="AV3623">
        <f t="shared" si="52"/>
        <v>51.1</v>
      </c>
      <c r="AW3623">
        <f t="shared" si="52"/>
        <v>52.95000000000001</v>
      </c>
      <c r="AX3623">
        <f t="shared" si="53"/>
        <v>145.11666666666667</v>
      </c>
    </row>
    <row r="3624" spans="1:50" x14ac:dyDescent="0.25">
      <c r="A3624" s="29" t="s">
        <v>136</v>
      </c>
      <c r="B3624" s="29" t="s">
        <v>79</v>
      </c>
      <c r="C3624" s="29" t="s">
        <v>137</v>
      </c>
      <c r="D3624" s="3" t="s">
        <v>138</v>
      </c>
      <c r="E3624" s="3" t="s">
        <v>139</v>
      </c>
      <c r="F3624" t="s">
        <v>153</v>
      </c>
      <c r="G3624" s="17">
        <v>44886</v>
      </c>
      <c r="H3624" s="17"/>
      <c r="AL3624">
        <v>0.32687500000000003</v>
      </c>
      <c r="AM3624">
        <v>0.32925000000000004</v>
      </c>
      <c r="AN3624">
        <v>0.29174999999999995</v>
      </c>
      <c r="AO3624">
        <v>0.28574999999999995</v>
      </c>
      <c r="AP3624">
        <v>0.27200000000000002</v>
      </c>
      <c r="AQ3624">
        <v>0.29749999999999999</v>
      </c>
      <c r="AR3624">
        <v>0.25075000000000003</v>
      </c>
      <c r="AS3624">
        <v>0.29549999999999998</v>
      </c>
      <c r="AU3624">
        <f t="shared" si="52"/>
        <v>65.375</v>
      </c>
      <c r="AV3624">
        <f t="shared" si="52"/>
        <v>65.850000000000009</v>
      </c>
      <c r="AW3624">
        <f t="shared" si="52"/>
        <v>58.349999999999994</v>
      </c>
      <c r="AX3624">
        <f t="shared" si="53"/>
        <v>189.57500000000002</v>
      </c>
    </row>
    <row r="3625" spans="1:50" x14ac:dyDescent="0.25">
      <c r="A3625" s="29" t="s">
        <v>136</v>
      </c>
      <c r="B3625" s="29" t="s">
        <v>79</v>
      </c>
      <c r="C3625" s="29" t="s">
        <v>137</v>
      </c>
      <c r="D3625" s="3" t="s">
        <v>138</v>
      </c>
      <c r="E3625" s="3" t="s">
        <v>139</v>
      </c>
      <c r="F3625" t="s">
        <v>153</v>
      </c>
      <c r="G3625" s="17">
        <v>44896</v>
      </c>
      <c r="H3625" s="17"/>
      <c r="AL3625">
        <v>0.27124999999999999</v>
      </c>
      <c r="AM3625">
        <v>0.29749999999999999</v>
      </c>
      <c r="AN3625">
        <v>0.28425000000000006</v>
      </c>
      <c r="AO3625">
        <v>0.28499999999999998</v>
      </c>
      <c r="AP3625">
        <v>0.26899999999999996</v>
      </c>
      <c r="AQ3625">
        <v>0.29175000000000001</v>
      </c>
      <c r="AR3625">
        <v>0.24249999999999999</v>
      </c>
      <c r="AS3625">
        <v>0.29049999999999998</v>
      </c>
      <c r="AU3625">
        <f t="shared" si="52"/>
        <v>54.25</v>
      </c>
      <c r="AV3625">
        <f t="shared" si="52"/>
        <v>59.5</v>
      </c>
      <c r="AW3625">
        <f t="shared" si="52"/>
        <v>56.850000000000009</v>
      </c>
      <c r="AX3625">
        <f t="shared" si="53"/>
        <v>170.60000000000002</v>
      </c>
    </row>
    <row r="3626" spans="1:50" x14ac:dyDescent="0.25">
      <c r="A3626" s="29" t="s">
        <v>136</v>
      </c>
      <c r="B3626" s="29" t="s">
        <v>79</v>
      </c>
      <c r="C3626" s="29" t="s">
        <v>137</v>
      </c>
      <c r="D3626" s="3" t="s">
        <v>138</v>
      </c>
      <c r="E3626" s="3" t="s">
        <v>139</v>
      </c>
      <c r="F3626" t="s">
        <v>153</v>
      </c>
      <c r="G3626" s="17">
        <v>44903</v>
      </c>
      <c r="H3626" s="17"/>
      <c r="AL3626">
        <v>0.28887500000000005</v>
      </c>
      <c r="AM3626">
        <v>0.28450000000000003</v>
      </c>
      <c r="AN3626">
        <v>0.27550000000000002</v>
      </c>
      <c r="AO3626">
        <v>0.28550000000000003</v>
      </c>
      <c r="AP3626">
        <v>0.27100000000000002</v>
      </c>
      <c r="AQ3626">
        <v>0.28925000000000001</v>
      </c>
      <c r="AR3626">
        <v>0.23775000000000002</v>
      </c>
      <c r="AS3626">
        <v>0.28449999999999998</v>
      </c>
      <c r="AU3626">
        <f t="shared" si="52"/>
        <v>57.775000000000013</v>
      </c>
      <c r="AV3626">
        <f t="shared" si="52"/>
        <v>56.900000000000006</v>
      </c>
      <c r="AW3626">
        <f t="shared" si="52"/>
        <v>55.1</v>
      </c>
      <c r="AX3626">
        <f t="shared" si="53"/>
        <v>169.77500000000001</v>
      </c>
    </row>
    <row r="3627" spans="1:50" x14ac:dyDescent="0.25">
      <c r="A3627" s="76" t="s">
        <v>141</v>
      </c>
      <c r="B3627" s="76" t="s">
        <v>84</v>
      </c>
      <c r="C3627" s="76" t="s">
        <v>137</v>
      </c>
      <c r="D3627" s="3" t="s">
        <v>138</v>
      </c>
      <c r="E3627" s="3" t="s">
        <v>139</v>
      </c>
      <c r="F3627" t="s">
        <v>153</v>
      </c>
      <c r="G3627" s="45">
        <v>44570</v>
      </c>
      <c r="H3627" s="45"/>
      <c r="I3627" s="20"/>
      <c r="J3627" s="20"/>
      <c r="K3627" s="20"/>
      <c r="L3627" s="20"/>
      <c r="M3627" s="20"/>
      <c r="N3627" s="20"/>
      <c r="AL3627">
        <v>0.25825000000000004</v>
      </c>
      <c r="AM3627">
        <v>0.26750000000000002</v>
      </c>
      <c r="AN3627">
        <v>0.23749999999999999</v>
      </c>
      <c r="AO3627">
        <v>0.19500000000000001</v>
      </c>
      <c r="AP3627">
        <v>0.21025000000000002</v>
      </c>
      <c r="AQ3627">
        <v>0.21325</v>
      </c>
      <c r="AR3627">
        <v>0.13974999999999999</v>
      </c>
      <c r="AS3627">
        <v>0.24575</v>
      </c>
      <c r="AU3627">
        <f t="shared" si="52"/>
        <v>51.650000000000006</v>
      </c>
      <c r="AV3627">
        <f t="shared" si="52"/>
        <v>53.5</v>
      </c>
      <c r="AW3627">
        <f t="shared" si="52"/>
        <v>47.5</v>
      </c>
      <c r="AX3627">
        <f t="shared" si="53"/>
        <v>152.65</v>
      </c>
    </row>
    <row r="3628" spans="1:50" x14ac:dyDescent="0.25">
      <c r="A3628" s="76" t="s">
        <v>141</v>
      </c>
      <c r="B3628" s="76" t="s">
        <v>84</v>
      </c>
      <c r="C3628" s="76" t="s">
        <v>137</v>
      </c>
      <c r="D3628" s="3" t="s">
        <v>138</v>
      </c>
      <c r="E3628" s="3" t="s">
        <v>139</v>
      </c>
      <c r="F3628" t="s">
        <v>153</v>
      </c>
      <c r="G3628" s="45">
        <v>44714</v>
      </c>
      <c r="H3628" s="45"/>
      <c r="I3628" s="20"/>
      <c r="J3628" s="20"/>
      <c r="K3628" s="20"/>
      <c r="L3628" s="20"/>
      <c r="M3628" s="20"/>
      <c r="N3628" s="20"/>
      <c r="AL3628">
        <v>0.21012500000000001</v>
      </c>
      <c r="AM3628">
        <v>0.29225000000000001</v>
      </c>
      <c r="AN3628">
        <v>0.29875000000000002</v>
      </c>
      <c r="AO3628">
        <v>0.24974999999999997</v>
      </c>
      <c r="AP3628">
        <v>0.2515</v>
      </c>
      <c r="AQ3628">
        <v>0.26474999999999999</v>
      </c>
      <c r="AR3628">
        <v>0.16649999999999998</v>
      </c>
      <c r="AS3628">
        <v>0.25750000000000001</v>
      </c>
      <c r="AU3628">
        <f t="shared" si="52"/>
        <v>42.024999999999999</v>
      </c>
      <c r="AV3628">
        <f t="shared" si="52"/>
        <v>58.45</v>
      </c>
      <c r="AW3628">
        <f t="shared" si="52"/>
        <v>59.75</v>
      </c>
      <c r="AX3628">
        <f t="shared" si="53"/>
        <v>160.22499999999999</v>
      </c>
    </row>
    <row r="3629" spans="1:50" x14ac:dyDescent="0.25">
      <c r="A3629" s="76" t="s">
        <v>141</v>
      </c>
      <c r="B3629" s="76" t="s">
        <v>84</v>
      </c>
      <c r="C3629" s="76" t="s">
        <v>137</v>
      </c>
      <c r="D3629" s="3" t="s">
        <v>138</v>
      </c>
      <c r="E3629" s="3" t="s">
        <v>139</v>
      </c>
      <c r="F3629" t="s">
        <v>153</v>
      </c>
      <c r="G3629" s="45">
        <v>44734</v>
      </c>
      <c r="H3629" s="45"/>
      <c r="I3629" s="20"/>
      <c r="J3629" s="20"/>
      <c r="K3629" s="20"/>
      <c r="L3629" s="20"/>
      <c r="M3629" s="20"/>
      <c r="N3629" s="20"/>
      <c r="AL3629">
        <v>0.25512500000000005</v>
      </c>
      <c r="AM3629">
        <v>0.29949999999999993</v>
      </c>
      <c r="AN3629">
        <v>0.29900000000000004</v>
      </c>
      <c r="AO3629">
        <v>0.25025000000000003</v>
      </c>
      <c r="AP3629">
        <v>0.2445</v>
      </c>
      <c r="AQ3629">
        <v>0.25849999999999995</v>
      </c>
      <c r="AR3629">
        <v>0.15675</v>
      </c>
      <c r="AS3629">
        <v>0.252</v>
      </c>
      <c r="AU3629">
        <f t="shared" si="52"/>
        <v>51.025000000000006</v>
      </c>
      <c r="AV3629">
        <f t="shared" si="52"/>
        <v>59.899999999999984</v>
      </c>
      <c r="AW3629">
        <f t="shared" si="52"/>
        <v>59.800000000000011</v>
      </c>
      <c r="AX3629">
        <f t="shared" si="53"/>
        <v>170.72499999999999</v>
      </c>
    </row>
    <row r="3630" spans="1:50" x14ac:dyDescent="0.25">
      <c r="A3630" s="76" t="s">
        <v>141</v>
      </c>
      <c r="B3630" s="76" t="s">
        <v>84</v>
      </c>
      <c r="C3630" s="76" t="s">
        <v>137</v>
      </c>
      <c r="D3630" s="3" t="s">
        <v>138</v>
      </c>
      <c r="E3630" s="3" t="s">
        <v>139</v>
      </c>
      <c r="F3630" t="s">
        <v>153</v>
      </c>
      <c r="G3630" s="45">
        <v>44747</v>
      </c>
      <c r="H3630" s="45"/>
      <c r="I3630" s="20"/>
      <c r="J3630" s="20"/>
      <c r="K3630" s="20"/>
      <c r="L3630" s="20"/>
      <c r="M3630" s="20"/>
      <c r="N3630" s="20"/>
      <c r="AL3630">
        <v>0.28399999999999997</v>
      </c>
      <c r="AM3630">
        <v>0.31374999999999997</v>
      </c>
      <c r="AN3630">
        <v>0.30349999999999999</v>
      </c>
      <c r="AO3630">
        <v>0.24875</v>
      </c>
      <c r="AP3630">
        <v>0.24399999999999999</v>
      </c>
      <c r="AQ3630">
        <v>0.255</v>
      </c>
      <c r="AR3630">
        <v>0.1545</v>
      </c>
      <c r="AS3630">
        <v>0.251</v>
      </c>
      <c r="AU3630">
        <f t="shared" si="52"/>
        <v>56.8</v>
      </c>
      <c r="AV3630">
        <f t="shared" si="52"/>
        <v>62.749999999999993</v>
      </c>
      <c r="AW3630">
        <f t="shared" si="52"/>
        <v>60.699999999999996</v>
      </c>
      <c r="AX3630">
        <f t="shared" si="53"/>
        <v>180.24999999999997</v>
      </c>
    </row>
    <row r="3631" spans="1:50" x14ac:dyDescent="0.25">
      <c r="A3631" s="76" t="s">
        <v>141</v>
      </c>
      <c r="B3631" s="76" t="s">
        <v>84</v>
      </c>
      <c r="C3631" s="76" t="s">
        <v>137</v>
      </c>
      <c r="D3631" s="3" t="s">
        <v>138</v>
      </c>
      <c r="E3631" s="3" t="s">
        <v>139</v>
      </c>
      <c r="F3631" t="s">
        <v>153</v>
      </c>
      <c r="G3631" s="45">
        <v>44756</v>
      </c>
      <c r="H3631" s="45"/>
      <c r="I3631" s="20"/>
      <c r="J3631" s="20"/>
      <c r="K3631" s="20"/>
      <c r="L3631" s="20"/>
      <c r="M3631" s="20"/>
      <c r="N3631" s="20"/>
      <c r="AL3631">
        <v>0.33187499999999998</v>
      </c>
      <c r="AM3631">
        <v>0.33624999999999999</v>
      </c>
      <c r="AN3631">
        <v>0.32825000000000004</v>
      </c>
      <c r="AO3631">
        <v>0.30824999999999997</v>
      </c>
      <c r="AP3631">
        <v>0.3085</v>
      </c>
      <c r="AQ3631">
        <v>0.30450000000000005</v>
      </c>
      <c r="AR3631">
        <v>0.17475000000000002</v>
      </c>
      <c r="AS3631">
        <v>0.22900000000000001</v>
      </c>
      <c r="AU3631">
        <f t="shared" si="52"/>
        <v>66.375</v>
      </c>
      <c r="AV3631">
        <f t="shared" si="52"/>
        <v>67.25</v>
      </c>
      <c r="AW3631">
        <f t="shared" si="52"/>
        <v>65.650000000000006</v>
      </c>
      <c r="AX3631">
        <f t="shared" si="53"/>
        <v>199.27500000000001</v>
      </c>
    </row>
    <row r="3632" spans="1:50" x14ac:dyDescent="0.25">
      <c r="A3632" s="76" t="s">
        <v>141</v>
      </c>
      <c r="B3632" s="76" t="s">
        <v>84</v>
      </c>
      <c r="C3632" s="76" t="s">
        <v>137</v>
      </c>
      <c r="D3632" s="3" t="s">
        <v>138</v>
      </c>
      <c r="E3632" s="3" t="s">
        <v>139</v>
      </c>
      <c r="F3632" t="s">
        <v>153</v>
      </c>
      <c r="G3632" s="45">
        <v>44777</v>
      </c>
      <c r="H3632" s="45"/>
      <c r="I3632" s="20"/>
      <c r="J3632" s="20"/>
      <c r="K3632" s="20"/>
      <c r="L3632" s="20"/>
      <c r="M3632" s="20"/>
      <c r="N3632" s="20"/>
      <c r="AL3632">
        <v>0.33762499999999995</v>
      </c>
      <c r="AM3632">
        <v>0.33633333333333332</v>
      </c>
      <c r="AN3632">
        <v>0.32166666666666666</v>
      </c>
      <c r="AO3632">
        <v>0.32366666666666666</v>
      </c>
      <c r="AP3632">
        <v>0.34266666666666667</v>
      </c>
      <c r="AQ3632">
        <v>0.32699999999999996</v>
      </c>
      <c r="AR3632">
        <v>0.27966666666666667</v>
      </c>
      <c r="AS3632">
        <v>0.36633333333333334</v>
      </c>
      <c r="AU3632">
        <f t="shared" si="52"/>
        <v>67.524999999999991</v>
      </c>
      <c r="AV3632">
        <f t="shared" si="52"/>
        <v>67.266666666666666</v>
      </c>
      <c r="AW3632">
        <f t="shared" si="52"/>
        <v>64.333333333333329</v>
      </c>
      <c r="AX3632">
        <f t="shared" si="53"/>
        <v>199.125</v>
      </c>
    </row>
    <row r="3633" spans="1:50" x14ac:dyDescent="0.25">
      <c r="A3633" s="76" t="s">
        <v>141</v>
      </c>
      <c r="B3633" s="76" t="s">
        <v>84</v>
      </c>
      <c r="C3633" s="76" t="s">
        <v>137</v>
      </c>
      <c r="D3633" s="3" t="s">
        <v>138</v>
      </c>
      <c r="E3633" s="3" t="s">
        <v>139</v>
      </c>
      <c r="F3633" t="s">
        <v>153</v>
      </c>
      <c r="G3633" s="45">
        <v>44795</v>
      </c>
      <c r="H3633" s="45"/>
      <c r="I3633" s="20"/>
      <c r="J3633" s="20"/>
      <c r="K3633" s="20"/>
      <c r="L3633" s="20"/>
      <c r="M3633" s="20"/>
      <c r="N3633" s="20"/>
      <c r="AL3633">
        <v>0.33812500000000001</v>
      </c>
      <c r="AM3633">
        <v>0.33424999999999999</v>
      </c>
      <c r="AN3633">
        <v>0.32600000000000001</v>
      </c>
      <c r="AO3633">
        <v>0.30774999999999997</v>
      </c>
      <c r="AP3633">
        <v>0.33124999999999999</v>
      </c>
      <c r="AQ3633">
        <v>0.33</v>
      </c>
      <c r="AR3633">
        <v>0.26400000000000001</v>
      </c>
      <c r="AS3633">
        <v>0.36099999999999999</v>
      </c>
      <c r="AU3633">
        <f t="shared" si="52"/>
        <v>67.625</v>
      </c>
      <c r="AV3633">
        <f t="shared" si="52"/>
        <v>66.849999999999994</v>
      </c>
      <c r="AW3633">
        <f t="shared" si="52"/>
        <v>65.2</v>
      </c>
      <c r="AX3633">
        <f t="shared" si="53"/>
        <v>199.67500000000001</v>
      </c>
    </row>
    <row r="3634" spans="1:50" x14ac:dyDescent="0.25">
      <c r="A3634" s="76" t="s">
        <v>141</v>
      </c>
      <c r="B3634" s="76" t="s">
        <v>84</v>
      </c>
      <c r="C3634" s="76" t="s">
        <v>137</v>
      </c>
      <c r="D3634" s="3" t="s">
        <v>138</v>
      </c>
      <c r="E3634" s="3" t="s">
        <v>139</v>
      </c>
      <c r="F3634" t="s">
        <v>153</v>
      </c>
      <c r="G3634" s="45">
        <v>44817</v>
      </c>
      <c r="H3634" s="45"/>
      <c r="I3634" s="20"/>
      <c r="J3634" s="20"/>
      <c r="K3634" s="20"/>
      <c r="L3634" s="20"/>
      <c r="M3634" s="20"/>
      <c r="N3634" s="20"/>
      <c r="AL3634">
        <v>0.27449999999999997</v>
      </c>
      <c r="AM3634">
        <v>0.31850000000000001</v>
      </c>
      <c r="AN3634">
        <v>0.317</v>
      </c>
      <c r="AO3634">
        <v>0.29275000000000001</v>
      </c>
      <c r="AP3634">
        <v>0.31950000000000001</v>
      </c>
      <c r="AQ3634">
        <v>0.31950000000000001</v>
      </c>
      <c r="AR3634">
        <v>0.24424999999999999</v>
      </c>
      <c r="AS3634">
        <v>0.34275</v>
      </c>
      <c r="AU3634">
        <f t="shared" si="52"/>
        <v>54.899999999999991</v>
      </c>
      <c r="AV3634">
        <f t="shared" si="52"/>
        <v>63.7</v>
      </c>
      <c r="AW3634">
        <f t="shared" si="52"/>
        <v>63.4</v>
      </c>
      <c r="AX3634">
        <f t="shared" si="53"/>
        <v>182</v>
      </c>
    </row>
    <row r="3635" spans="1:50" x14ac:dyDescent="0.25">
      <c r="A3635" s="76" t="s">
        <v>141</v>
      </c>
      <c r="B3635" s="76" t="s">
        <v>84</v>
      </c>
      <c r="C3635" s="76" t="s">
        <v>137</v>
      </c>
      <c r="D3635" s="3" t="s">
        <v>138</v>
      </c>
      <c r="E3635" s="3" t="s">
        <v>139</v>
      </c>
      <c r="F3635" t="s">
        <v>153</v>
      </c>
      <c r="G3635" s="45">
        <v>44832</v>
      </c>
      <c r="H3635" s="45"/>
      <c r="I3635" s="20"/>
      <c r="J3635" s="20"/>
      <c r="K3635" s="20"/>
      <c r="L3635" s="20"/>
      <c r="M3635" s="20"/>
      <c r="N3635" s="20"/>
      <c r="AL3635">
        <v>0.234375</v>
      </c>
      <c r="AM3635">
        <v>0.29825000000000002</v>
      </c>
      <c r="AN3635">
        <v>0.30774999999999997</v>
      </c>
      <c r="AO3635">
        <v>0.27899999999999997</v>
      </c>
      <c r="AP3635">
        <v>0.31175000000000003</v>
      </c>
      <c r="AQ3635">
        <v>0.314</v>
      </c>
      <c r="AR3635">
        <v>0.23250000000000001</v>
      </c>
      <c r="AS3635">
        <v>0.3165</v>
      </c>
      <c r="AU3635">
        <f t="shared" si="52"/>
        <v>46.875</v>
      </c>
      <c r="AV3635">
        <f t="shared" si="52"/>
        <v>59.650000000000006</v>
      </c>
      <c r="AW3635">
        <f t="shared" si="52"/>
        <v>61.55</v>
      </c>
      <c r="AX3635">
        <f t="shared" si="53"/>
        <v>168.07499999999999</v>
      </c>
    </row>
    <row r="3636" spans="1:50" x14ac:dyDescent="0.25">
      <c r="A3636" s="76" t="s">
        <v>141</v>
      </c>
      <c r="B3636" s="76" t="s">
        <v>84</v>
      </c>
      <c r="C3636" s="76" t="s">
        <v>137</v>
      </c>
      <c r="D3636" s="3" t="s">
        <v>138</v>
      </c>
      <c r="E3636" s="3" t="s">
        <v>139</v>
      </c>
      <c r="F3636" t="s">
        <v>153</v>
      </c>
      <c r="G3636" s="45">
        <v>44855</v>
      </c>
      <c r="H3636" s="45"/>
      <c r="I3636" s="20"/>
      <c r="J3636" s="20"/>
      <c r="K3636" s="20"/>
      <c r="L3636" s="20"/>
      <c r="M3636" s="20"/>
      <c r="N3636" s="20"/>
      <c r="AL3636">
        <v>0.29125000000000001</v>
      </c>
      <c r="AM3636">
        <v>0.29499999999999998</v>
      </c>
      <c r="AN3636">
        <v>0.28949999999999998</v>
      </c>
      <c r="AO3636">
        <v>0.25550000000000006</v>
      </c>
      <c r="AP3636">
        <v>0.28875000000000001</v>
      </c>
      <c r="AQ3636">
        <v>0.29774999999999996</v>
      </c>
      <c r="AR3636">
        <v>0.21074999999999999</v>
      </c>
      <c r="AS3636">
        <v>0.30875000000000002</v>
      </c>
      <c r="AU3636">
        <f t="shared" si="52"/>
        <v>58.25</v>
      </c>
      <c r="AV3636">
        <f t="shared" si="52"/>
        <v>59</v>
      </c>
      <c r="AW3636">
        <f t="shared" si="52"/>
        <v>57.9</v>
      </c>
      <c r="AX3636">
        <f t="shared" si="53"/>
        <v>175.15</v>
      </c>
    </row>
    <row r="3637" spans="1:50" x14ac:dyDescent="0.25">
      <c r="A3637" s="76" t="s">
        <v>141</v>
      </c>
      <c r="B3637" s="76" t="s">
        <v>84</v>
      </c>
      <c r="C3637" s="76" t="s">
        <v>137</v>
      </c>
      <c r="D3637" s="3" t="s">
        <v>138</v>
      </c>
      <c r="E3637" s="3" t="s">
        <v>139</v>
      </c>
      <c r="F3637" t="s">
        <v>153</v>
      </c>
      <c r="G3637" s="45">
        <v>44865</v>
      </c>
      <c r="H3637" s="45"/>
      <c r="I3637" s="20"/>
      <c r="J3637" s="20"/>
      <c r="K3637" s="20"/>
      <c r="L3637" s="20"/>
      <c r="M3637" s="20"/>
      <c r="N3637" s="20"/>
      <c r="AL3637">
        <v>0.200125</v>
      </c>
      <c r="AM3637">
        <v>0.26624999999999999</v>
      </c>
      <c r="AN3637">
        <v>0.27875</v>
      </c>
      <c r="AO3637">
        <v>0.24575000000000002</v>
      </c>
      <c r="AP3637">
        <v>0.27750000000000002</v>
      </c>
      <c r="AQ3637">
        <v>0.28825000000000001</v>
      </c>
      <c r="AR3637">
        <v>0.20100000000000001</v>
      </c>
      <c r="AS3637">
        <v>0.32733333333333325</v>
      </c>
      <c r="AU3637">
        <f t="shared" si="52"/>
        <v>40.024999999999999</v>
      </c>
      <c r="AV3637">
        <f t="shared" si="52"/>
        <v>53.25</v>
      </c>
      <c r="AW3637">
        <f t="shared" si="52"/>
        <v>55.75</v>
      </c>
      <c r="AX3637">
        <f t="shared" si="53"/>
        <v>149.02500000000001</v>
      </c>
    </row>
    <row r="3638" spans="1:50" x14ac:dyDescent="0.25">
      <c r="A3638" s="76" t="s">
        <v>141</v>
      </c>
      <c r="B3638" s="76" t="s">
        <v>84</v>
      </c>
      <c r="C3638" s="76" t="s">
        <v>137</v>
      </c>
      <c r="D3638" s="3" t="s">
        <v>138</v>
      </c>
      <c r="E3638" s="3" t="s">
        <v>139</v>
      </c>
      <c r="F3638" t="s">
        <v>153</v>
      </c>
      <c r="G3638" s="45">
        <v>44874</v>
      </c>
      <c r="H3638" s="45"/>
      <c r="I3638" s="20"/>
      <c r="J3638" s="20"/>
      <c r="K3638" s="20"/>
      <c r="L3638" s="20"/>
      <c r="M3638" s="20"/>
      <c r="N3638" s="20"/>
      <c r="AL3638">
        <v>0.17433333333333334</v>
      </c>
      <c r="AM3638">
        <v>0.2535</v>
      </c>
      <c r="AN3638">
        <v>0.26</v>
      </c>
      <c r="AO3638">
        <v>0.23325000000000004</v>
      </c>
      <c r="AP3638">
        <v>0.26750000000000002</v>
      </c>
      <c r="AQ3638">
        <v>0.27900000000000003</v>
      </c>
      <c r="AR3638">
        <v>0.192</v>
      </c>
      <c r="AS3638">
        <v>0.28974999999999995</v>
      </c>
      <c r="AU3638">
        <f t="shared" si="52"/>
        <v>34.866666666666667</v>
      </c>
      <c r="AV3638">
        <f t="shared" si="52"/>
        <v>50.7</v>
      </c>
      <c r="AW3638">
        <f t="shared" si="52"/>
        <v>52</v>
      </c>
      <c r="AX3638">
        <f t="shared" si="53"/>
        <v>137.56666666666666</v>
      </c>
    </row>
    <row r="3639" spans="1:50" x14ac:dyDescent="0.25">
      <c r="A3639" s="76" t="s">
        <v>141</v>
      </c>
      <c r="B3639" s="76" t="s">
        <v>84</v>
      </c>
      <c r="C3639" s="76" t="s">
        <v>137</v>
      </c>
      <c r="D3639" s="3" t="s">
        <v>138</v>
      </c>
      <c r="E3639" s="3" t="s">
        <v>139</v>
      </c>
      <c r="F3639" t="s">
        <v>153</v>
      </c>
      <c r="G3639" s="45">
        <v>44886</v>
      </c>
      <c r="H3639" s="45"/>
      <c r="I3639" s="20"/>
      <c r="J3639" s="20"/>
      <c r="K3639" s="20"/>
      <c r="L3639" s="20"/>
      <c r="M3639" s="20"/>
      <c r="N3639" s="20"/>
      <c r="AL3639">
        <v>0.32674999999999998</v>
      </c>
      <c r="AM3639">
        <v>0.30875000000000002</v>
      </c>
      <c r="AN3639">
        <v>0.27</v>
      </c>
      <c r="AO3639">
        <v>0.22875000000000001</v>
      </c>
      <c r="AP3639">
        <v>0.254</v>
      </c>
      <c r="AQ3639">
        <v>0.26400000000000001</v>
      </c>
      <c r="AR3639">
        <v>0.17774999999999999</v>
      </c>
      <c r="AS3639">
        <v>0.27150000000000002</v>
      </c>
      <c r="AU3639">
        <f t="shared" si="52"/>
        <v>65.349999999999994</v>
      </c>
      <c r="AV3639">
        <f t="shared" si="52"/>
        <v>61.750000000000007</v>
      </c>
      <c r="AW3639">
        <f t="shared" si="52"/>
        <v>54</v>
      </c>
      <c r="AX3639">
        <f t="shared" si="53"/>
        <v>181.1</v>
      </c>
    </row>
    <row r="3640" spans="1:50" x14ac:dyDescent="0.25">
      <c r="A3640" s="76" t="s">
        <v>141</v>
      </c>
      <c r="B3640" s="76" t="s">
        <v>84</v>
      </c>
      <c r="C3640" s="76" t="s">
        <v>137</v>
      </c>
      <c r="D3640" s="3" t="s">
        <v>138</v>
      </c>
      <c r="E3640" s="3" t="s">
        <v>139</v>
      </c>
      <c r="F3640" t="s">
        <v>153</v>
      </c>
      <c r="G3640" s="45">
        <v>44896</v>
      </c>
      <c r="H3640" s="45"/>
      <c r="I3640" s="20"/>
      <c r="J3640" s="20"/>
      <c r="K3640" s="20"/>
      <c r="L3640" s="20"/>
      <c r="M3640" s="20"/>
      <c r="N3640" s="20"/>
      <c r="AL3640">
        <v>0.25162499999999999</v>
      </c>
      <c r="AM3640">
        <v>0.28725000000000001</v>
      </c>
      <c r="AN3640">
        <v>0.26824999999999999</v>
      </c>
      <c r="AO3640">
        <v>0.22675000000000001</v>
      </c>
      <c r="AP3640">
        <v>0.245</v>
      </c>
      <c r="AQ3640">
        <v>0.25374999999999998</v>
      </c>
      <c r="AR3640">
        <v>0.17024999999999998</v>
      </c>
      <c r="AS3640">
        <v>0.27200000000000002</v>
      </c>
      <c r="AU3640">
        <f t="shared" si="52"/>
        <v>50.324999999999996</v>
      </c>
      <c r="AV3640">
        <f t="shared" si="52"/>
        <v>57.45</v>
      </c>
      <c r="AW3640">
        <f t="shared" si="52"/>
        <v>53.65</v>
      </c>
      <c r="AX3640">
        <f t="shared" si="53"/>
        <v>161.42500000000001</v>
      </c>
    </row>
    <row r="3641" spans="1:50" x14ac:dyDescent="0.25">
      <c r="A3641" s="76" t="s">
        <v>141</v>
      </c>
      <c r="B3641" s="76" t="s">
        <v>84</v>
      </c>
      <c r="C3641" s="76" t="s">
        <v>137</v>
      </c>
      <c r="D3641" s="3" t="s">
        <v>138</v>
      </c>
      <c r="E3641" s="3" t="s">
        <v>139</v>
      </c>
      <c r="F3641" t="s">
        <v>153</v>
      </c>
      <c r="G3641" s="45">
        <v>44903</v>
      </c>
      <c r="H3641" s="45"/>
      <c r="I3641" s="20"/>
      <c r="J3641" s="20"/>
      <c r="K3641" s="20"/>
      <c r="L3641" s="20"/>
      <c r="M3641" s="20"/>
      <c r="N3641" s="20"/>
      <c r="AL3641">
        <v>0.26587500000000003</v>
      </c>
      <c r="AM3641">
        <v>0.27900000000000003</v>
      </c>
      <c r="AN3641">
        <v>0.26450000000000001</v>
      </c>
      <c r="AO3641">
        <v>0.22274999999999998</v>
      </c>
      <c r="AP3641">
        <v>0.24049999999999996</v>
      </c>
      <c r="AQ3641">
        <v>0.24850000000000003</v>
      </c>
      <c r="AR3641">
        <v>0.16500000000000001</v>
      </c>
      <c r="AS3641">
        <v>0.27024999999999999</v>
      </c>
      <c r="AU3641">
        <f t="shared" si="52"/>
        <v>53.175000000000004</v>
      </c>
      <c r="AV3641">
        <f t="shared" si="52"/>
        <v>55.800000000000004</v>
      </c>
      <c r="AW3641">
        <f t="shared" si="52"/>
        <v>52.900000000000006</v>
      </c>
      <c r="AX3641">
        <f t="shared" si="53"/>
        <v>161.875</v>
      </c>
    </row>
    <row r="3642" spans="1:50" x14ac:dyDescent="0.25">
      <c r="A3642" s="29" t="s">
        <v>142</v>
      </c>
      <c r="B3642" s="29" t="s">
        <v>143</v>
      </c>
      <c r="C3642" s="29" t="s">
        <v>137</v>
      </c>
      <c r="D3642" s="3" t="s">
        <v>138</v>
      </c>
      <c r="E3642" s="3" t="s">
        <v>139</v>
      </c>
      <c r="F3642" t="s">
        <v>153</v>
      </c>
      <c r="G3642" s="17">
        <v>44570</v>
      </c>
      <c r="H3642" s="17"/>
      <c r="AL3642">
        <v>0.27712500000000001</v>
      </c>
      <c r="AM3642">
        <v>0.2545</v>
      </c>
      <c r="AN3642">
        <v>0.27074999999999999</v>
      </c>
      <c r="AO3642">
        <v>0.26750000000000002</v>
      </c>
      <c r="AP3642">
        <v>0.21875</v>
      </c>
      <c r="AQ3642">
        <v>0.22474999999999998</v>
      </c>
      <c r="AR3642">
        <v>0.20300000000000001</v>
      </c>
      <c r="AS3642">
        <v>0.37724999999999992</v>
      </c>
      <c r="AU3642">
        <f t="shared" si="52"/>
        <v>55.425000000000004</v>
      </c>
      <c r="AV3642">
        <f t="shared" si="52"/>
        <v>50.9</v>
      </c>
      <c r="AW3642">
        <f t="shared" si="52"/>
        <v>54.15</v>
      </c>
      <c r="AX3642">
        <f t="shared" si="53"/>
        <v>160.47499999999999</v>
      </c>
    </row>
    <row r="3643" spans="1:50" x14ac:dyDescent="0.25">
      <c r="A3643" s="29" t="s">
        <v>142</v>
      </c>
      <c r="B3643" s="29" t="s">
        <v>143</v>
      </c>
      <c r="C3643" s="29" t="s">
        <v>137</v>
      </c>
      <c r="D3643" s="3" t="s">
        <v>138</v>
      </c>
      <c r="E3643" s="3" t="s">
        <v>139</v>
      </c>
      <c r="F3643" t="s">
        <v>153</v>
      </c>
      <c r="G3643" s="17">
        <v>44714</v>
      </c>
      <c r="H3643" s="17"/>
      <c r="AL3643">
        <v>0.22500000000000001</v>
      </c>
      <c r="AM3643">
        <v>0.28525</v>
      </c>
      <c r="AN3643">
        <v>0.29575000000000001</v>
      </c>
      <c r="AO3643">
        <v>0.31125000000000003</v>
      </c>
      <c r="AP3643">
        <v>0.26974999999999999</v>
      </c>
      <c r="AQ3643">
        <v>0.27275000000000005</v>
      </c>
      <c r="AR3643">
        <v>0.22024999999999997</v>
      </c>
      <c r="AS3643">
        <v>0.37400000000000005</v>
      </c>
      <c r="AU3643">
        <f t="shared" si="52"/>
        <v>45</v>
      </c>
      <c r="AV3643">
        <f t="shared" si="52"/>
        <v>57.05</v>
      </c>
      <c r="AW3643">
        <f t="shared" si="52"/>
        <v>59.150000000000006</v>
      </c>
      <c r="AX3643">
        <f t="shared" si="53"/>
        <v>161.19999999999999</v>
      </c>
    </row>
    <row r="3644" spans="1:50" x14ac:dyDescent="0.25">
      <c r="A3644" s="29" t="s">
        <v>142</v>
      </c>
      <c r="B3644" s="29" t="s">
        <v>143</v>
      </c>
      <c r="C3644" s="29" t="s">
        <v>137</v>
      </c>
      <c r="D3644" s="3" t="s">
        <v>138</v>
      </c>
      <c r="E3644" s="3" t="s">
        <v>139</v>
      </c>
      <c r="F3644" t="s">
        <v>153</v>
      </c>
      <c r="G3644" s="17">
        <v>44734</v>
      </c>
      <c r="H3644" s="17"/>
      <c r="AL3644">
        <v>0.26437500000000003</v>
      </c>
      <c r="AM3644">
        <v>0.29325000000000001</v>
      </c>
      <c r="AN3644">
        <v>0.29875000000000002</v>
      </c>
      <c r="AO3644">
        <v>0.3105</v>
      </c>
      <c r="AP3644">
        <v>0.26324999999999998</v>
      </c>
      <c r="AQ3644">
        <v>0.26900000000000002</v>
      </c>
      <c r="AR3644">
        <v>0.21074999999999999</v>
      </c>
      <c r="AS3644">
        <v>0.37924999999999998</v>
      </c>
      <c r="AU3644">
        <f t="shared" si="52"/>
        <v>52.875000000000007</v>
      </c>
      <c r="AV3644">
        <f t="shared" si="52"/>
        <v>58.650000000000006</v>
      </c>
      <c r="AW3644">
        <f t="shared" si="52"/>
        <v>59.75</v>
      </c>
      <c r="AX3644">
        <f t="shared" si="53"/>
        <v>171.27500000000001</v>
      </c>
    </row>
    <row r="3645" spans="1:50" x14ac:dyDescent="0.25">
      <c r="A3645" s="29" t="s">
        <v>142</v>
      </c>
      <c r="B3645" s="29" t="s">
        <v>143</v>
      </c>
      <c r="C3645" s="29" t="s">
        <v>137</v>
      </c>
      <c r="D3645" s="3" t="s">
        <v>138</v>
      </c>
      <c r="E3645" s="3" t="s">
        <v>139</v>
      </c>
      <c r="F3645" t="s">
        <v>153</v>
      </c>
      <c r="G3645" s="17">
        <v>44747</v>
      </c>
      <c r="H3645" s="17"/>
      <c r="AL3645">
        <v>0.29825000000000002</v>
      </c>
      <c r="AM3645">
        <v>0.31075000000000003</v>
      </c>
      <c r="AN3645">
        <v>0.30249999999999999</v>
      </c>
      <c r="AO3645">
        <v>0.3135</v>
      </c>
      <c r="AP3645">
        <v>0.26450000000000001</v>
      </c>
      <c r="AQ3645">
        <v>0.26624999999999999</v>
      </c>
      <c r="AR3645">
        <v>0.20949999999999999</v>
      </c>
      <c r="AS3645">
        <v>0.375</v>
      </c>
      <c r="AU3645">
        <f t="shared" si="52"/>
        <v>59.650000000000006</v>
      </c>
      <c r="AV3645">
        <f t="shared" si="52"/>
        <v>62.150000000000006</v>
      </c>
      <c r="AW3645">
        <f t="shared" si="52"/>
        <v>60.5</v>
      </c>
      <c r="AX3645">
        <f t="shared" si="53"/>
        <v>182.3</v>
      </c>
    </row>
    <row r="3646" spans="1:50" x14ac:dyDescent="0.25">
      <c r="A3646" s="29" t="s">
        <v>142</v>
      </c>
      <c r="B3646" s="29" t="s">
        <v>143</v>
      </c>
      <c r="C3646" s="29" t="s">
        <v>137</v>
      </c>
      <c r="D3646" s="3" t="s">
        <v>138</v>
      </c>
      <c r="E3646" s="3" t="s">
        <v>139</v>
      </c>
      <c r="F3646" t="s">
        <v>153</v>
      </c>
      <c r="G3646" s="17">
        <v>44756</v>
      </c>
      <c r="H3646" s="17"/>
      <c r="AL3646">
        <v>0.34</v>
      </c>
      <c r="AM3646">
        <v>0.33750000000000002</v>
      </c>
      <c r="AN3646">
        <v>0.33075000000000004</v>
      </c>
      <c r="AO3646">
        <v>0.34575</v>
      </c>
      <c r="AP3646">
        <v>0.34224999999999994</v>
      </c>
      <c r="AQ3646">
        <v>0.31175000000000003</v>
      </c>
      <c r="AR3646">
        <v>0.24100000000000002</v>
      </c>
      <c r="AS3646">
        <v>0.37799999999999995</v>
      </c>
      <c r="AU3646">
        <f t="shared" si="52"/>
        <v>68</v>
      </c>
      <c r="AV3646">
        <f t="shared" si="52"/>
        <v>67.5</v>
      </c>
      <c r="AW3646">
        <f t="shared" si="52"/>
        <v>66.150000000000006</v>
      </c>
      <c r="AX3646">
        <f t="shared" si="53"/>
        <v>201.65</v>
      </c>
    </row>
    <row r="3647" spans="1:50" x14ac:dyDescent="0.25">
      <c r="A3647" s="29" t="s">
        <v>142</v>
      </c>
      <c r="B3647" s="29" t="s">
        <v>143</v>
      </c>
      <c r="C3647" s="29" t="s">
        <v>137</v>
      </c>
      <c r="D3647" s="3" t="s">
        <v>138</v>
      </c>
      <c r="E3647" s="3" t="s">
        <v>139</v>
      </c>
      <c r="F3647" t="s">
        <v>153</v>
      </c>
      <c r="G3647" s="17">
        <v>44777</v>
      </c>
      <c r="H3647" s="17"/>
      <c r="AL3647">
        <v>0.34062500000000001</v>
      </c>
      <c r="AM3647">
        <v>0.33075000000000004</v>
      </c>
      <c r="AN3647">
        <v>0.33075000000000004</v>
      </c>
      <c r="AO3647">
        <v>0.34475</v>
      </c>
      <c r="AP3647">
        <v>0.35225000000000001</v>
      </c>
      <c r="AQ3647">
        <v>0.34499999999999997</v>
      </c>
      <c r="AR3647">
        <v>0.33325000000000005</v>
      </c>
      <c r="AS3647">
        <v>0.39474999999999999</v>
      </c>
      <c r="AU3647">
        <f t="shared" si="52"/>
        <v>68.125</v>
      </c>
      <c r="AV3647">
        <f t="shared" si="52"/>
        <v>66.150000000000006</v>
      </c>
      <c r="AW3647">
        <f t="shared" si="52"/>
        <v>66.150000000000006</v>
      </c>
      <c r="AX3647">
        <f t="shared" si="53"/>
        <v>200.42500000000001</v>
      </c>
    </row>
    <row r="3648" spans="1:50" x14ac:dyDescent="0.25">
      <c r="A3648" s="29" t="s">
        <v>142</v>
      </c>
      <c r="B3648" s="29" t="s">
        <v>143</v>
      </c>
      <c r="C3648" s="29" t="s">
        <v>137</v>
      </c>
      <c r="D3648" s="3" t="s">
        <v>138</v>
      </c>
      <c r="E3648" s="3" t="s">
        <v>139</v>
      </c>
      <c r="F3648" t="s">
        <v>153</v>
      </c>
      <c r="G3648" s="17">
        <v>44795</v>
      </c>
      <c r="H3648" s="17"/>
      <c r="AL3648">
        <v>0.34062500000000001</v>
      </c>
      <c r="AM3648">
        <v>0.33274999999999999</v>
      </c>
      <c r="AN3648">
        <v>0.33074999999999993</v>
      </c>
      <c r="AO3648">
        <v>0.34125</v>
      </c>
      <c r="AP3648">
        <v>0.34424999999999994</v>
      </c>
      <c r="AQ3648">
        <v>0.33724999999999994</v>
      </c>
      <c r="AR3648">
        <v>0.31900000000000001</v>
      </c>
      <c r="AS3648">
        <v>0.39950000000000002</v>
      </c>
      <c r="AU3648">
        <f t="shared" si="52"/>
        <v>68.125</v>
      </c>
      <c r="AV3648">
        <f t="shared" si="52"/>
        <v>66.55</v>
      </c>
      <c r="AW3648">
        <f t="shared" si="52"/>
        <v>66.149999999999991</v>
      </c>
      <c r="AX3648">
        <f t="shared" si="53"/>
        <v>200.82499999999999</v>
      </c>
    </row>
    <row r="3649" spans="1:50" x14ac:dyDescent="0.25">
      <c r="A3649" s="29" t="s">
        <v>142</v>
      </c>
      <c r="B3649" s="29" t="s">
        <v>143</v>
      </c>
      <c r="C3649" s="29" t="s">
        <v>137</v>
      </c>
      <c r="D3649" s="3" t="s">
        <v>138</v>
      </c>
      <c r="E3649" s="3" t="s">
        <v>139</v>
      </c>
      <c r="F3649" t="s">
        <v>153</v>
      </c>
      <c r="G3649" s="17">
        <v>44817</v>
      </c>
      <c r="H3649" s="17"/>
      <c r="AL3649">
        <v>0.28412500000000002</v>
      </c>
      <c r="AM3649">
        <v>0.31474999999999997</v>
      </c>
      <c r="AN3649">
        <v>0.31774999999999998</v>
      </c>
      <c r="AO3649">
        <v>0.33674999999999999</v>
      </c>
      <c r="AP3649">
        <v>0.33174999999999999</v>
      </c>
      <c r="AQ3649">
        <v>0.32924999999999999</v>
      </c>
      <c r="AR3649">
        <v>0.30649999999999999</v>
      </c>
      <c r="AS3649">
        <v>0.39925000000000005</v>
      </c>
      <c r="AU3649">
        <f t="shared" si="52"/>
        <v>56.825000000000003</v>
      </c>
      <c r="AV3649">
        <f t="shared" si="52"/>
        <v>62.949999999999996</v>
      </c>
      <c r="AW3649">
        <f t="shared" si="52"/>
        <v>63.55</v>
      </c>
      <c r="AX3649">
        <f t="shared" si="53"/>
        <v>183.32499999999999</v>
      </c>
    </row>
    <row r="3650" spans="1:50" x14ac:dyDescent="0.25">
      <c r="A3650" s="29" t="s">
        <v>142</v>
      </c>
      <c r="B3650" s="29" t="s">
        <v>143</v>
      </c>
      <c r="C3650" s="29" t="s">
        <v>137</v>
      </c>
      <c r="D3650" s="3" t="s">
        <v>138</v>
      </c>
      <c r="E3650" s="3" t="s">
        <v>139</v>
      </c>
      <c r="F3650" t="s">
        <v>153</v>
      </c>
      <c r="G3650" s="17">
        <v>44832</v>
      </c>
      <c r="H3650" s="17"/>
      <c r="AL3650">
        <v>0.239125</v>
      </c>
      <c r="AM3650">
        <v>0.29525000000000001</v>
      </c>
      <c r="AN3650">
        <v>0.3075</v>
      </c>
      <c r="AO3650">
        <v>0.32874999999999999</v>
      </c>
      <c r="AP3650">
        <v>0.32200000000000001</v>
      </c>
      <c r="AQ3650">
        <v>0.32350000000000001</v>
      </c>
      <c r="AR3650">
        <v>0.29625000000000001</v>
      </c>
      <c r="AS3650">
        <v>0.39750000000000002</v>
      </c>
      <c r="AU3650">
        <f t="shared" si="52"/>
        <v>47.825000000000003</v>
      </c>
      <c r="AV3650">
        <f t="shared" si="52"/>
        <v>59.050000000000004</v>
      </c>
      <c r="AW3650">
        <f t="shared" si="52"/>
        <v>61.5</v>
      </c>
      <c r="AX3650">
        <f t="shared" si="53"/>
        <v>168.375</v>
      </c>
    </row>
    <row r="3651" spans="1:50" x14ac:dyDescent="0.25">
      <c r="A3651" s="29" t="s">
        <v>142</v>
      </c>
      <c r="B3651" s="29" t="s">
        <v>143</v>
      </c>
      <c r="C3651" s="29" t="s">
        <v>137</v>
      </c>
      <c r="D3651" s="3" t="s">
        <v>138</v>
      </c>
      <c r="E3651" s="3" t="s">
        <v>139</v>
      </c>
      <c r="F3651" t="s">
        <v>153</v>
      </c>
      <c r="G3651" s="17">
        <v>44855</v>
      </c>
      <c r="H3651" s="17"/>
      <c r="AL3651">
        <v>0.29812499999999997</v>
      </c>
      <c r="AM3651">
        <v>0.29375000000000001</v>
      </c>
      <c r="AN3651">
        <v>0.29125000000000001</v>
      </c>
      <c r="AO3651">
        <v>0.315</v>
      </c>
      <c r="AP3651">
        <v>0.29225000000000001</v>
      </c>
      <c r="AQ3651">
        <v>0.308</v>
      </c>
      <c r="AR3651">
        <v>0.27474999999999999</v>
      </c>
      <c r="AS3651">
        <v>0.39474999999999999</v>
      </c>
      <c r="AU3651">
        <f t="shared" si="52"/>
        <v>59.624999999999993</v>
      </c>
      <c r="AV3651">
        <f t="shared" si="52"/>
        <v>58.75</v>
      </c>
      <c r="AW3651">
        <f t="shared" si="52"/>
        <v>58.25</v>
      </c>
      <c r="AX3651">
        <f t="shared" si="53"/>
        <v>176.625</v>
      </c>
    </row>
    <row r="3652" spans="1:50" x14ac:dyDescent="0.25">
      <c r="A3652" s="29" t="s">
        <v>142</v>
      </c>
      <c r="B3652" s="29" t="s">
        <v>143</v>
      </c>
      <c r="C3652" s="29" t="s">
        <v>137</v>
      </c>
      <c r="D3652" s="3" t="s">
        <v>138</v>
      </c>
      <c r="E3652" s="3" t="s">
        <v>139</v>
      </c>
      <c r="F3652" t="s">
        <v>153</v>
      </c>
      <c r="G3652" s="17">
        <v>44865</v>
      </c>
      <c r="H3652" s="17"/>
      <c r="AL3652">
        <v>0.21075000000000002</v>
      </c>
      <c r="AM3652">
        <v>0.25975000000000004</v>
      </c>
      <c r="AN3652">
        <v>0.27850000000000003</v>
      </c>
      <c r="AO3652">
        <v>0.30775000000000002</v>
      </c>
      <c r="AP3652">
        <v>0.28125</v>
      </c>
      <c r="AQ3652">
        <v>0.29725000000000001</v>
      </c>
      <c r="AR3652">
        <v>0.26374999999999998</v>
      </c>
      <c r="AS3652">
        <v>0.38666666666666671</v>
      </c>
      <c r="AU3652">
        <f t="shared" si="52"/>
        <v>42.150000000000006</v>
      </c>
      <c r="AV3652">
        <f t="shared" si="52"/>
        <v>51.95000000000001</v>
      </c>
      <c r="AW3652">
        <f t="shared" si="52"/>
        <v>55.7</v>
      </c>
      <c r="AX3652">
        <f t="shared" si="53"/>
        <v>149.80000000000001</v>
      </c>
    </row>
    <row r="3653" spans="1:50" x14ac:dyDescent="0.25">
      <c r="A3653" s="29" t="s">
        <v>142</v>
      </c>
      <c r="B3653" s="29" t="s">
        <v>143</v>
      </c>
      <c r="C3653" s="29" t="s">
        <v>137</v>
      </c>
      <c r="D3653" s="3" t="s">
        <v>138</v>
      </c>
      <c r="E3653" s="3" t="s">
        <v>139</v>
      </c>
      <c r="F3653" t="s">
        <v>153</v>
      </c>
      <c r="G3653" s="17">
        <v>44874</v>
      </c>
      <c r="H3653" s="17"/>
      <c r="AL3653">
        <v>0.19133333333333333</v>
      </c>
      <c r="AM3653">
        <v>0.24650000000000002</v>
      </c>
      <c r="AN3653">
        <v>0.26774999999999999</v>
      </c>
      <c r="AO3653">
        <v>0.28974999999999995</v>
      </c>
      <c r="AP3653">
        <v>0.26674999999999999</v>
      </c>
      <c r="AQ3653">
        <v>0.28875000000000001</v>
      </c>
      <c r="AR3653">
        <v>0.2545</v>
      </c>
      <c r="AS3653">
        <v>0.38650000000000001</v>
      </c>
      <c r="AU3653">
        <f t="shared" si="52"/>
        <v>38.266666666666666</v>
      </c>
      <c r="AV3653">
        <f t="shared" si="52"/>
        <v>49.300000000000004</v>
      </c>
      <c r="AW3653">
        <f t="shared" si="52"/>
        <v>53.55</v>
      </c>
      <c r="AX3653">
        <f t="shared" si="53"/>
        <v>141.11666666666667</v>
      </c>
    </row>
    <row r="3654" spans="1:50" x14ac:dyDescent="0.25">
      <c r="A3654" s="29" t="s">
        <v>142</v>
      </c>
      <c r="B3654" s="29" t="s">
        <v>143</v>
      </c>
      <c r="C3654" s="29" t="s">
        <v>137</v>
      </c>
      <c r="D3654" s="3" t="s">
        <v>138</v>
      </c>
      <c r="E3654" s="3" t="s">
        <v>139</v>
      </c>
      <c r="F3654" t="s">
        <v>153</v>
      </c>
      <c r="G3654" s="17">
        <v>44886</v>
      </c>
      <c r="H3654" s="17"/>
      <c r="AL3654">
        <v>0.32962500000000006</v>
      </c>
      <c r="AM3654">
        <v>0.32250000000000001</v>
      </c>
      <c r="AN3654">
        <v>0.29575000000000001</v>
      </c>
      <c r="AO3654">
        <v>0.29600000000000004</v>
      </c>
      <c r="AP3654">
        <v>0.2535</v>
      </c>
      <c r="AQ3654">
        <v>0.27124999999999999</v>
      </c>
      <c r="AR3654">
        <v>0.24024999999999999</v>
      </c>
      <c r="AS3654">
        <v>0.38374999999999998</v>
      </c>
      <c r="AU3654">
        <f t="shared" si="52"/>
        <v>65.925000000000011</v>
      </c>
      <c r="AV3654">
        <f t="shared" si="52"/>
        <v>64.5</v>
      </c>
      <c r="AW3654">
        <f t="shared" si="52"/>
        <v>59.150000000000006</v>
      </c>
      <c r="AX3654">
        <f t="shared" si="53"/>
        <v>189.57500000000002</v>
      </c>
    </row>
    <row r="3655" spans="1:50" x14ac:dyDescent="0.25">
      <c r="A3655" s="29" t="s">
        <v>142</v>
      </c>
      <c r="B3655" s="29" t="s">
        <v>143</v>
      </c>
      <c r="C3655" s="29" t="s">
        <v>137</v>
      </c>
      <c r="D3655" s="3" t="s">
        <v>138</v>
      </c>
      <c r="E3655" s="3" t="s">
        <v>139</v>
      </c>
      <c r="F3655" t="s">
        <v>153</v>
      </c>
      <c r="G3655" s="17">
        <v>44896</v>
      </c>
      <c r="H3655" s="17"/>
      <c r="AL3655">
        <v>0.2545</v>
      </c>
      <c r="AM3655">
        <v>0.28875000000000001</v>
      </c>
      <c r="AN3655">
        <v>0.28850000000000003</v>
      </c>
      <c r="AO3655">
        <v>0.29600000000000004</v>
      </c>
      <c r="AP3655">
        <v>0.25299999999999995</v>
      </c>
      <c r="AQ3655">
        <v>0.26475000000000004</v>
      </c>
      <c r="AR3655">
        <v>0.23149999999999998</v>
      </c>
      <c r="AS3655">
        <v>0.38350000000000001</v>
      </c>
      <c r="AU3655">
        <f t="shared" si="52"/>
        <v>50.9</v>
      </c>
      <c r="AV3655">
        <f t="shared" si="52"/>
        <v>57.75</v>
      </c>
      <c r="AW3655">
        <f t="shared" si="52"/>
        <v>57.70000000000001</v>
      </c>
      <c r="AX3655">
        <f t="shared" si="53"/>
        <v>166.35000000000002</v>
      </c>
    </row>
    <row r="3656" spans="1:50" x14ac:dyDescent="0.25">
      <c r="A3656" s="29" t="s">
        <v>142</v>
      </c>
      <c r="B3656" s="29" t="s">
        <v>143</v>
      </c>
      <c r="C3656" s="29" t="s">
        <v>137</v>
      </c>
      <c r="D3656" s="3" t="s">
        <v>138</v>
      </c>
      <c r="E3656" s="3" t="s">
        <v>139</v>
      </c>
      <c r="F3656" t="s">
        <v>153</v>
      </c>
      <c r="G3656" s="17">
        <v>44903</v>
      </c>
      <c r="H3656" s="17"/>
      <c r="AL3656">
        <v>0.267625</v>
      </c>
      <c r="AM3656">
        <v>0.28549999999999998</v>
      </c>
      <c r="AN3656">
        <v>0.28499999999999998</v>
      </c>
      <c r="AO3656">
        <v>0.29100000000000004</v>
      </c>
      <c r="AP3656">
        <v>0.25074999999999997</v>
      </c>
      <c r="AQ3656">
        <v>0.25700000000000001</v>
      </c>
      <c r="AR3656">
        <v>0.22850000000000001</v>
      </c>
      <c r="AS3656">
        <v>0.38425000000000004</v>
      </c>
      <c r="AU3656">
        <f t="shared" si="52"/>
        <v>53.524999999999999</v>
      </c>
      <c r="AV3656">
        <f t="shared" si="52"/>
        <v>57.099999999999994</v>
      </c>
      <c r="AW3656">
        <f t="shared" si="52"/>
        <v>56.999999999999993</v>
      </c>
      <c r="AX3656">
        <f t="shared" si="53"/>
        <v>167.625</v>
      </c>
    </row>
    <row r="3657" spans="1:50" x14ac:dyDescent="0.25">
      <c r="A3657" s="76" t="s">
        <v>144</v>
      </c>
      <c r="B3657" s="76" t="s">
        <v>145</v>
      </c>
      <c r="C3657" s="76" t="s">
        <v>137</v>
      </c>
      <c r="D3657" s="3" t="s">
        <v>138</v>
      </c>
      <c r="E3657" s="3" t="s">
        <v>139</v>
      </c>
      <c r="F3657" t="s">
        <v>153</v>
      </c>
      <c r="G3657" s="45">
        <v>44570</v>
      </c>
      <c r="H3657" s="45"/>
      <c r="I3657" s="20"/>
      <c r="J3657" s="20"/>
      <c r="K3657" s="20"/>
      <c r="L3657" s="20"/>
      <c r="M3657" s="20"/>
      <c r="N3657" s="20"/>
      <c r="AL3657">
        <v>0.22987500000000005</v>
      </c>
      <c r="AM3657">
        <v>0.23350000000000001</v>
      </c>
      <c r="AN3657">
        <v>0.25524999999999998</v>
      </c>
      <c r="AO3657">
        <v>0.23725000000000002</v>
      </c>
      <c r="AP3657">
        <v>0.20275000000000001</v>
      </c>
      <c r="AQ3657">
        <v>0.27274999999999999</v>
      </c>
      <c r="AR3657">
        <v>0.29249999999999998</v>
      </c>
      <c r="AS3657">
        <v>0.33349999999999996</v>
      </c>
      <c r="AU3657">
        <f t="shared" si="52"/>
        <v>45.975000000000009</v>
      </c>
      <c r="AV3657">
        <f t="shared" si="52"/>
        <v>46.7</v>
      </c>
      <c r="AW3657">
        <f t="shared" si="52"/>
        <v>51.05</v>
      </c>
      <c r="AX3657">
        <f t="shared" si="53"/>
        <v>143.72500000000002</v>
      </c>
    </row>
    <row r="3658" spans="1:50" x14ac:dyDescent="0.25">
      <c r="A3658" s="76" t="s">
        <v>144</v>
      </c>
      <c r="B3658" s="76" t="s">
        <v>145</v>
      </c>
      <c r="C3658" s="76" t="s">
        <v>137</v>
      </c>
      <c r="D3658" s="3" t="s">
        <v>138</v>
      </c>
      <c r="E3658" s="3" t="s">
        <v>139</v>
      </c>
      <c r="F3658" t="s">
        <v>153</v>
      </c>
      <c r="G3658" s="45">
        <v>44714</v>
      </c>
      <c r="H3658" s="45"/>
      <c r="I3658" s="20"/>
      <c r="J3658" s="20"/>
      <c r="K3658" s="20"/>
      <c r="L3658" s="20"/>
      <c r="M3658" s="20"/>
      <c r="N3658" s="20"/>
      <c r="AL3658">
        <v>0.23362499999999997</v>
      </c>
      <c r="AM3658">
        <v>0.29450000000000004</v>
      </c>
      <c r="AN3658">
        <v>0.30475000000000002</v>
      </c>
      <c r="AO3658">
        <v>0.29799999999999999</v>
      </c>
      <c r="AP3658">
        <v>0.26700000000000002</v>
      </c>
      <c r="AQ3658">
        <v>0.3075</v>
      </c>
      <c r="AR3658">
        <v>0.29774999999999996</v>
      </c>
      <c r="AS3658">
        <v>0.33674999999999999</v>
      </c>
      <c r="AU3658">
        <f t="shared" si="52"/>
        <v>46.724999999999994</v>
      </c>
      <c r="AV3658">
        <f t="shared" si="52"/>
        <v>58.900000000000006</v>
      </c>
      <c r="AW3658">
        <f t="shared" si="52"/>
        <v>60.95</v>
      </c>
      <c r="AX3658">
        <f t="shared" si="53"/>
        <v>166.57499999999999</v>
      </c>
    </row>
    <row r="3659" spans="1:50" x14ac:dyDescent="0.25">
      <c r="A3659" s="76" t="s">
        <v>144</v>
      </c>
      <c r="B3659" s="76" t="s">
        <v>145</v>
      </c>
      <c r="C3659" s="76" t="s">
        <v>137</v>
      </c>
      <c r="D3659" s="3" t="s">
        <v>138</v>
      </c>
      <c r="E3659" s="3" t="s">
        <v>139</v>
      </c>
      <c r="F3659" t="s">
        <v>153</v>
      </c>
      <c r="G3659" s="45">
        <v>44734</v>
      </c>
      <c r="H3659" s="45"/>
      <c r="I3659" s="20"/>
      <c r="J3659" s="20"/>
      <c r="K3659" s="20"/>
      <c r="L3659" s="20"/>
      <c r="M3659" s="20"/>
      <c r="N3659" s="20"/>
      <c r="AL3659">
        <v>0.27362500000000001</v>
      </c>
      <c r="AM3659">
        <v>0.29925000000000002</v>
      </c>
      <c r="AN3659">
        <v>0.30599999999999999</v>
      </c>
      <c r="AO3659">
        <v>0.29649999999999999</v>
      </c>
      <c r="AP3659">
        <v>0.26225000000000004</v>
      </c>
      <c r="AQ3659">
        <v>0.30399999999999999</v>
      </c>
      <c r="AR3659">
        <v>0.29550000000000004</v>
      </c>
      <c r="AS3659">
        <v>0.33349999999999996</v>
      </c>
      <c r="AU3659">
        <f t="shared" si="52"/>
        <v>54.725000000000001</v>
      </c>
      <c r="AV3659">
        <f t="shared" si="52"/>
        <v>59.85</v>
      </c>
      <c r="AW3659">
        <f t="shared" si="52"/>
        <v>61.199999999999996</v>
      </c>
      <c r="AX3659">
        <f t="shared" si="53"/>
        <v>175.77500000000001</v>
      </c>
    </row>
    <row r="3660" spans="1:50" x14ac:dyDescent="0.25">
      <c r="A3660" s="76" t="s">
        <v>144</v>
      </c>
      <c r="B3660" s="76" t="s">
        <v>145</v>
      </c>
      <c r="C3660" s="76" t="s">
        <v>137</v>
      </c>
      <c r="D3660" s="3" t="s">
        <v>138</v>
      </c>
      <c r="E3660" s="3" t="s">
        <v>139</v>
      </c>
      <c r="F3660" t="s">
        <v>153</v>
      </c>
      <c r="G3660" s="45">
        <v>44747</v>
      </c>
      <c r="H3660" s="45"/>
      <c r="I3660" s="20"/>
      <c r="J3660" s="20"/>
      <c r="K3660" s="20"/>
      <c r="L3660" s="20"/>
      <c r="M3660" s="20"/>
      <c r="N3660" s="20"/>
      <c r="AL3660">
        <v>0.30162500000000003</v>
      </c>
      <c r="AM3660">
        <v>0.31325000000000003</v>
      </c>
      <c r="AN3660">
        <v>0.309</v>
      </c>
      <c r="AO3660">
        <v>0.29774999999999996</v>
      </c>
      <c r="AP3660">
        <v>0.26050000000000006</v>
      </c>
      <c r="AQ3660">
        <v>0.30075000000000002</v>
      </c>
      <c r="AR3660">
        <v>0.29175000000000006</v>
      </c>
      <c r="AS3660">
        <v>0.33549999999999996</v>
      </c>
      <c r="AU3660">
        <f t="shared" si="52"/>
        <v>60.325000000000003</v>
      </c>
      <c r="AV3660">
        <f t="shared" si="52"/>
        <v>62.650000000000006</v>
      </c>
      <c r="AW3660">
        <f t="shared" si="52"/>
        <v>61.8</v>
      </c>
      <c r="AX3660">
        <f t="shared" si="53"/>
        <v>184.77500000000001</v>
      </c>
    </row>
    <row r="3661" spans="1:50" x14ac:dyDescent="0.25">
      <c r="A3661" s="76" t="s">
        <v>144</v>
      </c>
      <c r="B3661" s="76" t="s">
        <v>145</v>
      </c>
      <c r="C3661" s="76" t="s">
        <v>137</v>
      </c>
      <c r="D3661" s="3" t="s">
        <v>138</v>
      </c>
      <c r="E3661" s="3" t="s">
        <v>139</v>
      </c>
      <c r="F3661" t="s">
        <v>153</v>
      </c>
      <c r="G3661" s="45">
        <v>44756</v>
      </c>
      <c r="H3661" s="45"/>
      <c r="I3661" s="20"/>
      <c r="J3661" s="20"/>
      <c r="K3661" s="20"/>
      <c r="L3661" s="20"/>
      <c r="M3661" s="20"/>
      <c r="N3661" s="20"/>
      <c r="AL3661">
        <v>0.34775</v>
      </c>
      <c r="AM3661">
        <v>0.33974999999999994</v>
      </c>
      <c r="AN3661">
        <v>0.33074999999999993</v>
      </c>
      <c r="AO3661">
        <v>0.33399999999999996</v>
      </c>
      <c r="AP3661">
        <v>0.34549999999999997</v>
      </c>
      <c r="AQ3661">
        <v>0.34175</v>
      </c>
      <c r="AR3661">
        <v>0.30349999999999999</v>
      </c>
      <c r="AU3661">
        <f t="shared" si="52"/>
        <v>69.55</v>
      </c>
      <c r="AV3661">
        <f t="shared" si="52"/>
        <v>67.949999999999989</v>
      </c>
      <c r="AW3661">
        <f t="shared" si="52"/>
        <v>66.149999999999991</v>
      </c>
      <c r="AX3661">
        <f t="shared" si="53"/>
        <v>203.64999999999998</v>
      </c>
    </row>
    <row r="3662" spans="1:50" x14ac:dyDescent="0.25">
      <c r="A3662" s="76" t="s">
        <v>144</v>
      </c>
      <c r="B3662" s="76" t="s">
        <v>145</v>
      </c>
      <c r="C3662" s="76" t="s">
        <v>137</v>
      </c>
      <c r="D3662" s="3" t="s">
        <v>138</v>
      </c>
      <c r="E3662" s="3" t="s">
        <v>139</v>
      </c>
      <c r="F3662" t="s">
        <v>153</v>
      </c>
      <c r="G3662" s="45">
        <v>44777</v>
      </c>
      <c r="H3662" s="45"/>
      <c r="I3662" s="20"/>
      <c r="J3662" s="20"/>
      <c r="K3662" s="20"/>
      <c r="L3662" s="20"/>
      <c r="M3662" s="20"/>
      <c r="N3662" s="20"/>
      <c r="AL3662">
        <v>0.34787499999999993</v>
      </c>
      <c r="AM3662">
        <v>0.33275000000000005</v>
      </c>
      <c r="AN3662">
        <v>0.32974999999999999</v>
      </c>
      <c r="AO3662">
        <v>0.33349999999999996</v>
      </c>
      <c r="AP3662">
        <v>0.35499999999999998</v>
      </c>
      <c r="AQ3662">
        <v>0.36975000000000002</v>
      </c>
      <c r="AR3662">
        <v>0.34850000000000003</v>
      </c>
      <c r="AS3662">
        <v>0.36749999999999999</v>
      </c>
      <c r="AU3662">
        <f t="shared" si="52"/>
        <v>69.574999999999989</v>
      </c>
      <c r="AV3662">
        <f t="shared" si="52"/>
        <v>66.550000000000011</v>
      </c>
      <c r="AW3662">
        <f t="shared" si="52"/>
        <v>65.95</v>
      </c>
      <c r="AX3662">
        <f t="shared" si="53"/>
        <v>202.07499999999999</v>
      </c>
    </row>
    <row r="3663" spans="1:50" x14ac:dyDescent="0.25">
      <c r="A3663" s="76" t="s">
        <v>144</v>
      </c>
      <c r="B3663" s="76" t="s">
        <v>145</v>
      </c>
      <c r="C3663" s="76" t="s">
        <v>137</v>
      </c>
      <c r="D3663" s="3" t="s">
        <v>138</v>
      </c>
      <c r="E3663" s="3" t="s">
        <v>139</v>
      </c>
      <c r="F3663" t="s">
        <v>153</v>
      </c>
      <c r="G3663" s="45">
        <v>44795</v>
      </c>
      <c r="H3663" s="45"/>
      <c r="I3663" s="20"/>
      <c r="J3663" s="20"/>
      <c r="K3663" s="20"/>
      <c r="L3663" s="20"/>
      <c r="M3663" s="20"/>
      <c r="N3663" s="20"/>
      <c r="AL3663">
        <v>0.34674999999999995</v>
      </c>
      <c r="AM3663">
        <v>0.33825000000000005</v>
      </c>
      <c r="AN3663">
        <v>0.33100000000000002</v>
      </c>
      <c r="AO3663">
        <v>0.32674999999999998</v>
      </c>
      <c r="AP3663">
        <v>0.34725</v>
      </c>
      <c r="AQ3663">
        <v>0.36649999999999999</v>
      </c>
      <c r="AR3663">
        <v>0.34625</v>
      </c>
      <c r="AS3663">
        <v>0.37</v>
      </c>
      <c r="AU3663">
        <f t="shared" si="52"/>
        <v>69.349999999999994</v>
      </c>
      <c r="AV3663">
        <f t="shared" si="52"/>
        <v>67.650000000000006</v>
      </c>
      <c r="AW3663">
        <f t="shared" si="52"/>
        <v>66.2</v>
      </c>
      <c r="AX3663">
        <f t="shared" si="53"/>
        <v>203.2</v>
      </c>
    </row>
    <row r="3664" spans="1:50" x14ac:dyDescent="0.25">
      <c r="A3664" s="76" t="s">
        <v>144</v>
      </c>
      <c r="B3664" s="76" t="s">
        <v>145</v>
      </c>
      <c r="C3664" s="76" t="s">
        <v>137</v>
      </c>
      <c r="D3664" s="3" t="s">
        <v>138</v>
      </c>
      <c r="E3664" s="3" t="s">
        <v>139</v>
      </c>
      <c r="F3664" t="s">
        <v>153</v>
      </c>
      <c r="G3664" s="45">
        <v>44817</v>
      </c>
      <c r="H3664" s="45"/>
      <c r="I3664" s="20"/>
      <c r="J3664" s="20"/>
      <c r="K3664" s="20"/>
      <c r="L3664" s="20"/>
      <c r="M3664" s="20"/>
      <c r="N3664" s="20"/>
      <c r="AL3664">
        <v>0.28974999999999995</v>
      </c>
      <c r="AM3664">
        <v>0.31874999999999998</v>
      </c>
      <c r="AN3664">
        <v>0.32099999999999995</v>
      </c>
      <c r="AO3664">
        <v>0.32100000000000001</v>
      </c>
      <c r="AP3664">
        <v>0.33774999999999999</v>
      </c>
      <c r="AQ3664">
        <v>0.36075000000000002</v>
      </c>
      <c r="AR3664">
        <v>0.33975</v>
      </c>
      <c r="AS3664">
        <v>0.36825000000000002</v>
      </c>
      <c r="AU3664">
        <f t="shared" si="52"/>
        <v>57.949999999999989</v>
      </c>
      <c r="AV3664">
        <f t="shared" si="52"/>
        <v>63.749999999999993</v>
      </c>
      <c r="AW3664">
        <f t="shared" si="52"/>
        <v>64.199999999999989</v>
      </c>
      <c r="AX3664">
        <f t="shared" si="53"/>
        <v>185.89999999999998</v>
      </c>
    </row>
    <row r="3665" spans="1:50" x14ac:dyDescent="0.25">
      <c r="A3665" s="76" t="s">
        <v>144</v>
      </c>
      <c r="B3665" s="76" t="s">
        <v>145</v>
      </c>
      <c r="C3665" s="76" t="s">
        <v>137</v>
      </c>
      <c r="D3665" s="3" t="s">
        <v>138</v>
      </c>
      <c r="E3665" s="3" t="s">
        <v>139</v>
      </c>
      <c r="F3665" t="s">
        <v>153</v>
      </c>
      <c r="G3665" s="45">
        <v>44832</v>
      </c>
      <c r="H3665" s="45"/>
      <c r="I3665" s="20"/>
      <c r="J3665" s="20"/>
      <c r="K3665" s="20"/>
      <c r="L3665" s="20"/>
      <c r="M3665" s="20"/>
      <c r="N3665" s="20"/>
      <c r="AL3665">
        <v>0.23950000000000002</v>
      </c>
      <c r="AM3665">
        <v>0.29424999999999996</v>
      </c>
      <c r="AN3665">
        <v>0.31024999999999997</v>
      </c>
      <c r="AO3665">
        <v>0.31474999999999997</v>
      </c>
      <c r="AP3665">
        <v>0.32874999999999999</v>
      </c>
      <c r="AQ3665">
        <v>0.35600000000000004</v>
      </c>
      <c r="AR3665">
        <v>0.33450000000000002</v>
      </c>
      <c r="AS3665">
        <v>0.36674999999999996</v>
      </c>
      <c r="AU3665">
        <f t="shared" si="52"/>
        <v>47.900000000000006</v>
      </c>
      <c r="AV3665">
        <f t="shared" si="52"/>
        <v>58.849999999999994</v>
      </c>
      <c r="AW3665">
        <f t="shared" si="52"/>
        <v>62.05</v>
      </c>
      <c r="AX3665">
        <f t="shared" si="53"/>
        <v>168.8</v>
      </c>
    </row>
    <row r="3666" spans="1:50" x14ac:dyDescent="0.25">
      <c r="A3666" s="76" t="s">
        <v>144</v>
      </c>
      <c r="B3666" s="76" t="s">
        <v>145</v>
      </c>
      <c r="C3666" s="76" t="s">
        <v>137</v>
      </c>
      <c r="D3666" s="3" t="s">
        <v>138</v>
      </c>
      <c r="E3666" s="3" t="s">
        <v>139</v>
      </c>
      <c r="F3666" t="s">
        <v>153</v>
      </c>
      <c r="G3666" s="45">
        <v>44855</v>
      </c>
      <c r="H3666" s="45"/>
      <c r="I3666" s="20"/>
      <c r="J3666" s="20"/>
      <c r="K3666" s="20"/>
      <c r="L3666" s="20"/>
      <c r="M3666" s="20"/>
      <c r="N3666" s="20"/>
      <c r="AL3666">
        <v>0.29975000000000002</v>
      </c>
      <c r="AM3666">
        <v>0.28399999999999997</v>
      </c>
      <c r="AN3666">
        <v>0.29424999999999996</v>
      </c>
      <c r="AO3666">
        <v>0.30125000000000002</v>
      </c>
      <c r="AP3666">
        <v>0.29649999999999999</v>
      </c>
      <c r="AQ3666">
        <v>0.34399999999999997</v>
      </c>
      <c r="AR3666">
        <v>0.32950000000000002</v>
      </c>
      <c r="AS3666">
        <v>0.36174999999999996</v>
      </c>
      <c r="AU3666">
        <f t="shared" si="52"/>
        <v>59.95</v>
      </c>
      <c r="AV3666">
        <f t="shared" si="52"/>
        <v>56.8</v>
      </c>
      <c r="AW3666">
        <f t="shared" si="52"/>
        <v>58.849999999999994</v>
      </c>
      <c r="AX3666">
        <f t="shared" si="53"/>
        <v>175.6</v>
      </c>
    </row>
    <row r="3667" spans="1:50" x14ac:dyDescent="0.25">
      <c r="A3667" s="76" t="s">
        <v>144</v>
      </c>
      <c r="B3667" s="76" t="s">
        <v>145</v>
      </c>
      <c r="C3667" s="76" t="s">
        <v>137</v>
      </c>
      <c r="D3667" s="3" t="s">
        <v>138</v>
      </c>
      <c r="E3667" s="3" t="s">
        <v>139</v>
      </c>
      <c r="F3667" t="s">
        <v>153</v>
      </c>
      <c r="G3667" s="45">
        <v>44865</v>
      </c>
      <c r="H3667" s="45"/>
      <c r="I3667" s="20"/>
      <c r="J3667" s="20"/>
      <c r="K3667" s="20"/>
      <c r="L3667" s="20"/>
      <c r="M3667" s="20"/>
      <c r="N3667" s="20"/>
      <c r="AL3667">
        <v>0.20450000000000002</v>
      </c>
      <c r="AM3667">
        <v>0.25424999999999998</v>
      </c>
      <c r="AN3667">
        <v>0.28100000000000003</v>
      </c>
      <c r="AO3667">
        <v>0.29350000000000004</v>
      </c>
      <c r="AP3667">
        <v>0.28575</v>
      </c>
      <c r="AQ3667">
        <v>0.33525000000000005</v>
      </c>
      <c r="AR3667">
        <v>0.32300000000000006</v>
      </c>
      <c r="AS3667">
        <v>0.36300000000000004</v>
      </c>
      <c r="AU3667">
        <f t="shared" si="52"/>
        <v>40.900000000000006</v>
      </c>
      <c r="AV3667">
        <f t="shared" si="52"/>
        <v>50.849999999999994</v>
      </c>
      <c r="AW3667">
        <f t="shared" si="52"/>
        <v>56.2</v>
      </c>
      <c r="AX3667">
        <f t="shared" si="53"/>
        <v>147.94999999999999</v>
      </c>
    </row>
    <row r="3668" spans="1:50" x14ac:dyDescent="0.25">
      <c r="A3668" s="76" t="s">
        <v>144</v>
      </c>
      <c r="B3668" s="76" t="s">
        <v>145</v>
      </c>
      <c r="C3668" s="76" t="s">
        <v>137</v>
      </c>
      <c r="D3668" s="3" t="s">
        <v>138</v>
      </c>
      <c r="E3668" s="3" t="s">
        <v>139</v>
      </c>
      <c r="F3668" t="s">
        <v>153</v>
      </c>
      <c r="G3668" s="45">
        <v>44874</v>
      </c>
      <c r="H3668" s="45"/>
      <c r="I3668" s="20"/>
      <c r="J3668" s="20"/>
      <c r="K3668" s="20"/>
      <c r="L3668" s="20"/>
      <c r="M3668" s="20"/>
      <c r="N3668" s="20"/>
      <c r="AL3668">
        <v>0.18100000000000002</v>
      </c>
      <c r="AM3668">
        <v>0.245</v>
      </c>
      <c r="AN3668">
        <v>0.27474999999999999</v>
      </c>
      <c r="AO3668">
        <v>0.28075000000000006</v>
      </c>
      <c r="AP3668">
        <v>0.26649999999999996</v>
      </c>
      <c r="AQ3668">
        <v>0.32849999999999996</v>
      </c>
      <c r="AR3668">
        <v>0.31949999999999995</v>
      </c>
      <c r="AS3668">
        <v>0.35225000000000001</v>
      </c>
      <c r="AU3668">
        <f t="shared" si="52"/>
        <v>36.200000000000003</v>
      </c>
      <c r="AV3668">
        <f t="shared" si="52"/>
        <v>49</v>
      </c>
      <c r="AW3668">
        <f t="shared" si="52"/>
        <v>54.949999999999996</v>
      </c>
      <c r="AX3668">
        <f t="shared" si="53"/>
        <v>140.15</v>
      </c>
    </row>
    <row r="3669" spans="1:50" x14ac:dyDescent="0.25">
      <c r="A3669" s="76" t="s">
        <v>144</v>
      </c>
      <c r="B3669" s="76" t="s">
        <v>145</v>
      </c>
      <c r="C3669" s="76" t="s">
        <v>137</v>
      </c>
      <c r="D3669" s="3" t="s">
        <v>138</v>
      </c>
      <c r="E3669" s="3" t="s">
        <v>139</v>
      </c>
      <c r="F3669" t="s">
        <v>153</v>
      </c>
      <c r="G3669" s="45">
        <v>44886</v>
      </c>
      <c r="H3669" s="45"/>
      <c r="I3669" s="20"/>
      <c r="J3669" s="20"/>
      <c r="K3669" s="20"/>
      <c r="L3669" s="20"/>
      <c r="M3669" s="20"/>
      <c r="N3669" s="20"/>
      <c r="AL3669">
        <v>0.32037500000000002</v>
      </c>
      <c r="AM3669">
        <v>0.32175000000000004</v>
      </c>
      <c r="AN3669">
        <v>0.28775000000000001</v>
      </c>
      <c r="AO3669">
        <v>0.28250000000000003</v>
      </c>
      <c r="AP3669">
        <v>0.25600000000000001</v>
      </c>
      <c r="AQ3669">
        <v>0.31624999999999998</v>
      </c>
      <c r="AR3669">
        <v>0.31275000000000003</v>
      </c>
      <c r="AS3669">
        <v>0.34825</v>
      </c>
      <c r="AU3669">
        <f t="shared" si="52"/>
        <v>64.075000000000003</v>
      </c>
      <c r="AV3669">
        <f t="shared" si="52"/>
        <v>64.350000000000009</v>
      </c>
      <c r="AW3669">
        <f t="shared" si="52"/>
        <v>57.550000000000004</v>
      </c>
      <c r="AX3669">
        <f t="shared" si="53"/>
        <v>185.97500000000002</v>
      </c>
    </row>
    <row r="3670" spans="1:50" x14ac:dyDescent="0.25">
      <c r="A3670" s="76" t="s">
        <v>144</v>
      </c>
      <c r="B3670" s="76" t="s">
        <v>145</v>
      </c>
      <c r="C3670" s="76" t="s">
        <v>137</v>
      </c>
      <c r="D3670" s="3" t="s">
        <v>138</v>
      </c>
      <c r="E3670" s="3" t="s">
        <v>139</v>
      </c>
      <c r="F3670" t="s">
        <v>153</v>
      </c>
      <c r="G3670" s="45">
        <v>44896</v>
      </c>
      <c r="H3670" s="45"/>
      <c r="I3670" s="20"/>
      <c r="J3670" s="20"/>
      <c r="K3670" s="20"/>
      <c r="L3670" s="20"/>
      <c r="M3670" s="20"/>
      <c r="N3670" s="20"/>
      <c r="AL3670">
        <v>0.23837499999999998</v>
      </c>
      <c r="AM3670">
        <v>0.27899999999999997</v>
      </c>
      <c r="AN3670">
        <v>0.28675</v>
      </c>
      <c r="AO3670">
        <v>0.28050000000000003</v>
      </c>
      <c r="AP3670">
        <v>0.25374999999999998</v>
      </c>
      <c r="AQ3670">
        <v>0.31225000000000003</v>
      </c>
      <c r="AR3670">
        <v>0.31125000000000003</v>
      </c>
      <c r="AS3670">
        <v>0.34499999999999997</v>
      </c>
      <c r="AU3670">
        <f t="shared" si="52"/>
        <v>47.674999999999997</v>
      </c>
      <c r="AV3670">
        <f t="shared" si="52"/>
        <v>55.8</v>
      </c>
      <c r="AW3670">
        <f t="shared" si="52"/>
        <v>57.35</v>
      </c>
      <c r="AX3670">
        <f t="shared" si="53"/>
        <v>160.82499999999999</v>
      </c>
    </row>
    <row r="3671" spans="1:50" x14ac:dyDescent="0.25">
      <c r="A3671" s="76" t="s">
        <v>144</v>
      </c>
      <c r="B3671" s="76" t="s">
        <v>145</v>
      </c>
      <c r="C3671" s="76" t="s">
        <v>137</v>
      </c>
      <c r="D3671" s="3" t="s">
        <v>138</v>
      </c>
      <c r="E3671" s="3" t="s">
        <v>139</v>
      </c>
      <c r="F3671" t="s">
        <v>153</v>
      </c>
      <c r="G3671" s="45">
        <v>44903</v>
      </c>
      <c r="H3671" s="45"/>
      <c r="I3671" s="20"/>
      <c r="J3671" s="20"/>
      <c r="K3671" s="20"/>
      <c r="L3671" s="20"/>
      <c r="M3671" s="20"/>
      <c r="N3671" s="20"/>
      <c r="AL3671">
        <v>0.25062499999999999</v>
      </c>
      <c r="AM3671">
        <v>0.25900000000000001</v>
      </c>
      <c r="AN3671">
        <v>0.27675</v>
      </c>
      <c r="AO3671">
        <v>0.27949999999999997</v>
      </c>
      <c r="AP3671">
        <v>0.25424999999999998</v>
      </c>
      <c r="AQ3671">
        <v>0.31250000000000006</v>
      </c>
      <c r="AR3671">
        <v>0.31</v>
      </c>
      <c r="AS3671">
        <v>0.34499999999999997</v>
      </c>
      <c r="AU3671">
        <f t="shared" si="52"/>
        <v>50.125</v>
      </c>
      <c r="AV3671">
        <f t="shared" si="52"/>
        <v>51.800000000000004</v>
      </c>
      <c r="AW3671">
        <f t="shared" si="52"/>
        <v>55.35</v>
      </c>
      <c r="AX3671">
        <f t="shared" si="53"/>
        <v>157.27500000000001</v>
      </c>
    </row>
    <row r="3672" spans="1:50" x14ac:dyDescent="0.25">
      <c r="A3672" s="29" t="s">
        <v>146</v>
      </c>
      <c r="B3672" s="29" t="s">
        <v>79</v>
      </c>
      <c r="C3672" s="29" t="s">
        <v>147</v>
      </c>
      <c r="D3672" s="3" t="s">
        <v>138</v>
      </c>
      <c r="E3672" s="3" t="s">
        <v>139</v>
      </c>
      <c r="F3672" t="s">
        <v>153</v>
      </c>
      <c r="G3672" s="17">
        <v>44570</v>
      </c>
      <c r="H3672" s="17"/>
      <c r="AL3672">
        <v>0.27350000000000002</v>
      </c>
      <c r="AM3672">
        <v>0.26624999999999999</v>
      </c>
      <c r="AN3672">
        <v>0.25675000000000003</v>
      </c>
      <c r="AO3672">
        <v>0.23</v>
      </c>
      <c r="AP3672">
        <v>0.2495</v>
      </c>
      <c r="AQ3672">
        <v>0.20524999999999999</v>
      </c>
      <c r="AR3672">
        <v>0.20274999999999999</v>
      </c>
      <c r="AS3672">
        <v>0.29700000000000004</v>
      </c>
      <c r="AU3672">
        <f t="shared" si="52"/>
        <v>54.7</v>
      </c>
      <c r="AV3672">
        <f t="shared" si="52"/>
        <v>53.25</v>
      </c>
      <c r="AW3672">
        <f t="shared" si="52"/>
        <v>51.350000000000009</v>
      </c>
      <c r="AX3672">
        <f t="shared" si="53"/>
        <v>159.30000000000001</v>
      </c>
    </row>
    <row r="3673" spans="1:50" x14ac:dyDescent="0.25">
      <c r="A3673" s="29" t="s">
        <v>146</v>
      </c>
      <c r="B3673" s="29" t="s">
        <v>79</v>
      </c>
      <c r="C3673" s="29" t="s">
        <v>147</v>
      </c>
      <c r="D3673" s="3" t="s">
        <v>138</v>
      </c>
      <c r="E3673" s="3" t="s">
        <v>139</v>
      </c>
      <c r="F3673" t="s">
        <v>153</v>
      </c>
      <c r="G3673" s="17">
        <v>44714</v>
      </c>
      <c r="H3673" s="17"/>
      <c r="AL3673">
        <v>0.22375</v>
      </c>
      <c r="AM3673">
        <v>0.29075000000000001</v>
      </c>
      <c r="AN3673">
        <v>0.28350000000000003</v>
      </c>
      <c r="AO3673">
        <v>0.24924999999999997</v>
      </c>
      <c r="AP3673">
        <v>0.27424999999999999</v>
      </c>
      <c r="AQ3673">
        <v>0.23350000000000001</v>
      </c>
      <c r="AR3673">
        <v>0.20074999999999998</v>
      </c>
      <c r="AS3673">
        <v>0.28550000000000003</v>
      </c>
      <c r="AU3673">
        <f t="shared" si="52"/>
        <v>44.75</v>
      </c>
      <c r="AV3673">
        <f t="shared" si="52"/>
        <v>58.15</v>
      </c>
      <c r="AW3673">
        <f t="shared" si="52"/>
        <v>56.7</v>
      </c>
      <c r="AX3673">
        <f t="shared" si="53"/>
        <v>159.60000000000002</v>
      </c>
    </row>
    <row r="3674" spans="1:50" x14ac:dyDescent="0.25">
      <c r="A3674" s="29" t="s">
        <v>146</v>
      </c>
      <c r="B3674" s="29" t="s">
        <v>79</v>
      </c>
      <c r="C3674" s="29" t="s">
        <v>147</v>
      </c>
      <c r="D3674" s="3" t="s">
        <v>138</v>
      </c>
      <c r="E3674" s="3" t="s">
        <v>139</v>
      </c>
      <c r="F3674" t="s">
        <v>153</v>
      </c>
      <c r="G3674" s="17">
        <v>44734</v>
      </c>
      <c r="H3674" s="17"/>
      <c r="AL3674">
        <v>0.27149999999999996</v>
      </c>
      <c r="AM3674">
        <v>0.29525000000000001</v>
      </c>
      <c r="AN3674">
        <v>0.28775000000000001</v>
      </c>
      <c r="AO3674">
        <v>0.24799999999999997</v>
      </c>
      <c r="AP3674">
        <v>0.26800000000000002</v>
      </c>
      <c r="AQ3674">
        <v>0.22800000000000001</v>
      </c>
      <c r="AR3674">
        <v>0.19450000000000001</v>
      </c>
      <c r="AS3674">
        <v>0.28249999999999997</v>
      </c>
      <c r="AU3674">
        <f t="shared" si="52"/>
        <v>54.29999999999999</v>
      </c>
      <c r="AV3674">
        <f t="shared" si="52"/>
        <v>59.050000000000004</v>
      </c>
      <c r="AW3674">
        <f t="shared" si="52"/>
        <v>57.550000000000004</v>
      </c>
      <c r="AX3674">
        <f t="shared" si="53"/>
        <v>170.9</v>
      </c>
    </row>
    <row r="3675" spans="1:50" x14ac:dyDescent="0.25">
      <c r="A3675" s="29" t="s">
        <v>146</v>
      </c>
      <c r="B3675" s="29" t="s">
        <v>79</v>
      </c>
      <c r="C3675" s="29" t="s">
        <v>147</v>
      </c>
      <c r="D3675" s="3" t="s">
        <v>138</v>
      </c>
      <c r="E3675" s="3" t="s">
        <v>139</v>
      </c>
      <c r="F3675" t="s">
        <v>153</v>
      </c>
      <c r="G3675" s="17">
        <v>44747</v>
      </c>
      <c r="H3675" s="17"/>
      <c r="AL3675">
        <v>0.27537500000000004</v>
      </c>
      <c r="AM3675">
        <v>0.3115</v>
      </c>
      <c r="AN3675">
        <v>0.28899999999999998</v>
      </c>
      <c r="AO3675">
        <v>0.24850000000000003</v>
      </c>
      <c r="AP3675">
        <v>0.26700000000000002</v>
      </c>
      <c r="AQ3675">
        <v>0.22349999999999998</v>
      </c>
      <c r="AR3675">
        <v>0.19350000000000001</v>
      </c>
      <c r="AS3675">
        <v>0.27975</v>
      </c>
      <c r="AU3675">
        <f t="shared" si="52"/>
        <v>55.07500000000001</v>
      </c>
      <c r="AV3675">
        <f t="shared" si="52"/>
        <v>62.3</v>
      </c>
      <c r="AW3675">
        <f t="shared" si="52"/>
        <v>57.8</v>
      </c>
      <c r="AX3675">
        <f t="shared" si="53"/>
        <v>175.17500000000001</v>
      </c>
    </row>
    <row r="3676" spans="1:50" x14ac:dyDescent="0.25">
      <c r="A3676" s="29" t="s">
        <v>146</v>
      </c>
      <c r="B3676" s="29" t="s">
        <v>79</v>
      </c>
      <c r="C3676" s="29" t="s">
        <v>147</v>
      </c>
      <c r="D3676" s="3" t="s">
        <v>138</v>
      </c>
      <c r="E3676" s="3" t="s">
        <v>139</v>
      </c>
      <c r="F3676" t="s">
        <v>153</v>
      </c>
      <c r="G3676" s="17">
        <v>44756</v>
      </c>
      <c r="H3676" s="17"/>
      <c r="AL3676">
        <v>0.33750000000000002</v>
      </c>
      <c r="AM3676">
        <v>0.33799999999999997</v>
      </c>
      <c r="AN3676">
        <v>0.32575000000000004</v>
      </c>
      <c r="AO3676">
        <v>0.32374999999999998</v>
      </c>
      <c r="AP3676">
        <v>0.31050000000000005</v>
      </c>
      <c r="AQ3676">
        <v>0.23850000000000002</v>
      </c>
      <c r="AR3676">
        <v>0.19450000000000003</v>
      </c>
      <c r="AS3676">
        <v>0.18</v>
      </c>
      <c r="AU3676">
        <f t="shared" ref="AU3676:AW3731" si="54">AL3676*200</f>
        <v>67.5</v>
      </c>
      <c r="AV3676">
        <f t="shared" si="54"/>
        <v>67.599999999999994</v>
      </c>
      <c r="AW3676">
        <f t="shared" si="54"/>
        <v>65.150000000000006</v>
      </c>
      <c r="AX3676">
        <f t="shared" ref="AX3676:AX3731" si="55">AU3676+AV3676+AW3676</f>
        <v>200.25</v>
      </c>
    </row>
    <row r="3677" spans="1:50" x14ac:dyDescent="0.25">
      <c r="A3677" s="29" t="s">
        <v>146</v>
      </c>
      <c r="B3677" s="29" t="s">
        <v>79</v>
      </c>
      <c r="C3677" s="29" t="s">
        <v>147</v>
      </c>
      <c r="D3677" s="3" t="s">
        <v>138</v>
      </c>
      <c r="E3677" s="3" t="s">
        <v>139</v>
      </c>
      <c r="F3677" t="s">
        <v>153</v>
      </c>
      <c r="G3677" s="17">
        <v>44777</v>
      </c>
      <c r="H3677" s="17"/>
      <c r="AL3677">
        <v>0.32362500000000005</v>
      </c>
      <c r="AM3677">
        <v>0.33150000000000007</v>
      </c>
      <c r="AN3677">
        <v>0.32075000000000004</v>
      </c>
      <c r="AO3677">
        <v>0.33175000000000004</v>
      </c>
      <c r="AP3677">
        <v>0.35600000000000004</v>
      </c>
      <c r="AQ3677">
        <v>0.316</v>
      </c>
      <c r="AR3677">
        <v>0.29325000000000001</v>
      </c>
      <c r="AS3677">
        <v>0.35100000000000003</v>
      </c>
      <c r="AU3677">
        <f t="shared" si="54"/>
        <v>64.725000000000009</v>
      </c>
      <c r="AV3677">
        <f t="shared" si="54"/>
        <v>66.300000000000011</v>
      </c>
      <c r="AW3677">
        <f t="shared" si="54"/>
        <v>64.150000000000006</v>
      </c>
      <c r="AX3677">
        <f t="shared" si="55"/>
        <v>195.17500000000004</v>
      </c>
    </row>
    <row r="3678" spans="1:50" x14ac:dyDescent="0.25">
      <c r="A3678" s="29" t="s">
        <v>146</v>
      </c>
      <c r="B3678" s="29" t="s">
        <v>79</v>
      </c>
      <c r="C3678" s="29" t="s">
        <v>147</v>
      </c>
      <c r="D3678" s="3" t="s">
        <v>138</v>
      </c>
      <c r="E3678" s="3" t="s">
        <v>139</v>
      </c>
      <c r="F3678" t="s">
        <v>153</v>
      </c>
      <c r="G3678" s="17">
        <v>44795</v>
      </c>
      <c r="H3678" s="17"/>
      <c r="AL3678">
        <v>0.331625</v>
      </c>
      <c r="AM3678">
        <v>0.33524999999999999</v>
      </c>
      <c r="AN3678">
        <v>0.32075000000000004</v>
      </c>
      <c r="AO3678">
        <v>0.31900000000000001</v>
      </c>
      <c r="AP3678">
        <v>0.34749999999999998</v>
      </c>
      <c r="AQ3678">
        <v>0.30199999999999999</v>
      </c>
      <c r="AR3678">
        <v>0.27324999999999999</v>
      </c>
      <c r="AS3678">
        <v>0.34950000000000003</v>
      </c>
      <c r="AU3678">
        <f t="shared" si="54"/>
        <v>66.325000000000003</v>
      </c>
      <c r="AV3678">
        <f t="shared" si="54"/>
        <v>67.05</v>
      </c>
      <c r="AW3678">
        <f t="shared" si="54"/>
        <v>64.150000000000006</v>
      </c>
      <c r="AX3678">
        <f t="shared" si="55"/>
        <v>197.52500000000001</v>
      </c>
    </row>
    <row r="3679" spans="1:50" x14ac:dyDescent="0.25">
      <c r="A3679" s="29" t="s">
        <v>146</v>
      </c>
      <c r="B3679" s="29" t="s">
        <v>79</v>
      </c>
      <c r="C3679" s="29" t="s">
        <v>147</v>
      </c>
      <c r="D3679" s="3" t="s">
        <v>138</v>
      </c>
      <c r="E3679" s="3" t="s">
        <v>139</v>
      </c>
      <c r="F3679" t="s">
        <v>153</v>
      </c>
      <c r="G3679" s="17">
        <v>44817</v>
      </c>
      <c r="H3679" s="17"/>
      <c r="AL3679">
        <v>0.28687500000000005</v>
      </c>
      <c r="AM3679">
        <v>0.3135</v>
      </c>
      <c r="AN3679">
        <v>0.3105</v>
      </c>
      <c r="AO3679">
        <v>0.30349999999999999</v>
      </c>
      <c r="AP3679">
        <v>0.33549999999999996</v>
      </c>
      <c r="AQ3679">
        <v>0.28824999999999995</v>
      </c>
      <c r="AR3679">
        <v>0.25975000000000004</v>
      </c>
      <c r="AS3679">
        <v>0.34049999999999997</v>
      </c>
      <c r="AU3679">
        <f t="shared" si="54"/>
        <v>57.375000000000007</v>
      </c>
      <c r="AV3679">
        <f t="shared" si="54"/>
        <v>62.7</v>
      </c>
      <c r="AW3679">
        <f t="shared" si="54"/>
        <v>62.1</v>
      </c>
      <c r="AX3679">
        <f t="shared" si="55"/>
        <v>182.17500000000001</v>
      </c>
    </row>
    <row r="3680" spans="1:50" x14ac:dyDescent="0.25">
      <c r="A3680" s="29" t="s">
        <v>146</v>
      </c>
      <c r="B3680" s="29" t="s">
        <v>79</v>
      </c>
      <c r="C3680" s="29" t="s">
        <v>147</v>
      </c>
      <c r="D3680" s="3" t="s">
        <v>138</v>
      </c>
      <c r="E3680" s="3" t="s">
        <v>139</v>
      </c>
      <c r="F3680" t="s">
        <v>153</v>
      </c>
      <c r="G3680" s="17">
        <v>44832</v>
      </c>
      <c r="H3680" s="17"/>
      <c r="AL3680">
        <v>0.23837499999999998</v>
      </c>
      <c r="AM3680">
        <v>0.29625000000000001</v>
      </c>
      <c r="AN3680">
        <v>0.29549999999999998</v>
      </c>
      <c r="AO3680">
        <v>0.28700000000000003</v>
      </c>
      <c r="AP3680">
        <v>0.32450000000000001</v>
      </c>
      <c r="AQ3680">
        <v>0.27899999999999997</v>
      </c>
      <c r="AR3680">
        <v>0.25074999999999997</v>
      </c>
      <c r="AS3680">
        <v>0.33900000000000008</v>
      </c>
      <c r="AU3680">
        <f t="shared" si="54"/>
        <v>47.674999999999997</v>
      </c>
      <c r="AV3680">
        <f t="shared" si="54"/>
        <v>59.25</v>
      </c>
      <c r="AW3680">
        <f t="shared" si="54"/>
        <v>59.099999999999994</v>
      </c>
      <c r="AX3680">
        <f t="shared" si="55"/>
        <v>166.02499999999998</v>
      </c>
    </row>
    <row r="3681" spans="1:50" x14ac:dyDescent="0.25">
      <c r="A3681" s="29" t="s">
        <v>146</v>
      </c>
      <c r="B3681" s="29" t="s">
        <v>79</v>
      </c>
      <c r="C3681" s="29" t="s">
        <v>147</v>
      </c>
      <c r="D3681" s="3" t="s">
        <v>138</v>
      </c>
      <c r="E3681" s="3" t="s">
        <v>139</v>
      </c>
      <c r="F3681" t="s">
        <v>153</v>
      </c>
      <c r="G3681" s="17">
        <v>44855</v>
      </c>
      <c r="H3681" s="17"/>
      <c r="AL3681">
        <v>0.30424999999999996</v>
      </c>
      <c r="AM3681">
        <v>0.3095</v>
      </c>
      <c r="AN3681">
        <v>0.28249999999999997</v>
      </c>
      <c r="AO3681">
        <v>0.26524999999999999</v>
      </c>
      <c r="AP3681">
        <v>0.30149999999999999</v>
      </c>
      <c r="AQ3681">
        <v>0.26024999999999998</v>
      </c>
      <c r="AR3681">
        <v>0.23699999999999999</v>
      </c>
      <c r="AS3681">
        <v>0.33049999999999996</v>
      </c>
      <c r="AU3681">
        <f t="shared" si="54"/>
        <v>60.849999999999994</v>
      </c>
      <c r="AV3681">
        <f t="shared" si="54"/>
        <v>61.9</v>
      </c>
      <c r="AW3681">
        <f t="shared" si="54"/>
        <v>56.499999999999993</v>
      </c>
      <c r="AX3681">
        <f t="shared" si="55"/>
        <v>179.25</v>
      </c>
    </row>
    <row r="3682" spans="1:50" x14ac:dyDescent="0.25">
      <c r="A3682" s="29" t="s">
        <v>146</v>
      </c>
      <c r="B3682" s="29" t="s">
        <v>79</v>
      </c>
      <c r="C3682" s="29" t="s">
        <v>147</v>
      </c>
      <c r="D3682" s="3" t="s">
        <v>138</v>
      </c>
      <c r="E3682" s="3" t="s">
        <v>139</v>
      </c>
      <c r="F3682" t="s">
        <v>153</v>
      </c>
      <c r="G3682" s="17">
        <v>44865</v>
      </c>
      <c r="H3682" s="17"/>
      <c r="AL3682">
        <v>0.24387499999999998</v>
      </c>
      <c r="AM3682">
        <v>0.26950000000000002</v>
      </c>
      <c r="AN3682">
        <v>0.27500000000000002</v>
      </c>
      <c r="AO3682">
        <v>0.25950000000000001</v>
      </c>
      <c r="AP3682">
        <v>0.29425000000000001</v>
      </c>
      <c r="AQ3682">
        <v>0.252</v>
      </c>
      <c r="AR3682">
        <v>0.23199999999999998</v>
      </c>
      <c r="AS3682">
        <v>0.26500000000000001</v>
      </c>
      <c r="AU3682">
        <f t="shared" si="54"/>
        <v>48.774999999999999</v>
      </c>
      <c r="AV3682">
        <f t="shared" si="54"/>
        <v>53.900000000000006</v>
      </c>
      <c r="AW3682">
        <f t="shared" si="54"/>
        <v>55.000000000000007</v>
      </c>
      <c r="AX3682">
        <f t="shared" si="55"/>
        <v>157.67500000000001</v>
      </c>
    </row>
    <row r="3683" spans="1:50" x14ac:dyDescent="0.25">
      <c r="A3683" s="29" t="s">
        <v>146</v>
      </c>
      <c r="B3683" s="29" t="s">
        <v>79</v>
      </c>
      <c r="C3683" s="29" t="s">
        <v>147</v>
      </c>
      <c r="D3683" s="3" t="s">
        <v>138</v>
      </c>
      <c r="E3683" s="3" t="s">
        <v>139</v>
      </c>
      <c r="F3683" t="s">
        <v>153</v>
      </c>
      <c r="G3683" s="17">
        <v>44874</v>
      </c>
      <c r="H3683" s="17"/>
      <c r="AL3683">
        <v>0.22733333333333333</v>
      </c>
      <c r="AM3683">
        <v>0.26424999999999998</v>
      </c>
      <c r="AN3683">
        <v>0.26424999999999998</v>
      </c>
      <c r="AO3683">
        <v>0.24725000000000003</v>
      </c>
      <c r="AP3683">
        <v>0.28350000000000003</v>
      </c>
      <c r="AQ3683">
        <v>0.25325000000000003</v>
      </c>
      <c r="AR3683">
        <v>0.22524999999999998</v>
      </c>
      <c r="AS3683">
        <v>0.32150000000000001</v>
      </c>
      <c r="AU3683">
        <f t="shared" si="54"/>
        <v>45.466666666666669</v>
      </c>
      <c r="AV3683">
        <f t="shared" si="54"/>
        <v>52.849999999999994</v>
      </c>
      <c r="AW3683">
        <f t="shared" si="54"/>
        <v>52.849999999999994</v>
      </c>
      <c r="AX3683">
        <f t="shared" si="55"/>
        <v>151.16666666666666</v>
      </c>
    </row>
    <row r="3684" spans="1:50" x14ac:dyDescent="0.25">
      <c r="A3684" s="29" t="s">
        <v>146</v>
      </c>
      <c r="B3684" s="29" t="s">
        <v>79</v>
      </c>
      <c r="C3684" s="29" t="s">
        <v>147</v>
      </c>
      <c r="D3684" s="3" t="s">
        <v>138</v>
      </c>
      <c r="E3684" s="3" t="s">
        <v>139</v>
      </c>
      <c r="F3684" t="s">
        <v>153</v>
      </c>
      <c r="G3684" s="17">
        <v>44886</v>
      </c>
      <c r="H3684" s="17"/>
      <c r="AL3684">
        <v>0.31987499999999996</v>
      </c>
      <c r="AM3684">
        <v>0.32700000000000001</v>
      </c>
      <c r="AN3684">
        <v>0.29924999999999996</v>
      </c>
      <c r="AO3684">
        <v>0.26824999999999999</v>
      </c>
      <c r="AP3684">
        <v>0.28425000000000006</v>
      </c>
      <c r="AQ3684">
        <v>0.23225000000000001</v>
      </c>
      <c r="AR3684">
        <v>0.21899999999999997</v>
      </c>
      <c r="AS3684">
        <v>0.312</v>
      </c>
      <c r="AU3684">
        <f t="shared" si="54"/>
        <v>63.974999999999994</v>
      </c>
      <c r="AV3684">
        <f t="shared" si="54"/>
        <v>65.400000000000006</v>
      </c>
      <c r="AW3684">
        <f t="shared" si="54"/>
        <v>59.849999999999994</v>
      </c>
      <c r="AX3684">
        <f t="shared" si="55"/>
        <v>189.22499999999999</v>
      </c>
    </row>
    <row r="3685" spans="1:50" x14ac:dyDescent="0.25">
      <c r="A3685" s="29" t="s">
        <v>146</v>
      </c>
      <c r="B3685" s="29" t="s">
        <v>79</v>
      </c>
      <c r="C3685" s="29" t="s">
        <v>147</v>
      </c>
      <c r="D3685" s="3" t="s">
        <v>138</v>
      </c>
      <c r="E3685" s="3" t="s">
        <v>139</v>
      </c>
      <c r="F3685" t="s">
        <v>153</v>
      </c>
      <c r="G3685" s="17">
        <v>44896</v>
      </c>
      <c r="H3685" s="17"/>
      <c r="AL3685">
        <v>0.27899999999999997</v>
      </c>
      <c r="AM3685">
        <v>0.29575000000000001</v>
      </c>
      <c r="AN3685">
        <v>0.28425</v>
      </c>
      <c r="AO3685">
        <v>0.26124999999999998</v>
      </c>
      <c r="AP3685">
        <v>0.28000000000000003</v>
      </c>
      <c r="AQ3685">
        <v>0.23174999999999998</v>
      </c>
      <c r="AR3685">
        <v>0.21575000000000003</v>
      </c>
      <c r="AS3685">
        <v>0.31025000000000003</v>
      </c>
      <c r="AU3685">
        <f t="shared" si="54"/>
        <v>55.8</v>
      </c>
      <c r="AV3685">
        <f t="shared" si="54"/>
        <v>59.150000000000006</v>
      </c>
      <c r="AW3685">
        <f t="shared" si="54"/>
        <v>56.85</v>
      </c>
      <c r="AX3685">
        <f t="shared" si="55"/>
        <v>171.8</v>
      </c>
    </row>
    <row r="3686" spans="1:50" x14ac:dyDescent="0.25">
      <c r="A3686" s="29" t="s">
        <v>146</v>
      </c>
      <c r="B3686" s="29" t="s">
        <v>79</v>
      </c>
      <c r="C3686" s="29" t="s">
        <v>147</v>
      </c>
      <c r="D3686" s="3" t="s">
        <v>138</v>
      </c>
      <c r="E3686" s="3" t="s">
        <v>139</v>
      </c>
      <c r="F3686" t="s">
        <v>153</v>
      </c>
      <c r="G3686" s="17">
        <v>44903</v>
      </c>
      <c r="H3686" s="17"/>
      <c r="AL3686">
        <v>0.31537499999999996</v>
      </c>
      <c r="AM3686">
        <v>0.30475000000000002</v>
      </c>
      <c r="AN3686">
        <v>0.28175</v>
      </c>
      <c r="AO3686">
        <v>0.25624999999999998</v>
      </c>
      <c r="AP3686">
        <v>0.27800000000000002</v>
      </c>
      <c r="AQ3686">
        <v>0.22875000000000001</v>
      </c>
      <c r="AR3686">
        <v>0.21625</v>
      </c>
      <c r="AS3686">
        <v>0.30875000000000002</v>
      </c>
      <c r="AU3686">
        <f t="shared" si="54"/>
        <v>63.074999999999989</v>
      </c>
      <c r="AV3686">
        <f t="shared" si="54"/>
        <v>60.95</v>
      </c>
      <c r="AW3686">
        <f t="shared" si="54"/>
        <v>56.35</v>
      </c>
      <c r="AX3686">
        <f t="shared" si="55"/>
        <v>180.375</v>
      </c>
    </row>
    <row r="3687" spans="1:50" x14ac:dyDescent="0.25">
      <c r="A3687" s="76" t="s">
        <v>148</v>
      </c>
      <c r="B3687" s="76" t="s">
        <v>84</v>
      </c>
      <c r="C3687" s="76" t="s">
        <v>147</v>
      </c>
      <c r="D3687" s="3" t="s">
        <v>138</v>
      </c>
      <c r="E3687" s="3" t="s">
        <v>139</v>
      </c>
      <c r="F3687" t="s">
        <v>153</v>
      </c>
      <c r="G3687" s="45">
        <v>44570</v>
      </c>
      <c r="H3687" s="45"/>
      <c r="I3687" s="20"/>
      <c r="J3687" s="20"/>
      <c r="K3687" s="20"/>
      <c r="L3687" s="20"/>
      <c r="M3687" s="20"/>
      <c r="N3687" s="20"/>
      <c r="AL3687">
        <v>0.27937499999999998</v>
      </c>
      <c r="AM3687">
        <v>0.28325</v>
      </c>
      <c r="AN3687">
        <v>0.2205</v>
      </c>
      <c r="AO3687">
        <v>0.28975000000000001</v>
      </c>
      <c r="AP3687">
        <v>0.23450000000000004</v>
      </c>
      <c r="AQ3687">
        <v>0.23149999999999998</v>
      </c>
      <c r="AR3687">
        <v>0.25874999999999998</v>
      </c>
      <c r="AS3687">
        <v>0.35299999999999998</v>
      </c>
      <c r="AU3687">
        <f t="shared" si="54"/>
        <v>55.875</v>
      </c>
      <c r="AV3687">
        <f t="shared" si="54"/>
        <v>56.65</v>
      </c>
      <c r="AW3687">
        <f t="shared" si="54"/>
        <v>44.1</v>
      </c>
      <c r="AX3687">
        <f t="shared" si="55"/>
        <v>156.625</v>
      </c>
    </row>
    <row r="3688" spans="1:50" x14ac:dyDescent="0.25">
      <c r="A3688" s="76" t="s">
        <v>148</v>
      </c>
      <c r="B3688" s="76" t="s">
        <v>84</v>
      </c>
      <c r="C3688" s="76" t="s">
        <v>147</v>
      </c>
      <c r="D3688" s="3" t="s">
        <v>138</v>
      </c>
      <c r="E3688" s="3" t="s">
        <v>139</v>
      </c>
      <c r="F3688" t="s">
        <v>153</v>
      </c>
      <c r="G3688" s="45">
        <v>44714</v>
      </c>
      <c r="H3688" s="45"/>
      <c r="I3688" s="20"/>
      <c r="J3688" s="20"/>
      <c r="K3688" s="20"/>
      <c r="L3688" s="20"/>
      <c r="M3688" s="20"/>
      <c r="N3688" s="20"/>
      <c r="AL3688">
        <v>0.22</v>
      </c>
      <c r="AM3688">
        <v>0.29725000000000001</v>
      </c>
      <c r="AN3688">
        <v>0.27250000000000002</v>
      </c>
      <c r="AO3688">
        <v>0.30924999999999997</v>
      </c>
      <c r="AP3688">
        <v>0.26199999999999996</v>
      </c>
      <c r="AQ3688">
        <v>0.2495</v>
      </c>
      <c r="AR3688">
        <v>0.26750000000000002</v>
      </c>
      <c r="AS3688">
        <v>0.34499999999999997</v>
      </c>
      <c r="AU3688">
        <f t="shared" si="54"/>
        <v>44</v>
      </c>
      <c r="AV3688">
        <f t="shared" si="54"/>
        <v>59.45</v>
      </c>
      <c r="AW3688">
        <f t="shared" si="54"/>
        <v>54.500000000000007</v>
      </c>
      <c r="AX3688">
        <f t="shared" si="55"/>
        <v>157.95000000000002</v>
      </c>
    </row>
    <row r="3689" spans="1:50" x14ac:dyDescent="0.25">
      <c r="A3689" s="76" t="s">
        <v>148</v>
      </c>
      <c r="B3689" s="76" t="s">
        <v>84</v>
      </c>
      <c r="C3689" s="76" t="s">
        <v>147</v>
      </c>
      <c r="D3689" s="3" t="s">
        <v>138</v>
      </c>
      <c r="E3689" s="3" t="s">
        <v>139</v>
      </c>
      <c r="F3689" t="s">
        <v>153</v>
      </c>
      <c r="G3689" s="45">
        <v>44734</v>
      </c>
      <c r="H3689" s="45"/>
      <c r="I3689" s="20"/>
      <c r="J3689" s="20"/>
      <c r="K3689" s="20"/>
      <c r="L3689" s="20"/>
      <c r="M3689" s="20"/>
      <c r="N3689" s="20"/>
      <c r="AL3689">
        <v>0.26650000000000001</v>
      </c>
      <c r="AM3689">
        <v>0.30049999999999999</v>
      </c>
      <c r="AN3689">
        <v>0.27524999999999999</v>
      </c>
      <c r="AO3689">
        <v>0.311</v>
      </c>
      <c r="AP3689">
        <v>0.25900000000000001</v>
      </c>
      <c r="AQ3689">
        <v>0.24299999999999999</v>
      </c>
      <c r="AR3689">
        <v>0.26199999999999996</v>
      </c>
      <c r="AS3689">
        <v>0.34424999999999994</v>
      </c>
      <c r="AU3689">
        <f t="shared" si="54"/>
        <v>53.300000000000004</v>
      </c>
      <c r="AV3689">
        <f t="shared" si="54"/>
        <v>60.099999999999994</v>
      </c>
      <c r="AW3689">
        <f t="shared" si="54"/>
        <v>55.05</v>
      </c>
      <c r="AX3689">
        <f t="shared" si="55"/>
        <v>168.45</v>
      </c>
    </row>
    <row r="3690" spans="1:50" x14ac:dyDescent="0.25">
      <c r="A3690" s="76" t="s">
        <v>148</v>
      </c>
      <c r="B3690" s="76" t="s">
        <v>84</v>
      </c>
      <c r="C3690" s="76" t="s">
        <v>147</v>
      </c>
      <c r="D3690" s="3" t="s">
        <v>138</v>
      </c>
      <c r="E3690" s="3" t="s">
        <v>139</v>
      </c>
      <c r="F3690" t="s">
        <v>153</v>
      </c>
      <c r="G3690" s="45">
        <v>44747</v>
      </c>
      <c r="H3690" s="45"/>
      <c r="I3690" s="20"/>
      <c r="J3690" s="20"/>
      <c r="K3690" s="20"/>
      <c r="L3690" s="20"/>
      <c r="M3690" s="20"/>
      <c r="N3690" s="20"/>
      <c r="AL3690">
        <v>0.30049999999999999</v>
      </c>
      <c r="AM3690">
        <v>0.31224999999999997</v>
      </c>
      <c r="AN3690">
        <v>0.28125000000000006</v>
      </c>
      <c r="AO3690">
        <v>0.31300000000000006</v>
      </c>
      <c r="AP3690">
        <v>0.26</v>
      </c>
      <c r="AQ3690">
        <v>0.24299999999999997</v>
      </c>
      <c r="AR3690">
        <v>0.25650000000000001</v>
      </c>
      <c r="AS3690">
        <v>0.34375</v>
      </c>
      <c r="AU3690">
        <f t="shared" si="54"/>
        <v>60.099999999999994</v>
      </c>
      <c r="AV3690">
        <f t="shared" si="54"/>
        <v>62.449999999999996</v>
      </c>
      <c r="AW3690">
        <f t="shared" si="54"/>
        <v>56.250000000000014</v>
      </c>
      <c r="AX3690">
        <f t="shared" si="55"/>
        <v>178.8</v>
      </c>
    </row>
    <row r="3691" spans="1:50" x14ac:dyDescent="0.25">
      <c r="A3691" s="76" t="s">
        <v>148</v>
      </c>
      <c r="B3691" s="76" t="s">
        <v>84</v>
      </c>
      <c r="C3691" s="76" t="s">
        <v>147</v>
      </c>
      <c r="D3691" s="3" t="s">
        <v>138</v>
      </c>
      <c r="E3691" s="3" t="s">
        <v>139</v>
      </c>
      <c r="F3691" t="s">
        <v>153</v>
      </c>
      <c r="G3691" s="45">
        <v>44756</v>
      </c>
      <c r="H3691" s="45"/>
      <c r="I3691" s="20"/>
      <c r="J3691" s="20"/>
      <c r="K3691" s="20"/>
      <c r="L3691" s="20"/>
      <c r="M3691" s="20"/>
      <c r="N3691" s="20"/>
      <c r="AL3691">
        <v>0.33424999999999999</v>
      </c>
      <c r="AM3691">
        <v>0.33575000000000005</v>
      </c>
      <c r="AN3691">
        <v>0.33099999999999996</v>
      </c>
      <c r="AO3691">
        <v>0.35249999999999998</v>
      </c>
      <c r="AP3691">
        <v>0.34250000000000003</v>
      </c>
      <c r="AQ3691">
        <v>0.31125000000000003</v>
      </c>
      <c r="AR3691">
        <v>0.29349999999999998</v>
      </c>
      <c r="AS3691">
        <v>0.38600000000000001</v>
      </c>
      <c r="AU3691">
        <f t="shared" si="54"/>
        <v>66.849999999999994</v>
      </c>
      <c r="AV3691">
        <f t="shared" si="54"/>
        <v>67.150000000000006</v>
      </c>
      <c r="AW3691">
        <f t="shared" si="54"/>
        <v>66.199999999999989</v>
      </c>
      <c r="AX3691">
        <f t="shared" si="55"/>
        <v>200.2</v>
      </c>
    </row>
    <row r="3692" spans="1:50" x14ac:dyDescent="0.25">
      <c r="A3692" s="76" t="s">
        <v>148</v>
      </c>
      <c r="B3692" s="76" t="s">
        <v>84</v>
      </c>
      <c r="C3692" s="76" t="s">
        <v>147</v>
      </c>
      <c r="D3692" s="3" t="s">
        <v>138</v>
      </c>
      <c r="E3692" s="3" t="s">
        <v>139</v>
      </c>
      <c r="F3692" t="s">
        <v>153</v>
      </c>
      <c r="G3692" s="45">
        <v>44777</v>
      </c>
      <c r="H3692" s="45"/>
      <c r="I3692" s="20"/>
      <c r="J3692" s="20"/>
      <c r="K3692" s="20"/>
      <c r="L3692" s="20"/>
      <c r="M3692" s="20"/>
      <c r="N3692" s="20"/>
      <c r="AL3692">
        <v>0.34075000000000005</v>
      </c>
      <c r="AM3692">
        <v>0.33</v>
      </c>
      <c r="AN3692">
        <v>0.33250000000000002</v>
      </c>
      <c r="AO3692">
        <v>0.35350000000000004</v>
      </c>
      <c r="AP3692">
        <v>0.34674999999999995</v>
      </c>
      <c r="AQ3692">
        <v>0.34299999999999997</v>
      </c>
      <c r="AR3692">
        <v>0.34099999999999997</v>
      </c>
      <c r="AS3692">
        <v>0.3785</v>
      </c>
      <c r="AU3692">
        <f t="shared" si="54"/>
        <v>68.150000000000006</v>
      </c>
      <c r="AV3692">
        <f t="shared" si="54"/>
        <v>66</v>
      </c>
      <c r="AW3692">
        <f t="shared" si="54"/>
        <v>66.5</v>
      </c>
      <c r="AX3692">
        <f t="shared" si="55"/>
        <v>200.65</v>
      </c>
    </row>
    <row r="3693" spans="1:50" x14ac:dyDescent="0.25">
      <c r="A3693" s="76" t="s">
        <v>148</v>
      </c>
      <c r="B3693" s="76" t="s">
        <v>84</v>
      </c>
      <c r="C3693" s="76" t="s">
        <v>147</v>
      </c>
      <c r="D3693" s="3" t="s">
        <v>138</v>
      </c>
      <c r="E3693" s="3" t="s">
        <v>139</v>
      </c>
      <c r="F3693" t="s">
        <v>153</v>
      </c>
      <c r="G3693" s="45">
        <v>44795</v>
      </c>
      <c r="H3693" s="45"/>
      <c r="I3693" s="20"/>
      <c r="J3693" s="20"/>
      <c r="K3693" s="20"/>
      <c r="L3693" s="20"/>
      <c r="M3693" s="20"/>
      <c r="N3693" s="20"/>
      <c r="AL3693">
        <v>0.33575000000000005</v>
      </c>
      <c r="AM3693">
        <v>0.33300000000000002</v>
      </c>
      <c r="AN3693">
        <v>0.33075000000000004</v>
      </c>
      <c r="AO3693">
        <v>0.35450000000000004</v>
      </c>
      <c r="AP3693">
        <v>0.33424999999999999</v>
      </c>
      <c r="AQ3693">
        <v>0.33374999999999999</v>
      </c>
      <c r="AR3693">
        <v>0.33174999999999999</v>
      </c>
      <c r="AS3693">
        <v>0.38100000000000001</v>
      </c>
      <c r="AU3693">
        <f t="shared" si="54"/>
        <v>67.150000000000006</v>
      </c>
      <c r="AV3693">
        <f t="shared" si="54"/>
        <v>66.600000000000009</v>
      </c>
      <c r="AW3693">
        <f t="shared" si="54"/>
        <v>66.150000000000006</v>
      </c>
      <c r="AX3693">
        <f t="shared" si="55"/>
        <v>199.9</v>
      </c>
    </row>
    <row r="3694" spans="1:50" x14ac:dyDescent="0.25">
      <c r="A3694" s="76" t="s">
        <v>148</v>
      </c>
      <c r="B3694" s="76" t="s">
        <v>84</v>
      </c>
      <c r="C3694" s="76" t="s">
        <v>147</v>
      </c>
      <c r="D3694" s="3" t="s">
        <v>138</v>
      </c>
      <c r="E3694" s="3" t="s">
        <v>139</v>
      </c>
      <c r="F3694" t="s">
        <v>153</v>
      </c>
      <c r="G3694" s="45">
        <v>44817</v>
      </c>
      <c r="H3694" s="45"/>
      <c r="I3694" s="20"/>
      <c r="J3694" s="20"/>
      <c r="K3694" s="20"/>
      <c r="L3694" s="20"/>
      <c r="M3694" s="20"/>
      <c r="N3694" s="20"/>
      <c r="AL3694">
        <v>0.269625</v>
      </c>
      <c r="AM3694">
        <v>0.31825000000000003</v>
      </c>
      <c r="AN3694">
        <v>0.32100000000000001</v>
      </c>
      <c r="AO3694">
        <v>0.34749999999999998</v>
      </c>
      <c r="AP3694">
        <v>0.32349999999999995</v>
      </c>
      <c r="AQ3694">
        <v>0.32200000000000001</v>
      </c>
      <c r="AR3694">
        <v>0.32524999999999998</v>
      </c>
      <c r="AS3694">
        <v>0.37575000000000003</v>
      </c>
      <c r="AU3694">
        <f t="shared" si="54"/>
        <v>53.924999999999997</v>
      </c>
      <c r="AV3694">
        <f t="shared" si="54"/>
        <v>63.650000000000006</v>
      </c>
      <c r="AW3694">
        <f t="shared" si="54"/>
        <v>64.2</v>
      </c>
      <c r="AX3694">
        <f t="shared" si="55"/>
        <v>181.77500000000001</v>
      </c>
    </row>
    <row r="3695" spans="1:50" x14ac:dyDescent="0.25">
      <c r="A3695" s="76" t="s">
        <v>148</v>
      </c>
      <c r="B3695" s="76" t="s">
        <v>84</v>
      </c>
      <c r="C3695" s="76" t="s">
        <v>147</v>
      </c>
      <c r="D3695" s="3" t="s">
        <v>138</v>
      </c>
      <c r="E3695" s="3" t="s">
        <v>139</v>
      </c>
      <c r="F3695" t="s">
        <v>153</v>
      </c>
      <c r="G3695" s="45">
        <v>44832</v>
      </c>
      <c r="H3695" s="45"/>
      <c r="I3695" s="20"/>
      <c r="J3695" s="20"/>
      <c r="K3695" s="20"/>
      <c r="L3695" s="20"/>
      <c r="M3695" s="20"/>
      <c r="N3695" s="20"/>
      <c r="AL3695">
        <v>0.23162500000000003</v>
      </c>
      <c r="AM3695">
        <v>0.30275000000000002</v>
      </c>
      <c r="AN3695">
        <v>0.3085</v>
      </c>
      <c r="AO3695">
        <v>0.34125</v>
      </c>
      <c r="AP3695">
        <v>0.31424999999999997</v>
      </c>
      <c r="AQ3695">
        <v>0.31374999999999997</v>
      </c>
      <c r="AR3695">
        <v>0.31674999999999998</v>
      </c>
      <c r="AS3695">
        <v>0.37400000000000005</v>
      </c>
      <c r="AU3695">
        <f t="shared" si="54"/>
        <v>46.325000000000003</v>
      </c>
      <c r="AV3695">
        <f t="shared" si="54"/>
        <v>60.550000000000004</v>
      </c>
      <c r="AW3695">
        <f t="shared" si="54"/>
        <v>61.7</v>
      </c>
      <c r="AX3695">
        <f t="shared" si="55"/>
        <v>168.57499999999999</v>
      </c>
    </row>
    <row r="3696" spans="1:50" x14ac:dyDescent="0.25">
      <c r="A3696" s="76" t="s">
        <v>148</v>
      </c>
      <c r="B3696" s="76" t="s">
        <v>84</v>
      </c>
      <c r="C3696" s="76" t="s">
        <v>147</v>
      </c>
      <c r="D3696" s="3" t="s">
        <v>138</v>
      </c>
      <c r="E3696" s="3" t="s">
        <v>139</v>
      </c>
      <c r="F3696" t="s">
        <v>153</v>
      </c>
      <c r="G3696" s="45">
        <v>44855</v>
      </c>
      <c r="H3696" s="45"/>
      <c r="I3696" s="20"/>
      <c r="J3696" s="20"/>
      <c r="K3696" s="20"/>
      <c r="L3696" s="20"/>
      <c r="M3696" s="20"/>
      <c r="N3696" s="20"/>
      <c r="AL3696">
        <v>0.300375</v>
      </c>
      <c r="AM3696">
        <v>0.32</v>
      </c>
      <c r="AN3696">
        <v>0.29174999999999995</v>
      </c>
      <c r="AO3696">
        <v>0.31475000000000003</v>
      </c>
      <c r="AP3696">
        <v>0.28849999999999998</v>
      </c>
      <c r="AQ3696">
        <v>0.29575000000000001</v>
      </c>
      <c r="AR3696">
        <v>0.30774999999999997</v>
      </c>
      <c r="AS3696">
        <v>0.36950000000000005</v>
      </c>
      <c r="AU3696">
        <f t="shared" si="54"/>
        <v>60.075000000000003</v>
      </c>
      <c r="AV3696">
        <f t="shared" si="54"/>
        <v>64</v>
      </c>
      <c r="AW3696">
        <f t="shared" si="54"/>
        <v>58.349999999999994</v>
      </c>
      <c r="AX3696">
        <f t="shared" si="55"/>
        <v>182.42500000000001</v>
      </c>
    </row>
    <row r="3697" spans="1:50" x14ac:dyDescent="0.25">
      <c r="A3697" s="76" t="s">
        <v>148</v>
      </c>
      <c r="B3697" s="76" t="s">
        <v>84</v>
      </c>
      <c r="C3697" s="76" t="s">
        <v>147</v>
      </c>
      <c r="D3697" s="3" t="s">
        <v>138</v>
      </c>
      <c r="E3697" s="3" t="s">
        <v>139</v>
      </c>
      <c r="F3697" t="s">
        <v>153</v>
      </c>
      <c r="G3697" s="45">
        <v>44865</v>
      </c>
      <c r="H3697" s="45"/>
      <c r="I3697" s="20"/>
      <c r="J3697" s="20"/>
      <c r="K3697" s="20"/>
      <c r="L3697" s="20"/>
      <c r="M3697" s="20"/>
      <c r="N3697" s="20"/>
      <c r="AL3697">
        <v>0.22462500000000002</v>
      </c>
      <c r="AM3697">
        <v>0.28675</v>
      </c>
      <c r="AN3697">
        <v>0.27349999999999997</v>
      </c>
      <c r="AO3697">
        <v>0.307</v>
      </c>
      <c r="AP3697">
        <v>0.27949999999999997</v>
      </c>
      <c r="AQ3697">
        <v>0.28175</v>
      </c>
      <c r="AR3697">
        <v>0.29899999999999999</v>
      </c>
      <c r="AS3697">
        <v>0.36399999999999999</v>
      </c>
      <c r="AU3697">
        <f t="shared" si="54"/>
        <v>44.925000000000004</v>
      </c>
      <c r="AV3697">
        <f t="shared" si="54"/>
        <v>57.35</v>
      </c>
      <c r="AW3697">
        <f t="shared" si="54"/>
        <v>54.699999999999996</v>
      </c>
      <c r="AX3697">
        <f t="shared" si="55"/>
        <v>156.97499999999999</v>
      </c>
    </row>
    <row r="3698" spans="1:50" x14ac:dyDescent="0.25">
      <c r="A3698" s="76" t="s">
        <v>148</v>
      </c>
      <c r="B3698" s="76" t="s">
        <v>84</v>
      </c>
      <c r="C3698" s="76" t="s">
        <v>147</v>
      </c>
      <c r="D3698" s="3" t="s">
        <v>138</v>
      </c>
      <c r="E3698" s="3" t="s">
        <v>139</v>
      </c>
      <c r="F3698" t="s">
        <v>153</v>
      </c>
      <c r="G3698" s="45">
        <v>44874</v>
      </c>
      <c r="H3698" s="45"/>
      <c r="I3698" s="20"/>
      <c r="J3698" s="20"/>
      <c r="K3698" s="20"/>
      <c r="L3698" s="20"/>
      <c r="M3698" s="20"/>
      <c r="N3698" s="20"/>
      <c r="AL3698">
        <v>0.20566666666666666</v>
      </c>
      <c r="AM3698">
        <v>0.28750000000000003</v>
      </c>
      <c r="AN3698">
        <v>0.251</v>
      </c>
      <c r="AO3698">
        <v>0.29475000000000001</v>
      </c>
      <c r="AP3698">
        <v>0.26950000000000002</v>
      </c>
      <c r="AQ3698">
        <v>0.27274999999999999</v>
      </c>
      <c r="AR3698">
        <v>0.29475000000000001</v>
      </c>
      <c r="AS3698">
        <v>0.36125000000000002</v>
      </c>
      <c r="AU3698">
        <f t="shared" si="54"/>
        <v>41.133333333333333</v>
      </c>
      <c r="AV3698">
        <f t="shared" si="54"/>
        <v>57.500000000000007</v>
      </c>
      <c r="AW3698">
        <f t="shared" si="54"/>
        <v>50.2</v>
      </c>
      <c r="AX3698">
        <f t="shared" si="55"/>
        <v>148.83333333333334</v>
      </c>
    </row>
    <row r="3699" spans="1:50" x14ac:dyDescent="0.25">
      <c r="A3699" s="76" t="s">
        <v>148</v>
      </c>
      <c r="B3699" s="76" t="s">
        <v>84</v>
      </c>
      <c r="C3699" s="76" t="s">
        <v>147</v>
      </c>
      <c r="D3699" s="3" t="s">
        <v>138</v>
      </c>
      <c r="E3699" s="3" t="s">
        <v>139</v>
      </c>
      <c r="F3699" t="s">
        <v>153</v>
      </c>
      <c r="G3699" s="45">
        <v>44886</v>
      </c>
      <c r="H3699" s="45"/>
      <c r="I3699" s="20"/>
      <c r="J3699" s="20"/>
      <c r="K3699" s="20"/>
      <c r="L3699" s="20"/>
      <c r="M3699" s="20"/>
      <c r="N3699" s="20"/>
      <c r="AL3699">
        <v>0.31275000000000003</v>
      </c>
      <c r="AM3699">
        <v>0.33399999999999996</v>
      </c>
      <c r="AN3699">
        <v>0.29825000000000002</v>
      </c>
      <c r="AO3699">
        <v>0.31975000000000003</v>
      </c>
      <c r="AP3699">
        <v>0.27524999999999999</v>
      </c>
      <c r="AQ3699">
        <v>0.26225000000000004</v>
      </c>
      <c r="AR3699">
        <v>0.28299999999999997</v>
      </c>
      <c r="AS3699">
        <v>0.35724999999999996</v>
      </c>
      <c r="AU3699">
        <f t="shared" si="54"/>
        <v>62.550000000000004</v>
      </c>
      <c r="AV3699">
        <f t="shared" si="54"/>
        <v>66.8</v>
      </c>
      <c r="AW3699">
        <f t="shared" si="54"/>
        <v>59.650000000000006</v>
      </c>
      <c r="AX3699">
        <f t="shared" si="55"/>
        <v>189</v>
      </c>
    </row>
    <row r="3700" spans="1:50" x14ac:dyDescent="0.25">
      <c r="A3700" s="76" t="s">
        <v>148</v>
      </c>
      <c r="B3700" s="76" t="s">
        <v>84</v>
      </c>
      <c r="C3700" s="76" t="s">
        <v>147</v>
      </c>
      <c r="D3700" s="3" t="s">
        <v>138</v>
      </c>
      <c r="E3700" s="3" t="s">
        <v>139</v>
      </c>
      <c r="F3700" t="s">
        <v>153</v>
      </c>
      <c r="G3700" s="45">
        <v>44896</v>
      </c>
      <c r="H3700" s="45"/>
      <c r="I3700" s="20"/>
      <c r="J3700" s="20"/>
      <c r="K3700" s="20"/>
      <c r="L3700" s="20"/>
      <c r="M3700" s="20"/>
      <c r="N3700" s="20"/>
      <c r="AL3700">
        <v>0.28212499999999996</v>
      </c>
      <c r="AM3700">
        <v>0.30499999999999999</v>
      </c>
      <c r="AN3700">
        <v>0.28725000000000001</v>
      </c>
      <c r="AO3700">
        <v>0.3175</v>
      </c>
      <c r="AP3700">
        <v>0.26825000000000004</v>
      </c>
      <c r="AQ3700">
        <v>0.25874999999999998</v>
      </c>
      <c r="AR3700">
        <v>0.28325</v>
      </c>
      <c r="AS3700">
        <v>0.35650000000000004</v>
      </c>
      <c r="AU3700">
        <f t="shared" si="54"/>
        <v>56.42499999999999</v>
      </c>
      <c r="AV3700">
        <f t="shared" si="54"/>
        <v>61</v>
      </c>
      <c r="AW3700">
        <f t="shared" si="54"/>
        <v>57.45</v>
      </c>
      <c r="AX3700">
        <f t="shared" si="55"/>
        <v>174.875</v>
      </c>
    </row>
    <row r="3701" spans="1:50" x14ac:dyDescent="0.25">
      <c r="A3701" s="76" t="s">
        <v>148</v>
      </c>
      <c r="B3701" s="76" t="s">
        <v>84</v>
      </c>
      <c r="C3701" s="76" t="s">
        <v>147</v>
      </c>
      <c r="D3701" s="3" t="s">
        <v>138</v>
      </c>
      <c r="E3701" s="3" t="s">
        <v>139</v>
      </c>
      <c r="F3701" t="s">
        <v>153</v>
      </c>
      <c r="G3701" s="45">
        <v>44903</v>
      </c>
      <c r="H3701" s="45"/>
      <c r="I3701" s="20"/>
      <c r="J3701" s="20"/>
      <c r="K3701" s="20"/>
      <c r="L3701" s="20"/>
      <c r="M3701" s="20"/>
      <c r="N3701" s="20"/>
      <c r="AL3701">
        <v>0.28850000000000003</v>
      </c>
      <c r="AM3701">
        <v>0.32</v>
      </c>
      <c r="AN3701">
        <v>0.28200000000000003</v>
      </c>
      <c r="AO3701">
        <v>0.31125000000000003</v>
      </c>
      <c r="AP3701">
        <v>0.26450000000000001</v>
      </c>
      <c r="AQ3701">
        <v>0.25874999999999998</v>
      </c>
      <c r="AR3701">
        <v>0.28074999999999994</v>
      </c>
      <c r="AS3701">
        <v>0.36274999999999996</v>
      </c>
      <c r="AU3701">
        <f t="shared" si="54"/>
        <v>57.70000000000001</v>
      </c>
      <c r="AV3701">
        <f t="shared" si="54"/>
        <v>64</v>
      </c>
      <c r="AW3701">
        <f t="shared" si="54"/>
        <v>56.400000000000006</v>
      </c>
      <c r="AX3701">
        <f t="shared" si="55"/>
        <v>178.10000000000002</v>
      </c>
    </row>
    <row r="3702" spans="1:50" x14ac:dyDescent="0.25">
      <c r="A3702" s="29" t="s">
        <v>149</v>
      </c>
      <c r="B3702" s="29" t="s">
        <v>143</v>
      </c>
      <c r="C3702" s="29" t="s">
        <v>147</v>
      </c>
      <c r="D3702" s="3" t="s">
        <v>138</v>
      </c>
      <c r="E3702" s="3" t="s">
        <v>139</v>
      </c>
      <c r="F3702" t="s">
        <v>153</v>
      </c>
      <c r="G3702" s="17">
        <v>44570</v>
      </c>
      <c r="H3702" s="17"/>
      <c r="AL3702">
        <v>0.27362500000000001</v>
      </c>
      <c r="AM3702">
        <v>0.26050000000000006</v>
      </c>
      <c r="AN3702">
        <v>0.23700000000000002</v>
      </c>
      <c r="AO3702">
        <v>0.24099999999999999</v>
      </c>
      <c r="AP3702">
        <v>0.27324999999999999</v>
      </c>
      <c r="AQ3702">
        <v>0.23874999999999999</v>
      </c>
      <c r="AR3702">
        <v>0.24875</v>
      </c>
      <c r="AS3702">
        <v>0.25700000000000001</v>
      </c>
      <c r="AU3702">
        <f t="shared" si="54"/>
        <v>54.725000000000001</v>
      </c>
      <c r="AV3702">
        <f t="shared" si="54"/>
        <v>52.100000000000016</v>
      </c>
      <c r="AW3702">
        <f t="shared" si="54"/>
        <v>47.400000000000006</v>
      </c>
      <c r="AX3702">
        <f t="shared" si="55"/>
        <v>154.22500000000002</v>
      </c>
    </row>
    <row r="3703" spans="1:50" x14ac:dyDescent="0.25">
      <c r="A3703" s="29" t="s">
        <v>149</v>
      </c>
      <c r="B3703" s="29" t="s">
        <v>143</v>
      </c>
      <c r="C3703" s="29" t="s">
        <v>147</v>
      </c>
      <c r="D3703" s="3" t="s">
        <v>138</v>
      </c>
      <c r="E3703" s="3" t="s">
        <v>139</v>
      </c>
      <c r="F3703" t="s">
        <v>153</v>
      </c>
      <c r="G3703" s="17">
        <v>44714</v>
      </c>
      <c r="H3703" s="17"/>
      <c r="AL3703">
        <v>0.21625</v>
      </c>
      <c r="AM3703">
        <v>0.28949999999999998</v>
      </c>
      <c r="AN3703">
        <v>0.27575</v>
      </c>
      <c r="AO3703">
        <v>0.28875000000000001</v>
      </c>
      <c r="AP3703">
        <v>0.30725000000000002</v>
      </c>
      <c r="AQ3703">
        <v>0.27899999999999997</v>
      </c>
      <c r="AR3703">
        <v>0.26974999999999999</v>
      </c>
      <c r="AS3703">
        <v>0.26250000000000001</v>
      </c>
      <c r="AU3703">
        <f t="shared" si="54"/>
        <v>43.25</v>
      </c>
      <c r="AV3703">
        <f t="shared" si="54"/>
        <v>57.9</v>
      </c>
      <c r="AW3703">
        <f t="shared" si="54"/>
        <v>55.15</v>
      </c>
      <c r="AX3703">
        <f t="shared" si="55"/>
        <v>156.30000000000001</v>
      </c>
    </row>
    <row r="3704" spans="1:50" x14ac:dyDescent="0.25">
      <c r="A3704" s="29" t="s">
        <v>149</v>
      </c>
      <c r="B3704" s="29" t="s">
        <v>143</v>
      </c>
      <c r="C3704" s="29" t="s">
        <v>147</v>
      </c>
      <c r="D3704" s="3" t="s">
        <v>138</v>
      </c>
      <c r="E3704" s="3" t="s">
        <v>139</v>
      </c>
      <c r="F3704" t="s">
        <v>153</v>
      </c>
      <c r="G3704" s="17">
        <v>44734</v>
      </c>
      <c r="H3704" s="17"/>
      <c r="AL3704">
        <v>0.27049999999999996</v>
      </c>
      <c r="AM3704">
        <v>0.29699999999999999</v>
      </c>
      <c r="AN3704">
        <v>0.27625</v>
      </c>
      <c r="AO3704">
        <v>0.28699999999999998</v>
      </c>
      <c r="AP3704">
        <v>0.30399999999999999</v>
      </c>
      <c r="AQ3704">
        <v>0.27199999999999996</v>
      </c>
      <c r="AR3704">
        <v>0.25824999999999998</v>
      </c>
      <c r="AS3704">
        <v>0.25700000000000001</v>
      </c>
      <c r="AU3704">
        <f t="shared" si="54"/>
        <v>54.099999999999994</v>
      </c>
      <c r="AV3704">
        <f t="shared" si="54"/>
        <v>59.4</v>
      </c>
      <c r="AW3704">
        <f t="shared" si="54"/>
        <v>55.25</v>
      </c>
      <c r="AX3704">
        <f t="shared" si="55"/>
        <v>168.75</v>
      </c>
    </row>
    <row r="3705" spans="1:50" x14ac:dyDescent="0.25">
      <c r="A3705" s="29" t="s">
        <v>149</v>
      </c>
      <c r="B3705" s="29" t="s">
        <v>143</v>
      </c>
      <c r="C3705" s="29" t="s">
        <v>147</v>
      </c>
      <c r="D3705" s="3" t="s">
        <v>138</v>
      </c>
      <c r="E3705" s="3" t="s">
        <v>139</v>
      </c>
      <c r="F3705" t="s">
        <v>153</v>
      </c>
      <c r="G3705" s="17">
        <v>44747</v>
      </c>
      <c r="H3705" s="17"/>
      <c r="AL3705">
        <v>0.29849999999999999</v>
      </c>
      <c r="AM3705">
        <v>0.31274999999999997</v>
      </c>
      <c r="AN3705">
        <v>0.28175</v>
      </c>
      <c r="AO3705">
        <v>0.29100000000000004</v>
      </c>
      <c r="AP3705">
        <v>0.30649999999999999</v>
      </c>
      <c r="AQ3705">
        <v>0.27250000000000002</v>
      </c>
      <c r="AR3705">
        <v>0.25575000000000003</v>
      </c>
      <c r="AS3705">
        <v>0.2555</v>
      </c>
      <c r="AU3705">
        <f t="shared" si="54"/>
        <v>59.699999999999996</v>
      </c>
      <c r="AV3705">
        <f t="shared" si="54"/>
        <v>62.55</v>
      </c>
      <c r="AW3705">
        <f t="shared" si="54"/>
        <v>56.35</v>
      </c>
      <c r="AX3705">
        <f t="shared" si="55"/>
        <v>178.6</v>
      </c>
    </row>
    <row r="3706" spans="1:50" x14ac:dyDescent="0.25">
      <c r="A3706" s="29" t="s">
        <v>149</v>
      </c>
      <c r="B3706" s="29" t="s">
        <v>143</v>
      </c>
      <c r="C3706" s="29" t="s">
        <v>147</v>
      </c>
      <c r="D3706" s="3" t="s">
        <v>138</v>
      </c>
      <c r="E3706" s="3" t="s">
        <v>139</v>
      </c>
      <c r="F3706" t="s">
        <v>153</v>
      </c>
      <c r="G3706" s="17">
        <v>44756</v>
      </c>
      <c r="H3706" s="17"/>
      <c r="AL3706">
        <v>0.34487499999999999</v>
      </c>
      <c r="AM3706">
        <v>0.33450000000000002</v>
      </c>
      <c r="AN3706">
        <v>0.32299999999999995</v>
      </c>
      <c r="AO3706">
        <v>0.34250000000000003</v>
      </c>
      <c r="AP3706">
        <v>0.34700000000000003</v>
      </c>
      <c r="AQ3706">
        <v>0.30375000000000002</v>
      </c>
      <c r="AR3706">
        <v>0.29299999999999998</v>
      </c>
      <c r="AS3706">
        <v>0.1515</v>
      </c>
      <c r="AU3706">
        <f t="shared" si="54"/>
        <v>68.974999999999994</v>
      </c>
      <c r="AV3706">
        <f t="shared" si="54"/>
        <v>66.900000000000006</v>
      </c>
      <c r="AW3706">
        <f t="shared" si="54"/>
        <v>64.599999999999994</v>
      </c>
      <c r="AX3706">
        <f t="shared" si="55"/>
        <v>200.47499999999999</v>
      </c>
    </row>
    <row r="3707" spans="1:50" x14ac:dyDescent="0.25">
      <c r="A3707" s="29" t="s">
        <v>149</v>
      </c>
      <c r="B3707" s="29" t="s">
        <v>143</v>
      </c>
      <c r="C3707" s="29" t="s">
        <v>147</v>
      </c>
      <c r="D3707" s="3" t="s">
        <v>138</v>
      </c>
      <c r="E3707" s="3" t="s">
        <v>139</v>
      </c>
      <c r="F3707" t="s">
        <v>153</v>
      </c>
      <c r="G3707" s="17">
        <v>44777</v>
      </c>
      <c r="H3707" s="17"/>
      <c r="AL3707">
        <v>0.33762499999999995</v>
      </c>
      <c r="AM3707">
        <v>0.33200000000000002</v>
      </c>
      <c r="AN3707">
        <v>0.32300000000000006</v>
      </c>
      <c r="AO3707">
        <v>0.34600000000000003</v>
      </c>
      <c r="AP3707">
        <v>0.35375000000000001</v>
      </c>
      <c r="AQ3707">
        <v>0.35674999999999996</v>
      </c>
      <c r="AR3707">
        <v>0.34799999999999998</v>
      </c>
      <c r="AS3707">
        <v>0.34225</v>
      </c>
      <c r="AU3707">
        <f t="shared" si="54"/>
        <v>67.524999999999991</v>
      </c>
      <c r="AV3707">
        <f t="shared" si="54"/>
        <v>66.400000000000006</v>
      </c>
      <c r="AW3707">
        <f t="shared" si="54"/>
        <v>64.600000000000009</v>
      </c>
      <c r="AX3707">
        <f t="shared" si="55"/>
        <v>198.52500000000003</v>
      </c>
    </row>
    <row r="3708" spans="1:50" x14ac:dyDescent="0.25">
      <c r="A3708" s="29" t="s">
        <v>149</v>
      </c>
      <c r="B3708" s="29" t="s">
        <v>143</v>
      </c>
      <c r="C3708" s="29" t="s">
        <v>147</v>
      </c>
      <c r="D3708" s="3" t="s">
        <v>138</v>
      </c>
      <c r="E3708" s="3" t="s">
        <v>139</v>
      </c>
      <c r="F3708" t="s">
        <v>153</v>
      </c>
      <c r="G3708" s="17">
        <v>44795</v>
      </c>
      <c r="H3708" s="17"/>
      <c r="AL3708">
        <v>0.34287500000000004</v>
      </c>
      <c r="AM3708">
        <v>0.33600000000000002</v>
      </c>
      <c r="AN3708">
        <v>0.32225000000000004</v>
      </c>
      <c r="AO3708">
        <v>0.34625</v>
      </c>
      <c r="AP3708">
        <v>0.34700000000000003</v>
      </c>
      <c r="AQ3708">
        <v>0.35174999999999995</v>
      </c>
      <c r="AR3708">
        <v>0.34399999999999997</v>
      </c>
      <c r="AS3708">
        <v>0.33724999999999999</v>
      </c>
      <c r="AU3708">
        <f t="shared" si="54"/>
        <v>68.575000000000003</v>
      </c>
      <c r="AV3708">
        <f t="shared" si="54"/>
        <v>67.2</v>
      </c>
      <c r="AW3708">
        <f t="shared" si="54"/>
        <v>64.45</v>
      </c>
      <c r="AX3708">
        <f t="shared" si="55"/>
        <v>200.22500000000002</v>
      </c>
    </row>
    <row r="3709" spans="1:50" x14ac:dyDescent="0.25">
      <c r="A3709" s="29" t="s">
        <v>149</v>
      </c>
      <c r="B3709" s="29" t="s">
        <v>143</v>
      </c>
      <c r="C3709" s="29" t="s">
        <v>147</v>
      </c>
      <c r="D3709" s="3" t="s">
        <v>138</v>
      </c>
      <c r="E3709" s="3" t="s">
        <v>139</v>
      </c>
      <c r="F3709" t="s">
        <v>153</v>
      </c>
      <c r="G3709" s="17">
        <v>44817</v>
      </c>
      <c r="H3709" s="17"/>
      <c r="AL3709">
        <v>0.28924999999999995</v>
      </c>
      <c r="AM3709">
        <v>0.31524999999999997</v>
      </c>
      <c r="AN3709">
        <v>0.3125</v>
      </c>
      <c r="AO3709">
        <v>0.33474999999999994</v>
      </c>
      <c r="AP3709">
        <v>0.33850000000000002</v>
      </c>
      <c r="AQ3709">
        <v>0.34125</v>
      </c>
      <c r="AR3709">
        <v>0.33500000000000002</v>
      </c>
      <c r="AS3709">
        <v>0.32325000000000004</v>
      </c>
      <c r="AU3709">
        <f t="shared" si="54"/>
        <v>57.849999999999987</v>
      </c>
      <c r="AV3709">
        <f t="shared" si="54"/>
        <v>63.05</v>
      </c>
      <c r="AW3709">
        <f t="shared" si="54"/>
        <v>62.5</v>
      </c>
      <c r="AX3709">
        <f t="shared" si="55"/>
        <v>183.39999999999998</v>
      </c>
    </row>
    <row r="3710" spans="1:50" x14ac:dyDescent="0.25">
      <c r="A3710" s="29" t="s">
        <v>149</v>
      </c>
      <c r="B3710" s="29" t="s">
        <v>143</v>
      </c>
      <c r="C3710" s="29" t="s">
        <v>147</v>
      </c>
      <c r="D3710" s="3" t="s">
        <v>138</v>
      </c>
      <c r="E3710" s="3" t="s">
        <v>139</v>
      </c>
      <c r="F3710" t="s">
        <v>153</v>
      </c>
      <c r="G3710" s="17">
        <v>44832</v>
      </c>
      <c r="H3710" s="17"/>
      <c r="AL3710">
        <v>0.24112499999999998</v>
      </c>
      <c r="AM3710">
        <v>0.29849999999999999</v>
      </c>
      <c r="AN3710">
        <v>0.30000000000000004</v>
      </c>
      <c r="AO3710">
        <v>0.32825000000000004</v>
      </c>
      <c r="AP3710">
        <v>0.33250000000000002</v>
      </c>
      <c r="AQ3710">
        <v>0.33274999999999999</v>
      </c>
      <c r="AR3710">
        <v>0.32867499999999999</v>
      </c>
      <c r="AS3710">
        <v>0.317</v>
      </c>
      <c r="AU3710">
        <f t="shared" si="54"/>
        <v>48.224999999999994</v>
      </c>
      <c r="AV3710">
        <f t="shared" si="54"/>
        <v>59.699999999999996</v>
      </c>
      <c r="AW3710">
        <f t="shared" si="54"/>
        <v>60.000000000000007</v>
      </c>
      <c r="AX3710">
        <f t="shared" si="55"/>
        <v>167.92499999999998</v>
      </c>
    </row>
    <row r="3711" spans="1:50" x14ac:dyDescent="0.25">
      <c r="A3711" s="29" t="s">
        <v>149</v>
      </c>
      <c r="B3711" s="29" t="s">
        <v>143</v>
      </c>
      <c r="C3711" s="29" t="s">
        <v>147</v>
      </c>
      <c r="D3711" s="3" t="s">
        <v>138</v>
      </c>
      <c r="E3711" s="3" t="s">
        <v>139</v>
      </c>
      <c r="F3711" t="s">
        <v>153</v>
      </c>
      <c r="G3711" s="17">
        <v>44855</v>
      </c>
      <c r="H3711" s="17"/>
      <c r="AL3711">
        <v>0.30824999999999997</v>
      </c>
      <c r="AM3711">
        <v>0.30475000000000002</v>
      </c>
      <c r="AN3711">
        <v>0.28799999999999998</v>
      </c>
      <c r="AO3711">
        <v>0.29875000000000002</v>
      </c>
      <c r="AP3711">
        <v>0.31725000000000003</v>
      </c>
      <c r="AQ3711">
        <v>0.3135</v>
      </c>
      <c r="AR3711">
        <v>0.31475000000000003</v>
      </c>
      <c r="AS3711">
        <v>0.30275000000000002</v>
      </c>
      <c r="AU3711">
        <f t="shared" si="54"/>
        <v>61.649999999999991</v>
      </c>
      <c r="AV3711">
        <f t="shared" si="54"/>
        <v>60.95</v>
      </c>
      <c r="AW3711">
        <f t="shared" si="54"/>
        <v>57.599999999999994</v>
      </c>
      <c r="AX3711">
        <f t="shared" si="55"/>
        <v>180.2</v>
      </c>
    </row>
    <row r="3712" spans="1:50" x14ac:dyDescent="0.25">
      <c r="A3712" s="29" t="s">
        <v>149</v>
      </c>
      <c r="B3712" s="29" t="s">
        <v>143</v>
      </c>
      <c r="C3712" s="29" t="s">
        <v>147</v>
      </c>
      <c r="D3712" s="3" t="s">
        <v>138</v>
      </c>
      <c r="E3712" s="3" t="s">
        <v>139</v>
      </c>
      <c r="F3712" t="s">
        <v>153</v>
      </c>
      <c r="G3712" s="17">
        <v>44865</v>
      </c>
      <c r="H3712" s="17"/>
      <c r="AL3712">
        <v>0.233125</v>
      </c>
      <c r="AM3712">
        <v>0.27250000000000002</v>
      </c>
      <c r="AN3712">
        <v>0.26675000000000004</v>
      </c>
      <c r="AO3712">
        <v>0.28225</v>
      </c>
      <c r="AP3712">
        <v>0.31124999999999997</v>
      </c>
      <c r="AQ3712">
        <v>0.30349999999999999</v>
      </c>
      <c r="AR3712">
        <v>0.30599999999999999</v>
      </c>
      <c r="AS3712">
        <v>0.26500000000000001</v>
      </c>
      <c r="AU3712">
        <f t="shared" si="54"/>
        <v>46.625</v>
      </c>
      <c r="AV3712">
        <f t="shared" si="54"/>
        <v>54.500000000000007</v>
      </c>
      <c r="AW3712">
        <f t="shared" si="54"/>
        <v>53.350000000000009</v>
      </c>
      <c r="AX3712">
        <f t="shared" si="55"/>
        <v>154.47500000000002</v>
      </c>
    </row>
    <row r="3713" spans="1:50" x14ac:dyDescent="0.25">
      <c r="A3713" s="29" t="s">
        <v>149</v>
      </c>
      <c r="B3713" s="29" t="s">
        <v>143</v>
      </c>
      <c r="C3713" s="29" t="s">
        <v>147</v>
      </c>
      <c r="D3713" s="3" t="s">
        <v>138</v>
      </c>
      <c r="E3713" s="3" t="s">
        <v>139</v>
      </c>
      <c r="F3713" t="s">
        <v>153</v>
      </c>
      <c r="G3713" s="17">
        <v>44874</v>
      </c>
      <c r="H3713" s="17"/>
      <c r="AL3713">
        <v>0.21083333333333332</v>
      </c>
      <c r="AM3713">
        <v>0.26024999999999998</v>
      </c>
      <c r="AN3713">
        <v>0.252</v>
      </c>
      <c r="AO3713">
        <v>0.26674999999999999</v>
      </c>
      <c r="AP3713">
        <v>0.30525000000000002</v>
      </c>
      <c r="AQ3713">
        <v>0.29199999999999998</v>
      </c>
      <c r="AR3713">
        <v>0.29749999999999999</v>
      </c>
      <c r="AS3713">
        <v>0.29025000000000001</v>
      </c>
      <c r="AU3713">
        <f t="shared" si="54"/>
        <v>42.166666666666664</v>
      </c>
      <c r="AV3713">
        <f t="shared" si="54"/>
        <v>52.05</v>
      </c>
      <c r="AW3713">
        <f t="shared" si="54"/>
        <v>50.4</v>
      </c>
      <c r="AX3713">
        <f t="shared" si="55"/>
        <v>144.61666666666667</v>
      </c>
    </row>
    <row r="3714" spans="1:50" x14ac:dyDescent="0.25">
      <c r="A3714" s="29" t="s">
        <v>149</v>
      </c>
      <c r="B3714" s="29" t="s">
        <v>143</v>
      </c>
      <c r="C3714" s="29" t="s">
        <v>147</v>
      </c>
      <c r="D3714" s="3" t="s">
        <v>138</v>
      </c>
      <c r="E3714" s="3" t="s">
        <v>139</v>
      </c>
      <c r="F3714" t="s">
        <v>153</v>
      </c>
      <c r="G3714" s="17">
        <v>44886</v>
      </c>
      <c r="H3714" s="17"/>
      <c r="AL3714">
        <v>0.33575000000000005</v>
      </c>
      <c r="AM3714">
        <v>0.32350000000000001</v>
      </c>
      <c r="AN3714">
        <v>0.28525</v>
      </c>
      <c r="AO3714">
        <v>0.27875</v>
      </c>
      <c r="AP3714">
        <v>0.29975000000000002</v>
      </c>
      <c r="AQ3714">
        <v>0.27850000000000003</v>
      </c>
      <c r="AR3714">
        <v>0.28725000000000001</v>
      </c>
      <c r="AS3714">
        <v>0.28125</v>
      </c>
      <c r="AU3714">
        <f t="shared" si="54"/>
        <v>67.150000000000006</v>
      </c>
      <c r="AV3714">
        <f t="shared" si="54"/>
        <v>64.7</v>
      </c>
      <c r="AW3714">
        <f t="shared" si="54"/>
        <v>57.05</v>
      </c>
      <c r="AX3714">
        <f t="shared" si="55"/>
        <v>188.90000000000003</v>
      </c>
    </row>
    <row r="3715" spans="1:50" x14ac:dyDescent="0.25">
      <c r="A3715" s="29" t="s">
        <v>149</v>
      </c>
      <c r="B3715" s="29" t="s">
        <v>143</v>
      </c>
      <c r="C3715" s="29" t="s">
        <v>147</v>
      </c>
      <c r="D3715" s="3" t="s">
        <v>138</v>
      </c>
      <c r="E3715" s="3" t="s">
        <v>139</v>
      </c>
      <c r="F3715" t="s">
        <v>153</v>
      </c>
      <c r="G3715" s="17">
        <v>44896</v>
      </c>
      <c r="H3715" s="17"/>
      <c r="AL3715">
        <v>0.26937499999999998</v>
      </c>
      <c r="AM3715">
        <v>0.28225</v>
      </c>
      <c r="AN3715">
        <v>0.27500000000000002</v>
      </c>
      <c r="AO3715">
        <v>0.27775</v>
      </c>
      <c r="AP3715">
        <v>0.29549999999999998</v>
      </c>
      <c r="AQ3715">
        <v>0.27100000000000002</v>
      </c>
      <c r="AR3715">
        <v>0.28200000000000003</v>
      </c>
      <c r="AS3715">
        <v>0.27399999999999997</v>
      </c>
      <c r="AU3715">
        <f t="shared" si="54"/>
        <v>53.874999999999993</v>
      </c>
      <c r="AV3715">
        <f t="shared" si="54"/>
        <v>56.45</v>
      </c>
      <c r="AW3715">
        <f t="shared" si="54"/>
        <v>55.000000000000007</v>
      </c>
      <c r="AX3715">
        <f t="shared" si="55"/>
        <v>165.32499999999999</v>
      </c>
    </row>
    <row r="3716" spans="1:50" x14ac:dyDescent="0.25">
      <c r="A3716" s="29" t="s">
        <v>149</v>
      </c>
      <c r="B3716" s="29" t="s">
        <v>143</v>
      </c>
      <c r="C3716" s="29" t="s">
        <v>147</v>
      </c>
      <c r="D3716" s="3" t="s">
        <v>138</v>
      </c>
      <c r="E3716" s="3" t="s">
        <v>139</v>
      </c>
      <c r="F3716" t="s">
        <v>153</v>
      </c>
      <c r="G3716" s="17">
        <v>44903</v>
      </c>
      <c r="H3716" s="17"/>
      <c r="AL3716">
        <v>0.30287500000000001</v>
      </c>
      <c r="AM3716">
        <v>0.28825000000000001</v>
      </c>
      <c r="AN3716">
        <v>0.26774999999999999</v>
      </c>
      <c r="AO3716">
        <v>0.27074999999999994</v>
      </c>
      <c r="AP3716">
        <v>0.29250000000000004</v>
      </c>
      <c r="AQ3716">
        <v>0.27</v>
      </c>
      <c r="AR3716">
        <v>0.27825</v>
      </c>
      <c r="AS3716">
        <v>0.27349999999999997</v>
      </c>
      <c r="AU3716">
        <f t="shared" si="54"/>
        <v>60.575000000000003</v>
      </c>
      <c r="AV3716">
        <f t="shared" si="54"/>
        <v>57.65</v>
      </c>
      <c r="AW3716">
        <f t="shared" si="54"/>
        <v>53.55</v>
      </c>
      <c r="AX3716">
        <f t="shared" si="55"/>
        <v>171.77499999999998</v>
      </c>
    </row>
    <row r="3717" spans="1:50" x14ac:dyDescent="0.25">
      <c r="A3717" s="76" t="s">
        <v>150</v>
      </c>
      <c r="B3717" s="76" t="s">
        <v>145</v>
      </c>
      <c r="C3717" s="76" t="s">
        <v>147</v>
      </c>
      <c r="D3717" s="3" t="s">
        <v>138</v>
      </c>
      <c r="E3717" s="3" t="s">
        <v>139</v>
      </c>
      <c r="F3717" t="s">
        <v>153</v>
      </c>
      <c r="G3717" s="45">
        <v>44570</v>
      </c>
      <c r="H3717" s="45"/>
      <c r="I3717" s="20"/>
      <c r="J3717" s="20"/>
      <c r="K3717" s="20"/>
      <c r="L3717" s="20"/>
      <c r="M3717" s="20"/>
      <c r="N3717" s="20"/>
      <c r="AL3717">
        <v>0.24625</v>
      </c>
      <c r="AM3717">
        <v>0.25874999999999998</v>
      </c>
      <c r="AN3717">
        <v>0.22550000000000001</v>
      </c>
      <c r="AO3717">
        <v>0.22450000000000001</v>
      </c>
      <c r="AP3717">
        <v>0.27450000000000002</v>
      </c>
      <c r="AQ3717">
        <v>0.28325</v>
      </c>
      <c r="AR3717">
        <v>0.30325000000000002</v>
      </c>
      <c r="AS3717">
        <v>0.36625000000000002</v>
      </c>
      <c r="AU3717">
        <f t="shared" si="54"/>
        <v>49.25</v>
      </c>
      <c r="AV3717">
        <f t="shared" si="54"/>
        <v>51.749999999999993</v>
      </c>
      <c r="AW3717">
        <f t="shared" si="54"/>
        <v>45.1</v>
      </c>
      <c r="AX3717">
        <f t="shared" si="55"/>
        <v>146.1</v>
      </c>
    </row>
    <row r="3718" spans="1:50" x14ac:dyDescent="0.25">
      <c r="A3718" s="76" t="s">
        <v>150</v>
      </c>
      <c r="B3718" s="76" t="s">
        <v>145</v>
      </c>
      <c r="C3718" s="76" t="s">
        <v>147</v>
      </c>
      <c r="D3718" s="3" t="s">
        <v>138</v>
      </c>
      <c r="E3718" s="3" t="s">
        <v>139</v>
      </c>
      <c r="F3718" t="s">
        <v>153</v>
      </c>
      <c r="G3718" s="45">
        <v>44714</v>
      </c>
      <c r="H3718" s="45"/>
      <c r="I3718" s="20"/>
      <c r="J3718" s="20"/>
      <c r="K3718" s="20"/>
      <c r="L3718" s="20"/>
      <c r="M3718" s="20"/>
      <c r="N3718" s="20"/>
      <c r="AL3718">
        <v>0.21537500000000001</v>
      </c>
      <c r="AM3718">
        <v>0.30150000000000005</v>
      </c>
      <c r="AN3718">
        <v>0.28125</v>
      </c>
      <c r="AO3718">
        <v>0.26724999999999999</v>
      </c>
      <c r="AP3718">
        <v>0.30875000000000002</v>
      </c>
      <c r="AQ3718">
        <v>0.29950000000000004</v>
      </c>
      <c r="AR3718">
        <v>0.30249999999999999</v>
      </c>
      <c r="AS3718">
        <v>0.36099999999999999</v>
      </c>
      <c r="AU3718">
        <f t="shared" si="54"/>
        <v>43.075000000000003</v>
      </c>
      <c r="AV3718">
        <f t="shared" si="54"/>
        <v>60.300000000000011</v>
      </c>
      <c r="AW3718">
        <f t="shared" si="54"/>
        <v>56.25</v>
      </c>
      <c r="AX3718">
        <f t="shared" si="55"/>
        <v>159.625</v>
      </c>
    </row>
    <row r="3719" spans="1:50" x14ac:dyDescent="0.25">
      <c r="A3719" s="76" t="s">
        <v>150</v>
      </c>
      <c r="B3719" s="76" t="s">
        <v>145</v>
      </c>
      <c r="C3719" s="76" t="s">
        <v>147</v>
      </c>
      <c r="D3719" s="3" t="s">
        <v>138</v>
      </c>
      <c r="E3719" s="3" t="s">
        <v>139</v>
      </c>
      <c r="F3719" t="s">
        <v>153</v>
      </c>
      <c r="G3719" s="45">
        <v>44734</v>
      </c>
      <c r="H3719" s="45"/>
      <c r="I3719" s="20"/>
      <c r="J3719" s="20"/>
      <c r="K3719" s="20"/>
      <c r="L3719" s="20"/>
      <c r="M3719" s="20"/>
      <c r="N3719" s="20"/>
      <c r="AL3719">
        <v>0.26174999999999998</v>
      </c>
      <c r="AM3719">
        <v>0.3085</v>
      </c>
      <c r="AN3719">
        <v>0.28125</v>
      </c>
      <c r="AO3719">
        <v>0.26800000000000002</v>
      </c>
      <c r="AP3719">
        <v>0.30599999999999999</v>
      </c>
      <c r="AQ3719">
        <v>0.29700000000000004</v>
      </c>
      <c r="AR3719">
        <v>0.30099999999999999</v>
      </c>
      <c r="AS3719">
        <v>0.35900000000000004</v>
      </c>
      <c r="AU3719">
        <f t="shared" si="54"/>
        <v>52.349999999999994</v>
      </c>
      <c r="AV3719">
        <f t="shared" si="54"/>
        <v>61.7</v>
      </c>
      <c r="AW3719">
        <f t="shared" si="54"/>
        <v>56.25</v>
      </c>
      <c r="AX3719">
        <f t="shared" si="55"/>
        <v>170.3</v>
      </c>
    </row>
    <row r="3720" spans="1:50" x14ac:dyDescent="0.25">
      <c r="A3720" s="76" t="s">
        <v>150</v>
      </c>
      <c r="B3720" s="76" t="s">
        <v>145</v>
      </c>
      <c r="C3720" s="76" t="s">
        <v>147</v>
      </c>
      <c r="D3720" s="3" t="s">
        <v>138</v>
      </c>
      <c r="E3720" s="3" t="s">
        <v>139</v>
      </c>
      <c r="F3720" t="s">
        <v>153</v>
      </c>
      <c r="G3720" s="45">
        <v>44747</v>
      </c>
      <c r="H3720" s="45"/>
      <c r="I3720" s="20"/>
      <c r="J3720" s="20"/>
      <c r="K3720" s="20"/>
      <c r="L3720" s="20"/>
      <c r="M3720" s="20"/>
      <c r="N3720" s="20"/>
      <c r="AL3720">
        <v>0.29025000000000001</v>
      </c>
      <c r="AM3720">
        <v>0.32150000000000006</v>
      </c>
      <c r="AN3720">
        <v>0.28800000000000003</v>
      </c>
      <c r="AO3720">
        <v>0.27</v>
      </c>
      <c r="AP3720">
        <v>0.30549999999999999</v>
      </c>
      <c r="AQ3720">
        <v>0.29875000000000002</v>
      </c>
      <c r="AR3720">
        <v>0.30075000000000002</v>
      </c>
      <c r="AS3720">
        <v>0.36166666666666664</v>
      </c>
      <c r="AU3720">
        <f t="shared" si="54"/>
        <v>58.050000000000004</v>
      </c>
      <c r="AV3720">
        <f t="shared" si="54"/>
        <v>64.300000000000011</v>
      </c>
      <c r="AW3720">
        <f t="shared" si="54"/>
        <v>57.600000000000009</v>
      </c>
      <c r="AX3720">
        <f t="shared" si="55"/>
        <v>179.95000000000005</v>
      </c>
    </row>
    <row r="3721" spans="1:50" x14ac:dyDescent="0.25">
      <c r="A3721" s="76" t="s">
        <v>150</v>
      </c>
      <c r="B3721" s="76" t="s">
        <v>145</v>
      </c>
      <c r="C3721" s="76" t="s">
        <v>147</v>
      </c>
      <c r="D3721" s="3" t="s">
        <v>138</v>
      </c>
      <c r="E3721" s="3" t="s">
        <v>139</v>
      </c>
      <c r="F3721" t="s">
        <v>153</v>
      </c>
      <c r="G3721" s="45">
        <v>44756</v>
      </c>
      <c r="H3721" s="45"/>
      <c r="I3721" s="20"/>
      <c r="J3721" s="20"/>
      <c r="K3721" s="20"/>
      <c r="L3721" s="20"/>
      <c r="M3721" s="20"/>
      <c r="N3721" s="20"/>
      <c r="AL3721">
        <v>0.32549999999999996</v>
      </c>
      <c r="AM3721">
        <v>0.34250000000000003</v>
      </c>
      <c r="AN3721">
        <v>0.32100000000000001</v>
      </c>
      <c r="AO3721">
        <v>0.33500000000000002</v>
      </c>
      <c r="AP3721">
        <v>0.34950000000000003</v>
      </c>
      <c r="AQ3721">
        <v>0.31774999999999998</v>
      </c>
      <c r="AR3721">
        <v>0.33399999999999996</v>
      </c>
      <c r="AU3721">
        <f t="shared" si="54"/>
        <v>65.099999999999994</v>
      </c>
      <c r="AV3721">
        <f t="shared" si="54"/>
        <v>68.5</v>
      </c>
      <c r="AW3721">
        <f t="shared" si="54"/>
        <v>64.2</v>
      </c>
      <c r="AX3721">
        <f t="shared" si="55"/>
        <v>197.8</v>
      </c>
    </row>
    <row r="3722" spans="1:50" x14ac:dyDescent="0.25">
      <c r="A3722" s="76" t="s">
        <v>150</v>
      </c>
      <c r="B3722" s="76" t="s">
        <v>145</v>
      </c>
      <c r="C3722" s="76" t="s">
        <v>147</v>
      </c>
      <c r="D3722" s="3" t="s">
        <v>138</v>
      </c>
      <c r="E3722" s="3" t="s">
        <v>139</v>
      </c>
      <c r="F3722" t="s">
        <v>153</v>
      </c>
      <c r="G3722" s="45">
        <v>44777</v>
      </c>
      <c r="H3722" s="45"/>
      <c r="I3722" s="20"/>
      <c r="J3722" s="20"/>
      <c r="K3722" s="20"/>
      <c r="L3722" s="20"/>
      <c r="M3722" s="20"/>
      <c r="N3722" s="20"/>
      <c r="AL3722">
        <v>0.32400000000000001</v>
      </c>
      <c r="AM3722">
        <v>0.33975</v>
      </c>
      <c r="AN3722">
        <v>0.32100000000000001</v>
      </c>
      <c r="AO3722">
        <v>0.34049999999999997</v>
      </c>
      <c r="AP3722">
        <v>0.36375000000000002</v>
      </c>
      <c r="AQ3722">
        <v>0.34</v>
      </c>
      <c r="AR3722">
        <v>0.36075000000000002</v>
      </c>
      <c r="AS3722">
        <v>0.38025000000000003</v>
      </c>
      <c r="AU3722">
        <f t="shared" si="54"/>
        <v>64.8</v>
      </c>
      <c r="AV3722">
        <f t="shared" si="54"/>
        <v>67.95</v>
      </c>
      <c r="AW3722">
        <f t="shared" si="54"/>
        <v>64.2</v>
      </c>
      <c r="AX3722">
        <f t="shared" si="55"/>
        <v>196.95</v>
      </c>
    </row>
    <row r="3723" spans="1:50" x14ac:dyDescent="0.25">
      <c r="A3723" s="76" t="s">
        <v>150</v>
      </c>
      <c r="B3723" s="76" t="s">
        <v>145</v>
      </c>
      <c r="C3723" s="76" t="s">
        <v>147</v>
      </c>
      <c r="D3723" s="3" t="s">
        <v>138</v>
      </c>
      <c r="E3723" s="3" t="s">
        <v>139</v>
      </c>
      <c r="F3723" t="s">
        <v>153</v>
      </c>
      <c r="G3723" s="45">
        <v>44795</v>
      </c>
      <c r="H3723" s="45"/>
      <c r="I3723" s="20"/>
      <c r="J3723" s="20"/>
      <c r="K3723" s="20"/>
      <c r="L3723" s="20"/>
      <c r="M3723" s="20"/>
      <c r="N3723" s="20"/>
      <c r="AL3723">
        <v>0.33912500000000001</v>
      </c>
      <c r="AM3723">
        <v>0.34149999999999997</v>
      </c>
      <c r="AN3723">
        <v>0.31950000000000001</v>
      </c>
      <c r="AO3723">
        <v>0.33350000000000002</v>
      </c>
      <c r="AP3723">
        <v>0.35950000000000004</v>
      </c>
      <c r="AQ3723">
        <v>0.33824999999999994</v>
      </c>
      <c r="AR3723">
        <v>0.35674999999999996</v>
      </c>
      <c r="AS3723">
        <v>0.38925000000000004</v>
      </c>
      <c r="AU3723">
        <f t="shared" si="54"/>
        <v>67.825000000000003</v>
      </c>
      <c r="AV3723">
        <f t="shared" si="54"/>
        <v>68.3</v>
      </c>
      <c r="AW3723">
        <f t="shared" si="54"/>
        <v>63.9</v>
      </c>
      <c r="AX3723">
        <f t="shared" si="55"/>
        <v>200.02500000000001</v>
      </c>
    </row>
    <row r="3724" spans="1:50" x14ac:dyDescent="0.25">
      <c r="A3724" s="76" t="s">
        <v>150</v>
      </c>
      <c r="B3724" s="76" t="s">
        <v>145</v>
      </c>
      <c r="C3724" s="76" t="s">
        <v>147</v>
      </c>
      <c r="D3724" s="3" t="s">
        <v>138</v>
      </c>
      <c r="E3724" s="3" t="s">
        <v>139</v>
      </c>
      <c r="F3724" t="s">
        <v>153</v>
      </c>
      <c r="G3724" s="45">
        <v>44817</v>
      </c>
      <c r="H3724" s="45"/>
      <c r="I3724" s="20"/>
      <c r="J3724" s="20"/>
      <c r="K3724" s="20"/>
      <c r="L3724" s="20"/>
      <c r="M3724" s="20"/>
      <c r="N3724" s="20"/>
      <c r="AL3724">
        <v>0.28537499999999999</v>
      </c>
      <c r="AM3724">
        <v>0.32374999999999998</v>
      </c>
      <c r="AN3724">
        <v>0.30925000000000002</v>
      </c>
      <c r="AO3724">
        <v>0.32624999999999998</v>
      </c>
      <c r="AP3724">
        <v>0.35525000000000001</v>
      </c>
      <c r="AQ3724">
        <v>0.33200000000000002</v>
      </c>
      <c r="AR3724">
        <v>0.35</v>
      </c>
      <c r="AS3724">
        <v>0.38774999999999998</v>
      </c>
      <c r="AU3724">
        <f t="shared" si="54"/>
        <v>57.074999999999996</v>
      </c>
      <c r="AV3724">
        <f t="shared" si="54"/>
        <v>64.75</v>
      </c>
      <c r="AW3724">
        <f t="shared" si="54"/>
        <v>61.850000000000009</v>
      </c>
      <c r="AX3724">
        <f t="shared" si="55"/>
        <v>183.67500000000001</v>
      </c>
    </row>
    <row r="3725" spans="1:50" x14ac:dyDescent="0.25">
      <c r="A3725" s="76" t="s">
        <v>150</v>
      </c>
      <c r="B3725" s="76" t="s">
        <v>145</v>
      </c>
      <c r="C3725" s="76" t="s">
        <v>147</v>
      </c>
      <c r="D3725" s="3" t="s">
        <v>138</v>
      </c>
      <c r="E3725" s="3" t="s">
        <v>139</v>
      </c>
      <c r="F3725" t="s">
        <v>153</v>
      </c>
      <c r="G3725" s="45">
        <v>44832</v>
      </c>
      <c r="H3725" s="45"/>
      <c r="I3725" s="20"/>
      <c r="J3725" s="20"/>
      <c r="K3725" s="20"/>
      <c r="L3725" s="20"/>
      <c r="M3725" s="20"/>
      <c r="N3725" s="20"/>
      <c r="AL3725">
        <v>0.24049999999999996</v>
      </c>
      <c r="AM3725">
        <v>0.30049999999999999</v>
      </c>
      <c r="AN3725">
        <v>0.29774999999999996</v>
      </c>
      <c r="AO3725">
        <v>0.31725000000000003</v>
      </c>
      <c r="AP3725">
        <v>0.34924999999999995</v>
      </c>
      <c r="AQ3725">
        <v>0.32774999999999999</v>
      </c>
      <c r="AR3725">
        <v>0.34299999999999997</v>
      </c>
      <c r="AS3725">
        <v>0.38525000000000004</v>
      </c>
      <c r="AU3725">
        <f t="shared" si="54"/>
        <v>48.099999999999994</v>
      </c>
      <c r="AV3725">
        <f t="shared" si="54"/>
        <v>60.099999999999994</v>
      </c>
      <c r="AW3725">
        <f t="shared" si="54"/>
        <v>59.54999999999999</v>
      </c>
      <c r="AX3725">
        <f t="shared" si="55"/>
        <v>167.74999999999997</v>
      </c>
    </row>
    <row r="3726" spans="1:50" x14ac:dyDescent="0.25">
      <c r="A3726" s="76" t="s">
        <v>150</v>
      </c>
      <c r="B3726" s="76" t="s">
        <v>145</v>
      </c>
      <c r="C3726" s="76" t="s">
        <v>147</v>
      </c>
      <c r="D3726" s="3" t="s">
        <v>138</v>
      </c>
      <c r="E3726" s="3" t="s">
        <v>139</v>
      </c>
      <c r="F3726" t="s">
        <v>153</v>
      </c>
      <c r="G3726" s="45">
        <v>44855</v>
      </c>
      <c r="H3726" s="45"/>
      <c r="I3726" s="20"/>
      <c r="J3726" s="20"/>
      <c r="K3726" s="20"/>
      <c r="L3726" s="20"/>
      <c r="M3726" s="20"/>
      <c r="N3726" s="20"/>
      <c r="AL3726">
        <v>0.28825000000000001</v>
      </c>
      <c r="AM3726">
        <v>0.29875000000000002</v>
      </c>
      <c r="AN3726">
        <v>0.27650000000000002</v>
      </c>
      <c r="AO3726">
        <v>0.28575</v>
      </c>
      <c r="AP3726">
        <v>0.33250000000000002</v>
      </c>
      <c r="AQ3726">
        <v>0.31924999999999998</v>
      </c>
      <c r="AR3726">
        <v>0.33399999999999996</v>
      </c>
      <c r="AS3726">
        <v>0.38</v>
      </c>
      <c r="AU3726">
        <f t="shared" si="54"/>
        <v>57.65</v>
      </c>
      <c r="AV3726">
        <f t="shared" si="54"/>
        <v>59.75</v>
      </c>
      <c r="AW3726">
        <f t="shared" si="54"/>
        <v>55.300000000000004</v>
      </c>
      <c r="AX3726">
        <f t="shared" si="55"/>
        <v>172.70000000000002</v>
      </c>
    </row>
    <row r="3727" spans="1:50" x14ac:dyDescent="0.25">
      <c r="A3727" s="76" t="s">
        <v>150</v>
      </c>
      <c r="B3727" s="76" t="s">
        <v>145</v>
      </c>
      <c r="C3727" s="76" t="s">
        <v>147</v>
      </c>
      <c r="D3727" s="3" t="s">
        <v>138</v>
      </c>
      <c r="E3727" s="3" t="s">
        <v>139</v>
      </c>
      <c r="F3727" t="s">
        <v>153</v>
      </c>
      <c r="G3727" s="45">
        <v>44865</v>
      </c>
      <c r="H3727" s="45"/>
      <c r="I3727" s="20"/>
      <c r="J3727" s="20"/>
      <c r="K3727" s="20"/>
      <c r="L3727" s="20"/>
      <c r="M3727" s="20"/>
      <c r="N3727" s="20"/>
      <c r="AL3727">
        <v>0.21287499999999998</v>
      </c>
      <c r="AM3727">
        <v>0.27300000000000002</v>
      </c>
      <c r="AN3727">
        <v>0.26624999999999999</v>
      </c>
      <c r="AO3727">
        <v>0.27725</v>
      </c>
      <c r="AP3727">
        <v>0.32574999999999998</v>
      </c>
      <c r="AQ3727">
        <v>0.3135</v>
      </c>
      <c r="AR3727">
        <v>0.32400000000000007</v>
      </c>
      <c r="AS3727">
        <v>0.3775</v>
      </c>
      <c r="AU3727">
        <f t="shared" si="54"/>
        <v>42.574999999999996</v>
      </c>
      <c r="AV3727">
        <f t="shared" si="54"/>
        <v>54.6</v>
      </c>
      <c r="AW3727">
        <f t="shared" si="54"/>
        <v>53.25</v>
      </c>
      <c r="AX3727">
        <f t="shared" si="55"/>
        <v>150.42500000000001</v>
      </c>
    </row>
    <row r="3728" spans="1:50" x14ac:dyDescent="0.25">
      <c r="A3728" s="76" t="s">
        <v>150</v>
      </c>
      <c r="B3728" s="76" t="s">
        <v>145</v>
      </c>
      <c r="C3728" s="76" t="s">
        <v>147</v>
      </c>
      <c r="D3728" s="3" t="s">
        <v>138</v>
      </c>
      <c r="E3728" s="3" t="s">
        <v>139</v>
      </c>
      <c r="F3728" t="s">
        <v>153</v>
      </c>
      <c r="G3728" s="45">
        <v>44874</v>
      </c>
      <c r="H3728" s="45"/>
      <c r="I3728" s="20"/>
      <c r="J3728" s="20"/>
      <c r="K3728" s="20"/>
      <c r="L3728" s="20"/>
      <c r="M3728" s="20"/>
      <c r="N3728" s="20"/>
      <c r="AL3728">
        <v>0.21249999999999999</v>
      </c>
      <c r="AM3728">
        <v>0.26649999999999996</v>
      </c>
      <c r="AN3728">
        <v>0.2535</v>
      </c>
      <c r="AO3728">
        <v>0.26100000000000001</v>
      </c>
      <c r="AP3728">
        <v>0.31225000000000003</v>
      </c>
      <c r="AQ3728">
        <v>0.31</v>
      </c>
      <c r="AR3728">
        <v>0.32200000000000001</v>
      </c>
      <c r="AS3728">
        <v>0.37524999999999997</v>
      </c>
      <c r="AU3728">
        <f t="shared" si="54"/>
        <v>42.5</v>
      </c>
      <c r="AV3728">
        <f t="shared" si="54"/>
        <v>53.29999999999999</v>
      </c>
      <c r="AW3728">
        <f t="shared" si="54"/>
        <v>50.7</v>
      </c>
      <c r="AX3728">
        <f t="shared" si="55"/>
        <v>146.5</v>
      </c>
    </row>
    <row r="3729" spans="1:50" x14ac:dyDescent="0.25">
      <c r="A3729" s="76" t="s">
        <v>150</v>
      </c>
      <c r="B3729" s="76" t="s">
        <v>145</v>
      </c>
      <c r="C3729" s="76" t="s">
        <v>147</v>
      </c>
      <c r="D3729" s="3" t="s">
        <v>138</v>
      </c>
      <c r="E3729" s="3" t="s">
        <v>139</v>
      </c>
      <c r="F3729" t="s">
        <v>153</v>
      </c>
      <c r="G3729" s="45">
        <v>44886</v>
      </c>
      <c r="H3729" s="45"/>
      <c r="I3729" s="20"/>
      <c r="J3729" s="20"/>
      <c r="K3729" s="20"/>
      <c r="L3729" s="20"/>
      <c r="M3729" s="20"/>
      <c r="N3729" s="20"/>
      <c r="AL3729">
        <v>0.31887500000000002</v>
      </c>
      <c r="AM3729">
        <v>0.33799999999999997</v>
      </c>
      <c r="AN3729">
        <v>0.29574999999999996</v>
      </c>
      <c r="AO3729">
        <v>0.26774999999999999</v>
      </c>
      <c r="AP3729">
        <v>0.30475000000000002</v>
      </c>
      <c r="AQ3729">
        <v>0.30475000000000002</v>
      </c>
      <c r="AR3729">
        <v>0.31424999999999997</v>
      </c>
      <c r="AS3729">
        <v>0.3735</v>
      </c>
      <c r="AU3729">
        <f t="shared" si="54"/>
        <v>63.775000000000006</v>
      </c>
      <c r="AV3729">
        <f t="shared" si="54"/>
        <v>67.599999999999994</v>
      </c>
      <c r="AW3729">
        <f t="shared" si="54"/>
        <v>59.149999999999991</v>
      </c>
      <c r="AX3729">
        <f t="shared" si="55"/>
        <v>190.52499999999998</v>
      </c>
    </row>
    <row r="3730" spans="1:50" x14ac:dyDescent="0.25">
      <c r="A3730" s="76" t="s">
        <v>150</v>
      </c>
      <c r="B3730" s="76" t="s">
        <v>145</v>
      </c>
      <c r="C3730" s="76" t="s">
        <v>147</v>
      </c>
      <c r="D3730" s="3" t="s">
        <v>138</v>
      </c>
      <c r="E3730" s="3" t="s">
        <v>139</v>
      </c>
      <c r="F3730" t="s">
        <v>153</v>
      </c>
      <c r="G3730" s="45">
        <v>44896</v>
      </c>
      <c r="H3730" s="45"/>
      <c r="I3730" s="20"/>
      <c r="J3730" s="20"/>
      <c r="K3730" s="20"/>
      <c r="L3730" s="20"/>
      <c r="M3730" s="20"/>
      <c r="N3730" s="20"/>
      <c r="AL3730">
        <v>0.25774999999999998</v>
      </c>
      <c r="AM3730">
        <v>0.29875000000000002</v>
      </c>
      <c r="AN3730">
        <v>0.27875000000000005</v>
      </c>
      <c r="AO3730">
        <v>0.26950000000000002</v>
      </c>
      <c r="AP3730">
        <v>0.30700000000000005</v>
      </c>
      <c r="AQ3730">
        <v>0.30149999999999999</v>
      </c>
      <c r="AR3730">
        <v>0.31425000000000003</v>
      </c>
      <c r="AS3730">
        <v>0.37225000000000003</v>
      </c>
      <c r="AU3730">
        <f t="shared" si="54"/>
        <v>51.55</v>
      </c>
      <c r="AV3730">
        <f t="shared" si="54"/>
        <v>59.75</v>
      </c>
      <c r="AW3730">
        <f t="shared" si="54"/>
        <v>55.750000000000014</v>
      </c>
      <c r="AX3730">
        <f t="shared" si="55"/>
        <v>167.05</v>
      </c>
    </row>
    <row r="3731" spans="1:50" x14ac:dyDescent="0.25">
      <c r="A3731" s="76" t="s">
        <v>150</v>
      </c>
      <c r="B3731" s="76" t="s">
        <v>145</v>
      </c>
      <c r="C3731" s="76" t="s">
        <v>147</v>
      </c>
      <c r="D3731" s="3" t="s">
        <v>138</v>
      </c>
      <c r="E3731" s="3" t="s">
        <v>139</v>
      </c>
      <c r="F3731" t="s">
        <v>153</v>
      </c>
      <c r="G3731" s="45">
        <v>44903</v>
      </c>
      <c r="H3731" s="45"/>
      <c r="I3731" s="20"/>
      <c r="J3731" s="20"/>
      <c r="K3731" s="20"/>
      <c r="L3731" s="20"/>
      <c r="M3731" s="20"/>
      <c r="N3731" s="20"/>
      <c r="AL3731">
        <v>0.30487500000000001</v>
      </c>
      <c r="AM3731">
        <v>0.30049999999999999</v>
      </c>
      <c r="AN3731">
        <v>0.26974999999999999</v>
      </c>
      <c r="AO3731">
        <v>0.26099999999999995</v>
      </c>
      <c r="AP3731">
        <v>0.30475000000000002</v>
      </c>
      <c r="AQ3731">
        <v>0.29925000000000002</v>
      </c>
      <c r="AR3731">
        <v>0.3145</v>
      </c>
      <c r="AS3731">
        <v>0.37475000000000003</v>
      </c>
      <c r="AU3731">
        <f t="shared" si="54"/>
        <v>60.975000000000001</v>
      </c>
      <c r="AV3731">
        <f t="shared" si="54"/>
        <v>60.099999999999994</v>
      </c>
      <c r="AW3731">
        <f t="shared" si="54"/>
        <v>53.949999999999996</v>
      </c>
      <c r="AX3731">
        <f t="shared" si="55"/>
        <v>175.02499999999998</v>
      </c>
    </row>
    <row r="3732" spans="1:50" x14ac:dyDescent="0.25">
      <c r="A3732" s="29" t="s">
        <v>171</v>
      </c>
      <c r="B3732" s="29" t="s">
        <v>79</v>
      </c>
      <c r="C3732" s="29" t="s">
        <v>137</v>
      </c>
      <c r="D3732" s="29" t="s">
        <v>138</v>
      </c>
      <c r="E3732" s="29" t="s">
        <v>179</v>
      </c>
      <c r="F3732" s="5" t="s">
        <v>189</v>
      </c>
      <c r="G3732" s="17">
        <v>44188</v>
      </c>
      <c r="H3732" s="17"/>
      <c r="I3732" s="1"/>
      <c r="K3732" s="23">
        <v>1.8344444444444443</v>
      </c>
      <c r="L3732" s="23">
        <v>1.8344444444444444E-2</v>
      </c>
      <c r="N3732" s="23"/>
      <c r="O3732" s="23"/>
      <c r="P3732" s="13">
        <v>0.99828505555555558</v>
      </c>
      <c r="Q3732" s="22">
        <f t="shared" ref="Q3732:Q3762" si="56">(P3732)/(1000*L3732)</f>
        <v>5.4418930950938825E-2</v>
      </c>
      <c r="R3732" s="22"/>
      <c r="S3732" s="22"/>
      <c r="T3732" s="22"/>
      <c r="U3732" s="22"/>
      <c r="V3732" s="20"/>
      <c r="W3732" s="20"/>
      <c r="X3732" s="20"/>
      <c r="Y3732" s="20"/>
      <c r="Z3732" s="20"/>
      <c r="AA3732" s="13"/>
      <c r="AB3732" s="13"/>
      <c r="AC3732" s="13"/>
      <c r="AD3732" s="13"/>
      <c r="AE3732" s="13"/>
      <c r="AF3732" s="13"/>
      <c r="AG3732" s="13"/>
      <c r="AH3732" s="13"/>
      <c r="AI3732" s="13"/>
      <c r="AJ3732" s="13"/>
      <c r="AK3732" s="13"/>
    </row>
    <row r="3733" spans="1:50" x14ac:dyDescent="0.25">
      <c r="A3733" s="29" t="s">
        <v>171</v>
      </c>
      <c r="B3733" s="29" t="s">
        <v>79</v>
      </c>
      <c r="C3733" s="29" t="s">
        <v>137</v>
      </c>
      <c r="D3733" s="29" t="s">
        <v>138</v>
      </c>
      <c r="E3733" s="29" t="s">
        <v>179</v>
      </c>
      <c r="F3733" s="5" t="s">
        <v>189</v>
      </c>
      <c r="G3733" s="17">
        <v>44207</v>
      </c>
      <c r="H3733" s="17"/>
      <c r="I3733" s="1"/>
      <c r="K3733" s="23">
        <v>114.67784881235872</v>
      </c>
      <c r="L3733" s="23">
        <v>1.1467784881235872</v>
      </c>
      <c r="N3733" s="23"/>
      <c r="O3733" s="23"/>
      <c r="P3733" s="13">
        <v>47.159601864579564</v>
      </c>
      <c r="Q3733" s="22">
        <f t="shared" si="56"/>
        <v>4.1123549450028773E-2</v>
      </c>
      <c r="R3733" s="22"/>
      <c r="S3733" s="22"/>
      <c r="T3733" s="22"/>
      <c r="U3733" s="22"/>
      <c r="V3733" s="20"/>
      <c r="W3733" s="20"/>
      <c r="X3733" s="20"/>
      <c r="Y3733" s="20"/>
      <c r="Z3733" s="20"/>
      <c r="AA3733" s="13"/>
      <c r="AB3733" s="13"/>
      <c r="AC3733" s="13"/>
      <c r="AD3733" s="13"/>
      <c r="AE3733" s="13"/>
      <c r="AF3733" s="13"/>
      <c r="AG3733" s="13"/>
      <c r="AH3733" s="13"/>
      <c r="AI3733" s="13"/>
      <c r="AJ3733" s="13"/>
      <c r="AK3733" s="13"/>
    </row>
    <row r="3734" spans="1:50" x14ac:dyDescent="0.25">
      <c r="A3734" s="29" t="s">
        <v>171</v>
      </c>
      <c r="B3734" s="29" t="s">
        <v>79</v>
      </c>
      <c r="C3734" s="29" t="s">
        <v>137</v>
      </c>
      <c r="D3734" s="29" t="s">
        <v>138</v>
      </c>
      <c r="E3734" s="29" t="s">
        <v>179</v>
      </c>
      <c r="F3734" s="5" t="s">
        <v>189</v>
      </c>
      <c r="G3734" s="17">
        <v>44216</v>
      </c>
      <c r="H3734" s="17"/>
      <c r="I3734" s="1"/>
      <c r="K3734" s="23">
        <v>289.34891729676082</v>
      </c>
      <c r="L3734" s="23">
        <v>2.893489172967608</v>
      </c>
      <c r="N3734" s="23"/>
      <c r="O3734" s="23"/>
      <c r="P3734" s="13">
        <v>73.736490765547998</v>
      </c>
      <c r="Q3734" s="22">
        <f t="shared" si="56"/>
        <v>2.5483589658613685E-2</v>
      </c>
      <c r="R3734" s="22"/>
      <c r="S3734" s="22"/>
      <c r="T3734" s="22"/>
      <c r="U3734" s="22"/>
      <c r="V3734" s="20"/>
      <c r="W3734" s="20"/>
      <c r="X3734" s="20"/>
      <c r="Y3734" s="20"/>
      <c r="Z3734" s="20"/>
      <c r="AA3734" s="13"/>
      <c r="AB3734" s="13"/>
      <c r="AC3734" s="13"/>
      <c r="AD3734" s="13"/>
      <c r="AE3734" s="13"/>
      <c r="AF3734" s="13"/>
      <c r="AG3734" s="13"/>
      <c r="AH3734" s="13"/>
      <c r="AI3734" s="13"/>
      <c r="AJ3734" s="13"/>
      <c r="AK3734" s="13"/>
    </row>
    <row r="3735" spans="1:50" x14ac:dyDescent="0.25">
      <c r="A3735" s="29" t="s">
        <v>171</v>
      </c>
      <c r="B3735" s="29" t="s">
        <v>79</v>
      </c>
      <c r="C3735" s="29" t="s">
        <v>137</v>
      </c>
      <c r="D3735" s="29" t="s">
        <v>138</v>
      </c>
      <c r="E3735" s="29" t="s">
        <v>179</v>
      </c>
      <c r="F3735" s="5" t="s">
        <v>189</v>
      </c>
      <c r="G3735" s="17">
        <v>44218</v>
      </c>
      <c r="H3735" s="17"/>
      <c r="I3735" s="1"/>
      <c r="K3735" s="23"/>
      <c r="L3735" s="23"/>
      <c r="N3735" s="23"/>
      <c r="O3735" s="23"/>
      <c r="P3735" s="13"/>
      <c r="Q3735" s="22"/>
      <c r="R3735" s="22"/>
      <c r="S3735" s="22"/>
      <c r="T3735" s="22"/>
      <c r="U3735" s="22"/>
      <c r="V3735" s="20"/>
      <c r="W3735" s="20"/>
      <c r="X3735" s="20"/>
      <c r="Y3735" s="20"/>
      <c r="Z3735" s="20"/>
      <c r="AA3735" s="13"/>
      <c r="AB3735" s="13"/>
      <c r="AC3735" s="13"/>
      <c r="AD3735" s="13"/>
      <c r="AE3735" s="13"/>
      <c r="AF3735" s="13"/>
      <c r="AG3735" s="13"/>
      <c r="AH3735" s="13"/>
      <c r="AI3735" s="13"/>
      <c r="AJ3735" s="13"/>
      <c r="AK3735" s="13"/>
    </row>
    <row r="3736" spans="1:50" x14ac:dyDescent="0.25">
      <c r="A3736" s="55" t="s">
        <v>173</v>
      </c>
      <c r="B3736" s="55" t="s">
        <v>84</v>
      </c>
      <c r="C3736" s="55" t="s">
        <v>137</v>
      </c>
      <c r="D3736" s="55" t="s">
        <v>138</v>
      </c>
      <c r="E3736" s="55" t="s">
        <v>179</v>
      </c>
      <c r="F3736" s="5" t="s">
        <v>189</v>
      </c>
      <c r="G3736" s="17">
        <v>44188</v>
      </c>
      <c r="H3736" s="17"/>
      <c r="I3736" s="1"/>
      <c r="K3736" s="23">
        <v>1.6066666666666669</v>
      </c>
      <c r="L3736" s="23">
        <v>1.606666666666667E-2</v>
      </c>
      <c r="N3736" s="23"/>
      <c r="O3736" s="23"/>
      <c r="P3736" s="13">
        <v>0.85488833333333347</v>
      </c>
      <c r="Q3736" s="22">
        <f t="shared" si="56"/>
        <v>5.3208817427385889E-2</v>
      </c>
      <c r="R3736" s="22"/>
      <c r="S3736" s="22"/>
      <c r="T3736" s="22"/>
      <c r="U3736" s="22"/>
      <c r="V3736" s="20"/>
      <c r="W3736" s="20"/>
      <c r="X3736" s="20"/>
      <c r="Y3736" s="20"/>
      <c r="Z3736" s="20"/>
      <c r="AA3736" s="13"/>
      <c r="AB3736" s="13"/>
      <c r="AC3736" s="13"/>
      <c r="AD3736" s="13"/>
      <c r="AE3736" s="13"/>
      <c r="AF3736" s="13"/>
      <c r="AG3736" s="13"/>
      <c r="AH3736" s="13"/>
      <c r="AI3736" s="13"/>
      <c r="AJ3736" s="13"/>
      <c r="AK3736" s="13"/>
    </row>
    <row r="3737" spans="1:50" x14ac:dyDescent="0.25">
      <c r="A3737" s="55" t="s">
        <v>173</v>
      </c>
      <c r="B3737" s="55" t="s">
        <v>84</v>
      </c>
      <c r="C3737" s="55" t="s">
        <v>137</v>
      </c>
      <c r="D3737" s="55" t="s">
        <v>138</v>
      </c>
      <c r="E3737" s="55" t="s">
        <v>179</v>
      </c>
      <c r="F3737" s="5" t="s">
        <v>189</v>
      </c>
      <c r="G3737" s="17">
        <v>44207</v>
      </c>
      <c r="H3737" s="17"/>
      <c r="I3737" s="1"/>
      <c r="K3737" s="23">
        <v>117.26876734819838</v>
      </c>
      <c r="L3737" s="23">
        <v>1.1726876734819838</v>
      </c>
      <c r="N3737" s="23"/>
      <c r="O3737" s="23"/>
      <c r="P3737" s="13">
        <v>50.426797622947987</v>
      </c>
      <c r="Q3737" s="22">
        <f t="shared" si="56"/>
        <v>4.3001046879958281E-2</v>
      </c>
      <c r="R3737" s="22"/>
      <c r="S3737" s="22"/>
      <c r="T3737" s="22"/>
      <c r="U3737" s="22"/>
      <c r="V3737" s="20"/>
      <c r="W3737" s="20"/>
      <c r="X3737" s="20"/>
      <c r="Y3737" s="20"/>
      <c r="Z3737" s="20"/>
      <c r="AA3737" s="13"/>
      <c r="AB3737" s="13"/>
      <c r="AC3737" s="13"/>
      <c r="AD3737" s="13"/>
      <c r="AE3737" s="13"/>
      <c r="AF3737" s="13"/>
      <c r="AG3737" s="13"/>
      <c r="AH3737" s="13"/>
      <c r="AI3737" s="13"/>
      <c r="AJ3737" s="13"/>
      <c r="AK3737" s="13"/>
    </row>
    <row r="3738" spans="1:50" x14ac:dyDescent="0.25">
      <c r="A3738" s="55" t="s">
        <v>173</v>
      </c>
      <c r="B3738" s="55" t="s">
        <v>84</v>
      </c>
      <c r="C3738" s="55" t="s">
        <v>137</v>
      </c>
      <c r="D3738" s="55" t="s">
        <v>138</v>
      </c>
      <c r="E3738" s="55" t="s">
        <v>179</v>
      </c>
      <c r="F3738" s="5" t="s">
        <v>189</v>
      </c>
      <c r="G3738" s="17">
        <v>44216</v>
      </c>
      <c r="H3738" s="17"/>
      <c r="I3738" s="1"/>
      <c r="K3738" s="23">
        <v>277.58526097099832</v>
      </c>
      <c r="L3738" s="23">
        <v>2.7758526097099834</v>
      </c>
      <c r="N3738" s="23"/>
      <c r="O3738" s="23"/>
      <c r="P3738" s="13">
        <v>88.461437611330055</v>
      </c>
      <c r="Q3738" s="22">
        <f t="shared" si="56"/>
        <v>3.1868204133710241E-2</v>
      </c>
      <c r="R3738" s="22"/>
      <c r="S3738" s="22"/>
      <c r="T3738" s="22"/>
      <c r="U3738" s="22"/>
      <c r="V3738" s="20"/>
      <c r="W3738" s="20"/>
      <c r="X3738" s="20"/>
      <c r="Y3738" s="20"/>
      <c r="Z3738" s="20"/>
      <c r="AA3738" s="13"/>
      <c r="AB3738" s="13"/>
      <c r="AC3738" s="13"/>
      <c r="AD3738" s="13"/>
      <c r="AE3738" s="13"/>
      <c r="AF3738" s="13"/>
      <c r="AG3738" s="13"/>
      <c r="AH3738" s="13"/>
      <c r="AI3738" s="13"/>
      <c r="AJ3738" s="13"/>
      <c r="AK3738" s="13"/>
    </row>
    <row r="3739" spans="1:50" x14ac:dyDescent="0.25">
      <c r="A3739" s="55" t="s">
        <v>173</v>
      </c>
      <c r="B3739" s="55" t="s">
        <v>84</v>
      </c>
      <c r="C3739" s="55" t="s">
        <v>137</v>
      </c>
      <c r="D3739" s="55" t="s">
        <v>138</v>
      </c>
      <c r="E3739" s="55" t="s">
        <v>179</v>
      </c>
      <c r="F3739" s="5" t="s">
        <v>189</v>
      </c>
      <c r="G3739" s="17">
        <v>44218</v>
      </c>
      <c r="H3739" s="17"/>
      <c r="I3739" s="1"/>
      <c r="K3739" s="23"/>
      <c r="L3739" s="23"/>
      <c r="N3739" s="23"/>
      <c r="O3739" s="23"/>
      <c r="P3739" s="13"/>
      <c r="Q3739" s="22"/>
      <c r="R3739" s="22"/>
      <c r="S3739" s="22"/>
      <c r="T3739" s="22"/>
      <c r="U3739" s="22"/>
      <c r="V3739" s="20"/>
      <c r="W3739" s="20"/>
      <c r="X3739" s="20"/>
      <c r="Y3739" s="20"/>
      <c r="Z3739" s="20"/>
      <c r="AA3739" s="13"/>
      <c r="AB3739" s="13"/>
      <c r="AC3739" s="13"/>
      <c r="AD3739" s="13"/>
      <c r="AE3739" s="13"/>
      <c r="AF3739" s="13"/>
      <c r="AG3739" s="13"/>
      <c r="AH3739" s="13"/>
      <c r="AI3739" s="13"/>
      <c r="AJ3739" s="13"/>
      <c r="AK3739" s="13"/>
    </row>
    <row r="3740" spans="1:50" x14ac:dyDescent="0.25">
      <c r="A3740" s="29" t="s">
        <v>175</v>
      </c>
      <c r="B3740" s="29" t="s">
        <v>143</v>
      </c>
      <c r="C3740" s="29" t="s">
        <v>137</v>
      </c>
      <c r="D3740" s="29" t="s">
        <v>138</v>
      </c>
      <c r="E3740" s="29" t="s">
        <v>179</v>
      </c>
      <c r="F3740" s="5" t="s">
        <v>189</v>
      </c>
      <c r="G3740" s="17">
        <v>44188</v>
      </c>
      <c r="H3740" s="17"/>
      <c r="I3740" s="1"/>
      <c r="K3740" s="23">
        <v>1.0149999999999999</v>
      </c>
      <c r="L3740" s="23">
        <v>1.0149999999999999E-2</v>
      </c>
      <c r="N3740" s="23"/>
      <c r="O3740" s="23"/>
      <c r="P3740" s="13">
        <v>0.51885700000000001</v>
      </c>
      <c r="Q3740" s="22">
        <f t="shared" si="56"/>
        <v>5.1118916256157644E-2</v>
      </c>
      <c r="R3740" s="22"/>
      <c r="S3740" s="22"/>
      <c r="T3740" s="22"/>
      <c r="U3740" s="22"/>
      <c r="V3740" s="20"/>
      <c r="W3740" s="20"/>
      <c r="X3740" s="20"/>
      <c r="Y3740" s="20"/>
      <c r="Z3740" s="20"/>
      <c r="AA3740" s="13"/>
      <c r="AB3740" s="13"/>
      <c r="AC3740" s="13"/>
      <c r="AD3740" s="13"/>
      <c r="AE3740" s="13"/>
      <c r="AF3740" s="13"/>
      <c r="AG3740" s="13"/>
      <c r="AH3740" s="13"/>
      <c r="AI3740" s="13"/>
      <c r="AJ3740" s="13"/>
      <c r="AK3740" s="13"/>
    </row>
    <row r="3741" spans="1:50" x14ac:dyDescent="0.25">
      <c r="A3741" s="29" t="s">
        <v>175</v>
      </c>
      <c r="B3741" s="29" t="s">
        <v>143</v>
      </c>
      <c r="C3741" s="29" t="s">
        <v>137</v>
      </c>
      <c r="D3741" s="29" t="s">
        <v>138</v>
      </c>
      <c r="E3741" s="29" t="s">
        <v>179</v>
      </c>
      <c r="F3741" s="5" t="s">
        <v>189</v>
      </c>
      <c r="G3741" s="17">
        <v>44207</v>
      </c>
      <c r="H3741" s="17"/>
      <c r="I3741" s="1"/>
      <c r="K3741" s="23">
        <v>87.398620632192092</v>
      </c>
      <c r="L3741" s="23">
        <v>0.87398620632192092</v>
      </c>
      <c r="N3741" s="23"/>
      <c r="O3741" s="23"/>
      <c r="P3741" s="13">
        <v>40.821336308551238</v>
      </c>
      <c r="Q3741" s="22">
        <f t="shared" si="56"/>
        <v>4.6707071591373897E-2</v>
      </c>
      <c r="R3741" s="22"/>
      <c r="S3741" s="22"/>
      <c r="T3741" s="22"/>
      <c r="U3741" s="22"/>
      <c r="V3741" s="20"/>
      <c r="W3741" s="20"/>
      <c r="X3741" s="20"/>
      <c r="Y3741" s="20"/>
      <c r="Z3741" s="20"/>
      <c r="AA3741" s="13"/>
      <c r="AB3741" s="13"/>
      <c r="AC3741" s="13"/>
      <c r="AD3741" s="13"/>
      <c r="AE3741" s="13"/>
      <c r="AF3741" s="13"/>
      <c r="AG3741" s="13"/>
      <c r="AH3741" s="13"/>
      <c r="AI3741" s="13"/>
      <c r="AJ3741" s="13"/>
      <c r="AK3741" s="13"/>
    </row>
    <row r="3742" spans="1:50" x14ac:dyDescent="0.25">
      <c r="A3742" s="29" t="s">
        <v>175</v>
      </c>
      <c r="B3742" s="29" t="s">
        <v>143</v>
      </c>
      <c r="C3742" s="29" t="s">
        <v>137</v>
      </c>
      <c r="D3742" s="29" t="s">
        <v>138</v>
      </c>
      <c r="E3742" s="29" t="s">
        <v>179</v>
      </c>
      <c r="F3742" s="5" t="s">
        <v>189</v>
      </c>
      <c r="G3742" s="17">
        <v>44216</v>
      </c>
      <c r="H3742" s="17"/>
      <c r="I3742" s="1"/>
      <c r="K3742" s="23">
        <v>292.37054524963969</v>
      </c>
      <c r="L3742" s="23">
        <v>2.9237054524963968</v>
      </c>
      <c r="N3742" s="23"/>
      <c r="O3742" s="23"/>
      <c r="P3742" s="13">
        <v>97.577131875192123</v>
      </c>
      <c r="Q3742" s="22">
        <f t="shared" si="56"/>
        <v>3.337447409138844E-2</v>
      </c>
      <c r="R3742" s="22"/>
      <c r="S3742" s="22"/>
      <c r="T3742" s="22"/>
      <c r="U3742" s="22"/>
      <c r="V3742" s="20"/>
      <c r="W3742" s="20"/>
      <c r="X3742" s="20"/>
      <c r="Y3742" s="20"/>
      <c r="Z3742" s="20"/>
      <c r="AA3742" s="13"/>
      <c r="AB3742" s="13"/>
      <c r="AC3742" s="13"/>
      <c r="AD3742" s="13"/>
      <c r="AE3742" s="13"/>
      <c r="AF3742" s="13"/>
      <c r="AG3742" s="13"/>
      <c r="AH3742" s="13"/>
      <c r="AI3742" s="13"/>
      <c r="AJ3742" s="13"/>
      <c r="AK3742" s="13"/>
    </row>
    <row r="3743" spans="1:50" x14ac:dyDescent="0.25">
      <c r="A3743" s="29" t="s">
        <v>175</v>
      </c>
      <c r="B3743" s="29" t="s">
        <v>143</v>
      </c>
      <c r="C3743" s="29" t="s">
        <v>137</v>
      </c>
      <c r="D3743" s="29" t="s">
        <v>138</v>
      </c>
      <c r="E3743" s="29" t="s">
        <v>179</v>
      </c>
      <c r="F3743" s="5" t="s">
        <v>189</v>
      </c>
      <c r="G3743" s="17">
        <v>44218</v>
      </c>
      <c r="H3743" s="17"/>
      <c r="I3743" s="1"/>
      <c r="K3743" s="23"/>
      <c r="L3743" s="23"/>
      <c r="N3743" s="23"/>
      <c r="O3743" s="23"/>
      <c r="P3743" s="13"/>
      <c r="Q3743" s="22"/>
      <c r="R3743" s="22"/>
      <c r="S3743" s="22"/>
      <c r="T3743" s="22"/>
      <c r="U3743" s="22"/>
      <c r="V3743" s="20"/>
      <c r="W3743" s="20"/>
      <c r="X3743" s="20"/>
      <c r="Y3743" s="20"/>
      <c r="Z3743" s="20"/>
      <c r="AA3743" s="13"/>
      <c r="AB3743" s="13"/>
      <c r="AC3743" s="13"/>
      <c r="AD3743" s="13"/>
      <c r="AE3743" s="13"/>
      <c r="AF3743" s="13"/>
      <c r="AG3743" s="13"/>
      <c r="AH3743" s="13"/>
      <c r="AI3743" s="13"/>
      <c r="AJ3743" s="13"/>
      <c r="AK3743" s="13"/>
    </row>
    <row r="3744" spans="1:50" x14ac:dyDescent="0.25">
      <c r="A3744" s="55" t="s">
        <v>177</v>
      </c>
      <c r="B3744" s="55" t="s">
        <v>145</v>
      </c>
      <c r="C3744" s="55" t="s">
        <v>137</v>
      </c>
      <c r="D3744" s="55" t="s">
        <v>138</v>
      </c>
      <c r="E3744" s="55" t="s">
        <v>179</v>
      </c>
      <c r="F3744" s="5" t="s">
        <v>189</v>
      </c>
      <c r="G3744" s="17">
        <v>44188</v>
      </c>
      <c r="H3744" s="17"/>
      <c r="I3744" s="1"/>
      <c r="K3744" s="23">
        <v>1.4494444444444443</v>
      </c>
      <c r="L3744" s="23">
        <v>1.4494444444444443E-2</v>
      </c>
      <c r="N3744" s="23"/>
      <c r="O3744" s="23"/>
      <c r="P3744" s="13">
        <v>0.80666905555555557</v>
      </c>
      <c r="Q3744" s="22">
        <f t="shared" si="56"/>
        <v>5.5653671904944427E-2</v>
      </c>
      <c r="R3744" s="22"/>
      <c r="S3744" s="22"/>
      <c r="T3744" s="22"/>
      <c r="U3744" s="22"/>
      <c r="V3744" s="20"/>
      <c r="W3744" s="20"/>
      <c r="X3744" s="20"/>
      <c r="Y3744" s="20"/>
      <c r="Z3744" s="20"/>
      <c r="AA3744" s="13"/>
      <c r="AB3744" s="13"/>
      <c r="AC3744" s="13"/>
      <c r="AD3744" s="13"/>
      <c r="AE3744" s="13"/>
      <c r="AF3744" s="13"/>
      <c r="AG3744" s="13"/>
      <c r="AH3744" s="13"/>
      <c r="AI3744" s="13"/>
      <c r="AJ3744" s="13"/>
      <c r="AK3744" s="13"/>
    </row>
    <row r="3745" spans="1:37" x14ac:dyDescent="0.25">
      <c r="A3745" s="55" t="s">
        <v>177</v>
      </c>
      <c r="B3745" s="55" t="s">
        <v>145</v>
      </c>
      <c r="C3745" s="55" t="s">
        <v>137</v>
      </c>
      <c r="D3745" s="55" t="s">
        <v>138</v>
      </c>
      <c r="E3745" s="55" t="s">
        <v>179</v>
      </c>
      <c r="F3745" s="5" t="s">
        <v>189</v>
      </c>
      <c r="G3745" s="17">
        <v>44207</v>
      </c>
      <c r="H3745" s="17"/>
      <c r="I3745" s="1"/>
      <c r="K3745" s="23">
        <v>119.54579008907552</v>
      </c>
      <c r="L3745" s="23">
        <v>1.1954579008907553</v>
      </c>
      <c r="N3745" s="23"/>
      <c r="O3745" s="23"/>
      <c r="P3745" s="13">
        <v>56.264804307576355</v>
      </c>
      <c r="Q3745" s="22">
        <f t="shared" si="56"/>
        <v>4.7065483665842622E-2</v>
      </c>
      <c r="R3745" s="22"/>
      <c r="S3745" s="22"/>
      <c r="T3745" s="22"/>
      <c r="U3745" s="22"/>
      <c r="V3745" s="20"/>
      <c r="W3745" s="20"/>
      <c r="X3745" s="20"/>
      <c r="Y3745" s="20"/>
      <c r="Z3745" s="20"/>
      <c r="AA3745" s="13"/>
      <c r="AB3745" s="13"/>
      <c r="AC3745" s="13"/>
      <c r="AD3745" s="13"/>
      <c r="AE3745" s="13"/>
      <c r="AF3745" s="13"/>
      <c r="AG3745" s="13"/>
      <c r="AH3745" s="13"/>
      <c r="AI3745" s="13"/>
      <c r="AJ3745" s="13"/>
      <c r="AK3745" s="13"/>
    </row>
    <row r="3746" spans="1:37" x14ac:dyDescent="0.25">
      <c r="A3746" s="55" t="s">
        <v>177</v>
      </c>
      <c r="B3746" s="55" t="s">
        <v>145</v>
      </c>
      <c r="C3746" s="55" t="s">
        <v>137</v>
      </c>
      <c r="D3746" s="55" t="s">
        <v>138</v>
      </c>
      <c r="E3746" s="55" t="s">
        <v>179</v>
      </c>
      <c r="F3746" s="5" t="s">
        <v>189</v>
      </c>
      <c r="G3746" s="17">
        <v>44216</v>
      </c>
      <c r="H3746" s="17"/>
      <c r="I3746" s="1"/>
      <c r="K3746" s="23">
        <v>285.91180686783343</v>
      </c>
      <c r="L3746" s="23">
        <v>2.8591180686783342</v>
      </c>
      <c r="N3746" s="23"/>
      <c r="O3746" s="23"/>
      <c r="P3746" s="13">
        <v>131.0497979871846</v>
      </c>
      <c r="Q3746" s="22">
        <f t="shared" si="56"/>
        <v>4.5835741945334962E-2</v>
      </c>
      <c r="R3746" s="22"/>
      <c r="S3746" s="22"/>
      <c r="T3746" s="22"/>
      <c r="U3746" s="22"/>
      <c r="V3746" s="20"/>
      <c r="W3746" s="20"/>
      <c r="X3746" s="20"/>
      <c r="Y3746" s="20"/>
      <c r="Z3746" s="20"/>
      <c r="AA3746" s="13"/>
      <c r="AB3746" s="13"/>
      <c r="AC3746" s="13"/>
      <c r="AD3746" s="13"/>
      <c r="AE3746" s="13"/>
      <c r="AF3746" s="13"/>
      <c r="AG3746" s="13"/>
      <c r="AH3746" s="13"/>
      <c r="AI3746" s="13"/>
      <c r="AJ3746" s="13"/>
      <c r="AK3746" s="13"/>
    </row>
    <row r="3747" spans="1:37" x14ac:dyDescent="0.25">
      <c r="A3747" s="55" t="s">
        <v>177</v>
      </c>
      <c r="B3747" s="55" t="s">
        <v>145</v>
      </c>
      <c r="C3747" s="55" t="s">
        <v>137</v>
      </c>
      <c r="D3747" s="55" t="s">
        <v>138</v>
      </c>
      <c r="E3747" s="55" t="s">
        <v>179</v>
      </c>
      <c r="F3747" s="5" t="s">
        <v>189</v>
      </c>
      <c r="G3747" s="17">
        <v>44218</v>
      </c>
      <c r="H3747" s="17"/>
      <c r="I3747" s="1"/>
      <c r="K3747" s="23"/>
      <c r="L3747" s="23"/>
      <c r="N3747" s="23"/>
      <c r="O3747" s="23"/>
      <c r="P3747" s="13"/>
      <c r="Q3747" s="22"/>
      <c r="R3747" s="22"/>
      <c r="S3747" s="22"/>
      <c r="T3747" s="22"/>
      <c r="U3747" s="22"/>
      <c r="V3747" s="20"/>
      <c r="W3747" s="20"/>
      <c r="X3747" s="20"/>
      <c r="Y3747" s="20"/>
      <c r="Z3747" s="20"/>
      <c r="AA3747" s="13"/>
      <c r="AB3747" s="13"/>
      <c r="AC3747" s="13"/>
      <c r="AD3747" s="13"/>
      <c r="AE3747" s="13"/>
      <c r="AF3747" s="13"/>
      <c r="AG3747" s="13"/>
      <c r="AH3747" s="13"/>
      <c r="AI3747" s="13"/>
      <c r="AJ3747" s="13"/>
      <c r="AK3747" s="13"/>
    </row>
    <row r="3748" spans="1:37" x14ac:dyDescent="0.25">
      <c r="A3748" s="29" t="s">
        <v>172</v>
      </c>
      <c r="B3748" s="29" t="s">
        <v>79</v>
      </c>
      <c r="C3748" s="29" t="s">
        <v>147</v>
      </c>
      <c r="D3748" s="29" t="s">
        <v>138</v>
      </c>
      <c r="E3748" s="29" t="s">
        <v>179</v>
      </c>
      <c r="F3748" s="5" t="s">
        <v>189</v>
      </c>
      <c r="G3748" s="17">
        <v>44188</v>
      </c>
      <c r="H3748" s="17"/>
      <c r="I3748" s="1"/>
      <c r="K3748" s="23">
        <v>1.1038888888888889</v>
      </c>
      <c r="L3748" s="23">
        <v>1.103888888888889E-2</v>
      </c>
      <c r="N3748" s="23"/>
      <c r="O3748" s="23"/>
      <c r="P3748" s="13">
        <v>0.60677349999999997</v>
      </c>
      <c r="Q3748" s="22">
        <f t="shared" si="56"/>
        <v>5.4966899849018612E-2</v>
      </c>
      <c r="R3748" s="22"/>
      <c r="S3748" s="22"/>
      <c r="T3748" s="22"/>
      <c r="U3748" s="22"/>
      <c r="V3748" s="20"/>
      <c r="W3748" s="20"/>
      <c r="X3748" s="20"/>
      <c r="Y3748" s="20"/>
      <c r="Z3748" s="20"/>
      <c r="AA3748" s="13"/>
      <c r="AB3748" s="13"/>
      <c r="AC3748" s="13"/>
      <c r="AD3748" s="13"/>
      <c r="AE3748" s="13"/>
      <c r="AF3748" s="13"/>
      <c r="AG3748" s="13"/>
      <c r="AH3748" s="13"/>
      <c r="AI3748" s="13"/>
      <c r="AJ3748" s="13"/>
      <c r="AK3748" s="13"/>
    </row>
    <row r="3749" spans="1:37" x14ac:dyDescent="0.25">
      <c r="A3749" s="29" t="s">
        <v>172</v>
      </c>
      <c r="B3749" s="29" t="s">
        <v>79</v>
      </c>
      <c r="C3749" s="29" t="s">
        <v>147</v>
      </c>
      <c r="D3749" s="29" t="s">
        <v>138</v>
      </c>
      <c r="E3749" s="29" t="s">
        <v>179</v>
      </c>
      <c r="F3749" s="5" t="s">
        <v>189</v>
      </c>
      <c r="G3749" s="17">
        <v>44207</v>
      </c>
      <c r="H3749" s="17"/>
      <c r="I3749" s="1"/>
      <c r="K3749" s="23">
        <v>110.7659470508533</v>
      </c>
      <c r="L3749" s="23">
        <v>1.107659470508533</v>
      </c>
      <c r="N3749" s="23"/>
      <c r="O3749" s="23"/>
      <c r="P3749" s="13">
        <v>46.484162510386369</v>
      </c>
      <c r="Q3749" s="22">
        <f t="shared" si="56"/>
        <v>4.1966113004970038E-2</v>
      </c>
      <c r="R3749" s="22"/>
      <c r="S3749" s="22"/>
      <c r="T3749" s="22"/>
      <c r="U3749" s="22"/>
      <c r="V3749" s="20"/>
      <c r="W3749" s="20"/>
      <c r="X3749" s="20"/>
      <c r="Y3749" s="20"/>
      <c r="Z3749" s="20"/>
      <c r="AA3749" s="13"/>
      <c r="AB3749" s="13"/>
      <c r="AC3749" s="13"/>
      <c r="AD3749" s="13"/>
      <c r="AE3749" s="13"/>
      <c r="AF3749" s="13"/>
      <c r="AG3749" s="13"/>
      <c r="AH3749" s="13"/>
      <c r="AI3749" s="13"/>
      <c r="AJ3749" s="13"/>
      <c r="AK3749" s="13"/>
    </row>
    <row r="3750" spans="1:37" x14ac:dyDescent="0.25">
      <c r="A3750" s="29" t="s">
        <v>172</v>
      </c>
      <c r="B3750" s="29" t="s">
        <v>79</v>
      </c>
      <c r="C3750" s="29" t="s">
        <v>147</v>
      </c>
      <c r="D3750" s="29" t="s">
        <v>138</v>
      </c>
      <c r="E3750" s="29" t="s">
        <v>179</v>
      </c>
      <c r="F3750" s="5" t="s">
        <v>189</v>
      </c>
      <c r="G3750" s="17">
        <v>44216</v>
      </c>
      <c r="H3750" s="17"/>
      <c r="I3750" s="1"/>
      <c r="K3750" s="23">
        <v>277.48211158359442</v>
      </c>
      <c r="L3750" s="23">
        <v>2.7748211158359442</v>
      </c>
      <c r="N3750" s="23"/>
      <c r="O3750" s="23"/>
      <c r="P3750" s="13">
        <v>77.729104806334675</v>
      </c>
      <c r="Q3750" s="22">
        <f t="shared" si="56"/>
        <v>2.801229396833315E-2</v>
      </c>
      <c r="R3750" s="22"/>
      <c r="S3750" s="22"/>
      <c r="T3750" s="22"/>
      <c r="U3750" s="22"/>
      <c r="V3750" s="20"/>
      <c r="W3750" s="20"/>
      <c r="X3750" s="20"/>
      <c r="Y3750" s="20"/>
      <c r="Z3750" s="20"/>
      <c r="AA3750" s="13"/>
      <c r="AB3750" s="13"/>
      <c r="AC3750" s="13"/>
      <c r="AD3750" s="13"/>
      <c r="AE3750" s="13"/>
      <c r="AF3750" s="13"/>
      <c r="AG3750" s="13"/>
      <c r="AH3750" s="13"/>
      <c r="AI3750" s="13"/>
      <c r="AJ3750" s="13"/>
      <c r="AK3750" s="13"/>
    </row>
    <row r="3751" spans="1:37" x14ac:dyDescent="0.25">
      <c r="A3751" s="29" t="s">
        <v>172</v>
      </c>
      <c r="B3751" s="29" t="s">
        <v>79</v>
      </c>
      <c r="C3751" s="29" t="s">
        <v>147</v>
      </c>
      <c r="D3751" s="29" t="s">
        <v>138</v>
      </c>
      <c r="E3751" s="29" t="s">
        <v>179</v>
      </c>
      <c r="F3751" s="5" t="s">
        <v>189</v>
      </c>
      <c r="G3751" s="17">
        <v>44218</v>
      </c>
      <c r="H3751" s="17"/>
      <c r="I3751" s="1"/>
      <c r="K3751" s="23"/>
      <c r="L3751" s="23"/>
      <c r="N3751" s="23"/>
      <c r="O3751" s="23"/>
      <c r="P3751" s="13"/>
      <c r="Q3751" s="22"/>
      <c r="R3751" s="22"/>
      <c r="S3751" s="22"/>
      <c r="T3751" s="22"/>
      <c r="U3751" s="22"/>
      <c r="V3751" s="20"/>
      <c r="W3751" s="20"/>
      <c r="X3751" s="20"/>
      <c r="Y3751" s="20"/>
      <c r="Z3751" s="20"/>
      <c r="AA3751" s="13"/>
      <c r="AB3751" s="13"/>
      <c r="AC3751" s="13"/>
      <c r="AD3751" s="13"/>
      <c r="AE3751" s="13"/>
      <c r="AF3751" s="13"/>
      <c r="AG3751" s="13"/>
      <c r="AH3751" s="13"/>
      <c r="AI3751" s="13"/>
      <c r="AJ3751" s="13"/>
      <c r="AK3751" s="13"/>
    </row>
    <row r="3752" spans="1:37" x14ac:dyDescent="0.25">
      <c r="A3752" s="55" t="s">
        <v>174</v>
      </c>
      <c r="B3752" s="55" t="s">
        <v>84</v>
      </c>
      <c r="C3752" s="55" t="s">
        <v>147</v>
      </c>
      <c r="D3752" s="55" t="s">
        <v>138</v>
      </c>
      <c r="E3752" s="55" t="s">
        <v>179</v>
      </c>
      <c r="F3752" s="5" t="s">
        <v>189</v>
      </c>
      <c r="G3752" s="17">
        <v>44188</v>
      </c>
      <c r="H3752" s="17"/>
      <c r="I3752" s="1"/>
      <c r="K3752" s="23">
        <v>1.4883333333333335</v>
      </c>
      <c r="L3752" s="23">
        <v>1.4883333333333335E-2</v>
      </c>
      <c r="N3752" s="23"/>
      <c r="O3752" s="23"/>
      <c r="P3752" s="13">
        <v>0.80494983333333359</v>
      </c>
      <c r="Q3752" s="22">
        <f t="shared" si="56"/>
        <v>5.4083975363941779E-2</v>
      </c>
      <c r="R3752" s="22"/>
      <c r="S3752" s="22"/>
      <c r="T3752" s="22"/>
      <c r="U3752" s="22"/>
      <c r="V3752" s="20"/>
      <c r="W3752" s="20"/>
      <c r="X3752" s="20"/>
      <c r="Y3752" s="20"/>
      <c r="Z3752" s="20"/>
      <c r="AA3752" s="13"/>
      <c r="AB3752" s="13"/>
      <c r="AC3752" s="13"/>
      <c r="AD3752" s="13"/>
      <c r="AE3752" s="13"/>
      <c r="AF3752" s="13"/>
      <c r="AG3752" s="13"/>
      <c r="AH3752" s="13"/>
      <c r="AI3752" s="13"/>
      <c r="AJ3752" s="13"/>
      <c r="AK3752" s="13"/>
    </row>
    <row r="3753" spans="1:37" x14ac:dyDescent="0.25">
      <c r="A3753" s="55" t="s">
        <v>174</v>
      </c>
      <c r="B3753" s="55" t="s">
        <v>84</v>
      </c>
      <c r="C3753" s="55" t="s">
        <v>147</v>
      </c>
      <c r="D3753" s="55" t="s">
        <v>138</v>
      </c>
      <c r="E3753" s="55" t="s">
        <v>179</v>
      </c>
      <c r="F3753" s="5" t="s">
        <v>189</v>
      </c>
      <c r="G3753" s="17">
        <v>44207</v>
      </c>
      <c r="H3753" s="17"/>
      <c r="I3753" s="1"/>
      <c r="K3753" s="23">
        <v>138.95683471509429</v>
      </c>
      <c r="L3753" s="23">
        <v>1.3895683471509428</v>
      </c>
      <c r="N3753" s="23"/>
      <c r="O3753" s="23"/>
      <c r="P3753" s="13">
        <v>61.298297845581104</v>
      </c>
      <c r="Q3753" s="22">
        <f t="shared" si="56"/>
        <v>4.411319383552606E-2</v>
      </c>
      <c r="R3753" s="22"/>
      <c r="S3753" s="22"/>
      <c r="T3753" s="22"/>
      <c r="U3753" s="22"/>
      <c r="V3753" s="20"/>
      <c r="W3753" s="20"/>
      <c r="X3753" s="20"/>
      <c r="Y3753" s="20"/>
      <c r="Z3753" s="20"/>
      <c r="AA3753" s="13"/>
      <c r="AB3753" s="13"/>
      <c r="AC3753" s="13"/>
      <c r="AD3753" s="13"/>
      <c r="AE3753" s="13"/>
      <c r="AF3753" s="13"/>
      <c r="AG3753" s="13"/>
      <c r="AH3753" s="13"/>
      <c r="AI3753" s="13"/>
      <c r="AJ3753" s="13"/>
      <c r="AK3753" s="13"/>
    </row>
    <row r="3754" spans="1:37" x14ac:dyDescent="0.25">
      <c r="A3754" s="55" t="s">
        <v>174</v>
      </c>
      <c r="B3754" s="55" t="s">
        <v>84</v>
      </c>
      <c r="C3754" s="55" t="s">
        <v>147</v>
      </c>
      <c r="D3754" s="55" t="s">
        <v>138</v>
      </c>
      <c r="E3754" s="55" t="s">
        <v>179</v>
      </c>
      <c r="F3754" s="5" t="s">
        <v>189</v>
      </c>
      <c r="G3754" s="17">
        <v>44216</v>
      </c>
      <c r="H3754" s="17"/>
      <c r="I3754" s="1"/>
      <c r="K3754" s="23">
        <v>285.34608559537776</v>
      </c>
      <c r="L3754" s="23">
        <v>2.8534608559537777</v>
      </c>
      <c r="N3754" s="23"/>
      <c r="O3754" s="23"/>
      <c r="P3754" s="13">
        <v>91.661432788576349</v>
      </c>
      <c r="Q3754" s="22">
        <f t="shared" si="56"/>
        <v>3.2122898268369005E-2</v>
      </c>
      <c r="R3754" s="22"/>
      <c r="S3754" s="22"/>
      <c r="T3754" s="22"/>
      <c r="U3754" s="22"/>
      <c r="V3754" s="20"/>
      <c r="W3754" s="20"/>
      <c r="X3754" s="20"/>
      <c r="Y3754" s="20"/>
      <c r="Z3754" s="20"/>
      <c r="AA3754" s="13"/>
      <c r="AB3754" s="13"/>
      <c r="AC3754" s="13"/>
      <c r="AD3754" s="13"/>
      <c r="AE3754" s="13"/>
      <c r="AF3754" s="13"/>
      <c r="AG3754" s="13"/>
      <c r="AH3754" s="13"/>
      <c r="AI3754" s="13"/>
      <c r="AJ3754" s="13"/>
      <c r="AK3754" s="13"/>
    </row>
    <row r="3755" spans="1:37" x14ac:dyDescent="0.25">
      <c r="A3755" s="55" t="s">
        <v>174</v>
      </c>
      <c r="B3755" s="55" t="s">
        <v>84</v>
      </c>
      <c r="C3755" s="55" t="s">
        <v>147</v>
      </c>
      <c r="D3755" s="55" t="s">
        <v>138</v>
      </c>
      <c r="E3755" s="55" t="s">
        <v>179</v>
      </c>
      <c r="F3755" s="5" t="s">
        <v>189</v>
      </c>
      <c r="G3755" s="17">
        <v>44218</v>
      </c>
      <c r="H3755" s="17"/>
      <c r="I3755" s="1"/>
      <c r="K3755" s="23"/>
      <c r="L3755" s="23"/>
      <c r="N3755" s="23"/>
      <c r="O3755" s="23"/>
      <c r="P3755" s="13"/>
      <c r="Q3755" s="22"/>
      <c r="R3755" s="22"/>
      <c r="S3755" s="22"/>
      <c r="T3755" s="22"/>
      <c r="U3755" s="22"/>
      <c r="V3755" s="20"/>
      <c r="W3755" s="20"/>
      <c r="X3755" s="20"/>
      <c r="Y3755" s="20"/>
      <c r="Z3755" s="20"/>
      <c r="AA3755" s="13"/>
      <c r="AB3755" s="13"/>
      <c r="AC3755" s="13"/>
      <c r="AD3755" s="13"/>
      <c r="AE3755" s="13"/>
      <c r="AF3755" s="13"/>
      <c r="AG3755" s="13"/>
      <c r="AH3755" s="13"/>
      <c r="AI3755" s="13"/>
      <c r="AJ3755" s="13"/>
      <c r="AK3755" s="13"/>
    </row>
    <row r="3756" spans="1:37" x14ac:dyDescent="0.25">
      <c r="A3756" s="29" t="s">
        <v>176</v>
      </c>
      <c r="B3756" s="29" t="s">
        <v>143</v>
      </c>
      <c r="C3756" s="29" t="s">
        <v>147</v>
      </c>
      <c r="D3756" s="29" t="s">
        <v>138</v>
      </c>
      <c r="E3756" s="29" t="s">
        <v>179</v>
      </c>
      <c r="F3756" s="5" t="s">
        <v>189</v>
      </c>
      <c r="G3756" s="17">
        <v>44188</v>
      </c>
      <c r="H3756" s="17"/>
      <c r="I3756" s="1"/>
      <c r="K3756" s="23">
        <v>0.70500000000000007</v>
      </c>
      <c r="L3756" s="23">
        <v>7.0500000000000007E-3</v>
      </c>
      <c r="N3756" s="23"/>
      <c r="O3756" s="23"/>
      <c r="P3756" s="13">
        <v>0.35795250000000001</v>
      </c>
      <c r="Q3756" s="22">
        <f t="shared" si="56"/>
        <v>5.0773404255319142E-2</v>
      </c>
      <c r="R3756" s="22"/>
      <c r="S3756" s="22"/>
      <c r="T3756" s="22"/>
      <c r="U3756" s="22"/>
      <c r="V3756" s="20"/>
      <c r="W3756" s="20"/>
      <c r="X3756" s="20"/>
      <c r="Y3756" s="20"/>
      <c r="Z3756" s="20"/>
      <c r="AA3756" s="13"/>
      <c r="AB3756" s="13"/>
      <c r="AC3756" s="13"/>
      <c r="AD3756" s="13"/>
      <c r="AE3756" s="13"/>
      <c r="AF3756" s="13"/>
      <c r="AG3756" s="13"/>
      <c r="AH3756" s="13"/>
      <c r="AI3756" s="13"/>
      <c r="AJ3756" s="13"/>
      <c r="AK3756" s="13"/>
    </row>
    <row r="3757" spans="1:37" x14ac:dyDescent="0.25">
      <c r="A3757" s="29" t="s">
        <v>176</v>
      </c>
      <c r="B3757" s="29" t="s">
        <v>143</v>
      </c>
      <c r="C3757" s="29" t="s">
        <v>147</v>
      </c>
      <c r="D3757" s="29" t="s">
        <v>138</v>
      </c>
      <c r="E3757" s="29" t="s">
        <v>179</v>
      </c>
      <c r="F3757" s="5" t="s">
        <v>189</v>
      </c>
      <c r="G3757" s="17">
        <v>44207</v>
      </c>
      <c r="H3757" s="17"/>
      <c r="I3757" s="1"/>
      <c r="K3757" s="23">
        <v>82.805302867668985</v>
      </c>
      <c r="L3757" s="23">
        <v>0.82805302867668984</v>
      </c>
      <c r="N3757" s="23"/>
      <c r="O3757" s="23"/>
      <c r="P3757" s="13">
        <v>37.218556945547157</v>
      </c>
      <c r="Q3757" s="22">
        <f t="shared" si="56"/>
        <v>4.4947069398473274E-2</v>
      </c>
      <c r="R3757" s="22"/>
      <c r="S3757" s="22"/>
      <c r="T3757" s="22"/>
      <c r="U3757" s="22"/>
      <c r="V3757" s="20"/>
      <c r="W3757" s="20"/>
      <c r="X3757" s="20"/>
      <c r="Y3757" s="20"/>
      <c r="Z3757" s="20"/>
      <c r="AA3757" s="13"/>
      <c r="AB3757" s="13"/>
      <c r="AC3757" s="13"/>
      <c r="AD3757" s="13"/>
      <c r="AE3757" s="13"/>
      <c r="AF3757" s="13"/>
      <c r="AG3757" s="13"/>
      <c r="AH3757" s="13"/>
      <c r="AI3757" s="13"/>
      <c r="AJ3757" s="13"/>
      <c r="AK3757" s="13"/>
    </row>
    <row r="3758" spans="1:37" x14ac:dyDescent="0.25">
      <c r="A3758" s="29" t="s">
        <v>176</v>
      </c>
      <c r="B3758" s="29" t="s">
        <v>143</v>
      </c>
      <c r="C3758" s="29" t="s">
        <v>147</v>
      </c>
      <c r="D3758" s="29" t="s">
        <v>138</v>
      </c>
      <c r="E3758" s="29" t="s">
        <v>179</v>
      </c>
      <c r="F3758" s="5" t="s">
        <v>189</v>
      </c>
      <c r="G3758" s="17">
        <v>44216</v>
      </c>
      <c r="H3758" s="17"/>
      <c r="I3758" s="1"/>
      <c r="K3758" s="23">
        <v>302.6681038971941</v>
      </c>
      <c r="L3758" s="23">
        <v>3.0266810389719412</v>
      </c>
      <c r="N3758" s="23"/>
      <c r="O3758" s="23"/>
      <c r="P3758" s="13">
        <v>106.862074526367</v>
      </c>
      <c r="Q3758" s="22">
        <f t="shared" si="56"/>
        <v>3.5306685161203624E-2</v>
      </c>
      <c r="R3758" s="22"/>
      <c r="S3758" s="22"/>
      <c r="T3758" s="22"/>
      <c r="U3758" s="22"/>
      <c r="V3758" s="20"/>
      <c r="W3758" s="20"/>
      <c r="X3758" s="20"/>
      <c r="Y3758" s="20"/>
      <c r="Z3758" s="20"/>
      <c r="AA3758" s="13"/>
      <c r="AB3758" s="13"/>
      <c r="AC3758" s="13"/>
      <c r="AD3758" s="13"/>
      <c r="AE3758" s="13"/>
      <c r="AF3758" s="13"/>
      <c r="AG3758" s="13"/>
      <c r="AH3758" s="13"/>
      <c r="AI3758" s="13"/>
      <c r="AJ3758" s="13"/>
      <c r="AK3758" s="13"/>
    </row>
    <row r="3759" spans="1:37" x14ac:dyDescent="0.25">
      <c r="A3759" s="29" t="s">
        <v>176</v>
      </c>
      <c r="B3759" s="29" t="s">
        <v>143</v>
      </c>
      <c r="C3759" s="29" t="s">
        <v>147</v>
      </c>
      <c r="D3759" s="29" t="s">
        <v>138</v>
      </c>
      <c r="E3759" s="29" t="s">
        <v>179</v>
      </c>
      <c r="F3759" s="5" t="s">
        <v>189</v>
      </c>
      <c r="G3759" s="17">
        <v>44218</v>
      </c>
      <c r="H3759" s="17"/>
      <c r="I3759" s="1"/>
      <c r="K3759" s="23"/>
      <c r="L3759" s="23"/>
      <c r="N3759" s="23"/>
      <c r="O3759" s="23"/>
      <c r="P3759" s="13"/>
      <c r="Q3759" s="22"/>
      <c r="R3759" s="22"/>
      <c r="S3759" s="22"/>
      <c r="T3759" s="22"/>
      <c r="U3759" s="22"/>
      <c r="V3759" s="20"/>
      <c r="W3759" s="20"/>
      <c r="X3759" s="20"/>
      <c r="Y3759" s="20"/>
      <c r="Z3759" s="20"/>
      <c r="AA3759" s="13"/>
      <c r="AB3759" s="13"/>
      <c r="AC3759" s="13"/>
      <c r="AD3759" s="13"/>
      <c r="AE3759" s="13"/>
      <c r="AF3759" s="13"/>
      <c r="AG3759" s="13"/>
      <c r="AH3759" s="13"/>
      <c r="AI3759" s="13"/>
      <c r="AJ3759" s="13"/>
      <c r="AK3759" s="13"/>
    </row>
    <row r="3760" spans="1:37" x14ac:dyDescent="0.25">
      <c r="A3760" s="55" t="s">
        <v>178</v>
      </c>
      <c r="B3760" s="55" t="s">
        <v>145</v>
      </c>
      <c r="C3760" s="55" t="s">
        <v>147</v>
      </c>
      <c r="D3760" s="55" t="s">
        <v>138</v>
      </c>
      <c r="E3760" s="55" t="s">
        <v>179</v>
      </c>
      <c r="F3760" s="5" t="s">
        <v>189</v>
      </c>
      <c r="G3760" s="17">
        <v>44188</v>
      </c>
      <c r="H3760" s="17"/>
      <c r="I3760" s="1"/>
      <c r="K3760" s="23">
        <v>1.0372222222222223</v>
      </c>
      <c r="L3760" s="23">
        <v>1.0372222222222222E-2</v>
      </c>
      <c r="N3760" s="23"/>
      <c r="O3760" s="23"/>
      <c r="P3760" s="13">
        <v>0.55271494444444436</v>
      </c>
      <c r="Q3760" s="22">
        <f t="shared" si="56"/>
        <v>5.3287996786288157E-2</v>
      </c>
      <c r="R3760" s="22"/>
      <c r="S3760" s="22"/>
      <c r="T3760" s="22"/>
      <c r="U3760" s="22"/>
      <c r="V3760" s="20"/>
      <c r="W3760" s="20"/>
      <c r="X3760" s="20"/>
      <c r="Y3760" s="20"/>
      <c r="Z3760" s="20"/>
      <c r="AA3760" s="13"/>
      <c r="AB3760" s="13"/>
      <c r="AC3760" s="13"/>
      <c r="AD3760" s="13"/>
      <c r="AE3760" s="13"/>
      <c r="AF3760" s="13"/>
      <c r="AG3760" s="13"/>
      <c r="AH3760" s="13"/>
      <c r="AI3760" s="13"/>
      <c r="AJ3760" s="13"/>
      <c r="AK3760" s="13"/>
    </row>
    <row r="3761" spans="1:37" x14ac:dyDescent="0.25">
      <c r="A3761" s="55" t="s">
        <v>178</v>
      </c>
      <c r="B3761" s="55" t="s">
        <v>145</v>
      </c>
      <c r="C3761" s="55" t="s">
        <v>147</v>
      </c>
      <c r="D3761" s="55" t="s">
        <v>138</v>
      </c>
      <c r="E3761" s="55" t="s">
        <v>179</v>
      </c>
      <c r="F3761" s="5" t="s">
        <v>189</v>
      </c>
      <c r="G3761" s="17">
        <v>44207</v>
      </c>
      <c r="H3761" s="17"/>
      <c r="I3761" s="1"/>
      <c r="K3761" s="23">
        <v>94.800687708513877</v>
      </c>
      <c r="L3761" s="23">
        <v>0.94800687708513875</v>
      </c>
      <c r="N3761" s="23"/>
      <c r="O3761" s="23"/>
      <c r="P3761" s="13">
        <v>45.028215908847471</v>
      </c>
      <c r="Q3761" s="22">
        <f t="shared" si="56"/>
        <v>4.749777348377144E-2</v>
      </c>
      <c r="R3761" s="22"/>
      <c r="S3761" s="22"/>
      <c r="T3761" s="22"/>
      <c r="U3761" s="22"/>
      <c r="V3761" s="20"/>
      <c r="W3761" s="20"/>
      <c r="X3761" s="20"/>
      <c r="Y3761" s="20"/>
      <c r="Z3761" s="20"/>
      <c r="AA3761" s="13"/>
      <c r="AB3761" s="13"/>
      <c r="AC3761" s="13"/>
      <c r="AD3761" s="13"/>
      <c r="AE3761" s="13"/>
      <c r="AF3761" s="13"/>
      <c r="AG3761" s="13"/>
      <c r="AH3761" s="13"/>
      <c r="AI3761" s="13"/>
      <c r="AJ3761" s="13"/>
      <c r="AK3761" s="13"/>
    </row>
    <row r="3762" spans="1:37" x14ac:dyDescent="0.25">
      <c r="A3762" s="55" t="s">
        <v>178</v>
      </c>
      <c r="B3762" s="55" t="s">
        <v>145</v>
      </c>
      <c r="C3762" s="55" t="s">
        <v>147</v>
      </c>
      <c r="D3762" s="55" t="s">
        <v>138</v>
      </c>
      <c r="E3762" s="55" t="s">
        <v>179</v>
      </c>
      <c r="F3762" s="5" t="s">
        <v>189</v>
      </c>
      <c r="G3762" s="17">
        <v>44216</v>
      </c>
      <c r="H3762" s="17"/>
      <c r="I3762" s="1"/>
      <c r="K3762" s="23">
        <v>317.77235585280738</v>
      </c>
      <c r="L3762" s="23">
        <v>3.1777235585280739</v>
      </c>
      <c r="N3762" s="23"/>
      <c r="O3762" s="23"/>
      <c r="P3762" s="13">
        <v>141.41624288250912</v>
      </c>
      <c r="Q3762" s="22">
        <f t="shared" si="56"/>
        <v>4.4502374192679411E-2</v>
      </c>
      <c r="R3762" s="22"/>
      <c r="S3762" s="22"/>
      <c r="T3762" s="22"/>
      <c r="U3762" s="22"/>
      <c r="V3762" s="20"/>
      <c r="W3762" s="20"/>
      <c r="X3762" s="20"/>
      <c r="Y3762" s="20"/>
      <c r="Z3762" s="20"/>
      <c r="AA3762" s="13"/>
      <c r="AB3762" s="13"/>
      <c r="AC3762" s="13"/>
      <c r="AD3762" s="13"/>
      <c r="AE3762" s="13"/>
      <c r="AF3762" s="13"/>
      <c r="AG3762" s="13"/>
      <c r="AH3762" s="13"/>
      <c r="AI3762" s="13"/>
      <c r="AJ3762" s="13"/>
      <c r="AK3762" s="13"/>
    </row>
    <row r="3763" spans="1:37" x14ac:dyDescent="0.25">
      <c r="A3763" s="55" t="s">
        <v>178</v>
      </c>
      <c r="B3763" s="55" t="s">
        <v>145</v>
      </c>
      <c r="C3763" s="55" t="s">
        <v>147</v>
      </c>
      <c r="D3763" s="55" t="s">
        <v>138</v>
      </c>
      <c r="E3763" s="55" t="s">
        <v>179</v>
      </c>
      <c r="F3763" s="5" t="s">
        <v>189</v>
      </c>
      <c r="G3763" s="17">
        <v>44218</v>
      </c>
      <c r="H3763" s="17"/>
      <c r="I3763" s="1"/>
      <c r="L3763" s="23"/>
      <c r="P3763" s="13"/>
      <c r="V3763" s="20"/>
      <c r="W3763" s="20"/>
      <c r="X3763" s="20"/>
      <c r="Y3763" s="20"/>
      <c r="Z3763" s="20"/>
      <c r="AA3763" s="13"/>
      <c r="AB3763" s="13"/>
      <c r="AC3763" s="13"/>
      <c r="AD3763" s="13"/>
      <c r="AE3763" s="13"/>
      <c r="AF3763" s="13"/>
      <c r="AG3763" s="13"/>
      <c r="AH3763" s="13"/>
      <c r="AI3763" s="13"/>
      <c r="AJ3763" s="13"/>
      <c r="AK3763" s="13"/>
    </row>
    <row r="3764" spans="1:37" x14ac:dyDescent="0.25">
      <c r="A3764" s="29" t="s">
        <v>171</v>
      </c>
      <c r="B3764" s="29" t="s">
        <v>79</v>
      </c>
      <c r="C3764" s="29" t="s">
        <v>137</v>
      </c>
      <c r="D3764" s="29" t="s">
        <v>138</v>
      </c>
      <c r="E3764" s="29" t="s">
        <v>179</v>
      </c>
      <c r="F3764" t="s">
        <v>190</v>
      </c>
      <c r="G3764" s="17">
        <v>44292</v>
      </c>
      <c r="H3764" s="17"/>
      <c r="I3764" s="1"/>
      <c r="K3764" s="13">
        <v>58.945335940953427</v>
      </c>
      <c r="L3764" s="23">
        <v>0.58945335940953425</v>
      </c>
      <c r="M3764" s="13"/>
      <c r="N3764" s="15"/>
      <c r="O3764" s="15"/>
      <c r="P3764" s="13">
        <v>33.978734014269705</v>
      </c>
      <c r="Q3764" s="22">
        <f t="shared" ref="Q3764:Q3803" si="57">(P3764)/(1000*L3764)</f>
        <v>5.7644482759936756E-2</v>
      </c>
      <c r="R3764" s="22"/>
      <c r="S3764" s="22"/>
      <c r="T3764" s="22"/>
      <c r="U3764" s="22"/>
      <c r="V3764" s="24"/>
      <c r="W3764" s="24"/>
      <c r="X3764" s="24"/>
      <c r="Y3764" s="24"/>
      <c r="Z3764" s="24"/>
      <c r="AB3764" s="20"/>
      <c r="AG3764" s="13"/>
      <c r="AH3764" s="13"/>
      <c r="AI3764" s="13"/>
      <c r="AJ3764" s="13"/>
      <c r="AK3764" s="13"/>
    </row>
    <row r="3765" spans="1:37" x14ac:dyDescent="0.25">
      <c r="A3765" s="29" t="s">
        <v>171</v>
      </c>
      <c r="B3765" s="29" t="s">
        <v>79</v>
      </c>
      <c r="C3765" s="29" t="s">
        <v>137</v>
      </c>
      <c r="D3765" s="29" t="s">
        <v>138</v>
      </c>
      <c r="E3765" s="29" t="s">
        <v>179</v>
      </c>
      <c r="F3765" t="s">
        <v>190</v>
      </c>
      <c r="G3765" s="17">
        <v>44319</v>
      </c>
      <c r="H3765" s="17"/>
      <c r="I3765" s="1"/>
      <c r="K3765" s="13">
        <v>262.73928096105698</v>
      </c>
      <c r="L3765" s="23">
        <v>2.6273928096105696</v>
      </c>
      <c r="M3765" s="13"/>
      <c r="N3765" s="15"/>
      <c r="O3765" s="15"/>
      <c r="P3765" s="13">
        <v>81.178489594480709</v>
      </c>
      <c r="Q3765" s="22">
        <f t="shared" si="57"/>
        <v>3.089697486327251E-2</v>
      </c>
      <c r="R3765" s="22"/>
      <c r="S3765" s="22"/>
      <c r="T3765" s="22"/>
      <c r="U3765" s="22"/>
      <c r="V3765" s="24"/>
      <c r="W3765" s="24"/>
      <c r="X3765" s="24"/>
      <c r="Y3765" s="24"/>
      <c r="Z3765" s="24"/>
      <c r="AB3765" s="20"/>
      <c r="AG3765" s="13"/>
      <c r="AH3765" s="13"/>
      <c r="AI3765" s="13"/>
    </row>
    <row r="3766" spans="1:37" x14ac:dyDescent="0.25">
      <c r="A3766" s="29" t="s">
        <v>171</v>
      </c>
      <c r="B3766" s="29" t="s">
        <v>79</v>
      </c>
      <c r="C3766" s="29" t="s">
        <v>137</v>
      </c>
      <c r="D3766" s="29" t="s">
        <v>138</v>
      </c>
      <c r="E3766" s="29" t="s">
        <v>179</v>
      </c>
      <c r="F3766" t="s">
        <v>190</v>
      </c>
      <c r="G3766" s="17">
        <v>44356</v>
      </c>
      <c r="H3766" s="17"/>
      <c r="I3766" s="1"/>
      <c r="K3766" s="13">
        <v>514.44181769136628</v>
      </c>
      <c r="L3766" s="23">
        <v>5.1444181769136632</v>
      </c>
      <c r="M3766" s="13"/>
      <c r="N3766" s="15"/>
      <c r="O3766" s="15"/>
      <c r="P3766" s="13">
        <v>85.484024378057171</v>
      </c>
      <c r="Q3766" s="22">
        <f t="shared" si="57"/>
        <v>1.661684984352154E-2</v>
      </c>
      <c r="R3766" s="22"/>
      <c r="S3766" s="22"/>
      <c r="T3766" s="22"/>
      <c r="U3766" s="22"/>
      <c r="V3766" s="24"/>
      <c r="W3766" s="24"/>
      <c r="X3766" s="24"/>
      <c r="Y3766" s="24"/>
      <c r="Z3766" s="24"/>
      <c r="AB3766" s="20"/>
      <c r="AG3766" s="13"/>
      <c r="AH3766" s="13"/>
      <c r="AI3766" s="13"/>
    </row>
    <row r="3767" spans="1:37" x14ac:dyDescent="0.25">
      <c r="A3767" s="29" t="s">
        <v>171</v>
      </c>
      <c r="B3767" s="29" t="s">
        <v>79</v>
      </c>
      <c r="C3767" s="29" t="s">
        <v>137</v>
      </c>
      <c r="D3767" s="29" t="s">
        <v>138</v>
      </c>
      <c r="E3767" s="29" t="s">
        <v>179</v>
      </c>
      <c r="F3767" t="s">
        <v>190</v>
      </c>
      <c r="G3767" s="17">
        <v>44382</v>
      </c>
      <c r="H3767" s="17"/>
      <c r="I3767" s="1"/>
      <c r="K3767" s="13">
        <v>612.059600874235</v>
      </c>
      <c r="L3767" s="23">
        <v>6.1205960087423499</v>
      </c>
      <c r="M3767" s="13"/>
      <c r="N3767" s="15"/>
      <c r="O3767" s="15"/>
      <c r="P3767" s="13">
        <v>91.212934327614704</v>
      </c>
      <c r="Q3767" s="22">
        <f t="shared" si="57"/>
        <v>1.4902622914064375E-2</v>
      </c>
      <c r="R3767" s="22"/>
      <c r="S3767" s="22"/>
      <c r="T3767" s="22"/>
      <c r="U3767" s="22"/>
      <c r="V3767" s="24"/>
      <c r="W3767" s="24"/>
      <c r="X3767" s="24"/>
      <c r="Y3767" s="24"/>
      <c r="Z3767" s="24"/>
      <c r="AB3767" s="20"/>
      <c r="AG3767" s="13"/>
      <c r="AH3767" s="13"/>
      <c r="AI3767" s="13"/>
    </row>
    <row r="3768" spans="1:37" x14ac:dyDescent="0.25">
      <c r="A3768" s="29" t="s">
        <v>171</v>
      </c>
      <c r="B3768" s="29" t="s">
        <v>79</v>
      </c>
      <c r="C3768" s="29" t="s">
        <v>137</v>
      </c>
      <c r="D3768" s="29" t="s">
        <v>138</v>
      </c>
      <c r="E3768" s="29" t="s">
        <v>179</v>
      </c>
      <c r="F3768" t="s">
        <v>190</v>
      </c>
      <c r="G3768" s="17">
        <v>44403</v>
      </c>
      <c r="H3768" s="17"/>
      <c r="I3768" s="1"/>
      <c r="K3768" s="13">
        <v>754.94079951828871</v>
      </c>
      <c r="L3768" s="23">
        <v>7.5494079951828867</v>
      </c>
      <c r="M3768" s="13"/>
      <c r="N3768" s="15"/>
      <c r="O3768" s="15"/>
      <c r="P3768" s="13">
        <v>83.605343485255361</v>
      </c>
      <c r="Q3768" s="22">
        <f t="shared" si="57"/>
        <v>1.1074423787746285E-2</v>
      </c>
      <c r="R3768" s="22"/>
      <c r="S3768" s="22"/>
      <c r="T3768" s="22"/>
      <c r="U3768" s="22"/>
      <c r="V3768" s="24"/>
      <c r="W3768" s="24"/>
      <c r="X3768" s="24"/>
      <c r="Y3768" s="24"/>
      <c r="Z3768" s="24"/>
      <c r="AB3768" s="20"/>
      <c r="AG3768" s="13"/>
      <c r="AH3768" s="13"/>
      <c r="AI3768" s="13"/>
    </row>
    <row r="3769" spans="1:37" x14ac:dyDescent="0.25">
      <c r="A3769" s="55" t="s">
        <v>173</v>
      </c>
      <c r="B3769" s="55" t="s">
        <v>84</v>
      </c>
      <c r="C3769" s="55" t="s">
        <v>137</v>
      </c>
      <c r="D3769" s="55" t="s">
        <v>138</v>
      </c>
      <c r="E3769" s="55" t="s">
        <v>179</v>
      </c>
      <c r="F3769" s="5" t="s">
        <v>190</v>
      </c>
      <c r="G3769" s="45">
        <v>44292</v>
      </c>
      <c r="H3769" s="45"/>
      <c r="I3769" s="91"/>
      <c r="K3769" s="13">
        <v>68.020882463572335</v>
      </c>
      <c r="L3769" s="23">
        <v>0.6802088246357233</v>
      </c>
      <c r="M3769" s="13"/>
      <c r="N3769" s="15"/>
      <c r="O3769" s="15"/>
      <c r="P3769" s="13">
        <v>40.254668018544194</v>
      </c>
      <c r="Q3769" s="22">
        <f t="shared" si="57"/>
        <v>5.9179867359265795E-2</v>
      </c>
      <c r="R3769" s="22"/>
      <c r="S3769" s="22"/>
      <c r="T3769" s="22"/>
      <c r="U3769" s="22"/>
      <c r="V3769" s="24"/>
      <c r="W3769" s="24"/>
      <c r="X3769" s="24"/>
      <c r="Y3769" s="24"/>
      <c r="Z3769" s="24"/>
      <c r="AB3769" s="20"/>
      <c r="AG3769" s="13"/>
      <c r="AH3769" s="13"/>
      <c r="AI3769" s="13"/>
    </row>
    <row r="3770" spans="1:37" x14ac:dyDescent="0.25">
      <c r="A3770" s="55" t="s">
        <v>173</v>
      </c>
      <c r="B3770" s="55" t="s">
        <v>84</v>
      </c>
      <c r="C3770" s="55" t="s">
        <v>137</v>
      </c>
      <c r="D3770" s="55" t="s">
        <v>138</v>
      </c>
      <c r="E3770" s="55" t="s">
        <v>179</v>
      </c>
      <c r="F3770" s="5" t="s">
        <v>190</v>
      </c>
      <c r="G3770" s="45">
        <v>44319</v>
      </c>
      <c r="H3770" s="45"/>
      <c r="I3770" s="91"/>
      <c r="K3770" s="13">
        <v>270.20742582895861</v>
      </c>
      <c r="L3770" s="23">
        <v>2.7020742582895863</v>
      </c>
      <c r="M3770" s="13"/>
      <c r="N3770" s="15"/>
      <c r="O3770" s="15"/>
      <c r="P3770" s="13">
        <v>92.989775764842165</v>
      </c>
      <c r="Q3770" s="22">
        <f t="shared" si="57"/>
        <v>3.4414219179788458E-2</v>
      </c>
      <c r="R3770" s="22"/>
      <c r="S3770" s="22"/>
      <c r="T3770" s="22"/>
      <c r="U3770" s="22"/>
      <c r="V3770" s="24"/>
      <c r="W3770" s="24"/>
      <c r="X3770" s="24"/>
      <c r="Y3770" s="24"/>
      <c r="Z3770" s="24"/>
      <c r="AB3770" s="20"/>
      <c r="AG3770" s="13"/>
      <c r="AH3770" s="13"/>
      <c r="AI3770" s="13"/>
    </row>
    <row r="3771" spans="1:37" x14ac:dyDescent="0.25">
      <c r="A3771" s="55" t="s">
        <v>173</v>
      </c>
      <c r="B3771" s="55" t="s">
        <v>84</v>
      </c>
      <c r="C3771" s="55" t="s">
        <v>137</v>
      </c>
      <c r="D3771" s="55" t="s">
        <v>138</v>
      </c>
      <c r="E3771" s="55" t="s">
        <v>179</v>
      </c>
      <c r="F3771" s="5" t="s">
        <v>190</v>
      </c>
      <c r="G3771" s="45">
        <v>44356</v>
      </c>
      <c r="H3771" s="45"/>
      <c r="I3771" s="91"/>
      <c r="K3771" s="13">
        <v>516.9505603663016</v>
      </c>
      <c r="L3771" s="23">
        <v>5.1695056036630156</v>
      </c>
      <c r="M3771" s="13"/>
      <c r="N3771" s="15"/>
      <c r="O3771" s="15"/>
      <c r="P3771" s="13">
        <v>102.17825918891691</v>
      </c>
      <c r="Q3771" s="22">
        <f t="shared" si="57"/>
        <v>1.9765576637834629E-2</v>
      </c>
      <c r="R3771" s="22"/>
      <c r="S3771" s="22"/>
      <c r="T3771" s="22"/>
      <c r="U3771" s="22"/>
      <c r="V3771" s="24"/>
      <c r="W3771" s="24"/>
      <c r="X3771" s="24"/>
      <c r="Y3771" s="24"/>
      <c r="Z3771" s="24"/>
      <c r="AB3771" s="20"/>
      <c r="AG3771" s="13"/>
      <c r="AH3771" s="13"/>
      <c r="AI3771" s="13"/>
    </row>
    <row r="3772" spans="1:37" x14ac:dyDescent="0.25">
      <c r="A3772" s="55" t="s">
        <v>173</v>
      </c>
      <c r="B3772" s="55" t="s">
        <v>84</v>
      </c>
      <c r="C3772" s="55" t="s">
        <v>137</v>
      </c>
      <c r="D3772" s="55" t="s">
        <v>138</v>
      </c>
      <c r="E3772" s="55" t="s">
        <v>179</v>
      </c>
      <c r="F3772" s="5" t="s">
        <v>190</v>
      </c>
      <c r="G3772" s="45">
        <v>44382</v>
      </c>
      <c r="H3772" s="45"/>
      <c r="I3772" s="91"/>
      <c r="K3772" s="13">
        <v>624.32979836558718</v>
      </c>
      <c r="L3772" s="23">
        <v>6.2432979836558715</v>
      </c>
      <c r="M3772" s="13"/>
      <c r="N3772" s="15"/>
      <c r="O3772" s="15"/>
      <c r="P3772" s="13">
        <v>104.16351865905655</v>
      </c>
      <c r="Q3772" s="22">
        <f t="shared" si="57"/>
        <v>1.668405367351404E-2</v>
      </c>
      <c r="R3772" s="22"/>
      <c r="S3772" s="22"/>
      <c r="T3772" s="22"/>
      <c r="U3772" s="22"/>
      <c r="V3772" s="24"/>
      <c r="W3772" s="24"/>
      <c r="X3772" s="24"/>
      <c r="Y3772" s="24"/>
      <c r="Z3772" s="24"/>
      <c r="AB3772" s="20"/>
      <c r="AG3772" s="13"/>
      <c r="AH3772" s="13"/>
      <c r="AI3772" s="13"/>
    </row>
    <row r="3773" spans="1:37" x14ac:dyDescent="0.25">
      <c r="A3773" s="55" t="s">
        <v>173</v>
      </c>
      <c r="B3773" s="55" t="s">
        <v>84</v>
      </c>
      <c r="C3773" s="55" t="s">
        <v>137</v>
      </c>
      <c r="D3773" s="55" t="s">
        <v>138</v>
      </c>
      <c r="E3773" s="55" t="s">
        <v>179</v>
      </c>
      <c r="F3773" s="5" t="s">
        <v>190</v>
      </c>
      <c r="G3773" s="45">
        <v>44403</v>
      </c>
      <c r="H3773" s="45"/>
      <c r="I3773" s="91"/>
      <c r="K3773" s="13">
        <v>723.37426515368031</v>
      </c>
      <c r="L3773" s="23">
        <v>7.2337426515368035</v>
      </c>
      <c r="M3773" s="13"/>
      <c r="N3773" s="15"/>
      <c r="O3773" s="15"/>
      <c r="P3773" s="13">
        <v>96.979019221441263</v>
      </c>
      <c r="Q3773" s="22">
        <f t="shared" si="57"/>
        <v>1.3406479037630422E-2</v>
      </c>
      <c r="R3773" s="22"/>
      <c r="S3773" s="22"/>
      <c r="T3773" s="22"/>
      <c r="U3773" s="22"/>
      <c r="V3773" s="24"/>
      <c r="W3773" s="24"/>
      <c r="X3773" s="24"/>
      <c r="Y3773" s="24"/>
      <c r="Z3773" s="24"/>
      <c r="AB3773" s="20"/>
      <c r="AG3773" s="13"/>
      <c r="AH3773" s="13"/>
      <c r="AI3773" s="13"/>
    </row>
    <row r="3774" spans="1:37" x14ac:dyDescent="0.25">
      <c r="A3774" s="29" t="s">
        <v>175</v>
      </c>
      <c r="B3774" s="29" t="s">
        <v>143</v>
      </c>
      <c r="C3774" s="29" t="s">
        <v>137</v>
      </c>
      <c r="D3774" s="29" t="s">
        <v>138</v>
      </c>
      <c r="E3774" s="29" t="s">
        <v>179</v>
      </c>
      <c r="F3774" t="s">
        <v>190</v>
      </c>
      <c r="G3774" s="17">
        <v>44292</v>
      </c>
      <c r="H3774" s="17"/>
      <c r="I3774" s="1"/>
      <c r="K3774" s="13">
        <v>65.306321278035639</v>
      </c>
      <c r="L3774" s="23">
        <v>0.65306321278035639</v>
      </c>
      <c r="M3774" s="13"/>
      <c r="N3774" s="15"/>
      <c r="O3774" s="15"/>
      <c r="P3774" s="13">
        <v>39.559799758568921</v>
      </c>
      <c r="Q3774" s="22">
        <f t="shared" si="57"/>
        <v>6.0575758953175032E-2</v>
      </c>
      <c r="R3774" s="22"/>
      <c r="S3774" s="22"/>
      <c r="T3774" s="22"/>
      <c r="U3774" s="22"/>
      <c r="V3774" s="24"/>
      <c r="W3774" s="24"/>
      <c r="X3774" s="24"/>
      <c r="Y3774" s="24"/>
      <c r="Z3774" s="24"/>
      <c r="AB3774" s="20"/>
      <c r="AG3774" s="13"/>
      <c r="AH3774" s="13"/>
      <c r="AI3774" s="13"/>
    </row>
    <row r="3775" spans="1:37" x14ac:dyDescent="0.25">
      <c r="A3775" s="29" t="s">
        <v>175</v>
      </c>
      <c r="B3775" s="29" t="s">
        <v>143</v>
      </c>
      <c r="C3775" s="29" t="s">
        <v>137</v>
      </c>
      <c r="D3775" s="29" t="s">
        <v>138</v>
      </c>
      <c r="E3775" s="29" t="s">
        <v>179</v>
      </c>
      <c r="F3775" t="s">
        <v>190</v>
      </c>
      <c r="G3775" s="17">
        <v>44319</v>
      </c>
      <c r="H3775" s="17"/>
      <c r="I3775" s="1"/>
      <c r="K3775" s="13">
        <v>285.84651351487639</v>
      </c>
      <c r="L3775" s="23">
        <v>2.858465135148764</v>
      </c>
      <c r="M3775" s="13"/>
      <c r="N3775" s="15"/>
      <c r="O3775" s="15"/>
      <c r="P3775" s="13">
        <v>101.50233944080006</v>
      </c>
      <c r="Q3775" s="22">
        <f t="shared" si="57"/>
        <v>3.5509385156631455E-2</v>
      </c>
      <c r="R3775" s="22"/>
      <c r="S3775" s="22"/>
      <c r="T3775" s="22"/>
      <c r="U3775" s="22"/>
      <c r="V3775" s="24"/>
      <c r="W3775" s="24"/>
      <c r="X3775" s="24"/>
      <c r="Y3775" s="24"/>
      <c r="Z3775" s="24"/>
      <c r="AB3775" s="20"/>
      <c r="AG3775" s="13"/>
      <c r="AH3775" s="13"/>
      <c r="AI3775" s="13"/>
    </row>
    <row r="3776" spans="1:37" x14ac:dyDescent="0.25">
      <c r="A3776" s="29" t="s">
        <v>175</v>
      </c>
      <c r="B3776" s="29" t="s">
        <v>143</v>
      </c>
      <c r="C3776" s="29" t="s">
        <v>137</v>
      </c>
      <c r="D3776" s="29" t="s">
        <v>138</v>
      </c>
      <c r="E3776" s="29" t="s">
        <v>179</v>
      </c>
      <c r="F3776" t="s">
        <v>190</v>
      </c>
      <c r="G3776" s="17">
        <v>44356</v>
      </c>
      <c r="H3776" s="17"/>
      <c r="I3776" s="1"/>
      <c r="K3776" s="13">
        <v>504.85246744996476</v>
      </c>
      <c r="L3776" s="23">
        <v>5.0485246744996477</v>
      </c>
      <c r="M3776" s="13"/>
      <c r="N3776" s="15"/>
      <c r="O3776" s="15"/>
      <c r="P3776" s="13">
        <v>108.34905535288399</v>
      </c>
      <c r="Q3776" s="22">
        <f t="shared" si="57"/>
        <v>2.1461528335230396E-2</v>
      </c>
      <c r="R3776" s="22"/>
      <c r="S3776" s="22"/>
      <c r="T3776" s="22"/>
      <c r="U3776" s="22"/>
      <c r="V3776" s="24"/>
      <c r="W3776" s="24"/>
      <c r="X3776" s="24"/>
      <c r="Y3776" s="24"/>
      <c r="Z3776" s="24"/>
      <c r="AB3776" s="20"/>
      <c r="AG3776" s="13"/>
      <c r="AH3776" s="13"/>
      <c r="AI3776" s="13"/>
    </row>
    <row r="3777" spans="1:35" x14ac:dyDescent="0.25">
      <c r="A3777" s="29" t="s">
        <v>175</v>
      </c>
      <c r="B3777" s="29" t="s">
        <v>143</v>
      </c>
      <c r="C3777" s="29" t="s">
        <v>137</v>
      </c>
      <c r="D3777" s="29" t="s">
        <v>138</v>
      </c>
      <c r="E3777" s="29" t="s">
        <v>179</v>
      </c>
      <c r="F3777" t="s">
        <v>190</v>
      </c>
      <c r="G3777" s="17">
        <v>44382</v>
      </c>
      <c r="H3777" s="17"/>
      <c r="I3777" s="1"/>
      <c r="K3777" s="13">
        <v>651.061326549417</v>
      </c>
      <c r="L3777" s="23">
        <v>6.51061326549417</v>
      </c>
      <c r="M3777" s="13"/>
      <c r="N3777" s="15"/>
      <c r="O3777" s="15"/>
      <c r="P3777" s="13">
        <v>121.95853036723477</v>
      </c>
      <c r="Q3777" s="22">
        <f t="shared" si="57"/>
        <v>1.8732264595350351E-2</v>
      </c>
      <c r="R3777" s="22"/>
      <c r="S3777" s="22"/>
      <c r="T3777" s="22"/>
      <c r="U3777" s="22"/>
      <c r="V3777" s="24"/>
      <c r="W3777" s="24"/>
      <c r="X3777" s="24"/>
      <c r="Y3777" s="24"/>
      <c r="Z3777" s="24"/>
      <c r="AB3777" s="20"/>
      <c r="AG3777" s="13"/>
      <c r="AH3777" s="13"/>
      <c r="AI3777" s="13"/>
    </row>
    <row r="3778" spans="1:35" x14ac:dyDescent="0.25">
      <c r="A3778" s="29" t="s">
        <v>175</v>
      </c>
      <c r="B3778" s="29" t="s">
        <v>143</v>
      </c>
      <c r="C3778" s="29" t="s">
        <v>137</v>
      </c>
      <c r="D3778" s="29" t="s">
        <v>138</v>
      </c>
      <c r="E3778" s="29" t="s">
        <v>179</v>
      </c>
      <c r="F3778" t="s">
        <v>190</v>
      </c>
      <c r="G3778" s="17">
        <v>44403</v>
      </c>
      <c r="H3778" s="17"/>
      <c r="I3778" s="1"/>
      <c r="K3778" s="13">
        <v>647.13504855676774</v>
      </c>
      <c r="L3778" s="23">
        <v>6.4713504855676778</v>
      </c>
      <c r="M3778" s="13"/>
      <c r="N3778" s="15"/>
      <c r="O3778" s="15"/>
      <c r="P3778" s="13">
        <v>95.080805997883857</v>
      </c>
      <c r="Q3778" s="22">
        <f t="shared" si="57"/>
        <v>1.4692575562076548E-2</v>
      </c>
      <c r="R3778" s="22"/>
      <c r="S3778" s="22"/>
      <c r="T3778" s="22"/>
      <c r="U3778" s="22"/>
      <c r="V3778" s="24"/>
      <c r="W3778" s="24"/>
      <c r="X3778" s="24"/>
      <c r="Y3778" s="24"/>
      <c r="Z3778" s="24"/>
      <c r="AB3778" s="20"/>
      <c r="AG3778" s="13"/>
      <c r="AH3778" s="13"/>
      <c r="AI3778" s="13"/>
    </row>
    <row r="3779" spans="1:35" x14ac:dyDescent="0.25">
      <c r="A3779" s="55" t="s">
        <v>177</v>
      </c>
      <c r="B3779" s="55" t="s">
        <v>145</v>
      </c>
      <c r="C3779" s="55" t="s">
        <v>137</v>
      </c>
      <c r="D3779" s="55" t="s">
        <v>138</v>
      </c>
      <c r="E3779" s="55" t="s">
        <v>179</v>
      </c>
      <c r="F3779" s="5" t="s">
        <v>190</v>
      </c>
      <c r="G3779" s="45">
        <v>44292</v>
      </c>
      <c r="H3779" s="45"/>
      <c r="I3779" s="91"/>
      <c r="K3779" s="13">
        <v>58.236351496116676</v>
      </c>
      <c r="L3779" s="23">
        <v>0.58236351496116678</v>
      </c>
      <c r="M3779" s="13"/>
      <c r="N3779" s="15"/>
      <c r="O3779" s="15"/>
      <c r="P3779" s="13">
        <v>31.371896505260143</v>
      </c>
      <c r="Q3779" s="22">
        <f t="shared" si="57"/>
        <v>5.386995527587625E-2</v>
      </c>
      <c r="R3779" s="22"/>
      <c r="S3779" s="22"/>
      <c r="T3779" s="22"/>
      <c r="U3779" s="22"/>
      <c r="V3779" s="24"/>
      <c r="W3779" s="24"/>
      <c r="X3779" s="24"/>
      <c r="Y3779" s="24"/>
      <c r="Z3779" s="24"/>
      <c r="AB3779" s="20"/>
      <c r="AG3779" s="13"/>
      <c r="AH3779" s="13"/>
      <c r="AI3779" s="13"/>
    </row>
    <row r="3780" spans="1:35" x14ac:dyDescent="0.25">
      <c r="A3780" s="55" t="s">
        <v>177</v>
      </c>
      <c r="B3780" s="55" t="s">
        <v>145</v>
      </c>
      <c r="C3780" s="55" t="s">
        <v>137</v>
      </c>
      <c r="D3780" s="55" t="s">
        <v>138</v>
      </c>
      <c r="E3780" s="55" t="s">
        <v>179</v>
      </c>
      <c r="F3780" s="5" t="s">
        <v>190</v>
      </c>
      <c r="G3780" s="45">
        <v>44319</v>
      </c>
      <c r="H3780" s="45"/>
      <c r="I3780" s="91"/>
      <c r="K3780" s="13">
        <v>248.04639090447381</v>
      </c>
      <c r="L3780" s="23">
        <v>2.480463909044738</v>
      </c>
      <c r="M3780" s="13"/>
      <c r="N3780" s="15"/>
      <c r="O3780" s="15"/>
      <c r="P3780" s="13">
        <v>97.936884334010472</v>
      </c>
      <c r="Q3780" s="22">
        <f t="shared" si="57"/>
        <v>3.9483293418176503E-2</v>
      </c>
      <c r="R3780" s="22"/>
      <c r="S3780" s="22"/>
      <c r="T3780" s="22"/>
      <c r="U3780" s="22"/>
      <c r="V3780" s="24"/>
      <c r="W3780" s="24"/>
      <c r="X3780" s="24"/>
      <c r="Y3780" s="24"/>
      <c r="Z3780" s="24"/>
      <c r="AB3780" s="20"/>
      <c r="AG3780" s="13"/>
      <c r="AH3780" s="13"/>
      <c r="AI3780" s="13"/>
    </row>
    <row r="3781" spans="1:35" x14ac:dyDescent="0.25">
      <c r="A3781" s="55" t="s">
        <v>177</v>
      </c>
      <c r="B3781" s="55" t="s">
        <v>145</v>
      </c>
      <c r="C3781" s="55" t="s">
        <v>137</v>
      </c>
      <c r="D3781" s="55" t="s">
        <v>138</v>
      </c>
      <c r="E3781" s="55" t="s">
        <v>179</v>
      </c>
      <c r="F3781" s="5" t="s">
        <v>190</v>
      </c>
      <c r="G3781" s="45">
        <v>44356</v>
      </c>
      <c r="H3781" s="45"/>
      <c r="I3781" s="91"/>
      <c r="K3781" s="13">
        <v>481.91987527545291</v>
      </c>
      <c r="L3781" s="23">
        <v>4.819198752754529</v>
      </c>
      <c r="M3781" s="13"/>
      <c r="N3781" s="15"/>
      <c r="O3781" s="15"/>
      <c r="P3781" s="13">
        <v>128.30863097461435</v>
      </c>
      <c r="Q3781" s="22">
        <f t="shared" si="57"/>
        <v>2.6624473809318708E-2</v>
      </c>
      <c r="R3781" s="22"/>
      <c r="S3781" s="22"/>
      <c r="T3781" s="22"/>
      <c r="U3781" s="22"/>
      <c r="V3781" s="24"/>
      <c r="W3781" s="24"/>
      <c r="X3781" s="24"/>
      <c r="Y3781" s="24"/>
      <c r="Z3781" s="24"/>
      <c r="AB3781" s="20"/>
      <c r="AG3781" s="13"/>
      <c r="AH3781" s="13"/>
      <c r="AI3781" s="13"/>
    </row>
    <row r="3782" spans="1:35" x14ac:dyDescent="0.25">
      <c r="A3782" s="55" t="s">
        <v>177</v>
      </c>
      <c r="B3782" s="55" t="s">
        <v>145</v>
      </c>
      <c r="C3782" s="55" t="s">
        <v>137</v>
      </c>
      <c r="D3782" s="55" t="s">
        <v>138</v>
      </c>
      <c r="E3782" s="55" t="s">
        <v>179</v>
      </c>
      <c r="F3782" s="5" t="s">
        <v>190</v>
      </c>
      <c r="G3782" s="45">
        <v>44382</v>
      </c>
      <c r="H3782" s="45"/>
      <c r="I3782" s="91"/>
      <c r="K3782" s="13">
        <v>599.09947627638803</v>
      </c>
      <c r="L3782" s="23">
        <v>5.9909947627638802</v>
      </c>
      <c r="M3782" s="13"/>
      <c r="N3782" s="15"/>
      <c r="O3782" s="15"/>
      <c r="P3782" s="13">
        <v>140.67464222100375</v>
      </c>
      <c r="Q3782" s="22">
        <f t="shared" si="57"/>
        <v>2.3481015723022438E-2</v>
      </c>
      <c r="R3782" s="22"/>
      <c r="S3782" s="22"/>
      <c r="T3782" s="22"/>
      <c r="U3782" s="22"/>
      <c r="V3782" s="24"/>
      <c r="W3782" s="24"/>
      <c r="X3782" s="24"/>
      <c r="Y3782" s="24"/>
      <c r="Z3782" s="24"/>
      <c r="AB3782" s="20"/>
      <c r="AG3782" s="13"/>
      <c r="AH3782" s="13"/>
      <c r="AI3782" s="13"/>
    </row>
    <row r="3783" spans="1:35" x14ac:dyDescent="0.25">
      <c r="A3783" s="55" t="s">
        <v>177</v>
      </c>
      <c r="B3783" s="55" t="s">
        <v>145</v>
      </c>
      <c r="C3783" s="55" t="s">
        <v>137</v>
      </c>
      <c r="D3783" s="55" t="s">
        <v>138</v>
      </c>
      <c r="E3783" s="55" t="s">
        <v>179</v>
      </c>
      <c r="F3783" s="5" t="s">
        <v>190</v>
      </c>
      <c r="G3783" s="45">
        <v>44403</v>
      </c>
      <c r="H3783" s="45"/>
      <c r="I3783" s="91"/>
      <c r="K3783" s="13">
        <v>678.97122106733241</v>
      </c>
      <c r="L3783" s="23">
        <v>6.7897122106733239</v>
      </c>
      <c r="M3783" s="13"/>
      <c r="N3783" s="15"/>
      <c r="O3783" s="15"/>
      <c r="P3783" s="13">
        <v>126.73103869661902</v>
      </c>
      <c r="Q3783" s="22">
        <f t="shared" si="57"/>
        <v>1.8665156160433391E-2</v>
      </c>
      <c r="R3783" s="22"/>
      <c r="S3783" s="22"/>
      <c r="T3783" s="22"/>
      <c r="U3783" s="22"/>
      <c r="V3783" s="24"/>
      <c r="W3783" s="24"/>
      <c r="X3783" s="24"/>
      <c r="Y3783" s="24"/>
      <c r="Z3783" s="24"/>
      <c r="AB3783" s="20"/>
      <c r="AG3783" s="13"/>
      <c r="AH3783" s="13"/>
      <c r="AI3783" s="13"/>
    </row>
    <row r="3784" spans="1:35" x14ac:dyDescent="0.25">
      <c r="A3784" s="29" t="s">
        <v>172</v>
      </c>
      <c r="B3784" s="29" t="s">
        <v>79</v>
      </c>
      <c r="C3784" s="29" t="s">
        <v>147</v>
      </c>
      <c r="D3784" s="29" t="s">
        <v>138</v>
      </c>
      <c r="E3784" s="29" t="s">
        <v>179</v>
      </c>
      <c r="F3784" t="s">
        <v>190</v>
      </c>
      <c r="G3784" s="17">
        <v>44292</v>
      </c>
      <c r="H3784" s="17"/>
      <c r="I3784" s="1"/>
      <c r="K3784" s="13">
        <v>68.211560790754064</v>
      </c>
      <c r="L3784" s="23">
        <v>0.68211560790754067</v>
      </c>
      <c r="M3784" s="13"/>
      <c r="N3784" s="15"/>
      <c r="O3784" s="15"/>
      <c r="P3784" s="13">
        <v>38.328264249989488</v>
      </c>
      <c r="Q3784" s="22">
        <f t="shared" si="57"/>
        <v>5.6190275967391144E-2</v>
      </c>
      <c r="R3784" s="22"/>
      <c r="S3784" s="22"/>
      <c r="T3784" s="22"/>
      <c r="U3784" s="22"/>
      <c r="V3784" s="24"/>
      <c r="W3784" s="24"/>
      <c r="X3784" s="24"/>
      <c r="Y3784" s="24"/>
      <c r="Z3784" s="24"/>
      <c r="AB3784" s="20"/>
      <c r="AG3784" s="13"/>
      <c r="AH3784" s="13"/>
      <c r="AI3784" s="13"/>
    </row>
    <row r="3785" spans="1:35" x14ac:dyDescent="0.25">
      <c r="A3785" s="29" t="s">
        <v>172</v>
      </c>
      <c r="B3785" s="29" t="s">
        <v>79</v>
      </c>
      <c r="C3785" s="29" t="s">
        <v>147</v>
      </c>
      <c r="D3785" s="29" t="s">
        <v>138</v>
      </c>
      <c r="E3785" s="29" t="s">
        <v>179</v>
      </c>
      <c r="F3785" t="s">
        <v>190</v>
      </c>
      <c r="G3785" s="17">
        <v>44319</v>
      </c>
      <c r="H3785" s="17"/>
      <c r="I3785" s="1"/>
      <c r="K3785" s="13">
        <v>279.56459975429186</v>
      </c>
      <c r="L3785" s="23">
        <v>2.7956459975429184</v>
      </c>
      <c r="M3785" s="13"/>
      <c r="N3785" s="15"/>
      <c r="O3785" s="15"/>
      <c r="P3785" s="13">
        <v>78.457539313853715</v>
      </c>
      <c r="Q3785" s="22">
        <f t="shared" si="57"/>
        <v>2.8064189594394183E-2</v>
      </c>
      <c r="R3785" s="22"/>
      <c r="S3785" s="22"/>
      <c r="T3785" s="22"/>
      <c r="U3785" s="22"/>
      <c r="V3785" s="24"/>
      <c r="W3785" s="24"/>
      <c r="X3785" s="24"/>
      <c r="Y3785" s="24"/>
      <c r="Z3785" s="24"/>
      <c r="AB3785" s="20"/>
      <c r="AG3785" s="13"/>
      <c r="AH3785" s="13"/>
      <c r="AI3785" s="13"/>
    </row>
    <row r="3786" spans="1:35" x14ac:dyDescent="0.25">
      <c r="A3786" s="29" t="s">
        <v>172</v>
      </c>
      <c r="B3786" s="29" t="s">
        <v>79</v>
      </c>
      <c r="C3786" s="29" t="s">
        <v>147</v>
      </c>
      <c r="D3786" s="29" t="s">
        <v>138</v>
      </c>
      <c r="E3786" s="29" t="s">
        <v>179</v>
      </c>
      <c r="F3786" t="s">
        <v>190</v>
      </c>
      <c r="G3786" s="17">
        <v>44356</v>
      </c>
      <c r="H3786" s="17"/>
      <c r="I3786" s="1"/>
      <c r="K3786" s="13">
        <v>474.45292442849905</v>
      </c>
      <c r="L3786" s="23">
        <v>4.7445292442849905</v>
      </c>
      <c r="M3786" s="13"/>
      <c r="N3786" s="15"/>
      <c r="O3786" s="15"/>
      <c r="P3786" s="13">
        <v>93.345012875839274</v>
      </c>
      <c r="Q3786" s="22">
        <f t="shared" si="57"/>
        <v>1.967424123020798E-2</v>
      </c>
      <c r="R3786" s="22"/>
      <c r="S3786" s="22"/>
      <c r="T3786" s="22"/>
      <c r="U3786" s="22"/>
      <c r="V3786" s="24"/>
      <c r="W3786" s="24"/>
      <c r="X3786" s="24"/>
      <c r="Y3786" s="24"/>
      <c r="Z3786" s="24"/>
      <c r="AB3786" s="20"/>
      <c r="AG3786" s="13"/>
      <c r="AH3786" s="13"/>
      <c r="AI3786" s="13"/>
    </row>
    <row r="3787" spans="1:35" x14ac:dyDescent="0.25">
      <c r="A3787" s="29" t="s">
        <v>172</v>
      </c>
      <c r="B3787" s="29" t="s">
        <v>79</v>
      </c>
      <c r="C3787" s="29" t="s">
        <v>147</v>
      </c>
      <c r="D3787" s="29" t="s">
        <v>138</v>
      </c>
      <c r="E3787" s="29" t="s">
        <v>179</v>
      </c>
      <c r="F3787" t="s">
        <v>190</v>
      </c>
      <c r="G3787" s="17">
        <v>44382</v>
      </c>
      <c r="H3787" s="17"/>
      <c r="I3787" s="1"/>
      <c r="K3787" s="13">
        <v>607.3022989939742</v>
      </c>
      <c r="L3787" s="23">
        <v>6.0730229899397417</v>
      </c>
      <c r="M3787" s="13"/>
      <c r="N3787" s="15"/>
      <c r="O3787" s="15"/>
      <c r="P3787" s="13">
        <v>89.954839834523057</v>
      </c>
      <c r="Q3787" s="22">
        <f t="shared" si="57"/>
        <v>1.4812201433048686E-2</v>
      </c>
      <c r="R3787" s="22"/>
      <c r="S3787" s="22"/>
      <c r="T3787" s="22"/>
      <c r="U3787" s="22"/>
      <c r="V3787" s="24"/>
      <c r="W3787" s="24"/>
      <c r="X3787" s="24"/>
      <c r="Y3787" s="24"/>
      <c r="Z3787" s="24"/>
      <c r="AB3787" s="20"/>
      <c r="AG3787" s="13"/>
      <c r="AH3787" s="13"/>
      <c r="AI3787" s="13"/>
    </row>
    <row r="3788" spans="1:35" x14ac:dyDescent="0.25">
      <c r="A3788" s="29" t="s">
        <v>172</v>
      </c>
      <c r="B3788" s="29" t="s">
        <v>79</v>
      </c>
      <c r="C3788" s="29" t="s">
        <v>147</v>
      </c>
      <c r="D3788" s="29" t="s">
        <v>138</v>
      </c>
      <c r="E3788" s="29" t="s">
        <v>179</v>
      </c>
      <c r="F3788" t="s">
        <v>190</v>
      </c>
      <c r="G3788" s="17">
        <v>44403</v>
      </c>
      <c r="H3788" s="17"/>
      <c r="I3788" s="1"/>
      <c r="K3788" s="13">
        <v>729.59949400652181</v>
      </c>
      <c r="L3788" s="23">
        <v>7.295994940065218</v>
      </c>
      <c r="M3788" s="13"/>
      <c r="N3788" s="15"/>
      <c r="O3788" s="15"/>
      <c r="P3788" s="13">
        <v>90.134203095239542</v>
      </c>
      <c r="Q3788" s="22">
        <f t="shared" si="57"/>
        <v>1.235392894809681E-2</v>
      </c>
      <c r="R3788" s="22"/>
      <c r="S3788" s="22"/>
      <c r="T3788" s="22"/>
      <c r="U3788" s="22"/>
      <c r="V3788" s="24"/>
      <c r="W3788" s="24"/>
      <c r="X3788" s="24"/>
      <c r="Y3788" s="24"/>
      <c r="Z3788" s="24"/>
      <c r="AB3788" s="20"/>
      <c r="AG3788" s="13"/>
      <c r="AH3788" s="13"/>
      <c r="AI3788" s="13"/>
    </row>
    <row r="3789" spans="1:35" x14ac:dyDescent="0.25">
      <c r="A3789" s="55" t="s">
        <v>174</v>
      </c>
      <c r="B3789" s="55" t="s">
        <v>84</v>
      </c>
      <c r="C3789" s="55" t="s">
        <v>147</v>
      </c>
      <c r="D3789" s="55" t="s">
        <v>138</v>
      </c>
      <c r="E3789" s="55" t="s">
        <v>179</v>
      </c>
      <c r="F3789" s="5" t="s">
        <v>190</v>
      </c>
      <c r="G3789" s="45">
        <v>44292</v>
      </c>
      <c r="H3789" s="45"/>
      <c r="I3789" s="91"/>
      <c r="K3789" s="13">
        <v>66.974182174148666</v>
      </c>
      <c r="L3789" s="23">
        <v>0.66974182174148666</v>
      </c>
      <c r="M3789" s="13"/>
      <c r="N3789" s="15"/>
      <c r="O3789" s="15"/>
      <c r="P3789" s="13">
        <v>37.735621963767052</v>
      </c>
      <c r="Q3789" s="22">
        <f t="shared" si="57"/>
        <v>5.6343535282962529E-2</v>
      </c>
      <c r="R3789" s="22"/>
      <c r="S3789" s="22"/>
      <c r="T3789" s="22"/>
      <c r="U3789" s="22"/>
      <c r="V3789" s="24"/>
      <c r="W3789" s="24"/>
      <c r="X3789" s="24"/>
      <c r="Y3789" s="24"/>
      <c r="Z3789" s="24"/>
      <c r="AB3789" s="20"/>
      <c r="AG3789" s="13"/>
      <c r="AH3789" s="13"/>
      <c r="AI3789" s="13"/>
    </row>
    <row r="3790" spans="1:35" x14ac:dyDescent="0.25">
      <c r="A3790" s="55" t="s">
        <v>174</v>
      </c>
      <c r="B3790" s="55" t="s">
        <v>84</v>
      </c>
      <c r="C3790" s="55" t="s">
        <v>147</v>
      </c>
      <c r="D3790" s="55" t="s">
        <v>138</v>
      </c>
      <c r="E3790" s="55" t="s">
        <v>179</v>
      </c>
      <c r="F3790" s="5" t="s">
        <v>190</v>
      </c>
      <c r="G3790" s="45">
        <v>44319</v>
      </c>
      <c r="H3790" s="45"/>
      <c r="I3790" s="91"/>
      <c r="K3790" s="13">
        <v>275.40438066956028</v>
      </c>
      <c r="L3790" s="23">
        <v>2.754043806695603</v>
      </c>
      <c r="M3790" s="13"/>
      <c r="N3790" s="15"/>
      <c r="O3790" s="15"/>
      <c r="P3790" s="13">
        <v>88.896432440789411</v>
      </c>
      <c r="Q3790" s="22">
        <f t="shared" si="57"/>
        <v>3.2278510684784795E-2</v>
      </c>
      <c r="R3790" s="22"/>
      <c r="S3790" s="22"/>
      <c r="T3790" s="22"/>
      <c r="U3790" s="22"/>
      <c r="V3790" s="24"/>
      <c r="W3790" s="24"/>
      <c r="X3790" s="24"/>
      <c r="Y3790" s="24"/>
      <c r="Z3790" s="24"/>
      <c r="AB3790" s="20"/>
      <c r="AG3790" s="13"/>
      <c r="AH3790" s="13"/>
      <c r="AI3790" s="13"/>
    </row>
    <row r="3791" spans="1:35" x14ac:dyDescent="0.25">
      <c r="A3791" s="55" t="s">
        <v>174</v>
      </c>
      <c r="B3791" s="55" t="s">
        <v>84</v>
      </c>
      <c r="C3791" s="55" t="s">
        <v>147</v>
      </c>
      <c r="D3791" s="55" t="s">
        <v>138</v>
      </c>
      <c r="E3791" s="55" t="s">
        <v>179</v>
      </c>
      <c r="F3791" s="5" t="s">
        <v>190</v>
      </c>
      <c r="G3791" s="45">
        <v>44356</v>
      </c>
      <c r="H3791" s="45"/>
      <c r="I3791" s="91"/>
      <c r="K3791" s="13">
        <v>488.09184403276379</v>
      </c>
      <c r="L3791" s="23">
        <v>4.8809184403276378</v>
      </c>
      <c r="M3791" s="13"/>
      <c r="N3791" s="15"/>
      <c r="O3791" s="15"/>
      <c r="P3791" s="13">
        <v>110.91624656141485</v>
      </c>
      <c r="Q3791" s="22">
        <f t="shared" si="57"/>
        <v>2.2724462192400301E-2</v>
      </c>
      <c r="R3791" s="22"/>
      <c r="S3791" s="22"/>
      <c r="T3791" s="22"/>
      <c r="U3791" s="22"/>
      <c r="V3791" s="24"/>
      <c r="W3791" s="24"/>
      <c r="X3791" s="24"/>
      <c r="Y3791" s="24"/>
      <c r="Z3791" s="24"/>
      <c r="AB3791" s="20"/>
      <c r="AG3791" s="13"/>
      <c r="AH3791" s="13"/>
      <c r="AI3791" s="13"/>
    </row>
    <row r="3792" spans="1:35" x14ac:dyDescent="0.25">
      <c r="A3792" s="55" t="s">
        <v>174</v>
      </c>
      <c r="B3792" s="55" t="s">
        <v>84</v>
      </c>
      <c r="C3792" s="55" t="s">
        <v>147</v>
      </c>
      <c r="D3792" s="55" t="s">
        <v>138</v>
      </c>
      <c r="E3792" s="55" t="s">
        <v>179</v>
      </c>
      <c r="F3792" s="5" t="s">
        <v>190</v>
      </c>
      <c r="G3792" s="45">
        <v>44382</v>
      </c>
      <c r="H3792" s="45"/>
      <c r="I3792" s="91"/>
      <c r="K3792" s="13">
        <v>571.43774154096968</v>
      </c>
      <c r="L3792" s="23">
        <v>5.7143774154096967</v>
      </c>
      <c r="M3792" s="13"/>
      <c r="N3792" s="15"/>
      <c r="O3792" s="15"/>
      <c r="P3792" s="13">
        <v>99.131897940553728</v>
      </c>
      <c r="Q3792" s="22">
        <f t="shared" si="57"/>
        <v>1.7347803747304009E-2</v>
      </c>
      <c r="R3792" s="22"/>
      <c r="S3792" s="22"/>
      <c r="T3792" s="22"/>
      <c r="U3792" s="22"/>
      <c r="V3792" s="24"/>
      <c r="W3792" s="24"/>
      <c r="X3792" s="24"/>
      <c r="Y3792" s="24"/>
      <c r="Z3792" s="24"/>
      <c r="AB3792" s="20"/>
      <c r="AG3792" s="13"/>
      <c r="AH3792" s="13"/>
      <c r="AI3792" s="13"/>
    </row>
    <row r="3793" spans="1:46" x14ac:dyDescent="0.25">
      <c r="A3793" s="55" t="s">
        <v>174</v>
      </c>
      <c r="B3793" s="55" t="s">
        <v>84</v>
      </c>
      <c r="C3793" s="55" t="s">
        <v>147</v>
      </c>
      <c r="D3793" s="55" t="s">
        <v>138</v>
      </c>
      <c r="E3793" s="55" t="s">
        <v>179</v>
      </c>
      <c r="F3793" s="5" t="s">
        <v>190</v>
      </c>
      <c r="G3793" s="45">
        <v>44403</v>
      </c>
      <c r="H3793" s="45"/>
      <c r="I3793" s="91"/>
      <c r="K3793" s="13">
        <v>699.29138233520291</v>
      </c>
      <c r="L3793" s="23">
        <v>6.9929138233520289</v>
      </c>
      <c r="M3793" s="13"/>
      <c r="N3793" s="15"/>
      <c r="O3793" s="15"/>
      <c r="P3793" s="13">
        <v>95.237072577590993</v>
      </c>
      <c r="Q3793" s="22">
        <f t="shared" si="57"/>
        <v>1.3619082829185994E-2</v>
      </c>
      <c r="R3793" s="22"/>
      <c r="S3793" s="22"/>
      <c r="T3793" s="22"/>
      <c r="U3793" s="22"/>
      <c r="V3793" s="24"/>
      <c r="W3793" s="24"/>
      <c r="X3793" s="24"/>
      <c r="Y3793" s="24"/>
      <c r="Z3793" s="24"/>
      <c r="AB3793" s="20"/>
      <c r="AG3793" s="13"/>
      <c r="AH3793" s="13"/>
      <c r="AI3793" s="13"/>
    </row>
    <row r="3794" spans="1:46" x14ac:dyDescent="0.25">
      <c r="A3794" s="29" t="s">
        <v>176</v>
      </c>
      <c r="B3794" s="29" t="s">
        <v>143</v>
      </c>
      <c r="C3794" s="29" t="s">
        <v>147</v>
      </c>
      <c r="D3794" s="29" t="s">
        <v>138</v>
      </c>
      <c r="E3794" s="29" t="s">
        <v>179</v>
      </c>
      <c r="F3794" t="s">
        <v>190</v>
      </c>
      <c r="G3794" s="17">
        <v>44292</v>
      </c>
      <c r="H3794" s="17"/>
      <c r="I3794" s="1"/>
      <c r="K3794" s="13">
        <v>64.791611887800954</v>
      </c>
      <c r="L3794" s="23">
        <v>0.64791611887800959</v>
      </c>
      <c r="M3794" s="13"/>
      <c r="N3794" s="15"/>
      <c r="O3794" s="15"/>
      <c r="P3794" s="13">
        <v>39.287880907401963</v>
      </c>
      <c r="Q3794" s="22">
        <f t="shared" si="57"/>
        <v>6.0637295110725797E-2</v>
      </c>
      <c r="R3794" s="22"/>
      <c r="S3794" s="22"/>
      <c r="T3794" s="22"/>
      <c r="U3794" s="22"/>
      <c r="V3794" s="24"/>
      <c r="W3794" s="24"/>
      <c r="X3794" s="24"/>
      <c r="Y3794" s="24"/>
      <c r="Z3794" s="24"/>
      <c r="AB3794" s="20"/>
      <c r="AG3794" s="13"/>
      <c r="AH3794" s="13"/>
      <c r="AI3794" s="13"/>
    </row>
    <row r="3795" spans="1:46" x14ac:dyDescent="0.25">
      <c r="A3795" s="29" t="s">
        <v>176</v>
      </c>
      <c r="B3795" s="29" t="s">
        <v>143</v>
      </c>
      <c r="C3795" s="29" t="s">
        <v>147</v>
      </c>
      <c r="D3795" s="29" t="s">
        <v>138</v>
      </c>
      <c r="E3795" s="29" t="s">
        <v>179</v>
      </c>
      <c r="F3795" t="s">
        <v>190</v>
      </c>
      <c r="G3795" s="17">
        <v>44319</v>
      </c>
      <c r="H3795" s="17"/>
      <c r="I3795" s="1"/>
      <c r="K3795" s="13">
        <v>313.6245152156821</v>
      </c>
      <c r="L3795" s="23">
        <v>3.1362451521568211</v>
      </c>
      <c r="M3795" s="13"/>
      <c r="N3795" s="15"/>
      <c r="O3795" s="15"/>
      <c r="P3795" s="13">
        <v>98.464670931224447</v>
      </c>
      <c r="Q3795" s="22">
        <f t="shared" si="57"/>
        <v>3.1395718814745559E-2</v>
      </c>
      <c r="R3795" s="22"/>
      <c r="S3795" s="22"/>
      <c r="T3795" s="22"/>
      <c r="U3795" s="22"/>
      <c r="V3795" s="24"/>
      <c r="W3795" s="24"/>
      <c r="X3795" s="24"/>
      <c r="Y3795" s="24"/>
      <c r="Z3795" s="24"/>
      <c r="AB3795" s="20"/>
      <c r="AG3795" s="13"/>
      <c r="AH3795" s="13"/>
      <c r="AI3795" s="13"/>
    </row>
    <row r="3796" spans="1:46" x14ac:dyDescent="0.25">
      <c r="A3796" s="29" t="s">
        <v>176</v>
      </c>
      <c r="B3796" s="29" t="s">
        <v>143</v>
      </c>
      <c r="C3796" s="29" t="s">
        <v>147</v>
      </c>
      <c r="D3796" s="29" t="s">
        <v>138</v>
      </c>
      <c r="E3796" s="29" t="s">
        <v>179</v>
      </c>
      <c r="F3796" t="s">
        <v>190</v>
      </c>
      <c r="G3796" s="17">
        <v>44356</v>
      </c>
      <c r="H3796" s="17"/>
      <c r="I3796" s="1"/>
      <c r="K3796" s="13">
        <v>520.09361405968605</v>
      </c>
      <c r="L3796" s="23">
        <v>5.2009361405968608</v>
      </c>
      <c r="M3796" s="13"/>
      <c r="N3796" s="15"/>
      <c r="O3796" s="15"/>
      <c r="P3796" s="13">
        <v>99.409462130097808</v>
      </c>
      <c r="Q3796" s="22">
        <f t="shared" si="57"/>
        <v>1.9113763261605736E-2</v>
      </c>
      <c r="R3796" s="22"/>
      <c r="S3796" s="22"/>
      <c r="T3796" s="22"/>
      <c r="U3796" s="22"/>
      <c r="V3796" s="24"/>
      <c r="W3796" s="24"/>
      <c r="X3796" s="24"/>
      <c r="Y3796" s="24"/>
      <c r="Z3796" s="24"/>
      <c r="AB3796" s="20"/>
      <c r="AG3796" s="13"/>
      <c r="AH3796" s="13"/>
      <c r="AI3796" s="13"/>
    </row>
    <row r="3797" spans="1:46" x14ac:dyDescent="0.25">
      <c r="A3797" s="29" t="s">
        <v>176</v>
      </c>
      <c r="B3797" s="29" t="s">
        <v>143</v>
      </c>
      <c r="C3797" s="29" t="s">
        <v>147</v>
      </c>
      <c r="D3797" s="29" t="s">
        <v>138</v>
      </c>
      <c r="E3797" s="29" t="s">
        <v>179</v>
      </c>
      <c r="F3797" t="s">
        <v>190</v>
      </c>
      <c r="G3797" s="17">
        <v>44382</v>
      </c>
      <c r="H3797" s="17"/>
      <c r="I3797" s="1"/>
      <c r="K3797" s="13">
        <v>633.09587720373793</v>
      </c>
      <c r="L3797" s="23">
        <v>6.3309587720373797</v>
      </c>
      <c r="M3797" s="13"/>
      <c r="N3797" s="15"/>
      <c r="O3797" s="15"/>
      <c r="P3797" s="13">
        <v>89.757281725716098</v>
      </c>
      <c r="Q3797" s="22">
        <f t="shared" si="57"/>
        <v>1.4177517964918151E-2</v>
      </c>
      <c r="R3797" s="22"/>
      <c r="S3797" s="22"/>
      <c r="T3797" s="22"/>
      <c r="U3797" s="22"/>
      <c r="V3797" s="24"/>
      <c r="W3797" s="24"/>
      <c r="X3797" s="24"/>
      <c r="Y3797" s="24"/>
      <c r="Z3797" s="24"/>
      <c r="AB3797" s="20"/>
      <c r="AG3797" s="13"/>
      <c r="AH3797" s="13"/>
      <c r="AI3797" s="13"/>
    </row>
    <row r="3798" spans="1:46" x14ac:dyDescent="0.25">
      <c r="A3798" s="29" t="s">
        <v>176</v>
      </c>
      <c r="B3798" s="29" t="s">
        <v>143</v>
      </c>
      <c r="C3798" s="29" t="s">
        <v>147</v>
      </c>
      <c r="D3798" s="29" t="s">
        <v>138</v>
      </c>
      <c r="E3798" s="29" t="s">
        <v>179</v>
      </c>
      <c r="F3798" t="s">
        <v>190</v>
      </c>
      <c r="G3798" s="17">
        <v>44403</v>
      </c>
      <c r="H3798" s="17"/>
      <c r="I3798" s="1"/>
      <c r="K3798" s="13">
        <v>678.12593915169782</v>
      </c>
      <c r="L3798" s="23">
        <v>6.7812593915169783</v>
      </c>
      <c r="M3798" s="13"/>
      <c r="N3798" s="15"/>
      <c r="O3798" s="15"/>
      <c r="P3798" s="13">
        <v>94.484986308630738</v>
      </c>
      <c r="Q3798" s="22">
        <f t="shared" si="57"/>
        <v>1.3933250573901775E-2</v>
      </c>
      <c r="R3798" s="22"/>
      <c r="S3798" s="22"/>
      <c r="T3798" s="22"/>
      <c r="U3798" s="22"/>
      <c r="V3798" s="24"/>
      <c r="W3798" s="24"/>
      <c r="X3798" s="24"/>
      <c r="Y3798" s="24"/>
      <c r="Z3798" s="24"/>
      <c r="AB3798" s="20"/>
      <c r="AG3798" s="13"/>
      <c r="AH3798" s="13"/>
      <c r="AI3798" s="13"/>
    </row>
    <row r="3799" spans="1:46" x14ac:dyDescent="0.25">
      <c r="A3799" s="55" t="s">
        <v>178</v>
      </c>
      <c r="B3799" s="55" t="s">
        <v>145</v>
      </c>
      <c r="C3799" s="55" t="s">
        <v>147</v>
      </c>
      <c r="D3799" s="55" t="s">
        <v>138</v>
      </c>
      <c r="E3799" s="55" t="s">
        <v>179</v>
      </c>
      <c r="F3799" s="5" t="s">
        <v>190</v>
      </c>
      <c r="G3799" s="45">
        <v>44292</v>
      </c>
      <c r="H3799" s="45"/>
      <c r="I3799" s="91"/>
      <c r="K3799" s="13">
        <v>71.417514150235789</v>
      </c>
      <c r="L3799" s="23">
        <v>0.71417514150235784</v>
      </c>
      <c r="M3799" s="13"/>
      <c r="N3799" s="15"/>
      <c r="O3799" s="15"/>
      <c r="P3799" s="13">
        <v>43.300734083314637</v>
      </c>
      <c r="Q3799" s="22">
        <f t="shared" si="57"/>
        <v>6.0630413419635494E-2</v>
      </c>
      <c r="R3799" s="22"/>
      <c r="S3799" s="22"/>
      <c r="T3799" s="22"/>
      <c r="U3799" s="22"/>
      <c r="V3799" s="24"/>
      <c r="W3799" s="24"/>
      <c r="X3799" s="24"/>
      <c r="Y3799" s="24"/>
      <c r="Z3799" s="24"/>
      <c r="AB3799" s="20"/>
      <c r="AG3799" s="13"/>
      <c r="AH3799" s="13"/>
      <c r="AI3799" s="13"/>
    </row>
    <row r="3800" spans="1:46" x14ac:dyDescent="0.25">
      <c r="A3800" s="55" t="s">
        <v>178</v>
      </c>
      <c r="B3800" s="55" t="s">
        <v>145</v>
      </c>
      <c r="C3800" s="55" t="s">
        <v>147</v>
      </c>
      <c r="D3800" s="55" t="s">
        <v>138</v>
      </c>
      <c r="E3800" s="55" t="s">
        <v>179</v>
      </c>
      <c r="F3800" s="5" t="s">
        <v>190</v>
      </c>
      <c r="G3800" s="45">
        <v>44319</v>
      </c>
      <c r="H3800" s="45"/>
      <c r="I3800" s="91"/>
      <c r="K3800" s="13">
        <v>311.2679724223886</v>
      </c>
      <c r="L3800" s="23">
        <v>3.1126797242238862</v>
      </c>
      <c r="M3800" s="13"/>
      <c r="N3800" s="15"/>
      <c r="O3800" s="15"/>
      <c r="P3800" s="13">
        <v>126.43758300870599</v>
      </c>
      <c r="Q3800" s="22">
        <f t="shared" si="57"/>
        <v>4.0620171110033451E-2</v>
      </c>
      <c r="R3800" s="22"/>
      <c r="S3800" s="22"/>
      <c r="T3800" s="22"/>
      <c r="U3800" s="22"/>
      <c r="V3800" s="24"/>
      <c r="W3800" s="24"/>
      <c r="X3800" s="24"/>
      <c r="Y3800" s="24"/>
      <c r="Z3800" s="24"/>
      <c r="AB3800" s="20"/>
      <c r="AG3800" s="13"/>
      <c r="AH3800" s="13"/>
      <c r="AI3800" s="13"/>
    </row>
    <row r="3801" spans="1:46" x14ac:dyDescent="0.25">
      <c r="A3801" s="55" t="s">
        <v>178</v>
      </c>
      <c r="B3801" s="55" t="s">
        <v>145</v>
      </c>
      <c r="C3801" s="55" t="s">
        <v>147</v>
      </c>
      <c r="D3801" s="55" t="s">
        <v>138</v>
      </c>
      <c r="E3801" s="55" t="s">
        <v>179</v>
      </c>
      <c r="F3801" s="5" t="s">
        <v>190</v>
      </c>
      <c r="G3801" s="45">
        <v>44356</v>
      </c>
      <c r="H3801" s="45"/>
      <c r="I3801" s="91"/>
      <c r="K3801" s="13">
        <v>508.07187517006111</v>
      </c>
      <c r="L3801" s="23">
        <v>5.0807187517006112</v>
      </c>
      <c r="M3801" s="13"/>
      <c r="N3801" s="15"/>
      <c r="O3801" s="15"/>
      <c r="P3801" s="13">
        <v>141.74066735984604</v>
      </c>
      <c r="Q3801" s="22">
        <f t="shared" si="57"/>
        <v>2.789775901537608E-2</v>
      </c>
      <c r="R3801" s="22"/>
      <c r="S3801" s="22"/>
      <c r="T3801" s="22"/>
      <c r="U3801" s="22"/>
      <c r="V3801" s="24"/>
      <c r="W3801" s="24"/>
      <c r="X3801" s="24"/>
      <c r="Y3801" s="24"/>
      <c r="Z3801" s="24"/>
      <c r="AB3801" s="20"/>
      <c r="AG3801" s="13"/>
      <c r="AH3801" s="13"/>
      <c r="AI3801" s="13"/>
    </row>
    <row r="3802" spans="1:46" x14ac:dyDescent="0.25">
      <c r="A3802" s="55" t="s">
        <v>178</v>
      </c>
      <c r="B3802" s="55" t="s">
        <v>145</v>
      </c>
      <c r="C3802" s="55" t="s">
        <v>147</v>
      </c>
      <c r="D3802" s="55" t="s">
        <v>138</v>
      </c>
      <c r="E3802" s="55" t="s">
        <v>179</v>
      </c>
      <c r="F3802" s="5" t="s">
        <v>190</v>
      </c>
      <c r="G3802" s="45">
        <v>44382</v>
      </c>
      <c r="H3802" s="45"/>
      <c r="I3802" s="91"/>
      <c r="K3802" s="13">
        <v>667.05821982307179</v>
      </c>
      <c r="L3802" s="23">
        <v>6.6705821982307176</v>
      </c>
      <c r="M3802" s="13"/>
      <c r="N3802" s="15"/>
      <c r="O3802" s="15"/>
      <c r="P3802" s="13">
        <v>147.66848593633793</v>
      </c>
      <c r="Q3802" s="22">
        <f t="shared" si="57"/>
        <v>2.2137271012941721E-2</v>
      </c>
      <c r="R3802" s="22"/>
      <c r="S3802" s="22"/>
      <c r="T3802" s="22"/>
      <c r="U3802" s="22"/>
      <c r="V3802" s="24"/>
      <c r="W3802" s="24"/>
      <c r="X3802" s="24"/>
      <c r="Y3802" s="24"/>
      <c r="Z3802" s="24"/>
      <c r="AB3802" s="20"/>
      <c r="AG3802" s="13"/>
      <c r="AH3802" s="13"/>
      <c r="AI3802" s="13"/>
    </row>
    <row r="3803" spans="1:46" x14ac:dyDescent="0.25">
      <c r="A3803" s="55" t="s">
        <v>178</v>
      </c>
      <c r="B3803" s="55" t="s">
        <v>145</v>
      </c>
      <c r="C3803" s="55" t="s">
        <v>147</v>
      </c>
      <c r="D3803" s="55" t="s">
        <v>138</v>
      </c>
      <c r="E3803" s="55" t="s">
        <v>179</v>
      </c>
      <c r="F3803" s="5" t="s">
        <v>190</v>
      </c>
      <c r="G3803" s="45">
        <v>44403</v>
      </c>
      <c r="H3803" s="45"/>
      <c r="I3803" s="91"/>
      <c r="K3803" s="13">
        <v>694.29610509322458</v>
      </c>
      <c r="L3803" s="23">
        <v>6.9429610509322455</v>
      </c>
      <c r="M3803" s="13"/>
      <c r="N3803" s="15"/>
      <c r="O3803" s="15"/>
      <c r="P3803" s="13">
        <v>125.35249986406544</v>
      </c>
      <c r="Q3803" s="22">
        <f t="shared" si="57"/>
        <v>1.8054616602988734E-2</v>
      </c>
      <c r="R3803" s="22"/>
      <c r="S3803" s="22"/>
      <c r="T3803" s="22"/>
      <c r="U3803" s="22"/>
      <c r="V3803" s="24"/>
      <c r="W3803" s="24"/>
      <c r="X3803" s="24"/>
      <c r="Y3803" s="24"/>
      <c r="Z3803" s="24"/>
      <c r="AB3803" s="20"/>
      <c r="AG3803" s="13"/>
      <c r="AH3803" s="13"/>
      <c r="AI3803" s="13"/>
    </row>
    <row r="3804" spans="1:46" x14ac:dyDescent="0.25">
      <c r="A3804" s="65" t="s">
        <v>171</v>
      </c>
      <c r="B3804" s="65" t="s">
        <v>79</v>
      </c>
      <c r="C3804" s="65" t="s">
        <v>137</v>
      </c>
      <c r="D3804" s="65" t="s">
        <v>138</v>
      </c>
      <c r="E3804" s="65" t="s">
        <v>179</v>
      </c>
      <c r="F3804" s="22" t="s">
        <v>153</v>
      </c>
      <c r="G3804" s="47">
        <v>44789</v>
      </c>
      <c r="H3804" s="47"/>
      <c r="I3804" s="66"/>
      <c r="J3804" s="22"/>
      <c r="K3804" s="22">
        <f>L3804*100</f>
        <v>35.66066066066066</v>
      </c>
      <c r="L3804" s="108">
        <v>0.35660660660660659</v>
      </c>
      <c r="M3804" s="22"/>
      <c r="N3804" s="22"/>
      <c r="O3804" s="109"/>
      <c r="P3804" s="109">
        <v>11.183408408408409</v>
      </c>
      <c r="Q3804" s="22">
        <f>(P3804)/(1000*L3804)</f>
        <v>3.1360631578947369E-2</v>
      </c>
      <c r="R3804" s="22"/>
      <c r="S3804" s="22"/>
      <c r="T3804" s="22"/>
      <c r="U3804" s="22"/>
      <c r="V3804" s="22"/>
      <c r="W3804" s="22"/>
      <c r="X3804" s="22"/>
      <c r="Y3804" s="22"/>
      <c r="Z3804" s="22"/>
      <c r="AA3804" s="110"/>
      <c r="AB3804" s="110"/>
      <c r="AC3804" s="110"/>
      <c r="AD3804" s="110"/>
      <c r="AE3804" s="110"/>
      <c r="AF3804" s="110"/>
      <c r="AG3804" s="111"/>
      <c r="AH3804" s="111"/>
      <c r="AI3804" s="111"/>
      <c r="AJ3804" s="111"/>
      <c r="AK3804" s="111"/>
      <c r="AL3804" s="22"/>
      <c r="AM3804" s="22"/>
      <c r="AN3804" s="22"/>
      <c r="AO3804" s="22"/>
      <c r="AP3804" s="22"/>
      <c r="AQ3804" s="22"/>
      <c r="AR3804" s="22"/>
      <c r="AS3804" s="22"/>
      <c r="AT3804" s="22"/>
    </row>
    <row r="3805" spans="1:46" x14ac:dyDescent="0.25">
      <c r="A3805" s="65" t="s">
        <v>171</v>
      </c>
      <c r="B3805" s="65" t="s">
        <v>79</v>
      </c>
      <c r="C3805" s="65" t="s">
        <v>137</v>
      </c>
      <c r="D3805" s="65" t="s">
        <v>138</v>
      </c>
      <c r="E3805" s="65" t="s">
        <v>179</v>
      </c>
      <c r="F3805" s="22" t="s">
        <v>153</v>
      </c>
      <c r="G3805" s="47">
        <v>44823</v>
      </c>
      <c r="H3805" s="47"/>
      <c r="I3805" s="66"/>
      <c r="J3805" s="22"/>
      <c r="K3805" s="22">
        <f t="shared" ref="K3805:K3842" si="58">L3805*100</f>
        <v>104.38322938322942</v>
      </c>
      <c r="L3805" s="108">
        <v>1.0438322938322941</v>
      </c>
      <c r="M3805" s="22"/>
      <c r="N3805" s="22"/>
      <c r="O3805" s="109"/>
      <c r="P3805" s="109">
        <v>34.194040194040198</v>
      </c>
      <c r="Q3805" s="22">
        <f t="shared" ref="Q3805:Q3842" si="59">(P3805)/(1000*L3805)</f>
        <v>3.2758174273858916E-2</v>
      </c>
      <c r="R3805" s="22"/>
      <c r="S3805" s="22"/>
      <c r="T3805" s="22"/>
      <c r="U3805" s="22"/>
      <c r="V3805" s="22"/>
      <c r="W3805" s="22"/>
      <c r="X3805" s="22"/>
      <c r="Y3805" s="22"/>
      <c r="Z3805" s="22"/>
      <c r="AA3805" s="110"/>
      <c r="AB3805" s="110"/>
      <c r="AC3805" s="110"/>
      <c r="AD3805" s="110"/>
      <c r="AE3805" s="110"/>
      <c r="AF3805" s="110"/>
      <c r="AG3805" s="111"/>
      <c r="AH3805" s="111"/>
      <c r="AI3805" s="111"/>
      <c r="AJ3805" s="111"/>
      <c r="AK3805" s="111"/>
      <c r="AL3805" s="22"/>
      <c r="AM3805" s="22"/>
      <c r="AN3805" s="22"/>
      <c r="AO3805" s="22"/>
      <c r="AP3805" s="22"/>
      <c r="AQ3805" s="22"/>
      <c r="AR3805" s="22"/>
      <c r="AS3805" s="22"/>
      <c r="AT3805" s="22"/>
    </row>
    <row r="3806" spans="1:46" x14ac:dyDescent="0.25">
      <c r="A3806" s="65" t="s">
        <v>171</v>
      </c>
      <c r="B3806" s="65" t="s">
        <v>79</v>
      </c>
      <c r="C3806" s="65" t="s">
        <v>137</v>
      </c>
      <c r="D3806" s="65" t="s">
        <v>138</v>
      </c>
      <c r="E3806" s="65" t="s">
        <v>179</v>
      </c>
      <c r="F3806" s="22" t="s">
        <v>153</v>
      </c>
      <c r="G3806" s="47">
        <v>44851</v>
      </c>
      <c r="H3806" s="47"/>
      <c r="I3806" s="66"/>
      <c r="J3806" s="22"/>
      <c r="K3806" s="22">
        <f t="shared" si="58"/>
        <v>209.66057981923933</v>
      </c>
      <c r="L3806" s="108">
        <v>2.0966057981923933</v>
      </c>
      <c r="M3806" s="22"/>
      <c r="N3806" s="22"/>
      <c r="O3806" s="109"/>
      <c r="P3806" s="109">
        <v>32.872468620764202</v>
      </c>
      <c r="Q3806" s="22">
        <f t="shared" si="59"/>
        <v>1.5678898078554149E-2</v>
      </c>
      <c r="R3806" s="22"/>
      <c r="S3806" s="22"/>
      <c r="T3806" s="22"/>
      <c r="U3806" s="22"/>
      <c r="V3806" s="22"/>
      <c r="W3806" s="22"/>
      <c r="X3806" s="22"/>
      <c r="Y3806" s="22"/>
      <c r="Z3806" s="22"/>
      <c r="AA3806" s="110"/>
      <c r="AB3806" s="110"/>
      <c r="AC3806" s="110"/>
      <c r="AD3806" s="110"/>
      <c r="AE3806" s="110"/>
      <c r="AF3806" s="110"/>
      <c r="AG3806" s="111"/>
      <c r="AH3806" s="111"/>
      <c r="AI3806" s="111"/>
      <c r="AJ3806" s="111"/>
      <c r="AK3806" s="111"/>
      <c r="AL3806" s="22"/>
      <c r="AM3806" s="22"/>
      <c r="AN3806" s="22"/>
      <c r="AO3806" s="22"/>
      <c r="AP3806" s="22"/>
      <c r="AQ3806" s="22"/>
      <c r="AR3806" s="22"/>
      <c r="AS3806" s="22"/>
      <c r="AT3806" s="22"/>
    </row>
    <row r="3807" spans="1:46" x14ac:dyDescent="0.25">
      <c r="A3807" s="65" t="s">
        <v>171</v>
      </c>
      <c r="B3807" s="65" t="s">
        <v>79</v>
      </c>
      <c r="C3807" s="65" t="s">
        <v>137</v>
      </c>
      <c r="D3807" s="65" t="s">
        <v>138</v>
      </c>
      <c r="E3807" s="65" t="s">
        <v>179</v>
      </c>
      <c r="F3807" s="22" t="s">
        <v>153</v>
      </c>
      <c r="G3807" s="47">
        <v>44900</v>
      </c>
      <c r="H3807" s="47"/>
      <c r="I3807" s="66"/>
      <c r="J3807" s="22"/>
      <c r="K3807" s="22">
        <f t="shared" si="58"/>
        <v>702.72941041631179</v>
      </c>
      <c r="L3807" s="108">
        <v>7.0272941041631176</v>
      </c>
      <c r="M3807" s="22"/>
      <c r="N3807" s="22"/>
      <c r="O3807" s="109"/>
      <c r="P3807" s="109">
        <v>56.535989958447267</v>
      </c>
      <c r="Q3807" s="22">
        <f t="shared" si="59"/>
        <v>8.0452004883293776E-3</v>
      </c>
      <c r="R3807" s="22"/>
      <c r="S3807" s="22"/>
      <c r="T3807" s="22"/>
      <c r="U3807" s="22"/>
      <c r="V3807" s="22"/>
      <c r="W3807" s="22"/>
      <c r="X3807" s="22"/>
      <c r="Y3807" s="22"/>
      <c r="Z3807" s="22"/>
      <c r="AA3807" s="110"/>
      <c r="AB3807" s="110"/>
      <c r="AC3807" s="110"/>
      <c r="AD3807" s="110"/>
      <c r="AE3807" s="110"/>
      <c r="AF3807" s="110"/>
      <c r="AG3807" s="111"/>
      <c r="AH3807" s="111"/>
      <c r="AI3807" s="111"/>
      <c r="AJ3807" s="111"/>
      <c r="AK3807" s="111"/>
      <c r="AL3807" s="22"/>
      <c r="AM3807" s="22"/>
      <c r="AN3807" s="22"/>
      <c r="AO3807" s="22"/>
      <c r="AP3807" s="22"/>
      <c r="AQ3807" s="22"/>
      <c r="AR3807" s="22"/>
      <c r="AS3807" s="22"/>
      <c r="AT3807" s="22"/>
    </row>
    <row r="3808" spans="1:46" x14ac:dyDescent="0.25">
      <c r="A3808" s="65" t="s">
        <v>171</v>
      </c>
      <c r="B3808" s="65" t="s">
        <v>79</v>
      </c>
      <c r="C3808" s="65" t="s">
        <v>137</v>
      </c>
      <c r="D3808" s="65" t="s">
        <v>138</v>
      </c>
      <c r="E3808" s="65" t="s">
        <v>179</v>
      </c>
      <c r="F3808" s="22" t="s">
        <v>153</v>
      </c>
      <c r="G3808" s="47">
        <v>44930</v>
      </c>
      <c r="H3808" s="47"/>
      <c r="I3808" s="66"/>
      <c r="J3808" s="22"/>
      <c r="K3808" s="22"/>
      <c r="L3808" s="108"/>
      <c r="M3808" s="22"/>
      <c r="N3808" s="22"/>
      <c r="O3808" s="109"/>
      <c r="P3808" s="109">
        <v>51.019180317539806</v>
      </c>
      <c r="Q3808" s="22"/>
      <c r="R3808" s="22"/>
      <c r="S3808" s="22"/>
      <c r="T3808" s="22"/>
      <c r="U3808" s="22"/>
      <c r="V3808" s="22"/>
      <c r="W3808" s="22"/>
      <c r="X3808" s="22"/>
      <c r="Y3808" s="22"/>
      <c r="Z3808" s="22"/>
      <c r="AA3808" s="110"/>
      <c r="AB3808" s="110"/>
      <c r="AC3808" s="110"/>
      <c r="AD3808" s="110"/>
      <c r="AE3808" s="110"/>
      <c r="AF3808" s="110"/>
      <c r="AG3808" s="111"/>
      <c r="AH3808" s="111"/>
      <c r="AI3808" s="111"/>
      <c r="AJ3808" s="111"/>
      <c r="AK3808" s="111"/>
      <c r="AL3808" s="22"/>
      <c r="AM3808" s="22"/>
      <c r="AN3808" s="22"/>
      <c r="AO3808" s="22"/>
      <c r="AP3808" s="22"/>
      <c r="AQ3808" s="22"/>
      <c r="AR3808" s="22"/>
      <c r="AS3808" s="22"/>
      <c r="AT3808" s="22"/>
    </row>
    <row r="3809" spans="1:46" x14ac:dyDescent="0.25">
      <c r="A3809" s="65" t="s">
        <v>173</v>
      </c>
      <c r="B3809" s="65" t="s">
        <v>84</v>
      </c>
      <c r="C3809" s="65" t="s">
        <v>137</v>
      </c>
      <c r="D3809" s="65" t="s">
        <v>138</v>
      </c>
      <c r="E3809" s="65" t="s">
        <v>179</v>
      </c>
      <c r="F3809" s="22" t="s">
        <v>153</v>
      </c>
      <c r="G3809" s="47">
        <v>44789</v>
      </c>
      <c r="H3809" s="47"/>
      <c r="I3809" s="66"/>
      <c r="J3809" s="22"/>
      <c r="K3809" s="22">
        <f t="shared" si="58"/>
        <v>35.920535920535926</v>
      </c>
      <c r="L3809" s="108">
        <v>0.35920535920535923</v>
      </c>
      <c r="M3809" s="22"/>
      <c r="N3809" s="22"/>
      <c r="O3809" s="109"/>
      <c r="P3809" s="109">
        <v>11.558993127743129</v>
      </c>
      <c r="Q3809" s="22">
        <f t="shared" si="59"/>
        <v>3.2179344855305471E-2</v>
      </c>
      <c r="R3809" s="22"/>
      <c r="S3809" s="22"/>
      <c r="T3809" s="22"/>
      <c r="U3809" s="22"/>
      <c r="V3809" s="22"/>
      <c r="W3809" s="22"/>
      <c r="X3809" s="22"/>
      <c r="Y3809" s="22"/>
      <c r="Z3809" s="22"/>
      <c r="AA3809" s="110"/>
      <c r="AB3809" s="110"/>
      <c r="AC3809" s="110"/>
      <c r="AD3809" s="110"/>
      <c r="AE3809" s="110"/>
      <c r="AF3809" s="110"/>
      <c r="AG3809" s="111"/>
      <c r="AH3809" s="111"/>
      <c r="AI3809" s="111"/>
      <c r="AJ3809" s="111"/>
      <c r="AK3809" s="111"/>
      <c r="AL3809" s="22"/>
      <c r="AM3809" s="22"/>
      <c r="AN3809" s="22"/>
      <c r="AO3809" s="22"/>
      <c r="AP3809" s="22"/>
      <c r="AQ3809" s="22"/>
      <c r="AR3809" s="22"/>
      <c r="AS3809" s="22"/>
      <c r="AT3809" s="22"/>
    </row>
    <row r="3810" spans="1:46" x14ac:dyDescent="0.25">
      <c r="A3810" s="65" t="s">
        <v>173</v>
      </c>
      <c r="B3810" s="65" t="s">
        <v>84</v>
      </c>
      <c r="C3810" s="65" t="s">
        <v>137</v>
      </c>
      <c r="D3810" s="65" t="s">
        <v>138</v>
      </c>
      <c r="E3810" s="65" t="s">
        <v>179</v>
      </c>
      <c r="F3810" s="22" t="s">
        <v>153</v>
      </c>
      <c r="G3810" s="47">
        <v>44823</v>
      </c>
      <c r="H3810" s="47"/>
      <c r="I3810" s="66"/>
      <c r="J3810" s="22"/>
      <c r="K3810" s="22">
        <f t="shared" si="58"/>
        <v>146.3963963963964</v>
      </c>
      <c r="L3810" s="108">
        <v>1.4639639639639639</v>
      </c>
      <c r="M3810" s="22"/>
      <c r="N3810" s="22"/>
      <c r="O3810" s="109"/>
      <c r="P3810" s="109">
        <v>49.977260914760912</v>
      </c>
      <c r="Q3810" s="22">
        <f t="shared" si="59"/>
        <v>3.4138313609467459E-2</v>
      </c>
      <c r="R3810" s="22"/>
      <c r="S3810" s="22"/>
      <c r="T3810" s="22"/>
      <c r="U3810" s="22"/>
      <c r="V3810" s="22"/>
      <c r="W3810" s="22"/>
      <c r="X3810" s="22"/>
      <c r="Y3810" s="22"/>
      <c r="Z3810" s="22"/>
      <c r="AA3810" s="110"/>
      <c r="AB3810" s="110"/>
      <c r="AC3810" s="110"/>
      <c r="AD3810" s="110"/>
      <c r="AE3810" s="110"/>
      <c r="AF3810" s="110"/>
      <c r="AG3810" s="111"/>
      <c r="AH3810" s="111"/>
      <c r="AI3810" s="111"/>
      <c r="AJ3810" s="111"/>
      <c r="AK3810" s="111"/>
      <c r="AL3810" s="22"/>
      <c r="AM3810" s="22"/>
      <c r="AN3810" s="22"/>
      <c r="AO3810" s="22"/>
      <c r="AP3810" s="22"/>
      <c r="AQ3810" s="22"/>
      <c r="AR3810" s="22"/>
      <c r="AS3810" s="22"/>
      <c r="AT3810" s="22"/>
    </row>
    <row r="3811" spans="1:46" x14ac:dyDescent="0.25">
      <c r="A3811" s="65" t="s">
        <v>173</v>
      </c>
      <c r="B3811" s="65" t="s">
        <v>84</v>
      </c>
      <c r="C3811" s="65" t="s">
        <v>137</v>
      </c>
      <c r="D3811" s="65" t="s">
        <v>138</v>
      </c>
      <c r="E3811" s="65" t="s">
        <v>179</v>
      </c>
      <c r="F3811" s="22" t="s">
        <v>153</v>
      </c>
      <c r="G3811" s="47">
        <v>44851</v>
      </c>
      <c r="H3811" s="47"/>
      <c r="I3811" s="66"/>
      <c r="J3811" s="22"/>
      <c r="K3811" s="22">
        <f t="shared" si="58"/>
        <v>411.40244467953482</v>
      </c>
      <c r="L3811" s="108">
        <v>4.114024446795348</v>
      </c>
      <c r="M3811" s="22"/>
      <c r="N3811" s="22"/>
      <c r="O3811" s="109"/>
      <c r="P3811" s="109">
        <v>80.850429891537146</v>
      </c>
      <c r="Q3811" s="22">
        <f t="shared" si="59"/>
        <v>1.9652394130646508E-2</v>
      </c>
      <c r="R3811" s="22"/>
      <c r="S3811" s="22"/>
      <c r="T3811" s="22"/>
      <c r="U3811" s="22"/>
      <c r="V3811" s="22"/>
      <c r="W3811" s="22"/>
      <c r="X3811" s="22"/>
      <c r="Y3811" s="22"/>
      <c r="Z3811" s="22"/>
      <c r="AA3811" s="110"/>
      <c r="AB3811" s="110"/>
      <c r="AC3811" s="110"/>
      <c r="AD3811" s="110"/>
      <c r="AE3811" s="110"/>
      <c r="AF3811" s="110"/>
      <c r="AG3811" s="111"/>
      <c r="AH3811" s="111"/>
      <c r="AI3811" s="111"/>
      <c r="AJ3811" s="111"/>
      <c r="AK3811" s="111"/>
      <c r="AL3811" s="22"/>
      <c r="AM3811" s="22"/>
      <c r="AN3811" s="22"/>
      <c r="AO3811" s="22"/>
      <c r="AP3811" s="22"/>
      <c r="AQ3811" s="22"/>
      <c r="AR3811" s="22"/>
      <c r="AS3811" s="22"/>
      <c r="AT3811" s="22"/>
    </row>
    <row r="3812" spans="1:46" x14ac:dyDescent="0.25">
      <c r="A3812" s="65" t="s">
        <v>173</v>
      </c>
      <c r="B3812" s="65" t="s">
        <v>84</v>
      </c>
      <c r="C3812" s="65" t="s">
        <v>137</v>
      </c>
      <c r="D3812" s="65" t="s">
        <v>138</v>
      </c>
      <c r="E3812" s="65" t="s">
        <v>179</v>
      </c>
      <c r="F3812" s="22" t="s">
        <v>153</v>
      </c>
      <c r="G3812" s="47">
        <v>44900</v>
      </c>
      <c r="H3812" s="47"/>
      <c r="I3812" s="66"/>
      <c r="J3812" s="22"/>
      <c r="K3812" s="22">
        <f t="shared" si="58"/>
        <v>1037.7805934762457</v>
      </c>
      <c r="L3812" s="108">
        <v>10.377805934762458</v>
      </c>
      <c r="M3812" s="22"/>
      <c r="N3812" s="22"/>
      <c r="O3812" s="109"/>
      <c r="P3812" s="109">
        <v>94.578133579094441</v>
      </c>
      <c r="Q3812" s="22">
        <f t="shared" si="59"/>
        <v>9.113499922202898E-3</v>
      </c>
      <c r="R3812" s="22"/>
      <c r="S3812" s="22"/>
      <c r="T3812" s="22"/>
      <c r="U3812" s="22"/>
      <c r="V3812" s="22"/>
      <c r="W3812" s="22"/>
      <c r="X3812" s="22"/>
      <c r="Y3812" s="22"/>
      <c r="Z3812" s="22"/>
      <c r="AA3812" s="110"/>
      <c r="AB3812" s="110"/>
      <c r="AC3812" s="110"/>
      <c r="AD3812" s="110"/>
      <c r="AE3812" s="110"/>
      <c r="AF3812" s="110"/>
      <c r="AG3812" s="111"/>
      <c r="AH3812" s="111"/>
      <c r="AI3812" s="111"/>
      <c r="AJ3812" s="111"/>
      <c r="AK3812" s="111"/>
      <c r="AL3812" s="22"/>
      <c r="AM3812" s="22"/>
      <c r="AN3812" s="22"/>
      <c r="AO3812" s="22"/>
      <c r="AP3812" s="22"/>
      <c r="AQ3812" s="22"/>
      <c r="AR3812" s="22"/>
      <c r="AS3812" s="22"/>
      <c r="AT3812" s="22"/>
    </row>
    <row r="3813" spans="1:46" x14ac:dyDescent="0.25">
      <c r="A3813" s="65" t="s">
        <v>173</v>
      </c>
      <c r="B3813" s="65" t="s">
        <v>84</v>
      </c>
      <c r="C3813" s="65" t="s">
        <v>137</v>
      </c>
      <c r="D3813" s="65" t="s">
        <v>138</v>
      </c>
      <c r="E3813" s="65" t="s">
        <v>179</v>
      </c>
      <c r="F3813" s="22" t="s">
        <v>153</v>
      </c>
      <c r="G3813" s="47">
        <v>44930</v>
      </c>
      <c r="H3813" s="47"/>
      <c r="I3813" s="66"/>
      <c r="J3813" s="22"/>
      <c r="K3813" s="22"/>
      <c r="L3813" s="108"/>
      <c r="M3813" s="22"/>
      <c r="N3813" s="22"/>
      <c r="O3813" s="109"/>
      <c r="P3813" s="109">
        <v>85.48762077712226</v>
      </c>
      <c r="Q3813" s="22"/>
      <c r="R3813" s="22"/>
      <c r="S3813" s="22"/>
      <c r="T3813" s="22"/>
      <c r="U3813" s="22"/>
      <c r="V3813" s="22"/>
      <c r="W3813" s="22"/>
      <c r="X3813" s="22"/>
      <c r="Y3813" s="22"/>
      <c r="Z3813" s="22"/>
      <c r="AA3813" s="110"/>
      <c r="AB3813" s="110"/>
      <c r="AC3813" s="110"/>
      <c r="AD3813" s="110"/>
      <c r="AE3813" s="110"/>
      <c r="AF3813" s="110"/>
      <c r="AG3813" s="111"/>
      <c r="AH3813" s="111"/>
      <c r="AI3813" s="111"/>
      <c r="AJ3813" s="111"/>
      <c r="AK3813" s="111"/>
      <c r="AL3813" s="22"/>
      <c r="AM3813" s="22"/>
      <c r="AN3813" s="22"/>
      <c r="AO3813" s="22"/>
      <c r="AP3813" s="22"/>
      <c r="AQ3813" s="22"/>
      <c r="AR3813" s="22"/>
      <c r="AS3813" s="22"/>
      <c r="AT3813" s="22"/>
    </row>
    <row r="3814" spans="1:46" x14ac:dyDescent="0.25">
      <c r="A3814" s="65" t="s">
        <v>175</v>
      </c>
      <c r="B3814" s="65" t="s">
        <v>143</v>
      </c>
      <c r="C3814" s="65" t="s">
        <v>137</v>
      </c>
      <c r="D3814" s="65" t="s">
        <v>138</v>
      </c>
      <c r="E3814" s="65" t="s">
        <v>179</v>
      </c>
      <c r="F3814" s="22" t="s">
        <v>153</v>
      </c>
      <c r="G3814" s="47">
        <v>44789</v>
      </c>
      <c r="H3814" s="47"/>
      <c r="I3814" s="66"/>
      <c r="J3814" s="22"/>
      <c r="K3814" s="22">
        <f t="shared" si="58"/>
        <v>40.598290598290596</v>
      </c>
      <c r="L3814" s="108">
        <v>0.40598290598290598</v>
      </c>
      <c r="M3814" s="22"/>
      <c r="N3814" s="22"/>
      <c r="O3814" s="109"/>
      <c r="P3814" s="109">
        <v>13.93209892584893</v>
      </c>
      <c r="Q3814" s="22">
        <f t="shared" si="59"/>
        <v>3.4316959459459465E-2</v>
      </c>
      <c r="R3814" s="22"/>
      <c r="S3814" s="22"/>
      <c r="T3814" s="22"/>
      <c r="U3814" s="22"/>
      <c r="V3814" s="22"/>
      <c r="W3814" s="22"/>
      <c r="X3814" s="22"/>
      <c r="Y3814" s="22"/>
      <c r="Z3814" s="22"/>
      <c r="AA3814" s="110"/>
      <c r="AB3814" s="110"/>
      <c r="AC3814" s="110"/>
      <c r="AD3814" s="110"/>
      <c r="AE3814" s="110"/>
      <c r="AF3814" s="110"/>
      <c r="AG3814" s="111"/>
      <c r="AH3814" s="111"/>
      <c r="AI3814" s="111"/>
      <c r="AJ3814" s="111"/>
      <c r="AK3814" s="111"/>
      <c r="AL3814" s="22"/>
      <c r="AM3814" s="22"/>
      <c r="AN3814" s="22"/>
      <c r="AO3814" s="22"/>
      <c r="AP3814" s="22"/>
      <c r="AQ3814" s="22"/>
      <c r="AR3814" s="22"/>
      <c r="AS3814" s="22"/>
      <c r="AT3814" s="22"/>
    </row>
    <row r="3815" spans="1:46" x14ac:dyDescent="0.25">
      <c r="A3815" s="65" t="s">
        <v>175</v>
      </c>
      <c r="B3815" s="65" t="s">
        <v>143</v>
      </c>
      <c r="C3815" s="65" t="s">
        <v>137</v>
      </c>
      <c r="D3815" s="65" t="s">
        <v>138</v>
      </c>
      <c r="E3815" s="65" t="s">
        <v>179</v>
      </c>
      <c r="F3815" s="22" t="s">
        <v>153</v>
      </c>
      <c r="G3815" s="47">
        <v>44823</v>
      </c>
      <c r="H3815" s="47"/>
      <c r="I3815" s="66"/>
      <c r="J3815" s="22"/>
      <c r="K3815" s="22">
        <f t="shared" si="58"/>
        <v>170.21829521829522</v>
      </c>
      <c r="L3815" s="108">
        <v>1.7021829521829523</v>
      </c>
      <c r="M3815" s="22"/>
      <c r="N3815" s="22"/>
      <c r="O3815" s="109"/>
      <c r="P3815" s="109">
        <v>59.274688149688153</v>
      </c>
      <c r="Q3815" s="22">
        <f t="shared" si="59"/>
        <v>3.4822748091603052E-2</v>
      </c>
      <c r="R3815" s="22"/>
      <c r="S3815" s="22"/>
      <c r="T3815" s="22"/>
      <c r="U3815" s="22"/>
      <c r="V3815" s="22"/>
      <c r="W3815" s="22"/>
      <c r="X3815" s="22"/>
      <c r="Y3815" s="22"/>
      <c r="Z3815" s="22"/>
      <c r="AA3815" s="110"/>
      <c r="AB3815" s="110"/>
      <c r="AC3815" s="110"/>
      <c r="AD3815" s="110"/>
      <c r="AE3815" s="110"/>
      <c r="AF3815" s="110"/>
      <c r="AG3815" s="111"/>
      <c r="AH3815" s="111"/>
      <c r="AI3815" s="111"/>
      <c r="AJ3815" s="111"/>
      <c r="AK3815" s="111"/>
      <c r="AL3815" s="22"/>
      <c r="AM3815" s="22"/>
      <c r="AN3815" s="22"/>
      <c r="AO3815" s="22"/>
      <c r="AP3815" s="22"/>
      <c r="AQ3815" s="22"/>
      <c r="AR3815" s="22"/>
      <c r="AS3815" s="22"/>
      <c r="AT3815" s="22"/>
    </row>
    <row r="3816" spans="1:46" x14ac:dyDescent="0.25">
      <c r="A3816" s="65" t="s">
        <v>175</v>
      </c>
      <c r="B3816" s="65" t="s">
        <v>143</v>
      </c>
      <c r="C3816" s="65" t="s">
        <v>137</v>
      </c>
      <c r="D3816" s="65" t="s">
        <v>138</v>
      </c>
      <c r="E3816" s="65" t="s">
        <v>179</v>
      </c>
      <c r="F3816" s="22" t="s">
        <v>153</v>
      </c>
      <c r="G3816" s="47">
        <v>44851</v>
      </c>
      <c r="H3816" s="47"/>
      <c r="I3816" s="66"/>
      <c r="J3816" s="22"/>
      <c r="K3816" s="22">
        <f t="shared" si="58"/>
        <v>451.6945330133164</v>
      </c>
      <c r="L3816" s="108">
        <v>4.5169453301331641</v>
      </c>
      <c r="M3816" s="22"/>
      <c r="N3816" s="22"/>
      <c r="O3816" s="109"/>
      <c r="P3816" s="109">
        <v>114.15229027637787</v>
      </c>
      <c r="Q3816" s="22">
        <f t="shared" si="59"/>
        <v>2.527201060301798E-2</v>
      </c>
      <c r="R3816" s="22"/>
      <c r="S3816" s="22"/>
      <c r="T3816" s="22"/>
      <c r="U3816" s="22"/>
      <c r="V3816" s="22"/>
      <c r="W3816" s="22"/>
      <c r="X3816" s="22"/>
      <c r="Y3816" s="22"/>
      <c r="Z3816" s="22"/>
      <c r="AA3816" s="110"/>
      <c r="AB3816" s="110"/>
      <c r="AC3816" s="110"/>
      <c r="AD3816" s="110"/>
      <c r="AE3816" s="110"/>
      <c r="AF3816" s="110"/>
      <c r="AG3816" s="111"/>
      <c r="AH3816" s="111"/>
      <c r="AI3816" s="111"/>
      <c r="AJ3816" s="111"/>
      <c r="AK3816" s="111"/>
      <c r="AL3816" s="22"/>
      <c r="AM3816" s="22"/>
      <c r="AN3816" s="22"/>
      <c r="AO3816" s="22"/>
      <c r="AP3816" s="22"/>
      <c r="AQ3816" s="22"/>
      <c r="AR3816" s="22"/>
      <c r="AS3816" s="22"/>
      <c r="AT3816" s="22"/>
    </row>
    <row r="3817" spans="1:46" x14ac:dyDescent="0.25">
      <c r="A3817" s="65" t="s">
        <v>175</v>
      </c>
      <c r="B3817" s="65" t="s">
        <v>143</v>
      </c>
      <c r="C3817" s="65" t="s">
        <v>137</v>
      </c>
      <c r="D3817" s="65" t="s">
        <v>138</v>
      </c>
      <c r="E3817" s="65" t="s">
        <v>179</v>
      </c>
      <c r="F3817" s="22" t="s">
        <v>153</v>
      </c>
      <c r="G3817" s="47">
        <v>44900</v>
      </c>
      <c r="H3817" s="47"/>
      <c r="I3817" s="66"/>
      <c r="J3817" s="22"/>
      <c r="K3817" s="22">
        <f t="shared" si="58"/>
        <v>1038.9042600961934</v>
      </c>
      <c r="L3817" s="108">
        <v>10.389042600961934</v>
      </c>
      <c r="M3817" s="22"/>
      <c r="N3817" s="22"/>
      <c r="O3817" s="109"/>
      <c r="P3817" s="109">
        <v>144.14708291828299</v>
      </c>
      <c r="Q3817" s="22">
        <f t="shared" si="59"/>
        <v>1.3874914990235599E-2</v>
      </c>
      <c r="R3817" s="22"/>
      <c r="S3817" s="22"/>
      <c r="T3817" s="22"/>
      <c r="U3817" s="22"/>
      <c r="V3817" s="22"/>
      <c r="W3817" s="22"/>
      <c r="X3817" s="22"/>
      <c r="Y3817" s="22"/>
      <c r="Z3817" s="22"/>
      <c r="AA3817" s="110"/>
      <c r="AB3817" s="110"/>
      <c r="AC3817" s="110"/>
      <c r="AD3817" s="110"/>
      <c r="AE3817" s="110"/>
      <c r="AF3817" s="110"/>
      <c r="AG3817" s="111"/>
      <c r="AH3817" s="111"/>
      <c r="AI3817" s="111"/>
      <c r="AJ3817" s="111"/>
      <c r="AK3817" s="111"/>
      <c r="AL3817" s="22"/>
      <c r="AM3817" s="22"/>
      <c r="AN3817" s="22"/>
      <c r="AO3817" s="22"/>
      <c r="AP3817" s="22"/>
      <c r="AQ3817" s="22"/>
      <c r="AR3817" s="22"/>
      <c r="AS3817" s="22"/>
      <c r="AT3817" s="22"/>
    </row>
    <row r="3818" spans="1:46" x14ac:dyDescent="0.25">
      <c r="A3818" s="65" t="s">
        <v>175</v>
      </c>
      <c r="B3818" s="65" t="s">
        <v>143</v>
      </c>
      <c r="C3818" s="65" t="s">
        <v>137</v>
      </c>
      <c r="D3818" s="65" t="s">
        <v>138</v>
      </c>
      <c r="E3818" s="65" t="s">
        <v>179</v>
      </c>
      <c r="F3818" s="22" t="s">
        <v>153</v>
      </c>
      <c r="G3818" s="47">
        <v>44930</v>
      </c>
      <c r="H3818" s="47"/>
      <c r="I3818" s="66"/>
      <c r="J3818" s="22"/>
      <c r="K3818" s="22"/>
      <c r="L3818" s="108"/>
      <c r="M3818" s="22"/>
      <c r="N3818" s="22"/>
      <c r="O3818" s="109"/>
      <c r="P3818" s="109">
        <v>117.68431325006603</v>
      </c>
      <c r="Q3818" s="22"/>
      <c r="R3818" s="22"/>
      <c r="S3818" s="22"/>
      <c r="T3818" s="22"/>
      <c r="U3818" s="22"/>
      <c r="V3818" s="22"/>
      <c r="W3818" s="22"/>
      <c r="X3818" s="22"/>
      <c r="Y3818" s="22"/>
      <c r="Z3818" s="22"/>
      <c r="AA3818" s="110"/>
      <c r="AB3818" s="110"/>
      <c r="AC3818" s="110"/>
      <c r="AD3818" s="110"/>
      <c r="AE3818" s="110"/>
      <c r="AF3818" s="110"/>
      <c r="AG3818" s="111"/>
      <c r="AH3818" s="111"/>
      <c r="AI3818" s="111"/>
      <c r="AJ3818" s="111"/>
      <c r="AK3818" s="111"/>
      <c r="AL3818" s="22"/>
      <c r="AM3818" s="22"/>
      <c r="AN3818" s="22"/>
      <c r="AO3818" s="22"/>
      <c r="AP3818" s="22"/>
      <c r="AQ3818" s="22"/>
      <c r="AR3818" s="22"/>
      <c r="AS3818" s="22"/>
      <c r="AT3818" s="22"/>
    </row>
    <row r="3819" spans="1:46" x14ac:dyDescent="0.25">
      <c r="A3819" s="65" t="s">
        <v>177</v>
      </c>
      <c r="B3819" s="65" t="s">
        <v>145</v>
      </c>
      <c r="C3819" s="65" t="s">
        <v>137</v>
      </c>
      <c r="D3819" s="65" t="s">
        <v>138</v>
      </c>
      <c r="E3819" s="65" t="s">
        <v>179</v>
      </c>
      <c r="F3819" s="22" t="s">
        <v>153</v>
      </c>
      <c r="G3819" s="47">
        <v>44789</v>
      </c>
      <c r="H3819" s="47"/>
      <c r="I3819" s="66"/>
      <c r="J3819" s="22"/>
      <c r="K3819" s="22">
        <f t="shared" si="58"/>
        <v>45.709170709170714</v>
      </c>
      <c r="L3819" s="108">
        <v>0.45709170709170716</v>
      </c>
      <c r="M3819" s="22"/>
      <c r="N3819" s="22"/>
      <c r="O3819" s="109"/>
      <c r="P3819" s="109">
        <v>16.263770501270503</v>
      </c>
      <c r="Q3819" s="22">
        <f t="shared" si="59"/>
        <v>3.5580979153505998E-2</v>
      </c>
      <c r="R3819" s="22"/>
      <c r="S3819" s="22"/>
      <c r="T3819" s="22"/>
      <c r="U3819" s="22"/>
      <c r="V3819" s="22"/>
      <c r="W3819" s="22"/>
      <c r="X3819" s="22"/>
      <c r="Y3819" s="22"/>
      <c r="Z3819" s="22"/>
      <c r="AA3819" s="110"/>
      <c r="AB3819" s="110"/>
      <c r="AC3819" s="110"/>
      <c r="AD3819" s="110"/>
      <c r="AE3819" s="110"/>
      <c r="AF3819" s="110"/>
      <c r="AG3819" s="111"/>
      <c r="AH3819" s="111"/>
      <c r="AI3819" s="111"/>
      <c r="AJ3819" s="111"/>
      <c r="AK3819" s="111"/>
      <c r="AL3819" s="22"/>
      <c r="AM3819" s="22"/>
      <c r="AN3819" s="22"/>
      <c r="AO3819" s="22"/>
      <c r="AP3819" s="22"/>
      <c r="AQ3819" s="22"/>
      <c r="AR3819" s="22"/>
      <c r="AS3819" s="22"/>
      <c r="AT3819" s="22"/>
    </row>
    <row r="3820" spans="1:46" x14ac:dyDescent="0.25">
      <c r="A3820" s="65" t="s">
        <v>177</v>
      </c>
      <c r="B3820" s="65" t="s">
        <v>145</v>
      </c>
      <c r="C3820" s="65" t="s">
        <v>137</v>
      </c>
      <c r="D3820" s="65" t="s">
        <v>138</v>
      </c>
      <c r="E3820" s="65" t="s">
        <v>179</v>
      </c>
      <c r="F3820" s="22" t="s">
        <v>153</v>
      </c>
      <c r="G3820" s="47">
        <v>44823</v>
      </c>
      <c r="H3820" s="47"/>
      <c r="I3820" s="66"/>
      <c r="J3820" s="22"/>
      <c r="K3820" s="22">
        <f t="shared" si="58"/>
        <v>196.35019635019637</v>
      </c>
      <c r="L3820" s="108">
        <v>1.9635019635019637</v>
      </c>
      <c r="M3820" s="22"/>
      <c r="N3820" s="22"/>
      <c r="O3820" s="109"/>
      <c r="P3820" s="109">
        <v>67.943145068145085</v>
      </c>
      <c r="Q3820" s="22">
        <f t="shared" si="59"/>
        <v>3.4603044117647065E-2</v>
      </c>
      <c r="R3820" s="22"/>
      <c r="S3820" s="22"/>
      <c r="T3820" s="22"/>
      <c r="U3820" s="22"/>
      <c r="V3820" s="22"/>
      <c r="W3820" s="22"/>
      <c r="X3820" s="22"/>
      <c r="Y3820" s="22"/>
      <c r="Z3820" s="22"/>
      <c r="AA3820" s="110"/>
      <c r="AB3820" s="110"/>
      <c r="AC3820" s="110"/>
      <c r="AD3820" s="110"/>
      <c r="AE3820" s="110"/>
      <c r="AF3820" s="110"/>
      <c r="AG3820" s="111"/>
      <c r="AH3820" s="111"/>
      <c r="AI3820" s="111"/>
      <c r="AJ3820" s="111"/>
      <c r="AK3820" s="111"/>
      <c r="AL3820" s="22"/>
      <c r="AM3820" s="22"/>
      <c r="AN3820" s="22"/>
      <c r="AO3820" s="22"/>
      <c r="AP3820" s="22"/>
      <c r="AQ3820" s="22"/>
      <c r="AR3820" s="22"/>
      <c r="AS3820" s="22"/>
      <c r="AT3820" s="22"/>
    </row>
    <row r="3821" spans="1:46" x14ac:dyDescent="0.25">
      <c r="A3821" s="65" t="s">
        <v>177</v>
      </c>
      <c r="B3821" s="65" t="s">
        <v>145</v>
      </c>
      <c r="C3821" s="65" t="s">
        <v>137</v>
      </c>
      <c r="D3821" s="65" t="s">
        <v>138</v>
      </c>
      <c r="E3821" s="65" t="s">
        <v>179</v>
      </c>
      <c r="F3821" s="22" t="s">
        <v>153</v>
      </c>
      <c r="G3821" s="47">
        <v>44851</v>
      </c>
      <c r="H3821" s="47"/>
      <c r="I3821" s="66"/>
      <c r="J3821" s="22"/>
      <c r="K3821" s="22">
        <f t="shared" si="58"/>
        <v>612.75698344120815</v>
      </c>
      <c r="L3821" s="108">
        <v>6.127569834412081</v>
      </c>
      <c r="M3821" s="22"/>
      <c r="N3821" s="22"/>
      <c r="O3821" s="109"/>
      <c r="P3821" s="109">
        <v>190.34158497546815</v>
      </c>
      <c r="Q3821" s="22">
        <f t="shared" si="59"/>
        <v>3.106314413693349E-2</v>
      </c>
      <c r="R3821" s="22"/>
      <c r="S3821" s="22"/>
      <c r="T3821" s="22"/>
      <c r="U3821" s="22"/>
      <c r="V3821" s="22"/>
      <c r="W3821" s="22"/>
      <c r="X3821" s="22"/>
      <c r="Y3821" s="22"/>
      <c r="Z3821" s="22"/>
      <c r="AA3821" s="110"/>
      <c r="AB3821" s="110"/>
      <c r="AC3821" s="110"/>
      <c r="AD3821" s="110"/>
      <c r="AE3821" s="110"/>
      <c r="AF3821" s="110"/>
      <c r="AG3821" s="111"/>
      <c r="AH3821" s="111"/>
      <c r="AI3821" s="111"/>
      <c r="AJ3821" s="111"/>
      <c r="AK3821" s="111"/>
      <c r="AL3821" s="22"/>
      <c r="AM3821" s="22"/>
      <c r="AN3821" s="22"/>
      <c r="AO3821" s="22"/>
      <c r="AP3821" s="22"/>
      <c r="AQ3821" s="22"/>
      <c r="AR3821" s="22"/>
      <c r="AS3821" s="22"/>
      <c r="AT3821" s="22"/>
    </row>
    <row r="3822" spans="1:46" x14ac:dyDescent="0.25">
      <c r="A3822" s="65" t="s">
        <v>177</v>
      </c>
      <c r="B3822" s="65" t="s">
        <v>145</v>
      </c>
      <c r="C3822" s="65" t="s">
        <v>137</v>
      </c>
      <c r="D3822" s="65" t="s">
        <v>138</v>
      </c>
      <c r="E3822" s="65" t="s">
        <v>179</v>
      </c>
      <c r="F3822" s="22" t="s">
        <v>153</v>
      </c>
      <c r="G3822" s="47">
        <v>44900</v>
      </c>
      <c r="H3822" s="47"/>
      <c r="I3822" s="66"/>
      <c r="J3822" s="22"/>
      <c r="K3822" s="22">
        <f t="shared" si="58"/>
        <v>939.73063646212688</v>
      </c>
      <c r="L3822" s="108">
        <v>9.3973063646212687</v>
      </c>
      <c r="M3822" s="22"/>
      <c r="N3822" s="22"/>
      <c r="O3822" s="109"/>
      <c r="P3822" s="109">
        <v>181.03397850635645</v>
      </c>
      <c r="Q3822" s="22">
        <f t="shared" si="59"/>
        <v>1.9264454247007248E-2</v>
      </c>
      <c r="R3822" s="22"/>
      <c r="S3822" s="22"/>
      <c r="T3822" s="22"/>
      <c r="U3822" s="22"/>
      <c r="V3822" s="22"/>
      <c r="W3822" s="22"/>
      <c r="X3822" s="22"/>
      <c r="Y3822" s="22"/>
      <c r="Z3822" s="22"/>
      <c r="AA3822" s="110"/>
      <c r="AB3822" s="110"/>
      <c r="AC3822" s="110"/>
      <c r="AD3822" s="110"/>
      <c r="AE3822" s="110"/>
      <c r="AF3822" s="110"/>
      <c r="AG3822" s="111"/>
      <c r="AH3822" s="111"/>
      <c r="AI3822" s="111"/>
      <c r="AJ3822" s="111"/>
      <c r="AK3822" s="111"/>
      <c r="AL3822" s="22"/>
      <c r="AM3822" s="22"/>
      <c r="AN3822" s="22"/>
      <c r="AO3822" s="22"/>
      <c r="AP3822" s="22"/>
      <c r="AQ3822" s="22"/>
      <c r="AR3822" s="22"/>
      <c r="AS3822" s="22"/>
      <c r="AT3822" s="22"/>
    </row>
    <row r="3823" spans="1:46" x14ac:dyDescent="0.25">
      <c r="A3823" s="65" t="s">
        <v>177</v>
      </c>
      <c r="B3823" s="65" t="s">
        <v>145</v>
      </c>
      <c r="C3823" s="65" t="s">
        <v>137</v>
      </c>
      <c r="D3823" s="65" t="s">
        <v>138</v>
      </c>
      <c r="E3823" s="65" t="s">
        <v>179</v>
      </c>
      <c r="F3823" s="22" t="s">
        <v>153</v>
      </c>
      <c r="G3823" s="47">
        <v>44930</v>
      </c>
      <c r="H3823" s="47"/>
      <c r="I3823" s="66"/>
      <c r="J3823" s="22"/>
      <c r="K3823" s="22"/>
      <c r="L3823" s="108"/>
      <c r="M3823" s="22"/>
      <c r="N3823" s="22"/>
      <c r="O3823" s="109"/>
      <c r="P3823" s="109">
        <v>209.2550962993858</v>
      </c>
      <c r="Q3823" s="22"/>
      <c r="R3823" s="22"/>
      <c r="S3823" s="22"/>
      <c r="T3823" s="22"/>
      <c r="U3823" s="22"/>
      <c r="V3823" s="22"/>
      <c r="W3823" s="22"/>
      <c r="X3823" s="22"/>
      <c r="Y3823" s="22"/>
      <c r="Z3823" s="22"/>
      <c r="AA3823" s="110"/>
      <c r="AB3823" s="110"/>
      <c r="AC3823" s="110"/>
      <c r="AD3823" s="110"/>
      <c r="AE3823" s="110"/>
      <c r="AF3823" s="110"/>
      <c r="AG3823" s="111"/>
      <c r="AH3823" s="111"/>
      <c r="AI3823" s="111"/>
      <c r="AJ3823" s="111"/>
      <c r="AK3823" s="111"/>
      <c r="AL3823" s="22"/>
      <c r="AM3823" s="22"/>
      <c r="AN3823" s="22"/>
      <c r="AO3823" s="22"/>
      <c r="AP3823" s="22"/>
      <c r="AQ3823" s="22"/>
      <c r="AR3823" s="22"/>
      <c r="AS3823" s="22"/>
      <c r="AT3823" s="22"/>
    </row>
    <row r="3824" spans="1:46" x14ac:dyDescent="0.25">
      <c r="A3824" s="54" t="s">
        <v>172</v>
      </c>
      <c r="B3824" s="54" t="s">
        <v>79</v>
      </c>
      <c r="C3824" s="54" t="s">
        <v>147</v>
      </c>
      <c r="D3824" s="54" t="s">
        <v>138</v>
      </c>
      <c r="E3824" s="54" t="s">
        <v>179</v>
      </c>
      <c r="F3824" s="58" t="s">
        <v>153</v>
      </c>
      <c r="G3824" s="112">
        <v>44789</v>
      </c>
      <c r="H3824" s="112"/>
      <c r="I3824" s="17"/>
      <c r="K3824" s="22">
        <f t="shared" si="58"/>
        <v>34.650034650034655</v>
      </c>
      <c r="L3824" s="113">
        <v>0.34650034650034656</v>
      </c>
      <c r="O3824" s="28"/>
      <c r="P3824" s="28">
        <v>10.686151536151536</v>
      </c>
      <c r="Q3824" s="22">
        <f t="shared" si="59"/>
        <v>3.0840233333333328E-2</v>
      </c>
      <c r="R3824" s="22"/>
      <c r="S3824" s="22"/>
      <c r="T3824" s="22"/>
      <c r="U3824" s="22"/>
      <c r="V3824" s="20"/>
      <c r="W3824" s="20"/>
      <c r="X3824" s="20"/>
      <c r="Y3824" s="20"/>
      <c r="Z3824" s="20"/>
      <c r="AA3824" s="114"/>
      <c r="AB3824" s="114"/>
      <c r="AC3824" s="114"/>
      <c r="AD3824" s="114"/>
      <c r="AE3824" s="114"/>
      <c r="AF3824" s="114"/>
      <c r="AG3824" s="23"/>
      <c r="AH3824" s="23"/>
      <c r="AI3824" s="115"/>
      <c r="AJ3824" s="23"/>
      <c r="AK3824" s="23"/>
    </row>
    <row r="3825" spans="1:37" x14ac:dyDescent="0.25">
      <c r="A3825" s="54" t="s">
        <v>172</v>
      </c>
      <c r="B3825" s="54" t="s">
        <v>79</v>
      </c>
      <c r="C3825" s="54" t="s">
        <v>147</v>
      </c>
      <c r="D3825" s="54" t="s">
        <v>138</v>
      </c>
      <c r="E3825" s="54" t="s">
        <v>179</v>
      </c>
      <c r="F3825" s="58" t="s">
        <v>153</v>
      </c>
      <c r="G3825" s="112">
        <v>44823</v>
      </c>
      <c r="H3825" s="112"/>
      <c r="I3825" s="17"/>
      <c r="K3825" s="22">
        <f t="shared" si="58"/>
        <v>98.896973896973918</v>
      </c>
      <c r="L3825" s="113">
        <v>0.98896973896973916</v>
      </c>
      <c r="O3825" s="28"/>
      <c r="P3825" s="28">
        <v>30.79829348579349</v>
      </c>
      <c r="Q3825" s="22">
        <f t="shared" si="59"/>
        <v>3.1141795620437954E-2</v>
      </c>
      <c r="R3825" s="22"/>
      <c r="S3825" s="22"/>
      <c r="T3825" s="22"/>
      <c r="U3825" s="22"/>
      <c r="V3825" s="20"/>
      <c r="W3825" s="20"/>
      <c r="X3825" s="20"/>
      <c r="Y3825" s="20"/>
      <c r="Z3825" s="20"/>
      <c r="AA3825" s="114"/>
      <c r="AB3825" s="114"/>
      <c r="AC3825" s="114"/>
      <c r="AD3825" s="114"/>
      <c r="AE3825" s="114"/>
      <c r="AF3825" s="114"/>
      <c r="AG3825" s="23"/>
      <c r="AH3825" s="23"/>
      <c r="AI3825" s="115"/>
      <c r="AJ3825" s="23"/>
      <c r="AK3825" s="23"/>
    </row>
    <row r="3826" spans="1:37" x14ac:dyDescent="0.25">
      <c r="A3826" s="54" t="s">
        <v>172</v>
      </c>
      <c r="B3826" s="54" t="s">
        <v>79</v>
      </c>
      <c r="C3826" s="54" t="s">
        <v>147</v>
      </c>
      <c r="D3826" s="54" t="s">
        <v>138</v>
      </c>
      <c r="E3826" s="54" t="s">
        <v>179</v>
      </c>
      <c r="F3826" s="58" t="s">
        <v>153</v>
      </c>
      <c r="G3826" s="112">
        <v>44851</v>
      </c>
      <c r="H3826" s="112"/>
      <c r="I3826" s="17"/>
      <c r="K3826" s="22">
        <f t="shared" si="58"/>
        <v>222.60476873018149</v>
      </c>
      <c r="L3826" s="113">
        <v>2.2260476873018149</v>
      </c>
      <c r="O3826" s="28"/>
      <c r="P3826" s="28">
        <v>31.559494712613372</v>
      </c>
      <c r="Q3826" s="22">
        <f t="shared" si="59"/>
        <v>1.4177366860844984E-2</v>
      </c>
      <c r="R3826" s="22"/>
      <c r="S3826" s="22"/>
      <c r="T3826" s="22"/>
      <c r="U3826" s="22"/>
      <c r="V3826" s="20"/>
      <c r="W3826" s="20"/>
      <c r="X3826" s="20"/>
      <c r="Y3826" s="20"/>
      <c r="Z3826" s="20"/>
      <c r="AA3826" s="114"/>
      <c r="AB3826" s="114"/>
      <c r="AC3826" s="114"/>
      <c r="AD3826" s="114"/>
      <c r="AE3826" s="114"/>
      <c r="AF3826" s="114"/>
      <c r="AG3826" s="23"/>
      <c r="AH3826" s="23"/>
      <c r="AI3826" s="115"/>
      <c r="AJ3826" s="23"/>
      <c r="AK3826" s="23"/>
    </row>
    <row r="3827" spans="1:37" x14ac:dyDescent="0.25">
      <c r="A3827" s="54" t="s">
        <v>172</v>
      </c>
      <c r="B3827" s="54" t="s">
        <v>79</v>
      </c>
      <c r="C3827" s="54" t="s">
        <v>147</v>
      </c>
      <c r="D3827" s="54" t="s">
        <v>138</v>
      </c>
      <c r="E3827" s="54" t="s">
        <v>179</v>
      </c>
      <c r="F3827" s="58" t="s">
        <v>153</v>
      </c>
      <c r="G3827" s="112">
        <v>44900</v>
      </c>
      <c r="H3827" s="112"/>
      <c r="I3827" s="17"/>
      <c r="K3827" s="22">
        <f t="shared" si="58"/>
        <v>690.20198040182311</v>
      </c>
      <c r="L3827" s="113">
        <v>6.9020198040182308</v>
      </c>
      <c r="O3827" s="28"/>
      <c r="P3827" s="28">
        <v>46.76476072625411</v>
      </c>
      <c r="Q3827" s="22">
        <f t="shared" si="59"/>
        <v>6.7755181894767263E-3</v>
      </c>
      <c r="R3827" s="22"/>
      <c r="S3827" s="22"/>
      <c r="T3827" s="22"/>
      <c r="U3827" s="22"/>
      <c r="V3827" s="20"/>
      <c r="W3827" s="20"/>
      <c r="X3827" s="20"/>
      <c r="Y3827" s="20"/>
      <c r="Z3827" s="20"/>
      <c r="AA3827" s="114"/>
      <c r="AB3827" s="114"/>
      <c r="AC3827" s="114"/>
      <c r="AD3827" s="114"/>
      <c r="AE3827" s="114"/>
      <c r="AF3827" s="114"/>
      <c r="AG3827" s="23"/>
      <c r="AH3827" s="23"/>
      <c r="AI3827" s="115"/>
      <c r="AJ3827" s="23"/>
      <c r="AK3827" s="23"/>
    </row>
    <row r="3828" spans="1:37" x14ac:dyDescent="0.25">
      <c r="A3828" s="54" t="s">
        <v>172</v>
      </c>
      <c r="B3828" s="54" t="s">
        <v>79</v>
      </c>
      <c r="C3828" s="54" t="s">
        <v>147</v>
      </c>
      <c r="D3828" s="54" t="s">
        <v>138</v>
      </c>
      <c r="E3828" s="54" t="s">
        <v>179</v>
      </c>
      <c r="F3828" s="58" t="s">
        <v>153</v>
      </c>
      <c r="G3828" s="112">
        <v>44930</v>
      </c>
      <c r="H3828" s="112"/>
      <c r="I3828" s="17"/>
      <c r="K3828" s="22"/>
      <c r="L3828" s="113"/>
      <c r="O3828" s="28"/>
      <c r="P3828" s="28">
        <v>46.179520495552623</v>
      </c>
      <c r="Q3828" s="22"/>
      <c r="R3828" s="22"/>
      <c r="S3828" s="22"/>
      <c r="T3828" s="22"/>
      <c r="U3828" s="22"/>
      <c r="V3828" s="20"/>
      <c r="W3828" s="20"/>
      <c r="X3828" s="20"/>
      <c r="Y3828" s="20"/>
      <c r="Z3828" s="20"/>
      <c r="AA3828" s="114"/>
      <c r="AB3828" s="114"/>
      <c r="AC3828" s="114"/>
      <c r="AD3828" s="114"/>
      <c r="AE3828" s="114"/>
      <c r="AF3828" s="114"/>
      <c r="AG3828" s="23"/>
      <c r="AH3828" s="23"/>
      <c r="AI3828" s="115"/>
      <c r="AJ3828" s="23"/>
      <c r="AK3828" s="23"/>
    </row>
    <row r="3829" spans="1:37" x14ac:dyDescent="0.25">
      <c r="A3829" s="54" t="s">
        <v>174</v>
      </c>
      <c r="B3829" s="54" t="s">
        <v>84</v>
      </c>
      <c r="C3829" s="54" t="s">
        <v>147</v>
      </c>
      <c r="D3829" s="54" t="s">
        <v>138</v>
      </c>
      <c r="E3829" s="54" t="s">
        <v>179</v>
      </c>
      <c r="F3829" s="58" t="s">
        <v>153</v>
      </c>
      <c r="G3829" s="112">
        <v>44789</v>
      </c>
      <c r="H3829" s="112"/>
      <c r="I3829" s="17"/>
      <c r="K3829" s="22">
        <f t="shared" si="58"/>
        <v>33.769346269346272</v>
      </c>
      <c r="L3829" s="113">
        <v>0.33769346269346273</v>
      </c>
      <c r="O3829" s="28"/>
      <c r="P3829" s="28">
        <v>9.9210109147609149</v>
      </c>
      <c r="Q3829" s="22">
        <f t="shared" si="59"/>
        <v>2.9378747327917912E-2</v>
      </c>
      <c r="R3829" s="22"/>
      <c r="S3829" s="22"/>
      <c r="T3829" s="22"/>
      <c r="U3829" s="22"/>
      <c r="V3829" s="20"/>
      <c r="W3829" s="20"/>
      <c r="X3829" s="20"/>
      <c r="Y3829" s="20"/>
      <c r="Z3829" s="20"/>
      <c r="AA3829" s="114"/>
      <c r="AB3829" s="114"/>
      <c r="AC3829" s="114"/>
      <c r="AD3829" s="114"/>
      <c r="AE3829" s="114"/>
      <c r="AF3829" s="114"/>
      <c r="AG3829" s="23"/>
      <c r="AH3829" s="23"/>
      <c r="AI3829" s="115"/>
      <c r="AJ3829" s="23"/>
      <c r="AK3829" s="23"/>
    </row>
    <row r="3830" spans="1:37" x14ac:dyDescent="0.25">
      <c r="A3830" s="54" t="s">
        <v>174</v>
      </c>
      <c r="B3830" s="54" t="s">
        <v>84</v>
      </c>
      <c r="C3830" s="54" t="s">
        <v>147</v>
      </c>
      <c r="D3830" s="54" t="s">
        <v>138</v>
      </c>
      <c r="E3830" s="54" t="s">
        <v>179</v>
      </c>
      <c r="F3830" s="58" t="s">
        <v>153</v>
      </c>
      <c r="G3830" s="112">
        <v>44823</v>
      </c>
      <c r="H3830" s="112"/>
      <c r="I3830" s="17"/>
      <c r="K3830" s="22">
        <f t="shared" si="58"/>
        <v>122.57449757449758</v>
      </c>
      <c r="L3830" s="113">
        <v>1.2257449757449759</v>
      </c>
      <c r="O3830" s="28"/>
      <c r="P3830" s="28">
        <v>40.061388311388313</v>
      </c>
      <c r="Q3830" s="22">
        <f t="shared" si="59"/>
        <v>3.2683297997644287E-2</v>
      </c>
      <c r="R3830" s="22"/>
      <c r="S3830" s="22"/>
      <c r="T3830" s="22"/>
      <c r="U3830" s="22"/>
      <c r="V3830" s="20"/>
      <c r="W3830" s="20"/>
      <c r="X3830" s="20"/>
      <c r="Y3830" s="20"/>
      <c r="Z3830" s="20"/>
      <c r="AA3830" s="114"/>
      <c r="AB3830" s="114"/>
      <c r="AC3830" s="114"/>
      <c r="AD3830" s="114"/>
      <c r="AE3830" s="114"/>
      <c r="AF3830" s="114"/>
      <c r="AG3830" s="23"/>
      <c r="AH3830" s="23"/>
      <c r="AI3830" s="115"/>
      <c r="AJ3830" s="23"/>
      <c r="AK3830" s="23"/>
    </row>
    <row r="3831" spans="1:37" x14ac:dyDescent="0.25">
      <c r="A3831" s="54" t="s">
        <v>174</v>
      </c>
      <c r="B3831" s="54" t="s">
        <v>84</v>
      </c>
      <c r="C3831" s="54" t="s">
        <v>147</v>
      </c>
      <c r="D3831" s="54" t="s">
        <v>138</v>
      </c>
      <c r="E3831" s="54" t="s">
        <v>179</v>
      </c>
      <c r="F3831" s="58" t="s">
        <v>153</v>
      </c>
      <c r="G3831" s="112">
        <v>44851</v>
      </c>
      <c r="H3831" s="112"/>
      <c r="I3831" s="17"/>
      <c r="K3831" s="22">
        <f t="shared" si="58"/>
        <v>329.39733024372345</v>
      </c>
      <c r="L3831" s="113">
        <v>3.2939733024372342</v>
      </c>
      <c r="O3831" s="28"/>
      <c r="P3831" s="28">
        <v>59.844268259238959</v>
      </c>
      <c r="Q3831" s="22">
        <f t="shared" si="59"/>
        <v>1.8167806100601896E-2</v>
      </c>
      <c r="R3831" s="22"/>
      <c r="S3831" s="22"/>
      <c r="T3831" s="22"/>
      <c r="U3831" s="22"/>
      <c r="V3831" s="20"/>
      <c r="W3831" s="20"/>
      <c r="X3831" s="20"/>
      <c r="Y3831" s="20"/>
      <c r="Z3831" s="20"/>
      <c r="AA3831" s="114"/>
      <c r="AB3831" s="114"/>
      <c r="AC3831" s="114"/>
      <c r="AD3831" s="114"/>
      <c r="AE3831" s="114"/>
      <c r="AF3831" s="114"/>
      <c r="AG3831" s="23"/>
      <c r="AH3831" s="23"/>
      <c r="AI3831" s="115"/>
      <c r="AJ3831" s="23"/>
      <c r="AK3831" s="23"/>
    </row>
    <row r="3832" spans="1:37" x14ac:dyDescent="0.25">
      <c r="A3832" s="54" t="s">
        <v>174</v>
      </c>
      <c r="B3832" s="54" t="s">
        <v>84</v>
      </c>
      <c r="C3832" s="54" t="s">
        <v>147</v>
      </c>
      <c r="D3832" s="54" t="s">
        <v>138</v>
      </c>
      <c r="E3832" s="54" t="s">
        <v>179</v>
      </c>
      <c r="F3832" s="58" t="s">
        <v>153</v>
      </c>
      <c r="G3832" s="112">
        <v>44900</v>
      </c>
      <c r="H3832" s="112"/>
      <c r="I3832" s="17"/>
      <c r="K3832" s="22">
        <f t="shared" si="58"/>
        <v>730.12855015738683</v>
      </c>
      <c r="L3832" s="113">
        <v>7.3012855015738687</v>
      </c>
      <c r="O3832" s="28"/>
      <c r="P3832" s="28">
        <v>62.476812023625797</v>
      </c>
      <c r="Q3832" s="22">
        <f t="shared" si="59"/>
        <v>8.5569605530640136E-3</v>
      </c>
      <c r="R3832" s="22"/>
      <c r="S3832" s="22"/>
      <c r="T3832" s="22"/>
      <c r="U3832" s="22"/>
      <c r="V3832" s="20"/>
      <c r="W3832" s="20"/>
      <c r="X3832" s="20"/>
      <c r="Y3832" s="20"/>
      <c r="Z3832" s="20"/>
      <c r="AA3832" s="114"/>
      <c r="AB3832" s="114"/>
      <c r="AC3832" s="114"/>
      <c r="AD3832" s="114"/>
      <c r="AE3832" s="114"/>
      <c r="AF3832" s="114"/>
      <c r="AG3832" s="23"/>
      <c r="AH3832" s="23"/>
      <c r="AI3832" s="115"/>
      <c r="AJ3832" s="23"/>
      <c r="AK3832" s="23"/>
    </row>
    <row r="3833" spans="1:37" x14ac:dyDescent="0.25">
      <c r="A3833" s="54" t="s">
        <v>174</v>
      </c>
      <c r="B3833" s="54" t="s">
        <v>84</v>
      </c>
      <c r="C3833" s="54" t="s">
        <v>147</v>
      </c>
      <c r="D3833" s="54" t="s">
        <v>138</v>
      </c>
      <c r="E3833" s="54" t="s">
        <v>179</v>
      </c>
      <c r="F3833" s="58" t="s">
        <v>153</v>
      </c>
      <c r="G3833" s="112">
        <v>44930</v>
      </c>
      <c r="H3833" s="112"/>
      <c r="I3833" s="17"/>
      <c r="K3833" s="22"/>
      <c r="L3833" s="113"/>
      <c r="O3833" s="28"/>
      <c r="P3833" s="28">
        <v>85.020414029199443</v>
      </c>
      <c r="Q3833" s="22"/>
      <c r="R3833" s="22"/>
      <c r="S3833" s="22"/>
      <c r="T3833" s="22"/>
      <c r="U3833" s="22"/>
      <c r="V3833" s="20"/>
      <c r="W3833" s="20"/>
      <c r="X3833" s="20"/>
      <c r="Y3833" s="20"/>
      <c r="Z3833" s="20"/>
      <c r="AA3833" s="114"/>
      <c r="AB3833" s="114"/>
      <c r="AC3833" s="114"/>
      <c r="AD3833" s="114"/>
      <c r="AE3833" s="114"/>
      <c r="AF3833" s="114"/>
      <c r="AG3833" s="23"/>
      <c r="AH3833" s="23"/>
      <c r="AI3833" s="115"/>
      <c r="AJ3833" s="23"/>
      <c r="AK3833" s="23"/>
    </row>
    <row r="3834" spans="1:37" x14ac:dyDescent="0.25">
      <c r="A3834" s="54" t="s">
        <v>176</v>
      </c>
      <c r="B3834" s="54" t="s">
        <v>143</v>
      </c>
      <c r="C3834" s="54" t="s">
        <v>147</v>
      </c>
      <c r="D3834" s="54" t="s">
        <v>138</v>
      </c>
      <c r="E3834" s="54" t="s">
        <v>179</v>
      </c>
      <c r="F3834" s="58" t="s">
        <v>153</v>
      </c>
      <c r="G3834" s="112">
        <v>44789</v>
      </c>
      <c r="H3834" s="112"/>
      <c r="I3834" s="17"/>
      <c r="K3834" s="22">
        <f t="shared" si="58"/>
        <v>26.348463848463854</v>
      </c>
      <c r="L3834" s="113">
        <v>0.26348463848463854</v>
      </c>
      <c r="O3834" s="28"/>
      <c r="P3834" s="28">
        <v>8.8870971933471949</v>
      </c>
      <c r="Q3834" s="22">
        <f t="shared" si="59"/>
        <v>3.3729090410958902E-2</v>
      </c>
      <c r="R3834" s="22"/>
      <c r="S3834" s="22"/>
      <c r="T3834" s="22"/>
      <c r="U3834" s="22"/>
      <c r="V3834" s="20"/>
      <c r="W3834" s="20"/>
      <c r="X3834" s="20"/>
      <c r="Y3834" s="20"/>
      <c r="Z3834" s="20"/>
      <c r="AA3834" s="114"/>
      <c r="AB3834" s="114"/>
      <c r="AC3834" s="114"/>
      <c r="AD3834" s="114"/>
      <c r="AE3834" s="114"/>
      <c r="AF3834" s="114"/>
      <c r="AG3834" s="23"/>
      <c r="AH3834" s="23"/>
      <c r="AI3834" s="115"/>
      <c r="AJ3834" s="23"/>
      <c r="AK3834" s="23"/>
    </row>
    <row r="3835" spans="1:37" x14ac:dyDescent="0.25">
      <c r="A3835" s="54" t="s">
        <v>176</v>
      </c>
      <c r="B3835" s="54" t="s">
        <v>143</v>
      </c>
      <c r="C3835" s="54" t="s">
        <v>147</v>
      </c>
      <c r="D3835" s="54" t="s">
        <v>138</v>
      </c>
      <c r="E3835" s="54" t="s">
        <v>179</v>
      </c>
      <c r="F3835" s="58" t="s">
        <v>153</v>
      </c>
      <c r="G3835" s="112">
        <v>44823</v>
      </c>
      <c r="H3835" s="112"/>
      <c r="I3835" s="17"/>
      <c r="K3835" s="22">
        <f t="shared" si="58"/>
        <v>128.34950334950338</v>
      </c>
      <c r="L3835" s="113">
        <v>1.2834950334950337</v>
      </c>
      <c r="O3835" s="28"/>
      <c r="P3835" s="28">
        <v>43.604715292215303</v>
      </c>
      <c r="Q3835" s="22">
        <f t="shared" si="59"/>
        <v>3.3973419572553433E-2</v>
      </c>
      <c r="R3835" s="22"/>
      <c r="S3835" s="22"/>
      <c r="T3835" s="22"/>
      <c r="U3835" s="22"/>
      <c r="V3835" s="20"/>
      <c r="W3835" s="20"/>
      <c r="X3835" s="20"/>
      <c r="Y3835" s="20"/>
      <c r="Z3835" s="20"/>
      <c r="AA3835" s="114"/>
      <c r="AB3835" s="114"/>
      <c r="AC3835" s="114"/>
      <c r="AD3835" s="114"/>
      <c r="AE3835" s="114"/>
      <c r="AF3835" s="114"/>
      <c r="AG3835" s="23"/>
      <c r="AH3835" s="23"/>
      <c r="AI3835" s="115"/>
      <c r="AJ3835" s="23"/>
      <c r="AK3835" s="23"/>
    </row>
    <row r="3836" spans="1:37" x14ac:dyDescent="0.25">
      <c r="A3836" s="54" t="s">
        <v>176</v>
      </c>
      <c r="B3836" s="54" t="s">
        <v>143</v>
      </c>
      <c r="C3836" s="54" t="s">
        <v>147</v>
      </c>
      <c r="D3836" s="54" t="s">
        <v>138</v>
      </c>
      <c r="E3836" s="54" t="s">
        <v>179</v>
      </c>
      <c r="F3836" s="58" t="s">
        <v>153</v>
      </c>
      <c r="G3836" s="112">
        <v>44851</v>
      </c>
      <c r="H3836" s="112"/>
      <c r="I3836" s="17"/>
      <c r="K3836" s="22">
        <f t="shared" si="58"/>
        <v>364.09672855773516</v>
      </c>
      <c r="L3836" s="113">
        <v>3.6409672855773518</v>
      </c>
      <c r="O3836" s="28"/>
      <c r="P3836" s="28">
        <v>91.044114987189005</v>
      </c>
      <c r="Q3836" s="22">
        <f t="shared" si="59"/>
        <v>2.5005474602266865E-2</v>
      </c>
      <c r="R3836" s="22"/>
      <c r="S3836" s="22"/>
      <c r="T3836" s="22"/>
      <c r="U3836" s="22"/>
      <c r="V3836" s="20"/>
      <c r="W3836" s="20"/>
      <c r="X3836" s="20"/>
      <c r="Y3836" s="20"/>
      <c r="Z3836" s="20"/>
      <c r="AA3836" s="114"/>
      <c r="AB3836" s="114"/>
      <c r="AC3836" s="114"/>
      <c r="AD3836" s="114"/>
      <c r="AE3836" s="114"/>
      <c r="AF3836" s="114"/>
      <c r="AG3836" s="23"/>
      <c r="AH3836" s="23"/>
      <c r="AI3836" s="115"/>
      <c r="AJ3836" s="23"/>
      <c r="AK3836" s="23"/>
    </row>
    <row r="3837" spans="1:37" x14ac:dyDescent="0.25">
      <c r="A3837" s="54" t="s">
        <v>176</v>
      </c>
      <c r="B3837" s="54" t="s">
        <v>143</v>
      </c>
      <c r="C3837" s="54" t="s">
        <v>147</v>
      </c>
      <c r="D3837" s="54" t="s">
        <v>138</v>
      </c>
      <c r="E3837" s="54" t="s">
        <v>179</v>
      </c>
      <c r="F3837" s="58" t="s">
        <v>153</v>
      </c>
      <c r="G3837" s="112">
        <v>44900</v>
      </c>
      <c r="H3837" s="112"/>
      <c r="I3837" s="17"/>
      <c r="K3837" s="22">
        <f t="shared" si="58"/>
        <v>857.82727611580685</v>
      </c>
      <c r="L3837" s="113">
        <v>8.5782727611580682</v>
      </c>
      <c r="O3837" s="28"/>
      <c r="P3837" s="28">
        <v>103.66683602404504</v>
      </c>
      <c r="Q3837" s="22">
        <f t="shared" si="59"/>
        <v>1.2084814613664721E-2</v>
      </c>
      <c r="R3837" s="22"/>
      <c r="S3837" s="22"/>
      <c r="T3837" s="22"/>
      <c r="U3837" s="22"/>
      <c r="V3837" s="20"/>
      <c r="W3837" s="20"/>
      <c r="X3837" s="20"/>
      <c r="Y3837" s="20"/>
      <c r="Z3837" s="20"/>
      <c r="AA3837" s="114"/>
      <c r="AB3837" s="114"/>
      <c r="AC3837" s="114"/>
      <c r="AD3837" s="114"/>
      <c r="AE3837" s="114"/>
      <c r="AF3837" s="114"/>
      <c r="AG3837" s="23"/>
      <c r="AH3837" s="23"/>
      <c r="AI3837" s="115"/>
      <c r="AJ3837" s="23"/>
      <c r="AK3837" s="23"/>
    </row>
    <row r="3838" spans="1:37" x14ac:dyDescent="0.25">
      <c r="A3838" s="54" t="s">
        <v>176</v>
      </c>
      <c r="B3838" s="54" t="s">
        <v>143</v>
      </c>
      <c r="C3838" s="54" t="s">
        <v>147</v>
      </c>
      <c r="D3838" s="54" t="s">
        <v>138</v>
      </c>
      <c r="E3838" s="54" t="s">
        <v>179</v>
      </c>
      <c r="F3838" s="58" t="s">
        <v>153</v>
      </c>
      <c r="G3838" s="112">
        <v>44930</v>
      </c>
      <c r="H3838" s="112"/>
      <c r="I3838" s="17"/>
      <c r="K3838" s="22"/>
      <c r="L3838" s="113"/>
      <c r="O3838" s="28"/>
      <c r="P3838" s="28">
        <v>118.8167238871516</v>
      </c>
      <c r="Q3838" s="22"/>
      <c r="R3838" s="22"/>
      <c r="S3838" s="22"/>
      <c r="T3838" s="22"/>
      <c r="U3838" s="22"/>
      <c r="V3838" s="20"/>
      <c r="W3838" s="20"/>
      <c r="X3838" s="20"/>
      <c r="Y3838" s="20"/>
      <c r="Z3838" s="20"/>
      <c r="AA3838" s="114"/>
      <c r="AB3838" s="114"/>
      <c r="AC3838" s="114"/>
      <c r="AD3838" s="114"/>
      <c r="AE3838" s="114"/>
      <c r="AF3838" s="114"/>
      <c r="AG3838" s="23"/>
      <c r="AH3838" s="23"/>
      <c r="AI3838" s="115"/>
      <c r="AJ3838" s="23"/>
      <c r="AK3838" s="23"/>
    </row>
    <row r="3839" spans="1:37" x14ac:dyDescent="0.25">
      <c r="A3839" s="54" t="s">
        <v>178</v>
      </c>
      <c r="B3839" s="54" t="s">
        <v>145</v>
      </c>
      <c r="C3839" s="54" t="s">
        <v>147</v>
      </c>
      <c r="D3839" s="54" t="s">
        <v>138</v>
      </c>
      <c r="E3839" s="54" t="s">
        <v>179</v>
      </c>
      <c r="F3839" s="58" t="s">
        <v>153</v>
      </c>
      <c r="G3839" s="112">
        <v>44789</v>
      </c>
      <c r="H3839" s="112"/>
      <c r="I3839" s="17"/>
      <c r="K3839" s="22">
        <f t="shared" si="58"/>
        <v>43.529106029106032</v>
      </c>
      <c r="L3839" s="113">
        <v>0.43529106029106035</v>
      </c>
      <c r="O3839" s="28"/>
      <c r="P3839" s="28">
        <v>13.076033726033726</v>
      </c>
      <c r="Q3839" s="22">
        <f t="shared" si="59"/>
        <v>3.0039747927031502E-2</v>
      </c>
      <c r="R3839" s="22"/>
      <c r="S3839" s="22"/>
      <c r="T3839" s="22"/>
      <c r="U3839" s="22"/>
      <c r="V3839" s="20"/>
      <c r="W3839" s="20"/>
      <c r="X3839" s="20"/>
      <c r="Y3839" s="20"/>
      <c r="Z3839" s="20"/>
      <c r="AA3839" s="114"/>
      <c r="AB3839" s="114"/>
      <c r="AC3839" s="114"/>
      <c r="AD3839" s="114"/>
      <c r="AE3839" s="114"/>
      <c r="AF3839" s="114"/>
      <c r="AG3839" s="23"/>
      <c r="AH3839" s="23"/>
      <c r="AI3839" s="115"/>
      <c r="AJ3839" s="23"/>
      <c r="AK3839" s="23"/>
    </row>
    <row r="3840" spans="1:37" x14ac:dyDescent="0.25">
      <c r="A3840" s="54" t="s">
        <v>178</v>
      </c>
      <c r="B3840" s="54" t="s">
        <v>145</v>
      </c>
      <c r="C3840" s="54" t="s">
        <v>147</v>
      </c>
      <c r="D3840" s="54" t="s">
        <v>138</v>
      </c>
      <c r="E3840" s="54" t="s">
        <v>179</v>
      </c>
      <c r="F3840" s="58" t="s">
        <v>153</v>
      </c>
      <c r="G3840" s="112">
        <v>44823</v>
      </c>
      <c r="H3840" s="112"/>
      <c r="I3840" s="17"/>
      <c r="K3840" s="22">
        <f t="shared" si="58"/>
        <v>218.43959343959347</v>
      </c>
      <c r="L3840" s="113">
        <v>2.1843959343959347</v>
      </c>
      <c r="O3840" s="28"/>
      <c r="P3840" s="28">
        <v>71.899356086856088</v>
      </c>
      <c r="Q3840" s="22">
        <f t="shared" si="59"/>
        <v>3.291498347653668E-2</v>
      </c>
      <c r="R3840" s="22"/>
      <c r="S3840" s="22"/>
      <c r="T3840" s="22"/>
      <c r="U3840" s="22"/>
      <c r="V3840" s="20"/>
      <c r="W3840" s="20"/>
      <c r="X3840" s="20"/>
      <c r="Y3840" s="20"/>
      <c r="Z3840" s="20"/>
      <c r="AA3840" s="114"/>
      <c r="AB3840" s="114"/>
      <c r="AC3840" s="114"/>
      <c r="AD3840" s="114"/>
      <c r="AE3840" s="114"/>
      <c r="AF3840" s="114"/>
      <c r="AG3840" s="23"/>
      <c r="AH3840" s="23"/>
      <c r="AI3840" s="115"/>
      <c r="AJ3840" s="23"/>
      <c r="AK3840" s="23"/>
    </row>
    <row r="3841" spans="1:50" x14ac:dyDescent="0.25">
      <c r="A3841" s="54" t="s">
        <v>178</v>
      </c>
      <c r="B3841" s="54" t="s">
        <v>145</v>
      </c>
      <c r="C3841" s="54" t="s">
        <v>147</v>
      </c>
      <c r="D3841" s="54" t="s">
        <v>138</v>
      </c>
      <c r="E3841" s="54" t="s">
        <v>179</v>
      </c>
      <c r="F3841" s="58" t="s">
        <v>153</v>
      </c>
      <c r="G3841" s="112">
        <v>44851</v>
      </c>
      <c r="H3841" s="112"/>
      <c r="I3841" s="17"/>
      <c r="K3841" s="22">
        <f t="shared" si="58"/>
        <v>424.95165530968677</v>
      </c>
      <c r="L3841" s="113">
        <v>4.2495165530968677</v>
      </c>
      <c r="O3841" s="28"/>
      <c r="P3841" s="28">
        <v>152.89458675813648</v>
      </c>
      <c r="Q3841" s="22">
        <f t="shared" si="59"/>
        <v>3.5979289608064562E-2</v>
      </c>
      <c r="R3841" s="22"/>
      <c r="S3841" s="22"/>
      <c r="T3841" s="22"/>
      <c r="U3841" s="22"/>
      <c r="V3841" s="20"/>
      <c r="W3841" s="20"/>
      <c r="X3841" s="20"/>
      <c r="Y3841" s="20"/>
      <c r="Z3841" s="20"/>
      <c r="AA3841" s="114"/>
      <c r="AB3841" s="114"/>
      <c r="AC3841" s="114"/>
      <c r="AD3841" s="114"/>
      <c r="AE3841" s="114"/>
      <c r="AF3841" s="114"/>
      <c r="AG3841" s="23"/>
      <c r="AH3841" s="23"/>
      <c r="AI3841" s="115"/>
      <c r="AJ3841" s="23"/>
      <c r="AK3841" s="23"/>
    </row>
    <row r="3842" spans="1:50" x14ac:dyDescent="0.25">
      <c r="A3842" s="54" t="s">
        <v>178</v>
      </c>
      <c r="B3842" s="54" t="s">
        <v>145</v>
      </c>
      <c r="C3842" s="54" t="s">
        <v>147</v>
      </c>
      <c r="D3842" s="54" t="s">
        <v>138</v>
      </c>
      <c r="E3842" s="54" t="s">
        <v>179</v>
      </c>
      <c r="F3842" s="58" t="s">
        <v>153</v>
      </c>
      <c r="G3842" s="112">
        <v>44900</v>
      </c>
      <c r="H3842" s="112"/>
      <c r="I3842" s="17"/>
      <c r="K3842" s="22">
        <f t="shared" si="58"/>
        <v>898.38116307902749</v>
      </c>
      <c r="L3842" s="113">
        <v>8.9838116307902744</v>
      </c>
      <c r="O3842" s="28"/>
      <c r="P3842" s="28">
        <v>183.53164429867203</v>
      </c>
      <c r="Q3842" s="22">
        <f t="shared" si="59"/>
        <v>2.0429150993065446E-2</v>
      </c>
      <c r="R3842" s="22"/>
      <c r="S3842" s="22"/>
      <c r="T3842" s="22"/>
      <c r="U3842" s="22"/>
      <c r="V3842" s="20"/>
      <c r="W3842" s="20"/>
      <c r="X3842" s="20"/>
      <c r="Y3842" s="20"/>
      <c r="Z3842" s="20"/>
      <c r="AA3842" s="114"/>
      <c r="AB3842" s="114"/>
      <c r="AC3842" s="114"/>
      <c r="AD3842" s="114"/>
      <c r="AE3842" s="114"/>
      <c r="AF3842" s="114"/>
      <c r="AG3842" s="23"/>
      <c r="AH3842" s="23"/>
      <c r="AI3842" s="115"/>
      <c r="AJ3842" s="23"/>
      <c r="AK3842" s="23"/>
    </row>
    <row r="3843" spans="1:50" x14ac:dyDescent="0.25">
      <c r="A3843" s="54" t="s">
        <v>178</v>
      </c>
      <c r="B3843" s="54" t="s">
        <v>145</v>
      </c>
      <c r="C3843" s="54" t="s">
        <v>147</v>
      </c>
      <c r="D3843" s="54" t="s">
        <v>138</v>
      </c>
      <c r="E3843" s="54" t="s">
        <v>179</v>
      </c>
      <c r="F3843" s="58" t="s">
        <v>153</v>
      </c>
      <c r="G3843" s="112">
        <v>44930</v>
      </c>
      <c r="H3843" s="112"/>
      <c r="I3843" s="17"/>
      <c r="K3843" s="22"/>
      <c r="L3843" s="113"/>
      <c r="O3843" s="28"/>
      <c r="P3843" s="28">
        <v>177.57084383599053</v>
      </c>
      <c r="Q3843" s="22"/>
      <c r="R3843" s="22"/>
      <c r="S3843" s="22"/>
      <c r="T3843" s="22"/>
      <c r="U3843" s="22"/>
      <c r="V3843" s="20"/>
      <c r="W3843" s="20"/>
      <c r="X3843" s="20"/>
      <c r="Y3843" s="20"/>
      <c r="Z3843" s="20"/>
      <c r="AA3843" s="114"/>
      <c r="AB3843" s="114"/>
      <c r="AC3843" s="114"/>
      <c r="AD3843" s="114"/>
      <c r="AE3843" s="114"/>
      <c r="AF3843" s="114"/>
      <c r="AG3843" s="23"/>
      <c r="AH3843" s="23"/>
      <c r="AI3843" s="115"/>
      <c r="AJ3843" s="23"/>
      <c r="AK3843" s="23"/>
    </row>
    <row r="3844" spans="1:50" x14ac:dyDescent="0.25">
      <c r="A3844" s="8" t="s">
        <v>171</v>
      </c>
      <c r="B3844" s="8" t="s">
        <v>79</v>
      </c>
      <c r="C3844" s="8" t="s">
        <v>137</v>
      </c>
      <c r="D3844" s="8" t="s">
        <v>138</v>
      </c>
      <c r="E3844" s="8" t="s">
        <v>179</v>
      </c>
      <c r="F3844" s="12" t="s">
        <v>154</v>
      </c>
      <c r="G3844" s="38">
        <v>44543</v>
      </c>
      <c r="H3844" s="38"/>
      <c r="I3844" s="116"/>
      <c r="J3844" s="12"/>
      <c r="K3844" s="12"/>
      <c r="L3844" s="12">
        <v>1.9625711410201452</v>
      </c>
      <c r="M3844" s="12"/>
      <c r="N3844" s="12"/>
      <c r="O3844" s="12"/>
      <c r="P3844" s="12">
        <v>83.027976127863568</v>
      </c>
      <c r="Q3844" s="22">
        <f t="shared" ref="Q3844:Q3875" si="60">(P3844)/(1000*L3844)</f>
        <v>4.2305715391649748E-2</v>
      </c>
      <c r="R3844" s="22"/>
      <c r="S3844" s="22"/>
      <c r="T3844" s="22"/>
      <c r="U3844" s="22"/>
      <c r="V3844" s="12"/>
      <c r="W3844" s="12"/>
      <c r="X3844" s="12"/>
      <c r="Y3844" s="12"/>
      <c r="Z3844" s="12"/>
      <c r="AA3844" s="12"/>
      <c r="AB3844" s="12"/>
      <c r="AC3844" s="12"/>
      <c r="AD3844" s="12"/>
      <c r="AE3844" s="12"/>
      <c r="AF3844" s="12"/>
      <c r="AG3844" s="16"/>
      <c r="AH3844" s="16"/>
      <c r="AI3844" s="16"/>
      <c r="AJ3844" s="117"/>
      <c r="AK3844" s="117"/>
      <c r="AL3844" s="12"/>
      <c r="AM3844" s="12"/>
      <c r="AN3844" s="12"/>
      <c r="AO3844" s="12"/>
      <c r="AP3844" s="12"/>
      <c r="AQ3844" s="12"/>
      <c r="AR3844" s="12"/>
      <c r="AS3844" s="12"/>
      <c r="AT3844" s="12"/>
      <c r="AU3844" s="12"/>
      <c r="AV3844" s="12"/>
      <c r="AW3844" s="12"/>
      <c r="AX3844" s="12"/>
    </row>
    <row r="3845" spans="1:50" x14ac:dyDescent="0.25">
      <c r="A3845" s="8" t="s">
        <v>171</v>
      </c>
      <c r="B3845" s="8" t="s">
        <v>79</v>
      </c>
      <c r="C3845" s="8" t="s">
        <v>137</v>
      </c>
      <c r="D3845" s="8" t="s">
        <v>138</v>
      </c>
      <c r="E3845" s="8" t="s">
        <v>179</v>
      </c>
      <c r="F3845" s="12" t="s">
        <v>154</v>
      </c>
      <c r="G3845" s="38">
        <v>44578</v>
      </c>
      <c r="H3845" s="38"/>
      <c r="I3845" s="116"/>
      <c r="J3845" s="12"/>
      <c r="K3845" s="12"/>
      <c r="L3845" s="12">
        <v>12.331657255727261</v>
      </c>
      <c r="M3845" s="12"/>
      <c r="N3845" s="12"/>
      <c r="O3845" s="12"/>
      <c r="P3845" s="12">
        <v>173.33024084409766</v>
      </c>
      <c r="Q3845" s="22">
        <f t="shared" si="60"/>
        <v>1.405571345762119E-2</v>
      </c>
      <c r="R3845" s="22"/>
      <c r="S3845" s="22"/>
      <c r="T3845" s="22"/>
      <c r="U3845" s="22"/>
      <c r="V3845" s="12"/>
      <c r="W3845" s="12"/>
      <c r="X3845" s="12"/>
      <c r="Y3845" s="12"/>
      <c r="Z3845" s="12"/>
      <c r="AA3845" s="12"/>
      <c r="AB3845" s="12"/>
      <c r="AC3845" s="12"/>
      <c r="AD3845" s="12"/>
      <c r="AE3845" s="12"/>
      <c r="AF3845" s="12"/>
      <c r="AG3845" s="16"/>
      <c r="AH3845" s="16"/>
      <c r="AI3845" s="16"/>
      <c r="AJ3845" s="12"/>
      <c r="AK3845" s="12"/>
      <c r="AL3845" s="12"/>
      <c r="AM3845" s="12"/>
      <c r="AN3845" s="12"/>
      <c r="AO3845" s="12"/>
      <c r="AP3845" s="12"/>
      <c r="AQ3845" s="12"/>
      <c r="AR3845" s="12"/>
      <c r="AS3845" s="12"/>
      <c r="AT3845" s="12"/>
      <c r="AU3845" s="12"/>
      <c r="AV3845" s="12"/>
      <c r="AW3845" s="12"/>
      <c r="AX3845" s="12"/>
    </row>
    <row r="3846" spans="1:50" x14ac:dyDescent="0.25">
      <c r="A3846" s="8" t="s">
        <v>171</v>
      </c>
      <c r="B3846" s="8" t="s">
        <v>79</v>
      </c>
      <c r="C3846" s="8" t="s">
        <v>137</v>
      </c>
      <c r="D3846" s="8" t="s">
        <v>138</v>
      </c>
      <c r="E3846" s="8" t="s">
        <v>179</v>
      </c>
      <c r="F3846" s="12" t="s">
        <v>154</v>
      </c>
      <c r="G3846" s="38">
        <v>44600</v>
      </c>
      <c r="H3846" s="38"/>
      <c r="I3846" s="116"/>
      <c r="J3846" s="12"/>
      <c r="K3846" s="12"/>
      <c r="L3846" s="12">
        <v>15.226238506992496</v>
      </c>
      <c r="M3846" s="12"/>
      <c r="N3846" s="12"/>
      <c r="O3846" s="12"/>
      <c r="P3846" s="12">
        <v>201.68907437899912</v>
      </c>
      <c r="Q3846" s="22">
        <f t="shared" si="60"/>
        <v>1.3246152310459045E-2</v>
      </c>
      <c r="R3846" s="22"/>
      <c r="S3846" s="22"/>
      <c r="T3846" s="22"/>
      <c r="U3846" s="22"/>
      <c r="V3846" s="12"/>
      <c r="W3846" s="12"/>
      <c r="X3846" s="12"/>
      <c r="Y3846" s="12"/>
      <c r="Z3846" s="12"/>
      <c r="AA3846" s="12"/>
      <c r="AB3846" s="12"/>
      <c r="AC3846" s="12"/>
      <c r="AD3846" s="12"/>
      <c r="AE3846" s="12"/>
      <c r="AF3846" s="12"/>
      <c r="AG3846" s="16"/>
      <c r="AH3846" s="16"/>
      <c r="AI3846" s="16"/>
      <c r="AJ3846" s="12"/>
      <c r="AK3846" s="12"/>
      <c r="AL3846" s="12"/>
      <c r="AM3846" s="12"/>
      <c r="AN3846" s="12"/>
      <c r="AO3846" s="12"/>
      <c r="AP3846" s="12"/>
      <c r="AQ3846" s="12"/>
      <c r="AR3846" s="12"/>
      <c r="AS3846" s="12"/>
      <c r="AT3846" s="12"/>
      <c r="AU3846" s="12"/>
      <c r="AV3846" s="12"/>
      <c r="AW3846" s="12"/>
      <c r="AX3846" s="12"/>
    </row>
    <row r="3847" spans="1:50" x14ac:dyDescent="0.25">
      <c r="A3847" s="8" t="s">
        <v>171</v>
      </c>
      <c r="B3847" s="8" t="s">
        <v>79</v>
      </c>
      <c r="C3847" s="8" t="s">
        <v>137</v>
      </c>
      <c r="D3847" s="8" t="s">
        <v>138</v>
      </c>
      <c r="E3847" s="8" t="s">
        <v>179</v>
      </c>
      <c r="F3847" s="12" t="s">
        <v>154</v>
      </c>
      <c r="G3847" s="38">
        <v>44628</v>
      </c>
      <c r="H3847" s="38"/>
      <c r="I3847" s="116"/>
      <c r="J3847" s="12"/>
      <c r="K3847" s="12"/>
      <c r="L3847" s="12">
        <v>16.016201019420222</v>
      </c>
      <c r="M3847" s="12"/>
      <c r="N3847" s="12"/>
      <c r="O3847" s="12"/>
      <c r="P3847" s="12">
        <v>170.55286243411976</v>
      </c>
      <c r="Q3847" s="22">
        <f t="shared" si="60"/>
        <v>1.0648771342674723E-2</v>
      </c>
      <c r="R3847" s="22"/>
      <c r="S3847" s="22"/>
      <c r="T3847" s="22"/>
      <c r="U3847" s="22"/>
      <c r="V3847" s="12"/>
      <c r="W3847" s="12"/>
      <c r="X3847" s="12"/>
      <c r="Y3847" s="12"/>
      <c r="Z3847" s="12"/>
      <c r="AA3847" s="12"/>
      <c r="AB3847" s="12"/>
      <c r="AC3847" s="12"/>
      <c r="AD3847" s="12"/>
      <c r="AE3847" s="12"/>
      <c r="AF3847" s="12"/>
      <c r="AG3847" s="16"/>
      <c r="AH3847" s="16"/>
      <c r="AI3847" s="16"/>
      <c r="AJ3847" s="12"/>
      <c r="AK3847" s="12"/>
      <c r="AL3847" s="12"/>
      <c r="AM3847" s="12"/>
      <c r="AN3847" s="12"/>
      <c r="AO3847" s="12"/>
      <c r="AP3847" s="12"/>
      <c r="AQ3847" s="12"/>
      <c r="AR3847" s="12"/>
      <c r="AS3847" s="12"/>
      <c r="AT3847" s="12"/>
      <c r="AU3847" s="12"/>
      <c r="AV3847" s="12"/>
      <c r="AW3847" s="12"/>
      <c r="AX3847" s="12"/>
    </row>
    <row r="3848" spans="1:50" x14ac:dyDescent="0.25">
      <c r="A3848" s="3" t="s">
        <v>173</v>
      </c>
      <c r="B3848" s="3" t="s">
        <v>84</v>
      </c>
      <c r="C3848" s="3" t="s">
        <v>137</v>
      </c>
      <c r="D3848" s="3" t="s">
        <v>138</v>
      </c>
      <c r="E3848" s="3" t="s">
        <v>179</v>
      </c>
      <c r="F3848" s="12" t="s">
        <v>154</v>
      </c>
      <c r="G3848" s="17">
        <v>44543</v>
      </c>
      <c r="H3848" s="17"/>
      <c r="I3848" s="118"/>
      <c r="L3848" s="40">
        <v>1.5920250202254889</v>
      </c>
      <c r="O3848" s="13"/>
      <c r="P3848">
        <v>73.385964152109239</v>
      </c>
      <c r="Q3848" s="22">
        <f t="shared" si="60"/>
        <v>4.6095986696060284E-2</v>
      </c>
      <c r="R3848" s="22"/>
      <c r="S3848" s="22"/>
      <c r="T3848" s="22"/>
      <c r="U3848" s="22"/>
      <c r="AG3848" s="13"/>
      <c r="AH3848" s="13"/>
      <c r="AI3848" s="13"/>
    </row>
    <row r="3849" spans="1:50" x14ac:dyDescent="0.25">
      <c r="A3849" s="3" t="s">
        <v>173</v>
      </c>
      <c r="B3849" s="3" t="s">
        <v>84</v>
      </c>
      <c r="C3849" s="3" t="s">
        <v>137</v>
      </c>
      <c r="D3849" s="3" t="s">
        <v>138</v>
      </c>
      <c r="E3849" s="3" t="s">
        <v>179</v>
      </c>
      <c r="F3849" s="12" t="s">
        <v>154</v>
      </c>
      <c r="G3849" s="17">
        <v>44578</v>
      </c>
      <c r="H3849" s="17"/>
      <c r="I3849" s="118"/>
      <c r="L3849" s="40">
        <v>14.702573215478687</v>
      </c>
      <c r="O3849" s="13"/>
      <c r="P3849">
        <v>274.90424190209842</v>
      </c>
      <c r="Q3849" s="22">
        <f t="shared" si="60"/>
        <v>1.8697695830052569E-2</v>
      </c>
      <c r="R3849" s="22"/>
      <c r="S3849" s="22"/>
      <c r="T3849" s="22"/>
      <c r="U3849" s="22"/>
      <c r="AG3849" s="13"/>
      <c r="AH3849" s="13"/>
      <c r="AI3849" s="13"/>
    </row>
    <row r="3850" spans="1:50" x14ac:dyDescent="0.25">
      <c r="A3850" s="3" t="s">
        <v>173</v>
      </c>
      <c r="B3850" s="3" t="s">
        <v>84</v>
      </c>
      <c r="C3850" s="3" t="s">
        <v>137</v>
      </c>
      <c r="D3850" s="3" t="s">
        <v>138</v>
      </c>
      <c r="E3850" s="3" t="s">
        <v>179</v>
      </c>
      <c r="F3850" s="12" t="s">
        <v>154</v>
      </c>
      <c r="G3850" s="17">
        <v>44600</v>
      </c>
      <c r="H3850" s="17"/>
      <c r="I3850" s="118"/>
      <c r="L3850" s="40">
        <v>16.522803002321456</v>
      </c>
      <c r="O3850" s="13"/>
      <c r="P3850">
        <v>248.1820141073793</v>
      </c>
      <c r="Q3850" s="22">
        <f t="shared" si="60"/>
        <v>1.5020575750525483E-2</v>
      </c>
      <c r="R3850" s="22"/>
      <c r="S3850" s="22"/>
      <c r="T3850" s="22"/>
      <c r="U3850" s="22"/>
      <c r="AG3850" s="13"/>
      <c r="AH3850" s="13"/>
      <c r="AI3850" s="13"/>
    </row>
    <row r="3851" spans="1:50" x14ac:dyDescent="0.25">
      <c r="A3851" s="3" t="s">
        <v>173</v>
      </c>
      <c r="B3851" s="3" t="s">
        <v>84</v>
      </c>
      <c r="C3851" s="3" t="s">
        <v>137</v>
      </c>
      <c r="D3851" s="3" t="s">
        <v>138</v>
      </c>
      <c r="E3851" s="3" t="s">
        <v>179</v>
      </c>
      <c r="F3851" s="12" t="s">
        <v>154</v>
      </c>
      <c r="G3851" s="17">
        <v>44628</v>
      </c>
      <c r="H3851" s="17"/>
      <c r="I3851" s="118"/>
      <c r="L3851" s="40">
        <v>18.199664632001706</v>
      </c>
      <c r="O3851" s="13"/>
      <c r="P3851">
        <v>235.00385959694367</v>
      </c>
      <c r="Q3851" s="22">
        <f t="shared" si="60"/>
        <v>1.2912537914776761E-2</v>
      </c>
      <c r="R3851" s="22"/>
      <c r="S3851" s="22"/>
      <c r="T3851" s="22"/>
      <c r="U3851" s="22"/>
      <c r="AG3851" s="13"/>
      <c r="AH3851" s="13"/>
      <c r="AI3851" s="13"/>
    </row>
    <row r="3852" spans="1:50" x14ac:dyDescent="0.25">
      <c r="A3852" s="8" t="s">
        <v>175</v>
      </c>
      <c r="B3852" s="8" t="s">
        <v>143</v>
      </c>
      <c r="C3852" s="8" t="s">
        <v>137</v>
      </c>
      <c r="D3852" s="8" t="s">
        <v>138</v>
      </c>
      <c r="E3852" s="8" t="s">
        <v>179</v>
      </c>
      <c r="F3852" s="12" t="s">
        <v>154</v>
      </c>
      <c r="G3852" s="38">
        <v>44543</v>
      </c>
      <c r="H3852" s="38"/>
      <c r="I3852" s="116"/>
      <c r="J3852" s="12"/>
      <c r="K3852" s="12"/>
      <c r="L3852" s="12">
        <v>1.7019808377649375</v>
      </c>
      <c r="M3852" s="12"/>
      <c r="N3852" s="12"/>
      <c r="O3852" s="12"/>
      <c r="P3852" s="12">
        <v>71.82010171330873</v>
      </c>
      <c r="Q3852" s="22">
        <f t="shared" si="60"/>
        <v>4.2197949659423771E-2</v>
      </c>
      <c r="R3852" s="22"/>
      <c r="S3852" s="22"/>
      <c r="T3852" s="22"/>
      <c r="U3852" s="22"/>
      <c r="V3852" s="12"/>
      <c r="W3852" s="12"/>
      <c r="X3852" s="12"/>
      <c r="Y3852" s="12"/>
      <c r="Z3852" s="12"/>
      <c r="AA3852" s="12"/>
      <c r="AB3852" s="12"/>
      <c r="AC3852" s="12"/>
      <c r="AD3852" s="12"/>
      <c r="AE3852" s="12"/>
      <c r="AF3852" s="12"/>
      <c r="AG3852" s="16"/>
      <c r="AH3852" s="16"/>
      <c r="AI3852" s="16"/>
      <c r="AJ3852" s="12"/>
      <c r="AK3852" s="12"/>
      <c r="AL3852" s="12"/>
      <c r="AM3852" s="12"/>
      <c r="AN3852" s="12"/>
      <c r="AO3852" s="12"/>
      <c r="AP3852" s="12"/>
      <c r="AQ3852" s="12"/>
      <c r="AR3852" s="12"/>
      <c r="AS3852" s="12"/>
      <c r="AT3852" s="12"/>
      <c r="AU3852" s="12"/>
      <c r="AV3852" s="12"/>
      <c r="AW3852" s="12"/>
      <c r="AX3852" s="12"/>
    </row>
    <row r="3853" spans="1:50" x14ac:dyDescent="0.25">
      <c r="A3853" s="8" t="s">
        <v>175</v>
      </c>
      <c r="B3853" s="8" t="s">
        <v>143</v>
      </c>
      <c r="C3853" s="8" t="s">
        <v>137</v>
      </c>
      <c r="D3853" s="8" t="s">
        <v>138</v>
      </c>
      <c r="E3853" s="8" t="s">
        <v>179</v>
      </c>
      <c r="F3853" s="12" t="s">
        <v>154</v>
      </c>
      <c r="G3853" s="38">
        <v>44578</v>
      </c>
      <c r="H3853" s="38"/>
      <c r="I3853" s="116"/>
      <c r="J3853" s="12"/>
      <c r="K3853" s="12"/>
      <c r="L3853" s="12">
        <v>11.9464694478845</v>
      </c>
      <c r="M3853" s="12"/>
      <c r="N3853" s="12"/>
      <c r="O3853" s="12"/>
      <c r="P3853" s="12">
        <v>276.04990769270643</v>
      </c>
      <c r="Q3853" s="22">
        <f t="shared" si="60"/>
        <v>2.3107237573155123E-2</v>
      </c>
      <c r="R3853" s="22"/>
      <c r="S3853" s="22"/>
      <c r="T3853" s="22"/>
      <c r="U3853" s="22"/>
      <c r="V3853" s="12"/>
      <c r="W3853" s="12"/>
      <c r="X3853" s="12"/>
      <c r="Y3853" s="12"/>
      <c r="Z3853" s="12"/>
      <c r="AA3853" s="12"/>
      <c r="AB3853" s="12"/>
      <c r="AC3853" s="12"/>
      <c r="AD3853" s="12"/>
      <c r="AE3853" s="12"/>
      <c r="AF3853" s="12"/>
      <c r="AG3853" s="16"/>
      <c r="AH3853" s="16"/>
      <c r="AI3853" s="16"/>
      <c r="AJ3853" s="12"/>
      <c r="AK3853" s="12"/>
      <c r="AL3853" s="12"/>
      <c r="AM3853" s="12"/>
      <c r="AN3853" s="12"/>
      <c r="AO3853" s="12"/>
      <c r="AP3853" s="12"/>
      <c r="AQ3853" s="12"/>
      <c r="AR3853" s="12"/>
      <c r="AS3853" s="12"/>
      <c r="AT3853" s="12"/>
      <c r="AU3853" s="12"/>
      <c r="AV3853" s="12"/>
      <c r="AW3853" s="12"/>
      <c r="AX3853" s="12"/>
    </row>
    <row r="3854" spans="1:50" x14ac:dyDescent="0.25">
      <c r="A3854" s="8" t="s">
        <v>175</v>
      </c>
      <c r="B3854" s="8" t="s">
        <v>143</v>
      </c>
      <c r="C3854" s="8" t="s">
        <v>137</v>
      </c>
      <c r="D3854" s="8" t="s">
        <v>138</v>
      </c>
      <c r="E3854" s="8" t="s">
        <v>179</v>
      </c>
      <c r="F3854" s="12" t="s">
        <v>154</v>
      </c>
      <c r="G3854" s="38">
        <v>44600</v>
      </c>
      <c r="H3854" s="38"/>
      <c r="I3854" s="116"/>
      <c r="J3854" s="12"/>
      <c r="K3854" s="12"/>
      <c r="L3854" s="12">
        <v>18.709116279470454</v>
      </c>
      <c r="M3854" s="12"/>
      <c r="N3854" s="12"/>
      <c r="O3854" s="12"/>
      <c r="P3854" s="12">
        <v>335.96660868140702</v>
      </c>
      <c r="Q3854" s="22">
        <f t="shared" si="60"/>
        <v>1.7957374558095176E-2</v>
      </c>
      <c r="R3854" s="22"/>
      <c r="S3854" s="22"/>
      <c r="T3854" s="22"/>
      <c r="U3854" s="22"/>
      <c r="V3854" s="12"/>
      <c r="W3854" s="12"/>
      <c r="X3854" s="12"/>
      <c r="Y3854" s="12"/>
      <c r="Z3854" s="12"/>
      <c r="AA3854" s="12"/>
      <c r="AB3854" s="12"/>
      <c r="AC3854" s="12"/>
      <c r="AD3854" s="12"/>
      <c r="AE3854" s="12"/>
      <c r="AF3854" s="12"/>
      <c r="AG3854" s="16"/>
      <c r="AH3854" s="16"/>
      <c r="AI3854" s="16"/>
      <c r="AJ3854" s="12"/>
      <c r="AK3854" s="12"/>
      <c r="AL3854" s="12"/>
      <c r="AM3854" s="12"/>
      <c r="AN3854" s="12"/>
      <c r="AO3854" s="12"/>
      <c r="AP3854" s="12"/>
      <c r="AQ3854" s="12"/>
      <c r="AR3854" s="12"/>
      <c r="AS3854" s="12"/>
      <c r="AT3854" s="12"/>
      <c r="AU3854" s="12"/>
      <c r="AV3854" s="12"/>
      <c r="AW3854" s="12"/>
      <c r="AX3854" s="12"/>
    </row>
    <row r="3855" spans="1:50" x14ac:dyDescent="0.25">
      <c r="A3855" s="8" t="s">
        <v>175</v>
      </c>
      <c r="B3855" s="8" t="s">
        <v>143</v>
      </c>
      <c r="C3855" s="8" t="s">
        <v>137</v>
      </c>
      <c r="D3855" s="8" t="s">
        <v>138</v>
      </c>
      <c r="E3855" s="8" t="s">
        <v>179</v>
      </c>
      <c r="F3855" s="12" t="s">
        <v>154</v>
      </c>
      <c r="G3855" s="38">
        <v>44628</v>
      </c>
      <c r="H3855" s="38"/>
      <c r="I3855" s="116"/>
      <c r="J3855" s="12"/>
      <c r="K3855" s="12"/>
      <c r="L3855" s="12">
        <v>17.409799407564449</v>
      </c>
      <c r="M3855" s="12"/>
      <c r="N3855" s="12"/>
      <c r="O3855" s="12"/>
      <c r="P3855" s="12">
        <v>312.03449472424552</v>
      </c>
      <c r="Q3855" s="22">
        <f t="shared" si="60"/>
        <v>1.7922923028548421E-2</v>
      </c>
      <c r="R3855" s="22"/>
      <c r="S3855" s="22"/>
      <c r="T3855" s="22"/>
      <c r="U3855" s="22"/>
      <c r="V3855" s="12"/>
      <c r="W3855" s="12"/>
      <c r="X3855" s="12"/>
      <c r="Y3855" s="12"/>
      <c r="Z3855" s="12"/>
      <c r="AA3855" s="12"/>
      <c r="AB3855" s="12"/>
      <c r="AC3855" s="12"/>
      <c r="AD3855" s="12"/>
      <c r="AE3855" s="12"/>
      <c r="AF3855" s="12"/>
      <c r="AG3855" s="16"/>
      <c r="AH3855" s="16"/>
      <c r="AI3855" s="16"/>
      <c r="AJ3855" s="12"/>
      <c r="AK3855" s="12"/>
      <c r="AL3855" s="12"/>
      <c r="AM3855" s="12"/>
      <c r="AN3855" s="12"/>
      <c r="AO3855" s="12"/>
      <c r="AP3855" s="12"/>
      <c r="AQ3855" s="12"/>
      <c r="AR3855" s="12"/>
      <c r="AS3855" s="12"/>
      <c r="AT3855" s="12"/>
      <c r="AU3855" s="12"/>
      <c r="AV3855" s="12"/>
      <c r="AW3855" s="12"/>
      <c r="AX3855" s="12"/>
    </row>
    <row r="3856" spans="1:50" x14ac:dyDescent="0.25">
      <c r="A3856" s="3" t="s">
        <v>177</v>
      </c>
      <c r="B3856" s="3" t="s">
        <v>145</v>
      </c>
      <c r="C3856" s="3" t="s">
        <v>137</v>
      </c>
      <c r="D3856" s="3" t="s">
        <v>138</v>
      </c>
      <c r="E3856" s="3" t="s">
        <v>179</v>
      </c>
      <c r="F3856" s="12" t="s">
        <v>154</v>
      </c>
      <c r="G3856" s="17">
        <v>44543</v>
      </c>
      <c r="H3856" s="17"/>
      <c r="I3856" s="118"/>
      <c r="L3856" s="12">
        <v>1.7927995542142814</v>
      </c>
      <c r="P3856">
        <v>79.245504547000252</v>
      </c>
      <c r="Q3856" s="22">
        <f t="shared" si="60"/>
        <v>4.4202099649523097E-2</v>
      </c>
      <c r="R3856" s="22"/>
      <c r="S3856" s="22"/>
      <c r="T3856" s="22"/>
      <c r="U3856" s="22"/>
      <c r="AG3856" s="13"/>
      <c r="AH3856" s="13"/>
      <c r="AI3856" s="13"/>
    </row>
    <row r="3857" spans="1:50" x14ac:dyDescent="0.25">
      <c r="A3857" s="3" t="s">
        <v>177</v>
      </c>
      <c r="B3857" s="3" t="s">
        <v>145</v>
      </c>
      <c r="C3857" s="3" t="s">
        <v>137</v>
      </c>
      <c r="D3857" s="3" t="s">
        <v>138</v>
      </c>
      <c r="E3857" s="3" t="s">
        <v>179</v>
      </c>
      <c r="F3857" s="12" t="s">
        <v>154</v>
      </c>
      <c r="G3857" s="17">
        <v>44578</v>
      </c>
      <c r="H3857" s="17"/>
      <c r="I3857" s="118"/>
      <c r="L3857" s="12">
        <v>13.734744708219775</v>
      </c>
      <c r="P3857">
        <v>415.43243952828465</v>
      </c>
      <c r="Q3857" s="22">
        <f t="shared" si="60"/>
        <v>3.0246826450269767E-2</v>
      </c>
      <c r="R3857" s="22"/>
      <c r="S3857" s="22"/>
      <c r="T3857" s="22"/>
      <c r="U3857" s="22"/>
      <c r="AG3857" s="13"/>
      <c r="AH3857" s="13"/>
      <c r="AI3857" s="13"/>
    </row>
    <row r="3858" spans="1:50" x14ac:dyDescent="0.25">
      <c r="A3858" s="3" t="s">
        <v>177</v>
      </c>
      <c r="B3858" s="3" t="s">
        <v>145</v>
      </c>
      <c r="C3858" s="3" t="s">
        <v>137</v>
      </c>
      <c r="D3858" s="3" t="s">
        <v>138</v>
      </c>
      <c r="E3858" s="3" t="s">
        <v>179</v>
      </c>
      <c r="F3858" s="12" t="s">
        <v>154</v>
      </c>
      <c r="G3858" s="17">
        <v>44600</v>
      </c>
      <c r="H3858" s="17"/>
      <c r="I3858" s="118"/>
      <c r="L3858" s="12">
        <v>18.192190930386506</v>
      </c>
      <c r="P3858">
        <v>419.91356807644803</v>
      </c>
      <c r="Q3858" s="22">
        <f t="shared" si="60"/>
        <v>2.3082077891732344E-2</v>
      </c>
      <c r="R3858" s="22"/>
      <c r="S3858" s="22"/>
      <c r="T3858" s="22"/>
      <c r="U3858" s="22"/>
      <c r="AG3858" s="13"/>
      <c r="AH3858" s="13"/>
      <c r="AI3858" s="13"/>
    </row>
    <row r="3859" spans="1:50" x14ac:dyDescent="0.25">
      <c r="A3859" s="3" t="s">
        <v>177</v>
      </c>
      <c r="B3859" s="3" t="s">
        <v>145</v>
      </c>
      <c r="C3859" s="3" t="s">
        <v>137</v>
      </c>
      <c r="D3859" s="3" t="s">
        <v>138</v>
      </c>
      <c r="E3859" s="3" t="s">
        <v>179</v>
      </c>
      <c r="F3859" s="12" t="s">
        <v>154</v>
      </c>
      <c r="G3859" s="17">
        <v>44628</v>
      </c>
      <c r="H3859" s="17"/>
      <c r="I3859" s="118"/>
      <c r="L3859" s="12">
        <v>20.987694606359231</v>
      </c>
      <c r="P3859">
        <v>470.38901321875653</v>
      </c>
      <c r="Q3859" s="22">
        <f t="shared" si="60"/>
        <v>2.2412609962231374E-2</v>
      </c>
      <c r="R3859" s="22"/>
      <c r="S3859" s="22"/>
      <c r="T3859" s="22"/>
      <c r="U3859" s="22"/>
      <c r="AG3859" s="13"/>
      <c r="AH3859" s="13"/>
      <c r="AI3859" s="13"/>
    </row>
    <row r="3860" spans="1:50" x14ac:dyDescent="0.25">
      <c r="A3860" s="8" t="s">
        <v>172</v>
      </c>
      <c r="B3860" s="8" t="s">
        <v>79</v>
      </c>
      <c r="C3860" s="8" t="s">
        <v>147</v>
      </c>
      <c r="D3860" s="8" t="s">
        <v>138</v>
      </c>
      <c r="E3860" s="8" t="s">
        <v>179</v>
      </c>
      <c r="F3860" s="12" t="s">
        <v>154</v>
      </c>
      <c r="G3860" s="38">
        <v>44543</v>
      </c>
      <c r="H3860" s="38"/>
      <c r="I3860" s="116"/>
      <c r="J3860" s="12"/>
      <c r="K3860" s="12"/>
      <c r="L3860" s="12">
        <v>1.8764998848357768</v>
      </c>
      <c r="M3860" s="12"/>
      <c r="N3860" s="12"/>
      <c r="O3860" s="28"/>
      <c r="P3860">
        <v>86.837781108304114</v>
      </c>
      <c r="Q3860" s="22">
        <f t="shared" si="60"/>
        <v>4.6276464928162668E-2</v>
      </c>
      <c r="R3860" s="22"/>
      <c r="S3860" s="22"/>
      <c r="T3860" s="22"/>
      <c r="U3860" s="22"/>
      <c r="V3860" s="12"/>
      <c r="W3860" s="12"/>
      <c r="X3860" s="12"/>
      <c r="Y3860" s="12"/>
      <c r="Z3860" s="12"/>
      <c r="AA3860" s="12"/>
      <c r="AB3860" s="12"/>
      <c r="AC3860" s="12"/>
      <c r="AD3860" s="12"/>
      <c r="AE3860" s="12"/>
      <c r="AF3860" s="12"/>
      <c r="AG3860" s="16"/>
      <c r="AH3860" s="16"/>
      <c r="AI3860" s="16"/>
      <c r="AJ3860" s="12"/>
      <c r="AK3860" s="12"/>
      <c r="AL3860" s="12"/>
      <c r="AM3860" s="12"/>
      <c r="AN3860" s="12"/>
      <c r="AO3860" s="12"/>
      <c r="AP3860" s="12"/>
      <c r="AQ3860" s="12"/>
      <c r="AR3860" s="12"/>
      <c r="AS3860" s="12"/>
      <c r="AT3860" s="12"/>
      <c r="AU3860" s="12"/>
      <c r="AV3860" s="12"/>
      <c r="AW3860" s="12"/>
      <c r="AX3860" s="12"/>
    </row>
    <row r="3861" spans="1:50" x14ac:dyDescent="0.25">
      <c r="A3861" s="8" t="s">
        <v>172</v>
      </c>
      <c r="B3861" s="8" t="s">
        <v>79</v>
      </c>
      <c r="C3861" s="8" t="s">
        <v>147</v>
      </c>
      <c r="D3861" s="8" t="s">
        <v>138</v>
      </c>
      <c r="E3861" s="8" t="s">
        <v>179</v>
      </c>
      <c r="F3861" s="12" t="s">
        <v>154</v>
      </c>
      <c r="G3861" s="38">
        <v>44578</v>
      </c>
      <c r="H3861" s="38"/>
      <c r="I3861" s="116"/>
      <c r="J3861" s="12"/>
      <c r="K3861" s="12"/>
      <c r="L3861" s="12">
        <v>12.005851339498655</v>
      </c>
      <c r="M3861" s="12"/>
      <c r="N3861" s="12"/>
      <c r="O3861" s="28"/>
      <c r="P3861">
        <v>148.56847864989271</v>
      </c>
      <c r="Q3861" s="22">
        <f t="shared" si="60"/>
        <v>1.2374672519982801E-2</v>
      </c>
      <c r="R3861" s="22"/>
      <c r="S3861" s="22"/>
      <c r="T3861" s="22"/>
      <c r="U3861" s="22"/>
      <c r="V3861" s="12"/>
      <c r="W3861" s="12"/>
      <c r="X3861" s="12"/>
      <c r="Y3861" s="12"/>
      <c r="Z3861" s="12"/>
      <c r="AA3861" s="12"/>
      <c r="AB3861" s="12"/>
      <c r="AC3861" s="12"/>
      <c r="AD3861" s="12"/>
      <c r="AE3861" s="12"/>
      <c r="AF3861" s="12"/>
      <c r="AG3861" s="16"/>
      <c r="AH3861" s="16"/>
      <c r="AI3861" s="16"/>
      <c r="AJ3861" s="12"/>
      <c r="AK3861" s="12"/>
      <c r="AL3861" s="12"/>
      <c r="AM3861" s="12"/>
      <c r="AN3861" s="12"/>
      <c r="AO3861" s="12"/>
      <c r="AP3861" s="12"/>
      <c r="AQ3861" s="12"/>
      <c r="AR3861" s="12"/>
      <c r="AS3861" s="12"/>
      <c r="AT3861" s="12"/>
      <c r="AU3861" s="12"/>
      <c r="AV3861" s="12"/>
      <c r="AW3861" s="12"/>
      <c r="AX3861" s="12"/>
    </row>
    <row r="3862" spans="1:50" x14ac:dyDescent="0.25">
      <c r="A3862" s="8" t="s">
        <v>172</v>
      </c>
      <c r="B3862" s="8" t="s">
        <v>79</v>
      </c>
      <c r="C3862" s="8" t="s">
        <v>147</v>
      </c>
      <c r="D3862" s="8" t="s">
        <v>138</v>
      </c>
      <c r="E3862" s="8" t="s">
        <v>179</v>
      </c>
      <c r="F3862" s="12" t="s">
        <v>154</v>
      </c>
      <c r="G3862" s="38">
        <v>44600</v>
      </c>
      <c r="H3862" s="38"/>
      <c r="I3862" s="116"/>
      <c r="J3862" s="12"/>
      <c r="K3862" s="12"/>
      <c r="L3862" s="12">
        <v>13.893668875688554</v>
      </c>
      <c r="M3862" s="12"/>
      <c r="N3862" s="12"/>
      <c r="O3862" s="28"/>
      <c r="P3862">
        <v>144.19111660773081</v>
      </c>
      <c r="Q3862" s="22">
        <f t="shared" si="60"/>
        <v>1.0378188648215129E-2</v>
      </c>
      <c r="R3862" s="22"/>
      <c r="S3862" s="22"/>
      <c r="T3862" s="22"/>
      <c r="U3862" s="22"/>
      <c r="V3862" s="12"/>
      <c r="W3862" s="12"/>
      <c r="X3862" s="12"/>
      <c r="Y3862" s="12"/>
      <c r="Z3862" s="12"/>
      <c r="AA3862" s="12"/>
      <c r="AB3862" s="12"/>
      <c r="AC3862" s="12"/>
      <c r="AD3862" s="12"/>
      <c r="AE3862" s="12"/>
      <c r="AF3862" s="12"/>
      <c r="AG3862" s="16"/>
      <c r="AH3862" s="16"/>
      <c r="AI3862" s="16"/>
      <c r="AJ3862" s="12"/>
      <c r="AK3862" s="12"/>
      <c r="AL3862" s="12"/>
      <c r="AM3862" s="12"/>
      <c r="AN3862" s="12"/>
      <c r="AO3862" s="12"/>
      <c r="AP3862" s="12"/>
      <c r="AQ3862" s="12"/>
      <c r="AR3862" s="12"/>
      <c r="AS3862" s="12"/>
      <c r="AT3862" s="12"/>
      <c r="AU3862" s="12"/>
      <c r="AV3862" s="12"/>
      <c r="AW3862" s="12"/>
      <c r="AX3862" s="12"/>
    </row>
    <row r="3863" spans="1:50" x14ac:dyDescent="0.25">
      <c r="A3863" s="8" t="s">
        <v>172</v>
      </c>
      <c r="B3863" s="8" t="s">
        <v>79</v>
      </c>
      <c r="C3863" s="8" t="s">
        <v>147</v>
      </c>
      <c r="D3863" s="8" t="s">
        <v>138</v>
      </c>
      <c r="E3863" s="8" t="s">
        <v>179</v>
      </c>
      <c r="F3863" s="12" t="s">
        <v>154</v>
      </c>
      <c r="G3863" s="38">
        <v>44628</v>
      </c>
      <c r="H3863" s="38"/>
      <c r="I3863" s="116"/>
      <c r="J3863" s="12"/>
      <c r="K3863" s="12"/>
      <c r="L3863" s="12">
        <v>14.620554627458908</v>
      </c>
      <c r="M3863" s="12"/>
      <c r="N3863" s="12"/>
      <c r="O3863" s="28"/>
      <c r="P3863">
        <v>145.55192095271252</v>
      </c>
      <c r="Q3863" s="22">
        <f t="shared" si="60"/>
        <v>9.9552940816178756E-3</v>
      </c>
      <c r="R3863" s="22"/>
      <c r="S3863" s="22"/>
      <c r="T3863" s="22"/>
      <c r="U3863" s="22"/>
      <c r="V3863" s="12"/>
      <c r="W3863" s="12"/>
      <c r="X3863" s="12"/>
      <c r="Y3863" s="12"/>
      <c r="Z3863" s="12"/>
      <c r="AA3863" s="12"/>
      <c r="AB3863" s="12"/>
      <c r="AC3863" s="12"/>
      <c r="AD3863" s="12"/>
      <c r="AE3863" s="12"/>
      <c r="AF3863" s="12"/>
      <c r="AG3863" s="16"/>
      <c r="AH3863" s="16"/>
      <c r="AI3863" s="16"/>
      <c r="AJ3863" s="12"/>
      <c r="AK3863" s="12"/>
      <c r="AL3863" s="12"/>
      <c r="AM3863" s="12"/>
      <c r="AN3863" s="12"/>
      <c r="AO3863" s="12"/>
      <c r="AP3863" s="12"/>
      <c r="AQ3863" s="12"/>
      <c r="AR3863" s="12"/>
      <c r="AS3863" s="12"/>
      <c r="AT3863" s="12"/>
      <c r="AU3863" s="12"/>
      <c r="AV3863" s="12"/>
      <c r="AW3863" s="12"/>
      <c r="AX3863" s="12"/>
    </row>
    <row r="3864" spans="1:50" x14ac:dyDescent="0.25">
      <c r="A3864" s="3" t="s">
        <v>174</v>
      </c>
      <c r="B3864" s="3" t="s">
        <v>84</v>
      </c>
      <c r="C3864" s="3" t="s">
        <v>147</v>
      </c>
      <c r="D3864" s="3" t="s">
        <v>138</v>
      </c>
      <c r="E3864" s="3" t="s">
        <v>179</v>
      </c>
      <c r="F3864" s="12" t="s">
        <v>154</v>
      </c>
      <c r="G3864" s="17">
        <v>44543</v>
      </c>
      <c r="H3864" s="17"/>
      <c r="I3864" s="118"/>
      <c r="L3864" s="40">
        <v>1.6900241371282021</v>
      </c>
      <c r="O3864" s="28"/>
      <c r="P3864">
        <v>73.761312951217676</v>
      </c>
      <c r="Q3864" s="22">
        <f t="shared" si="60"/>
        <v>4.3645123954594904E-2</v>
      </c>
      <c r="R3864" s="22"/>
      <c r="S3864" s="22"/>
      <c r="T3864" s="22"/>
      <c r="U3864" s="22"/>
      <c r="AG3864" s="13"/>
      <c r="AH3864" s="13"/>
      <c r="AI3864" s="13"/>
    </row>
    <row r="3865" spans="1:50" x14ac:dyDescent="0.25">
      <c r="A3865" s="3" t="s">
        <v>174</v>
      </c>
      <c r="B3865" s="3" t="s">
        <v>84</v>
      </c>
      <c r="C3865" s="3" t="s">
        <v>147</v>
      </c>
      <c r="D3865" s="3" t="s">
        <v>138</v>
      </c>
      <c r="E3865" s="3" t="s">
        <v>179</v>
      </c>
      <c r="F3865" s="12" t="s">
        <v>154</v>
      </c>
      <c r="G3865" s="17">
        <v>44578</v>
      </c>
      <c r="H3865" s="17"/>
      <c r="I3865" s="118"/>
      <c r="L3865" s="40">
        <v>13.277832569220385</v>
      </c>
      <c r="O3865" s="28"/>
      <c r="P3865">
        <v>251.6224276372281</v>
      </c>
      <c r="Q3865" s="22">
        <f t="shared" si="60"/>
        <v>1.8950564885154463E-2</v>
      </c>
      <c r="R3865" s="22"/>
      <c r="S3865" s="22"/>
      <c r="T3865" s="22"/>
      <c r="U3865" s="22"/>
      <c r="AG3865" s="13"/>
      <c r="AH3865" s="13"/>
      <c r="AI3865" s="13"/>
    </row>
    <row r="3866" spans="1:50" x14ac:dyDescent="0.25">
      <c r="A3866" s="3" t="s">
        <v>174</v>
      </c>
      <c r="B3866" s="3" t="s">
        <v>84</v>
      </c>
      <c r="C3866" s="3" t="s">
        <v>147</v>
      </c>
      <c r="D3866" s="3" t="s">
        <v>138</v>
      </c>
      <c r="E3866" s="3" t="s">
        <v>179</v>
      </c>
      <c r="F3866" s="12" t="s">
        <v>154</v>
      </c>
      <c r="G3866" s="17">
        <v>44600</v>
      </c>
      <c r="H3866" s="17"/>
      <c r="I3866" s="118"/>
      <c r="L3866" s="40">
        <v>16.580821263914608</v>
      </c>
      <c r="O3866" s="28"/>
      <c r="P3866">
        <v>235.31527367768547</v>
      </c>
      <c r="Q3866" s="22">
        <f t="shared" si="60"/>
        <v>1.4192015578251839E-2</v>
      </c>
      <c r="R3866" s="22"/>
      <c r="S3866" s="22"/>
      <c r="T3866" s="22"/>
      <c r="U3866" s="22"/>
      <c r="AG3866" s="13"/>
      <c r="AH3866" s="13"/>
      <c r="AI3866" s="13"/>
    </row>
    <row r="3867" spans="1:50" x14ac:dyDescent="0.25">
      <c r="A3867" s="3" t="s">
        <v>174</v>
      </c>
      <c r="B3867" s="3" t="s">
        <v>84</v>
      </c>
      <c r="C3867" s="3" t="s">
        <v>147</v>
      </c>
      <c r="D3867" s="3" t="s">
        <v>138</v>
      </c>
      <c r="E3867" s="3" t="s">
        <v>179</v>
      </c>
      <c r="F3867" s="12" t="s">
        <v>154</v>
      </c>
      <c r="G3867" s="17">
        <v>44628</v>
      </c>
      <c r="H3867" s="17"/>
      <c r="I3867" s="118"/>
      <c r="L3867" s="40">
        <v>16.799440336599744</v>
      </c>
      <c r="O3867" s="28"/>
      <c r="P3867">
        <v>242.4270526534242</v>
      </c>
      <c r="Q3867" s="22">
        <f t="shared" si="60"/>
        <v>1.4430662438513837E-2</v>
      </c>
      <c r="R3867" s="22"/>
      <c r="S3867" s="22"/>
      <c r="T3867" s="22"/>
      <c r="U3867" s="22"/>
      <c r="AG3867" s="13"/>
      <c r="AH3867" s="13"/>
      <c r="AI3867" s="13"/>
    </row>
    <row r="3868" spans="1:50" x14ac:dyDescent="0.25">
      <c r="A3868" s="8" t="s">
        <v>176</v>
      </c>
      <c r="B3868" s="8" t="s">
        <v>143</v>
      </c>
      <c r="C3868" s="8" t="s">
        <v>147</v>
      </c>
      <c r="D3868" s="8" t="s">
        <v>138</v>
      </c>
      <c r="E3868" s="8" t="s">
        <v>179</v>
      </c>
      <c r="F3868" s="12" t="s">
        <v>154</v>
      </c>
      <c r="G3868" s="38">
        <v>44543</v>
      </c>
      <c r="H3868" s="38"/>
      <c r="I3868" s="116"/>
      <c r="J3868" s="12"/>
      <c r="K3868" s="12"/>
      <c r="L3868" s="12">
        <v>1.7853078639617201</v>
      </c>
      <c r="M3868" s="12"/>
      <c r="N3868" s="12"/>
      <c r="O3868" s="28"/>
      <c r="P3868">
        <v>78.873710910084881</v>
      </c>
      <c r="Q3868" s="22">
        <f t="shared" si="60"/>
        <v>4.4179333157172526E-2</v>
      </c>
      <c r="R3868" s="22"/>
      <c r="S3868" s="22"/>
      <c r="T3868" s="22"/>
      <c r="U3868" s="22"/>
      <c r="V3868" s="12"/>
      <c r="W3868" s="12"/>
      <c r="X3868" s="12"/>
      <c r="Y3868" s="12"/>
      <c r="Z3868" s="12"/>
      <c r="AA3868" s="12"/>
      <c r="AB3868" s="12"/>
      <c r="AC3868" s="12"/>
      <c r="AD3868" s="12"/>
      <c r="AE3868" s="12"/>
      <c r="AF3868" s="12"/>
      <c r="AG3868" s="16"/>
      <c r="AH3868" s="16"/>
      <c r="AI3868" s="16"/>
      <c r="AJ3868" s="12"/>
      <c r="AK3868" s="12"/>
      <c r="AL3868" s="12"/>
      <c r="AM3868" s="12"/>
      <c r="AN3868" s="12"/>
      <c r="AO3868" s="12"/>
      <c r="AP3868" s="12"/>
      <c r="AQ3868" s="12"/>
      <c r="AR3868" s="12"/>
      <c r="AS3868" s="12"/>
      <c r="AT3868" s="12"/>
      <c r="AU3868" s="12"/>
      <c r="AV3868" s="12"/>
      <c r="AW3868" s="12"/>
      <c r="AX3868" s="12"/>
    </row>
    <row r="3869" spans="1:50" x14ac:dyDescent="0.25">
      <c r="A3869" s="8" t="s">
        <v>176</v>
      </c>
      <c r="B3869" s="8" t="s">
        <v>143</v>
      </c>
      <c r="C3869" s="8" t="s">
        <v>147</v>
      </c>
      <c r="D3869" s="8" t="s">
        <v>138</v>
      </c>
      <c r="E3869" s="8" t="s">
        <v>179</v>
      </c>
      <c r="F3869" s="12" t="s">
        <v>154</v>
      </c>
      <c r="G3869" s="38">
        <v>44578</v>
      </c>
      <c r="H3869" s="38"/>
      <c r="I3869" s="116"/>
      <c r="J3869" s="12"/>
      <c r="K3869" s="12"/>
      <c r="L3869" s="12">
        <v>12.725498530018898</v>
      </c>
      <c r="M3869" s="12"/>
      <c r="N3869" s="12"/>
      <c r="O3869" s="28"/>
      <c r="P3869">
        <v>316.96241958948696</v>
      </c>
      <c r="Q3869" s="22">
        <f t="shared" si="60"/>
        <v>2.4907662268930871E-2</v>
      </c>
      <c r="R3869" s="22"/>
      <c r="S3869" s="22"/>
      <c r="T3869" s="22"/>
      <c r="U3869" s="22"/>
      <c r="V3869" s="12"/>
      <c r="W3869" s="12"/>
      <c r="X3869" s="12"/>
      <c r="Y3869" s="12"/>
      <c r="Z3869" s="12"/>
      <c r="AA3869" s="12"/>
      <c r="AB3869" s="12"/>
      <c r="AC3869" s="12"/>
      <c r="AD3869" s="12"/>
      <c r="AE3869" s="12"/>
      <c r="AF3869" s="12"/>
      <c r="AG3869" s="16"/>
      <c r="AH3869" s="16"/>
      <c r="AI3869" s="16"/>
      <c r="AJ3869" s="12"/>
      <c r="AK3869" s="12"/>
      <c r="AL3869" s="12"/>
      <c r="AM3869" s="12"/>
      <c r="AN3869" s="12"/>
      <c r="AO3869" s="12"/>
      <c r="AP3869" s="12"/>
      <c r="AQ3869" s="12"/>
      <c r="AR3869" s="12"/>
      <c r="AS3869" s="12"/>
      <c r="AT3869" s="12"/>
      <c r="AU3869" s="12"/>
      <c r="AV3869" s="12"/>
      <c r="AW3869" s="12"/>
      <c r="AX3869" s="12"/>
    </row>
    <row r="3870" spans="1:50" x14ac:dyDescent="0.25">
      <c r="A3870" s="8" t="s">
        <v>176</v>
      </c>
      <c r="B3870" s="8" t="s">
        <v>143</v>
      </c>
      <c r="C3870" s="8" t="s">
        <v>147</v>
      </c>
      <c r="D3870" s="8" t="s">
        <v>138</v>
      </c>
      <c r="E3870" s="8" t="s">
        <v>179</v>
      </c>
      <c r="F3870" s="12" t="s">
        <v>154</v>
      </c>
      <c r="G3870" s="38">
        <v>44600</v>
      </c>
      <c r="H3870" s="38"/>
      <c r="I3870" s="116"/>
      <c r="J3870" s="12"/>
      <c r="K3870" s="12"/>
      <c r="L3870" s="12">
        <v>18.078276911660261</v>
      </c>
      <c r="M3870" s="12"/>
      <c r="N3870" s="12"/>
      <c r="O3870" s="28"/>
      <c r="P3870">
        <v>358.055978509704</v>
      </c>
      <c r="Q3870" s="22">
        <f t="shared" si="60"/>
        <v>1.9805868682029226E-2</v>
      </c>
      <c r="R3870" s="22"/>
      <c r="S3870" s="22"/>
      <c r="T3870" s="22"/>
      <c r="U3870" s="22"/>
      <c r="V3870" s="12"/>
      <c r="W3870" s="12"/>
      <c r="X3870" s="12"/>
      <c r="Y3870" s="12"/>
      <c r="Z3870" s="12"/>
      <c r="AA3870" s="12"/>
      <c r="AB3870" s="12"/>
      <c r="AC3870" s="12"/>
      <c r="AD3870" s="12"/>
      <c r="AE3870" s="12"/>
      <c r="AF3870" s="12"/>
      <c r="AG3870" s="16"/>
      <c r="AH3870" s="16"/>
      <c r="AI3870" s="16"/>
      <c r="AJ3870" s="12"/>
      <c r="AK3870" s="12"/>
      <c r="AL3870" s="12"/>
      <c r="AM3870" s="12"/>
      <c r="AN3870" s="12"/>
      <c r="AO3870" s="12"/>
      <c r="AP3870" s="12"/>
      <c r="AQ3870" s="12"/>
      <c r="AR3870" s="12"/>
      <c r="AS3870" s="12"/>
      <c r="AT3870" s="12"/>
      <c r="AU3870" s="12"/>
      <c r="AV3870" s="12"/>
      <c r="AW3870" s="12"/>
      <c r="AX3870" s="12"/>
    </row>
    <row r="3871" spans="1:50" x14ac:dyDescent="0.25">
      <c r="A3871" s="8" t="s">
        <v>176</v>
      </c>
      <c r="B3871" s="8" t="s">
        <v>143</v>
      </c>
      <c r="C3871" s="8" t="s">
        <v>147</v>
      </c>
      <c r="D3871" s="8" t="s">
        <v>138</v>
      </c>
      <c r="E3871" s="8" t="s">
        <v>179</v>
      </c>
      <c r="F3871" s="12" t="s">
        <v>154</v>
      </c>
      <c r="G3871" s="38">
        <v>44628</v>
      </c>
      <c r="H3871" s="38"/>
      <c r="I3871" s="116"/>
      <c r="J3871" s="12"/>
      <c r="K3871" s="12"/>
      <c r="L3871" s="12">
        <v>18.680317308958337</v>
      </c>
      <c r="M3871" s="12"/>
      <c r="N3871" s="12"/>
      <c r="O3871" s="28"/>
      <c r="P3871">
        <v>343.69917155034659</v>
      </c>
      <c r="Q3871" s="22">
        <f t="shared" si="60"/>
        <v>1.8399000716413001E-2</v>
      </c>
      <c r="R3871" s="22"/>
      <c r="S3871" s="22"/>
      <c r="T3871" s="22"/>
      <c r="U3871" s="22"/>
      <c r="V3871" s="12"/>
      <c r="W3871" s="12"/>
      <c r="X3871" s="12"/>
      <c r="Y3871" s="12"/>
      <c r="Z3871" s="12"/>
      <c r="AA3871" s="12"/>
      <c r="AB3871" s="12"/>
      <c r="AC3871" s="12"/>
      <c r="AD3871" s="12"/>
      <c r="AE3871" s="12"/>
      <c r="AF3871" s="12"/>
      <c r="AG3871" s="16"/>
      <c r="AH3871" s="16"/>
      <c r="AI3871" s="16"/>
      <c r="AJ3871" s="12"/>
      <c r="AK3871" s="12"/>
      <c r="AL3871" s="12"/>
      <c r="AM3871" s="12"/>
      <c r="AN3871" s="12"/>
      <c r="AO3871" s="12"/>
      <c r="AP3871" s="12"/>
      <c r="AQ3871" s="12"/>
      <c r="AR3871" s="12"/>
      <c r="AS3871" s="12"/>
      <c r="AT3871" s="12"/>
      <c r="AU3871" s="12"/>
      <c r="AV3871" s="12"/>
      <c r="AW3871" s="12"/>
      <c r="AX3871" s="12"/>
    </row>
    <row r="3872" spans="1:50" x14ac:dyDescent="0.25">
      <c r="A3872" s="3" t="s">
        <v>178</v>
      </c>
      <c r="B3872" s="3" t="s">
        <v>145</v>
      </c>
      <c r="C3872" s="3" t="s">
        <v>147</v>
      </c>
      <c r="D3872" s="3" t="s">
        <v>138</v>
      </c>
      <c r="E3872" s="3" t="s">
        <v>179</v>
      </c>
      <c r="F3872" s="12" t="s">
        <v>154</v>
      </c>
      <c r="G3872" s="17">
        <v>44543</v>
      </c>
      <c r="H3872" s="17"/>
      <c r="I3872" s="118"/>
      <c r="L3872" s="12">
        <v>1.8386235671449573</v>
      </c>
      <c r="O3872" s="28"/>
      <c r="P3872">
        <v>83.139817916360499</v>
      </c>
      <c r="Q3872" s="22">
        <f t="shared" si="60"/>
        <v>4.5218509869021893E-2</v>
      </c>
      <c r="R3872" s="22"/>
      <c r="S3872" s="22"/>
      <c r="T3872" s="22"/>
      <c r="U3872" s="22"/>
      <c r="AG3872" s="13"/>
      <c r="AH3872" s="13"/>
      <c r="AI3872" s="13"/>
    </row>
    <row r="3873" spans="1:50" x14ac:dyDescent="0.25">
      <c r="A3873" s="3" t="s">
        <v>178</v>
      </c>
      <c r="B3873" s="3" t="s">
        <v>145</v>
      </c>
      <c r="C3873" s="3" t="s">
        <v>147</v>
      </c>
      <c r="D3873" s="3" t="s">
        <v>138</v>
      </c>
      <c r="E3873" s="3" t="s">
        <v>179</v>
      </c>
      <c r="F3873" s="12" t="s">
        <v>154</v>
      </c>
      <c r="G3873" s="17">
        <v>44578</v>
      </c>
      <c r="H3873" s="17"/>
      <c r="I3873" s="118"/>
      <c r="L3873" s="12">
        <v>16.760683167738144</v>
      </c>
      <c r="O3873" s="28"/>
      <c r="P3873">
        <v>388.69605676229594</v>
      </c>
      <c r="Q3873" s="22">
        <f t="shared" si="60"/>
        <v>2.3190943523738863E-2</v>
      </c>
      <c r="R3873" s="22"/>
      <c r="S3873" s="22"/>
      <c r="T3873" s="22"/>
      <c r="U3873" s="22"/>
      <c r="AG3873" s="13"/>
      <c r="AH3873" s="13"/>
      <c r="AI3873" s="13"/>
    </row>
    <row r="3874" spans="1:50" x14ac:dyDescent="0.25">
      <c r="A3874" s="3" t="s">
        <v>178</v>
      </c>
      <c r="B3874" s="3" t="s">
        <v>145</v>
      </c>
      <c r="C3874" s="3" t="s">
        <v>147</v>
      </c>
      <c r="D3874" s="3" t="s">
        <v>138</v>
      </c>
      <c r="E3874" s="3" t="s">
        <v>179</v>
      </c>
      <c r="F3874" s="12" t="s">
        <v>154</v>
      </c>
      <c r="G3874" s="17">
        <v>44600</v>
      </c>
      <c r="H3874" s="17"/>
      <c r="I3874" s="118"/>
      <c r="L3874" s="12">
        <v>20.799710559460546</v>
      </c>
      <c r="O3874" s="28"/>
      <c r="P3874">
        <v>515.4775241216704</v>
      </c>
      <c r="Q3874" s="22">
        <f t="shared" si="60"/>
        <v>2.4782918139560864E-2</v>
      </c>
      <c r="R3874" s="22"/>
      <c r="S3874" s="22"/>
      <c r="T3874" s="22"/>
      <c r="U3874" s="22"/>
      <c r="AG3874" s="13"/>
      <c r="AH3874" s="13"/>
      <c r="AI3874" s="13"/>
    </row>
    <row r="3875" spans="1:50" x14ac:dyDescent="0.25">
      <c r="A3875" s="3" t="s">
        <v>178</v>
      </c>
      <c r="B3875" s="3" t="s">
        <v>145</v>
      </c>
      <c r="C3875" s="3" t="s">
        <v>147</v>
      </c>
      <c r="D3875" s="3" t="s">
        <v>138</v>
      </c>
      <c r="E3875" s="3" t="s">
        <v>179</v>
      </c>
      <c r="F3875" s="12" t="s">
        <v>154</v>
      </c>
      <c r="G3875" s="17">
        <v>44628</v>
      </c>
      <c r="H3875" s="17"/>
      <c r="I3875" s="118"/>
      <c r="L3875" s="12">
        <v>19.281373676964289</v>
      </c>
      <c r="O3875" s="28"/>
      <c r="P3875">
        <v>437.70731921349648</v>
      </c>
      <c r="Q3875" s="22">
        <f t="shared" si="60"/>
        <v>2.270104436264472E-2</v>
      </c>
      <c r="R3875" s="22"/>
      <c r="S3875" s="22"/>
      <c r="T3875" s="22"/>
      <c r="U3875" s="22"/>
      <c r="AG3875" s="13"/>
      <c r="AH3875" s="13"/>
      <c r="AI3875" s="13"/>
    </row>
    <row r="3876" spans="1:50" x14ac:dyDescent="0.25">
      <c r="A3876" s="29" t="s">
        <v>171</v>
      </c>
      <c r="B3876" s="29" t="s">
        <v>79</v>
      </c>
      <c r="C3876" s="29" t="s">
        <v>137</v>
      </c>
      <c r="D3876" s="55" t="s">
        <v>138</v>
      </c>
      <c r="E3876" s="55" t="s">
        <v>179</v>
      </c>
      <c r="F3876" s="5" t="s">
        <v>189</v>
      </c>
      <c r="G3876" s="47">
        <v>44182</v>
      </c>
      <c r="H3876" s="47"/>
      <c r="I3876" s="51">
        <v>5.657294364286654E-3</v>
      </c>
      <c r="L3876" s="23"/>
      <c r="P3876" s="13"/>
      <c r="V3876" s="20"/>
      <c r="W3876" s="20"/>
      <c r="X3876" s="20"/>
      <c r="Y3876" s="20"/>
      <c r="Z3876" s="20"/>
      <c r="AA3876" s="114"/>
      <c r="AB3876" s="114"/>
      <c r="AC3876" s="114"/>
      <c r="AD3876" s="114"/>
      <c r="AE3876" s="114"/>
      <c r="AF3876" s="114"/>
      <c r="AG3876" s="13"/>
      <c r="AH3876" s="13"/>
      <c r="AI3876" s="13"/>
      <c r="AJ3876" s="13"/>
      <c r="AK3876" s="13"/>
    </row>
    <row r="3877" spans="1:50" x14ac:dyDescent="0.25">
      <c r="A3877" s="29" t="s">
        <v>171</v>
      </c>
      <c r="B3877" s="29" t="s">
        <v>79</v>
      </c>
      <c r="C3877" s="29" t="s">
        <v>137</v>
      </c>
      <c r="D3877" s="55" t="s">
        <v>138</v>
      </c>
      <c r="E3877" s="55" t="s">
        <v>179</v>
      </c>
      <c r="F3877" s="5" t="s">
        <v>189</v>
      </c>
      <c r="G3877" s="47">
        <v>44187</v>
      </c>
      <c r="H3877" s="47"/>
      <c r="I3877" s="51">
        <v>4.3178615519674994E-2</v>
      </c>
      <c r="L3877" s="23"/>
      <c r="P3877" s="13"/>
      <c r="V3877" s="20"/>
      <c r="W3877" s="20"/>
      <c r="X3877" s="20"/>
      <c r="Y3877" s="20"/>
      <c r="Z3877" s="20"/>
      <c r="AA3877" s="114"/>
      <c r="AB3877" s="114"/>
      <c r="AC3877" s="114"/>
      <c r="AD3877" s="114"/>
      <c r="AE3877" s="114"/>
      <c r="AF3877" s="114"/>
      <c r="AG3877" s="13"/>
      <c r="AH3877" s="13"/>
      <c r="AI3877" s="13"/>
      <c r="AJ3877" s="13"/>
      <c r="AK3877" s="13"/>
    </row>
    <row r="3878" spans="1:50" x14ac:dyDescent="0.25">
      <c r="A3878" s="29" t="s">
        <v>171</v>
      </c>
      <c r="B3878" s="29" t="s">
        <v>79</v>
      </c>
      <c r="C3878" s="29" t="s">
        <v>137</v>
      </c>
      <c r="D3878" s="55" t="s">
        <v>138</v>
      </c>
      <c r="E3878" s="55" t="s">
        <v>179</v>
      </c>
      <c r="F3878" s="5" t="s">
        <v>189</v>
      </c>
      <c r="G3878" s="47">
        <v>44194</v>
      </c>
      <c r="H3878" s="47"/>
      <c r="I3878" s="51">
        <v>0.11109279580527168</v>
      </c>
      <c r="L3878" s="23"/>
      <c r="P3878" s="13"/>
      <c r="V3878" s="20"/>
      <c r="W3878" s="20"/>
      <c r="X3878" s="20"/>
      <c r="Y3878" s="20"/>
      <c r="Z3878" s="20"/>
      <c r="AA3878" s="114"/>
      <c r="AB3878" s="114"/>
      <c r="AC3878" s="114"/>
      <c r="AD3878" s="114"/>
      <c r="AE3878" s="114"/>
      <c r="AF3878" s="114"/>
      <c r="AG3878" s="13"/>
      <c r="AH3878" s="13"/>
      <c r="AI3878" s="13"/>
      <c r="AJ3878" s="13"/>
      <c r="AK3878" s="13"/>
    </row>
    <row r="3879" spans="1:50" x14ac:dyDescent="0.25">
      <c r="A3879" s="29" t="s">
        <v>171</v>
      </c>
      <c r="B3879" s="29" t="s">
        <v>79</v>
      </c>
      <c r="C3879" s="29" t="s">
        <v>137</v>
      </c>
      <c r="D3879" s="55" t="s">
        <v>138</v>
      </c>
      <c r="E3879" s="55" t="s">
        <v>179</v>
      </c>
      <c r="F3879" s="5" t="s">
        <v>189</v>
      </c>
      <c r="G3879" s="47">
        <v>44201</v>
      </c>
      <c r="H3879" s="47"/>
      <c r="I3879" s="51">
        <v>0.33337544088266308</v>
      </c>
      <c r="L3879" s="23"/>
      <c r="P3879" s="13"/>
      <c r="V3879" s="20"/>
      <c r="W3879" s="20"/>
      <c r="X3879" s="20"/>
      <c r="Y3879" s="20"/>
      <c r="Z3879" s="20"/>
      <c r="AA3879" s="114"/>
      <c r="AB3879" s="114"/>
      <c r="AC3879" s="114"/>
      <c r="AD3879" s="114"/>
      <c r="AE3879" s="114"/>
      <c r="AF3879" s="114"/>
      <c r="AG3879" s="13"/>
      <c r="AH3879" s="13"/>
      <c r="AI3879" s="13"/>
      <c r="AJ3879" s="13"/>
      <c r="AK3879" s="13"/>
    </row>
    <row r="3880" spans="1:50" x14ac:dyDescent="0.25">
      <c r="A3880" s="29" t="s">
        <v>171</v>
      </c>
      <c r="B3880" s="29" t="s">
        <v>79</v>
      </c>
      <c r="C3880" s="29" t="s">
        <v>137</v>
      </c>
      <c r="D3880" s="55" t="s">
        <v>138</v>
      </c>
      <c r="E3880" s="55" t="s">
        <v>179</v>
      </c>
      <c r="F3880" s="5" t="s">
        <v>189</v>
      </c>
      <c r="G3880" s="47">
        <v>44203</v>
      </c>
      <c r="H3880" s="47"/>
      <c r="I3880" s="51">
        <v>0.46372712530070459</v>
      </c>
      <c r="L3880" s="23"/>
      <c r="P3880" s="13"/>
      <c r="V3880" s="20"/>
      <c r="W3880" s="20"/>
      <c r="X3880" s="20"/>
      <c r="Y3880" s="20"/>
      <c r="Z3880" s="20"/>
      <c r="AA3880" s="114"/>
      <c r="AB3880" s="114"/>
      <c r="AC3880" s="114"/>
      <c r="AD3880" s="114"/>
      <c r="AE3880" s="114"/>
      <c r="AF3880" s="114"/>
      <c r="AG3880" s="13"/>
      <c r="AH3880" s="13"/>
      <c r="AI3880" s="13"/>
      <c r="AJ3880" s="13"/>
      <c r="AK3880" s="13"/>
    </row>
    <row r="3881" spans="1:50" x14ac:dyDescent="0.25">
      <c r="A3881" s="29" t="s">
        <v>171</v>
      </c>
      <c r="B3881" s="29" t="s">
        <v>79</v>
      </c>
      <c r="C3881" s="29" t="s">
        <v>137</v>
      </c>
      <c r="D3881" s="55" t="s">
        <v>138</v>
      </c>
      <c r="E3881" s="55" t="s">
        <v>179</v>
      </c>
      <c r="F3881" s="5" t="s">
        <v>189</v>
      </c>
      <c r="G3881" s="47">
        <v>44207</v>
      </c>
      <c r="H3881" s="47"/>
      <c r="I3881" s="51">
        <v>0.70485113963323631</v>
      </c>
      <c r="L3881" s="23"/>
      <c r="P3881" s="13"/>
      <c r="V3881" s="20"/>
      <c r="W3881" s="20"/>
      <c r="X3881" s="20"/>
      <c r="Y3881" s="20"/>
      <c r="Z3881" s="20"/>
      <c r="AA3881" s="114"/>
      <c r="AB3881" s="114"/>
      <c r="AC3881" s="114"/>
      <c r="AD3881" s="114"/>
      <c r="AE3881" s="114"/>
      <c r="AF3881" s="114"/>
      <c r="AG3881" s="13"/>
      <c r="AH3881" s="13"/>
      <c r="AI3881" s="13"/>
      <c r="AJ3881" s="13"/>
      <c r="AK3881" s="13"/>
    </row>
    <row r="3882" spans="1:50" x14ac:dyDescent="0.25">
      <c r="A3882" s="29" t="s">
        <v>171</v>
      </c>
      <c r="B3882" s="29" t="s">
        <v>79</v>
      </c>
      <c r="C3882" s="29" t="s">
        <v>137</v>
      </c>
      <c r="D3882" s="55" t="s">
        <v>138</v>
      </c>
      <c r="E3882" s="55" t="s">
        <v>179</v>
      </c>
      <c r="F3882" s="5" t="s">
        <v>189</v>
      </c>
      <c r="G3882" s="47">
        <v>44209</v>
      </c>
      <c r="H3882" s="47"/>
      <c r="I3882" s="51">
        <v>0.80730022098649779</v>
      </c>
      <c r="L3882" s="23"/>
      <c r="P3882" s="13"/>
      <c r="V3882" s="20"/>
      <c r="W3882" s="20"/>
      <c r="X3882" s="20"/>
      <c r="Y3882" s="20"/>
      <c r="Z3882" s="20"/>
      <c r="AA3882" s="114"/>
      <c r="AB3882" s="114"/>
      <c r="AC3882" s="114"/>
      <c r="AD3882" s="114"/>
      <c r="AE3882" s="114"/>
      <c r="AF3882" s="114"/>
      <c r="AG3882" s="13"/>
      <c r="AH3882" s="13"/>
      <c r="AI3882" s="13"/>
      <c r="AJ3882" s="13"/>
      <c r="AK3882" s="13"/>
    </row>
    <row r="3883" spans="1:50" x14ac:dyDescent="0.25">
      <c r="A3883" s="29" t="s">
        <v>171</v>
      </c>
      <c r="B3883" s="29" t="s">
        <v>79</v>
      </c>
      <c r="C3883" s="29" t="s">
        <v>137</v>
      </c>
      <c r="D3883" s="55" t="s">
        <v>138</v>
      </c>
      <c r="E3883" s="55" t="s">
        <v>179</v>
      </c>
      <c r="F3883" s="5" t="s">
        <v>189</v>
      </c>
      <c r="G3883" s="47">
        <v>44211</v>
      </c>
      <c r="H3883" s="47"/>
      <c r="I3883" s="51">
        <v>0.78112517622180488</v>
      </c>
      <c r="L3883" s="23"/>
      <c r="P3883" s="13"/>
      <c r="V3883" s="20"/>
      <c r="W3883" s="20"/>
      <c r="X3883" s="20"/>
      <c r="Y3883" s="20"/>
      <c r="Z3883" s="20"/>
      <c r="AA3883" s="114"/>
      <c r="AB3883" s="114"/>
      <c r="AC3883" s="114"/>
      <c r="AD3883" s="114"/>
      <c r="AE3883" s="114"/>
      <c r="AF3883" s="114"/>
      <c r="AG3883" s="13"/>
      <c r="AH3883" s="13"/>
      <c r="AI3883" s="13"/>
      <c r="AJ3883" s="13"/>
      <c r="AK3883" s="13"/>
    </row>
    <row r="3884" spans="1:50" x14ac:dyDescent="0.25">
      <c r="A3884" s="29" t="s">
        <v>171</v>
      </c>
      <c r="B3884" s="29" t="s">
        <v>79</v>
      </c>
      <c r="C3884" s="29" t="s">
        <v>137</v>
      </c>
      <c r="D3884" s="55" t="s">
        <v>138</v>
      </c>
      <c r="E3884" s="55" t="s">
        <v>179</v>
      </c>
      <c r="F3884" s="5" t="s">
        <v>189</v>
      </c>
      <c r="G3884" s="47">
        <v>44214</v>
      </c>
      <c r="H3884" s="47"/>
      <c r="I3884" s="51">
        <v>0.80654676345350707</v>
      </c>
      <c r="L3884" s="23"/>
      <c r="P3884" s="13"/>
      <c r="V3884" s="20"/>
      <c r="W3884" s="20"/>
      <c r="X3884" s="20"/>
      <c r="Y3884" s="20"/>
      <c r="Z3884" s="20"/>
      <c r="AA3884" s="114"/>
      <c r="AB3884" s="114"/>
      <c r="AC3884" s="114"/>
      <c r="AD3884" s="114"/>
      <c r="AE3884" s="114"/>
      <c r="AF3884" s="114"/>
      <c r="AG3884" s="13"/>
      <c r="AH3884" s="13"/>
      <c r="AI3884" s="13"/>
      <c r="AJ3884" s="13"/>
      <c r="AK3884" s="13"/>
    </row>
    <row r="3885" spans="1:50" x14ac:dyDescent="0.25">
      <c r="A3885" s="29" t="s">
        <v>171</v>
      </c>
      <c r="B3885" s="29" t="s">
        <v>79</v>
      </c>
      <c r="C3885" s="29" t="s">
        <v>137</v>
      </c>
      <c r="D3885" s="55" t="s">
        <v>138</v>
      </c>
      <c r="E3885" s="55" t="s">
        <v>179</v>
      </c>
      <c r="F3885" s="5" t="s">
        <v>189</v>
      </c>
      <c r="G3885" s="47">
        <v>44218</v>
      </c>
      <c r="H3885" s="47"/>
      <c r="I3885" s="51">
        <v>0.84423788195718719</v>
      </c>
      <c r="L3885" s="23"/>
      <c r="P3885" s="13"/>
      <c r="V3885" s="20"/>
      <c r="W3885" s="20"/>
      <c r="X3885" s="20"/>
      <c r="Y3885" s="20"/>
      <c r="Z3885" s="20"/>
      <c r="AA3885" s="114"/>
      <c r="AB3885" s="114"/>
      <c r="AC3885" s="114"/>
      <c r="AD3885" s="114"/>
      <c r="AE3885" s="114"/>
      <c r="AF3885" s="114"/>
      <c r="AG3885" s="13"/>
      <c r="AH3885" s="13"/>
      <c r="AI3885" s="13"/>
      <c r="AJ3885" s="13"/>
      <c r="AK3885" s="13"/>
    </row>
    <row r="3886" spans="1:50" x14ac:dyDescent="0.25">
      <c r="A3886" s="55" t="s">
        <v>173</v>
      </c>
      <c r="B3886" s="55" t="s">
        <v>84</v>
      </c>
      <c r="C3886" s="55" t="s">
        <v>137</v>
      </c>
      <c r="D3886" s="65" t="s">
        <v>138</v>
      </c>
      <c r="E3886" s="65" t="s">
        <v>179</v>
      </c>
      <c r="F3886" s="22" t="s">
        <v>189</v>
      </c>
      <c r="G3886" s="47">
        <v>44182</v>
      </c>
      <c r="H3886" s="47"/>
      <c r="I3886" s="51"/>
      <c r="J3886" s="22"/>
      <c r="K3886" s="22"/>
      <c r="L3886" s="111"/>
      <c r="M3886" s="22"/>
      <c r="N3886" s="22"/>
      <c r="O3886" s="22"/>
      <c r="P3886" s="31"/>
      <c r="Q3886" s="22"/>
      <c r="R3886" s="22"/>
      <c r="S3886" s="22"/>
      <c r="T3886" s="22"/>
      <c r="U3886" s="22"/>
      <c r="V3886" s="22"/>
      <c r="W3886" s="22"/>
      <c r="X3886" s="22"/>
      <c r="Y3886" s="22"/>
      <c r="Z3886" s="22"/>
      <c r="AA3886" s="110"/>
      <c r="AB3886" s="110"/>
      <c r="AC3886" s="110"/>
      <c r="AD3886" s="110"/>
      <c r="AE3886" s="110"/>
      <c r="AF3886" s="110"/>
      <c r="AG3886" s="31"/>
      <c r="AH3886" s="31"/>
      <c r="AI3886" s="31"/>
      <c r="AJ3886" s="31"/>
      <c r="AK3886" s="31"/>
      <c r="AL3886" s="22"/>
      <c r="AM3886" s="22"/>
      <c r="AN3886" s="22"/>
      <c r="AO3886" s="22"/>
      <c r="AP3886" s="22"/>
      <c r="AQ3886" s="22"/>
      <c r="AR3886" s="22"/>
      <c r="AS3886" s="22"/>
      <c r="AT3886" s="22"/>
      <c r="AU3886" s="22"/>
      <c r="AV3886" s="22"/>
      <c r="AW3886" s="22"/>
      <c r="AX3886" s="22"/>
    </row>
    <row r="3887" spans="1:50" x14ac:dyDescent="0.25">
      <c r="A3887" s="55" t="s">
        <v>173</v>
      </c>
      <c r="B3887" s="55" t="s">
        <v>84</v>
      </c>
      <c r="C3887" s="55" t="s">
        <v>137</v>
      </c>
      <c r="D3887" s="65" t="s">
        <v>138</v>
      </c>
      <c r="E3887" s="65" t="s">
        <v>179</v>
      </c>
      <c r="F3887" s="22" t="s">
        <v>189</v>
      </c>
      <c r="G3887" s="47">
        <v>44187</v>
      </c>
      <c r="H3887" s="47"/>
      <c r="I3887" s="51">
        <v>5.6874520246212458E-2</v>
      </c>
      <c r="J3887" s="22"/>
      <c r="K3887" s="22"/>
      <c r="L3887" s="111"/>
      <c r="M3887" s="22"/>
      <c r="N3887" s="22"/>
      <c r="O3887" s="22"/>
      <c r="P3887" s="31"/>
      <c r="Q3887" s="22"/>
      <c r="R3887" s="22"/>
      <c r="S3887" s="22"/>
      <c r="T3887" s="22"/>
      <c r="U3887" s="22"/>
      <c r="V3887" s="22"/>
      <c r="W3887" s="22"/>
      <c r="X3887" s="22"/>
      <c r="Y3887" s="22"/>
      <c r="Z3887" s="22"/>
      <c r="AA3887" s="110"/>
      <c r="AB3887" s="110"/>
      <c r="AC3887" s="110"/>
      <c r="AD3887" s="110"/>
      <c r="AE3887" s="110"/>
      <c r="AF3887" s="110"/>
      <c r="AG3887" s="31"/>
      <c r="AH3887" s="31"/>
      <c r="AI3887" s="31"/>
      <c r="AJ3887" s="31"/>
      <c r="AK3887" s="31"/>
      <c r="AL3887" s="22"/>
      <c r="AM3887" s="22"/>
      <c r="AN3887" s="22"/>
      <c r="AO3887" s="22"/>
      <c r="AP3887" s="22"/>
      <c r="AQ3887" s="22"/>
      <c r="AR3887" s="22"/>
      <c r="AS3887" s="22"/>
      <c r="AT3887" s="22"/>
      <c r="AU3887" s="22"/>
      <c r="AV3887" s="22"/>
      <c r="AW3887" s="22"/>
      <c r="AX3887" s="22"/>
    </row>
    <row r="3888" spans="1:50" x14ac:dyDescent="0.25">
      <c r="A3888" s="55" t="s">
        <v>173</v>
      </c>
      <c r="B3888" s="55" t="s">
        <v>84</v>
      </c>
      <c r="C3888" s="55" t="s">
        <v>137</v>
      </c>
      <c r="D3888" s="65" t="s">
        <v>138</v>
      </c>
      <c r="E3888" s="65" t="s">
        <v>179</v>
      </c>
      <c r="F3888" s="22" t="s">
        <v>189</v>
      </c>
      <c r="G3888" s="47">
        <v>44194</v>
      </c>
      <c r="H3888" s="47"/>
      <c r="I3888" s="51">
        <v>0.10663047203048442</v>
      </c>
      <c r="J3888" s="22"/>
      <c r="K3888" s="22"/>
      <c r="L3888" s="111"/>
      <c r="M3888" s="22"/>
      <c r="N3888" s="22"/>
      <c r="O3888" s="22"/>
      <c r="P3888" s="31"/>
      <c r="Q3888" s="22"/>
      <c r="R3888" s="22"/>
      <c r="S3888" s="22"/>
      <c r="T3888" s="22"/>
      <c r="U3888" s="22"/>
      <c r="V3888" s="22"/>
      <c r="W3888" s="22"/>
      <c r="X3888" s="22"/>
      <c r="Y3888" s="22"/>
      <c r="Z3888" s="22"/>
      <c r="AA3888" s="110"/>
      <c r="AB3888" s="110"/>
      <c r="AC3888" s="110"/>
      <c r="AD3888" s="110"/>
      <c r="AE3888" s="110"/>
      <c r="AF3888" s="110"/>
      <c r="AG3888" s="31"/>
      <c r="AH3888" s="31"/>
      <c r="AI3888" s="31"/>
      <c r="AJ3888" s="31"/>
      <c r="AK3888" s="31"/>
      <c r="AL3888" s="22"/>
      <c r="AM3888" s="22"/>
      <c r="AN3888" s="22"/>
      <c r="AO3888" s="22"/>
      <c r="AP3888" s="22"/>
      <c r="AQ3888" s="22"/>
      <c r="AR3888" s="22"/>
      <c r="AS3888" s="22"/>
      <c r="AT3888" s="22"/>
      <c r="AU3888" s="22"/>
      <c r="AV3888" s="22"/>
      <c r="AW3888" s="22"/>
      <c r="AX3888" s="22"/>
    </row>
    <row r="3889" spans="1:50" x14ac:dyDescent="0.25">
      <c r="A3889" s="55" t="s">
        <v>173</v>
      </c>
      <c r="B3889" s="55" t="s">
        <v>84</v>
      </c>
      <c r="C3889" s="55" t="s">
        <v>137</v>
      </c>
      <c r="D3889" s="65" t="s">
        <v>138</v>
      </c>
      <c r="E3889" s="65" t="s">
        <v>179</v>
      </c>
      <c r="F3889" s="22" t="s">
        <v>189</v>
      </c>
      <c r="G3889" s="47">
        <v>44201</v>
      </c>
      <c r="H3889" s="47"/>
      <c r="I3889" s="51">
        <v>0.31763579692887212</v>
      </c>
      <c r="J3889" s="22"/>
      <c r="K3889" s="22"/>
      <c r="L3889" s="111"/>
      <c r="M3889" s="22"/>
      <c r="N3889" s="22"/>
      <c r="O3889" s="22"/>
      <c r="P3889" s="31"/>
      <c r="Q3889" s="22"/>
      <c r="R3889" s="22"/>
      <c r="S3889" s="22"/>
      <c r="T3889" s="22"/>
      <c r="U3889" s="22"/>
      <c r="V3889" s="22"/>
      <c r="W3889" s="22"/>
      <c r="X3889" s="22"/>
      <c r="Y3889" s="22"/>
      <c r="Z3889" s="22"/>
      <c r="AA3889" s="110"/>
      <c r="AB3889" s="110"/>
      <c r="AC3889" s="110"/>
      <c r="AD3889" s="110"/>
      <c r="AE3889" s="110"/>
      <c r="AF3889" s="110"/>
      <c r="AG3889" s="31"/>
      <c r="AH3889" s="31"/>
      <c r="AI3889" s="31"/>
      <c r="AJ3889" s="31"/>
      <c r="AK3889" s="31"/>
      <c r="AL3889" s="22"/>
      <c r="AM3889" s="22"/>
      <c r="AN3889" s="22"/>
      <c r="AO3889" s="22"/>
      <c r="AP3889" s="22"/>
      <c r="AQ3889" s="22"/>
      <c r="AR3889" s="22"/>
      <c r="AS3889" s="22"/>
      <c r="AT3889" s="22"/>
      <c r="AU3889" s="22"/>
      <c r="AV3889" s="22"/>
      <c r="AW3889" s="22"/>
      <c r="AX3889" s="22"/>
    </row>
    <row r="3890" spans="1:50" x14ac:dyDescent="0.25">
      <c r="A3890" s="55" t="s">
        <v>173</v>
      </c>
      <c r="B3890" s="55" t="s">
        <v>84</v>
      </c>
      <c r="C3890" s="55" t="s">
        <v>137</v>
      </c>
      <c r="D3890" s="65" t="s">
        <v>138</v>
      </c>
      <c r="E3890" s="65" t="s">
        <v>179</v>
      </c>
      <c r="F3890" s="22" t="s">
        <v>189</v>
      </c>
      <c r="G3890" s="47">
        <v>44203</v>
      </c>
      <c r="H3890" s="47"/>
      <c r="I3890" s="51">
        <v>0.45983584775118896</v>
      </c>
      <c r="J3890" s="22"/>
      <c r="K3890" s="22"/>
      <c r="L3890" s="111"/>
      <c r="M3890" s="22"/>
      <c r="N3890" s="22"/>
      <c r="O3890" s="22"/>
      <c r="P3890" s="31"/>
      <c r="Q3890" s="22"/>
      <c r="R3890" s="22"/>
      <c r="S3890" s="22"/>
      <c r="T3890" s="22"/>
      <c r="U3890" s="22"/>
      <c r="V3890" s="22"/>
      <c r="W3890" s="22"/>
      <c r="X3890" s="22"/>
      <c r="Y3890" s="22"/>
      <c r="Z3890" s="22"/>
      <c r="AA3890" s="110"/>
      <c r="AB3890" s="110"/>
      <c r="AC3890" s="110"/>
      <c r="AD3890" s="110"/>
      <c r="AE3890" s="110"/>
      <c r="AF3890" s="110"/>
      <c r="AG3890" s="31"/>
      <c r="AH3890" s="31"/>
      <c r="AI3890" s="31"/>
      <c r="AJ3890" s="31"/>
      <c r="AK3890" s="31"/>
      <c r="AL3890" s="22"/>
      <c r="AM3890" s="22"/>
      <c r="AN3890" s="22"/>
      <c r="AO3890" s="22"/>
      <c r="AP3890" s="22"/>
      <c r="AQ3890" s="22"/>
      <c r="AR3890" s="22"/>
      <c r="AS3890" s="22"/>
      <c r="AT3890" s="22"/>
      <c r="AU3890" s="22"/>
      <c r="AV3890" s="22"/>
      <c r="AW3890" s="22"/>
      <c r="AX3890" s="22"/>
    </row>
    <row r="3891" spans="1:50" x14ac:dyDescent="0.25">
      <c r="A3891" s="55" t="s">
        <v>173</v>
      </c>
      <c r="B3891" s="55" t="s">
        <v>84</v>
      </c>
      <c r="C3891" s="55" t="s">
        <v>137</v>
      </c>
      <c r="D3891" s="65" t="s">
        <v>138</v>
      </c>
      <c r="E3891" s="65" t="s">
        <v>179</v>
      </c>
      <c r="F3891" s="22" t="s">
        <v>189</v>
      </c>
      <c r="G3891" s="47">
        <v>44207</v>
      </c>
      <c r="H3891" s="47"/>
      <c r="I3891" s="51">
        <v>0.73665944282169649</v>
      </c>
      <c r="J3891" s="22"/>
      <c r="K3891" s="22"/>
      <c r="L3891" s="111"/>
      <c r="M3891" s="22"/>
      <c r="N3891" s="22"/>
      <c r="O3891" s="22"/>
      <c r="P3891" s="31"/>
      <c r="Q3891" s="22"/>
      <c r="R3891" s="22"/>
      <c r="S3891" s="22"/>
      <c r="T3891" s="22"/>
      <c r="U3891" s="22"/>
      <c r="V3891" s="22"/>
      <c r="W3891" s="22"/>
      <c r="X3891" s="22"/>
      <c r="Y3891" s="22"/>
      <c r="Z3891" s="22"/>
      <c r="AA3891" s="110"/>
      <c r="AB3891" s="110"/>
      <c r="AC3891" s="110"/>
      <c r="AD3891" s="110"/>
      <c r="AE3891" s="110"/>
      <c r="AF3891" s="110"/>
      <c r="AG3891" s="31"/>
      <c r="AH3891" s="31"/>
      <c r="AI3891" s="31"/>
      <c r="AJ3891" s="31"/>
      <c r="AK3891" s="31"/>
      <c r="AL3891" s="22"/>
      <c r="AM3891" s="22"/>
      <c r="AN3891" s="22"/>
      <c r="AO3891" s="22"/>
      <c r="AP3891" s="22"/>
      <c r="AQ3891" s="22"/>
      <c r="AR3891" s="22"/>
      <c r="AS3891" s="22"/>
      <c r="AT3891" s="22"/>
      <c r="AU3891" s="22"/>
      <c r="AV3891" s="22"/>
      <c r="AW3891" s="22"/>
      <c r="AX3891" s="22"/>
    </row>
    <row r="3892" spans="1:50" x14ac:dyDescent="0.25">
      <c r="A3892" s="55" t="s">
        <v>173</v>
      </c>
      <c r="B3892" s="55" t="s">
        <v>84</v>
      </c>
      <c r="C3892" s="55" t="s">
        <v>137</v>
      </c>
      <c r="D3892" s="65" t="s">
        <v>138</v>
      </c>
      <c r="E3892" s="65" t="s">
        <v>179</v>
      </c>
      <c r="F3892" s="22" t="s">
        <v>189</v>
      </c>
      <c r="G3892" s="47">
        <v>44209</v>
      </c>
      <c r="H3892" s="47"/>
      <c r="I3892" s="51">
        <v>0.82648666162652573</v>
      </c>
      <c r="J3892" s="22"/>
      <c r="K3892" s="22"/>
      <c r="L3892" s="111"/>
      <c r="M3892" s="22"/>
      <c r="N3892" s="22"/>
      <c r="O3892" s="22"/>
      <c r="P3892" s="31"/>
      <c r="Q3892" s="22"/>
      <c r="R3892" s="22"/>
      <c r="S3892" s="22"/>
      <c r="T3892" s="22"/>
      <c r="U3892" s="22"/>
      <c r="V3892" s="22"/>
      <c r="W3892" s="22"/>
      <c r="X3892" s="22"/>
      <c r="Y3892" s="22"/>
      <c r="Z3892" s="22"/>
      <c r="AA3892" s="110"/>
      <c r="AB3892" s="110"/>
      <c r="AC3892" s="110"/>
      <c r="AD3892" s="110"/>
      <c r="AE3892" s="110"/>
      <c r="AF3892" s="110"/>
      <c r="AG3892" s="31"/>
      <c r="AH3892" s="31"/>
      <c r="AI3892" s="31"/>
      <c r="AJ3892" s="31"/>
      <c r="AK3892" s="31"/>
      <c r="AL3892" s="22"/>
      <c r="AM3892" s="22"/>
      <c r="AN3892" s="22"/>
      <c r="AO3892" s="22"/>
      <c r="AP3892" s="22"/>
      <c r="AQ3892" s="22"/>
      <c r="AR3892" s="22"/>
      <c r="AS3892" s="22"/>
      <c r="AT3892" s="22"/>
      <c r="AU3892" s="22"/>
      <c r="AV3892" s="22"/>
      <c r="AW3892" s="22"/>
      <c r="AX3892" s="22"/>
    </row>
    <row r="3893" spans="1:50" x14ac:dyDescent="0.25">
      <c r="A3893" s="55" t="s">
        <v>173</v>
      </c>
      <c r="B3893" s="55" t="s">
        <v>84</v>
      </c>
      <c r="C3893" s="55" t="s">
        <v>137</v>
      </c>
      <c r="D3893" s="65" t="s">
        <v>138</v>
      </c>
      <c r="E3893" s="65" t="s">
        <v>179</v>
      </c>
      <c r="F3893" s="22" t="s">
        <v>189</v>
      </c>
      <c r="G3893" s="47">
        <v>44211</v>
      </c>
      <c r="H3893" s="47"/>
      <c r="I3893" s="51">
        <v>0.81246060924369756</v>
      </c>
      <c r="J3893" s="22"/>
      <c r="K3893" s="22"/>
      <c r="L3893" s="111"/>
      <c r="M3893" s="22"/>
      <c r="N3893" s="22"/>
      <c r="O3893" s="22"/>
      <c r="P3893" s="31"/>
      <c r="Q3893" s="22"/>
      <c r="R3893" s="22"/>
      <c r="S3893" s="22"/>
      <c r="T3893" s="22"/>
      <c r="U3893" s="22"/>
      <c r="V3893" s="22"/>
      <c r="W3893" s="22"/>
      <c r="X3893" s="22"/>
      <c r="Y3893" s="22"/>
      <c r="Z3893" s="22"/>
      <c r="AA3893" s="110"/>
      <c r="AB3893" s="110"/>
      <c r="AC3893" s="110"/>
      <c r="AD3893" s="110"/>
      <c r="AE3893" s="110"/>
      <c r="AF3893" s="110"/>
      <c r="AG3893" s="31"/>
      <c r="AH3893" s="31"/>
      <c r="AI3893" s="31"/>
      <c r="AJ3893" s="31"/>
      <c r="AK3893" s="31"/>
      <c r="AL3893" s="22"/>
      <c r="AM3893" s="22"/>
      <c r="AN3893" s="22"/>
      <c r="AO3893" s="22"/>
      <c r="AP3893" s="22"/>
      <c r="AQ3893" s="22"/>
      <c r="AR3893" s="22"/>
      <c r="AS3893" s="22"/>
      <c r="AT3893" s="22"/>
      <c r="AU3893" s="22"/>
      <c r="AV3893" s="22"/>
      <c r="AW3893" s="22"/>
      <c r="AX3893" s="22"/>
    </row>
    <row r="3894" spans="1:50" x14ac:dyDescent="0.25">
      <c r="A3894" s="55" t="s">
        <v>173</v>
      </c>
      <c r="B3894" s="55" t="s">
        <v>84</v>
      </c>
      <c r="C3894" s="55" t="s">
        <v>137</v>
      </c>
      <c r="D3894" s="65" t="s">
        <v>138</v>
      </c>
      <c r="E3894" s="65" t="s">
        <v>179</v>
      </c>
      <c r="F3894" s="22" t="s">
        <v>189</v>
      </c>
      <c r="G3894" s="47">
        <v>44214</v>
      </c>
      <c r="H3894" s="47"/>
      <c r="I3894" s="51">
        <v>0.82346471214417949</v>
      </c>
      <c r="J3894" s="22"/>
      <c r="K3894" s="22"/>
      <c r="L3894" s="111"/>
      <c r="M3894" s="22"/>
      <c r="N3894" s="22"/>
      <c r="O3894" s="22"/>
      <c r="P3894" s="31"/>
      <c r="Q3894" s="22"/>
      <c r="R3894" s="22"/>
      <c r="S3894" s="22"/>
      <c r="T3894" s="22"/>
      <c r="U3894" s="22"/>
      <c r="V3894" s="22"/>
      <c r="W3894" s="22"/>
      <c r="X3894" s="22"/>
      <c r="Y3894" s="22"/>
      <c r="Z3894" s="22"/>
      <c r="AA3894" s="110"/>
      <c r="AB3894" s="110"/>
      <c r="AC3894" s="110"/>
      <c r="AD3894" s="110"/>
      <c r="AE3894" s="110"/>
      <c r="AF3894" s="110"/>
      <c r="AG3894" s="31"/>
      <c r="AH3894" s="31"/>
      <c r="AI3894" s="31"/>
      <c r="AJ3894" s="31"/>
      <c r="AK3894" s="31"/>
      <c r="AL3894" s="22"/>
      <c r="AM3894" s="22"/>
      <c r="AN3894" s="22"/>
      <c r="AO3894" s="22"/>
      <c r="AP3894" s="22"/>
      <c r="AQ3894" s="22"/>
      <c r="AR3894" s="22"/>
      <c r="AS3894" s="22"/>
      <c r="AT3894" s="22"/>
      <c r="AU3894" s="22"/>
      <c r="AV3894" s="22"/>
      <c r="AW3894" s="22"/>
      <c r="AX3894" s="22"/>
    </row>
    <row r="3895" spans="1:50" x14ac:dyDescent="0.25">
      <c r="A3895" s="55" t="s">
        <v>173</v>
      </c>
      <c r="B3895" s="55" t="s">
        <v>84</v>
      </c>
      <c r="C3895" s="55" t="s">
        <v>137</v>
      </c>
      <c r="D3895" s="65" t="s">
        <v>138</v>
      </c>
      <c r="E3895" s="65" t="s">
        <v>179</v>
      </c>
      <c r="F3895" s="22" t="s">
        <v>189</v>
      </c>
      <c r="G3895" s="47">
        <v>44218</v>
      </c>
      <c r="H3895" s="47"/>
      <c r="I3895" s="51">
        <v>0.86653516810510856</v>
      </c>
      <c r="J3895" s="22"/>
      <c r="K3895" s="22"/>
      <c r="L3895" s="111"/>
      <c r="M3895" s="22"/>
      <c r="N3895" s="22"/>
      <c r="O3895" s="22"/>
      <c r="P3895" s="31"/>
      <c r="Q3895" s="22"/>
      <c r="R3895" s="22"/>
      <c r="S3895" s="22"/>
      <c r="T3895" s="22"/>
      <c r="U3895" s="22"/>
      <c r="V3895" s="22"/>
      <c r="W3895" s="22"/>
      <c r="X3895" s="22"/>
      <c r="Y3895" s="22"/>
      <c r="Z3895" s="22"/>
      <c r="AA3895" s="110"/>
      <c r="AB3895" s="110"/>
      <c r="AC3895" s="110"/>
      <c r="AD3895" s="110"/>
      <c r="AE3895" s="110"/>
      <c r="AF3895" s="110"/>
      <c r="AG3895" s="31"/>
      <c r="AH3895" s="31"/>
      <c r="AI3895" s="31"/>
      <c r="AJ3895" s="31"/>
      <c r="AK3895" s="31"/>
      <c r="AL3895" s="22"/>
      <c r="AM3895" s="22"/>
      <c r="AN3895" s="22"/>
      <c r="AO3895" s="22"/>
      <c r="AP3895" s="22"/>
      <c r="AQ3895" s="22"/>
      <c r="AR3895" s="22"/>
      <c r="AS3895" s="22"/>
      <c r="AT3895" s="22"/>
      <c r="AU3895" s="22"/>
      <c r="AV3895" s="22"/>
      <c r="AW3895" s="22"/>
      <c r="AX3895" s="22"/>
    </row>
    <row r="3896" spans="1:50" x14ac:dyDescent="0.25">
      <c r="A3896" s="29" t="s">
        <v>175</v>
      </c>
      <c r="B3896" s="29" t="s">
        <v>143</v>
      </c>
      <c r="C3896" s="29" t="s">
        <v>137</v>
      </c>
      <c r="D3896" s="55" t="s">
        <v>138</v>
      </c>
      <c r="E3896" s="55" t="s">
        <v>179</v>
      </c>
      <c r="F3896" s="5" t="s">
        <v>189</v>
      </c>
      <c r="G3896" s="47">
        <v>44182</v>
      </c>
      <c r="H3896" s="47"/>
      <c r="I3896" s="51"/>
      <c r="L3896" s="23"/>
      <c r="P3896" s="13"/>
      <c r="V3896" s="20"/>
      <c r="W3896" s="20"/>
      <c r="X3896" s="20"/>
      <c r="Y3896" s="20"/>
      <c r="Z3896" s="20"/>
      <c r="AA3896" s="114"/>
      <c r="AB3896" s="114"/>
      <c r="AC3896" s="114"/>
      <c r="AD3896" s="114"/>
      <c r="AE3896" s="114"/>
      <c r="AF3896" s="114"/>
      <c r="AG3896" s="13"/>
      <c r="AH3896" s="13"/>
      <c r="AI3896" s="13"/>
      <c r="AJ3896" s="13"/>
      <c r="AK3896" s="13"/>
    </row>
    <row r="3897" spans="1:50" x14ac:dyDescent="0.25">
      <c r="A3897" s="29" t="s">
        <v>175</v>
      </c>
      <c r="B3897" s="29" t="s">
        <v>143</v>
      </c>
      <c r="C3897" s="29" t="s">
        <v>137</v>
      </c>
      <c r="D3897" s="55" t="s">
        <v>138</v>
      </c>
      <c r="E3897" s="55" t="s">
        <v>179</v>
      </c>
      <c r="F3897" s="5" t="s">
        <v>189</v>
      </c>
      <c r="G3897" s="47">
        <v>44187</v>
      </c>
      <c r="H3897" s="47"/>
      <c r="I3897" s="51">
        <v>5.2597673613900671E-2</v>
      </c>
      <c r="L3897" s="23"/>
      <c r="P3897" s="13"/>
      <c r="V3897" s="20"/>
      <c r="W3897" s="20"/>
      <c r="X3897" s="20"/>
      <c r="Y3897" s="20"/>
      <c r="Z3897" s="20"/>
      <c r="AA3897" s="114"/>
      <c r="AB3897" s="114"/>
      <c r="AC3897" s="114"/>
      <c r="AD3897" s="114"/>
      <c r="AE3897" s="114"/>
      <c r="AF3897" s="114"/>
      <c r="AG3897" s="13"/>
      <c r="AH3897" s="13"/>
      <c r="AI3897" s="13"/>
      <c r="AJ3897" s="13"/>
      <c r="AK3897" s="13"/>
    </row>
    <row r="3898" spans="1:50" x14ac:dyDescent="0.25">
      <c r="A3898" s="29" t="s">
        <v>175</v>
      </c>
      <c r="B3898" s="29" t="s">
        <v>143</v>
      </c>
      <c r="C3898" s="29" t="s">
        <v>137</v>
      </c>
      <c r="D3898" s="55" t="s">
        <v>138</v>
      </c>
      <c r="E3898" s="55" t="s">
        <v>179</v>
      </c>
      <c r="F3898" s="5" t="s">
        <v>189</v>
      </c>
      <c r="G3898" s="47">
        <v>44194</v>
      </c>
      <c r="H3898" s="47"/>
      <c r="I3898" s="51">
        <v>0.16509678330900024</v>
      </c>
      <c r="L3898" s="23"/>
      <c r="P3898" s="13"/>
      <c r="V3898" s="20"/>
      <c r="W3898" s="20"/>
      <c r="X3898" s="20"/>
      <c r="Y3898" s="20"/>
      <c r="Z3898" s="20"/>
      <c r="AA3898" s="114"/>
      <c r="AB3898" s="114"/>
      <c r="AC3898" s="114"/>
      <c r="AD3898" s="114"/>
      <c r="AE3898" s="114"/>
      <c r="AF3898" s="114"/>
      <c r="AG3898" s="13"/>
      <c r="AH3898" s="13"/>
      <c r="AI3898" s="13"/>
      <c r="AJ3898" s="13"/>
      <c r="AK3898" s="13"/>
    </row>
    <row r="3899" spans="1:50" x14ac:dyDescent="0.25">
      <c r="A3899" s="29" t="s">
        <v>175</v>
      </c>
      <c r="B3899" s="29" t="s">
        <v>143</v>
      </c>
      <c r="C3899" s="29" t="s">
        <v>137</v>
      </c>
      <c r="D3899" s="55" t="s">
        <v>138</v>
      </c>
      <c r="E3899" s="55" t="s">
        <v>179</v>
      </c>
      <c r="F3899" s="5" t="s">
        <v>189</v>
      </c>
      <c r="G3899" s="47">
        <v>44201</v>
      </c>
      <c r="H3899" s="47"/>
      <c r="I3899" s="51">
        <v>0.48904396886922408</v>
      </c>
      <c r="L3899" s="23"/>
      <c r="P3899" s="13"/>
      <c r="V3899" s="20"/>
      <c r="W3899" s="20"/>
      <c r="X3899" s="20"/>
      <c r="Y3899" s="20"/>
      <c r="Z3899" s="20"/>
      <c r="AA3899" s="114"/>
      <c r="AB3899" s="114"/>
      <c r="AC3899" s="114"/>
      <c r="AD3899" s="114"/>
      <c r="AE3899" s="114"/>
      <c r="AF3899" s="114"/>
      <c r="AG3899" s="13"/>
      <c r="AH3899" s="13"/>
      <c r="AI3899" s="13"/>
      <c r="AJ3899" s="13"/>
      <c r="AK3899" s="13"/>
    </row>
    <row r="3900" spans="1:50" x14ac:dyDescent="0.25">
      <c r="A3900" s="29" t="s">
        <v>175</v>
      </c>
      <c r="B3900" s="29" t="s">
        <v>143</v>
      </c>
      <c r="C3900" s="29" t="s">
        <v>137</v>
      </c>
      <c r="D3900" s="55" t="s">
        <v>138</v>
      </c>
      <c r="E3900" s="55" t="s">
        <v>179</v>
      </c>
      <c r="F3900" s="5" t="s">
        <v>189</v>
      </c>
      <c r="G3900" s="47">
        <v>44203</v>
      </c>
      <c r="H3900" s="47"/>
      <c r="I3900" s="51">
        <v>0.63712172614290596</v>
      </c>
      <c r="L3900" s="23"/>
      <c r="P3900" s="13"/>
      <c r="V3900" s="20"/>
      <c r="W3900" s="20"/>
      <c r="X3900" s="20"/>
      <c r="Y3900" s="20"/>
      <c r="Z3900" s="20"/>
      <c r="AA3900" s="114"/>
      <c r="AB3900" s="114"/>
      <c r="AC3900" s="114"/>
      <c r="AD3900" s="114"/>
      <c r="AE3900" s="114"/>
      <c r="AF3900" s="114"/>
      <c r="AG3900" s="13"/>
      <c r="AH3900" s="13"/>
      <c r="AI3900" s="13"/>
      <c r="AJ3900" s="13"/>
      <c r="AK3900" s="13"/>
    </row>
    <row r="3901" spans="1:50" x14ac:dyDescent="0.25">
      <c r="A3901" s="29" t="s">
        <v>175</v>
      </c>
      <c r="B3901" s="29" t="s">
        <v>143</v>
      </c>
      <c r="C3901" s="29" t="s">
        <v>137</v>
      </c>
      <c r="D3901" s="55" t="s">
        <v>138</v>
      </c>
      <c r="E3901" s="55" t="s">
        <v>179</v>
      </c>
      <c r="F3901" s="5" t="s">
        <v>189</v>
      </c>
      <c r="G3901" s="47">
        <v>44207</v>
      </c>
      <c r="H3901" s="47"/>
      <c r="I3901" s="51">
        <v>0.8169742522089386</v>
      </c>
      <c r="L3901" s="23"/>
      <c r="P3901" s="13"/>
      <c r="V3901" s="20"/>
      <c r="W3901" s="20"/>
      <c r="X3901" s="20"/>
      <c r="Y3901" s="20"/>
      <c r="Z3901" s="20"/>
      <c r="AA3901" s="114"/>
      <c r="AB3901" s="114"/>
      <c r="AC3901" s="114"/>
      <c r="AD3901" s="114"/>
      <c r="AE3901" s="114"/>
      <c r="AF3901" s="114"/>
      <c r="AG3901" s="13"/>
      <c r="AH3901" s="13"/>
      <c r="AI3901" s="13"/>
      <c r="AJ3901" s="13"/>
      <c r="AK3901" s="13"/>
    </row>
    <row r="3902" spans="1:50" x14ac:dyDescent="0.25">
      <c r="A3902" s="29" t="s">
        <v>175</v>
      </c>
      <c r="B3902" s="29" t="s">
        <v>143</v>
      </c>
      <c r="C3902" s="29" t="s">
        <v>137</v>
      </c>
      <c r="D3902" s="55" t="s">
        <v>138</v>
      </c>
      <c r="E3902" s="55" t="s">
        <v>179</v>
      </c>
      <c r="F3902" s="5" t="s">
        <v>189</v>
      </c>
      <c r="G3902" s="47">
        <v>44209</v>
      </c>
      <c r="H3902" s="47"/>
      <c r="I3902" s="51">
        <v>0.85614709299772507</v>
      </c>
      <c r="L3902" s="23"/>
      <c r="P3902" s="13"/>
      <c r="V3902" s="20"/>
      <c r="W3902" s="20"/>
      <c r="X3902" s="20"/>
      <c r="Y3902" s="20"/>
      <c r="Z3902" s="20"/>
      <c r="AA3902" s="114"/>
      <c r="AB3902" s="114"/>
      <c r="AC3902" s="114"/>
      <c r="AD3902" s="114"/>
      <c r="AE3902" s="114"/>
      <c r="AF3902" s="114"/>
      <c r="AG3902" s="13"/>
      <c r="AH3902" s="13"/>
      <c r="AI3902" s="13"/>
      <c r="AJ3902" s="13"/>
      <c r="AK3902" s="13"/>
    </row>
    <row r="3903" spans="1:50" x14ac:dyDescent="0.25">
      <c r="A3903" s="29" t="s">
        <v>175</v>
      </c>
      <c r="B3903" s="29" t="s">
        <v>143</v>
      </c>
      <c r="C3903" s="29" t="s">
        <v>137</v>
      </c>
      <c r="D3903" s="55" t="s">
        <v>138</v>
      </c>
      <c r="E3903" s="55" t="s">
        <v>179</v>
      </c>
      <c r="F3903" s="5" t="s">
        <v>189</v>
      </c>
      <c r="G3903" s="47">
        <v>44211</v>
      </c>
      <c r="H3903" s="47"/>
      <c r="I3903" s="51">
        <v>0.84778841635338398</v>
      </c>
      <c r="L3903" s="23"/>
      <c r="P3903" s="13"/>
      <c r="V3903" s="20"/>
      <c r="W3903" s="20"/>
      <c r="X3903" s="20"/>
      <c r="Y3903" s="20"/>
      <c r="Z3903" s="20"/>
      <c r="AA3903" s="114"/>
      <c r="AB3903" s="114"/>
      <c r="AC3903" s="114"/>
      <c r="AD3903" s="114"/>
      <c r="AE3903" s="114"/>
      <c r="AF3903" s="114"/>
      <c r="AG3903" s="13"/>
      <c r="AH3903" s="13"/>
      <c r="AI3903" s="13"/>
      <c r="AJ3903" s="13"/>
      <c r="AK3903" s="13"/>
    </row>
    <row r="3904" spans="1:50" x14ac:dyDescent="0.25">
      <c r="A3904" s="29" t="s">
        <v>175</v>
      </c>
      <c r="B3904" s="29" t="s">
        <v>143</v>
      </c>
      <c r="C3904" s="29" t="s">
        <v>137</v>
      </c>
      <c r="D3904" s="55" t="s">
        <v>138</v>
      </c>
      <c r="E3904" s="55" t="s">
        <v>179</v>
      </c>
      <c r="F3904" s="5" t="s">
        <v>189</v>
      </c>
      <c r="G3904" s="47">
        <v>44214</v>
      </c>
      <c r="H3904" s="47"/>
      <c r="I3904" s="51">
        <v>0.8504233978586927</v>
      </c>
      <c r="L3904" s="23"/>
      <c r="P3904" s="13"/>
      <c r="V3904" s="20"/>
      <c r="W3904" s="20"/>
      <c r="X3904" s="20"/>
      <c r="Y3904" s="20"/>
      <c r="Z3904" s="20"/>
      <c r="AA3904" s="114"/>
      <c r="AB3904" s="114"/>
      <c r="AC3904" s="114"/>
      <c r="AD3904" s="114"/>
      <c r="AE3904" s="114"/>
      <c r="AF3904" s="114"/>
      <c r="AG3904" s="13"/>
      <c r="AH3904" s="13"/>
      <c r="AI3904" s="13"/>
      <c r="AJ3904" s="13"/>
      <c r="AK3904" s="13"/>
    </row>
    <row r="3905" spans="1:50" x14ac:dyDescent="0.25">
      <c r="A3905" s="29" t="s">
        <v>175</v>
      </c>
      <c r="B3905" s="29" t="s">
        <v>143</v>
      </c>
      <c r="C3905" s="29" t="s">
        <v>137</v>
      </c>
      <c r="D3905" s="55" t="s">
        <v>138</v>
      </c>
      <c r="E3905" s="55" t="s">
        <v>179</v>
      </c>
      <c r="F3905" s="5" t="s">
        <v>189</v>
      </c>
      <c r="G3905" s="47">
        <v>44218</v>
      </c>
      <c r="H3905" s="47"/>
      <c r="I3905" s="51">
        <v>0.87467190806967121</v>
      </c>
      <c r="L3905" s="23"/>
      <c r="P3905" s="13"/>
      <c r="V3905" s="20"/>
      <c r="W3905" s="20"/>
      <c r="X3905" s="20"/>
      <c r="Y3905" s="20"/>
      <c r="Z3905" s="20"/>
      <c r="AA3905" s="114"/>
      <c r="AB3905" s="114"/>
      <c r="AC3905" s="114"/>
      <c r="AD3905" s="114"/>
      <c r="AE3905" s="114"/>
      <c r="AF3905" s="114"/>
      <c r="AG3905" s="13"/>
      <c r="AH3905" s="13"/>
      <c r="AI3905" s="13"/>
      <c r="AJ3905" s="13"/>
      <c r="AK3905" s="13"/>
    </row>
    <row r="3906" spans="1:50" x14ac:dyDescent="0.25">
      <c r="A3906" s="55" t="s">
        <v>177</v>
      </c>
      <c r="B3906" s="55" t="s">
        <v>145</v>
      </c>
      <c r="C3906" s="55" t="s">
        <v>137</v>
      </c>
      <c r="D3906" s="65" t="s">
        <v>138</v>
      </c>
      <c r="E3906" s="65" t="s">
        <v>179</v>
      </c>
      <c r="F3906" s="22" t="s">
        <v>189</v>
      </c>
      <c r="G3906" s="47">
        <v>44182</v>
      </c>
      <c r="H3906" s="47"/>
      <c r="I3906" s="51"/>
      <c r="J3906" s="22"/>
      <c r="K3906" s="22"/>
      <c r="L3906" s="111"/>
      <c r="M3906" s="22"/>
      <c r="N3906" s="22"/>
      <c r="O3906" s="22"/>
      <c r="P3906" s="31"/>
      <c r="Q3906" s="22"/>
      <c r="R3906" s="22"/>
      <c r="S3906" s="22"/>
      <c r="T3906" s="22"/>
      <c r="U3906" s="22"/>
      <c r="V3906" s="22"/>
      <c r="W3906" s="22"/>
      <c r="X3906" s="22"/>
      <c r="Y3906" s="22"/>
      <c r="Z3906" s="22"/>
      <c r="AA3906" s="110"/>
      <c r="AB3906" s="110"/>
      <c r="AC3906" s="110"/>
      <c r="AD3906" s="110"/>
      <c r="AE3906" s="110"/>
      <c r="AF3906" s="110"/>
      <c r="AG3906" s="31"/>
      <c r="AH3906" s="31"/>
      <c r="AI3906" s="31"/>
      <c r="AJ3906" s="31"/>
      <c r="AK3906" s="31"/>
      <c r="AL3906" s="22"/>
      <c r="AM3906" s="22"/>
      <c r="AN3906" s="22"/>
      <c r="AO3906" s="22"/>
      <c r="AP3906" s="22"/>
      <c r="AQ3906" s="22"/>
      <c r="AR3906" s="22"/>
      <c r="AS3906" s="22"/>
      <c r="AT3906" s="22"/>
      <c r="AU3906" s="22"/>
      <c r="AV3906" s="22"/>
      <c r="AW3906" s="22"/>
      <c r="AX3906" s="22"/>
    </row>
    <row r="3907" spans="1:50" x14ac:dyDescent="0.25">
      <c r="A3907" s="55" t="s">
        <v>177</v>
      </c>
      <c r="B3907" s="55" t="s">
        <v>145</v>
      </c>
      <c r="C3907" s="55" t="s">
        <v>137</v>
      </c>
      <c r="D3907" s="65" t="s">
        <v>138</v>
      </c>
      <c r="E3907" s="65" t="s">
        <v>179</v>
      </c>
      <c r="F3907" s="22" t="s">
        <v>189</v>
      </c>
      <c r="G3907" s="47">
        <v>44187</v>
      </c>
      <c r="H3907" s="47"/>
      <c r="I3907" s="51">
        <v>4.0300054290316273E-2</v>
      </c>
      <c r="J3907" s="22"/>
      <c r="K3907" s="22"/>
      <c r="L3907" s="111"/>
      <c r="M3907" s="22"/>
      <c r="N3907" s="22"/>
      <c r="O3907" s="22"/>
      <c r="P3907" s="31"/>
      <c r="Q3907" s="22"/>
      <c r="R3907" s="22"/>
      <c r="S3907" s="22"/>
      <c r="T3907" s="22"/>
      <c r="U3907" s="22"/>
      <c r="V3907" s="22"/>
      <c r="W3907" s="22"/>
      <c r="X3907" s="22"/>
      <c r="Y3907" s="22"/>
      <c r="Z3907" s="22"/>
      <c r="AA3907" s="110"/>
      <c r="AB3907" s="110"/>
      <c r="AC3907" s="110"/>
      <c r="AD3907" s="110"/>
      <c r="AE3907" s="110"/>
      <c r="AF3907" s="110"/>
      <c r="AG3907" s="31"/>
      <c r="AH3907" s="31"/>
      <c r="AI3907" s="31"/>
      <c r="AJ3907" s="31"/>
      <c r="AK3907" s="31"/>
      <c r="AL3907" s="22"/>
      <c r="AM3907" s="22"/>
      <c r="AN3907" s="22"/>
      <c r="AO3907" s="22"/>
      <c r="AP3907" s="22"/>
      <c r="AQ3907" s="22"/>
      <c r="AR3907" s="22"/>
      <c r="AS3907" s="22"/>
      <c r="AT3907" s="22"/>
      <c r="AU3907" s="22"/>
      <c r="AV3907" s="22"/>
      <c r="AW3907" s="22"/>
      <c r="AX3907" s="22"/>
    </row>
    <row r="3908" spans="1:50" x14ac:dyDescent="0.25">
      <c r="A3908" s="55" t="s">
        <v>177</v>
      </c>
      <c r="B3908" s="55" t="s">
        <v>145</v>
      </c>
      <c r="C3908" s="55" t="s">
        <v>137</v>
      </c>
      <c r="D3908" s="65" t="s">
        <v>138</v>
      </c>
      <c r="E3908" s="65" t="s">
        <v>179</v>
      </c>
      <c r="F3908" s="22" t="s">
        <v>189</v>
      </c>
      <c r="G3908" s="47">
        <v>44194</v>
      </c>
      <c r="H3908" s="47"/>
      <c r="I3908" s="51">
        <v>0.1177782408575262</v>
      </c>
      <c r="J3908" s="22"/>
      <c r="K3908" s="22"/>
      <c r="L3908" s="111"/>
      <c r="M3908" s="22"/>
      <c r="N3908" s="22"/>
      <c r="O3908" s="22"/>
      <c r="P3908" s="31"/>
      <c r="Q3908" s="22"/>
      <c r="R3908" s="22"/>
      <c r="S3908" s="22"/>
      <c r="T3908" s="22"/>
      <c r="U3908" s="22"/>
      <c r="V3908" s="22"/>
      <c r="W3908" s="22"/>
      <c r="X3908" s="22"/>
      <c r="Y3908" s="22"/>
      <c r="Z3908" s="22"/>
      <c r="AA3908" s="110"/>
      <c r="AB3908" s="110"/>
      <c r="AC3908" s="110"/>
      <c r="AD3908" s="110"/>
      <c r="AE3908" s="110"/>
      <c r="AF3908" s="110"/>
      <c r="AG3908" s="31"/>
      <c r="AH3908" s="31"/>
      <c r="AI3908" s="31"/>
      <c r="AJ3908" s="31"/>
      <c r="AK3908" s="31"/>
      <c r="AL3908" s="22"/>
      <c r="AM3908" s="22"/>
      <c r="AN3908" s="22"/>
      <c r="AO3908" s="22"/>
      <c r="AP3908" s="22"/>
      <c r="AQ3908" s="22"/>
      <c r="AR3908" s="22"/>
      <c r="AS3908" s="22"/>
      <c r="AT3908" s="22"/>
      <c r="AU3908" s="22"/>
      <c r="AV3908" s="22"/>
      <c r="AW3908" s="22"/>
      <c r="AX3908" s="22"/>
    </row>
    <row r="3909" spans="1:50" x14ac:dyDescent="0.25">
      <c r="A3909" s="55" t="s">
        <v>177</v>
      </c>
      <c r="B3909" s="55" t="s">
        <v>145</v>
      </c>
      <c r="C3909" s="55" t="s">
        <v>137</v>
      </c>
      <c r="D3909" s="65" t="s">
        <v>138</v>
      </c>
      <c r="E3909" s="65" t="s">
        <v>179</v>
      </c>
      <c r="F3909" s="22" t="s">
        <v>189</v>
      </c>
      <c r="G3909" s="47">
        <v>44201</v>
      </c>
      <c r="H3909" s="47"/>
      <c r="I3909" s="51">
        <v>0.30253436156173424</v>
      </c>
      <c r="J3909" s="22"/>
      <c r="K3909" s="22"/>
      <c r="L3909" s="111"/>
      <c r="M3909" s="22"/>
      <c r="N3909" s="22"/>
      <c r="O3909" s="22"/>
      <c r="P3909" s="31"/>
      <c r="Q3909" s="22"/>
      <c r="R3909" s="22"/>
      <c r="S3909" s="22"/>
      <c r="T3909" s="22"/>
      <c r="U3909" s="22"/>
      <c r="V3909" s="22"/>
      <c r="W3909" s="22"/>
      <c r="X3909" s="22"/>
      <c r="Y3909" s="22"/>
      <c r="Z3909" s="22"/>
      <c r="AA3909" s="110"/>
      <c r="AB3909" s="110"/>
      <c r="AC3909" s="110"/>
      <c r="AD3909" s="110"/>
      <c r="AE3909" s="110"/>
      <c r="AF3909" s="110"/>
      <c r="AG3909" s="31"/>
      <c r="AH3909" s="31"/>
      <c r="AI3909" s="31"/>
      <c r="AJ3909" s="31"/>
      <c r="AK3909" s="31"/>
      <c r="AL3909" s="22"/>
      <c r="AM3909" s="22"/>
      <c r="AN3909" s="22"/>
      <c r="AO3909" s="22"/>
      <c r="AP3909" s="22"/>
      <c r="AQ3909" s="22"/>
      <c r="AR3909" s="22"/>
      <c r="AS3909" s="22"/>
      <c r="AT3909" s="22"/>
      <c r="AU3909" s="22"/>
      <c r="AV3909" s="22"/>
      <c r="AW3909" s="22"/>
      <c r="AX3909" s="22"/>
    </row>
    <row r="3910" spans="1:50" x14ac:dyDescent="0.25">
      <c r="A3910" s="55" t="s">
        <v>177</v>
      </c>
      <c r="B3910" s="55" t="s">
        <v>145</v>
      </c>
      <c r="C3910" s="55" t="s">
        <v>137</v>
      </c>
      <c r="D3910" s="65" t="s">
        <v>138</v>
      </c>
      <c r="E3910" s="65" t="s">
        <v>179</v>
      </c>
      <c r="F3910" s="22" t="s">
        <v>189</v>
      </c>
      <c r="G3910" s="47">
        <v>44203</v>
      </c>
      <c r="H3910" s="47"/>
      <c r="I3910" s="51">
        <v>0.43182029475117661</v>
      </c>
      <c r="J3910" s="22"/>
      <c r="K3910" s="22"/>
      <c r="L3910" s="111"/>
      <c r="M3910" s="22"/>
      <c r="N3910" s="22"/>
      <c r="O3910" s="22"/>
      <c r="P3910" s="31"/>
      <c r="Q3910" s="22"/>
      <c r="R3910" s="22"/>
      <c r="S3910" s="22"/>
      <c r="T3910" s="22"/>
      <c r="U3910" s="22"/>
      <c r="V3910" s="22"/>
      <c r="W3910" s="22"/>
      <c r="X3910" s="22"/>
      <c r="Y3910" s="22"/>
      <c r="Z3910" s="22"/>
      <c r="AA3910" s="110"/>
      <c r="AB3910" s="110"/>
      <c r="AC3910" s="110"/>
      <c r="AD3910" s="110"/>
      <c r="AE3910" s="110"/>
      <c r="AF3910" s="110"/>
      <c r="AG3910" s="31"/>
      <c r="AH3910" s="31"/>
      <c r="AI3910" s="31"/>
      <c r="AJ3910" s="31"/>
      <c r="AK3910" s="31"/>
      <c r="AL3910" s="22"/>
      <c r="AM3910" s="22"/>
      <c r="AN3910" s="22"/>
      <c r="AO3910" s="22"/>
      <c r="AP3910" s="22"/>
      <c r="AQ3910" s="22"/>
      <c r="AR3910" s="22"/>
      <c r="AS3910" s="22"/>
      <c r="AT3910" s="22"/>
      <c r="AU3910" s="22"/>
      <c r="AV3910" s="22"/>
      <c r="AW3910" s="22"/>
      <c r="AX3910" s="22"/>
    </row>
    <row r="3911" spans="1:50" x14ac:dyDescent="0.25">
      <c r="A3911" s="55" t="s">
        <v>177</v>
      </c>
      <c r="B3911" s="55" t="s">
        <v>145</v>
      </c>
      <c r="C3911" s="55" t="s">
        <v>137</v>
      </c>
      <c r="D3911" s="65" t="s">
        <v>138</v>
      </c>
      <c r="E3911" s="65" t="s">
        <v>179</v>
      </c>
      <c r="F3911" s="22" t="s">
        <v>189</v>
      </c>
      <c r="G3911" s="47">
        <v>44207</v>
      </c>
      <c r="H3911" s="47"/>
      <c r="I3911" s="51">
        <v>0.71825094421512881</v>
      </c>
      <c r="J3911" s="22"/>
      <c r="K3911" s="22"/>
      <c r="L3911" s="111"/>
      <c r="M3911" s="22"/>
      <c r="N3911" s="22"/>
      <c r="O3911" s="22"/>
      <c r="P3911" s="31"/>
      <c r="Q3911" s="22"/>
      <c r="R3911" s="22"/>
      <c r="S3911" s="22"/>
      <c r="T3911" s="22"/>
      <c r="U3911" s="22"/>
      <c r="V3911" s="22"/>
      <c r="W3911" s="22"/>
      <c r="X3911" s="22"/>
      <c r="Y3911" s="22"/>
      <c r="Z3911" s="22"/>
      <c r="AA3911" s="110"/>
      <c r="AB3911" s="110"/>
      <c r="AC3911" s="110"/>
      <c r="AD3911" s="110"/>
      <c r="AE3911" s="110"/>
      <c r="AF3911" s="110"/>
      <c r="AG3911" s="31"/>
      <c r="AH3911" s="31"/>
      <c r="AI3911" s="31"/>
      <c r="AJ3911" s="31"/>
      <c r="AK3911" s="31"/>
      <c r="AL3911" s="22"/>
      <c r="AM3911" s="22"/>
      <c r="AN3911" s="22"/>
      <c r="AO3911" s="22"/>
      <c r="AP3911" s="22"/>
      <c r="AQ3911" s="22"/>
      <c r="AR3911" s="22"/>
      <c r="AS3911" s="22"/>
      <c r="AT3911" s="22"/>
      <c r="AU3911" s="22"/>
      <c r="AV3911" s="22"/>
      <c r="AW3911" s="22"/>
      <c r="AX3911" s="22"/>
    </row>
    <row r="3912" spans="1:50" x14ac:dyDescent="0.25">
      <c r="A3912" s="55" t="s">
        <v>177</v>
      </c>
      <c r="B3912" s="55" t="s">
        <v>145</v>
      </c>
      <c r="C3912" s="55" t="s">
        <v>137</v>
      </c>
      <c r="D3912" s="65" t="s">
        <v>138</v>
      </c>
      <c r="E3912" s="65" t="s">
        <v>179</v>
      </c>
      <c r="F3912" s="22" t="s">
        <v>189</v>
      </c>
      <c r="G3912" s="47">
        <v>44209</v>
      </c>
      <c r="H3912" s="47"/>
      <c r="I3912" s="51">
        <v>0.80747970034070049</v>
      </c>
      <c r="J3912" s="22"/>
      <c r="K3912" s="22"/>
      <c r="L3912" s="111"/>
      <c r="M3912" s="22"/>
      <c r="N3912" s="22"/>
      <c r="O3912" s="22"/>
      <c r="P3912" s="31"/>
      <c r="Q3912" s="22"/>
      <c r="R3912" s="22"/>
      <c r="S3912" s="22"/>
      <c r="T3912" s="22"/>
      <c r="U3912" s="22"/>
      <c r="V3912" s="22"/>
      <c r="W3912" s="22"/>
      <c r="X3912" s="22"/>
      <c r="Y3912" s="22"/>
      <c r="Z3912" s="22"/>
      <c r="AA3912" s="110"/>
      <c r="AB3912" s="110"/>
      <c r="AC3912" s="110"/>
      <c r="AD3912" s="110"/>
      <c r="AE3912" s="110"/>
      <c r="AF3912" s="110"/>
      <c r="AG3912" s="31"/>
      <c r="AH3912" s="31"/>
      <c r="AI3912" s="31"/>
      <c r="AJ3912" s="31"/>
      <c r="AK3912" s="31"/>
      <c r="AL3912" s="22"/>
      <c r="AM3912" s="22"/>
      <c r="AN3912" s="22"/>
      <c r="AO3912" s="22"/>
      <c r="AP3912" s="22"/>
      <c r="AQ3912" s="22"/>
      <c r="AR3912" s="22"/>
      <c r="AS3912" s="22"/>
      <c r="AT3912" s="22"/>
      <c r="AU3912" s="22"/>
      <c r="AV3912" s="22"/>
      <c r="AW3912" s="22"/>
      <c r="AX3912" s="22"/>
    </row>
    <row r="3913" spans="1:50" x14ac:dyDescent="0.25">
      <c r="A3913" s="55" t="s">
        <v>177</v>
      </c>
      <c r="B3913" s="55" t="s">
        <v>145</v>
      </c>
      <c r="C3913" s="55" t="s">
        <v>137</v>
      </c>
      <c r="D3913" s="65" t="s">
        <v>138</v>
      </c>
      <c r="E3913" s="65" t="s">
        <v>179</v>
      </c>
      <c r="F3913" s="22" t="s">
        <v>189</v>
      </c>
      <c r="G3913" s="47">
        <v>44211</v>
      </c>
      <c r="H3913" s="47"/>
      <c r="I3913" s="51">
        <v>0.81776737987546999</v>
      </c>
      <c r="J3913" s="22"/>
      <c r="K3913" s="22"/>
      <c r="L3913" s="111"/>
      <c r="M3913" s="22"/>
      <c r="N3913" s="22"/>
      <c r="O3913" s="22"/>
      <c r="P3913" s="31"/>
      <c r="Q3913" s="22"/>
      <c r="R3913" s="22"/>
      <c r="S3913" s="22"/>
      <c r="T3913" s="22"/>
      <c r="U3913" s="22"/>
      <c r="V3913" s="22"/>
      <c r="W3913" s="22"/>
      <c r="X3913" s="22"/>
      <c r="Y3913" s="22"/>
      <c r="Z3913" s="22"/>
      <c r="AA3913" s="110"/>
      <c r="AB3913" s="110"/>
      <c r="AC3913" s="110"/>
      <c r="AD3913" s="110"/>
      <c r="AE3913" s="110"/>
      <c r="AF3913" s="110"/>
      <c r="AG3913" s="31"/>
      <c r="AH3913" s="31"/>
      <c r="AI3913" s="31"/>
      <c r="AJ3913" s="31"/>
      <c r="AK3913" s="31"/>
      <c r="AL3913" s="22"/>
      <c r="AM3913" s="22"/>
      <c r="AN3913" s="22"/>
      <c r="AO3913" s="22"/>
      <c r="AP3913" s="22"/>
      <c r="AQ3913" s="22"/>
      <c r="AR3913" s="22"/>
      <c r="AS3913" s="22"/>
      <c r="AT3913" s="22"/>
      <c r="AU3913" s="22"/>
      <c r="AV3913" s="22"/>
      <c r="AW3913" s="22"/>
      <c r="AX3913" s="22"/>
    </row>
    <row r="3914" spans="1:50" x14ac:dyDescent="0.25">
      <c r="A3914" s="55" t="s">
        <v>177</v>
      </c>
      <c r="B3914" s="55" t="s">
        <v>145</v>
      </c>
      <c r="C3914" s="55" t="s">
        <v>137</v>
      </c>
      <c r="D3914" s="65" t="s">
        <v>138</v>
      </c>
      <c r="E3914" s="65" t="s">
        <v>179</v>
      </c>
      <c r="F3914" s="22" t="s">
        <v>189</v>
      </c>
      <c r="G3914" s="47">
        <v>44214</v>
      </c>
      <c r="H3914" s="47"/>
      <c r="I3914" s="51">
        <v>0.82756126976647648</v>
      </c>
      <c r="J3914" s="22"/>
      <c r="K3914" s="22"/>
      <c r="L3914" s="111"/>
      <c r="M3914" s="22"/>
      <c r="N3914" s="22"/>
      <c r="O3914" s="22"/>
      <c r="P3914" s="31"/>
      <c r="Q3914" s="22"/>
      <c r="R3914" s="22"/>
      <c r="S3914" s="22"/>
      <c r="T3914" s="22"/>
      <c r="U3914" s="22"/>
      <c r="V3914" s="22"/>
      <c r="W3914" s="22"/>
      <c r="X3914" s="22"/>
      <c r="Y3914" s="22"/>
      <c r="Z3914" s="22"/>
      <c r="AA3914" s="110"/>
      <c r="AB3914" s="110"/>
      <c r="AC3914" s="110"/>
      <c r="AD3914" s="110"/>
      <c r="AE3914" s="110"/>
      <c r="AF3914" s="110"/>
      <c r="AG3914" s="31"/>
      <c r="AH3914" s="31"/>
      <c r="AI3914" s="31"/>
      <c r="AJ3914" s="31"/>
      <c r="AK3914" s="31"/>
      <c r="AL3914" s="22"/>
      <c r="AM3914" s="22"/>
      <c r="AN3914" s="22"/>
      <c r="AO3914" s="22"/>
      <c r="AP3914" s="22"/>
      <c r="AQ3914" s="22"/>
      <c r="AR3914" s="22"/>
      <c r="AS3914" s="22"/>
      <c r="AT3914" s="22"/>
      <c r="AU3914" s="22"/>
      <c r="AV3914" s="22"/>
      <c r="AW3914" s="22"/>
      <c r="AX3914" s="22"/>
    </row>
    <row r="3915" spans="1:50" x14ac:dyDescent="0.25">
      <c r="A3915" s="55" t="s">
        <v>177</v>
      </c>
      <c r="B3915" s="55" t="s">
        <v>145</v>
      </c>
      <c r="C3915" s="55" t="s">
        <v>137</v>
      </c>
      <c r="D3915" s="65" t="s">
        <v>138</v>
      </c>
      <c r="E3915" s="65" t="s">
        <v>179</v>
      </c>
      <c r="F3915" s="22" t="s">
        <v>189</v>
      </c>
      <c r="G3915" s="47">
        <v>44218</v>
      </c>
      <c r="H3915" s="47"/>
      <c r="I3915" s="51">
        <v>0.87323248417592936</v>
      </c>
      <c r="J3915" s="22"/>
      <c r="K3915" s="22"/>
      <c r="L3915" s="111"/>
      <c r="M3915" s="22"/>
      <c r="N3915" s="22"/>
      <c r="O3915" s="22"/>
      <c r="P3915" s="31"/>
      <c r="Q3915" s="22"/>
      <c r="R3915" s="22"/>
      <c r="S3915" s="22"/>
      <c r="T3915" s="22"/>
      <c r="U3915" s="22"/>
      <c r="V3915" s="22"/>
      <c r="W3915" s="22"/>
      <c r="X3915" s="22"/>
      <c r="Y3915" s="22"/>
      <c r="Z3915" s="22"/>
      <c r="AA3915" s="110"/>
      <c r="AB3915" s="110"/>
      <c r="AC3915" s="110"/>
      <c r="AD3915" s="110"/>
      <c r="AE3915" s="110"/>
      <c r="AF3915" s="110"/>
      <c r="AG3915" s="31"/>
      <c r="AH3915" s="31"/>
      <c r="AI3915" s="31"/>
      <c r="AJ3915" s="31"/>
      <c r="AK3915" s="31"/>
      <c r="AL3915" s="22"/>
      <c r="AM3915" s="22"/>
      <c r="AN3915" s="22"/>
      <c r="AO3915" s="22"/>
      <c r="AP3915" s="22"/>
      <c r="AQ3915" s="22"/>
      <c r="AR3915" s="22"/>
      <c r="AS3915" s="22"/>
      <c r="AT3915" s="22"/>
      <c r="AU3915" s="22"/>
      <c r="AV3915" s="22"/>
      <c r="AW3915" s="22"/>
      <c r="AX3915" s="22"/>
    </row>
    <row r="3916" spans="1:50" x14ac:dyDescent="0.25">
      <c r="A3916" s="29" t="s">
        <v>172</v>
      </c>
      <c r="B3916" s="29" t="s">
        <v>79</v>
      </c>
      <c r="C3916" s="29" t="s">
        <v>147</v>
      </c>
      <c r="D3916" s="55" t="s">
        <v>138</v>
      </c>
      <c r="E3916" s="55" t="s">
        <v>179</v>
      </c>
      <c r="F3916" s="5" t="s">
        <v>189</v>
      </c>
      <c r="G3916" s="47">
        <v>44182</v>
      </c>
      <c r="H3916" s="47"/>
      <c r="I3916" s="51"/>
      <c r="L3916" s="23"/>
      <c r="P3916" s="13"/>
      <c r="V3916" s="20"/>
      <c r="W3916" s="20"/>
      <c r="X3916" s="20"/>
      <c r="Y3916" s="20"/>
      <c r="Z3916" s="20"/>
      <c r="AA3916" s="114"/>
      <c r="AB3916" s="114"/>
      <c r="AC3916" s="114"/>
      <c r="AD3916" s="114"/>
      <c r="AE3916" s="114"/>
      <c r="AF3916" s="114"/>
      <c r="AG3916" s="13"/>
      <c r="AH3916" s="13"/>
      <c r="AI3916" s="13"/>
      <c r="AJ3916" s="13"/>
      <c r="AK3916" s="13"/>
    </row>
    <row r="3917" spans="1:50" x14ac:dyDescent="0.25">
      <c r="A3917" s="29" t="s">
        <v>172</v>
      </c>
      <c r="B3917" s="29" t="s">
        <v>79</v>
      </c>
      <c r="C3917" s="29" t="s">
        <v>147</v>
      </c>
      <c r="D3917" s="55" t="s">
        <v>138</v>
      </c>
      <c r="E3917" s="55" t="s">
        <v>179</v>
      </c>
      <c r="F3917" s="5" t="s">
        <v>189</v>
      </c>
      <c r="G3917" s="47">
        <v>44187</v>
      </c>
      <c r="H3917" s="47"/>
      <c r="I3917" s="51">
        <v>4.3078609181382684E-2</v>
      </c>
      <c r="L3917" s="23"/>
      <c r="P3917" s="13"/>
      <c r="V3917" s="20"/>
      <c r="W3917" s="20"/>
      <c r="X3917" s="20"/>
      <c r="Y3917" s="20"/>
      <c r="Z3917" s="20"/>
      <c r="AA3917" s="114"/>
      <c r="AB3917" s="114"/>
      <c r="AC3917" s="114"/>
      <c r="AD3917" s="114"/>
      <c r="AE3917" s="114"/>
      <c r="AF3917" s="114"/>
      <c r="AG3917" s="13"/>
      <c r="AH3917" s="13"/>
      <c r="AI3917" s="13"/>
      <c r="AJ3917" s="13"/>
      <c r="AK3917" s="13"/>
    </row>
    <row r="3918" spans="1:50" x14ac:dyDescent="0.25">
      <c r="A3918" s="29" t="s">
        <v>172</v>
      </c>
      <c r="B3918" s="29" t="s">
        <v>79</v>
      </c>
      <c r="C3918" s="29" t="s">
        <v>147</v>
      </c>
      <c r="D3918" s="55" t="s">
        <v>138</v>
      </c>
      <c r="E3918" s="55" t="s">
        <v>179</v>
      </c>
      <c r="F3918" s="5" t="s">
        <v>189</v>
      </c>
      <c r="G3918" s="47">
        <v>44194</v>
      </c>
      <c r="H3918" s="47"/>
      <c r="I3918" s="51">
        <v>0.12021738603003621</v>
      </c>
      <c r="L3918" s="23"/>
      <c r="P3918" s="13"/>
      <c r="V3918" s="20"/>
      <c r="W3918" s="20"/>
      <c r="X3918" s="20"/>
      <c r="Y3918" s="20"/>
      <c r="Z3918" s="20"/>
      <c r="AA3918" s="114"/>
      <c r="AB3918" s="114"/>
      <c r="AC3918" s="114"/>
      <c r="AD3918" s="114"/>
      <c r="AE3918" s="114"/>
      <c r="AF3918" s="114"/>
      <c r="AG3918" s="13"/>
      <c r="AH3918" s="13"/>
      <c r="AI3918" s="13"/>
      <c r="AJ3918" s="13"/>
      <c r="AK3918" s="13"/>
    </row>
    <row r="3919" spans="1:50" x14ac:dyDescent="0.25">
      <c r="A3919" s="29" t="s">
        <v>172</v>
      </c>
      <c r="B3919" s="29" t="s">
        <v>79</v>
      </c>
      <c r="C3919" s="29" t="s">
        <v>147</v>
      </c>
      <c r="D3919" s="55" t="s">
        <v>138</v>
      </c>
      <c r="E3919" s="55" t="s">
        <v>179</v>
      </c>
      <c r="F3919" s="5" t="s">
        <v>189</v>
      </c>
      <c r="G3919" s="47">
        <v>44201</v>
      </c>
      <c r="H3919" s="47"/>
      <c r="I3919" s="51">
        <v>0.31738261277499485</v>
      </c>
      <c r="L3919" s="23"/>
      <c r="P3919" s="13"/>
      <c r="V3919" s="20"/>
      <c r="W3919" s="20"/>
      <c r="X3919" s="20"/>
      <c r="Y3919" s="20"/>
      <c r="Z3919" s="20"/>
      <c r="AA3919" s="114"/>
      <c r="AB3919" s="114"/>
      <c r="AC3919" s="114"/>
      <c r="AD3919" s="114"/>
      <c r="AE3919" s="114"/>
      <c r="AF3919" s="114"/>
      <c r="AG3919" s="13"/>
      <c r="AH3919" s="13"/>
      <c r="AI3919" s="13"/>
      <c r="AJ3919" s="13"/>
      <c r="AK3919" s="13"/>
    </row>
    <row r="3920" spans="1:50" x14ac:dyDescent="0.25">
      <c r="A3920" s="29" t="s">
        <v>172</v>
      </c>
      <c r="B3920" s="29" t="s">
        <v>79</v>
      </c>
      <c r="C3920" s="29" t="s">
        <v>147</v>
      </c>
      <c r="D3920" s="55" t="s">
        <v>138</v>
      </c>
      <c r="E3920" s="55" t="s">
        <v>179</v>
      </c>
      <c r="F3920" s="5" t="s">
        <v>189</v>
      </c>
      <c r="G3920" s="47">
        <v>44203</v>
      </c>
      <c r="H3920" s="47"/>
      <c r="I3920" s="51">
        <v>0.43674829112125313</v>
      </c>
      <c r="L3920" s="23"/>
      <c r="P3920" s="13"/>
      <c r="V3920" s="20"/>
      <c r="W3920" s="20"/>
      <c r="X3920" s="20"/>
      <c r="Y3920" s="20"/>
      <c r="Z3920" s="20"/>
      <c r="AA3920" s="114"/>
      <c r="AB3920" s="114"/>
      <c r="AC3920" s="114"/>
      <c r="AD3920" s="114"/>
      <c r="AE3920" s="114"/>
      <c r="AF3920" s="114"/>
      <c r="AG3920" s="13"/>
      <c r="AH3920" s="13"/>
      <c r="AI3920" s="13"/>
      <c r="AJ3920" s="13"/>
      <c r="AK3920" s="13"/>
    </row>
    <row r="3921" spans="1:50" x14ac:dyDescent="0.25">
      <c r="A3921" s="29" t="s">
        <v>172</v>
      </c>
      <c r="B3921" s="29" t="s">
        <v>79</v>
      </c>
      <c r="C3921" s="29" t="s">
        <v>147</v>
      </c>
      <c r="D3921" s="55" t="s">
        <v>138</v>
      </c>
      <c r="E3921" s="55" t="s">
        <v>179</v>
      </c>
      <c r="F3921" s="5" t="s">
        <v>189</v>
      </c>
      <c r="G3921" s="47">
        <v>44207</v>
      </c>
      <c r="H3921" s="47"/>
      <c r="I3921" s="51">
        <v>0.72966234453830536</v>
      </c>
      <c r="L3921" s="23"/>
      <c r="P3921" s="13"/>
      <c r="V3921" s="20"/>
      <c r="W3921" s="20"/>
      <c r="X3921" s="20"/>
      <c r="Y3921" s="20"/>
      <c r="Z3921" s="20"/>
      <c r="AA3921" s="114"/>
      <c r="AB3921" s="114"/>
      <c r="AC3921" s="114"/>
      <c r="AD3921" s="114"/>
      <c r="AE3921" s="114"/>
      <c r="AF3921" s="114"/>
      <c r="AG3921" s="13"/>
      <c r="AH3921" s="13"/>
      <c r="AI3921" s="13"/>
      <c r="AJ3921" s="13"/>
      <c r="AK3921" s="13"/>
    </row>
    <row r="3922" spans="1:50" x14ac:dyDescent="0.25">
      <c r="A3922" s="29" t="s">
        <v>172</v>
      </c>
      <c r="B3922" s="29" t="s">
        <v>79</v>
      </c>
      <c r="C3922" s="29" t="s">
        <v>147</v>
      </c>
      <c r="D3922" s="55" t="s">
        <v>138</v>
      </c>
      <c r="E3922" s="55" t="s">
        <v>179</v>
      </c>
      <c r="F3922" s="5" t="s">
        <v>189</v>
      </c>
      <c r="G3922" s="47">
        <v>44209</v>
      </c>
      <c r="H3922" s="47"/>
      <c r="I3922" s="51">
        <v>0.81695764238155411</v>
      </c>
      <c r="L3922" s="23"/>
      <c r="P3922" s="13"/>
      <c r="V3922" s="20"/>
      <c r="W3922" s="20"/>
      <c r="X3922" s="20"/>
      <c r="Y3922" s="20"/>
      <c r="Z3922" s="20"/>
      <c r="AA3922" s="114"/>
      <c r="AB3922" s="114"/>
      <c r="AC3922" s="114"/>
      <c r="AD3922" s="114"/>
      <c r="AE3922" s="114"/>
      <c r="AF3922" s="114"/>
      <c r="AG3922" s="13"/>
      <c r="AH3922" s="13"/>
      <c r="AI3922" s="13"/>
      <c r="AJ3922" s="13"/>
      <c r="AK3922" s="13"/>
    </row>
    <row r="3923" spans="1:50" x14ac:dyDescent="0.25">
      <c r="A3923" s="29" t="s">
        <v>172</v>
      </c>
      <c r="B3923" s="29" t="s">
        <v>79</v>
      </c>
      <c r="C3923" s="29" t="s">
        <v>147</v>
      </c>
      <c r="D3923" s="55" t="s">
        <v>138</v>
      </c>
      <c r="E3923" s="55" t="s">
        <v>179</v>
      </c>
      <c r="F3923" s="5" t="s">
        <v>189</v>
      </c>
      <c r="G3923" s="47">
        <v>44211</v>
      </c>
      <c r="H3923" s="47"/>
      <c r="I3923" s="51">
        <v>0.80924613568331949</v>
      </c>
      <c r="L3923" s="23"/>
      <c r="P3923" s="13"/>
      <c r="V3923" s="20"/>
      <c r="W3923" s="20"/>
      <c r="X3923" s="20"/>
      <c r="Y3923" s="20"/>
      <c r="Z3923" s="20"/>
      <c r="AA3923" s="114"/>
      <c r="AB3923" s="114"/>
      <c r="AC3923" s="114"/>
      <c r="AD3923" s="114"/>
      <c r="AE3923" s="114"/>
      <c r="AF3923" s="114"/>
      <c r="AG3923" s="13"/>
      <c r="AH3923" s="13"/>
      <c r="AI3923" s="13"/>
      <c r="AJ3923" s="13"/>
      <c r="AK3923" s="13"/>
    </row>
    <row r="3924" spans="1:50" x14ac:dyDescent="0.25">
      <c r="A3924" s="29" t="s">
        <v>172</v>
      </c>
      <c r="B3924" s="29" t="s">
        <v>79</v>
      </c>
      <c r="C3924" s="29" t="s">
        <v>147</v>
      </c>
      <c r="D3924" s="55" t="s">
        <v>138</v>
      </c>
      <c r="E3924" s="55" t="s">
        <v>179</v>
      </c>
      <c r="F3924" s="5" t="s">
        <v>189</v>
      </c>
      <c r="G3924" s="47">
        <v>44214</v>
      </c>
      <c r="H3924" s="47"/>
      <c r="I3924" s="51">
        <v>0.82361166872214808</v>
      </c>
      <c r="L3924" s="23"/>
      <c r="P3924" s="13"/>
      <c r="V3924" s="20"/>
      <c r="W3924" s="20"/>
      <c r="X3924" s="20"/>
      <c r="Y3924" s="20"/>
      <c r="Z3924" s="20"/>
      <c r="AA3924" s="114"/>
      <c r="AB3924" s="114"/>
      <c r="AC3924" s="114"/>
      <c r="AD3924" s="114"/>
      <c r="AE3924" s="114"/>
      <c r="AF3924" s="114"/>
      <c r="AG3924" s="13"/>
      <c r="AH3924" s="13"/>
      <c r="AI3924" s="13"/>
      <c r="AJ3924" s="13"/>
      <c r="AK3924" s="13"/>
    </row>
    <row r="3925" spans="1:50" x14ac:dyDescent="0.25">
      <c r="A3925" s="29" t="s">
        <v>172</v>
      </c>
      <c r="B3925" s="29" t="s">
        <v>79</v>
      </c>
      <c r="C3925" s="29" t="s">
        <v>147</v>
      </c>
      <c r="D3925" s="55" t="s">
        <v>138</v>
      </c>
      <c r="E3925" s="55" t="s">
        <v>179</v>
      </c>
      <c r="F3925" s="5" t="s">
        <v>189</v>
      </c>
      <c r="G3925" s="47">
        <v>44218</v>
      </c>
      <c r="H3925" s="47"/>
      <c r="I3925" s="51">
        <v>0.85152814591261017</v>
      </c>
      <c r="L3925" s="23"/>
      <c r="P3925" s="13"/>
      <c r="V3925" s="20"/>
      <c r="W3925" s="20"/>
      <c r="X3925" s="20"/>
      <c r="Y3925" s="20"/>
      <c r="Z3925" s="20"/>
      <c r="AA3925" s="114"/>
      <c r="AB3925" s="114"/>
      <c r="AC3925" s="114"/>
      <c r="AD3925" s="114"/>
      <c r="AE3925" s="114"/>
      <c r="AF3925" s="114"/>
      <c r="AG3925" s="13"/>
      <c r="AH3925" s="13"/>
      <c r="AI3925" s="13"/>
      <c r="AJ3925" s="13"/>
      <c r="AK3925" s="13"/>
    </row>
    <row r="3926" spans="1:50" x14ac:dyDescent="0.25">
      <c r="A3926" s="55" t="s">
        <v>174</v>
      </c>
      <c r="B3926" s="55" t="s">
        <v>84</v>
      </c>
      <c r="C3926" s="55" t="s">
        <v>147</v>
      </c>
      <c r="D3926" s="65" t="s">
        <v>138</v>
      </c>
      <c r="E3926" s="65" t="s">
        <v>179</v>
      </c>
      <c r="F3926" s="22" t="s">
        <v>189</v>
      </c>
      <c r="G3926" s="47">
        <v>44182</v>
      </c>
      <c r="H3926" s="47"/>
      <c r="I3926" s="51"/>
      <c r="J3926" s="22"/>
      <c r="K3926" s="22"/>
      <c r="L3926" s="111"/>
      <c r="M3926" s="22"/>
      <c r="N3926" s="22"/>
      <c r="O3926" s="22"/>
      <c r="P3926" s="31"/>
      <c r="Q3926" s="22"/>
      <c r="R3926" s="22"/>
      <c r="S3926" s="22"/>
      <c r="T3926" s="22"/>
      <c r="U3926" s="22"/>
      <c r="V3926" s="22"/>
      <c r="W3926" s="22"/>
      <c r="X3926" s="22"/>
      <c r="Y3926" s="22"/>
      <c r="Z3926" s="22"/>
      <c r="AA3926" s="110"/>
      <c r="AB3926" s="110"/>
      <c r="AC3926" s="110"/>
      <c r="AD3926" s="110"/>
      <c r="AE3926" s="110"/>
      <c r="AF3926" s="110"/>
      <c r="AG3926" s="31"/>
      <c r="AH3926" s="31"/>
      <c r="AI3926" s="31"/>
      <c r="AJ3926" s="31"/>
      <c r="AK3926" s="31"/>
      <c r="AL3926" s="22"/>
      <c r="AM3926" s="22"/>
      <c r="AN3926" s="22"/>
      <c r="AO3926" s="22"/>
      <c r="AP3926" s="22"/>
      <c r="AQ3926" s="22"/>
      <c r="AR3926" s="22"/>
      <c r="AS3926" s="22"/>
      <c r="AT3926" s="22"/>
      <c r="AU3926" s="22"/>
      <c r="AV3926" s="22"/>
      <c r="AW3926" s="22"/>
      <c r="AX3926" s="22"/>
    </row>
    <row r="3927" spans="1:50" x14ac:dyDescent="0.25">
      <c r="A3927" s="55" t="s">
        <v>174</v>
      </c>
      <c r="B3927" s="55" t="s">
        <v>84</v>
      </c>
      <c r="C3927" s="55" t="s">
        <v>147</v>
      </c>
      <c r="D3927" s="65" t="s">
        <v>138</v>
      </c>
      <c r="E3927" s="65" t="s">
        <v>179</v>
      </c>
      <c r="F3927" s="22" t="s">
        <v>189</v>
      </c>
      <c r="G3927" s="47">
        <v>44187</v>
      </c>
      <c r="H3927" s="47"/>
      <c r="I3927" s="51">
        <v>3.6365384922949717E-2</v>
      </c>
      <c r="J3927" s="22"/>
      <c r="K3927" s="22"/>
      <c r="L3927" s="111"/>
      <c r="M3927" s="22"/>
      <c r="N3927" s="22"/>
      <c r="O3927" s="22"/>
      <c r="P3927" s="31"/>
      <c r="Q3927" s="22"/>
      <c r="R3927" s="22"/>
      <c r="S3927" s="22"/>
      <c r="T3927" s="22"/>
      <c r="U3927" s="22"/>
      <c r="V3927" s="22"/>
      <c r="W3927" s="22"/>
      <c r="X3927" s="22"/>
      <c r="Y3927" s="22"/>
      <c r="Z3927" s="22"/>
      <c r="AA3927" s="110"/>
      <c r="AB3927" s="110"/>
      <c r="AC3927" s="110"/>
      <c r="AD3927" s="110"/>
      <c r="AE3927" s="110"/>
      <c r="AF3927" s="110"/>
      <c r="AG3927" s="31"/>
      <c r="AH3927" s="31"/>
      <c r="AI3927" s="31"/>
      <c r="AJ3927" s="31"/>
      <c r="AK3927" s="31"/>
      <c r="AL3927" s="22"/>
      <c r="AM3927" s="22"/>
      <c r="AN3927" s="22"/>
      <c r="AO3927" s="22"/>
      <c r="AP3927" s="22"/>
      <c r="AQ3927" s="22"/>
      <c r="AR3927" s="22"/>
      <c r="AS3927" s="22"/>
      <c r="AT3927" s="22"/>
      <c r="AU3927" s="22"/>
      <c r="AV3927" s="22"/>
      <c r="AW3927" s="22"/>
      <c r="AX3927" s="22"/>
    </row>
    <row r="3928" spans="1:50" x14ac:dyDescent="0.25">
      <c r="A3928" s="55" t="s">
        <v>174</v>
      </c>
      <c r="B3928" s="55" t="s">
        <v>84</v>
      </c>
      <c r="C3928" s="55" t="s">
        <v>147</v>
      </c>
      <c r="D3928" s="65" t="s">
        <v>138</v>
      </c>
      <c r="E3928" s="65" t="s">
        <v>179</v>
      </c>
      <c r="F3928" s="22" t="s">
        <v>189</v>
      </c>
      <c r="G3928" s="47">
        <v>44194</v>
      </c>
      <c r="H3928" s="47"/>
      <c r="I3928" s="51">
        <v>9.2273819055244288E-2</v>
      </c>
      <c r="J3928" s="22"/>
      <c r="K3928" s="22"/>
      <c r="L3928" s="111"/>
      <c r="M3928" s="22"/>
      <c r="N3928" s="22"/>
      <c r="O3928" s="22"/>
      <c r="P3928" s="31"/>
      <c r="Q3928" s="22"/>
      <c r="R3928" s="22"/>
      <c r="S3928" s="22"/>
      <c r="T3928" s="22"/>
      <c r="U3928" s="22"/>
      <c r="V3928" s="22"/>
      <c r="W3928" s="22"/>
      <c r="X3928" s="22"/>
      <c r="Y3928" s="22"/>
      <c r="Z3928" s="22"/>
      <c r="AA3928" s="110"/>
      <c r="AB3928" s="110"/>
      <c r="AC3928" s="110"/>
      <c r="AD3928" s="110"/>
      <c r="AE3928" s="110"/>
      <c r="AF3928" s="110"/>
      <c r="AG3928" s="31"/>
      <c r="AH3928" s="31"/>
      <c r="AI3928" s="31"/>
      <c r="AJ3928" s="31"/>
      <c r="AK3928" s="31"/>
      <c r="AL3928" s="22"/>
      <c r="AM3928" s="22"/>
      <c r="AN3928" s="22"/>
      <c r="AO3928" s="22"/>
      <c r="AP3928" s="22"/>
      <c r="AQ3928" s="22"/>
      <c r="AR3928" s="22"/>
      <c r="AS3928" s="22"/>
      <c r="AT3928" s="22"/>
      <c r="AU3928" s="22"/>
      <c r="AV3928" s="22"/>
      <c r="AW3928" s="22"/>
      <c r="AX3928" s="22"/>
    </row>
    <row r="3929" spans="1:50" x14ac:dyDescent="0.25">
      <c r="A3929" s="55" t="s">
        <v>174</v>
      </c>
      <c r="B3929" s="55" t="s">
        <v>84</v>
      </c>
      <c r="C3929" s="55" t="s">
        <v>147</v>
      </c>
      <c r="D3929" s="65" t="s">
        <v>138</v>
      </c>
      <c r="E3929" s="65" t="s">
        <v>179</v>
      </c>
      <c r="F3929" s="22" t="s">
        <v>189</v>
      </c>
      <c r="G3929" s="47">
        <v>44201</v>
      </c>
      <c r="H3929" s="47"/>
      <c r="I3929" s="51">
        <v>0.27691032532514215</v>
      </c>
      <c r="J3929" s="22"/>
      <c r="K3929" s="22"/>
      <c r="L3929" s="111"/>
      <c r="M3929" s="22"/>
      <c r="N3929" s="22"/>
      <c r="O3929" s="22"/>
      <c r="P3929" s="31"/>
      <c r="Q3929" s="22"/>
      <c r="R3929" s="22"/>
      <c r="S3929" s="22"/>
      <c r="T3929" s="22"/>
      <c r="U3929" s="22"/>
      <c r="V3929" s="22"/>
      <c r="W3929" s="22"/>
      <c r="X3929" s="22"/>
      <c r="Y3929" s="22"/>
      <c r="Z3929" s="22"/>
      <c r="AA3929" s="110"/>
      <c r="AB3929" s="110"/>
      <c r="AC3929" s="110"/>
      <c r="AD3929" s="110"/>
      <c r="AE3929" s="110"/>
      <c r="AF3929" s="110"/>
      <c r="AG3929" s="31"/>
      <c r="AH3929" s="31"/>
      <c r="AI3929" s="31"/>
      <c r="AJ3929" s="31"/>
      <c r="AK3929" s="31"/>
      <c r="AL3929" s="22"/>
      <c r="AM3929" s="22"/>
      <c r="AN3929" s="22"/>
      <c r="AO3929" s="22"/>
      <c r="AP3929" s="22"/>
      <c r="AQ3929" s="22"/>
      <c r="AR3929" s="22"/>
      <c r="AS3929" s="22"/>
      <c r="AT3929" s="22"/>
      <c r="AU3929" s="22"/>
      <c r="AV3929" s="22"/>
      <c r="AW3929" s="22"/>
      <c r="AX3929" s="22"/>
    </row>
    <row r="3930" spans="1:50" x14ac:dyDescent="0.25">
      <c r="A3930" s="55" t="s">
        <v>174</v>
      </c>
      <c r="B3930" s="55" t="s">
        <v>84</v>
      </c>
      <c r="C3930" s="55" t="s">
        <v>147</v>
      </c>
      <c r="D3930" s="65" t="s">
        <v>138</v>
      </c>
      <c r="E3930" s="65" t="s">
        <v>179</v>
      </c>
      <c r="F3930" s="22" t="s">
        <v>189</v>
      </c>
      <c r="G3930" s="47">
        <v>44203</v>
      </c>
      <c r="H3930" s="47"/>
      <c r="I3930" s="51">
        <v>0.3969757631062209</v>
      </c>
      <c r="J3930" s="22"/>
      <c r="K3930" s="22"/>
      <c r="L3930" s="111"/>
      <c r="M3930" s="22"/>
      <c r="N3930" s="22"/>
      <c r="O3930" s="22"/>
      <c r="P3930" s="31"/>
      <c r="Q3930" s="22"/>
      <c r="R3930" s="22"/>
      <c r="S3930" s="22"/>
      <c r="T3930" s="22"/>
      <c r="U3930" s="22"/>
      <c r="V3930" s="22"/>
      <c r="W3930" s="22"/>
      <c r="X3930" s="22"/>
      <c r="Y3930" s="22"/>
      <c r="Z3930" s="22"/>
      <c r="AA3930" s="110"/>
      <c r="AB3930" s="110"/>
      <c r="AC3930" s="110"/>
      <c r="AD3930" s="110"/>
      <c r="AE3930" s="110"/>
      <c r="AF3930" s="110"/>
      <c r="AG3930" s="31"/>
      <c r="AH3930" s="31"/>
      <c r="AI3930" s="31"/>
      <c r="AJ3930" s="31"/>
      <c r="AK3930" s="31"/>
      <c r="AL3930" s="22"/>
      <c r="AM3930" s="22"/>
      <c r="AN3930" s="22"/>
      <c r="AO3930" s="22"/>
      <c r="AP3930" s="22"/>
      <c r="AQ3930" s="22"/>
      <c r="AR3930" s="22"/>
      <c r="AS3930" s="22"/>
      <c r="AT3930" s="22"/>
      <c r="AU3930" s="22"/>
      <c r="AV3930" s="22"/>
      <c r="AW3930" s="22"/>
      <c r="AX3930" s="22"/>
    </row>
    <row r="3931" spans="1:50" x14ac:dyDescent="0.25">
      <c r="A3931" s="55" t="s">
        <v>174</v>
      </c>
      <c r="B3931" s="55" t="s">
        <v>84</v>
      </c>
      <c r="C3931" s="55" t="s">
        <v>147</v>
      </c>
      <c r="D3931" s="65" t="s">
        <v>138</v>
      </c>
      <c r="E3931" s="65" t="s">
        <v>179</v>
      </c>
      <c r="F3931" s="22" t="s">
        <v>189</v>
      </c>
      <c r="G3931" s="47">
        <v>44207</v>
      </c>
      <c r="H3931" s="47"/>
      <c r="I3931" s="51">
        <v>0.68797685228807437</v>
      </c>
      <c r="J3931" s="22"/>
      <c r="K3931" s="22"/>
      <c r="L3931" s="111"/>
      <c r="M3931" s="22"/>
      <c r="N3931" s="22"/>
      <c r="O3931" s="22"/>
      <c r="P3931" s="31"/>
      <c r="Q3931" s="22"/>
      <c r="R3931" s="22"/>
      <c r="S3931" s="22"/>
      <c r="T3931" s="22"/>
      <c r="U3931" s="22"/>
      <c r="V3931" s="22"/>
      <c r="W3931" s="22"/>
      <c r="X3931" s="22"/>
      <c r="Y3931" s="22"/>
      <c r="Z3931" s="22"/>
      <c r="AA3931" s="110"/>
      <c r="AB3931" s="110"/>
      <c r="AC3931" s="110"/>
      <c r="AD3931" s="110"/>
      <c r="AE3931" s="110"/>
      <c r="AF3931" s="110"/>
      <c r="AG3931" s="31"/>
      <c r="AH3931" s="31"/>
      <c r="AI3931" s="31"/>
      <c r="AJ3931" s="31"/>
      <c r="AK3931" s="31"/>
      <c r="AL3931" s="22"/>
      <c r="AM3931" s="22"/>
      <c r="AN3931" s="22"/>
      <c r="AO3931" s="22"/>
      <c r="AP3931" s="22"/>
      <c r="AQ3931" s="22"/>
      <c r="AR3931" s="22"/>
      <c r="AS3931" s="22"/>
      <c r="AT3931" s="22"/>
      <c r="AU3931" s="22"/>
      <c r="AV3931" s="22"/>
      <c r="AW3931" s="22"/>
      <c r="AX3931" s="22"/>
    </row>
    <row r="3932" spans="1:50" x14ac:dyDescent="0.25">
      <c r="A3932" s="55" t="s">
        <v>174</v>
      </c>
      <c r="B3932" s="55" t="s">
        <v>84</v>
      </c>
      <c r="C3932" s="55" t="s">
        <v>147</v>
      </c>
      <c r="D3932" s="65" t="s">
        <v>138</v>
      </c>
      <c r="E3932" s="65" t="s">
        <v>179</v>
      </c>
      <c r="F3932" s="22" t="s">
        <v>189</v>
      </c>
      <c r="G3932" s="47">
        <v>44209</v>
      </c>
      <c r="H3932" s="47"/>
      <c r="I3932" s="51">
        <v>0.79880516857517636</v>
      </c>
      <c r="J3932" s="22"/>
      <c r="K3932" s="22"/>
      <c r="L3932" s="111"/>
      <c r="M3932" s="22"/>
      <c r="N3932" s="22"/>
      <c r="O3932" s="22"/>
      <c r="P3932" s="31"/>
      <c r="Q3932" s="22"/>
      <c r="R3932" s="22"/>
      <c r="S3932" s="22"/>
      <c r="T3932" s="22"/>
      <c r="U3932" s="22"/>
      <c r="V3932" s="22"/>
      <c r="W3932" s="22"/>
      <c r="X3932" s="22"/>
      <c r="Y3932" s="22"/>
      <c r="Z3932" s="22"/>
      <c r="AA3932" s="110"/>
      <c r="AB3932" s="110"/>
      <c r="AC3932" s="110"/>
      <c r="AD3932" s="110"/>
      <c r="AE3932" s="110"/>
      <c r="AF3932" s="110"/>
      <c r="AG3932" s="31"/>
      <c r="AH3932" s="31"/>
      <c r="AI3932" s="31"/>
      <c r="AJ3932" s="31"/>
      <c r="AK3932" s="31"/>
      <c r="AL3932" s="22"/>
      <c r="AM3932" s="22"/>
      <c r="AN3932" s="22"/>
      <c r="AO3932" s="22"/>
      <c r="AP3932" s="22"/>
      <c r="AQ3932" s="22"/>
      <c r="AR3932" s="22"/>
      <c r="AS3932" s="22"/>
      <c r="AT3932" s="22"/>
      <c r="AU3932" s="22"/>
      <c r="AV3932" s="22"/>
      <c r="AW3932" s="22"/>
      <c r="AX3932" s="22"/>
    </row>
    <row r="3933" spans="1:50" x14ac:dyDescent="0.25">
      <c r="A3933" s="55" t="s">
        <v>174</v>
      </c>
      <c r="B3933" s="55" t="s">
        <v>84</v>
      </c>
      <c r="C3933" s="55" t="s">
        <v>147</v>
      </c>
      <c r="D3933" s="65" t="s">
        <v>138</v>
      </c>
      <c r="E3933" s="65" t="s">
        <v>179</v>
      </c>
      <c r="F3933" s="22" t="s">
        <v>189</v>
      </c>
      <c r="G3933" s="47">
        <v>44211</v>
      </c>
      <c r="H3933" s="47"/>
      <c r="I3933" s="51">
        <v>0.79634486607142863</v>
      </c>
      <c r="J3933" s="22"/>
      <c r="K3933" s="22"/>
      <c r="L3933" s="111"/>
      <c r="M3933" s="22"/>
      <c r="N3933" s="22"/>
      <c r="O3933" s="22"/>
      <c r="P3933" s="31"/>
      <c r="Q3933" s="22"/>
      <c r="R3933" s="22"/>
      <c r="S3933" s="22"/>
      <c r="T3933" s="22"/>
      <c r="U3933" s="22"/>
      <c r="V3933" s="22"/>
      <c r="W3933" s="22"/>
      <c r="X3933" s="22"/>
      <c r="Y3933" s="22"/>
      <c r="Z3933" s="22"/>
      <c r="AA3933" s="110"/>
      <c r="AB3933" s="110"/>
      <c r="AC3933" s="110"/>
      <c r="AD3933" s="110"/>
      <c r="AE3933" s="110"/>
      <c r="AF3933" s="110"/>
      <c r="AG3933" s="31"/>
      <c r="AH3933" s="31"/>
      <c r="AI3933" s="31"/>
      <c r="AJ3933" s="31"/>
      <c r="AK3933" s="31"/>
      <c r="AL3933" s="22"/>
      <c r="AM3933" s="22"/>
      <c r="AN3933" s="22"/>
      <c r="AO3933" s="22"/>
      <c r="AP3933" s="22"/>
      <c r="AQ3933" s="22"/>
      <c r="AR3933" s="22"/>
      <c r="AS3933" s="22"/>
      <c r="AT3933" s="22"/>
      <c r="AU3933" s="22"/>
      <c r="AV3933" s="22"/>
      <c r="AW3933" s="22"/>
      <c r="AX3933" s="22"/>
    </row>
    <row r="3934" spans="1:50" x14ac:dyDescent="0.25">
      <c r="A3934" s="55" t="s">
        <v>174</v>
      </c>
      <c r="B3934" s="55" t="s">
        <v>84</v>
      </c>
      <c r="C3934" s="55" t="s">
        <v>147</v>
      </c>
      <c r="D3934" s="65" t="s">
        <v>138</v>
      </c>
      <c r="E3934" s="65" t="s">
        <v>179</v>
      </c>
      <c r="F3934" s="22" t="s">
        <v>189</v>
      </c>
      <c r="G3934" s="47">
        <v>44214</v>
      </c>
      <c r="H3934" s="47"/>
      <c r="I3934" s="51">
        <v>0.81631007132318056</v>
      </c>
      <c r="J3934" s="22"/>
      <c r="K3934" s="22"/>
      <c r="L3934" s="111"/>
      <c r="M3934" s="22"/>
      <c r="N3934" s="22"/>
      <c r="O3934" s="22"/>
      <c r="P3934" s="31"/>
      <c r="Q3934" s="22"/>
      <c r="R3934" s="22"/>
      <c r="S3934" s="22"/>
      <c r="T3934" s="22"/>
      <c r="U3934" s="22"/>
      <c r="V3934" s="22"/>
      <c r="W3934" s="22"/>
      <c r="X3934" s="22"/>
      <c r="Y3934" s="22"/>
      <c r="Z3934" s="22"/>
      <c r="AA3934" s="110"/>
      <c r="AB3934" s="110"/>
      <c r="AC3934" s="110"/>
      <c r="AD3934" s="110"/>
      <c r="AE3934" s="110"/>
      <c r="AF3934" s="110"/>
      <c r="AG3934" s="31"/>
      <c r="AH3934" s="31"/>
      <c r="AI3934" s="31"/>
      <c r="AJ3934" s="31"/>
      <c r="AK3934" s="31"/>
      <c r="AL3934" s="22"/>
      <c r="AM3934" s="22"/>
      <c r="AN3934" s="22"/>
      <c r="AO3934" s="22"/>
      <c r="AP3934" s="22"/>
      <c r="AQ3934" s="22"/>
      <c r="AR3934" s="22"/>
      <c r="AS3934" s="22"/>
      <c r="AT3934" s="22"/>
      <c r="AU3934" s="22"/>
      <c r="AV3934" s="22"/>
      <c r="AW3934" s="22"/>
      <c r="AX3934" s="22"/>
    </row>
    <row r="3935" spans="1:50" x14ac:dyDescent="0.25">
      <c r="A3935" s="55" t="s">
        <v>174</v>
      </c>
      <c r="B3935" s="55" t="s">
        <v>84</v>
      </c>
      <c r="C3935" s="55" t="s">
        <v>147</v>
      </c>
      <c r="D3935" s="65" t="s">
        <v>138</v>
      </c>
      <c r="E3935" s="65" t="s">
        <v>179</v>
      </c>
      <c r="F3935" s="22" t="s">
        <v>189</v>
      </c>
      <c r="G3935" s="47">
        <v>44218</v>
      </c>
      <c r="H3935" s="47"/>
      <c r="I3935" s="51">
        <v>0.85296691635811828</v>
      </c>
      <c r="J3935" s="22"/>
      <c r="K3935" s="22"/>
      <c r="L3935" s="111"/>
      <c r="M3935" s="22"/>
      <c r="N3935" s="22"/>
      <c r="O3935" s="22"/>
      <c r="P3935" s="31"/>
      <c r="Q3935" s="22"/>
      <c r="R3935" s="22"/>
      <c r="S3935" s="22"/>
      <c r="T3935" s="22"/>
      <c r="U3935" s="22"/>
      <c r="V3935" s="22"/>
      <c r="W3935" s="22"/>
      <c r="X3935" s="22"/>
      <c r="Y3935" s="22"/>
      <c r="Z3935" s="22"/>
      <c r="AA3935" s="110"/>
      <c r="AB3935" s="110"/>
      <c r="AC3935" s="110"/>
      <c r="AD3935" s="110"/>
      <c r="AE3935" s="110"/>
      <c r="AF3935" s="110"/>
      <c r="AG3935" s="31"/>
      <c r="AH3935" s="31"/>
      <c r="AI3935" s="31"/>
      <c r="AJ3935" s="31"/>
      <c r="AK3935" s="31"/>
      <c r="AL3935" s="22"/>
      <c r="AM3935" s="22"/>
      <c r="AN3935" s="22"/>
      <c r="AO3935" s="22"/>
      <c r="AP3935" s="22"/>
      <c r="AQ3935" s="22"/>
      <c r="AR3935" s="22"/>
      <c r="AS3935" s="22"/>
      <c r="AT3935" s="22"/>
      <c r="AU3935" s="22"/>
      <c r="AV3935" s="22"/>
      <c r="AW3935" s="22"/>
      <c r="AX3935" s="22"/>
    </row>
    <row r="3936" spans="1:50" x14ac:dyDescent="0.25">
      <c r="A3936" s="29" t="s">
        <v>176</v>
      </c>
      <c r="B3936" s="29" t="s">
        <v>143</v>
      </c>
      <c r="C3936" s="29" t="s">
        <v>147</v>
      </c>
      <c r="D3936" s="55" t="s">
        <v>138</v>
      </c>
      <c r="E3936" s="55" t="s">
        <v>179</v>
      </c>
      <c r="F3936" s="5" t="s">
        <v>189</v>
      </c>
      <c r="G3936" s="47">
        <v>44182</v>
      </c>
      <c r="H3936" s="47"/>
      <c r="I3936" s="51"/>
      <c r="L3936" s="23"/>
      <c r="P3936" s="13"/>
      <c r="V3936" s="20"/>
      <c r="W3936" s="20"/>
      <c r="X3936" s="20"/>
      <c r="Y3936" s="20"/>
      <c r="Z3936" s="20"/>
      <c r="AA3936" s="114"/>
      <c r="AB3936" s="114"/>
      <c r="AC3936" s="114"/>
      <c r="AD3936" s="114"/>
      <c r="AE3936" s="114"/>
      <c r="AF3936" s="114"/>
      <c r="AG3936" s="13"/>
      <c r="AH3936" s="13"/>
      <c r="AI3936" s="13"/>
      <c r="AJ3936" s="13"/>
      <c r="AK3936" s="13"/>
    </row>
    <row r="3937" spans="1:50" x14ac:dyDescent="0.25">
      <c r="A3937" s="29" t="s">
        <v>176</v>
      </c>
      <c r="B3937" s="29" t="s">
        <v>143</v>
      </c>
      <c r="C3937" s="29" t="s">
        <v>147</v>
      </c>
      <c r="D3937" s="55" t="s">
        <v>138</v>
      </c>
      <c r="E3937" s="55" t="s">
        <v>179</v>
      </c>
      <c r="F3937" s="5" t="s">
        <v>189</v>
      </c>
      <c r="G3937" s="47">
        <v>44187</v>
      </c>
      <c r="H3937" s="47"/>
      <c r="I3937" s="51">
        <v>5.9728492557780247E-2</v>
      </c>
      <c r="L3937" s="23"/>
      <c r="P3937" s="13"/>
      <c r="V3937" s="20"/>
      <c r="W3937" s="20"/>
      <c r="X3937" s="20"/>
      <c r="Y3937" s="20"/>
      <c r="Z3937" s="20"/>
      <c r="AA3937" s="114"/>
      <c r="AB3937" s="114"/>
      <c r="AC3937" s="114"/>
      <c r="AD3937" s="114"/>
      <c r="AE3937" s="114"/>
      <c r="AF3937" s="114"/>
      <c r="AG3937" s="13"/>
      <c r="AH3937" s="13"/>
      <c r="AI3937" s="13"/>
      <c r="AJ3937" s="13"/>
      <c r="AK3937" s="13"/>
    </row>
    <row r="3938" spans="1:50" x14ac:dyDescent="0.25">
      <c r="A3938" s="29" t="s">
        <v>176</v>
      </c>
      <c r="B3938" s="29" t="s">
        <v>143</v>
      </c>
      <c r="C3938" s="29" t="s">
        <v>147</v>
      </c>
      <c r="D3938" s="55" t="s">
        <v>138</v>
      </c>
      <c r="E3938" s="55" t="s">
        <v>179</v>
      </c>
      <c r="F3938" s="5" t="s">
        <v>189</v>
      </c>
      <c r="G3938" s="47">
        <v>44194</v>
      </c>
      <c r="H3938" s="47"/>
      <c r="I3938" s="51">
        <v>0.105670900356649</v>
      </c>
      <c r="L3938" s="23"/>
      <c r="P3938" s="13"/>
      <c r="V3938" s="20"/>
      <c r="W3938" s="20"/>
      <c r="X3938" s="20"/>
      <c r="Y3938" s="20"/>
      <c r="Z3938" s="20"/>
      <c r="AA3938" s="114"/>
      <c r="AB3938" s="114"/>
      <c r="AC3938" s="114"/>
      <c r="AD3938" s="114"/>
      <c r="AE3938" s="114"/>
      <c r="AF3938" s="114"/>
      <c r="AG3938" s="13"/>
      <c r="AH3938" s="13"/>
      <c r="AI3938" s="13"/>
      <c r="AJ3938" s="13"/>
      <c r="AK3938" s="13"/>
    </row>
    <row r="3939" spans="1:50" x14ac:dyDescent="0.25">
      <c r="A3939" s="29" t="s">
        <v>176</v>
      </c>
      <c r="B3939" s="29" t="s">
        <v>143</v>
      </c>
      <c r="C3939" s="29" t="s">
        <v>147</v>
      </c>
      <c r="D3939" s="55" t="s">
        <v>138</v>
      </c>
      <c r="E3939" s="55" t="s">
        <v>179</v>
      </c>
      <c r="F3939" s="5" t="s">
        <v>189</v>
      </c>
      <c r="G3939" s="47">
        <v>44201</v>
      </c>
      <c r="H3939" s="47"/>
      <c r="I3939" s="51">
        <v>0.36703408966248546</v>
      </c>
      <c r="L3939" s="23"/>
      <c r="P3939" s="13"/>
      <c r="V3939" s="20"/>
      <c r="W3939" s="20"/>
      <c r="X3939" s="20"/>
      <c r="Y3939" s="20"/>
      <c r="Z3939" s="20"/>
      <c r="AA3939" s="114"/>
      <c r="AB3939" s="114"/>
      <c r="AC3939" s="114"/>
      <c r="AD3939" s="114"/>
      <c r="AE3939" s="114"/>
      <c r="AF3939" s="114"/>
      <c r="AG3939" s="13"/>
      <c r="AH3939" s="13"/>
      <c r="AI3939" s="13"/>
      <c r="AJ3939" s="13"/>
      <c r="AK3939" s="13"/>
    </row>
    <row r="3940" spans="1:50" x14ac:dyDescent="0.25">
      <c r="A3940" s="29" t="s">
        <v>176</v>
      </c>
      <c r="B3940" s="29" t="s">
        <v>143</v>
      </c>
      <c r="C3940" s="29" t="s">
        <v>147</v>
      </c>
      <c r="D3940" s="55" t="s">
        <v>138</v>
      </c>
      <c r="E3940" s="55" t="s">
        <v>179</v>
      </c>
      <c r="F3940" s="5" t="s">
        <v>189</v>
      </c>
      <c r="G3940" s="47">
        <v>44203</v>
      </c>
      <c r="H3940" s="47"/>
      <c r="I3940" s="51">
        <v>0.50503046085790559</v>
      </c>
      <c r="L3940" s="23"/>
      <c r="P3940" s="13"/>
      <c r="V3940" s="20"/>
      <c r="W3940" s="20"/>
      <c r="X3940" s="20"/>
      <c r="Y3940" s="20"/>
      <c r="Z3940" s="20"/>
      <c r="AA3940" s="114"/>
      <c r="AB3940" s="114"/>
      <c r="AC3940" s="114"/>
      <c r="AD3940" s="114"/>
      <c r="AE3940" s="114"/>
      <c r="AF3940" s="114"/>
      <c r="AG3940" s="13"/>
      <c r="AH3940" s="13"/>
      <c r="AI3940" s="13"/>
      <c r="AJ3940" s="13"/>
      <c r="AK3940" s="13"/>
    </row>
    <row r="3941" spans="1:50" x14ac:dyDescent="0.25">
      <c r="A3941" s="29" t="s">
        <v>176</v>
      </c>
      <c r="B3941" s="29" t="s">
        <v>143</v>
      </c>
      <c r="C3941" s="29" t="s">
        <v>147</v>
      </c>
      <c r="D3941" s="55" t="s">
        <v>138</v>
      </c>
      <c r="E3941" s="55" t="s">
        <v>179</v>
      </c>
      <c r="F3941" s="5" t="s">
        <v>189</v>
      </c>
      <c r="G3941" s="47">
        <v>44207</v>
      </c>
      <c r="H3941" s="47"/>
      <c r="I3941" s="51">
        <v>0.77758763518838503</v>
      </c>
      <c r="L3941" s="23"/>
      <c r="P3941" s="13"/>
      <c r="V3941" s="20"/>
      <c r="W3941" s="20"/>
      <c r="X3941" s="20"/>
      <c r="Y3941" s="20"/>
      <c r="Z3941" s="20"/>
      <c r="AA3941" s="114"/>
      <c r="AB3941" s="114"/>
      <c r="AC3941" s="114"/>
      <c r="AD3941" s="114"/>
      <c r="AE3941" s="114"/>
      <c r="AF3941" s="114"/>
      <c r="AG3941" s="13"/>
      <c r="AH3941" s="13"/>
      <c r="AI3941" s="13"/>
      <c r="AJ3941" s="13"/>
      <c r="AK3941" s="13"/>
    </row>
    <row r="3942" spans="1:50" x14ac:dyDescent="0.25">
      <c r="A3942" s="29" t="s">
        <v>176</v>
      </c>
      <c r="B3942" s="29" t="s">
        <v>143</v>
      </c>
      <c r="C3942" s="29" t="s">
        <v>147</v>
      </c>
      <c r="D3942" s="55" t="s">
        <v>138</v>
      </c>
      <c r="E3942" s="55" t="s">
        <v>179</v>
      </c>
      <c r="F3942" s="5" t="s">
        <v>189</v>
      </c>
      <c r="G3942" s="47">
        <v>44209</v>
      </c>
      <c r="H3942" s="47"/>
      <c r="I3942" s="51">
        <v>0.8423706182244437</v>
      </c>
      <c r="L3942" s="23"/>
      <c r="P3942" s="13"/>
      <c r="V3942" s="20"/>
      <c r="W3942" s="20"/>
      <c r="X3942" s="20"/>
      <c r="Y3942" s="20"/>
      <c r="Z3942" s="20"/>
      <c r="AA3942" s="114"/>
      <c r="AB3942" s="114"/>
      <c r="AC3942" s="114"/>
      <c r="AD3942" s="114"/>
      <c r="AE3942" s="114"/>
      <c r="AF3942" s="114"/>
      <c r="AG3942" s="13"/>
      <c r="AH3942" s="13"/>
      <c r="AI3942" s="13"/>
      <c r="AJ3942" s="13"/>
      <c r="AK3942" s="13"/>
    </row>
    <row r="3943" spans="1:50" x14ac:dyDescent="0.25">
      <c r="A3943" s="29" t="s">
        <v>176</v>
      </c>
      <c r="B3943" s="29" t="s">
        <v>143</v>
      </c>
      <c r="C3943" s="29" t="s">
        <v>147</v>
      </c>
      <c r="D3943" s="55" t="s">
        <v>138</v>
      </c>
      <c r="E3943" s="55" t="s">
        <v>179</v>
      </c>
      <c r="F3943" s="5" t="s">
        <v>189</v>
      </c>
      <c r="G3943" s="47">
        <v>44211</v>
      </c>
      <c r="H3943" s="47"/>
      <c r="I3943" s="51">
        <v>0.84328693120697051</v>
      </c>
      <c r="L3943" s="23"/>
      <c r="P3943" s="13"/>
      <c r="V3943" s="20"/>
      <c r="W3943" s="20"/>
      <c r="X3943" s="20"/>
      <c r="Y3943" s="20"/>
      <c r="Z3943" s="20"/>
      <c r="AA3943" s="114"/>
      <c r="AB3943" s="114"/>
      <c r="AC3943" s="114"/>
      <c r="AD3943" s="114"/>
      <c r="AE3943" s="114"/>
      <c r="AF3943" s="114"/>
      <c r="AG3943" s="13"/>
      <c r="AH3943" s="13"/>
      <c r="AI3943" s="13"/>
      <c r="AJ3943" s="13"/>
      <c r="AK3943" s="13"/>
    </row>
    <row r="3944" spans="1:50" x14ac:dyDescent="0.25">
      <c r="A3944" s="29" t="s">
        <v>176</v>
      </c>
      <c r="B3944" s="29" t="s">
        <v>143</v>
      </c>
      <c r="C3944" s="29" t="s">
        <v>147</v>
      </c>
      <c r="D3944" s="55" t="s">
        <v>138</v>
      </c>
      <c r="E3944" s="55" t="s">
        <v>179</v>
      </c>
      <c r="F3944" s="5" t="s">
        <v>189</v>
      </c>
      <c r="G3944" s="47">
        <v>44214</v>
      </c>
      <c r="H3944" s="47"/>
      <c r="I3944" s="51">
        <v>0.85102159071852712</v>
      </c>
      <c r="L3944" s="23"/>
      <c r="P3944" s="13"/>
      <c r="V3944" s="20"/>
      <c r="W3944" s="20"/>
      <c r="X3944" s="20"/>
      <c r="Y3944" s="20"/>
      <c r="Z3944" s="20"/>
      <c r="AA3944" s="114"/>
      <c r="AB3944" s="114"/>
      <c r="AC3944" s="114"/>
      <c r="AD3944" s="114"/>
      <c r="AE3944" s="114"/>
      <c r="AF3944" s="114"/>
      <c r="AG3944" s="13"/>
      <c r="AH3944" s="13"/>
      <c r="AI3944" s="13"/>
      <c r="AJ3944" s="13"/>
      <c r="AK3944" s="13"/>
    </row>
    <row r="3945" spans="1:50" x14ac:dyDescent="0.25">
      <c r="A3945" s="29" t="s">
        <v>176</v>
      </c>
      <c r="B3945" s="29" t="s">
        <v>143</v>
      </c>
      <c r="C3945" s="29" t="s">
        <v>147</v>
      </c>
      <c r="D3945" s="55" t="s">
        <v>138</v>
      </c>
      <c r="E3945" s="55" t="s">
        <v>179</v>
      </c>
      <c r="F3945" s="5" t="s">
        <v>189</v>
      </c>
      <c r="G3945" s="47">
        <v>44218</v>
      </c>
      <c r="H3945" s="47"/>
      <c r="I3945" s="51">
        <v>0.88171249299185239</v>
      </c>
      <c r="L3945" s="23"/>
      <c r="P3945" s="13"/>
      <c r="V3945" s="20"/>
      <c r="W3945" s="20"/>
      <c r="X3945" s="20"/>
      <c r="Y3945" s="20"/>
      <c r="Z3945" s="20"/>
      <c r="AA3945" s="114"/>
      <c r="AB3945" s="114"/>
      <c r="AC3945" s="114"/>
      <c r="AD3945" s="114"/>
      <c r="AE3945" s="114"/>
      <c r="AF3945" s="114"/>
      <c r="AG3945" s="13"/>
      <c r="AH3945" s="13"/>
      <c r="AI3945" s="13"/>
      <c r="AJ3945" s="13"/>
      <c r="AK3945" s="13"/>
    </row>
    <row r="3946" spans="1:50" x14ac:dyDescent="0.25">
      <c r="A3946" s="55" t="s">
        <v>178</v>
      </c>
      <c r="B3946" s="55" t="s">
        <v>145</v>
      </c>
      <c r="C3946" s="55" t="s">
        <v>147</v>
      </c>
      <c r="D3946" s="65" t="s">
        <v>138</v>
      </c>
      <c r="E3946" s="65" t="s">
        <v>179</v>
      </c>
      <c r="F3946" s="22" t="s">
        <v>189</v>
      </c>
      <c r="G3946" s="47">
        <v>44182</v>
      </c>
      <c r="H3946" s="47"/>
      <c r="I3946" s="51"/>
      <c r="J3946" s="22"/>
      <c r="K3946" s="22"/>
      <c r="L3946" s="111"/>
      <c r="M3946" s="22"/>
      <c r="N3946" s="22"/>
      <c r="O3946" s="22"/>
      <c r="P3946" s="31"/>
      <c r="Q3946" s="22"/>
      <c r="R3946" s="22"/>
      <c r="S3946" s="22"/>
      <c r="T3946" s="22"/>
      <c r="U3946" s="22"/>
      <c r="V3946" s="22"/>
      <c r="W3946" s="22"/>
      <c r="X3946" s="22"/>
      <c r="Y3946" s="22"/>
      <c r="Z3946" s="22"/>
      <c r="AA3946" s="110"/>
      <c r="AB3946" s="110"/>
      <c r="AC3946" s="110"/>
      <c r="AD3946" s="110"/>
      <c r="AE3946" s="110"/>
      <c r="AF3946" s="110"/>
      <c r="AG3946" s="31"/>
      <c r="AH3946" s="31"/>
      <c r="AI3946" s="31"/>
      <c r="AJ3946" s="31"/>
      <c r="AK3946" s="31"/>
      <c r="AL3946" s="22"/>
      <c r="AM3946" s="22"/>
      <c r="AN3946" s="22"/>
      <c r="AO3946" s="22"/>
      <c r="AP3946" s="22"/>
      <c r="AQ3946" s="22"/>
      <c r="AR3946" s="22"/>
      <c r="AS3946" s="22"/>
      <c r="AT3946" s="22"/>
      <c r="AU3946" s="22"/>
      <c r="AV3946" s="22"/>
      <c r="AW3946" s="22"/>
      <c r="AX3946" s="22"/>
    </row>
    <row r="3947" spans="1:50" x14ac:dyDescent="0.25">
      <c r="A3947" s="55" t="s">
        <v>178</v>
      </c>
      <c r="B3947" s="55" t="s">
        <v>145</v>
      </c>
      <c r="C3947" s="55" t="s">
        <v>147</v>
      </c>
      <c r="D3947" s="65" t="s">
        <v>138</v>
      </c>
      <c r="E3947" s="65" t="s">
        <v>179</v>
      </c>
      <c r="F3947" s="22" t="s">
        <v>189</v>
      </c>
      <c r="G3947" s="47">
        <v>44187</v>
      </c>
      <c r="H3947" s="47"/>
      <c r="I3947" s="51">
        <v>5.7048646286474762E-2</v>
      </c>
      <c r="J3947" s="22"/>
      <c r="K3947" s="22"/>
      <c r="L3947" s="111"/>
      <c r="M3947" s="22"/>
      <c r="N3947" s="22"/>
      <c r="O3947" s="22"/>
      <c r="P3947" s="31"/>
      <c r="Q3947" s="22"/>
      <c r="R3947" s="22"/>
      <c r="S3947" s="22"/>
      <c r="T3947" s="22"/>
      <c r="U3947" s="22"/>
      <c r="V3947" s="22"/>
      <c r="W3947" s="22"/>
      <c r="X3947" s="22"/>
      <c r="Y3947" s="22"/>
      <c r="Z3947" s="22"/>
      <c r="AA3947" s="110"/>
      <c r="AB3947" s="110"/>
      <c r="AC3947" s="110"/>
      <c r="AD3947" s="110"/>
      <c r="AE3947" s="110"/>
      <c r="AF3947" s="110"/>
      <c r="AG3947" s="31"/>
      <c r="AH3947" s="31"/>
      <c r="AI3947" s="31"/>
      <c r="AJ3947" s="31"/>
      <c r="AK3947" s="31"/>
      <c r="AL3947" s="22"/>
      <c r="AM3947" s="22"/>
      <c r="AN3947" s="22"/>
      <c r="AO3947" s="22"/>
      <c r="AP3947" s="22"/>
      <c r="AQ3947" s="22"/>
      <c r="AR3947" s="22"/>
      <c r="AS3947" s="22"/>
      <c r="AT3947" s="22"/>
      <c r="AU3947" s="22"/>
      <c r="AV3947" s="22"/>
      <c r="AW3947" s="22"/>
      <c r="AX3947" s="22"/>
    </row>
    <row r="3948" spans="1:50" x14ac:dyDescent="0.25">
      <c r="A3948" s="55" t="s">
        <v>178</v>
      </c>
      <c r="B3948" s="55" t="s">
        <v>145</v>
      </c>
      <c r="C3948" s="55" t="s">
        <v>147</v>
      </c>
      <c r="D3948" s="65" t="s">
        <v>138</v>
      </c>
      <c r="E3948" s="65" t="s">
        <v>179</v>
      </c>
      <c r="F3948" s="22" t="s">
        <v>189</v>
      </c>
      <c r="G3948" s="47">
        <v>44194</v>
      </c>
      <c r="H3948" s="47"/>
      <c r="I3948" s="51">
        <v>0.13438157933754408</v>
      </c>
      <c r="J3948" s="22"/>
      <c r="K3948" s="22"/>
      <c r="L3948" s="111"/>
      <c r="M3948" s="22"/>
      <c r="N3948" s="22"/>
      <c r="O3948" s="22"/>
      <c r="P3948" s="31"/>
      <c r="Q3948" s="22"/>
      <c r="R3948" s="22"/>
      <c r="S3948" s="22"/>
      <c r="T3948" s="22"/>
      <c r="U3948" s="22"/>
      <c r="V3948" s="22"/>
      <c r="W3948" s="22"/>
      <c r="X3948" s="22"/>
      <c r="Y3948" s="22"/>
      <c r="Z3948" s="22"/>
      <c r="AA3948" s="110"/>
      <c r="AB3948" s="110"/>
      <c r="AC3948" s="110"/>
      <c r="AD3948" s="110"/>
      <c r="AE3948" s="110"/>
      <c r="AF3948" s="110"/>
      <c r="AG3948" s="31"/>
      <c r="AH3948" s="31"/>
      <c r="AI3948" s="31"/>
      <c r="AJ3948" s="31"/>
      <c r="AK3948" s="31"/>
      <c r="AL3948" s="22"/>
      <c r="AM3948" s="22"/>
      <c r="AN3948" s="22"/>
      <c r="AO3948" s="22"/>
      <c r="AP3948" s="22"/>
      <c r="AQ3948" s="22"/>
      <c r="AR3948" s="22"/>
      <c r="AS3948" s="22"/>
      <c r="AT3948" s="22"/>
      <c r="AU3948" s="22"/>
      <c r="AV3948" s="22"/>
      <c r="AW3948" s="22"/>
      <c r="AX3948" s="22"/>
    </row>
    <row r="3949" spans="1:50" x14ac:dyDescent="0.25">
      <c r="A3949" s="55" t="s">
        <v>178</v>
      </c>
      <c r="B3949" s="55" t="s">
        <v>145</v>
      </c>
      <c r="C3949" s="55" t="s">
        <v>147</v>
      </c>
      <c r="D3949" s="65" t="s">
        <v>138</v>
      </c>
      <c r="E3949" s="65" t="s">
        <v>179</v>
      </c>
      <c r="F3949" s="22" t="s">
        <v>189</v>
      </c>
      <c r="G3949" s="47">
        <v>44201</v>
      </c>
      <c r="H3949" s="47"/>
      <c r="I3949" s="51">
        <v>0.40581388344357344</v>
      </c>
      <c r="J3949" s="22"/>
      <c r="K3949" s="22"/>
      <c r="L3949" s="111"/>
      <c r="M3949" s="22"/>
      <c r="N3949" s="22"/>
      <c r="O3949" s="22"/>
      <c r="P3949" s="31"/>
      <c r="Q3949" s="22"/>
      <c r="R3949" s="22"/>
      <c r="S3949" s="22"/>
      <c r="T3949" s="22"/>
      <c r="U3949" s="22"/>
      <c r="V3949" s="22"/>
      <c r="W3949" s="22"/>
      <c r="X3949" s="22"/>
      <c r="Y3949" s="22"/>
      <c r="Z3949" s="22"/>
      <c r="AA3949" s="110"/>
      <c r="AB3949" s="110"/>
      <c r="AC3949" s="110"/>
      <c r="AD3949" s="110"/>
      <c r="AE3949" s="110"/>
      <c r="AF3949" s="110"/>
      <c r="AG3949" s="31"/>
      <c r="AH3949" s="31"/>
      <c r="AI3949" s="31"/>
      <c r="AJ3949" s="31"/>
      <c r="AK3949" s="31"/>
      <c r="AL3949" s="22"/>
      <c r="AM3949" s="22"/>
      <c r="AN3949" s="22"/>
      <c r="AO3949" s="22"/>
      <c r="AP3949" s="22"/>
      <c r="AQ3949" s="22"/>
      <c r="AR3949" s="22"/>
      <c r="AS3949" s="22"/>
      <c r="AT3949" s="22"/>
      <c r="AU3949" s="22"/>
      <c r="AV3949" s="22"/>
      <c r="AW3949" s="22"/>
      <c r="AX3949" s="22"/>
    </row>
    <row r="3950" spans="1:50" x14ac:dyDescent="0.25">
      <c r="A3950" s="55" t="s">
        <v>178</v>
      </c>
      <c r="B3950" s="55" t="s">
        <v>145</v>
      </c>
      <c r="C3950" s="55" t="s">
        <v>147</v>
      </c>
      <c r="D3950" s="65" t="s">
        <v>138</v>
      </c>
      <c r="E3950" s="65" t="s">
        <v>179</v>
      </c>
      <c r="F3950" s="22" t="s">
        <v>189</v>
      </c>
      <c r="G3950" s="47">
        <v>44203</v>
      </c>
      <c r="H3950" s="47"/>
      <c r="I3950" s="51">
        <v>0.53532968004242498</v>
      </c>
      <c r="J3950" s="22"/>
      <c r="K3950" s="22"/>
      <c r="L3950" s="111"/>
      <c r="M3950" s="22"/>
      <c r="N3950" s="22"/>
      <c r="O3950" s="22"/>
      <c r="P3950" s="31"/>
      <c r="Q3950" s="22"/>
      <c r="R3950" s="22"/>
      <c r="S3950" s="22"/>
      <c r="T3950" s="22"/>
      <c r="U3950" s="22"/>
      <c r="V3950" s="22"/>
      <c r="W3950" s="22"/>
      <c r="X3950" s="22"/>
      <c r="Y3950" s="22"/>
      <c r="Z3950" s="22"/>
      <c r="AA3950" s="110"/>
      <c r="AB3950" s="110"/>
      <c r="AC3950" s="110"/>
      <c r="AD3950" s="110"/>
      <c r="AE3950" s="110"/>
      <c r="AF3950" s="110"/>
      <c r="AG3950" s="31"/>
      <c r="AH3950" s="31"/>
      <c r="AI3950" s="31"/>
      <c r="AJ3950" s="31"/>
      <c r="AK3950" s="31"/>
      <c r="AL3950" s="22"/>
      <c r="AM3950" s="22"/>
      <c r="AN3950" s="22"/>
      <c r="AO3950" s="22"/>
      <c r="AP3950" s="22"/>
      <c r="AQ3950" s="22"/>
      <c r="AR3950" s="22"/>
      <c r="AS3950" s="22"/>
      <c r="AT3950" s="22"/>
      <c r="AU3950" s="22"/>
      <c r="AV3950" s="22"/>
      <c r="AW3950" s="22"/>
      <c r="AX3950" s="22"/>
    </row>
    <row r="3951" spans="1:50" x14ac:dyDescent="0.25">
      <c r="A3951" s="55" t="s">
        <v>178</v>
      </c>
      <c r="B3951" s="55" t="s">
        <v>145</v>
      </c>
      <c r="C3951" s="55" t="s">
        <v>147</v>
      </c>
      <c r="D3951" s="65" t="s">
        <v>138</v>
      </c>
      <c r="E3951" s="65" t="s">
        <v>179</v>
      </c>
      <c r="F3951" s="22" t="s">
        <v>189</v>
      </c>
      <c r="G3951" s="47">
        <v>44207</v>
      </c>
      <c r="H3951" s="47"/>
      <c r="I3951" s="51">
        <v>0.78284660762262026</v>
      </c>
      <c r="J3951" s="22"/>
      <c r="K3951" s="22"/>
      <c r="L3951" s="111"/>
      <c r="M3951" s="22"/>
      <c r="N3951" s="22"/>
      <c r="O3951" s="22"/>
      <c r="P3951" s="31"/>
      <c r="Q3951" s="22"/>
      <c r="R3951" s="22"/>
      <c r="S3951" s="22"/>
      <c r="T3951" s="22"/>
      <c r="U3951" s="22"/>
      <c r="V3951" s="22"/>
      <c r="W3951" s="22"/>
      <c r="X3951" s="22"/>
      <c r="Y3951" s="22"/>
      <c r="Z3951" s="22"/>
      <c r="AA3951" s="110"/>
      <c r="AB3951" s="110"/>
      <c r="AC3951" s="110"/>
      <c r="AD3951" s="110"/>
      <c r="AE3951" s="110"/>
      <c r="AF3951" s="110"/>
      <c r="AG3951" s="31"/>
      <c r="AH3951" s="31"/>
      <c r="AI3951" s="31"/>
      <c r="AJ3951" s="31"/>
      <c r="AK3951" s="31"/>
      <c r="AL3951" s="22"/>
      <c r="AM3951" s="22"/>
      <c r="AN3951" s="22"/>
      <c r="AO3951" s="22"/>
      <c r="AP3951" s="22"/>
      <c r="AQ3951" s="22"/>
      <c r="AR3951" s="22"/>
      <c r="AS3951" s="22"/>
      <c r="AT3951" s="22"/>
      <c r="AU3951" s="22"/>
      <c r="AV3951" s="22"/>
      <c r="AW3951" s="22"/>
      <c r="AX3951" s="22"/>
    </row>
    <row r="3952" spans="1:50" x14ac:dyDescent="0.25">
      <c r="A3952" s="55" t="s">
        <v>178</v>
      </c>
      <c r="B3952" s="55" t="s">
        <v>145</v>
      </c>
      <c r="C3952" s="55" t="s">
        <v>147</v>
      </c>
      <c r="D3952" s="65" t="s">
        <v>138</v>
      </c>
      <c r="E3952" s="65" t="s">
        <v>179</v>
      </c>
      <c r="F3952" s="22" t="s">
        <v>189</v>
      </c>
      <c r="G3952" s="47">
        <v>44209</v>
      </c>
      <c r="H3952" s="47"/>
      <c r="I3952" s="51">
        <v>0.84335380745499544</v>
      </c>
      <c r="J3952" s="22"/>
      <c r="K3952" s="22"/>
      <c r="L3952" s="111"/>
      <c r="M3952" s="22"/>
      <c r="N3952" s="22"/>
      <c r="O3952" s="22"/>
      <c r="P3952" s="31"/>
      <c r="Q3952" s="22"/>
      <c r="R3952" s="22"/>
      <c r="S3952" s="22"/>
      <c r="T3952" s="22"/>
      <c r="U3952" s="22"/>
      <c r="V3952" s="22"/>
      <c r="W3952" s="22"/>
      <c r="X3952" s="22"/>
      <c r="Y3952" s="22"/>
      <c r="Z3952" s="22"/>
      <c r="AA3952" s="110"/>
      <c r="AB3952" s="110"/>
      <c r="AC3952" s="110"/>
      <c r="AD3952" s="110"/>
      <c r="AE3952" s="110"/>
      <c r="AF3952" s="110"/>
      <c r="AG3952" s="31"/>
      <c r="AH3952" s="31"/>
      <c r="AI3952" s="31"/>
      <c r="AJ3952" s="31"/>
      <c r="AK3952" s="31"/>
      <c r="AL3952" s="22"/>
      <c r="AM3952" s="22"/>
      <c r="AN3952" s="22"/>
      <c r="AO3952" s="22"/>
      <c r="AP3952" s="22"/>
      <c r="AQ3952" s="22"/>
      <c r="AR3952" s="22"/>
      <c r="AS3952" s="22"/>
      <c r="AT3952" s="22"/>
      <c r="AU3952" s="22"/>
      <c r="AV3952" s="22"/>
      <c r="AW3952" s="22"/>
      <c r="AX3952" s="22"/>
    </row>
    <row r="3953" spans="1:50" x14ac:dyDescent="0.25">
      <c r="A3953" s="55" t="s">
        <v>178</v>
      </c>
      <c r="B3953" s="55" t="s">
        <v>145</v>
      </c>
      <c r="C3953" s="55" t="s">
        <v>147</v>
      </c>
      <c r="D3953" s="65" t="s">
        <v>138</v>
      </c>
      <c r="E3953" s="65" t="s">
        <v>179</v>
      </c>
      <c r="F3953" s="22" t="s">
        <v>189</v>
      </c>
      <c r="G3953" s="47">
        <v>44211</v>
      </c>
      <c r="H3953" s="47"/>
      <c r="I3953" s="51">
        <v>0.8459844051640929</v>
      </c>
      <c r="J3953" s="22"/>
      <c r="K3953" s="22"/>
      <c r="L3953" s="111"/>
      <c r="M3953" s="22"/>
      <c r="N3953" s="22"/>
      <c r="O3953" s="22"/>
      <c r="P3953" s="31"/>
      <c r="Q3953" s="22"/>
      <c r="R3953" s="22"/>
      <c r="S3953" s="22"/>
      <c r="T3953" s="22"/>
      <c r="U3953" s="22"/>
      <c r="V3953" s="22"/>
      <c r="W3953" s="22"/>
      <c r="X3953" s="22"/>
      <c r="Y3953" s="22"/>
      <c r="Z3953" s="22"/>
      <c r="AA3953" s="110"/>
      <c r="AB3953" s="110"/>
      <c r="AC3953" s="110"/>
      <c r="AD3953" s="110"/>
      <c r="AE3953" s="110"/>
      <c r="AF3953" s="110"/>
      <c r="AG3953" s="31"/>
      <c r="AH3953" s="31"/>
      <c r="AI3953" s="31"/>
      <c r="AJ3953" s="31"/>
      <c r="AK3953" s="31"/>
      <c r="AL3953" s="22"/>
      <c r="AM3953" s="22"/>
      <c r="AN3953" s="22"/>
      <c r="AO3953" s="22"/>
      <c r="AP3953" s="22"/>
      <c r="AQ3953" s="22"/>
      <c r="AR3953" s="22"/>
      <c r="AS3953" s="22"/>
      <c r="AT3953" s="22"/>
      <c r="AU3953" s="22"/>
      <c r="AV3953" s="22"/>
      <c r="AW3953" s="22"/>
      <c r="AX3953" s="22"/>
    </row>
    <row r="3954" spans="1:50" x14ac:dyDescent="0.25">
      <c r="A3954" s="55" t="s">
        <v>178</v>
      </c>
      <c r="B3954" s="55" t="s">
        <v>145</v>
      </c>
      <c r="C3954" s="55" t="s">
        <v>147</v>
      </c>
      <c r="D3954" s="65" t="s">
        <v>138</v>
      </c>
      <c r="E3954" s="65" t="s">
        <v>179</v>
      </c>
      <c r="F3954" s="22" t="s">
        <v>189</v>
      </c>
      <c r="G3954" s="47">
        <v>44214</v>
      </c>
      <c r="H3954" s="47"/>
      <c r="I3954" s="51">
        <v>0.84999128893626275</v>
      </c>
      <c r="J3954" s="22"/>
      <c r="K3954" s="22"/>
      <c r="L3954" s="111"/>
      <c r="M3954" s="22"/>
      <c r="N3954" s="22"/>
      <c r="O3954" s="22"/>
      <c r="P3954" s="31"/>
      <c r="Q3954" s="22"/>
      <c r="R3954" s="22"/>
      <c r="S3954" s="22"/>
      <c r="T3954" s="22"/>
      <c r="U3954" s="22"/>
      <c r="V3954" s="22"/>
      <c r="W3954" s="22"/>
      <c r="X3954" s="22"/>
      <c r="Y3954" s="22"/>
      <c r="Z3954" s="22"/>
      <c r="AA3954" s="110"/>
      <c r="AB3954" s="110"/>
      <c r="AC3954" s="110"/>
      <c r="AD3954" s="110"/>
      <c r="AE3954" s="110"/>
      <c r="AF3954" s="110"/>
      <c r="AG3954" s="31"/>
      <c r="AH3954" s="31"/>
      <c r="AI3954" s="31"/>
      <c r="AJ3954" s="31"/>
      <c r="AK3954" s="31"/>
      <c r="AL3954" s="22"/>
      <c r="AM3954" s="22"/>
      <c r="AN3954" s="22"/>
      <c r="AO3954" s="22"/>
      <c r="AP3954" s="22"/>
      <c r="AQ3954" s="22"/>
      <c r="AR3954" s="22"/>
      <c r="AS3954" s="22"/>
      <c r="AT3954" s="22"/>
      <c r="AU3954" s="22"/>
      <c r="AV3954" s="22"/>
      <c r="AW3954" s="22"/>
      <c r="AX3954" s="22"/>
    </row>
    <row r="3955" spans="1:50" x14ac:dyDescent="0.25">
      <c r="A3955" s="55" t="s">
        <v>178</v>
      </c>
      <c r="B3955" s="55" t="s">
        <v>145</v>
      </c>
      <c r="C3955" s="55" t="s">
        <v>147</v>
      </c>
      <c r="D3955" s="65" t="s">
        <v>138</v>
      </c>
      <c r="E3955" s="65" t="s">
        <v>179</v>
      </c>
      <c r="F3955" s="22" t="s">
        <v>189</v>
      </c>
      <c r="G3955" s="47">
        <v>44218</v>
      </c>
      <c r="H3955" s="47"/>
      <c r="I3955" s="51">
        <v>0.87571988505696641</v>
      </c>
      <c r="J3955" s="22"/>
      <c r="K3955" s="22"/>
      <c r="L3955" s="111"/>
      <c r="M3955" s="22"/>
      <c r="N3955" s="22"/>
      <c r="O3955" s="22"/>
      <c r="P3955" s="31"/>
      <c r="Q3955" s="22"/>
      <c r="R3955" s="22"/>
      <c r="S3955" s="22"/>
      <c r="T3955" s="22"/>
      <c r="U3955" s="22"/>
      <c r="V3955" s="22"/>
      <c r="W3955" s="22"/>
      <c r="X3955" s="22"/>
      <c r="Y3955" s="22"/>
      <c r="Z3955" s="22"/>
      <c r="AA3955" s="110"/>
      <c r="AB3955" s="110"/>
      <c r="AC3955" s="110"/>
      <c r="AD3955" s="110"/>
      <c r="AE3955" s="110"/>
      <c r="AF3955" s="110"/>
      <c r="AG3955" s="31"/>
      <c r="AH3955" s="31"/>
      <c r="AI3955" s="31"/>
      <c r="AJ3955" s="31"/>
      <c r="AK3955" s="31"/>
      <c r="AL3955" s="22"/>
      <c r="AM3955" s="22"/>
      <c r="AN3955" s="22"/>
      <c r="AO3955" s="22"/>
      <c r="AP3955" s="22"/>
      <c r="AQ3955" s="22"/>
      <c r="AR3955" s="22"/>
      <c r="AS3955" s="22"/>
      <c r="AT3955" s="22"/>
      <c r="AU3955" s="22"/>
      <c r="AV3955" s="22"/>
      <c r="AW3955" s="22"/>
      <c r="AX3955" s="22"/>
    </row>
    <row r="3956" spans="1:50" x14ac:dyDescent="0.25">
      <c r="A3956" s="29" t="s">
        <v>171</v>
      </c>
      <c r="B3956" s="29" t="s">
        <v>79</v>
      </c>
      <c r="C3956" s="29" t="s">
        <v>137</v>
      </c>
      <c r="D3956" s="65" t="s">
        <v>138</v>
      </c>
      <c r="E3956" s="65" t="s">
        <v>179</v>
      </c>
      <c r="F3956" s="22" t="s">
        <v>190</v>
      </c>
      <c r="G3956" s="47">
        <v>44270</v>
      </c>
      <c r="H3956" s="47"/>
      <c r="I3956" s="119">
        <v>8.2516556768723898E-3</v>
      </c>
      <c r="J3956" s="22"/>
      <c r="K3956" s="22"/>
      <c r="L3956" s="111"/>
      <c r="M3956" s="22"/>
      <c r="N3956" s="22"/>
      <c r="O3956" s="22"/>
      <c r="P3956" s="31"/>
      <c r="Q3956" s="22"/>
      <c r="R3956" s="22"/>
      <c r="S3956" s="22"/>
      <c r="T3956" s="22"/>
      <c r="U3956" s="22"/>
      <c r="V3956" s="22"/>
      <c r="W3956" s="22"/>
      <c r="X3956" s="22"/>
      <c r="Y3956" s="22"/>
      <c r="Z3956" s="22"/>
      <c r="AA3956" s="110"/>
      <c r="AB3956" s="110"/>
      <c r="AC3956" s="110"/>
      <c r="AD3956" s="110"/>
      <c r="AE3956" s="110"/>
      <c r="AF3956" s="110"/>
      <c r="AG3956" s="31"/>
      <c r="AH3956" s="31"/>
      <c r="AI3956" s="31"/>
      <c r="AJ3956" s="31"/>
      <c r="AK3956" s="31"/>
      <c r="AL3956" s="22"/>
      <c r="AM3956" s="22"/>
      <c r="AN3956" s="22"/>
      <c r="AO3956" s="22"/>
      <c r="AP3956" s="22"/>
      <c r="AQ3956" s="22"/>
      <c r="AR3956" s="22"/>
      <c r="AS3956" s="22"/>
      <c r="AT3956" s="22"/>
      <c r="AU3956" s="22"/>
      <c r="AV3956" s="22"/>
      <c r="AW3956" s="22"/>
      <c r="AX3956" s="22"/>
    </row>
    <row r="3957" spans="1:50" x14ac:dyDescent="0.25">
      <c r="A3957" s="29" t="s">
        <v>171</v>
      </c>
      <c r="B3957" s="29" t="s">
        <v>79</v>
      </c>
      <c r="C3957" s="29" t="s">
        <v>137</v>
      </c>
      <c r="D3957" s="65" t="s">
        <v>138</v>
      </c>
      <c r="E3957" s="65" t="s">
        <v>179</v>
      </c>
      <c r="F3957" s="22" t="s">
        <v>190</v>
      </c>
      <c r="G3957" s="47">
        <v>44282</v>
      </c>
      <c r="H3957" s="47"/>
      <c r="I3957" s="119">
        <v>0.12353076154739087</v>
      </c>
      <c r="J3957" s="22"/>
      <c r="K3957" s="22"/>
      <c r="L3957" s="111"/>
      <c r="M3957" s="22"/>
      <c r="N3957" s="22"/>
      <c r="O3957" s="22"/>
      <c r="P3957" s="31"/>
      <c r="Q3957" s="22"/>
      <c r="R3957" s="22"/>
      <c r="S3957" s="22"/>
      <c r="T3957" s="22"/>
      <c r="U3957" s="22"/>
      <c r="V3957" s="22"/>
      <c r="W3957" s="22"/>
      <c r="X3957" s="22"/>
      <c r="Y3957" s="22"/>
      <c r="Z3957" s="22"/>
      <c r="AA3957" s="110"/>
      <c r="AB3957" s="110"/>
      <c r="AC3957" s="110"/>
      <c r="AD3957" s="110"/>
      <c r="AE3957" s="110"/>
      <c r="AF3957" s="110"/>
      <c r="AG3957" s="31"/>
      <c r="AH3957" s="31"/>
      <c r="AI3957" s="31"/>
      <c r="AJ3957" s="31"/>
      <c r="AK3957" s="31"/>
      <c r="AL3957" s="22"/>
      <c r="AM3957" s="22"/>
      <c r="AN3957" s="22"/>
      <c r="AO3957" s="22"/>
      <c r="AP3957" s="22"/>
      <c r="AQ3957" s="22"/>
      <c r="AR3957" s="22"/>
      <c r="AS3957" s="22"/>
      <c r="AT3957" s="22"/>
      <c r="AU3957" s="22"/>
      <c r="AV3957" s="22"/>
      <c r="AW3957" s="22"/>
      <c r="AX3957" s="22"/>
    </row>
    <row r="3958" spans="1:50" x14ac:dyDescent="0.25">
      <c r="A3958" s="29" t="s">
        <v>171</v>
      </c>
      <c r="B3958" s="29" t="s">
        <v>79</v>
      </c>
      <c r="C3958" s="29" t="s">
        <v>137</v>
      </c>
      <c r="D3958" s="65" t="s">
        <v>138</v>
      </c>
      <c r="E3958" s="65" t="s">
        <v>179</v>
      </c>
      <c r="F3958" s="22" t="s">
        <v>190</v>
      </c>
      <c r="G3958" s="47">
        <v>44293</v>
      </c>
      <c r="H3958" s="47"/>
      <c r="I3958" s="119">
        <v>0.65202108963093175</v>
      </c>
      <c r="J3958" s="22"/>
      <c r="K3958" s="22"/>
      <c r="L3958" s="111"/>
      <c r="M3958" s="22"/>
      <c r="N3958" s="22"/>
      <c r="O3958" s="22"/>
      <c r="P3958" s="31"/>
      <c r="Q3958" s="22"/>
      <c r="R3958" s="22"/>
      <c r="S3958" s="22"/>
      <c r="T3958" s="22"/>
      <c r="U3958" s="22"/>
      <c r="V3958" s="22"/>
      <c r="W3958" s="22"/>
      <c r="X3958" s="22"/>
      <c r="Y3958" s="22"/>
      <c r="Z3958" s="22"/>
      <c r="AA3958" s="110"/>
      <c r="AB3958" s="110"/>
      <c r="AC3958" s="110"/>
      <c r="AD3958" s="110"/>
      <c r="AE3958" s="110"/>
      <c r="AF3958" s="110"/>
      <c r="AG3958" s="31"/>
      <c r="AH3958" s="31"/>
      <c r="AI3958" s="31"/>
      <c r="AJ3958" s="31"/>
      <c r="AK3958" s="31"/>
      <c r="AL3958" s="22"/>
      <c r="AM3958" s="22"/>
      <c r="AN3958" s="22"/>
      <c r="AO3958" s="22"/>
      <c r="AP3958" s="22"/>
      <c r="AQ3958" s="22"/>
      <c r="AR3958" s="22"/>
      <c r="AS3958" s="22"/>
      <c r="AT3958" s="22"/>
      <c r="AU3958" s="22"/>
      <c r="AV3958" s="22"/>
      <c r="AW3958" s="22"/>
      <c r="AX3958" s="22"/>
    </row>
    <row r="3959" spans="1:50" x14ac:dyDescent="0.25">
      <c r="A3959" s="29" t="s">
        <v>171</v>
      </c>
      <c r="B3959" s="29" t="s">
        <v>79</v>
      </c>
      <c r="C3959" s="29" t="s">
        <v>137</v>
      </c>
      <c r="D3959" s="65" t="s">
        <v>138</v>
      </c>
      <c r="E3959" s="65" t="s">
        <v>179</v>
      </c>
      <c r="F3959" s="22" t="s">
        <v>190</v>
      </c>
      <c r="G3959" s="47">
        <v>44298</v>
      </c>
      <c r="H3959" s="47"/>
      <c r="I3959" s="119">
        <v>0.80696152076418792</v>
      </c>
      <c r="J3959" s="22"/>
      <c r="K3959" s="22"/>
      <c r="L3959" s="111"/>
      <c r="M3959" s="22"/>
      <c r="N3959" s="22"/>
      <c r="O3959" s="22"/>
      <c r="P3959" s="31"/>
      <c r="Q3959" s="22"/>
      <c r="R3959" s="22"/>
      <c r="S3959" s="22"/>
      <c r="T3959" s="22"/>
      <c r="U3959" s="22"/>
      <c r="V3959" s="22"/>
      <c r="W3959" s="22"/>
      <c r="X3959" s="22"/>
      <c r="Y3959" s="22"/>
      <c r="Z3959" s="22"/>
      <c r="AA3959" s="110"/>
      <c r="AB3959" s="110"/>
      <c r="AC3959" s="110"/>
      <c r="AD3959" s="110"/>
      <c r="AE3959" s="110"/>
      <c r="AF3959" s="110"/>
      <c r="AG3959" s="31"/>
      <c r="AH3959" s="31"/>
      <c r="AI3959" s="31"/>
      <c r="AJ3959" s="31"/>
      <c r="AK3959" s="31"/>
      <c r="AL3959" s="22"/>
      <c r="AM3959" s="22"/>
      <c r="AN3959" s="22"/>
      <c r="AO3959" s="22"/>
      <c r="AP3959" s="22"/>
      <c r="AQ3959" s="22"/>
      <c r="AR3959" s="22"/>
      <c r="AS3959" s="22"/>
      <c r="AT3959" s="22"/>
      <c r="AU3959" s="22"/>
      <c r="AV3959" s="22"/>
      <c r="AW3959" s="22"/>
      <c r="AX3959" s="22"/>
    </row>
    <row r="3960" spans="1:50" x14ac:dyDescent="0.25">
      <c r="A3960" s="29" t="s">
        <v>171</v>
      </c>
      <c r="B3960" s="29" t="s">
        <v>79</v>
      </c>
      <c r="C3960" s="29" t="s">
        <v>137</v>
      </c>
      <c r="D3960" s="65" t="s">
        <v>138</v>
      </c>
      <c r="E3960" s="65" t="s">
        <v>179</v>
      </c>
      <c r="F3960" s="22" t="s">
        <v>190</v>
      </c>
      <c r="G3960" s="47">
        <v>44305</v>
      </c>
      <c r="H3960" s="47"/>
      <c r="I3960" s="119">
        <v>0.88550019198590035</v>
      </c>
      <c r="J3960" s="22"/>
      <c r="K3960" s="22"/>
      <c r="L3960" s="111"/>
      <c r="M3960" s="22"/>
      <c r="N3960" s="22"/>
      <c r="O3960" s="22"/>
      <c r="P3960" s="31"/>
      <c r="Q3960" s="22"/>
      <c r="R3960" s="22"/>
      <c r="S3960" s="22"/>
      <c r="T3960" s="22"/>
      <c r="U3960" s="22"/>
      <c r="V3960" s="22"/>
      <c r="W3960" s="22"/>
      <c r="X3960" s="22"/>
      <c r="Y3960" s="22"/>
      <c r="Z3960" s="22"/>
      <c r="AA3960" s="110"/>
      <c r="AB3960" s="110"/>
      <c r="AC3960" s="110"/>
      <c r="AD3960" s="110"/>
      <c r="AE3960" s="110"/>
      <c r="AF3960" s="110"/>
      <c r="AG3960" s="31"/>
      <c r="AH3960" s="31"/>
      <c r="AI3960" s="31"/>
      <c r="AJ3960" s="31"/>
      <c r="AK3960" s="31"/>
      <c r="AL3960" s="22"/>
      <c r="AM3960" s="22"/>
      <c r="AN3960" s="22"/>
      <c r="AO3960" s="22"/>
      <c r="AP3960" s="22"/>
      <c r="AQ3960" s="22"/>
      <c r="AR3960" s="22"/>
      <c r="AS3960" s="22"/>
      <c r="AT3960" s="22"/>
      <c r="AU3960" s="22"/>
      <c r="AV3960" s="22"/>
      <c r="AW3960" s="22"/>
      <c r="AX3960" s="22"/>
    </row>
    <row r="3961" spans="1:50" x14ac:dyDescent="0.25">
      <c r="A3961" s="29" t="s">
        <v>171</v>
      </c>
      <c r="B3961" s="29" t="s">
        <v>79</v>
      </c>
      <c r="C3961" s="29" t="s">
        <v>137</v>
      </c>
      <c r="D3961" s="65" t="s">
        <v>138</v>
      </c>
      <c r="E3961" s="65" t="s">
        <v>179</v>
      </c>
      <c r="F3961" s="22" t="s">
        <v>190</v>
      </c>
      <c r="G3961" s="47">
        <v>44321</v>
      </c>
      <c r="H3961" s="47"/>
      <c r="I3961" s="119">
        <v>0.88835697558760618</v>
      </c>
      <c r="J3961" s="22"/>
      <c r="K3961" s="22"/>
      <c r="L3961" s="111"/>
      <c r="M3961" s="22"/>
      <c r="N3961" s="22"/>
      <c r="O3961" s="22"/>
      <c r="P3961" s="31"/>
      <c r="Q3961" s="22"/>
      <c r="R3961" s="22"/>
      <c r="S3961" s="22"/>
      <c r="T3961" s="22"/>
      <c r="U3961" s="22"/>
      <c r="V3961" s="22"/>
      <c r="W3961" s="22"/>
      <c r="X3961" s="22"/>
      <c r="Y3961" s="22"/>
      <c r="Z3961" s="22"/>
      <c r="AA3961" s="110"/>
      <c r="AB3961" s="110"/>
      <c r="AC3961" s="110"/>
      <c r="AD3961" s="110"/>
      <c r="AE3961" s="110"/>
      <c r="AF3961" s="110"/>
      <c r="AG3961" s="31"/>
      <c r="AH3961" s="31"/>
      <c r="AI3961" s="31"/>
      <c r="AJ3961" s="31"/>
      <c r="AK3961" s="31"/>
      <c r="AL3961" s="22"/>
      <c r="AM3961" s="22"/>
      <c r="AN3961" s="22"/>
      <c r="AO3961" s="22"/>
      <c r="AP3961" s="22"/>
      <c r="AQ3961" s="22"/>
      <c r="AR3961" s="22"/>
      <c r="AS3961" s="22"/>
      <c r="AT3961" s="22"/>
      <c r="AU3961" s="22"/>
      <c r="AV3961" s="22"/>
      <c r="AW3961" s="22"/>
      <c r="AX3961" s="22"/>
    </row>
    <row r="3962" spans="1:50" x14ac:dyDescent="0.25">
      <c r="A3962" s="29" t="s">
        <v>171</v>
      </c>
      <c r="B3962" s="29" t="s">
        <v>79</v>
      </c>
      <c r="C3962" s="29" t="s">
        <v>137</v>
      </c>
      <c r="D3962" s="65" t="s">
        <v>138</v>
      </c>
      <c r="E3962" s="65" t="s">
        <v>179</v>
      </c>
      <c r="F3962" s="22" t="s">
        <v>190</v>
      </c>
      <c r="G3962" s="47">
        <v>44327</v>
      </c>
      <c r="H3962" s="47"/>
      <c r="I3962" s="119">
        <v>0.91071967837337597</v>
      </c>
      <c r="J3962" s="22"/>
      <c r="K3962" s="22"/>
      <c r="L3962" s="111"/>
      <c r="M3962" s="22"/>
      <c r="N3962" s="22"/>
      <c r="O3962" s="22"/>
      <c r="P3962" s="31"/>
      <c r="Q3962" s="22"/>
      <c r="R3962" s="22"/>
      <c r="S3962" s="22"/>
      <c r="T3962" s="22"/>
      <c r="U3962" s="22"/>
      <c r="V3962" s="22"/>
      <c r="W3962" s="22"/>
      <c r="X3962" s="22"/>
      <c r="Y3962" s="22"/>
      <c r="Z3962" s="22"/>
      <c r="AA3962" s="110"/>
      <c r="AB3962" s="110"/>
      <c r="AC3962" s="110"/>
      <c r="AD3962" s="110"/>
      <c r="AE3962" s="110"/>
      <c r="AF3962" s="110"/>
      <c r="AG3962" s="31"/>
      <c r="AH3962" s="31"/>
      <c r="AI3962" s="31"/>
      <c r="AJ3962" s="31"/>
      <c r="AK3962" s="31"/>
      <c r="AL3962" s="22"/>
      <c r="AM3962" s="22"/>
      <c r="AN3962" s="22"/>
      <c r="AO3962" s="22"/>
      <c r="AP3962" s="22"/>
      <c r="AQ3962" s="22"/>
      <c r="AR3962" s="22"/>
      <c r="AS3962" s="22"/>
      <c r="AT3962" s="22"/>
      <c r="AU3962" s="22"/>
      <c r="AV3962" s="22"/>
      <c r="AW3962" s="22"/>
      <c r="AX3962" s="22"/>
    </row>
    <row r="3963" spans="1:50" x14ac:dyDescent="0.25">
      <c r="A3963" s="29" t="s">
        <v>171</v>
      </c>
      <c r="B3963" s="29" t="s">
        <v>79</v>
      </c>
      <c r="C3963" s="29" t="s">
        <v>137</v>
      </c>
      <c r="D3963" s="65" t="s">
        <v>138</v>
      </c>
      <c r="E3963" s="65" t="s">
        <v>179</v>
      </c>
      <c r="F3963" s="22" t="s">
        <v>190</v>
      </c>
      <c r="G3963" s="47">
        <v>44335</v>
      </c>
      <c r="H3963" s="47"/>
      <c r="I3963" s="119">
        <v>0.92241200514722588</v>
      </c>
      <c r="J3963" s="22"/>
      <c r="K3963" s="22"/>
      <c r="L3963" s="111"/>
      <c r="M3963" s="22"/>
      <c r="N3963" s="22"/>
      <c r="O3963" s="22"/>
      <c r="P3963" s="31"/>
      <c r="Q3963" s="22"/>
      <c r="R3963" s="22"/>
      <c r="S3963" s="22"/>
      <c r="T3963" s="22"/>
      <c r="U3963" s="22"/>
      <c r="V3963" s="22"/>
      <c r="W3963" s="22"/>
      <c r="X3963" s="22"/>
      <c r="Y3963" s="22"/>
      <c r="Z3963" s="22"/>
      <c r="AA3963" s="110"/>
      <c r="AB3963" s="110"/>
      <c r="AC3963" s="110"/>
      <c r="AD3963" s="110"/>
      <c r="AE3963" s="110"/>
      <c r="AF3963" s="110"/>
      <c r="AG3963" s="31"/>
      <c r="AH3963" s="31"/>
      <c r="AI3963" s="31"/>
      <c r="AJ3963" s="31"/>
      <c r="AK3963" s="31"/>
      <c r="AL3963" s="22"/>
      <c r="AM3963" s="22"/>
      <c r="AN3963" s="22"/>
      <c r="AO3963" s="22"/>
      <c r="AP3963" s="22"/>
      <c r="AQ3963" s="22"/>
      <c r="AR3963" s="22"/>
      <c r="AS3963" s="22"/>
      <c r="AT3963" s="22"/>
      <c r="AU3963" s="22"/>
      <c r="AV3963" s="22"/>
      <c r="AW3963" s="22"/>
      <c r="AX3963" s="22"/>
    </row>
    <row r="3964" spans="1:50" x14ac:dyDescent="0.25">
      <c r="A3964" s="29" t="s">
        <v>171</v>
      </c>
      <c r="B3964" s="29" t="s">
        <v>79</v>
      </c>
      <c r="C3964" s="29" t="s">
        <v>137</v>
      </c>
      <c r="D3964" s="65" t="s">
        <v>138</v>
      </c>
      <c r="E3964" s="65" t="s">
        <v>179</v>
      </c>
      <c r="F3964" s="22" t="s">
        <v>190</v>
      </c>
      <c r="G3964" s="47">
        <v>44342</v>
      </c>
      <c r="H3964" s="47"/>
      <c r="I3964" s="119">
        <v>0.88535551699746728</v>
      </c>
      <c r="J3964" s="22"/>
      <c r="K3964" s="22"/>
      <c r="L3964" s="111"/>
      <c r="M3964" s="22"/>
      <c r="N3964" s="22"/>
      <c r="O3964" s="22"/>
      <c r="P3964" s="31"/>
      <c r="Q3964" s="22"/>
      <c r="R3964" s="22"/>
      <c r="S3964" s="22"/>
      <c r="T3964" s="22"/>
      <c r="U3964" s="22"/>
      <c r="V3964" s="22"/>
      <c r="W3964" s="22"/>
      <c r="X3964" s="22"/>
      <c r="Y3964" s="22"/>
      <c r="Z3964" s="22"/>
      <c r="AA3964" s="110"/>
      <c r="AB3964" s="110"/>
      <c r="AC3964" s="110"/>
      <c r="AD3964" s="110"/>
      <c r="AE3964" s="110"/>
      <c r="AF3964" s="110"/>
      <c r="AG3964" s="31"/>
      <c r="AH3964" s="31"/>
      <c r="AI3964" s="31"/>
      <c r="AJ3964" s="31"/>
      <c r="AK3964" s="31"/>
      <c r="AL3964" s="22"/>
      <c r="AM3964" s="22"/>
      <c r="AN3964" s="22"/>
      <c r="AO3964" s="22"/>
      <c r="AP3964" s="22"/>
      <c r="AQ3964" s="22"/>
      <c r="AR3964" s="22"/>
      <c r="AS3964" s="22"/>
      <c r="AT3964" s="22"/>
      <c r="AU3964" s="22"/>
      <c r="AV3964" s="22"/>
      <c r="AW3964" s="22"/>
      <c r="AX3964" s="22"/>
    </row>
    <row r="3965" spans="1:50" x14ac:dyDescent="0.25">
      <c r="A3965" s="29" t="s">
        <v>171</v>
      </c>
      <c r="B3965" s="29" t="s">
        <v>79</v>
      </c>
      <c r="C3965" s="29" t="s">
        <v>137</v>
      </c>
      <c r="D3965" s="65" t="s">
        <v>138</v>
      </c>
      <c r="E3965" s="65" t="s">
        <v>179</v>
      </c>
      <c r="F3965" s="22" t="s">
        <v>190</v>
      </c>
      <c r="G3965" s="47">
        <v>44350</v>
      </c>
      <c r="H3965" s="47"/>
      <c r="I3965" s="119">
        <v>0.85491673857136008</v>
      </c>
      <c r="J3965" s="22"/>
      <c r="K3965" s="22"/>
      <c r="L3965" s="111"/>
      <c r="M3965" s="22"/>
      <c r="N3965" s="22"/>
      <c r="O3965" s="22"/>
      <c r="P3965" s="31"/>
      <c r="Q3965" s="22"/>
      <c r="R3965" s="22"/>
      <c r="S3965" s="22"/>
      <c r="T3965" s="22"/>
      <c r="U3965" s="22"/>
      <c r="V3965" s="22"/>
      <c r="W3965" s="22"/>
      <c r="X3965" s="22"/>
      <c r="Y3965" s="22"/>
      <c r="Z3965" s="22"/>
      <c r="AA3965" s="110"/>
      <c r="AB3965" s="110"/>
      <c r="AC3965" s="110"/>
      <c r="AD3965" s="110"/>
      <c r="AE3965" s="110"/>
      <c r="AF3965" s="110"/>
      <c r="AG3965" s="31"/>
      <c r="AH3965" s="31"/>
      <c r="AI3965" s="31"/>
      <c r="AJ3965" s="31"/>
      <c r="AK3965" s="31"/>
      <c r="AL3965" s="22"/>
      <c r="AM3965" s="22"/>
      <c r="AN3965" s="22"/>
      <c r="AO3965" s="22"/>
      <c r="AP3965" s="22"/>
      <c r="AQ3965" s="22"/>
      <c r="AR3965" s="22"/>
      <c r="AS3965" s="22"/>
      <c r="AT3965" s="22"/>
      <c r="AU3965" s="22"/>
      <c r="AV3965" s="22"/>
      <c r="AW3965" s="22"/>
      <c r="AX3965" s="22"/>
    </row>
    <row r="3966" spans="1:50" x14ac:dyDescent="0.25">
      <c r="A3966" s="29" t="s">
        <v>171</v>
      </c>
      <c r="B3966" s="29" t="s">
        <v>79</v>
      </c>
      <c r="C3966" s="29" t="s">
        <v>137</v>
      </c>
      <c r="D3966" s="65" t="s">
        <v>138</v>
      </c>
      <c r="E3966" s="65" t="s">
        <v>179</v>
      </c>
      <c r="F3966" s="22" t="s">
        <v>190</v>
      </c>
      <c r="G3966" s="47">
        <v>44363</v>
      </c>
      <c r="H3966" s="47"/>
      <c r="I3966" s="119">
        <v>0.95692584524232371</v>
      </c>
      <c r="J3966" s="22"/>
      <c r="K3966" s="22"/>
      <c r="L3966" s="111"/>
      <c r="M3966" s="22"/>
      <c r="N3966" s="22"/>
      <c r="O3966" s="22"/>
      <c r="P3966" s="31"/>
      <c r="Q3966" s="22"/>
      <c r="R3966" s="22"/>
      <c r="S3966" s="22"/>
      <c r="T3966" s="22"/>
      <c r="U3966" s="22"/>
      <c r="V3966" s="22"/>
      <c r="W3966" s="22"/>
      <c r="X3966" s="22"/>
      <c r="Y3966" s="22"/>
      <c r="Z3966" s="22"/>
      <c r="AA3966" s="110"/>
      <c r="AB3966" s="110"/>
      <c r="AC3966" s="110"/>
      <c r="AD3966" s="110"/>
      <c r="AE3966" s="110"/>
      <c r="AF3966" s="110"/>
      <c r="AG3966" s="31"/>
      <c r="AH3966" s="31"/>
      <c r="AI3966" s="31"/>
      <c r="AJ3966" s="31"/>
      <c r="AK3966" s="31"/>
      <c r="AL3966" s="22"/>
      <c r="AM3966" s="22"/>
      <c r="AN3966" s="22"/>
      <c r="AO3966" s="22"/>
      <c r="AP3966" s="22"/>
      <c r="AQ3966" s="22"/>
      <c r="AR3966" s="22"/>
      <c r="AS3966" s="22"/>
      <c r="AT3966" s="22"/>
      <c r="AU3966" s="22"/>
      <c r="AV3966" s="22"/>
      <c r="AW3966" s="22"/>
      <c r="AX3966" s="22"/>
    </row>
    <row r="3967" spans="1:50" x14ac:dyDescent="0.25">
      <c r="A3967" s="29" t="s">
        <v>171</v>
      </c>
      <c r="B3967" s="29" t="s">
        <v>79</v>
      </c>
      <c r="C3967" s="29" t="s">
        <v>137</v>
      </c>
      <c r="D3967" s="65" t="s">
        <v>138</v>
      </c>
      <c r="E3967" s="65" t="s">
        <v>179</v>
      </c>
      <c r="F3967" s="22" t="s">
        <v>190</v>
      </c>
      <c r="G3967" s="47">
        <v>44370</v>
      </c>
      <c r="H3967" s="47"/>
      <c r="I3967" s="119">
        <v>0.90431980780992927</v>
      </c>
      <c r="J3967" s="22"/>
      <c r="K3967" s="22"/>
      <c r="L3967" s="111"/>
      <c r="M3967" s="22"/>
      <c r="N3967" s="22"/>
      <c r="O3967" s="22"/>
      <c r="P3967" s="31"/>
      <c r="Q3967" s="22"/>
      <c r="R3967" s="22"/>
      <c r="S3967" s="22"/>
      <c r="T3967" s="22"/>
      <c r="U3967" s="22"/>
      <c r="V3967" s="22"/>
      <c r="W3967" s="22"/>
      <c r="X3967" s="22"/>
      <c r="Y3967" s="22"/>
      <c r="Z3967" s="22"/>
      <c r="AA3967" s="110"/>
      <c r="AB3967" s="110"/>
      <c r="AC3967" s="110"/>
      <c r="AD3967" s="110"/>
      <c r="AE3967" s="110"/>
      <c r="AF3967" s="110"/>
      <c r="AG3967" s="31"/>
      <c r="AH3967" s="31"/>
      <c r="AI3967" s="31"/>
      <c r="AJ3967" s="31"/>
      <c r="AK3967" s="31"/>
      <c r="AL3967" s="22"/>
      <c r="AM3967" s="22"/>
      <c r="AN3967" s="22"/>
      <c r="AO3967" s="22"/>
      <c r="AP3967" s="22"/>
      <c r="AQ3967" s="22"/>
      <c r="AR3967" s="22"/>
      <c r="AS3967" s="22"/>
      <c r="AT3967" s="22"/>
      <c r="AU3967" s="22"/>
      <c r="AV3967" s="22"/>
      <c r="AW3967" s="22"/>
      <c r="AX3967" s="22"/>
    </row>
    <row r="3968" spans="1:50" x14ac:dyDescent="0.25">
      <c r="A3968" s="29" t="s">
        <v>171</v>
      </c>
      <c r="B3968" s="29" t="s">
        <v>79</v>
      </c>
      <c r="C3968" s="29" t="s">
        <v>137</v>
      </c>
      <c r="D3968" s="65" t="s">
        <v>138</v>
      </c>
      <c r="E3968" s="65" t="s">
        <v>179</v>
      </c>
      <c r="F3968" s="22" t="s">
        <v>190</v>
      </c>
      <c r="G3968" s="47">
        <v>44405</v>
      </c>
      <c r="H3968" s="47"/>
      <c r="I3968" s="119">
        <v>0.8656782126669117</v>
      </c>
      <c r="J3968" s="22"/>
      <c r="K3968" s="22"/>
      <c r="L3968" s="111"/>
      <c r="M3968" s="22"/>
      <c r="N3968" s="22"/>
      <c r="O3968" s="22"/>
      <c r="P3968" s="31"/>
      <c r="Q3968" s="22"/>
      <c r="R3968" s="22"/>
      <c r="S3968" s="22"/>
      <c r="T3968" s="22"/>
      <c r="U3968" s="22"/>
      <c r="V3968" s="22"/>
      <c r="W3968" s="22"/>
      <c r="X3968" s="22"/>
      <c r="Y3968" s="22"/>
      <c r="Z3968" s="22"/>
      <c r="AA3968" s="110"/>
      <c r="AB3968" s="110"/>
      <c r="AC3968" s="110"/>
      <c r="AD3968" s="110"/>
      <c r="AE3968" s="110"/>
      <c r="AF3968" s="110"/>
      <c r="AG3968" s="31"/>
      <c r="AH3968" s="31"/>
      <c r="AI3968" s="31"/>
      <c r="AJ3968" s="31"/>
      <c r="AK3968" s="31"/>
      <c r="AL3968" s="22"/>
      <c r="AM3968" s="22"/>
      <c r="AN3968" s="22"/>
      <c r="AO3968" s="22"/>
      <c r="AP3968" s="22"/>
      <c r="AQ3968" s="22"/>
      <c r="AR3968" s="22"/>
      <c r="AS3968" s="22"/>
      <c r="AT3968" s="22"/>
      <c r="AU3968" s="22"/>
      <c r="AV3968" s="22"/>
      <c r="AW3968" s="22"/>
      <c r="AX3968" s="22"/>
    </row>
    <row r="3969" spans="1:50" x14ac:dyDescent="0.25">
      <c r="A3969" s="55" t="s">
        <v>173</v>
      </c>
      <c r="B3969" s="55" t="s">
        <v>84</v>
      </c>
      <c r="C3969" s="55" t="s">
        <v>137</v>
      </c>
      <c r="D3969" s="59" t="s">
        <v>138</v>
      </c>
      <c r="E3969" s="59" t="s">
        <v>179</v>
      </c>
      <c r="F3969" s="60" t="s">
        <v>190</v>
      </c>
      <c r="G3969" s="26">
        <v>44270</v>
      </c>
      <c r="H3969" s="26"/>
      <c r="I3969" s="120">
        <v>8.7713653280041583E-3</v>
      </c>
      <c r="J3969" s="60"/>
      <c r="K3969" s="60"/>
      <c r="L3969" s="61"/>
      <c r="M3969" s="60"/>
      <c r="N3969" s="60"/>
      <c r="O3969" s="60"/>
      <c r="P3969" s="62"/>
      <c r="Q3969" s="60"/>
      <c r="R3969" s="60"/>
      <c r="S3969" s="60"/>
      <c r="T3969" s="60"/>
      <c r="U3969" s="60"/>
      <c r="V3969" s="60"/>
      <c r="W3969" s="60"/>
      <c r="X3969" s="60"/>
      <c r="Y3969" s="60"/>
      <c r="Z3969" s="60"/>
      <c r="AA3969" s="121"/>
      <c r="AB3969" s="121"/>
      <c r="AC3969" s="121"/>
      <c r="AD3969" s="121"/>
      <c r="AE3969" s="121"/>
      <c r="AF3969" s="121"/>
      <c r="AG3969" s="62"/>
      <c r="AH3969" s="62"/>
      <c r="AI3969" s="62"/>
      <c r="AJ3969" s="62"/>
      <c r="AK3969" s="62"/>
      <c r="AL3969" s="60"/>
      <c r="AM3969" s="60"/>
      <c r="AN3969" s="60"/>
      <c r="AO3969" s="60"/>
      <c r="AP3969" s="60"/>
      <c r="AQ3969" s="60"/>
      <c r="AR3969" s="60"/>
      <c r="AS3969" s="60"/>
      <c r="AT3969" s="60"/>
      <c r="AU3969" s="60"/>
      <c r="AV3969" s="60"/>
      <c r="AW3969" s="60"/>
      <c r="AX3969" s="60"/>
    </row>
    <row r="3970" spans="1:50" x14ac:dyDescent="0.25">
      <c r="A3970" s="55" t="s">
        <v>173</v>
      </c>
      <c r="B3970" s="55" t="s">
        <v>84</v>
      </c>
      <c r="C3970" s="55" t="s">
        <v>137</v>
      </c>
      <c r="D3970" s="59" t="s">
        <v>138</v>
      </c>
      <c r="E3970" s="59" t="s">
        <v>179</v>
      </c>
      <c r="F3970" s="60" t="s">
        <v>190</v>
      </c>
      <c r="G3970" s="26">
        <v>44282</v>
      </c>
      <c r="H3970" s="26"/>
      <c r="I3970" s="120">
        <v>0.11215758102231252</v>
      </c>
      <c r="J3970" s="60"/>
      <c r="K3970" s="60"/>
      <c r="L3970" s="61"/>
      <c r="M3970" s="60"/>
      <c r="N3970" s="60"/>
      <c r="O3970" s="60"/>
      <c r="P3970" s="62"/>
      <c r="Q3970" s="60"/>
      <c r="R3970" s="60"/>
      <c r="S3970" s="60"/>
      <c r="T3970" s="60"/>
      <c r="U3970" s="60"/>
      <c r="V3970" s="60"/>
      <c r="W3970" s="60"/>
      <c r="X3970" s="60"/>
      <c r="Y3970" s="60"/>
      <c r="Z3970" s="60"/>
      <c r="AA3970" s="121"/>
      <c r="AB3970" s="121"/>
      <c r="AC3970" s="121"/>
      <c r="AD3970" s="121"/>
      <c r="AE3970" s="121"/>
      <c r="AF3970" s="121"/>
      <c r="AG3970" s="62"/>
      <c r="AH3970" s="62"/>
      <c r="AI3970" s="62"/>
      <c r="AJ3970" s="62"/>
      <c r="AK3970" s="62"/>
      <c r="AL3970" s="60"/>
      <c r="AM3970" s="60"/>
      <c r="AN3970" s="60"/>
      <c r="AO3970" s="60"/>
      <c r="AP3970" s="60"/>
      <c r="AQ3970" s="60"/>
      <c r="AR3970" s="60"/>
      <c r="AS3970" s="60"/>
      <c r="AT3970" s="60"/>
      <c r="AU3970" s="60"/>
      <c r="AV3970" s="60"/>
      <c r="AW3970" s="60"/>
      <c r="AX3970" s="60"/>
    </row>
    <row r="3971" spans="1:50" x14ac:dyDescent="0.25">
      <c r="A3971" s="55" t="s">
        <v>173</v>
      </c>
      <c r="B3971" s="55" t="s">
        <v>84</v>
      </c>
      <c r="C3971" s="55" t="s">
        <v>137</v>
      </c>
      <c r="D3971" s="59" t="s">
        <v>138</v>
      </c>
      <c r="E3971" s="59" t="s">
        <v>179</v>
      </c>
      <c r="F3971" s="60" t="s">
        <v>190</v>
      </c>
      <c r="G3971" s="26">
        <v>44293</v>
      </c>
      <c r="H3971" s="26"/>
      <c r="I3971" s="120">
        <v>0.69099481926819706</v>
      </c>
      <c r="J3971" s="60"/>
      <c r="K3971" s="60"/>
      <c r="L3971" s="61"/>
      <c r="M3971" s="60"/>
      <c r="N3971" s="60"/>
      <c r="O3971" s="60"/>
      <c r="P3971" s="62"/>
      <c r="Q3971" s="60"/>
      <c r="R3971" s="60"/>
      <c r="S3971" s="60"/>
      <c r="T3971" s="60"/>
      <c r="U3971" s="60"/>
      <c r="V3971" s="60"/>
      <c r="W3971" s="60"/>
      <c r="X3971" s="60"/>
      <c r="Y3971" s="60"/>
      <c r="Z3971" s="60"/>
      <c r="AA3971" s="121"/>
      <c r="AB3971" s="121"/>
      <c r="AC3971" s="121"/>
      <c r="AD3971" s="121"/>
      <c r="AE3971" s="121"/>
      <c r="AF3971" s="121"/>
      <c r="AG3971" s="62"/>
      <c r="AH3971" s="62"/>
      <c r="AI3971" s="62"/>
      <c r="AJ3971" s="62"/>
      <c r="AK3971" s="62"/>
      <c r="AL3971" s="60"/>
      <c r="AM3971" s="60"/>
      <c r="AN3971" s="60"/>
      <c r="AO3971" s="60"/>
      <c r="AP3971" s="60"/>
      <c r="AQ3971" s="60"/>
      <c r="AR3971" s="60"/>
      <c r="AS3971" s="60"/>
      <c r="AT3971" s="60"/>
      <c r="AU3971" s="60"/>
      <c r="AV3971" s="60"/>
      <c r="AW3971" s="60"/>
      <c r="AX3971" s="60"/>
    </row>
    <row r="3972" spans="1:50" x14ac:dyDescent="0.25">
      <c r="A3972" s="55" t="s">
        <v>173</v>
      </c>
      <c r="B3972" s="55" t="s">
        <v>84</v>
      </c>
      <c r="C3972" s="55" t="s">
        <v>137</v>
      </c>
      <c r="D3972" s="59" t="s">
        <v>138</v>
      </c>
      <c r="E3972" s="59" t="s">
        <v>179</v>
      </c>
      <c r="F3972" s="60" t="s">
        <v>190</v>
      </c>
      <c r="G3972" s="26">
        <v>44298</v>
      </c>
      <c r="H3972" s="26"/>
      <c r="I3972" s="120">
        <v>0.83298308674012955</v>
      </c>
      <c r="J3972" s="60"/>
      <c r="K3972" s="60"/>
      <c r="L3972" s="61"/>
      <c r="M3972" s="60"/>
      <c r="N3972" s="60"/>
      <c r="O3972" s="60"/>
      <c r="P3972" s="62"/>
      <c r="Q3972" s="60"/>
      <c r="R3972" s="60"/>
      <c r="S3972" s="60"/>
      <c r="T3972" s="60"/>
      <c r="U3972" s="60"/>
      <c r="V3972" s="60"/>
      <c r="W3972" s="60"/>
      <c r="X3972" s="60"/>
      <c r="Y3972" s="60"/>
      <c r="Z3972" s="60"/>
      <c r="AA3972" s="121"/>
      <c r="AB3972" s="121"/>
      <c r="AC3972" s="121"/>
      <c r="AD3972" s="121"/>
      <c r="AE3972" s="121"/>
      <c r="AF3972" s="121"/>
      <c r="AG3972" s="62"/>
      <c r="AH3972" s="62"/>
      <c r="AI3972" s="62"/>
      <c r="AJ3972" s="62"/>
      <c r="AK3972" s="62"/>
      <c r="AL3972" s="60"/>
      <c r="AM3972" s="60"/>
      <c r="AN3972" s="60"/>
      <c r="AO3972" s="60"/>
      <c r="AP3972" s="60"/>
      <c r="AQ3972" s="60"/>
      <c r="AR3972" s="60"/>
      <c r="AS3972" s="60"/>
      <c r="AT3972" s="60"/>
      <c r="AU3972" s="60"/>
      <c r="AV3972" s="60"/>
      <c r="AW3972" s="60"/>
      <c r="AX3972" s="60"/>
    </row>
    <row r="3973" spans="1:50" x14ac:dyDescent="0.25">
      <c r="A3973" s="55" t="s">
        <v>173</v>
      </c>
      <c r="B3973" s="55" t="s">
        <v>84</v>
      </c>
      <c r="C3973" s="55" t="s">
        <v>137</v>
      </c>
      <c r="D3973" s="59" t="s">
        <v>138</v>
      </c>
      <c r="E3973" s="59" t="s">
        <v>179</v>
      </c>
      <c r="F3973" s="60" t="s">
        <v>190</v>
      </c>
      <c r="G3973" s="26">
        <v>44305</v>
      </c>
      <c r="H3973" s="26"/>
      <c r="I3973" s="120">
        <v>0.90189805687831437</v>
      </c>
      <c r="J3973" s="60"/>
      <c r="K3973" s="60"/>
      <c r="L3973" s="61"/>
      <c r="M3973" s="60"/>
      <c r="N3973" s="60"/>
      <c r="O3973" s="60"/>
      <c r="P3973" s="62"/>
      <c r="Q3973" s="60"/>
      <c r="R3973" s="60"/>
      <c r="S3973" s="60"/>
      <c r="T3973" s="60"/>
      <c r="U3973" s="60"/>
      <c r="V3973" s="60"/>
      <c r="W3973" s="60"/>
      <c r="X3973" s="60"/>
      <c r="Y3973" s="60"/>
      <c r="Z3973" s="60"/>
      <c r="AA3973" s="121"/>
      <c r="AB3973" s="121"/>
      <c r="AC3973" s="121"/>
      <c r="AD3973" s="121"/>
      <c r="AE3973" s="121"/>
      <c r="AF3973" s="121"/>
      <c r="AG3973" s="62"/>
      <c r="AH3973" s="62"/>
      <c r="AI3973" s="62"/>
      <c r="AJ3973" s="62"/>
      <c r="AK3973" s="62"/>
      <c r="AL3973" s="60"/>
      <c r="AM3973" s="60"/>
      <c r="AN3973" s="60"/>
      <c r="AO3973" s="60"/>
      <c r="AP3973" s="60"/>
      <c r="AQ3973" s="60"/>
      <c r="AR3973" s="60"/>
      <c r="AS3973" s="60"/>
      <c r="AT3973" s="60"/>
      <c r="AU3973" s="60"/>
      <c r="AV3973" s="60"/>
      <c r="AW3973" s="60"/>
      <c r="AX3973" s="60"/>
    </row>
    <row r="3974" spans="1:50" x14ac:dyDescent="0.25">
      <c r="A3974" s="55" t="s">
        <v>173</v>
      </c>
      <c r="B3974" s="55" t="s">
        <v>84</v>
      </c>
      <c r="C3974" s="55" t="s">
        <v>137</v>
      </c>
      <c r="D3974" s="59" t="s">
        <v>138</v>
      </c>
      <c r="E3974" s="59" t="s">
        <v>179</v>
      </c>
      <c r="F3974" s="60" t="s">
        <v>190</v>
      </c>
      <c r="G3974" s="26">
        <v>44321</v>
      </c>
      <c r="H3974" s="26"/>
      <c r="I3974" s="120">
        <v>0.90380948604163225</v>
      </c>
      <c r="J3974" s="60"/>
      <c r="K3974" s="60"/>
      <c r="L3974" s="61"/>
      <c r="M3974" s="60"/>
      <c r="N3974" s="60"/>
      <c r="O3974" s="60"/>
      <c r="P3974" s="62"/>
      <c r="Q3974" s="60"/>
      <c r="R3974" s="60"/>
      <c r="S3974" s="60"/>
      <c r="T3974" s="60"/>
      <c r="U3974" s="60"/>
      <c r="V3974" s="60"/>
      <c r="W3974" s="60"/>
      <c r="X3974" s="60"/>
      <c r="Y3974" s="60"/>
      <c r="Z3974" s="60"/>
      <c r="AA3974" s="121"/>
      <c r="AB3974" s="121"/>
      <c r="AC3974" s="121"/>
      <c r="AD3974" s="121"/>
      <c r="AE3974" s="121"/>
      <c r="AF3974" s="121"/>
      <c r="AG3974" s="62"/>
      <c r="AH3974" s="62"/>
      <c r="AI3974" s="62"/>
      <c r="AJ3974" s="62"/>
      <c r="AK3974" s="62"/>
      <c r="AL3974" s="60"/>
      <c r="AM3974" s="60"/>
      <c r="AN3974" s="60"/>
      <c r="AO3974" s="60"/>
      <c r="AP3974" s="60"/>
      <c r="AQ3974" s="60"/>
      <c r="AR3974" s="60"/>
      <c r="AS3974" s="60"/>
      <c r="AT3974" s="60"/>
      <c r="AU3974" s="60"/>
      <c r="AV3974" s="60"/>
      <c r="AW3974" s="60"/>
      <c r="AX3974" s="60"/>
    </row>
    <row r="3975" spans="1:50" x14ac:dyDescent="0.25">
      <c r="A3975" s="55" t="s">
        <v>173</v>
      </c>
      <c r="B3975" s="55" t="s">
        <v>84</v>
      </c>
      <c r="C3975" s="55" t="s">
        <v>137</v>
      </c>
      <c r="D3975" s="59" t="s">
        <v>138</v>
      </c>
      <c r="E3975" s="59" t="s">
        <v>179</v>
      </c>
      <c r="F3975" s="60" t="s">
        <v>190</v>
      </c>
      <c r="G3975" s="26">
        <v>44327</v>
      </c>
      <c r="H3975" s="26"/>
      <c r="I3975" s="120">
        <v>0.92242716647246714</v>
      </c>
      <c r="J3975" s="60"/>
      <c r="K3975" s="60"/>
      <c r="L3975" s="61"/>
      <c r="M3975" s="60"/>
      <c r="N3975" s="60"/>
      <c r="O3975" s="60"/>
      <c r="P3975" s="62"/>
      <c r="Q3975" s="60"/>
      <c r="R3975" s="60"/>
      <c r="S3975" s="60"/>
      <c r="T3975" s="60"/>
      <c r="U3975" s="60"/>
      <c r="V3975" s="60"/>
      <c r="W3975" s="60"/>
      <c r="X3975" s="60"/>
      <c r="Y3975" s="60"/>
      <c r="Z3975" s="60"/>
      <c r="AA3975" s="121"/>
      <c r="AB3975" s="121"/>
      <c r="AC3975" s="121"/>
      <c r="AD3975" s="121"/>
      <c r="AE3975" s="121"/>
      <c r="AF3975" s="121"/>
      <c r="AG3975" s="62"/>
      <c r="AH3975" s="62"/>
      <c r="AI3975" s="62"/>
      <c r="AJ3975" s="62"/>
      <c r="AK3975" s="62"/>
      <c r="AL3975" s="60"/>
      <c r="AM3975" s="60"/>
      <c r="AN3975" s="60"/>
      <c r="AO3975" s="60"/>
      <c r="AP3975" s="60"/>
      <c r="AQ3975" s="60"/>
      <c r="AR3975" s="60"/>
      <c r="AS3975" s="60"/>
      <c r="AT3975" s="60"/>
      <c r="AU3975" s="60"/>
      <c r="AV3975" s="60"/>
      <c r="AW3975" s="60"/>
      <c r="AX3975" s="60"/>
    </row>
    <row r="3976" spans="1:50" x14ac:dyDescent="0.25">
      <c r="A3976" s="55" t="s">
        <v>173</v>
      </c>
      <c r="B3976" s="55" t="s">
        <v>84</v>
      </c>
      <c r="C3976" s="55" t="s">
        <v>137</v>
      </c>
      <c r="D3976" s="59" t="s">
        <v>138</v>
      </c>
      <c r="E3976" s="59" t="s">
        <v>179</v>
      </c>
      <c r="F3976" s="60" t="s">
        <v>190</v>
      </c>
      <c r="G3976" s="26">
        <v>44335</v>
      </c>
      <c r="H3976" s="26"/>
      <c r="I3976" s="120">
        <v>0.93560503233606662</v>
      </c>
      <c r="J3976" s="60"/>
      <c r="K3976" s="60"/>
      <c r="L3976" s="61"/>
      <c r="M3976" s="60"/>
      <c r="N3976" s="60"/>
      <c r="O3976" s="60"/>
      <c r="P3976" s="62"/>
      <c r="Q3976" s="60"/>
      <c r="R3976" s="60"/>
      <c r="S3976" s="60"/>
      <c r="T3976" s="60"/>
      <c r="U3976" s="60"/>
      <c r="V3976" s="60"/>
      <c r="W3976" s="60"/>
      <c r="X3976" s="60"/>
      <c r="Y3976" s="60"/>
      <c r="Z3976" s="60"/>
      <c r="AA3976" s="121"/>
      <c r="AB3976" s="121"/>
      <c r="AC3976" s="121"/>
      <c r="AD3976" s="121"/>
      <c r="AE3976" s="121"/>
      <c r="AF3976" s="121"/>
      <c r="AG3976" s="62"/>
      <c r="AH3976" s="62"/>
      <c r="AI3976" s="62"/>
      <c r="AJ3976" s="62"/>
      <c r="AK3976" s="62"/>
      <c r="AL3976" s="60"/>
      <c r="AM3976" s="60"/>
      <c r="AN3976" s="60"/>
      <c r="AO3976" s="60"/>
      <c r="AP3976" s="60"/>
      <c r="AQ3976" s="60"/>
      <c r="AR3976" s="60"/>
      <c r="AS3976" s="60"/>
      <c r="AT3976" s="60"/>
      <c r="AU3976" s="60"/>
      <c r="AV3976" s="60"/>
      <c r="AW3976" s="60"/>
      <c r="AX3976" s="60"/>
    </row>
    <row r="3977" spans="1:50" x14ac:dyDescent="0.25">
      <c r="A3977" s="55" t="s">
        <v>173</v>
      </c>
      <c r="B3977" s="55" t="s">
        <v>84</v>
      </c>
      <c r="C3977" s="55" t="s">
        <v>137</v>
      </c>
      <c r="D3977" s="59" t="s">
        <v>138</v>
      </c>
      <c r="E3977" s="59" t="s">
        <v>179</v>
      </c>
      <c r="F3977" s="60" t="s">
        <v>190</v>
      </c>
      <c r="G3977" s="26">
        <v>44342</v>
      </c>
      <c r="H3977" s="26"/>
      <c r="I3977" s="120">
        <v>0.89637786958144994</v>
      </c>
      <c r="J3977" s="60"/>
      <c r="K3977" s="60"/>
      <c r="L3977" s="61"/>
      <c r="M3977" s="60"/>
      <c r="N3977" s="60"/>
      <c r="O3977" s="60"/>
      <c r="P3977" s="62"/>
      <c r="Q3977" s="60"/>
      <c r="R3977" s="60"/>
      <c r="S3977" s="60"/>
      <c r="T3977" s="60"/>
      <c r="U3977" s="60"/>
      <c r="V3977" s="60"/>
      <c r="W3977" s="60"/>
      <c r="X3977" s="60"/>
      <c r="Y3977" s="60"/>
      <c r="Z3977" s="60"/>
      <c r="AA3977" s="121"/>
      <c r="AB3977" s="121"/>
      <c r="AC3977" s="121"/>
      <c r="AD3977" s="121"/>
      <c r="AE3977" s="121"/>
      <c r="AF3977" s="121"/>
      <c r="AG3977" s="62"/>
      <c r="AH3977" s="62"/>
      <c r="AI3977" s="62"/>
      <c r="AJ3977" s="62"/>
      <c r="AK3977" s="62"/>
      <c r="AL3977" s="60"/>
      <c r="AM3977" s="60"/>
      <c r="AN3977" s="60"/>
      <c r="AO3977" s="60"/>
      <c r="AP3977" s="60"/>
      <c r="AQ3977" s="60"/>
      <c r="AR3977" s="60"/>
      <c r="AS3977" s="60"/>
      <c r="AT3977" s="60"/>
      <c r="AU3977" s="60"/>
      <c r="AV3977" s="60"/>
      <c r="AW3977" s="60"/>
      <c r="AX3977" s="60"/>
    </row>
    <row r="3978" spans="1:50" x14ac:dyDescent="0.25">
      <c r="A3978" s="55" t="s">
        <v>173</v>
      </c>
      <c r="B3978" s="55" t="s">
        <v>84</v>
      </c>
      <c r="C3978" s="55" t="s">
        <v>137</v>
      </c>
      <c r="D3978" s="59" t="s">
        <v>138</v>
      </c>
      <c r="E3978" s="59" t="s">
        <v>179</v>
      </c>
      <c r="F3978" s="60" t="s">
        <v>190</v>
      </c>
      <c r="G3978" s="26">
        <v>44350</v>
      </c>
      <c r="H3978" s="26"/>
      <c r="I3978" s="120">
        <v>0.86284238183402284</v>
      </c>
      <c r="J3978" s="60"/>
      <c r="K3978" s="60"/>
      <c r="L3978" s="61"/>
      <c r="M3978" s="60"/>
      <c r="N3978" s="60"/>
      <c r="O3978" s="60"/>
      <c r="P3978" s="62"/>
      <c r="Q3978" s="60"/>
      <c r="R3978" s="60"/>
      <c r="S3978" s="60"/>
      <c r="T3978" s="60"/>
      <c r="U3978" s="60"/>
      <c r="V3978" s="60"/>
      <c r="W3978" s="60"/>
      <c r="X3978" s="60"/>
      <c r="Y3978" s="60"/>
      <c r="Z3978" s="60"/>
      <c r="AA3978" s="121"/>
      <c r="AB3978" s="121"/>
      <c r="AC3978" s="121"/>
      <c r="AD3978" s="121"/>
      <c r="AE3978" s="121"/>
      <c r="AF3978" s="121"/>
      <c r="AG3978" s="62"/>
      <c r="AH3978" s="62"/>
      <c r="AI3978" s="62"/>
      <c r="AJ3978" s="62"/>
      <c r="AK3978" s="62"/>
      <c r="AL3978" s="60"/>
      <c r="AM3978" s="60"/>
      <c r="AN3978" s="60"/>
      <c r="AO3978" s="60"/>
      <c r="AP3978" s="60"/>
      <c r="AQ3978" s="60"/>
      <c r="AR3978" s="60"/>
      <c r="AS3978" s="60"/>
      <c r="AT3978" s="60"/>
      <c r="AU3978" s="60"/>
      <c r="AV3978" s="60"/>
      <c r="AW3978" s="60"/>
      <c r="AX3978" s="60"/>
    </row>
    <row r="3979" spans="1:50" x14ac:dyDescent="0.25">
      <c r="A3979" s="55" t="s">
        <v>173</v>
      </c>
      <c r="B3979" s="55" t="s">
        <v>84</v>
      </c>
      <c r="C3979" s="55" t="s">
        <v>137</v>
      </c>
      <c r="D3979" s="59" t="s">
        <v>138</v>
      </c>
      <c r="E3979" s="59" t="s">
        <v>179</v>
      </c>
      <c r="F3979" s="60" t="s">
        <v>190</v>
      </c>
      <c r="G3979" s="26">
        <v>44363</v>
      </c>
      <c r="H3979" s="26"/>
      <c r="I3979" s="120">
        <v>0.96395302420535445</v>
      </c>
      <c r="J3979" s="60"/>
      <c r="K3979" s="60"/>
      <c r="L3979" s="61"/>
      <c r="M3979" s="60"/>
      <c r="N3979" s="60"/>
      <c r="O3979" s="60"/>
      <c r="P3979" s="62"/>
      <c r="Q3979" s="60"/>
      <c r="R3979" s="60"/>
      <c r="S3979" s="60"/>
      <c r="T3979" s="60"/>
      <c r="U3979" s="60"/>
      <c r="V3979" s="60"/>
      <c r="W3979" s="60"/>
      <c r="X3979" s="60"/>
      <c r="Y3979" s="60"/>
      <c r="Z3979" s="60"/>
      <c r="AA3979" s="121"/>
      <c r="AB3979" s="121"/>
      <c r="AC3979" s="121"/>
      <c r="AD3979" s="121"/>
      <c r="AE3979" s="121"/>
      <c r="AF3979" s="121"/>
      <c r="AG3979" s="62"/>
      <c r="AH3979" s="62"/>
      <c r="AI3979" s="62"/>
      <c r="AJ3979" s="62"/>
      <c r="AK3979" s="62"/>
      <c r="AL3979" s="60"/>
      <c r="AM3979" s="60"/>
      <c r="AN3979" s="60"/>
      <c r="AO3979" s="60"/>
      <c r="AP3979" s="60"/>
      <c r="AQ3979" s="60"/>
      <c r="AR3979" s="60"/>
      <c r="AS3979" s="60"/>
      <c r="AT3979" s="60"/>
      <c r="AU3979" s="60"/>
      <c r="AV3979" s="60"/>
      <c r="AW3979" s="60"/>
      <c r="AX3979" s="60"/>
    </row>
    <row r="3980" spans="1:50" x14ac:dyDescent="0.25">
      <c r="A3980" s="55" t="s">
        <v>173</v>
      </c>
      <c r="B3980" s="55" t="s">
        <v>84</v>
      </c>
      <c r="C3980" s="55" t="s">
        <v>137</v>
      </c>
      <c r="D3980" s="59" t="s">
        <v>138</v>
      </c>
      <c r="E3980" s="59" t="s">
        <v>179</v>
      </c>
      <c r="F3980" s="60" t="s">
        <v>190</v>
      </c>
      <c r="G3980" s="26">
        <v>44370</v>
      </c>
      <c r="H3980" s="26"/>
      <c r="I3980" s="120">
        <v>0.90791420368561959</v>
      </c>
      <c r="J3980" s="60"/>
      <c r="K3980" s="60"/>
      <c r="L3980" s="61"/>
      <c r="M3980" s="60"/>
      <c r="N3980" s="60"/>
      <c r="O3980" s="60"/>
      <c r="P3980" s="62"/>
      <c r="Q3980" s="60"/>
      <c r="R3980" s="60"/>
      <c r="S3980" s="60"/>
      <c r="T3980" s="60"/>
      <c r="U3980" s="60"/>
      <c r="V3980" s="60"/>
      <c r="W3980" s="60"/>
      <c r="X3980" s="60"/>
      <c r="Y3980" s="60"/>
      <c r="Z3980" s="60"/>
      <c r="AA3980" s="121"/>
      <c r="AB3980" s="121"/>
      <c r="AC3980" s="121"/>
      <c r="AD3980" s="121"/>
      <c r="AE3980" s="121"/>
      <c r="AF3980" s="121"/>
      <c r="AG3980" s="62"/>
      <c r="AH3980" s="62"/>
      <c r="AI3980" s="62"/>
      <c r="AJ3980" s="62"/>
      <c r="AK3980" s="62"/>
      <c r="AL3980" s="60"/>
      <c r="AM3980" s="60"/>
      <c r="AN3980" s="60"/>
      <c r="AO3980" s="60"/>
      <c r="AP3980" s="60"/>
      <c r="AQ3980" s="60"/>
      <c r="AR3980" s="60"/>
      <c r="AS3980" s="60"/>
      <c r="AT3980" s="60"/>
      <c r="AU3980" s="60"/>
      <c r="AV3980" s="60"/>
      <c r="AW3980" s="60"/>
      <c r="AX3980" s="60"/>
    </row>
    <row r="3981" spans="1:50" x14ac:dyDescent="0.25">
      <c r="A3981" s="55" t="s">
        <v>173</v>
      </c>
      <c r="B3981" s="55" t="s">
        <v>84</v>
      </c>
      <c r="C3981" s="55" t="s">
        <v>137</v>
      </c>
      <c r="D3981" s="59" t="s">
        <v>138</v>
      </c>
      <c r="E3981" s="59" t="s">
        <v>179</v>
      </c>
      <c r="F3981" s="60" t="s">
        <v>190</v>
      </c>
      <c r="G3981" s="26">
        <v>44405</v>
      </c>
      <c r="H3981" s="26"/>
      <c r="I3981" s="120">
        <v>0.86233181969381134</v>
      </c>
      <c r="J3981" s="60"/>
      <c r="K3981" s="60"/>
      <c r="L3981" s="61"/>
      <c r="M3981" s="60"/>
      <c r="N3981" s="60"/>
      <c r="O3981" s="60"/>
      <c r="P3981" s="62"/>
      <c r="Q3981" s="60"/>
      <c r="R3981" s="60"/>
      <c r="S3981" s="60"/>
      <c r="T3981" s="60"/>
      <c r="U3981" s="60"/>
      <c r="V3981" s="60"/>
      <c r="W3981" s="60"/>
      <c r="X3981" s="60"/>
      <c r="Y3981" s="60"/>
      <c r="Z3981" s="60"/>
      <c r="AA3981" s="121"/>
      <c r="AB3981" s="121"/>
      <c r="AC3981" s="121"/>
      <c r="AD3981" s="121"/>
      <c r="AE3981" s="121"/>
      <c r="AF3981" s="121"/>
      <c r="AG3981" s="62"/>
      <c r="AH3981" s="62"/>
      <c r="AI3981" s="62"/>
      <c r="AJ3981" s="62"/>
      <c r="AK3981" s="62"/>
      <c r="AL3981" s="60"/>
      <c r="AM3981" s="60"/>
      <c r="AN3981" s="60"/>
      <c r="AO3981" s="60"/>
      <c r="AP3981" s="60"/>
      <c r="AQ3981" s="60"/>
      <c r="AR3981" s="60"/>
      <c r="AS3981" s="60"/>
      <c r="AT3981" s="60"/>
      <c r="AU3981" s="60"/>
      <c r="AV3981" s="60"/>
      <c r="AW3981" s="60"/>
      <c r="AX3981" s="60"/>
    </row>
    <row r="3982" spans="1:50" x14ac:dyDescent="0.25">
      <c r="A3982" s="29" t="s">
        <v>175</v>
      </c>
      <c r="B3982" s="29" t="s">
        <v>143</v>
      </c>
      <c r="C3982" s="29" t="s">
        <v>137</v>
      </c>
      <c r="D3982" s="65" t="s">
        <v>138</v>
      </c>
      <c r="E3982" s="65" t="s">
        <v>179</v>
      </c>
      <c r="F3982" s="22" t="s">
        <v>190</v>
      </c>
      <c r="G3982" s="47">
        <v>44270</v>
      </c>
      <c r="H3982" s="47"/>
      <c r="I3982" s="119">
        <v>1.538223639289241E-2</v>
      </c>
      <c r="J3982" s="22"/>
      <c r="K3982" s="22"/>
      <c r="L3982" s="111"/>
      <c r="M3982" s="22"/>
      <c r="N3982" s="22"/>
      <c r="O3982" s="22"/>
      <c r="P3982" s="31"/>
      <c r="Q3982" s="22"/>
      <c r="R3982" s="22"/>
      <c r="S3982" s="22"/>
      <c r="T3982" s="22"/>
      <c r="U3982" s="22"/>
      <c r="V3982" s="22"/>
      <c r="W3982" s="22"/>
      <c r="X3982" s="22"/>
      <c r="Y3982" s="22"/>
      <c r="Z3982" s="22"/>
      <c r="AA3982" s="110"/>
      <c r="AB3982" s="110"/>
      <c r="AC3982" s="110"/>
      <c r="AD3982" s="110"/>
      <c r="AE3982" s="110"/>
      <c r="AF3982" s="110"/>
      <c r="AG3982" s="31"/>
      <c r="AH3982" s="31"/>
      <c r="AI3982" s="31"/>
      <c r="AJ3982" s="31"/>
      <c r="AK3982" s="31"/>
      <c r="AL3982" s="22"/>
      <c r="AM3982" s="22"/>
      <c r="AN3982" s="22"/>
      <c r="AO3982" s="22"/>
      <c r="AP3982" s="22"/>
      <c r="AQ3982" s="22"/>
      <c r="AR3982" s="22"/>
      <c r="AS3982" s="22"/>
      <c r="AT3982" s="22"/>
      <c r="AU3982" s="22"/>
      <c r="AV3982" s="22"/>
      <c r="AW3982" s="22"/>
      <c r="AX3982" s="22"/>
    </row>
    <row r="3983" spans="1:50" x14ac:dyDescent="0.25">
      <c r="A3983" s="29" t="s">
        <v>175</v>
      </c>
      <c r="B3983" s="29" t="s">
        <v>143</v>
      </c>
      <c r="C3983" s="29" t="s">
        <v>137</v>
      </c>
      <c r="D3983" s="65" t="s">
        <v>138</v>
      </c>
      <c r="E3983" s="65" t="s">
        <v>179</v>
      </c>
      <c r="F3983" s="22" t="s">
        <v>190</v>
      </c>
      <c r="G3983" s="47">
        <v>44282</v>
      </c>
      <c r="H3983" s="47"/>
      <c r="I3983" s="119">
        <v>9.953356943494357E-2</v>
      </c>
      <c r="J3983" s="22"/>
      <c r="K3983" s="22"/>
      <c r="L3983" s="111"/>
      <c r="M3983" s="22"/>
      <c r="N3983" s="22"/>
      <c r="O3983" s="22"/>
      <c r="P3983" s="31"/>
      <c r="Q3983" s="22"/>
      <c r="R3983" s="22"/>
      <c r="S3983" s="22"/>
      <c r="T3983" s="22"/>
      <c r="U3983" s="22"/>
      <c r="V3983" s="22"/>
      <c r="W3983" s="22"/>
      <c r="X3983" s="22"/>
      <c r="Y3983" s="22"/>
      <c r="Z3983" s="22"/>
      <c r="AA3983" s="110"/>
      <c r="AB3983" s="110"/>
      <c r="AC3983" s="110"/>
      <c r="AD3983" s="110"/>
      <c r="AE3983" s="110"/>
      <c r="AF3983" s="110"/>
      <c r="AG3983" s="31"/>
      <c r="AH3983" s="31"/>
      <c r="AI3983" s="31"/>
      <c r="AJ3983" s="31"/>
      <c r="AK3983" s="31"/>
      <c r="AL3983" s="22"/>
      <c r="AM3983" s="22"/>
      <c r="AN3983" s="22"/>
      <c r="AO3983" s="22"/>
      <c r="AP3983" s="22"/>
      <c r="AQ3983" s="22"/>
      <c r="AR3983" s="22"/>
      <c r="AS3983" s="22"/>
      <c r="AT3983" s="22"/>
      <c r="AU3983" s="22"/>
      <c r="AV3983" s="22"/>
      <c r="AW3983" s="22"/>
      <c r="AX3983" s="22"/>
    </row>
    <row r="3984" spans="1:50" x14ac:dyDescent="0.25">
      <c r="A3984" s="29" t="s">
        <v>175</v>
      </c>
      <c r="B3984" s="29" t="s">
        <v>143</v>
      </c>
      <c r="C3984" s="29" t="s">
        <v>137</v>
      </c>
      <c r="D3984" s="65" t="s">
        <v>138</v>
      </c>
      <c r="E3984" s="65" t="s">
        <v>179</v>
      </c>
      <c r="F3984" s="22" t="s">
        <v>190</v>
      </c>
      <c r="G3984" s="47">
        <v>44293</v>
      </c>
      <c r="H3984" s="47"/>
      <c r="I3984" s="119">
        <v>0.61767389453959809</v>
      </c>
      <c r="J3984" s="22"/>
      <c r="K3984" s="22"/>
      <c r="L3984" s="111"/>
      <c r="M3984" s="22"/>
      <c r="N3984" s="22"/>
      <c r="O3984" s="22"/>
      <c r="P3984" s="31"/>
      <c r="Q3984" s="22"/>
      <c r="R3984" s="22"/>
      <c r="S3984" s="22"/>
      <c r="T3984" s="22"/>
      <c r="U3984" s="22"/>
      <c r="V3984" s="22"/>
      <c r="W3984" s="22"/>
      <c r="X3984" s="22"/>
      <c r="Y3984" s="22"/>
      <c r="Z3984" s="22"/>
      <c r="AA3984" s="110"/>
      <c r="AB3984" s="110"/>
      <c r="AC3984" s="110"/>
      <c r="AD3984" s="110"/>
      <c r="AE3984" s="110"/>
      <c r="AF3984" s="110"/>
      <c r="AG3984" s="31"/>
      <c r="AH3984" s="31"/>
      <c r="AI3984" s="31"/>
      <c r="AJ3984" s="31"/>
      <c r="AK3984" s="31"/>
      <c r="AL3984" s="22"/>
      <c r="AM3984" s="22"/>
      <c r="AN3984" s="22"/>
      <c r="AO3984" s="22"/>
      <c r="AP3984" s="22"/>
      <c r="AQ3984" s="22"/>
      <c r="AR3984" s="22"/>
      <c r="AS3984" s="22"/>
      <c r="AT3984" s="22"/>
      <c r="AU3984" s="22"/>
      <c r="AV3984" s="22"/>
      <c r="AW3984" s="22"/>
      <c r="AX3984" s="22"/>
    </row>
    <row r="3985" spans="1:50" x14ac:dyDescent="0.25">
      <c r="A3985" s="29" t="s">
        <v>175</v>
      </c>
      <c r="B3985" s="29" t="s">
        <v>143</v>
      </c>
      <c r="C3985" s="29" t="s">
        <v>137</v>
      </c>
      <c r="D3985" s="65" t="s">
        <v>138</v>
      </c>
      <c r="E3985" s="65" t="s">
        <v>179</v>
      </c>
      <c r="F3985" s="22" t="s">
        <v>190</v>
      </c>
      <c r="G3985" s="47">
        <v>44298</v>
      </c>
      <c r="H3985" s="47"/>
      <c r="I3985" s="119">
        <v>0.79702575485798455</v>
      </c>
      <c r="J3985" s="22"/>
      <c r="K3985" s="22"/>
      <c r="L3985" s="111"/>
      <c r="M3985" s="22"/>
      <c r="N3985" s="22"/>
      <c r="O3985" s="22"/>
      <c r="P3985" s="31"/>
      <c r="Q3985" s="22"/>
      <c r="R3985" s="22"/>
      <c r="S3985" s="22"/>
      <c r="T3985" s="22"/>
      <c r="U3985" s="22"/>
      <c r="V3985" s="22"/>
      <c r="W3985" s="22"/>
      <c r="X3985" s="22"/>
      <c r="Y3985" s="22"/>
      <c r="Z3985" s="22"/>
      <c r="AA3985" s="110"/>
      <c r="AB3985" s="110"/>
      <c r="AC3985" s="110"/>
      <c r="AD3985" s="110"/>
      <c r="AE3985" s="110"/>
      <c r="AF3985" s="110"/>
      <c r="AG3985" s="31"/>
      <c r="AH3985" s="31"/>
      <c r="AI3985" s="31"/>
      <c r="AJ3985" s="31"/>
      <c r="AK3985" s="31"/>
      <c r="AL3985" s="22"/>
      <c r="AM3985" s="22"/>
      <c r="AN3985" s="22"/>
      <c r="AO3985" s="22"/>
      <c r="AP3985" s="22"/>
      <c r="AQ3985" s="22"/>
      <c r="AR3985" s="22"/>
      <c r="AS3985" s="22"/>
      <c r="AT3985" s="22"/>
      <c r="AU3985" s="22"/>
      <c r="AV3985" s="22"/>
      <c r="AW3985" s="22"/>
      <c r="AX3985" s="22"/>
    </row>
    <row r="3986" spans="1:50" x14ac:dyDescent="0.25">
      <c r="A3986" s="29" t="s">
        <v>175</v>
      </c>
      <c r="B3986" s="29" t="s">
        <v>143</v>
      </c>
      <c r="C3986" s="29" t="s">
        <v>137</v>
      </c>
      <c r="D3986" s="65" t="s">
        <v>138</v>
      </c>
      <c r="E3986" s="65" t="s">
        <v>179</v>
      </c>
      <c r="F3986" s="22" t="s">
        <v>190</v>
      </c>
      <c r="G3986" s="47">
        <v>44305</v>
      </c>
      <c r="H3986" s="47"/>
      <c r="I3986" s="119">
        <v>0.89242535769686004</v>
      </c>
      <c r="J3986" s="22"/>
      <c r="K3986" s="22"/>
      <c r="L3986" s="111"/>
      <c r="M3986" s="22"/>
      <c r="N3986" s="22"/>
      <c r="O3986" s="22"/>
      <c r="P3986" s="31"/>
      <c r="Q3986" s="22"/>
      <c r="R3986" s="22"/>
      <c r="S3986" s="22"/>
      <c r="T3986" s="22"/>
      <c r="U3986" s="22"/>
      <c r="V3986" s="22"/>
      <c r="W3986" s="22"/>
      <c r="X3986" s="22"/>
      <c r="Y3986" s="22"/>
      <c r="Z3986" s="22"/>
      <c r="AA3986" s="110"/>
      <c r="AB3986" s="110"/>
      <c r="AC3986" s="110"/>
      <c r="AD3986" s="110"/>
      <c r="AE3986" s="110"/>
      <c r="AF3986" s="110"/>
      <c r="AG3986" s="31"/>
      <c r="AH3986" s="31"/>
      <c r="AI3986" s="31"/>
      <c r="AJ3986" s="31"/>
      <c r="AK3986" s="31"/>
      <c r="AL3986" s="22"/>
      <c r="AM3986" s="22"/>
      <c r="AN3986" s="22"/>
      <c r="AO3986" s="22"/>
      <c r="AP3986" s="22"/>
      <c r="AQ3986" s="22"/>
      <c r="AR3986" s="22"/>
      <c r="AS3986" s="22"/>
      <c r="AT3986" s="22"/>
      <c r="AU3986" s="22"/>
      <c r="AV3986" s="22"/>
      <c r="AW3986" s="22"/>
      <c r="AX3986" s="22"/>
    </row>
    <row r="3987" spans="1:50" x14ac:dyDescent="0.25">
      <c r="A3987" s="29" t="s">
        <v>175</v>
      </c>
      <c r="B3987" s="29" t="s">
        <v>143</v>
      </c>
      <c r="C3987" s="29" t="s">
        <v>137</v>
      </c>
      <c r="D3987" s="65" t="s">
        <v>138</v>
      </c>
      <c r="E3987" s="65" t="s">
        <v>179</v>
      </c>
      <c r="F3987" s="22" t="s">
        <v>190</v>
      </c>
      <c r="G3987" s="47">
        <v>44321</v>
      </c>
      <c r="H3987" s="47"/>
      <c r="I3987" s="119">
        <v>0.90467423829316096</v>
      </c>
      <c r="J3987" s="22"/>
      <c r="K3987" s="22"/>
      <c r="L3987" s="111"/>
      <c r="M3987" s="22"/>
      <c r="N3987" s="22"/>
      <c r="O3987" s="22"/>
      <c r="P3987" s="31"/>
      <c r="Q3987" s="22"/>
      <c r="R3987" s="22"/>
      <c r="S3987" s="22"/>
      <c r="T3987" s="22"/>
      <c r="U3987" s="22"/>
      <c r="V3987" s="22"/>
      <c r="W3987" s="22"/>
      <c r="X3987" s="22"/>
      <c r="Y3987" s="22"/>
      <c r="Z3987" s="22"/>
      <c r="AA3987" s="110"/>
      <c r="AB3987" s="110"/>
      <c r="AC3987" s="110"/>
      <c r="AD3987" s="110"/>
      <c r="AE3987" s="110"/>
      <c r="AF3987" s="110"/>
      <c r="AG3987" s="31"/>
      <c r="AH3987" s="31"/>
      <c r="AI3987" s="31"/>
      <c r="AJ3987" s="31"/>
      <c r="AK3987" s="31"/>
      <c r="AL3987" s="22"/>
      <c r="AM3987" s="22"/>
      <c r="AN3987" s="22"/>
      <c r="AO3987" s="22"/>
      <c r="AP3987" s="22"/>
      <c r="AQ3987" s="22"/>
      <c r="AR3987" s="22"/>
      <c r="AS3987" s="22"/>
      <c r="AT3987" s="22"/>
      <c r="AU3987" s="22"/>
      <c r="AV3987" s="22"/>
      <c r="AW3987" s="22"/>
      <c r="AX3987" s="22"/>
    </row>
    <row r="3988" spans="1:50" x14ac:dyDescent="0.25">
      <c r="A3988" s="29" t="s">
        <v>175</v>
      </c>
      <c r="B3988" s="29" t="s">
        <v>143</v>
      </c>
      <c r="C3988" s="29" t="s">
        <v>137</v>
      </c>
      <c r="D3988" s="65" t="s">
        <v>138</v>
      </c>
      <c r="E3988" s="65" t="s">
        <v>179</v>
      </c>
      <c r="F3988" s="22" t="s">
        <v>190</v>
      </c>
      <c r="G3988" s="47">
        <v>44327</v>
      </c>
      <c r="H3988" s="47"/>
      <c r="I3988" s="119">
        <v>0.91367192618750759</v>
      </c>
      <c r="J3988" s="22"/>
      <c r="K3988" s="22"/>
      <c r="L3988" s="111"/>
      <c r="M3988" s="22"/>
      <c r="N3988" s="22"/>
      <c r="O3988" s="22"/>
      <c r="P3988" s="31"/>
      <c r="Q3988" s="22"/>
      <c r="R3988" s="22"/>
      <c r="S3988" s="22"/>
      <c r="T3988" s="22"/>
      <c r="U3988" s="22"/>
      <c r="V3988" s="22"/>
      <c r="W3988" s="22"/>
      <c r="X3988" s="22"/>
      <c r="Y3988" s="22"/>
      <c r="Z3988" s="22"/>
      <c r="AA3988" s="110"/>
      <c r="AB3988" s="110"/>
      <c r="AC3988" s="110"/>
      <c r="AD3988" s="110"/>
      <c r="AE3988" s="110"/>
      <c r="AF3988" s="110"/>
      <c r="AG3988" s="31"/>
      <c r="AH3988" s="31"/>
      <c r="AI3988" s="31"/>
      <c r="AJ3988" s="31"/>
      <c r="AK3988" s="31"/>
      <c r="AL3988" s="22"/>
      <c r="AM3988" s="22"/>
      <c r="AN3988" s="22"/>
      <c r="AO3988" s="22"/>
      <c r="AP3988" s="22"/>
      <c r="AQ3988" s="22"/>
      <c r="AR3988" s="22"/>
      <c r="AS3988" s="22"/>
      <c r="AT3988" s="22"/>
      <c r="AU3988" s="22"/>
      <c r="AV3988" s="22"/>
      <c r="AW3988" s="22"/>
      <c r="AX3988" s="22"/>
    </row>
    <row r="3989" spans="1:50" x14ac:dyDescent="0.25">
      <c r="A3989" s="29" t="s">
        <v>175</v>
      </c>
      <c r="B3989" s="29" t="s">
        <v>143</v>
      </c>
      <c r="C3989" s="29" t="s">
        <v>137</v>
      </c>
      <c r="D3989" s="65" t="s">
        <v>138</v>
      </c>
      <c r="E3989" s="65" t="s">
        <v>179</v>
      </c>
      <c r="F3989" s="22" t="s">
        <v>190</v>
      </c>
      <c r="G3989" s="47">
        <v>44335</v>
      </c>
      <c r="H3989" s="47"/>
      <c r="I3989" s="119">
        <v>0.92976774673587614</v>
      </c>
      <c r="J3989" s="22"/>
      <c r="K3989" s="22"/>
      <c r="L3989" s="111"/>
      <c r="M3989" s="22"/>
      <c r="N3989" s="22"/>
      <c r="O3989" s="22"/>
      <c r="P3989" s="31"/>
      <c r="Q3989" s="22"/>
      <c r="R3989" s="22"/>
      <c r="S3989" s="22"/>
      <c r="T3989" s="22"/>
      <c r="U3989" s="22"/>
      <c r="V3989" s="22"/>
      <c r="W3989" s="22"/>
      <c r="X3989" s="22"/>
      <c r="Y3989" s="22"/>
      <c r="Z3989" s="22"/>
      <c r="AA3989" s="110"/>
      <c r="AB3989" s="110"/>
      <c r="AC3989" s="110"/>
      <c r="AD3989" s="110"/>
      <c r="AE3989" s="110"/>
      <c r="AF3989" s="110"/>
      <c r="AG3989" s="31"/>
      <c r="AH3989" s="31"/>
      <c r="AI3989" s="31"/>
      <c r="AJ3989" s="31"/>
      <c r="AK3989" s="31"/>
      <c r="AL3989" s="22"/>
      <c r="AM3989" s="22"/>
      <c r="AN3989" s="22"/>
      <c r="AO3989" s="22"/>
      <c r="AP3989" s="22"/>
      <c r="AQ3989" s="22"/>
      <c r="AR3989" s="22"/>
      <c r="AS3989" s="22"/>
      <c r="AT3989" s="22"/>
      <c r="AU3989" s="22"/>
      <c r="AV3989" s="22"/>
      <c r="AW3989" s="22"/>
      <c r="AX3989" s="22"/>
    </row>
    <row r="3990" spans="1:50" x14ac:dyDescent="0.25">
      <c r="A3990" s="29" t="s">
        <v>175</v>
      </c>
      <c r="B3990" s="29" t="s">
        <v>143</v>
      </c>
      <c r="C3990" s="29" t="s">
        <v>137</v>
      </c>
      <c r="D3990" s="65" t="s">
        <v>138</v>
      </c>
      <c r="E3990" s="65" t="s">
        <v>179</v>
      </c>
      <c r="F3990" s="22" t="s">
        <v>190</v>
      </c>
      <c r="G3990" s="47">
        <v>44342</v>
      </c>
      <c r="H3990" s="47"/>
      <c r="I3990" s="119">
        <v>0.90031435971450557</v>
      </c>
      <c r="J3990" s="22"/>
      <c r="K3990" s="22"/>
      <c r="L3990" s="111"/>
      <c r="M3990" s="22"/>
      <c r="N3990" s="22"/>
      <c r="O3990" s="22"/>
      <c r="P3990" s="31"/>
      <c r="Q3990" s="22"/>
      <c r="R3990" s="22"/>
      <c r="S3990" s="22"/>
      <c r="T3990" s="22"/>
      <c r="U3990" s="22"/>
      <c r="V3990" s="22"/>
      <c r="W3990" s="22"/>
      <c r="X3990" s="22"/>
      <c r="Y3990" s="22"/>
      <c r="Z3990" s="22"/>
      <c r="AA3990" s="110"/>
      <c r="AB3990" s="110"/>
      <c r="AC3990" s="110"/>
      <c r="AD3990" s="110"/>
      <c r="AE3990" s="110"/>
      <c r="AF3990" s="110"/>
      <c r="AG3990" s="31"/>
      <c r="AH3990" s="31"/>
      <c r="AI3990" s="31"/>
      <c r="AJ3990" s="31"/>
      <c r="AK3990" s="31"/>
      <c r="AL3990" s="22"/>
      <c r="AM3990" s="22"/>
      <c r="AN3990" s="22"/>
      <c r="AO3990" s="22"/>
      <c r="AP3990" s="22"/>
      <c r="AQ3990" s="22"/>
      <c r="AR3990" s="22"/>
      <c r="AS3990" s="22"/>
      <c r="AT3990" s="22"/>
      <c r="AU3990" s="22"/>
      <c r="AV3990" s="22"/>
      <c r="AW3990" s="22"/>
      <c r="AX3990" s="22"/>
    </row>
    <row r="3991" spans="1:50" x14ac:dyDescent="0.25">
      <c r="A3991" s="29" t="s">
        <v>175</v>
      </c>
      <c r="B3991" s="29" t="s">
        <v>143</v>
      </c>
      <c r="C3991" s="29" t="s">
        <v>137</v>
      </c>
      <c r="D3991" s="65" t="s">
        <v>138</v>
      </c>
      <c r="E3991" s="65" t="s">
        <v>179</v>
      </c>
      <c r="F3991" s="22" t="s">
        <v>190</v>
      </c>
      <c r="G3991" s="47">
        <v>44350</v>
      </c>
      <c r="H3991" s="47"/>
      <c r="I3991" s="119">
        <v>0.86658304478777826</v>
      </c>
      <c r="J3991" s="22"/>
      <c r="K3991" s="22"/>
      <c r="L3991" s="111"/>
      <c r="M3991" s="22"/>
      <c r="N3991" s="22"/>
      <c r="O3991" s="22"/>
      <c r="P3991" s="31"/>
      <c r="Q3991" s="22"/>
      <c r="R3991" s="22"/>
      <c r="S3991" s="22"/>
      <c r="T3991" s="22"/>
      <c r="U3991" s="22"/>
      <c r="V3991" s="22"/>
      <c r="W3991" s="22"/>
      <c r="X3991" s="22"/>
      <c r="Y3991" s="22"/>
      <c r="Z3991" s="22"/>
      <c r="AA3991" s="110"/>
      <c r="AB3991" s="110"/>
      <c r="AC3991" s="110"/>
      <c r="AD3991" s="110"/>
      <c r="AE3991" s="110"/>
      <c r="AF3991" s="110"/>
      <c r="AG3991" s="31"/>
      <c r="AH3991" s="31"/>
      <c r="AI3991" s="31"/>
      <c r="AJ3991" s="31"/>
      <c r="AK3991" s="31"/>
      <c r="AL3991" s="22"/>
      <c r="AM3991" s="22"/>
      <c r="AN3991" s="22"/>
      <c r="AO3991" s="22"/>
      <c r="AP3991" s="22"/>
      <c r="AQ3991" s="22"/>
      <c r="AR3991" s="22"/>
      <c r="AS3991" s="22"/>
      <c r="AT3991" s="22"/>
      <c r="AU3991" s="22"/>
      <c r="AV3991" s="22"/>
      <c r="AW3991" s="22"/>
      <c r="AX3991" s="22"/>
    </row>
    <row r="3992" spans="1:50" x14ac:dyDescent="0.25">
      <c r="A3992" s="29" t="s">
        <v>175</v>
      </c>
      <c r="B3992" s="29" t="s">
        <v>143</v>
      </c>
      <c r="C3992" s="29" t="s">
        <v>137</v>
      </c>
      <c r="D3992" s="65" t="s">
        <v>138</v>
      </c>
      <c r="E3992" s="65" t="s">
        <v>179</v>
      </c>
      <c r="F3992" s="22" t="s">
        <v>190</v>
      </c>
      <c r="G3992" s="47">
        <v>44363</v>
      </c>
      <c r="H3992" s="47"/>
      <c r="I3992" s="119">
        <v>0.9576775956848611</v>
      </c>
      <c r="J3992" s="22"/>
      <c r="K3992" s="22"/>
      <c r="L3992" s="111"/>
      <c r="M3992" s="22"/>
      <c r="N3992" s="22"/>
      <c r="O3992" s="22"/>
      <c r="P3992" s="31"/>
      <c r="Q3992" s="22"/>
      <c r="R3992" s="22"/>
      <c r="S3992" s="22"/>
      <c r="T3992" s="22"/>
      <c r="U3992" s="22"/>
      <c r="V3992" s="22"/>
      <c r="W3992" s="22"/>
      <c r="X3992" s="22"/>
      <c r="Y3992" s="22"/>
      <c r="Z3992" s="22"/>
      <c r="AA3992" s="110"/>
      <c r="AB3992" s="110"/>
      <c r="AC3992" s="110"/>
      <c r="AD3992" s="110"/>
      <c r="AE3992" s="110"/>
      <c r="AF3992" s="110"/>
      <c r="AG3992" s="31"/>
      <c r="AH3992" s="31"/>
      <c r="AI3992" s="31"/>
      <c r="AJ3992" s="31"/>
      <c r="AK3992" s="31"/>
      <c r="AL3992" s="22"/>
      <c r="AM3992" s="22"/>
      <c r="AN3992" s="22"/>
      <c r="AO3992" s="22"/>
      <c r="AP3992" s="22"/>
      <c r="AQ3992" s="22"/>
      <c r="AR3992" s="22"/>
      <c r="AS3992" s="22"/>
      <c r="AT3992" s="22"/>
      <c r="AU3992" s="22"/>
      <c r="AV3992" s="22"/>
      <c r="AW3992" s="22"/>
      <c r="AX3992" s="22"/>
    </row>
    <row r="3993" spans="1:50" x14ac:dyDescent="0.25">
      <c r="A3993" s="29" t="s">
        <v>175</v>
      </c>
      <c r="B3993" s="29" t="s">
        <v>143</v>
      </c>
      <c r="C3993" s="29" t="s">
        <v>137</v>
      </c>
      <c r="D3993" s="65" t="s">
        <v>138</v>
      </c>
      <c r="E3993" s="65" t="s">
        <v>179</v>
      </c>
      <c r="F3993" s="22" t="s">
        <v>190</v>
      </c>
      <c r="G3993" s="47">
        <v>44370</v>
      </c>
      <c r="H3993" s="47"/>
      <c r="I3993" s="119">
        <v>0.90578327188977892</v>
      </c>
      <c r="J3993" s="22"/>
      <c r="K3993" s="22"/>
      <c r="L3993" s="111"/>
      <c r="M3993" s="22"/>
      <c r="N3993" s="22"/>
      <c r="O3993" s="22"/>
      <c r="P3993" s="31"/>
      <c r="Q3993" s="22"/>
      <c r="R3993" s="22"/>
      <c r="S3993" s="22"/>
      <c r="T3993" s="22"/>
      <c r="U3993" s="22"/>
      <c r="V3993" s="22"/>
      <c r="W3993" s="22"/>
      <c r="X3993" s="22"/>
      <c r="Y3993" s="22"/>
      <c r="Z3993" s="22"/>
      <c r="AA3993" s="110"/>
      <c r="AB3993" s="110"/>
      <c r="AC3993" s="110"/>
      <c r="AD3993" s="110"/>
      <c r="AE3993" s="110"/>
      <c r="AF3993" s="110"/>
      <c r="AG3993" s="31"/>
      <c r="AH3993" s="31"/>
      <c r="AI3993" s="31"/>
      <c r="AJ3993" s="31"/>
      <c r="AK3993" s="31"/>
      <c r="AL3993" s="22"/>
      <c r="AM3993" s="22"/>
      <c r="AN3993" s="22"/>
      <c r="AO3993" s="22"/>
      <c r="AP3993" s="22"/>
      <c r="AQ3993" s="22"/>
      <c r="AR3993" s="22"/>
      <c r="AS3993" s="22"/>
      <c r="AT3993" s="22"/>
      <c r="AU3993" s="22"/>
      <c r="AV3993" s="22"/>
      <c r="AW3993" s="22"/>
      <c r="AX3993" s="22"/>
    </row>
    <row r="3994" spans="1:50" x14ac:dyDescent="0.25">
      <c r="A3994" s="29" t="s">
        <v>175</v>
      </c>
      <c r="B3994" s="29" t="s">
        <v>143</v>
      </c>
      <c r="C3994" s="29" t="s">
        <v>137</v>
      </c>
      <c r="D3994" s="65" t="s">
        <v>138</v>
      </c>
      <c r="E3994" s="65" t="s">
        <v>179</v>
      </c>
      <c r="F3994" s="22" t="s">
        <v>190</v>
      </c>
      <c r="G3994" s="47">
        <v>44405</v>
      </c>
      <c r="H3994" s="47"/>
      <c r="I3994" s="119">
        <v>0.85406380326925879</v>
      </c>
      <c r="J3994" s="22"/>
      <c r="K3994" s="22"/>
      <c r="L3994" s="111"/>
      <c r="M3994" s="22"/>
      <c r="N3994" s="22"/>
      <c r="O3994" s="22"/>
      <c r="P3994" s="31"/>
      <c r="Q3994" s="22"/>
      <c r="R3994" s="22"/>
      <c r="S3994" s="22"/>
      <c r="T3994" s="22"/>
      <c r="U3994" s="22"/>
      <c r="V3994" s="22"/>
      <c r="W3994" s="22"/>
      <c r="X3994" s="22"/>
      <c r="Y3994" s="22"/>
      <c r="Z3994" s="22"/>
      <c r="AA3994" s="110"/>
      <c r="AB3994" s="110"/>
      <c r="AC3994" s="110"/>
      <c r="AD3994" s="110"/>
      <c r="AE3994" s="110"/>
      <c r="AF3994" s="110"/>
      <c r="AG3994" s="31"/>
      <c r="AH3994" s="31"/>
      <c r="AI3994" s="31"/>
      <c r="AJ3994" s="31"/>
      <c r="AK3994" s="31"/>
      <c r="AL3994" s="22"/>
      <c r="AM3994" s="22"/>
      <c r="AN3994" s="22"/>
      <c r="AO3994" s="22"/>
      <c r="AP3994" s="22"/>
      <c r="AQ3994" s="22"/>
      <c r="AR3994" s="22"/>
      <c r="AS3994" s="22"/>
      <c r="AT3994" s="22"/>
      <c r="AU3994" s="22"/>
      <c r="AV3994" s="22"/>
      <c r="AW3994" s="22"/>
      <c r="AX3994" s="22"/>
    </row>
    <row r="3995" spans="1:50" x14ac:dyDescent="0.25">
      <c r="A3995" s="55" t="s">
        <v>177</v>
      </c>
      <c r="B3995" s="55" t="s">
        <v>145</v>
      </c>
      <c r="C3995" s="55" t="s">
        <v>137</v>
      </c>
      <c r="D3995" s="59" t="s">
        <v>138</v>
      </c>
      <c r="E3995" s="59" t="s">
        <v>179</v>
      </c>
      <c r="F3995" s="60" t="s">
        <v>190</v>
      </c>
      <c r="G3995" s="26">
        <v>44270</v>
      </c>
      <c r="H3995" s="26"/>
      <c r="I3995" s="120">
        <v>9.9163820202202053E-3</v>
      </c>
      <c r="J3995" s="60"/>
      <c r="K3995" s="60"/>
      <c r="L3995" s="61"/>
      <c r="M3995" s="60"/>
      <c r="N3995" s="60"/>
      <c r="O3995" s="60"/>
      <c r="P3995" s="62"/>
      <c r="Q3995" s="60"/>
      <c r="R3995" s="60"/>
      <c r="S3995" s="60"/>
      <c r="T3995" s="60"/>
      <c r="U3995" s="60"/>
      <c r="V3995" s="60"/>
      <c r="W3995" s="60"/>
      <c r="X3995" s="60"/>
      <c r="Y3995" s="60"/>
      <c r="Z3995" s="60"/>
      <c r="AA3995" s="121"/>
      <c r="AB3995" s="121"/>
      <c r="AC3995" s="121"/>
      <c r="AD3995" s="121"/>
      <c r="AE3995" s="121"/>
      <c r="AF3995" s="121"/>
      <c r="AG3995" s="62"/>
      <c r="AH3995" s="62"/>
      <c r="AI3995" s="62"/>
      <c r="AJ3995" s="62"/>
      <c r="AK3995" s="62"/>
      <c r="AL3995" s="60"/>
      <c r="AM3995" s="60"/>
      <c r="AN3995" s="60"/>
      <c r="AO3995" s="60"/>
      <c r="AP3995" s="60"/>
      <c r="AQ3995" s="60"/>
      <c r="AR3995" s="60"/>
      <c r="AS3995" s="60"/>
      <c r="AT3995" s="60"/>
      <c r="AU3995" s="60"/>
      <c r="AV3995" s="60"/>
      <c r="AW3995" s="60"/>
      <c r="AX3995" s="60"/>
    </row>
    <row r="3996" spans="1:50" x14ac:dyDescent="0.25">
      <c r="A3996" s="55" t="s">
        <v>177</v>
      </c>
      <c r="B3996" s="55" t="s">
        <v>145</v>
      </c>
      <c r="C3996" s="55" t="s">
        <v>137</v>
      </c>
      <c r="D3996" s="59" t="s">
        <v>138</v>
      </c>
      <c r="E3996" s="59" t="s">
        <v>179</v>
      </c>
      <c r="F3996" s="60" t="s">
        <v>190</v>
      </c>
      <c r="G3996" s="26">
        <v>44282</v>
      </c>
      <c r="H3996" s="26"/>
      <c r="I3996" s="120">
        <v>9.4405386576134731E-2</v>
      </c>
      <c r="J3996" s="60"/>
      <c r="K3996" s="60"/>
      <c r="L3996" s="61"/>
      <c r="M3996" s="60"/>
      <c r="N3996" s="60"/>
      <c r="O3996" s="60"/>
      <c r="P3996" s="62"/>
      <c r="Q3996" s="60"/>
      <c r="R3996" s="60"/>
      <c r="S3996" s="60"/>
      <c r="T3996" s="60"/>
      <c r="U3996" s="60"/>
      <c r="V3996" s="60"/>
      <c r="W3996" s="60"/>
      <c r="X3996" s="60"/>
      <c r="Y3996" s="60"/>
      <c r="Z3996" s="60"/>
      <c r="AA3996" s="121"/>
      <c r="AB3996" s="121"/>
      <c r="AC3996" s="121"/>
      <c r="AD3996" s="121"/>
      <c r="AE3996" s="121"/>
      <c r="AF3996" s="121"/>
      <c r="AG3996" s="62"/>
      <c r="AH3996" s="62"/>
      <c r="AI3996" s="62"/>
      <c r="AJ3996" s="62"/>
      <c r="AK3996" s="62"/>
      <c r="AL3996" s="60"/>
      <c r="AM3996" s="60"/>
      <c r="AN3996" s="60"/>
      <c r="AO3996" s="60"/>
      <c r="AP3996" s="60"/>
      <c r="AQ3996" s="60"/>
      <c r="AR3996" s="60"/>
      <c r="AS3996" s="60"/>
      <c r="AT3996" s="60"/>
      <c r="AU3996" s="60"/>
      <c r="AV3996" s="60"/>
      <c r="AW3996" s="60"/>
      <c r="AX3996" s="60"/>
    </row>
    <row r="3997" spans="1:50" x14ac:dyDescent="0.25">
      <c r="A3997" s="55" t="s">
        <v>177</v>
      </c>
      <c r="B3997" s="55" t="s">
        <v>145</v>
      </c>
      <c r="C3997" s="55" t="s">
        <v>137</v>
      </c>
      <c r="D3997" s="59" t="s">
        <v>138</v>
      </c>
      <c r="E3997" s="59" t="s">
        <v>179</v>
      </c>
      <c r="F3997" s="60" t="s">
        <v>190</v>
      </c>
      <c r="G3997" s="26">
        <v>44293</v>
      </c>
      <c r="H3997" s="26"/>
      <c r="I3997" s="120">
        <v>0.58238845739554379</v>
      </c>
      <c r="J3997" s="60"/>
      <c r="K3997" s="60"/>
      <c r="L3997" s="61"/>
      <c r="M3997" s="60"/>
      <c r="N3997" s="60"/>
      <c r="O3997" s="60"/>
      <c r="P3997" s="62"/>
      <c r="Q3997" s="60"/>
      <c r="R3997" s="60"/>
      <c r="S3997" s="60"/>
      <c r="T3997" s="60"/>
      <c r="U3997" s="60"/>
      <c r="V3997" s="60"/>
      <c r="W3997" s="60"/>
      <c r="X3997" s="60"/>
      <c r="Y3997" s="60"/>
      <c r="Z3997" s="60"/>
      <c r="AA3997" s="121"/>
      <c r="AB3997" s="121"/>
      <c r="AC3997" s="121"/>
      <c r="AD3997" s="121"/>
      <c r="AE3997" s="121"/>
      <c r="AF3997" s="121"/>
      <c r="AG3997" s="62"/>
      <c r="AH3997" s="62"/>
      <c r="AI3997" s="62"/>
      <c r="AJ3997" s="62"/>
      <c r="AK3997" s="62"/>
      <c r="AL3997" s="60"/>
      <c r="AM3997" s="60"/>
      <c r="AN3997" s="60"/>
      <c r="AO3997" s="60"/>
      <c r="AP3997" s="60"/>
      <c r="AQ3997" s="60"/>
      <c r="AR3997" s="60"/>
      <c r="AS3997" s="60"/>
      <c r="AT3997" s="60"/>
      <c r="AU3997" s="60"/>
      <c r="AV3997" s="60"/>
      <c r="AW3997" s="60"/>
      <c r="AX3997" s="60"/>
    </row>
    <row r="3998" spans="1:50" x14ac:dyDescent="0.25">
      <c r="A3998" s="55" t="s">
        <v>177</v>
      </c>
      <c r="B3998" s="55" t="s">
        <v>145</v>
      </c>
      <c r="C3998" s="55" t="s">
        <v>137</v>
      </c>
      <c r="D3998" s="59" t="s">
        <v>138</v>
      </c>
      <c r="E3998" s="59" t="s">
        <v>179</v>
      </c>
      <c r="F3998" s="60" t="s">
        <v>190</v>
      </c>
      <c r="G3998" s="26">
        <v>44298</v>
      </c>
      <c r="H3998" s="26"/>
      <c r="I3998" s="120">
        <v>0.78017742486987562</v>
      </c>
      <c r="J3998" s="60"/>
      <c r="K3998" s="60"/>
      <c r="L3998" s="61"/>
      <c r="M3998" s="60"/>
      <c r="N3998" s="60"/>
      <c r="O3998" s="60"/>
      <c r="P3998" s="62"/>
      <c r="Q3998" s="60"/>
      <c r="R3998" s="60"/>
      <c r="S3998" s="60"/>
      <c r="T3998" s="60"/>
      <c r="U3998" s="60"/>
      <c r="V3998" s="60"/>
      <c r="W3998" s="60"/>
      <c r="X3998" s="60"/>
      <c r="Y3998" s="60"/>
      <c r="Z3998" s="60"/>
      <c r="AA3998" s="121"/>
      <c r="AB3998" s="121"/>
      <c r="AC3998" s="121"/>
      <c r="AD3998" s="121"/>
      <c r="AE3998" s="121"/>
      <c r="AF3998" s="121"/>
      <c r="AG3998" s="62"/>
      <c r="AH3998" s="62"/>
      <c r="AI3998" s="62"/>
      <c r="AJ3998" s="62"/>
      <c r="AK3998" s="62"/>
      <c r="AL3998" s="60"/>
      <c r="AM3998" s="60"/>
      <c r="AN3998" s="60"/>
      <c r="AO3998" s="60"/>
      <c r="AP3998" s="60"/>
      <c r="AQ3998" s="60"/>
      <c r="AR3998" s="60"/>
      <c r="AS3998" s="60"/>
      <c r="AT3998" s="60"/>
      <c r="AU3998" s="60"/>
      <c r="AV3998" s="60"/>
      <c r="AW3998" s="60"/>
      <c r="AX3998" s="60"/>
    </row>
    <row r="3999" spans="1:50" x14ac:dyDescent="0.25">
      <c r="A3999" s="55" t="s">
        <v>177</v>
      </c>
      <c r="B3999" s="55" t="s">
        <v>145</v>
      </c>
      <c r="C3999" s="55" t="s">
        <v>137</v>
      </c>
      <c r="D3999" s="59" t="s">
        <v>138</v>
      </c>
      <c r="E3999" s="59" t="s">
        <v>179</v>
      </c>
      <c r="F3999" s="60" t="s">
        <v>190</v>
      </c>
      <c r="G3999" s="26">
        <v>44305</v>
      </c>
      <c r="H3999" s="26"/>
      <c r="I3999" s="120">
        <v>0.88818219847222624</v>
      </c>
      <c r="J3999" s="60"/>
      <c r="K3999" s="60"/>
      <c r="L3999" s="61"/>
      <c r="M3999" s="60"/>
      <c r="N3999" s="60"/>
      <c r="O3999" s="60"/>
      <c r="P3999" s="62"/>
      <c r="Q3999" s="60"/>
      <c r="R3999" s="60"/>
      <c r="S3999" s="60"/>
      <c r="T3999" s="60"/>
      <c r="U3999" s="60"/>
      <c r="V3999" s="60"/>
      <c r="W3999" s="60"/>
      <c r="X3999" s="60"/>
      <c r="Y3999" s="60"/>
      <c r="Z3999" s="60"/>
      <c r="AA3999" s="121"/>
      <c r="AB3999" s="121"/>
      <c r="AC3999" s="121"/>
      <c r="AD3999" s="121"/>
      <c r="AE3999" s="121"/>
      <c r="AF3999" s="121"/>
      <c r="AG3999" s="62"/>
      <c r="AH3999" s="62"/>
      <c r="AI3999" s="62"/>
      <c r="AJ3999" s="62"/>
      <c r="AK3999" s="62"/>
      <c r="AL3999" s="60"/>
      <c r="AM3999" s="60"/>
      <c r="AN3999" s="60"/>
      <c r="AO3999" s="60"/>
      <c r="AP3999" s="60"/>
      <c r="AQ3999" s="60"/>
      <c r="AR3999" s="60"/>
      <c r="AS3999" s="60"/>
      <c r="AT3999" s="60"/>
      <c r="AU3999" s="60"/>
      <c r="AV3999" s="60"/>
      <c r="AW3999" s="60"/>
      <c r="AX3999" s="60"/>
    </row>
    <row r="4000" spans="1:50" x14ac:dyDescent="0.25">
      <c r="A4000" s="55" t="s">
        <v>177</v>
      </c>
      <c r="B4000" s="55" t="s">
        <v>145</v>
      </c>
      <c r="C4000" s="55" t="s">
        <v>137</v>
      </c>
      <c r="D4000" s="59" t="s">
        <v>138</v>
      </c>
      <c r="E4000" s="59" t="s">
        <v>179</v>
      </c>
      <c r="F4000" s="60" t="s">
        <v>190</v>
      </c>
      <c r="G4000" s="26">
        <v>44321</v>
      </c>
      <c r="H4000" s="26"/>
      <c r="I4000" s="120">
        <v>0.90459150049626746</v>
      </c>
      <c r="J4000" s="60"/>
      <c r="K4000" s="60"/>
      <c r="L4000" s="61"/>
      <c r="M4000" s="60"/>
      <c r="N4000" s="60"/>
      <c r="O4000" s="60"/>
      <c r="P4000" s="62"/>
      <c r="Q4000" s="60"/>
      <c r="R4000" s="60"/>
      <c r="S4000" s="60"/>
      <c r="T4000" s="60"/>
      <c r="U4000" s="60"/>
      <c r="V4000" s="60"/>
      <c r="W4000" s="60"/>
      <c r="X4000" s="60"/>
      <c r="Y4000" s="60"/>
      <c r="Z4000" s="60"/>
      <c r="AA4000" s="121"/>
      <c r="AB4000" s="121"/>
      <c r="AC4000" s="121"/>
      <c r="AD4000" s="121"/>
      <c r="AE4000" s="121"/>
      <c r="AF4000" s="121"/>
      <c r="AG4000" s="62"/>
      <c r="AH4000" s="62"/>
      <c r="AI4000" s="62"/>
      <c r="AJ4000" s="62"/>
      <c r="AK4000" s="62"/>
      <c r="AL4000" s="60"/>
      <c r="AM4000" s="60"/>
      <c r="AN4000" s="60"/>
      <c r="AO4000" s="60"/>
      <c r="AP4000" s="60"/>
      <c r="AQ4000" s="60"/>
      <c r="AR4000" s="60"/>
      <c r="AS4000" s="60"/>
      <c r="AT4000" s="60"/>
      <c r="AU4000" s="60"/>
      <c r="AV4000" s="60"/>
      <c r="AW4000" s="60"/>
      <c r="AX4000" s="60"/>
    </row>
    <row r="4001" spans="1:50" x14ac:dyDescent="0.25">
      <c r="A4001" s="55" t="s">
        <v>177</v>
      </c>
      <c r="B4001" s="55" t="s">
        <v>145</v>
      </c>
      <c r="C4001" s="55" t="s">
        <v>137</v>
      </c>
      <c r="D4001" s="59" t="s">
        <v>138</v>
      </c>
      <c r="E4001" s="59" t="s">
        <v>179</v>
      </c>
      <c r="F4001" s="60" t="s">
        <v>190</v>
      </c>
      <c r="G4001" s="26">
        <v>44327</v>
      </c>
      <c r="H4001" s="26"/>
      <c r="I4001" s="120">
        <v>0.92293805881902535</v>
      </c>
      <c r="J4001" s="60"/>
      <c r="K4001" s="60"/>
      <c r="L4001" s="61"/>
      <c r="M4001" s="60"/>
      <c r="N4001" s="60"/>
      <c r="O4001" s="60"/>
      <c r="P4001" s="62"/>
      <c r="Q4001" s="60"/>
      <c r="R4001" s="60"/>
      <c r="S4001" s="60"/>
      <c r="T4001" s="60"/>
      <c r="U4001" s="60"/>
      <c r="V4001" s="60"/>
      <c r="W4001" s="60"/>
      <c r="X4001" s="60"/>
      <c r="Y4001" s="60"/>
      <c r="Z4001" s="60"/>
      <c r="AA4001" s="121"/>
      <c r="AB4001" s="121"/>
      <c r="AC4001" s="121"/>
      <c r="AD4001" s="121"/>
      <c r="AE4001" s="121"/>
      <c r="AF4001" s="121"/>
      <c r="AG4001" s="62"/>
      <c r="AH4001" s="62"/>
      <c r="AI4001" s="62"/>
      <c r="AJ4001" s="62"/>
      <c r="AK4001" s="62"/>
      <c r="AL4001" s="60"/>
      <c r="AM4001" s="60"/>
      <c r="AN4001" s="60"/>
      <c r="AO4001" s="60"/>
      <c r="AP4001" s="60"/>
      <c r="AQ4001" s="60"/>
      <c r="AR4001" s="60"/>
      <c r="AS4001" s="60"/>
      <c r="AT4001" s="60"/>
      <c r="AU4001" s="60"/>
      <c r="AV4001" s="60"/>
      <c r="AW4001" s="60"/>
      <c r="AX4001" s="60"/>
    </row>
    <row r="4002" spans="1:50" x14ac:dyDescent="0.25">
      <c r="A4002" s="55" t="s">
        <v>177</v>
      </c>
      <c r="B4002" s="55" t="s">
        <v>145</v>
      </c>
      <c r="C4002" s="55" t="s">
        <v>137</v>
      </c>
      <c r="D4002" s="59" t="s">
        <v>138</v>
      </c>
      <c r="E4002" s="59" t="s">
        <v>179</v>
      </c>
      <c r="F4002" s="60" t="s">
        <v>190</v>
      </c>
      <c r="G4002" s="26">
        <v>44335</v>
      </c>
      <c r="H4002" s="26"/>
      <c r="I4002" s="120">
        <v>0.93703888462991547</v>
      </c>
      <c r="J4002" s="60"/>
      <c r="K4002" s="60"/>
      <c r="L4002" s="61"/>
      <c r="M4002" s="60"/>
      <c r="N4002" s="60"/>
      <c r="O4002" s="60"/>
      <c r="P4002" s="62"/>
      <c r="Q4002" s="60"/>
      <c r="R4002" s="60"/>
      <c r="S4002" s="60"/>
      <c r="T4002" s="60"/>
      <c r="U4002" s="60"/>
      <c r="V4002" s="60"/>
      <c r="W4002" s="60"/>
      <c r="X4002" s="60"/>
      <c r="Y4002" s="60"/>
      <c r="Z4002" s="60"/>
      <c r="AA4002" s="121"/>
      <c r="AB4002" s="121"/>
      <c r="AC4002" s="121"/>
      <c r="AD4002" s="121"/>
      <c r="AE4002" s="121"/>
      <c r="AF4002" s="121"/>
      <c r="AG4002" s="62"/>
      <c r="AH4002" s="62"/>
      <c r="AI4002" s="62"/>
      <c r="AJ4002" s="62"/>
      <c r="AK4002" s="62"/>
      <c r="AL4002" s="60"/>
      <c r="AM4002" s="60"/>
      <c r="AN4002" s="60"/>
      <c r="AO4002" s="60"/>
      <c r="AP4002" s="60"/>
      <c r="AQ4002" s="60"/>
      <c r="AR4002" s="60"/>
      <c r="AS4002" s="60"/>
      <c r="AT4002" s="60"/>
      <c r="AU4002" s="60"/>
      <c r="AV4002" s="60"/>
      <c r="AW4002" s="60"/>
      <c r="AX4002" s="60"/>
    </row>
    <row r="4003" spans="1:50" x14ac:dyDescent="0.25">
      <c r="A4003" s="55" t="s">
        <v>177</v>
      </c>
      <c r="B4003" s="55" t="s">
        <v>145</v>
      </c>
      <c r="C4003" s="55" t="s">
        <v>137</v>
      </c>
      <c r="D4003" s="59" t="s">
        <v>138</v>
      </c>
      <c r="E4003" s="59" t="s">
        <v>179</v>
      </c>
      <c r="F4003" s="60" t="s">
        <v>190</v>
      </c>
      <c r="G4003" s="26">
        <v>44342</v>
      </c>
      <c r="H4003" s="26"/>
      <c r="I4003" s="120">
        <v>0.91392343330894921</v>
      </c>
      <c r="J4003" s="60"/>
      <c r="K4003" s="60"/>
      <c r="L4003" s="61"/>
      <c r="M4003" s="60"/>
      <c r="N4003" s="60"/>
      <c r="O4003" s="60"/>
      <c r="P4003" s="62"/>
      <c r="Q4003" s="60"/>
      <c r="R4003" s="60"/>
      <c r="S4003" s="60"/>
      <c r="T4003" s="60"/>
      <c r="U4003" s="60"/>
      <c r="V4003" s="60"/>
      <c r="W4003" s="60"/>
      <c r="X4003" s="60"/>
      <c r="Y4003" s="60"/>
      <c r="Z4003" s="60"/>
      <c r="AA4003" s="121"/>
      <c r="AB4003" s="121"/>
      <c r="AC4003" s="121"/>
      <c r="AD4003" s="121"/>
      <c r="AE4003" s="121"/>
      <c r="AF4003" s="121"/>
      <c r="AG4003" s="62"/>
      <c r="AH4003" s="62"/>
      <c r="AI4003" s="62"/>
      <c r="AJ4003" s="62"/>
      <c r="AK4003" s="62"/>
      <c r="AL4003" s="60"/>
      <c r="AM4003" s="60"/>
      <c r="AN4003" s="60"/>
      <c r="AO4003" s="60"/>
      <c r="AP4003" s="60"/>
      <c r="AQ4003" s="60"/>
      <c r="AR4003" s="60"/>
      <c r="AS4003" s="60"/>
      <c r="AT4003" s="60"/>
      <c r="AU4003" s="60"/>
      <c r="AV4003" s="60"/>
      <c r="AW4003" s="60"/>
      <c r="AX4003" s="60"/>
    </row>
    <row r="4004" spans="1:50" x14ac:dyDescent="0.25">
      <c r="A4004" s="55" t="s">
        <v>177</v>
      </c>
      <c r="B4004" s="55" t="s">
        <v>145</v>
      </c>
      <c r="C4004" s="55" t="s">
        <v>137</v>
      </c>
      <c r="D4004" s="59" t="s">
        <v>138</v>
      </c>
      <c r="E4004" s="59" t="s">
        <v>179</v>
      </c>
      <c r="F4004" s="60" t="s">
        <v>190</v>
      </c>
      <c r="G4004" s="26">
        <v>44350</v>
      </c>
      <c r="H4004" s="26"/>
      <c r="I4004" s="120">
        <v>0.85577957534703775</v>
      </c>
      <c r="J4004" s="60"/>
      <c r="K4004" s="60"/>
      <c r="L4004" s="61"/>
      <c r="M4004" s="60"/>
      <c r="N4004" s="60"/>
      <c r="O4004" s="60"/>
      <c r="P4004" s="62"/>
      <c r="Q4004" s="60"/>
      <c r="R4004" s="60"/>
      <c r="S4004" s="60"/>
      <c r="T4004" s="60"/>
      <c r="U4004" s="60"/>
      <c r="V4004" s="60"/>
      <c r="W4004" s="60"/>
      <c r="X4004" s="60"/>
      <c r="Y4004" s="60"/>
      <c r="Z4004" s="60"/>
      <c r="AA4004" s="121"/>
      <c r="AB4004" s="121"/>
      <c r="AC4004" s="121"/>
      <c r="AD4004" s="121"/>
      <c r="AE4004" s="121"/>
      <c r="AF4004" s="121"/>
      <c r="AG4004" s="62"/>
      <c r="AH4004" s="62"/>
      <c r="AI4004" s="62"/>
      <c r="AJ4004" s="62"/>
      <c r="AK4004" s="62"/>
      <c r="AL4004" s="60"/>
      <c r="AM4004" s="60"/>
      <c r="AN4004" s="60"/>
      <c r="AO4004" s="60"/>
      <c r="AP4004" s="60"/>
      <c r="AQ4004" s="60"/>
      <c r="AR4004" s="60"/>
      <c r="AS4004" s="60"/>
      <c r="AT4004" s="60"/>
      <c r="AU4004" s="60"/>
      <c r="AV4004" s="60"/>
      <c r="AW4004" s="60"/>
      <c r="AX4004" s="60"/>
    </row>
    <row r="4005" spans="1:50" x14ac:dyDescent="0.25">
      <c r="A4005" s="55" t="s">
        <v>177</v>
      </c>
      <c r="B4005" s="55" t="s">
        <v>145</v>
      </c>
      <c r="C4005" s="55" t="s">
        <v>137</v>
      </c>
      <c r="D4005" s="59" t="s">
        <v>138</v>
      </c>
      <c r="E4005" s="59" t="s">
        <v>179</v>
      </c>
      <c r="F4005" s="60" t="s">
        <v>190</v>
      </c>
      <c r="G4005" s="26">
        <v>44363</v>
      </c>
      <c r="H4005" s="26"/>
      <c r="I4005" s="120">
        <v>0.96592971773655778</v>
      </c>
      <c r="J4005" s="60"/>
      <c r="K4005" s="60"/>
      <c r="L4005" s="61"/>
      <c r="M4005" s="60"/>
      <c r="N4005" s="60"/>
      <c r="O4005" s="60"/>
      <c r="P4005" s="62"/>
      <c r="Q4005" s="60"/>
      <c r="R4005" s="60"/>
      <c r="S4005" s="60"/>
      <c r="T4005" s="60"/>
      <c r="U4005" s="60"/>
      <c r="V4005" s="60"/>
      <c r="W4005" s="60"/>
      <c r="X4005" s="60"/>
      <c r="Y4005" s="60"/>
      <c r="Z4005" s="60"/>
      <c r="AA4005" s="121"/>
      <c r="AB4005" s="121"/>
      <c r="AC4005" s="121"/>
      <c r="AD4005" s="121"/>
      <c r="AE4005" s="121"/>
      <c r="AF4005" s="121"/>
      <c r="AG4005" s="62"/>
      <c r="AH4005" s="62"/>
      <c r="AI4005" s="62"/>
      <c r="AJ4005" s="62"/>
      <c r="AK4005" s="62"/>
      <c r="AL4005" s="60"/>
      <c r="AM4005" s="60"/>
      <c r="AN4005" s="60"/>
      <c r="AO4005" s="60"/>
      <c r="AP4005" s="60"/>
      <c r="AQ4005" s="60"/>
      <c r="AR4005" s="60"/>
      <c r="AS4005" s="60"/>
      <c r="AT4005" s="60"/>
      <c r="AU4005" s="60"/>
      <c r="AV4005" s="60"/>
      <c r="AW4005" s="60"/>
      <c r="AX4005" s="60"/>
    </row>
    <row r="4006" spans="1:50" x14ac:dyDescent="0.25">
      <c r="A4006" s="55" t="s">
        <v>177</v>
      </c>
      <c r="B4006" s="55" t="s">
        <v>145</v>
      </c>
      <c r="C4006" s="55" t="s">
        <v>137</v>
      </c>
      <c r="D4006" s="59" t="s">
        <v>138</v>
      </c>
      <c r="E4006" s="59" t="s">
        <v>179</v>
      </c>
      <c r="F4006" s="60" t="s">
        <v>190</v>
      </c>
      <c r="G4006" s="26">
        <v>44370</v>
      </c>
      <c r="H4006" s="26"/>
      <c r="I4006" s="120">
        <v>0.9086131944776189</v>
      </c>
      <c r="J4006" s="60"/>
      <c r="K4006" s="60"/>
      <c r="L4006" s="61"/>
      <c r="M4006" s="60"/>
      <c r="N4006" s="60"/>
      <c r="O4006" s="60"/>
      <c r="P4006" s="62"/>
      <c r="Q4006" s="60"/>
      <c r="R4006" s="60"/>
      <c r="S4006" s="60"/>
      <c r="T4006" s="60"/>
      <c r="U4006" s="60"/>
      <c r="V4006" s="60"/>
      <c r="W4006" s="60"/>
      <c r="X4006" s="60"/>
      <c r="Y4006" s="60"/>
      <c r="Z4006" s="60"/>
      <c r="AA4006" s="121"/>
      <c r="AB4006" s="121"/>
      <c r="AC4006" s="121"/>
      <c r="AD4006" s="121"/>
      <c r="AE4006" s="121"/>
      <c r="AF4006" s="121"/>
      <c r="AG4006" s="62"/>
      <c r="AH4006" s="62"/>
      <c r="AI4006" s="62"/>
      <c r="AJ4006" s="62"/>
      <c r="AK4006" s="62"/>
      <c r="AL4006" s="60"/>
      <c r="AM4006" s="60"/>
      <c r="AN4006" s="60"/>
      <c r="AO4006" s="60"/>
      <c r="AP4006" s="60"/>
      <c r="AQ4006" s="60"/>
      <c r="AR4006" s="60"/>
      <c r="AS4006" s="60"/>
      <c r="AT4006" s="60"/>
      <c r="AU4006" s="60"/>
      <c r="AV4006" s="60"/>
      <c r="AW4006" s="60"/>
      <c r="AX4006" s="60"/>
    </row>
    <row r="4007" spans="1:50" x14ac:dyDescent="0.25">
      <c r="A4007" s="55" t="s">
        <v>177</v>
      </c>
      <c r="B4007" s="55" t="s">
        <v>145</v>
      </c>
      <c r="C4007" s="55" t="s">
        <v>137</v>
      </c>
      <c r="D4007" s="59" t="s">
        <v>138</v>
      </c>
      <c r="E4007" s="59" t="s">
        <v>179</v>
      </c>
      <c r="F4007" s="60" t="s">
        <v>190</v>
      </c>
      <c r="G4007" s="26">
        <v>44405</v>
      </c>
      <c r="H4007" s="26"/>
      <c r="I4007" s="120">
        <v>0.82934921548271523</v>
      </c>
      <c r="J4007" s="60"/>
      <c r="K4007" s="60"/>
      <c r="L4007" s="61"/>
      <c r="M4007" s="60"/>
      <c r="N4007" s="60"/>
      <c r="O4007" s="60"/>
      <c r="P4007" s="62"/>
      <c r="Q4007" s="60"/>
      <c r="R4007" s="60"/>
      <c r="S4007" s="60"/>
      <c r="T4007" s="60"/>
      <c r="U4007" s="60"/>
      <c r="V4007" s="60"/>
      <c r="W4007" s="60"/>
      <c r="X4007" s="60"/>
      <c r="Y4007" s="60"/>
      <c r="Z4007" s="60"/>
      <c r="AA4007" s="121"/>
      <c r="AB4007" s="121"/>
      <c r="AC4007" s="121"/>
      <c r="AD4007" s="121"/>
      <c r="AE4007" s="121"/>
      <c r="AF4007" s="121"/>
      <c r="AG4007" s="62"/>
      <c r="AH4007" s="62"/>
      <c r="AI4007" s="62"/>
      <c r="AJ4007" s="62"/>
      <c r="AK4007" s="62"/>
      <c r="AL4007" s="60"/>
      <c r="AM4007" s="60"/>
      <c r="AN4007" s="60"/>
      <c r="AO4007" s="60"/>
      <c r="AP4007" s="60"/>
      <c r="AQ4007" s="60"/>
      <c r="AR4007" s="60"/>
      <c r="AS4007" s="60"/>
      <c r="AT4007" s="60"/>
      <c r="AU4007" s="60"/>
      <c r="AV4007" s="60"/>
      <c r="AW4007" s="60"/>
      <c r="AX4007" s="60"/>
    </row>
    <row r="4008" spans="1:50" x14ac:dyDescent="0.25">
      <c r="A4008" s="29" t="s">
        <v>172</v>
      </c>
      <c r="B4008" s="29" t="s">
        <v>79</v>
      </c>
      <c r="C4008" s="29" t="s">
        <v>147</v>
      </c>
      <c r="D4008" s="65" t="s">
        <v>138</v>
      </c>
      <c r="E4008" s="65" t="s">
        <v>179</v>
      </c>
      <c r="F4008" s="22" t="s">
        <v>190</v>
      </c>
      <c r="G4008" s="47">
        <v>44270</v>
      </c>
      <c r="H4008" s="47"/>
      <c r="I4008" s="51">
        <v>1.2683052961872611E-2</v>
      </c>
      <c r="J4008" s="22"/>
      <c r="K4008" s="22"/>
      <c r="L4008" s="22"/>
      <c r="M4008" s="22"/>
      <c r="N4008" s="22"/>
      <c r="O4008" s="22"/>
      <c r="P4008" s="31"/>
      <c r="Q4008" s="22"/>
      <c r="R4008" s="22"/>
      <c r="S4008" s="22"/>
      <c r="T4008" s="22"/>
      <c r="U4008" s="22"/>
      <c r="V4008" s="22"/>
      <c r="W4008" s="22"/>
      <c r="X4008" s="22"/>
      <c r="Y4008" s="22"/>
      <c r="Z4008" s="22"/>
      <c r="AA4008" s="110"/>
      <c r="AB4008" s="110"/>
      <c r="AC4008" s="110"/>
      <c r="AD4008" s="110"/>
      <c r="AE4008" s="110"/>
      <c r="AF4008" s="110"/>
      <c r="AG4008" s="31"/>
      <c r="AH4008" s="31"/>
      <c r="AI4008" s="31"/>
      <c r="AJ4008" s="31"/>
      <c r="AK4008" s="31"/>
      <c r="AL4008" s="22"/>
      <c r="AM4008" s="22"/>
      <c r="AN4008" s="22"/>
      <c r="AO4008" s="22"/>
      <c r="AP4008" s="22"/>
      <c r="AQ4008" s="22"/>
      <c r="AR4008" s="22"/>
      <c r="AS4008" s="22"/>
      <c r="AT4008" s="22"/>
      <c r="AU4008" s="22"/>
      <c r="AV4008" s="22"/>
      <c r="AW4008" s="22"/>
      <c r="AX4008" s="22"/>
    </row>
    <row r="4009" spans="1:50" x14ac:dyDescent="0.25">
      <c r="A4009" s="29" t="s">
        <v>172</v>
      </c>
      <c r="B4009" s="29" t="s">
        <v>79</v>
      </c>
      <c r="C4009" s="29" t="s">
        <v>147</v>
      </c>
      <c r="D4009" s="65" t="s">
        <v>138</v>
      </c>
      <c r="E4009" s="65" t="s">
        <v>179</v>
      </c>
      <c r="F4009" s="22" t="s">
        <v>190</v>
      </c>
      <c r="G4009" s="47">
        <v>44282</v>
      </c>
      <c r="H4009" s="47"/>
      <c r="I4009" s="51">
        <v>0.13263631706458059</v>
      </c>
      <c r="J4009" s="22"/>
      <c r="K4009" s="22"/>
      <c r="L4009" s="22"/>
      <c r="M4009" s="22"/>
      <c r="N4009" s="22"/>
      <c r="O4009" s="22"/>
      <c r="P4009" s="31"/>
      <c r="Q4009" s="22"/>
      <c r="R4009" s="22"/>
      <c r="S4009" s="22"/>
      <c r="T4009" s="22"/>
      <c r="U4009" s="22"/>
      <c r="V4009" s="22"/>
      <c r="W4009" s="22"/>
      <c r="X4009" s="22"/>
      <c r="Y4009" s="22"/>
      <c r="Z4009" s="22"/>
      <c r="AA4009" s="110"/>
      <c r="AB4009" s="110"/>
      <c r="AC4009" s="110"/>
      <c r="AD4009" s="110"/>
      <c r="AE4009" s="110"/>
      <c r="AF4009" s="110"/>
      <c r="AG4009" s="31"/>
      <c r="AH4009" s="31"/>
      <c r="AI4009" s="31"/>
      <c r="AJ4009" s="31"/>
      <c r="AK4009" s="31"/>
      <c r="AL4009" s="22"/>
      <c r="AM4009" s="22"/>
      <c r="AN4009" s="22"/>
      <c r="AO4009" s="22"/>
      <c r="AP4009" s="22"/>
      <c r="AQ4009" s="22"/>
      <c r="AR4009" s="22"/>
      <c r="AS4009" s="22"/>
      <c r="AT4009" s="22"/>
      <c r="AU4009" s="22"/>
      <c r="AV4009" s="22"/>
      <c r="AW4009" s="22"/>
      <c r="AX4009" s="22"/>
    </row>
    <row r="4010" spans="1:50" x14ac:dyDescent="0.25">
      <c r="A4010" s="29" t="s">
        <v>172</v>
      </c>
      <c r="B4010" s="29" t="s">
        <v>79</v>
      </c>
      <c r="C4010" s="29" t="s">
        <v>147</v>
      </c>
      <c r="D4010" s="65" t="s">
        <v>138</v>
      </c>
      <c r="E4010" s="65" t="s">
        <v>179</v>
      </c>
      <c r="F4010" s="22" t="s">
        <v>190</v>
      </c>
      <c r="G4010" s="47">
        <v>44293</v>
      </c>
      <c r="H4010" s="47"/>
      <c r="I4010" s="51">
        <v>0.67528491992607875</v>
      </c>
      <c r="J4010" s="22"/>
      <c r="K4010" s="22"/>
      <c r="L4010" s="22"/>
      <c r="M4010" s="22"/>
      <c r="N4010" s="22"/>
      <c r="O4010" s="22"/>
      <c r="P4010" s="31"/>
      <c r="Q4010" s="22"/>
      <c r="R4010" s="22"/>
      <c r="S4010" s="22"/>
      <c r="T4010" s="22"/>
      <c r="U4010" s="22"/>
      <c r="V4010" s="22"/>
      <c r="W4010" s="22"/>
      <c r="X4010" s="22"/>
      <c r="Y4010" s="22"/>
      <c r="Z4010" s="22"/>
      <c r="AA4010" s="110"/>
      <c r="AB4010" s="110"/>
      <c r="AC4010" s="110"/>
      <c r="AD4010" s="110"/>
      <c r="AE4010" s="110"/>
      <c r="AF4010" s="110"/>
      <c r="AG4010" s="31"/>
      <c r="AH4010" s="31"/>
      <c r="AI4010" s="31"/>
      <c r="AJ4010" s="31"/>
      <c r="AK4010" s="31"/>
      <c r="AL4010" s="22"/>
      <c r="AM4010" s="22"/>
      <c r="AN4010" s="22"/>
      <c r="AO4010" s="22"/>
      <c r="AP4010" s="22"/>
      <c r="AQ4010" s="22"/>
      <c r="AR4010" s="22"/>
      <c r="AS4010" s="22"/>
      <c r="AT4010" s="22"/>
      <c r="AU4010" s="22"/>
      <c r="AV4010" s="22"/>
      <c r="AW4010" s="22"/>
      <c r="AX4010" s="22"/>
    </row>
    <row r="4011" spans="1:50" x14ac:dyDescent="0.25">
      <c r="A4011" s="29" t="s">
        <v>172</v>
      </c>
      <c r="B4011" s="29" t="s">
        <v>79</v>
      </c>
      <c r="C4011" s="29" t="s">
        <v>147</v>
      </c>
      <c r="D4011" s="65" t="s">
        <v>138</v>
      </c>
      <c r="E4011" s="65" t="s">
        <v>179</v>
      </c>
      <c r="F4011" s="22" t="s">
        <v>190</v>
      </c>
      <c r="G4011" s="47">
        <v>44298</v>
      </c>
      <c r="H4011" s="47"/>
      <c r="I4011" s="51">
        <v>0.81183047275626774</v>
      </c>
      <c r="J4011" s="22"/>
      <c r="K4011" s="22"/>
      <c r="L4011" s="22"/>
      <c r="M4011" s="22"/>
      <c r="N4011" s="22"/>
      <c r="O4011" s="22"/>
      <c r="P4011" s="31"/>
      <c r="Q4011" s="22"/>
      <c r="R4011" s="22"/>
      <c r="S4011" s="22"/>
      <c r="T4011" s="22"/>
      <c r="U4011" s="22"/>
      <c r="V4011" s="22"/>
      <c r="W4011" s="22"/>
      <c r="X4011" s="22"/>
      <c r="Y4011" s="22"/>
      <c r="Z4011" s="22"/>
      <c r="AA4011" s="110"/>
      <c r="AB4011" s="110"/>
      <c r="AC4011" s="110"/>
      <c r="AD4011" s="110"/>
      <c r="AE4011" s="110"/>
      <c r="AF4011" s="110"/>
      <c r="AG4011" s="31"/>
      <c r="AH4011" s="31"/>
      <c r="AI4011" s="31"/>
      <c r="AJ4011" s="31"/>
      <c r="AK4011" s="31"/>
      <c r="AL4011" s="22"/>
      <c r="AM4011" s="22"/>
      <c r="AN4011" s="22"/>
      <c r="AO4011" s="22"/>
      <c r="AP4011" s="22"/>
      <c r="AQ4011" s="22"/>
      <c r="AR4011" s="22"/>
      <c r="AS4011" s="22"/>
      <c r="AT4011" s="22"/>
      <c r="AU4011" s="22"/>
      <c r="AV4011" s="22"/>
      <c r="AW4011" s="22"/>
      <c r="AX4011" s="22"/>
    </row>
    <row r="4012" spans="1:50" x14ac:dyDescent="0.25">
      <c r="A4012" s="29" t="s">
        <v>172</v>
      </c>
      <c r="B4012" s="29" t="s">
        <v>79</v>
      </c>
      <c r="C4012" s="29" t="s">
        <v>147</v>
      </c>
      <c r="D4012" s="65" t="s">
        <v>138</v>
      </c>
      <c r="E4012" s="65" t="s">
        <v>179</v>
      </c>
      <c r="F4012" s="22" t="s">
        <v>190</v>
      </c>
      <c r="G4012" s="47">
        <v>44305</v>
      </c>
      <c r="H4012" s="47"/>
      <c r="I4012" s="51">
        <v>0.89632579269051182</v>
      </c>
      <c r="J4012" s="22"/>
      <c r="K4012" s="22"/>
      <c r="L4012" s="22"/>
      <c r="M4012" s="22"/>
      <c r="N4012" s="22"/>
      <c r="O4012" s="22"/>
      <c r="P4012" s="31"/>
      <c r="Q4012" s="22"/>
      <c r="R4012" s="22"/>
      <c r="S4012" s="22"/>
      <c r="T4012" s="22"/>
      <c r="U4012" s="22"/>
      <c r="V4012" s="22"/>
      <c r="W4012" s="22"/>
      <c r="X4012" s="22"/>
      <c r="Y4012" s="22"/>
      <c r="Z4012" s="22"/>
      <c r="AA4012" s="110"/>
      <c r="AB4012" s="110"/>
      <c r="AC4012" s="110"/>
      <c r="AD4012" s="110"/>
      <c r="AE4012" s="110"/>
      <c r="AF4012" s="110"/>
      <c r="AG4012" s="31"/>
      <c r="AH4012" s="31"/>
      <c r="AI4012" s="31"/>
      <c r="AJ4012" s="31"/>
      <c r="AK4012" s="31"/>
      <c r="AL4012" s="22"/>
      <c r="AM4012" s="22"/>
      <c r="AN4012" s="22"/>
      <c r="AO4012" s="22"/>
      <c r="AP4012" s="22"/>
      <c r="AQ4012" s="22"/>
      <c r="AR4012" s="22"/>
      <c r="AS4012" s="22"/>
      <c r="AT4012" s="22"/>
      <c r="AU4012" s="22"/>
      <c r="AV4012" s="22"/>
      <c r="AW4012" s="22"/>
      <c r="AX4012" s="22"/>
    </row>
    <row r="4013" spans="1:50" x14ac:dyDescent="0.25">
      <c r="A4013" s="29" t="s">
        <v>172</v>
      </c>
      <c r="B4013" s="29" t="s">
        <v>79</v>
      </c>
      <c r="C4013" s="29" t="s">
        <v>147</v>
      </c>
      <c r="D4013" s="65" t="s">
        <v>138</v>
      </c>
      <c r="E4013" s="65" t="s">
        <v>179</v>
      </c>
      <c r="F4013" s="22" t="s">
        <v>190</v>
      </c>
      <c r="G4013" s="47">
        <v>44321</v>
      </c>
      <c r="H4013" s="47"/>
      <c r="I4013" s="51">
        <v>0.89757362862072965</v>
      </c>
      <c r="J4013" s="22"/>
      <c r="K4013" s="22"/>
      <c r="L4013" s="22"/>
      <c r="M4013" s="22"/>
      <c r="N4013" s="22"/>
      <c r="O4013" s="22"/>
      <c r="P4013" s="31"/>
      <c r="Q4013" s="22"/>
      <c r="R4013" s="22"/>
      <c r="S4013" s="22"/>
      <c r="T4013" s="22"/>
      <c r="U4013" s="22"/>
      <c r="V4013" s="22"/>
      <c r="W4013" s="22"/>
      <c r="X4013" s="22"/>
      <c r="Y4013" s="22"/>
      <c r="Z4013" s="22"/>
      <c r="AA4013" s="110"/>
      <c r="AB4013" s="110"/>
      <c r="AC4013" s="110"/>
      <c r="AD4013" s="110"/>
      <c r="AE4013" s="110"/>
      <c r="AF4013" s="110"/>
      <c r="AG4013" s="31"/>
      <c r="AH4013" s="31"/>
      <c r="AI4013" s="31"/>
      <c r="AJ4013" s="31"/>
      <c r="AK4013" s="31"/>
      <c r="AL4013" s="22"/>
      <c r="AM4013" s="22"/>
      <c r="AN4013" s="22"/>
      <c r="AO4013" s="22"/>
      <c r="AP4013" s="22"/>
      <c r="AQ4013" s="22"/>
      <c r="AR4013" s="22"/>
      <c r="AS4013" s="22"/>
      <c r="AT4013" s="22"/>
      <c r="AU4013" s="22"/>
      <c r="AV4013" s="22"/>
      <c r="AW4013" s="22"/>
      <c r="AX4013" s="22"/>
    </row>
    <row r="4014" spans="1:50" x14ac:dyDescent="0.25">
      <c r="A4014" s="29" t="s">
        <v>172</v>
      </c>
      <c r="B4014" s="29" t="s">
        <v>79</v>
      </c>
      <c r="C4014" s="29" t="s">
        <v>147</v>
      </c>
      <c r="D4014" s="65" t="s">
        <v>138</v>
      </c>
      <c r="E4014" s="65" t="s">
        <v>179</v>
      </c>
      <c r="F4014" s="22" t="s">
        <v>190</v>
      </c>
      <c r="G4014" s="47">
        <v>44327</v>
      </c>
      <c r="H4014" s="47"/>
      <c r="I4014" s="51">
        <v>0.89631544076584269</v>
      </c>
      <c r="J4014" s="22"/>
      <c r="K4014" s="22"/>
      <c r="L4014" s="22"/>
      <c r="M4014" s="22"/>
      <c r="N4014" s="22"/>
      <c r="O4014" s="22"/>
      <c r="P4014" s="31"/>
      <c r="Q4014" s="22"/>
      <c r="R4014" s="22"/>
      <c r="S4014" s="22"/>
      <c r="T4014" s="22"/>
      <c r="U4014" s="22"/>
      <c r="V4014" s="22"/>
      <c r="W4014" s="22"/>
      <c r="X4014" s="22"/>
      <c r="Y4014" s="22"/>
      <c r="Z4014" s="22"/>
      <c r="AA4014" s="110"/>
      <c r="AB4014" s="110"/>
      <c r="AC4014" s="110"/>
      <c r="AD4014" s="110"/>
      <c r="AE4014" s="110"/>
      <c r="AF4014" s="110"/>
      <c r="AG4014" s="31"/>
      <c r="AH4014" s="31"/>
      <c r="AI4014" s="31"/>
      <c r="AJ4014" s="31"/>
      <c r="AK4014" s="31"/>
      <c r="AL4014" s="22"/>
      <c r="AM4014" s="22"/>
      <c r="AN4014" s="22"/>
      <c r="AO4014" s="22"/>
      <c r="AP4014" s="22"/>
      <c r="AQ4014" s="22"/>
      <c r="AR4014" s="22"/>
      <c r="AS4014" s="22"/>
      <c r="AT4014" s="22"/>
      <c r="AU4014" s="22"/>
      <c r="AV4014" s="22"/>
      <c r="AW4014" s="22"/>
      <c r="AX4014" s="22"/>
    </row>
    <row r="4015" spans="1:50" x14ac:dyDescent="0.25">
      <c r="A4015" s="29" t="s">
        <v>172</v>
      </c>
      <c r="B4015" s="29" t="s">
        <v>79</v>
      </c>
      <c r="C4015" s="29" t="s">
        <v>147</v>
      </c>
      <c r="D4015" s="65" t="s">
        <v>138</v>
      </c>
      <c r="E4015" s="65" t="s">
        <v>179</v>
      </c>
      <c r="F4015" s="22" t="s">
        <v>190</v>
      </c>
      <c r="G4015" s="47">
        <v>44335</v>
      </c>
      <c r="H4015" s="47"/>
      <c r="I4015" s="51">
        <v>0.9221924437968364</v>
      </c>
      <c r="J4015" s="22"/>
      <c r="K4015" s="22"/>
      <c r="L4015" s="22"/>
      <c r="M4015" s="22"/>
      <c r="N4015" s="22"/>
      <c r="O4015" s="22"/>
      <c r="P4015" s="31"/>
      <c r="Q4015" s="22"/>
      <c r="R4015" s="22"/>
      <c r="S4015" s="22"/>
      <c r="T4015" s="22"/>
      <c r="U4015" s="22"/>
      <c r="V4015" s="22"/>
      <c r="W4015" s="22"/>
      <c r="X4015" s="22"/>
      <c r="Y4015" s="22"/>
      <c r="Z4015" s="22"/>
      <c r="AA4015" s="110"/>
      <c r="AB4015" s="110"/>
      <c r="AC4015" s="110"/>
      <c r="AD4015" s="110"/>
      <c r="AE4015" s="110"/>
      <c r="AF4015" s="110"/>
      <c r="AG4015" s="31"/>
      <c r="AH4015" s="31"/>
      <c r="AI4015" s="31"/>
      <c r="AJ4015" s="31"/>
      <c r="AK4015" s="31"/>
      <c r="AL4015" s="22"/>
      <c r="AM4015" s="22"/>
      <c r="AN4015" s="22"/>
      <c r="AO4015" s="22"/>
      <c r="AP4015" s="22"/>
      <c r="AQ4015" s="22"/>
      <c r="AR4015" s="22"/>
      <c r="AS4015" s="22"/>
      <c r="AT4015" s="22"/>
      <c r="AU4015" s="22"/>
      <c r="AV4015" s="22"/>
      <c r="AW4015" s="22"/>
      <c r="AX4015" s="22"/>
    </row>
    <row r="4016" spans="1:50" x14ac:dyDescent="0.25">
      <c r="A4016" s="29" t="s">
        <v>172</v>
      </c>
      <c r="B4016" s="29" t="s">
        <v>79</v>
      </c>
      <c r="C4016" s="29" t="s">
        <v>147</v>
      </c>
      <c r="D4016" s="65" t="s">
        <v>138</v>
      </c>
      <c r="E4016" s="65" t="s">
        <v>179</v>
      </c>
      <c r="F4016" s="22" t="s">
        <v>190</v>
      </c>
      <c r="G4016" s="47">
        <v>44342</v>
      </c>
      <c r="H4016" s="47"/>
      <c r="I4016" s="51">
        <v>0.88788235396167636</v>
      </c>
      <c r="J4016" s="22"/>
      <c r="K4016" s="22"/>
      <c r="L4016" s="22"/>
      <c r="M4016" s="22"/>
      <c r="N4016" s="22"/>
      <c r="O4016" s="22"/>
      <c r="P4016" s="31"/>
      <c r="Q4016" s="22"/>
      <c r="R4016" s="22"/>
      <c r="S4016" s="22"/>
      <c r="T4016" s="22"/>
      <c r="U4016" s="22"/>
      <c r="V4016" s="22"/>
      <c r="W4016" s="22"/>
      <c r="X4016" s="22"/>
      <c r="Y4016" s="22"/>
      <c r="Z4016" s="22"/>
      <c r="AA4016" s="110"/>
      <c r="AB4016" s="110"/>
      <c r="AC4016" s="110"/>
      <c r="AD4016" s="110"/>
      <c r="AE4016" s="110"/>
      <c r="AF4016" s="110"/>
      <c r="AG4016" s="31"/>
      <c r="AH4016" s="31"/>
      <c r="AI4016" s="31"/>
      <c r="AJ4016" s="31"/>
      <c r="AK4016" s="31"/>
      <c r="AL4016" s="22"/>
      <c r="AM4016" s="22"/>
      <c r="AN4016" s="22"/>
      <c r="AO4016" s="22"/>
      <c r="AP4016" s="22"/>
      <c r="AQ4016" s="22"/>
      <c r="AR4016" s="22"/>
      <c r="AS4016" s="22"/>
      <c r="AT4016" s="22"/>
      <c r="AU4016" s="22"/>
      <c r="AV4016" s="22"/>
      <c r="AW4016" s="22"/>
      <c r="AX4016" s="22"/>
    </row>
    <row r="4017" spans="1:50" x14ac:dyDescent="0.25">
      <c r="A4017" s="29" t="s">
        <v>172</v>
      </c>
      <c r="B4017" s="29" t="s">
        <v>79</v>
      </c>
      <c r="C4017" s="29" t="s">
        <v>147</v>
      </c>
      <c r="D4017" s="65" t="s">
        <v>138</v>
      </c>
      <c r="E4017" s="65" t="s">
        <v>179</v>
      </c>
      <c r="F4017" s="22" t="s">
        <v>190</v>
      </c>
      <c r="G4017" s="47">
        <v>44350</v>
      </c>
      <c r="H4017" s="47"/>
      <c r="I4017" s="51">
        <v>0.85550748604248594</v>
      </c>
      <c r="J4017" s="22"/>
      <c r="K4017" s="22"/>
      <c r="L4017" s="22"/>
      <c r="M4017" s="22"/>
      <c r="N4017" s="22"/>
      <c r="O4017" s="22"/>
      <c r="P4017" s="31"/>
      <c r="Q4017" s="22"/>
      <c r="R4017" s="22"/>
      <c r="S4017" s="22"/>
      <c r="T4017" s="22"/>
      <c r="U4017" s="22"/>
      <c r="V4017" s="22"/>
      <c r="W4017" s="22"/>
      <c r="X4017" s="22"/>
      <c r="Y4017" s="22"/>
      <c r="Z4017" s="22"/>
      <c r="AA4017" s="110"/>
      <c r="AB4017" s="110"/>
      <c r="AC4017" s="110"/>
      <c r="AD4017" s="110"/>
      <c r="AE4017" s="110"/>
      <c r="AF4017" s="110"/>
      <c r="AG4017" s="31"/>
      <c r="AH4017" s="31"/>
      <c r="AI4017" s="31"/>
      <c r="AJ4017" s="31"/>
      <c r="AK4017" s="31"/>
      <c r="AL4017" s="22"/>
      <c r="AM4017" s="22"/>
      <c r="AN4017" s="22"/>
      <c r="AO4017" s="22"/>
      <c r="AP4017" s="22"/>
      <c r="AQ4017" s="22"/>
      <c r="AR4017" s="22"/>
      <c r="AS4017" s="22"/>
      <c r="AT4017" s="22"/>
      <c r="AU4017" s="22"/>
      <c r="AV4017" s="22"/>
      <c r="AW4017" s="22"/>
      <c r="AX4017" s="22"/>
    </row>
    <row r="4018" spans="1:50" x14ac:dyDescent="0.25">
      <c r="A4018" s="29" t="s">
        <v>172</v>
      </c>
      <c r="B4018" s="29" t="s">
        <v>79</v>
      </c>
      <c r="C4018" s="29" t="s">
        <v>147</v>
      </c>
      <c r="D4018" s="65" t="s">
        <v>138</v>
      </c>
      <c r="E4018" s="65" t="s">
        <v>179</v>
      </c>
      <c r="F4018" s="22" t="s">
        <v>190</v>
      </c>
      <c r="G4018" s="47">
        <v>44363</v>
      </c>
      <c r="H4018" s="47"/>
      <c r="I4018" s="51">
        <v>0.9542138011662582</v>
      </c>
      <c r="J4018" s="22"/>
      <c r="K4018" s="22"/>
      <c r="L4018" s="22"/>
      <c r="M4018" s="22"/>
      <c r="N4018" s="22"/>
      <c r="O4018" s="22"/>
      <c r="P4018" s="31"/>
      <c r="Q4018" s="22"/>
      <c r="R4018" s="22"/>
      <c r="S4018" s="22"/>
      <c r="T4018" s="22"/>
      <c r="U4018" s="22"/>
      <c r="V4018" s="22"/>
      <c r="W4018" s="22"/>
      <c r="X4018" s="22"/>
      <c r="Y4018" s="22"/>
      <c r="Z4018" s="22"/>
      <c r="AA4018" s="110"/>
      <c r="AB4018" s="110"/>
      <c r="AC4018" s="110"/>
      <c r="AD4018" s="110"/>
      <c r="AE4018" s="110"/>
      <c r="AF4018" s="110"/>
      <c r="AG4018" s="31"/>
      <c r="AH4018" s="31"/>
      <c r="AI4018" s="31"/>
      <c r="AJ4018" s="31"/>
      <c r="AK4018" s="31"/>
      <c r="AL4018" s="22"/>
      <c r="AM4018" s="22"/>
      <c r="AN4018" s="22"/>
      <c r="AO4018" s="22"/>
      <c r="AP4018" s="22"/>
      <c r="AQ4018" s="22"/>
      <c r="AR4018" s="22"/>
      <c r="AS4018" s="22"/>
      <c r="AT4018" s="22"/>
      <c r="AU4018" s="22"/>
      <c r="AV4018" s="22"/>
      <c r="AW4018" s="22"/>
      <c r="AX4018" s="22"/>
    </row>
    <row r="4019" spans="1:50" x14ac:dyDescent="0.25">
      <c r="A4019" s="29" t="s">
        <v>172</v>
      </c>
      <c r="B4019" s="29" t="s">
        <v>79</v>
      </c>
      <c r="C4019" s="29" t="s">
        <v>147</v>
      </c>
      <c r="D4019" s="65" t="s">
        <v>138</v>
      </c>
      <c r="E4019" s="65" t="s">
        <v>179</v>
      </c>
      <c r="F4019" s="22" t="s">
        <v>190</v>
      </c>
      <c r="G4019" s="47">
        <v>44370</v>
      </c>
      <c r="H4019" s="47"/>
      <c r="I4019" s="51">
        <v>0.9151249293671968</v>
      </c>
      <c r="J4019" s="22"/>
      <c r="K4019" s="22"/>
      <c r="L4019" s="22"/>
      <c r="M4019" s="22"/>
      <c r="N4019" s="22"/>
      <c r="O4019" s="22"/>
      <c r="P4019" s="31"/>
      <c r="Q4019" s="22"/>
      <c r="R4019" s="22"/>
      <c r="S4019" s="22"/>
      <c r="T4019" s="22"/>
      <c r="U4019" s="22"/>
      <c r="V4019" s="22"/>
      <c r="W4019" s="22"/>
      <c r="X4019" s="22"/>
      <c r="Y4019" s="22"/>
      <c r="Z4019" s="22"/>
      <c r="AA4019" s="110"/>
      <c r="AB4019" s="110"/>
      <c r="AC4019" s="110"/>
      <c r="AD4019" s="110"/>
      <c r="AE4019" s="110"/>
      <c r="AF4019" s="110"/>
      <c r="AG4019" s="31"/>
      <c r="AH4019" s="31"/>
      <c r="AI4019" s="31"/>
      <c r="AJ4019" s="31"/>
      <c r="AK4019" s="31"/>
      <c r="AL4019" s="22"/>
      <c r="AM4019" s="22"/>
      <c r="AN4019" s="22"/>
      <c r="AO4019" s="22"/>
      <c r="AP4019" s="22"/>
      <c r="AQ4019" s="22"/>
      <c r="AR4019" s="22"/>
      <c r="AS4019" s="22"/>
      <c r="AT4019" s="22"/>
      <c r="AU4019" s="22"/>
      <c r="AV4019" s="22"/>
      <c r="AW4019" s="22"/>
      <c r="AX4019" s="22"/>
    </row>
    <row r="4020" spans="1:50" x14ac:dyDescent="0.25">
      <c r="A4020" s="29" t="s">
        <v>172</v>
      </c>
      <c r="B4020" s="29" t="s">
        <v>79</v>
      </c>
      <c r="C4020" s="29" t="s">
        <v>147</v>
      </c>
      <c r="D4020" s="65" t="s">
        <v>138</v>
      </c>
      <c r="E4020" s="65" t="s">
        <v>179</v>
      </c>
      <c r="F4020" s="22" t="s">
        <v>190</v>
      </c>
      <c r="G4020" s="47">
        <v>44405</v>
      </c>
      <c r="H4020" s="47"/>
      <c r="I4020" s="51">
        <v>0.84205229810212756</v>
      </c>
      <c r="J4020" s="22"/>
      <c r="K4020" s="22"/>
      <c r="L4020" s="22"/>
      <c r="M4020" s="22"/>
      <c r="N4020" s="22"/>
      <c r="O4020" s="22"/>
      <c r="P4020" s="31"/>
      <c r="Q4020" s="22"/>
      <c r="R4020" s="22"/>
      <c r="S4020" s="22"/>
      <c r="T4020" s="22"/>
      <c r="U4020" s="22"/>
      <c r="V4020" s="22"/>
      <c r="W4020" s="22"/>
      <c r="X4020" s="22"/>
      <c r="Y4020" s="22"/>
      <c r="Z4020" s="22"/>
      <c r="AA4020" s="110"/>
      <c r="AB4020" s="110"/>
      <c r="AC4020" s="110"/>
      <c r="AD4020" s="110"/>
      <c r="AE4020" s="110"/>
      <c r="AF4020" s="110"/>
      <c r="AG4020" s="31"/>
      <c r="AH4020" s="31"/>
      <c r="AI4020" s="31"/>
      <c r="AJ4020" s="31"/>
      <c r="AK4020" s="31"/>
      <c r="AL4020" s="22"/>
      <c r="AM4020" s="22"/>
      <c r="AN4020" s="22"/>
      <c r="AO4020" s="22"/>
      <c r="AP4020" s="22"/>
      <c r="AQ4020" s="22"/>
      <c r="AR4020" s="22"/>
      <c r="AS4020" s="22"/>
      <c r="AT4020" s="22"/>
      <c r="AU4020" s="22"/>
      <c r="AV4020" s="22"/>
      <c r="AW4020" s="22"/>
      <c r="AX4020" s="22"/>
    </row>
    <row r="4021" spans="1:50" x14ac:dyDescent="0.25">
      <c r="A4021" s="55" t="s">
        <v>174</v>
      </c>
      <c r="B4021" s="55" t="s">
        <v>84</v>
      </c>
      <c r="C4021" s="55" t="s">
        <v>147</v>
      </c>
      <c r="D4021" s="59" t="s">
        <v>138</v>
      </c>
      <c r="E4021" s="59" t="s">
        <v>179</v>
      </c>
      <c r="F4021" s="60" t="s">
        <v>190</v>
      </c>
      <c r="G4021" s="26">
        <v>44270</v>
      </c>
      <c r="H4021" s="26"/>
      <c r="I4021" s="51">
        <v>8.2562424175442965E-3</v>
      </c>
      <c r="J4021" s="60"/>
      <c r="K4021" s="60"/>
      <c r="L4021" s="61"/>
      <c r="M4021" s="60"/>
      <c r="N4021" s="60"/>
      <c r="O4021" s="60"/>
      <c r="P4021" s="62"/>
      <c r="Q4021" s="60"/>
      <c r="R4021" s="60"/>
      <c r="S4021" s="60"/>
      <c r="T4021" s="60"/>
      <c r="U4021" s="60"/>
      <c r="V4021" s="60"/>
      <c r="W4021" s="60"/>
      <c r="X4021" s="60"/>
      <c r="Y4021" s="60"/>
      <c r="Z4021" s="60"/>
      <c r="AA4021" s="121"/>
      <c r="AB4021" s="121"/>
      <c r="AC4021" s="121"/>
      <c r="AD4021" s="121"/>
      <c r="AE4021" s="121"/>
      <c r="AF4021" s="121"/>
      <c r="AG4021" s="62"/>
      <c r="AH4021" s="62"/>
      <c r="AI4021" s="62"/>
      <c r="AJ4021" s="62"/>
      <c r="AK4021" s="62"/>
      <c r="AL4021" s="60"/>
      <c r="AM4021" s="60"/>
      <c r="AN4021" s="60"/>
      <c r="AO4021" s="60"/>
      <c r="AP4021" s="60"/>
      <c r="AQ4021" s="60"/>
      <c r="AR4021" s="60"/>
      <c r="AS4021" s="60"/>
      <c r="AT4021" s="60"/>
      <c r="AU4021" s="60"/>
      <c r="AV4021" s="60"/>
      <c r="AW4021" s="60"/>
      <c r="AX4021" s="60"/>
    </row>
    <row r="4022" spans="1:50" x14ac:dyDescent="0.25">
      <c r="A4022" s="55" t="s">
        <v>174</v>
      </c>
      <c r="B4022" s="55" t="s">
        <v>84</v>
      </c>
      <c r="C4022" s="55" t="s">
        <v>147</v>
      </c>
      <c r="D4022" s="59" t="s">
        <v>138</v>
      </c>
      <c r="E4022" s="59" t="s">
        <v>179</v>
      </c>
      <c r="F4022" s="60" t="s">
        <v>190</v>
      </c>
      <c r="G4022" s="26">
        <v>44282</v>
      </c>
      <c r="H4022" s="26"/>
      <c r="I4022" s="51">
        <v>0.12421163049891831</v>
      </c>
      <c r="J4022" s="60"/>
      <c r="K4022" s="60"/>
      <c r="L4022" s="61"/>
      <c r="M4022" s="60"/>
      <c r="N4022" s="60"/>
      <c r="O4022" s="60"/>
      <c r="P4022" s="62"/>
      <c r="Q4022" s="60"/>
      <c r="R4022" s="60"/>
      <c r="S4022" s="60"/>
      <c r="T4022" s="60"/>
      <c r="U4022" s="60"/>
      <c r="V4022" s="60"/>
      <c r="W4022" s="60"/>
      <c r="X4022" s="60"/>
      <c r="Y4022" s="60"/>
      <c r="Z4022" s="60"/>
      <c r="AA4022" s="121"/>
      <c r="AB4022" s="121"/>
      <c r="AC4022" s="121"/>
      <c r="AD4022" s="121"/>
      <c r="AE4022" s="121"/>
      <c r="AF4022" s="121"/>
      <c r="AG4022" s="62"/>
      <c r="AH4022" s="62"/>
      <c r="AI4022" s="62"/>
      <c r="AJ4022" s="62"/>
      <c r="AK4022" s="62"/>
      <c r="AL4022" s="60"/>
      <c r="AM4022" s="60"/>
      <c r="AN4022" s="60"/>
      <c r="AO4022" s="60"/>
      <c r="AP4022" s="60"/>
      <c r="AQ4022" s="60"/>
      <c r="AR4022" s="60"/>
      <c r="AS4022" s="60"/>
      <c r="AT4022" s="60"/>
      <c r="AU4022" s="60"/>
      <c r="AV4022" s="60"/>
      <c r="AW4022" s="60"/>
      <c r="AX4022" s="60"/>
    </row>
    <row r="4023" spans="1:50" x14ac:dyDescent="0.25">
      <c r="A4023" s="55" t="s">
        <v>174</v>
      </c>
      <c r="B4023" s="55" t="s">
        <v>84</v>
      </c>
      <c r="C4023" s="55" t="s">
        <v>147</v>
      </c>
      <c r="D4023" s="59" t="s">
        <v>138</v>
      </c>
      <c r="E4023" s="59" t="s">
        <v>179</v>
      </c>
      <c r="F4023" s="60" t="s">
        <v>190</v>
      </c>
      <c r="G4023" s="26">
        <v>44293</v>
      </c>
      <c r="H4023" s="26"/>
      <c r="I4023" s="51">
        <v>0.6685866482940096</v>
      </c>
      <c r="J4023" s="60"/>
      <c r="K4023" s="60"/>
      <c r="L4023" s="61"/>
      <c r="M4023" s="60"/>
      <c r="N4023" s="60"/>
      <c r="O4023" s="60"/>
      <c r="P4023" s="62"/>
      <c r="Q4023" s="60"/>
      <c r="R4023" s="60"/>
      <c r="S4023" s="60"/>
      <c r="T4023" s="60"/>
      <c r="U4023" s="60"/>
      <c r="V4023" s="60"/>
      <c r="W4023" s="60"/>
      <c r="X4023" s="60"/>
      <c r="Y4023" s="60"/>
      <c r="Z4023" s="60"/>
      <c r="AA4023" s="121"/>
      <c r="AB4023" s="121"/>
      <c r="AC4023" s="121"/>
      <c r="AD4023" s="121"/>
      <c r="AE4023" s="121"/>
      <c r="AF4023" s="121"/>
      <c r="AG4023" s="62"/>
      <c r="AH4023" s="62"/>
      <c r="AI4023" s="62"/>
      <c r="AJ4023" s="62"/>
      <c r="AK4023" s="62"/>
      <c r="AL4023" s="60"/>
      <c r="AM4023" s="60"/>
      <c r="AN4023" s="60"/>
      <c r="AO4023" s="60"/>
      <c r="AP4023" s="60"/>
      <c r="AQ4023" s="60"/>
      <c r="AR4023" s="60"/>
      <c r="AS4023" s="60"/>
      <c r="AT4023" s="60"/>
      <c r="AU4023" s="60"/>
      <c r="AV4023" s="60"/>
      <c r="AW4023" s="60"/>
      <c r="AX4023" s="60"/>
    </row>
    <row r="4024" spans="1:50" x14ac:dyDescent="0.25">
      <c r="A4024" s="55" t="s">
        <v>174</v>
      </c>
      <c r="B4024" s="55" t="s">
        <v>84</v>
      </c>
      <c r="C4024" s="55" t="s">
        <v>147</v>
      </c>
      <c r="D4024" s="59" t="s">
        <v>138</v>
      </c>
      <c r="E4024" s="59" t="s">
        <v>179</v>
      </c>
      <c r="F4024" s="60" t="s">
        <v>190</v>
      </c>
      <c r="G4024" s="26">
        <v>44298</v>
      </c>
      <c r="H4024" s="26"/>
      <c r="I4024" s="51">
        <v>0.81782289178455791</v>
      </c>
      <c r="J4024" s="60"/>
      <c r="K4024" s="60"/>
      <c r="L4024" s="61"/>
      <c r="M4024" s="60"/>
      <c r="N4024" s="60"/>
      <c r="O4024" s="60"/>
      <c r="P4024" s="62"/>
      <c r="Q4024" s="60"/>
      <c r="R4024" s="60"/>
      <c r="S4024" s="60"/>
      <c r="T4024" s="60"/>
      <c r="U4024" s="60"/>
      <c r="V4024" s="60"/>
      <c r="W4024" s="60"/>
      <c r="X4024" s="60"/>
      <c r="Y4024" s="60"/>
      <c r="Z4024" s="60"/>
      <c r="AA4024" s="121"/>
      <c r="AB4024" s="121"/>
      <c r="AC4024" s="121"/>
      <c r="AD4024" s="121"/>
      <c r="AE4024" s="121"/>
      <c r="AF4024" s="121"/>
      <c r="AG4024" s="62"/>
      <c r="AH4024" s="62"/>
      <c r="AI4024" s="62"/>
      <c r="AJ4024" s="62"/>
      <c r="AK4024" s="62"/>
      <c r="AL4024" s="60"/>
      <c r="AM4024" s="60"/>
      <c r="AN4024" s="60"/>
      <c r="AO4024" s="60"/>
      <c r="AP4024" s="60"/>
      <c r="AQ4024" s="60"/>
      <c r="AR4024" s="60"/>
      <c r="AS4024" s="60"/>
      <c r="AT4024" s="60"/>
      <c r="AU4024" s="60"/>
      <c r="AV4024" s="60"/>
      <c r="AW4024" s="60"/>
      <c r="AX4024" s="60"/>
    </row>
    <row r="4025" spans="1:50" x14ac:dyDescent="0.25">
      <c r="A4025" s="55" t="s">
        <v>174</v>
      </c>
      <c r="B4025" s="55" t="s">
        <v>84</v>
      </c>
      <c r="C4025" s="55" t="s">
        <v>147</v>
      </c>
      <c r="D4025" s="59" t="s">
        <v>138</v>
      </c>
      <c r="E4025" s="59" t="s">
        <v>179</v>
      </c>
      <c r="F4025" s="60" t="s">
        <v>190</v>
      </c>
      <c r="G4025" s="26">
        <v>44305</v>
      </c>
      <c r="H4025" s="26"/>
      <c r="I4025" s="51">
        <v>0.89367593294887659</v>
      </c>
      <c r="J4025" s="60"/>
      <c r="K4025" s="60"/>
      <c r="L4025" s="61"/>
      <c r="M4025" s="60"/>
      <c r="N4025" s="60"/>
      <c r="O4025" s="60"/>
      <c r="P4025" s="62"/>
      <c r="Q4025" s="60"/>
      <c r="R4025" s="60"/>
      <c r="S4025" s="60"/>
      <c r="T4025" s="60"/>
      <c r="U4025" s="60"/>
      <c r="V4025" s="60"/>
      <c r="W4025" s="60"/>
      <c r="X4025" s="60"/>
      <c r="Y4025" s="60"/>
      <c r="Z4025" s="60"/>
      <c r="AA4025" s="121"/>
      <c r="AB4025" s="121"/>
      <c r="AC4025" s="121"/>
      <c r="AD4025" s="121"/>
      <c r="AE4025" s="121"/>
      <c r="AF4025" s="121"/>
      <c r="AG4025" s="62"/>
      <c r="AH4025" s="62"/>
      <c r="AI4025" s="62"/>
      <c r="AJ4025" s="62"/>
      <c r="AK4025" s="62"/>
      <c r="AL4025" s="60"/>
      <c r="AM4025" s="60"/>
      <c r="AN4025" s="60"/>
      <c r="AO4025" s="60"/>
      <c r="AP4025" s="60"/>
      <c r="AQ4025" s="60"/>
      <c r="AR4025" s="60"/>
      <c r="AS4025" s="60"/>
      <c r="AT4025" s="60"/>
      <c r="AU4025" s="60"/>
      <c r="AV4025" s="60"/>
      <c r="AW4025" s="60"/>
      <c r="AX4025" s="60"/>
    </row>
    <row r="4026" spans="1:50" x14ac:dyDescent="0.25">
      <c r="A4026" s="55" t="s">
        <v>174</v>
      </c>
      <c r="B4026" s="55" t="s">
        <v>84</v>
      </c>
      <c r="C4026" s="55" t="s">
        <v>147</v>
      </c>
      <c r="D4026" s="59" t="s">
        <v>138</v>
      </c>
      <c r="E4026" s="59" t="s">
        <v>179</v>
      </c>
      <c r="F4026" s="60" t="s">
        <v>190</v>
      </c>
      <c r="G4026" s="26">
        <v>44321</v>
      </c>
      <c r="H4026" s="26"/>
      <c r="I4026" s="51">
        <v>0.90067713592627408</v>
      </c>
      <c r="J4026" s="60"/>
      <c r="K4026" s="60"/>
      <c r="L4026" s="61"/>
      <c r="M4026" s="60"/>
      <c r="N4026" s="60"/>
      <c r="O4026" s="60"/>
      <c r="P4026" s="62"/>
      <c r="Q4026" s="60"/>
      <c r="R4026" s="60"/>
      <c r="S4026" s="60"/>
      <c r="T4026" s="60"/>
      <c r="U4026" s="60"/>
      <c r="V4026" s="60"/>
      <c r="W4026" s="60"/>
      <c r="X4026" s="60"/>
      <c r="Y4026" s="60"/>
      <c r="Z4026" s="60"/>
      <c r="AA4026" s="121"/>
      <c r="AB4026" s="121"/>
      <c r="AC4026" s="121"/>
      <c r="AD4026" s="121"/>
      <c r="AE4026" s="121"/>
      <c r="AF4026" s="121"/>
      <c r="AG4026" s="62"/>
      <c r="AH4026" s="62"/>
      <c r="AI4026" s="62"/>
      <c r="AJ4026" s="62"/>
      <c r="AK4026" s="62"/>
      <c r="AL4026" s="60"/>
      <c r="AM4026" s="60"/>
      <c r="AN4026" s="60"/>
      <c r="AO4026" s="60"/>
      <c r="AP4026" s="60"/>
      <c r="AQ4026" s="60"/>
      <c r="AR4026" s="60"/>
      <c r="AS4026" s="60"/>
      <c r="AT4026" s="60"/>
      <c r="AU4026" s="60"/>
      <c r="AV4026" s="60"/>
      <c r="AW4026" s="60"/>
      <c r="AX4026" s="60"/>
    </row>
    <row r="4027" spans="1:50" x14ac:dyDescent="0.25">
      <c r="A4027" s="55" t="s">
        <v>174</v>
      </c>
      <c r="B4027" s="55" t="s">
        <v>84</v>
      </c>
      <c r="C4027" s="55" t="s">
        <v>147</v>
      </c>
      <c r="D4027" s="59" t="s">
        <v>138</v>
      </c>
      <c r="E4027" s="59" t="s">
        <v>179</v>
      </c>
      <c r="F4027" s="60" t="s">
        <v>190</v>
      </c>
      <c r="G4027" s="26">
        <v>44327</v>
      </c>
      <c r="H4027" s="26"/>
      <c r="I4027" s="51">
        <v>0.91654984096896219</v>
      </c>
      <c r="J4027" s="60"/>
      <c r="K4027" s="60"/>
      <c r="L4027" s="61"/>
      <c r="M4027" s="60"/>
      <c r="N4027" s="60"/>
      <c r="O4027" s="60"/>
      <c r="P4027" s="62"/>
      <c r="Q4027" s="60"/>
      <c r="R4027" s="60"/>
      <c r="S4027" s="60"/>
      <c r="T4027" s="60"/>
      <c r="U4027" s="60"/>
      <c r="V4027" s="60"/>
      <c r="W4027" s="60"/>
      <c r="X4027" s="60"/>
      <c r="Y4027" s="60"/>
      <c r="Z4027" s="60"/>
      <c r="AA4027" s="121"/>
      <c r="AB4027" s="121"/>
      <c r="AC4027" s="121"/>
      <c r="AD4027" s="121"/>
      <c r="AE4027" s="121"/>
      <c r="AF4027" s="121"/>
      <c r="AG4027" s="62"/>
      <c r="AH4027" s="62"/>
      <c r="AI4027" s="62"/>
      <c r="AJ4027" s="62"/>
      <c r="AK4027" s="62"/>
      <c r="AL4027" s="60"/>
      <c r="AM4027" s="60"/>
      <c r="AN4027" s="60"/>
      <c r="AO4027" s="60"/>
      <c r="AP4027" s="60"/>
      <c r="AQ4027" s="60"/>
      <c r="AR4027" s="60"/>
      <c r="AS4027" s="60"/>
      <c r="AT4027" s="60"/>
      <c r="AU4027" s="60"/>
      <c r="AV4027" s="60"/>
      <c r="AW4027" s="60"/>
      <c r="AX4027" s="60"/>
    </row>
    <row r="4028" spans="1:50" x14ac:dyDescent="0.25">
      <c r="A4028" s="55" t="s">
        <v>174</v>
      </c>
      <c r="B4028" s="55" t="s">
        <v>84</v>
      </c>
      <c r="C4028" s="55" t="s">
        <v>147</v>
      </c>
      <c r="D4028" s="59" t="s">
        <v>138</v>
      </c>
      <c r="E4028" s="59" t="s">
        <v>179</v>
      </c>
      <c r="F4028" s="60" t="s">
        <v>190</v>
      </c>
      <c r="G4028" s="26">
        <v>44335</v>
      </c>
      <c r="H4028" s="26"/>
      <c r="I4028" s="51">
        <v>0.9273525653909106</v>
      </c>
      <c r="J4028" s="60"/>
      <c r="K4028" s="60"/>
      <c r="L4028" s="61"/>
      <c r="M4028" s="60"/>
      <c r="N4028" s="60"/>
      <c r="O4028" s="60"/>
      <c r="P4028" s="62"/>
      <c r="Q4028" s="60"/>
      <c r="R4028" s="60"/>
      <c r="S4028" s="60"/>
      <c r="T4028" s="60"/>
      <c r="U4028" s="60"/>
      <c r="V4028" s="60"/>
      <c r="W4028" s="60"/>
      <c r="X4028" s="60"/>
      <c r="Y4028" s="60"/>
      <c r="Z4028" s="60"/>
      <c r="AA4028" s="121"/>
      <c r="AB4028" s="121"/>
      <c r="AC4028" s="121"/>
      <c r="AD4028" s="121"/>
      <c r="AE4028" s="121"/>
      <c r="AF4028" s="121"/>
      <c r="AG4028" s="62"/>
      <c r="AH4028" s="62"/>
      <c r="AI4028" s="62"/>
      <c r="AJ4028" s="62"/>
      <c r="AK4028" s="62"/>
      <c r="AL4028" s="60"/>
      <c r="AM4028" s="60"/>
      <c r="AN4028" s="60"/>
      <c r="AO4028" s="60"/>
      <c r="AP4028" s="60"/>
      <c r="AQ4028" s="60"/>
      <c r="AR4028" s="60"/>
      <c r="AS4028" s="60"/>
      <c r="AT4028" s="60"/>
      <c r="AU4028" s="60"/>
      <c r="AV4028" s="60"/>
      <c r="AW4028" s="60"/>
      <c r="AX4028" s="60"/>
    </row>
    <row r="4029" spans="1:50" x14ac:dyDescent="0.25">
      <c r="A4029" s="55" t="s">
        <v>174</v>
      </c>
      <c r="B4029" s="55" t="s">
        <v>84</v>
      </c>
      <c r="C4029" s="55" t="s">
        <v>147</v>
      </c>
      <c r="D4029" s="59" t="s">
        <v>138</v>
      </c>
      <c r="E4029" s="59" t="s">
        <v>179</v>
      </c>
      <c r="F4029" s="60" t="s">
        <v>190</v>
      </c>
      <c r="G4029" s="26">
        <v>44342</v>
      </c>
      <c r="H4029" s="26"/>
      <c r="I4029" s="51">
        <v>0.89627879645508191</v>
      </c>
      <c r="J4029" s="60"/>
      <c r="K4029" s="60"/>
      <c r="L4029" s="61"/>
      <c r="M4029" s="60"/>
      <c r="N4029" s="60"/>
      <c r="O4029" s="60"/>
      <c r="P4029" s="62"/>
      <c r="Q4029" s="60"/>
      <c r="R4029" s="60"/>
      <c r="S4029" s="60"/>
      <c r="T4029" s="60"/>
      <c r="U4029" s="60"/>
      <c r="V4029" s="60"/>
      <c r="W4029" s="60"/>
      <c r="X4029" s="60"/>
      <c r="Y4029" s="60"/>
      <c r="Z4029" s="60"/>
      <c r="AA4029" s="121"/>
      <c r="AB4029" s="121"/>
      <c r="AC4029" s="121"/>
      <c r="AD4029" s="121"/>
      <c r="AE4029" s="121"/>
      <c r="AF4029" s="121"/>
      <c r="AG4029" s="62"/>
      <c r="AH4029" s="62"/>
      <c r="AI4029" s="62"/>
      <c r="AJ4029" s="62"/>
      <c r="AK4029" s="62"/>
      <c r="AL4029" s="60"/>
      <c r="AM4029" s="60"/>
      <c r="AN4029" s="60"/>
      <c r="AO4029" s="60"/>
      <c r="AP4029" s="60"/>
      <c r="AQ4029" s="60"/>
      <c r="AR4029" s="60"/>
      <c r="AS4029" s="60"/>
      <c r="AT4029" s="60"/>
      <c r="AU4029" s="60"/>
      <c r="AV4029" s="60"/>
      <c r="AW4029" s="60"/>
      <c r="AX4029" s="60"/>
    </row>
    <row r="4030" spans="1:50" x14ac:dyDescent="0.25">
      <c r="A4030" s="55" t="s">
        <v>174</v>
      </c>
      <c r="B4030" s="55" t="s">
        <v>84</v>
      </c>
      <c r="C4030" s="55" t="s">
        <v>147</v>
      </c>
      <c r="D4030" s="59" t="s">
        <v>138</v>
      </c>
      <c r="E4030" s="59" t="s">
        <v>179</v>
      </c>
      <c r="F4030" s="60" t="s">
        <v>190</v>
      </c>
      <c r="G4030" s="26">
        <v>44350</v>
      </c>
      <c r="H4030" s="26"/>
      <c r="I4030" s="51">
        <v>0.86862570670203088</v>
      </c>
      <c r="J4030" s="60"/>
      <c r="K4030" s="60"/>
      <c r="L4030" s="61"/>
      <c r="M4030" s="60"/>
      <c r="N4030" s="60"/>
      <c r="O4030" s="60"/>
      <c r="P4030" s="62"/>
      <c r="Q4030" s="60"/>
      <c r="R4030" s="60"/>
      <c r="S4030" s="60"/>
      <c r="T4030" s="60"/>
      <c r="U4030" s="60"/>
      <c r="V4030" s="60"/>
      <c r="W4030" s="60"/>
      <c r="X4030" s="60"/>
      <c r="Y4030" s="60"/>
      <c r="Z4030" s="60"/>
      <c r="AA4030" s="121"/>
      <c r="AB4030" s="121"/>
      <c r="AC4030" s="121"/>
      <c r="AD4030" s="121"/>
      <c r="AE4030" s="121"/>
      <c r="AF4030" s="121"/>
      <c r="AG4030" s="62"/>
      <c r="AH4030" s="62"/>
      <c r="AI4030" s="62"/>
      <c r="AJ4030" s="62"/>
      <c r="AK4030" s="62"/>
      <c r="AL4030" s="60"/>
      <c r="AM4030" s="60"/>
      <c r="AN4030" s="60"/>
      <c r="AO4030" s="60"/>
      <c r="AP4030" s="60"/>
      <c r="AQ4030" s="60"/>
      <c r="AR4030" s="60"/>
      <c r="AS4030" s="60"/>
      <c r="AT4030" s="60"/>
      <c r="AU4030" s="60"/>
      <c r="AV4030" s="60"/>
      <c r="AW4030" s="60"/>
      <c r="AX4030" s="60"/>
    </row>
    <row r="4031" spans="1:50" x14ac:dyDescent="0.25">
      <c r="A4031" s="55" t="s">
        <v>174</v>
      </c>
      <c r="B4031" s="55" t="s">
        <v>84</v>
      </c>
      <c r="C4031" s="55" t="s">
        <v>147</v>
      </c>
      <c r="D4031" s="59" t="s">
        <v>138</v>
      </c>
      <c r="E4031" s="59" t="s">
        <v>179</v>
      </c>
      <c r="F4031" s="60" t="s">
        <v>190</v>
      </c>
      <c r="G4031" s="26">
        <v>44363</v>
      </c>
      <c r="H4031" s="26"/>
      <c r="I4031" s="51">
        <v>0.95776705606186563</v>
      </c>
      <c r="J4031" s="60"/>
      <c r="K4031" s="60"/>
      <c r="L4031" s="61"/>
      <c r="M4031" s="60"/>
      <c r="N4031" s="60"/>
      <c r="O4031" s="60"/>
      <c r="P4031" s="62"/>
      <c r="Q4031" s="60"/>
      <c r="R4031" s="60"/>
      <c r="S4031" s="60"/>
      <c r="T4031" s="60"/>
      <c r="U4031" s="60"/>
      <c r="V4031" s="60"/>
      <c r="W4031" s="60"/>
      <c r="X4031" s="60"/>
      <c r="Y4031" s="60"/>
      <c r="Z4031" s="60"/>
      <c r="AA4031" s="121"/>
      <c r="AB4031" s="121"/>
      <c r="AC4031" s="121"/>
      <c r="AD4031" s="121"/>
      <c r="AE4031" s="121"/>
      <c r="AF4031" s="121"/>
      <c r="AG4031" s="62"/>
      <c r="AH4031" s="62"/>
      <c r="AI4031" s="62"/>
      <c r="AJ4031" s="62"/>
      <c r="AK4031" s="62"/>
      <c r="AL4031" s="60"/>
      <c r="AM4031" s="60"/>
      <c r="AN4031" s="60"/>
      <c r="AO4031" s="60"/>
      <c r="AP4031" s="60"/>
      <c r="AQ4031" s="60"/>
      <c r="AR4031" s="60"/>
      <c r="AS4031" s="60"/>
      <c r="AT4031" s="60"/>
      <c r="AU4031" s="60"/>
      <c r="AV4031" s="60"/>
      <c r="AW4031" s="60"/>
      <c r="AX4031" s="60"/>
    </row>
    <row r="4032" spans="1:50" x14ac:dyDescent="0.25">
      <c r="A4032" s="55" t="s">
        <v>174</v>
      </c>
      <c r="B4032" s="55" t="s">
        <v>84</v>
      </c>
      <c r="C4032" s="55" t="s">
        <v>147</v>
      </c>
      <c r="D4032" s="59" t="s">
        <v>138</v>
      </c>
      <c r="E4032" s="59" t="s">
        <v>179</v>
      </c>
      <c r="F4032" s="60" t="s">
        <v>190</v>
      </c>
      <c r="G4032" s="26">
        <v>44370</v>
      </c>
      <c r="H4032" s="26"/>
      <c r="I4032" s="51">
        <v>0.9092829351192403</v>
      </c>
      <c r="J4032" s="60"/>
      <c r="K4032" s="60"/>
      <c r="L4032" s="61"/>
      <c r="M4032" s="60"/>
      <c r="N4032" s="60"/>
      <c r="O4032" s="60"/>
      <c r="P4032" s="62"/>
      <c r="Q4032" s="60"/>
      <c r="R4032" s="60"/>
      <c r="S4032" s="60"/>
      <c r="T4032" s="60"/>
      <c r="U4032" s="60"/>
      <c r="V4032" s="60"/>
      <c r="W4032" s="60"/>
      <c r="X4032" s="60"/>
      <c r="Y4032" s="60"/>
      <c r="Z4032" s="60"/>
      <c r="AA4032" s="121"/>
      <c r="AB4032" s="121"/>
      <c r="AC4032" s="121"/>
      <c r="AD4032" s="121"/>
      <c r="AE4032" s="121"/>
      <c r="AF4032" s="121"/>
      <c r="AG4032" s="62"/>
      <c r="AH4032" s="62"/>
      <c r="AI4032" s="62"/>
      <c r="AJ4032" s="62"/>
      <c r="AK4032" s="62"/>
      <c r="AL4032" s="60"/>
      <c r="AM4032" s="60"/>
      <c r="AN4032" s="60"/>
      <c r="AO4032" s="60"/>
      <c r="AP4032" s="60"/>
      <c r="AQ4032" s="60"/>
      <c r="AR4032" s="60"/>
      <c r="AS4032" s="60"/>
      <c r="AT4032" s="60"/>
      <c r="AU4032" s="60"/>
      <c r="AV4032" s="60"/>
      <c r="AW4032" s="60"/>
      <c r="AX4032" s="60"/>
    </row>
    <row r="4033" spans="1:50" x14ac:dyDescent="0.25">
      <c r="A4033" s="55" t="s">
        <v>174</v>
      </c>
      <c r="B4033" s="55" t="s">
        <v>84</v>
      </c>
      <c r="C4033" s="55" t="s">
        <v>147</v>
      </c>
      <c r="D4033" s="59" t="s">
        <v>138</v>
      </c>
      <c r="E4033" s="59" t="s">
        <v>179</v>
      </c>
      <c r="F4033" s="60" t="s">
        <v>190</v>
      </c>
      <c r="G4033" s="26">
        <v>44405</v>
      </c>
      <c r="H4033" s="26"/>
      <c r="I4033" s="51">
        <v>0.85102830809106567</v>
      </c>
      <c r="J4033" s="60"/>
      <c r="K4033" s="60"/>
      <c r="L4033" s="61"/>
      <c r="M4033" s="60"/>
      <c r="N4033" s="60"/>
      <c r="O4033" s="60"/>
      <c r="P4033" s="62"/>
      <c r="Q4033" s="60"/>
      <c r="R4033" s="60"/>
      <c r="S4033" s="60"/>
      <c r="T4033" s="60"/>
      <c r="U4033" s="60"/>
      <c r="V4033" s="60"/>
      <c r="W4033" s="60"/>
      <c r="X4033" s="60"/>
      <c r="Y4033" s="60"/>
      <c r="Z4033" s="60"/>
      <c r="AA4033" s="121"/>
      <c r="AB4033" s="121"/>
      <c r="AC4033" s="121"/>
      <c r="AD4033" s="121"/>
      <c r="AE4033" s="121"/>
      <c r="AF4033" s="121"/>
      <c r="AG4033" s="62"/>
      <c r="AH4033" s="62"/>
      <c r="AI4033" s="62"/>
      <c r="AJ4033" s="62"/>
      <c r="AK4033" s="62"/>
      <c r="AL4033" s="60"/>
      <c r="AM4033" s="60"/>
      <c r="AN4033" s="60"/>
      <c r="AO4033" s="60"/>
      <c r="AP4033" s="60"/>
      <c r="AQ4033" s="60"/>
      <c r="AR4033" s="60"/>
      <c r="AS4033" s="60"/>
      <c r="AT4033" s="60"/>
      <c r="AU4033" s="60"/>
      <c r="AV4033" s="60"/>
      <c r="AW4033" s="60"/>
      <c r="AX4033" s="60"/>
    </row>
    <row r="4034" spans="1:50" x14ac:dyDescent="0.25">
      <c r="A4034" s="29" t="s">
        <v>176</v>
      </c>
      <c r="B4034" s="29" t="s">
        <v>143</v>
      </c>
      <c r="C4034" s="29" t="s">
        <v>147</v>
      </c>
      <c r="D4034" s="65" t="s">
        <v>138</v>
      </c>
      <c r="E4034" s="65" t="s">
        <v>179</v>
      </c>
      <c r="F4034" s="22" t="s">
        <v>190</v>
      </c>
      <c r="G4034" s="47">
        <v>44270</v>
      </c>
      <c r="H4034" s="47"/>
      <c r="I4034" s="51">
        <v>8.7915427760148854E-3</v>
      </c>
      <c r="J4034" s="22"/>
      <c r="K4034" s="22"/>
      <c r="L4034" s="111"/>
      <c r="M4034" s="22"/>
      <c r="N4034" s="22"/>
      <c r="O4034" s="22"/>
      <c r="P4034" s="31"/>
      <c r="Q4034" s="22"/>
      <c r="R4034" s="22"/>
      <c r="S4034" s="22"/>
      <c r="T4034" s="22"/>
      <c r="U4034" s="22"/>
      <c r="V4034" s="22"/>
      <c r="W4034" s="22"/>
      <c r="X4034" s="22"/>
      <c r="Y4034" s="22"/>
      <c r="Z4034" s="22"/>
      <c r="AA4034" s="110"/>
      <c r="AB4034" s="110"/>
      <c r="AC4034" s="110"/>
      <c r="AD4034" s="110"/>
      <c r="AE4034" s="110"/>
      <c r="AF4034" s="110"/>
      <c r="AG4034" s="31"/>
      <c r="AH4034" s="31"/>
      <c r="AI4034" s="31"/>
      <c r="AJ4034" s="31"/>
      <c r="AK4034" s="31"/>
      <c r="AL4034" s="22"/>
      <c r="AM4034" s="22"/>
      <c r="AN4034" s="22"/>
      <c r="AO4034" s="22"/>
      <c r="AP4034" s="22"/>
      <c r="AQ4034" s="22"/>
      <c r="AR4034" s="22"/>
      <c r="AS4034" s="22"/>
      <c r="AT4034" s="22"/>
      <c r="AU4034" s="22"/>
      <c r="AV4034" s="22"/>
      <c r="AW4034" s="22"/>
      <c r="AX4034" s="22"/>
    </row>
    <row r="4035" spans="1:50" x14ac:dyDescent="0.25">
      <c r="A4035" s="29" t="s">
        <v>176</v>
      </c>
      <c r="B4035" s="29" t="s">
        <v>143</v>
      </c>
      <c r="C4035" s="29" t="s">
        <v>147</v>
      </c>
      <c r="D4035" s="65" t="s">
        <v>138</v>
      </c>
      <c r="E4035" s="65" t="s">
        <v>179</v>
      </c>
      <c r="F4035" s="22" t="s">
        <v>190</v>
      </c>
      <c r="G4035" s="47">
        <v>44282</v>
      </c>
      <c r="H4035" s="47"/>
      <c r="I4035" s="51">
        <v>0.13371130229960687</v>
      </c>
      <c r="J4035" s="22"/>
      <c r="K4035" s="22"/>
      <c r="L4035" s="111"/>
      <c r="M4035" s="22"/>
      <c r="N4035" s="22"/>
      <c r="O4035" s="22"/>
      <c r="P4035" s="31"/>
      <c r="Q4035" s="22"/>
      <c r="R4035" s="22"/>
      <c r="S4035" s="22"/>
      <c r="T4035" s="22"/>
      <c r="U4035" s="22"/>
      <c r="V4035" s="22"/>
      <c r="W4035" s="22"/>
      <c r="X4035" s="22"/>
      <c r="Y4035" s="22"/>
      <c r="Z4035" s="22"/>
      <c r="AA4035" s="110"/>
      <c r="AB4035" s="110"/>
      <c r="AC4035" s="110"/>
      <c r="AD4035" s="110"/>
      <c r="AE4035" s="110"/>
      <c r="AF4035" s="110"/>
      <c r="AG4035" s="31"/>
      <c r="AH4035" s="31"/>
      <c r="AI4035" s="31"/>
      <c r="AJ4035" s="31"/>
      <c r="AK4035" s="31"/>
      <c r="AL4035" s="22"/>
      <c r="AM4035" s="22"/>
      <c r="AN4035" s="22"/>
      <c r="AO4035" s="22"/>
      <c r="AP4035" s="22"/>
      <c r="AQ4035" s="22"/>
      <c r="AR4035" s="22"/>
      <c r="AS4035" s="22"/>
      <c r="AT4035" s="22"/>
      <c r="AU4035" s="22"/>
      <c r="AV4035" s="22"/>
      <c r="AW4035" s="22"/>
      <c r="AX4035" s="22"/>
    </row>
    <row r="4036" spans="1:50" x14ac:dyDescent="0.25">
      <c r="A4036" s="29" t="s">
        <v>176</v>
      </c>
      <c r="B4036" s="29" t="s">
        <v>143</v>
      </c>
      <c r="C4036" s="29" t="s">
        <v>147</v>
      </c>
      <c r="D4036" s="65" t="s">
        <v>138</v>
      </c>
      <c r="E4036" s="65" t="s">
        <v>179</v>
      </c>
      <c r="F4036" s="22" t="s">
        <v>190</v>
      </c>
      <c r="G4036" s="47">
        <v>44293</v>
      </c>
      <c r="H4036" s="47"/>
      <c r="I4036" s="51">
        <v>0.72557377665651734</v>
      </c>
      <c r="J4036" s="22"/>
      <c r="K4036" s="22"/>
      <c r="L4036" s="111"/>
      <c r="M4036" s="22"/>
      <c r="N4036" s="22"/>
      <c r="O4036" s="22"/>
      <c r="P4036" s="31"/>
      <c r="Q4036" s="22"/>
      <c r="R4036" s="22"/>
      <c r="S4036" s="22"/>
      <c r="T4036" s="22"/>
      <c r="U4036" s="22"/>
      <c r="V4036" s="22"/>
      <c r="W4036" s="22"/>
      <c r="X4036" s="22"/>
      <c r="Y4036" s="22"/>
      <c r="Z4036" s="22"/>
      <c r="AA4036" s="110"/>
      <c r="AB4036" s="110"/>
      <c r="AC4036" s="110"/>
      <c r="AD4036" s="110"/>
      <c r="AE4036" s="110"/>
      <c r="AF4036" s="110"/>
      <c r="AG4036" s="31"/>
      <c r="AH4036" s="31"/>
      <c r="AI4036" s="31"/>
      <c r="AJ4036" s="31"/>
      <c r="AK4036" s="31"/>
      <c r="AL4036" s="22"/>
      <c r="AM4036" s="22"/>
      <c r="AN4036" s="22"/>
      <c r="AO4036" s="22"/>
      <c r="AP4036" s="22"/>
      <c r="AQ4036" s="22"/>
      <c r="AR4036" s="22"/>
      <c r="AS4036" s="22"/>
      <c r="AT4036" s="22"/>
      <c r="AU4036" s="22"/>
      <c r="AV4036" s="22"/>
      <c r="AW4036" s="22"/>
      <c r="AX4036" s="22"/>
    </row>
    <row r="4037" spans="1:50" x14ac:dyDescent="0.25">
      <c r="A4037" s="29" t="s">
        <v>176</v>
      </c>
      <c r="B4037" s="29" t="s">
        <v>143</v>
      </c>
      <c r="C4037" s="29" t="s">
        <v>147</v>
      </c>
      <c r="D4037" s="65" t="s">
        <v>138</v>
      </c>
      <c r="E4037" s="65" t="s">
        <v>179</v>
      </c>
      <c r="F4037" s="22" t="s">
        <v>190</v>
      </c>
      <c r="G4037" s="47">
        <v>44298</v>
      </c>
      <c r="H4037" s="47"/>
      <c r="I4037" s="51">
        <v>0.85363201534372013</v>
      </c>
      <c r="J4037" s="22"/>
      <c r="K4037" s="22"/>
      <c r="L4037" s="111"/>
      <c r="M4037" s="22"/>
      <c r="N4037" s="22"/>
      <c r="O4037" s="22"/>
      <c r="P4037" s="31"/>
      <c r="Q4037" s="22"/>
      <c r="R4037" s="22"/>
      <c r="S4037" s="22"/>
      <c r="T4037" s="22"/>
      <c r="U4037" s="22"/>
      <c r="V4037" s="22"/>
      <c r="W4037" s="22"/>
      <c r="X4037" s="22"/>
      <c r="Y4037" s="22"/>
      <c r="Z4037" s="22"/>
      <c r="AA4037" s="110"/>
      <c r="AB4037" s="110"/>
      <c r="AC4037" s="110"/>
      <c r="AD4037" s="110"/>
      <c r="AE4037" s="110"/>
      <c r="AF4037" s="110"/>
      <c r="AG4037" s="31"/>
      <c r="AH4037" s="31"/>
      <c r="AI4037" s="31"/>
      <c r="AJ4037" s="31"/>
      <c r="AK4037" s="31"/>
      <c r="AL4037" s="22"/>
      <c r="AM4037" s="22"/>
      <c r="AN4037" s="22"/>
      <c r="AO4037" s="22"/>
      <c r="AP4037" s="22"/>
      <c r="AQ4037" s="22"/>
      <c r="AR4037" s="22"/>
      <c r="AS4037" s="22"/>
      <c r="AT4037" s="22"/>
      <c r="AU4037" s="22"/>
      <c r="AV4037" s="22"/>
      <c r="AW4037" s="22"/>
      <c r="AX4037" s="22"/>
    </row>
    <row r="4038" spans="1:50" x14ac:dyDescent="0.25">
      <c r="A4038" s="29" t="s">
        <v>176</v>
      </c>
      <c r="B4038" s="29" t="s">
        <v>143</v>
      </c>
      <c r="C4038" s="29" t="s">
        <v>147</v>
      </c>
      <c r="D4038" s="65" t="s">
        <v>138</v>
      </c>
      <c r="E4038" s="65" t="s">
        <v>179</v>
      </c>
      <c r="F4038" s="22" t="s">
        <v>190</v>
      </c>
      <c r="G4038" s="47">
        <v>44305</v>
      </c>
      <c r="H4038" s="47"/>
      <c r="I4038" s="51">
        <v>0.90953166702337751</v>
      </c>
      <c r="J4038" s="22"/>
      <c r="K4038" s="22"/>
      <c r="L4038" s="111"/>
      <c r="M4038" s="22"/>
      <c r="N4038" s="22"/>
      <c r="O4038" s="22"/>
      <c r="P4038" s="31"/>
      <c r="Q4038" s="22"/>
      <c r="R4038" s="22"/>
      <c r="S4038" s="22"/>
      <c r="T4038" s="22"/>
      <c r="U4038" s="22"/>
      <c r="V4038" s="22"/>
      <c r="W4038" s="22"/>
      <c r="X4038" s="22"/>
      <c r="Y4038" s="22"/>
      <c r="Z4038" s="22"/>
      <c r="AA4038" s="110"/>
      <c r="AB4038" s="110"/>
      <c r="AC4038" s="110"/>
      <c r="AD4038" s="110"/>
      <c r="AE4038" s="110"/>
      <c r="AF4038" s="110"/>
      <c r="AG4038" s="31"/>
      <c r="AH4038" s="31"/>
      <c r="AI4038" s="31"/>
      <c r="AJ4038" s="31"/>
      <c r="AK4038" s="31"/>
      <c r="AL4038" s="22"/>
      <c r="AM4038" s="22"/>
      <c r="AN4038" s="22"/>
      <c r="AO4038" s="22"/>
      <c r="AP4038" s="22"/>
      <c r="AQ4038" s="22"/>
      <c r="AR4038" s="22"/>
      <c r="AS4038" s="22"/>
      <c r="AT4038" s="22"/>
      <c r="AU4038" s="22"/>
      <c r="AV4038" s="22"/>
      <c r="AW4038" s="22"/>
      <c r="AX4038" s="22"/>
    </row>
    <row r="4039" spans="1:50" x14ac:dyDescent="0.25">
      <c r="A4039" s="29" t="s">
        <v>176</v>
      </c>
      <c r="B4039" s="29" t="s">
        <v>143</v>
      </c>
      <c r="C4039" s="29" t="s">
        <v>147</v>
      </c>
      <c r="D4039" s="65" t="s">
        <v>138</v>
      </c>
      <c r="E4039" s="65" t="s">
        <v>179</v>
      </c>
      <c r="F4039" s="22" t="s">
        <v>190</v>
      </c>
      <c r="G4039" s="47">
        <v>44321</v>
      </c>
      <c r="H4039" s="47"/>
      <c r="I4039" s="51">
        <v>0.91101986278256009</v>
      </c>
      <c r="J4039" s="22"/>
      <c r="K4039" s="22"/>
      <c r="L4039" s="111"/>
      <c r="M4039" s="22"/>
      <c r="N4039" s="22"/>
      <c r="O4039" s="22"/>
      <c r="P4039" s="31"/>
      <c r="Q4039" s="22"/>
      <c r="R4039" s="22"/>
      <c r="S4039" s="22"/>
      <c r="T4039" s="22"/>
      <c r="U4039" s="22"/>
      <c r="V4039" s="22"/>
      <c r="W4039" s="22"/>
      <c r="X4039" s="22"/>
      <c r="Y4039" s="22"/>
      <c r="Z4039" s="22"/>
      <c r="AA4039" s="110"/>
      <c r="AB4039" s="110"/>
      <c r="AC4039" s="110"/>
      <c r="AD4039" s="110"/>
      <c r="AE4039" s="110"/>
      <c r="AF4039" s="110"/>
      <c r="AG4039" s="31"/>
      <c r="AH4039" s="31"/>
      <c r="AI4039" s="31"/>
      <c r="AJ4039" s="31"/>
      <c r="AK4039" s="31"/>
      <c r="AL4039" s="22"/>
      <c r="AM4039" s="22"/>
      <c r="AN4039" s="22"/>
      <c r="AO4039" s="22"/>
      <c r="AP4039" s="22"/>
      <c r="AQ4039" s="22"/>
      <c r="AR4039" s="22"/>
      <c r="AS4039" s="22"/>
      <c r="AT4039" s="22"/>
      <c r="AU4039" s="22"/>
      <c r="AV4039" s="22"/>
      <c r="AW4039" s="22"/>
      <c r="AX4039" s="22"/>
    </row>
    <row r="4040" spans="1:50" x14ac:dyDescent="0.25">
      <c r="A4040" s="29" t="s">
        <v>176</v>
      </c>
      <c r="B4040" s="29" t="s">
        <v>143</v>
      </c>
      <c r="C4040" s="29" t="s">
        <v>147</v>
      </c>
      <c r="D4040" s="65" t="s">
        <v>138</v>
      </c>
      <c r="E4040" s="65" t="s">
        <v>179</v>
      </c>
      <c r="F4040" s="22" t="s">
        <v>190</v>
      </c>
      <c r="G4040" s="47">
        <v>44327</v>
      </c>
      <c r="H4040" s="47"/>
      <c r="I4040" s="51">
        <v>0.92245351859256286</v>
      </c>
      <c r="J4040" s="22"/>
      <c r="K4040" s="22"/>
      <c r="L4040" s="111"/>
      <c r="M4040" s="22"/>
      <c r="N4040" s="22"/>
      <c r="O4040" s="22"/>
      <c r="P4040" s="31"/>
      <c r="Q4040" s="22"/>
      <c r="R4040" s="22"/>
      <c r="S4040" s="22"/>
      <c r="T4040" s="22"/>
      <c r="U4040" s="22"/>
      <c r="V4040" s="22"/>
      <c r="W4040" s="22"/>
      <c r="X4040" s="22"/>
      <c r="Y4040" s="22"/>
      <c r="Z4040" s="22"/>
      <c r="AA4040" s="110"/>
      <c r="AB4040" s="110"/>
      <c r="AC4040" s="110"/>
      <c r="AD4040" s="110"/>
      <c r="AE4040" s="110"/>
      <c r="AF4040" s="110"/>
      <c r="AG4040" s="31"/>
      <c r="AH4040" s="31"/>
      <c r="AI4040" s="31"/>
      <c r="AJ4040" s="31"/>
      <c r="AK4040" s="31"/>
      <c r="AL4040" s="22"/>
      <c r="AM4040" s="22"/>
      <c r="AN4040" s="22"/>
      <c r="AO4040" s="22"/>
      <c r="AP4040" s="22"/>
      <c r="AQ4040" s="22"/>
      <c r="AR4040" s="22"/>
      <c r="AS4040" s="22"/>
      <c r="AT4040" s="22"/>
      <c r="AU4040" s="22"/>
      <c r="AV4040" s="22"/>
      <c r="AW4040" s="22"/>
      <c r="AX4040" s="22"/>
    </row>
    <row r="4041" spans="1:50" x14ac:dyDescent="0.25">
      <c r="A4041" s="29" t="s">
        <v>176</v>
      </c>
      <c r="B4041" s="29" t="s">
        <v>143</v>
      </c>
      <c r="C4041" s="29" t="s">
        <v>147</v>
      </c>
      <c r="D4041" s="65" t="s">
        <v>138</v>
      </c>
      <c r="E4041" s="65" t="s">
        <v>179</v>
      </c>
      <c r="F4041" s="22" t="s">
        <v>190</v>
      </c>
      <c r="G4041" s="47">
        <v>44335</v>
      </c>
      <c r="H4041" s="47"/>
      <c r="I4041" s="51">
        <v>0.93175107381147182</v>
      </c>
      <c r="J4041" s="22"/>
      <c r="K4041" s="22"/>
      <c r="L4041" s="111"/>
      <c r="M4041" s="22"/>
      <c r="N4041" s="22"/>
      <c r="O4041" s="22"/>
      <c r="P4041" s="31"/>
      <c r="Q4041" s="22"/>
      <c r="R4041" s="22"/>
      <c r="S4041" s="22"/>
      <c r="T4041" s="22"/>
      <c r="U4041" s="22"/>
      <c r="V4041" s="22"/>
      <c r="W4041" s="22"/>
      <c r="X4041" s="22"/>
      <c r="Y4041" s="22"/>
      <c r="Z4041" s="22"/>
      <c r="AA4041" s="110"/>
      <c r="AB4041" s="110"/>
      <c r="AC4041" s="110"/>
      <c r="AD4041" s="110"/>
      <c r="AE4041" s="110"/>
      <c r="AF4041" s="110"/>
      <c r="AG4041" s="31"/>
      <c r="AH4041" s="31"/>
      <c r="AI4041" s="31"/>
      <c r="AJ4041" s="31"/>
      <c r="AK4041" s="31"/>
      <c r="AL4041" s="22"/>
      <c r="AM4041" s="22"/>
      <c r="AN4041" s="22"/>
      <c r="AO4041" s="22"/>
      <c r="AP4041" s="22"/>
      <c r="AQ4041" s="22"/>
      <c r="AR4041" s="22"/>
      <c r="AS4041" s="22"/>
      <c r="AT4041" s="22"/>
      <c r="AU4041" s="22"/>
      <c r="AV4041" s="22"/>
      <c r="AW4041" s="22"/>
      <c r="AX4041" s="22"/>
    </row>
    <row r="4042" spans="1:50" x14ac:dyDescent="0.25">
      <c r="A4042" s="29" t="s">
        <v>176</v>
      </c>
      <c r="B4042" s="29" t="s">
        <v>143</v>
      </c>
      <c r="C4042" s="29" t="s">
        <v>147</v>
      </c>
      <c r="D4042" s="65" t="s">
        <v>138</v>
      </c>
      <c r="E4042" s="65" t="s">
        <v>179</v>
      </c>
      <c r="F4042" s="22" t="s">
        <v>190</v>
      </c>
      <c r="G4042" s="47">
        <v>44342</v>
      </c>
      <c r="H4042" s="47"/>
      <c r="I4042" s="51">
        <v>0.89796078763292919</v>
      </c>
      <c r="J4042" s="22"/>
      <c r="K4042" s="22"/>
      <c r="L4042" s="111"/>
      <c r="M4042" s="22"/>
      <c r="N4042" s="22"/>
      <c r="O4042" s="22"/>
      <c r="P4042" s="31"/>
      <c r="Q4042" s="22"/>
      <c r="R4042" s="22"/>
      <c r="S4042" s="22"/>
      <c r="T4042" s="22"/>
      <c r="U4042" s="22"/>
      <c r="V4042" s="22"/>
      <c r="W4042" s="22"/>
      <c r="X4042" s="22"/>
      <c r="Y4042" s="22"/>
      <c r="Z4042" s="22"/>
      <c r="AA4042" s="110"/>
      <c r="AB4042" s="110"/>
      <c r="AC4042" s="110"/>
      <c r="AD4042" s="110"/>
      <c r="AE4042" s="110"/>
      <c r="AF4042" s="110"/>
      <c r="AG4042" s="31"/>
      <c r="AH4042" s="31"/>
      <c r="AI4042" s="31"/>
      <c r="AJ4042" s="31"/>
      <c r="AK4042" s="31"/>
      <c r="AL4042" s="22"/>
      <c r="AM4042" s="22"/>
      <c r="AN4042" s="22"/>
      <c r="AO4042" s="22"/>
      <c r="AP4042" s="22"/>
      <c r="AQ4042" s="22"/>
      <c r="AR4042" s="22"/>
      <c r="AS4042" s="22"/>
      <c r="AT4042" s="22"/>
      <c r="AU4042" s="22"/>
      <c r="AV4042" s="22"/>
      <c r="AW4042" s="22"/>
      <c r="AX4042" s="22"/>
    </row>
    <row r="4043" spans="1:50" x14ac:dyDescent="0.25">
      <c r="A4043" s="29" t="s">
        <v>176</v>
      </c>
      <c r="B4043" s="29" t="s">
        <v>143</v>
      </c>
      <c r="C4043" s="29" t="s">
        <v>147</v>
      </c>
      <c r="D4043" s="65" t="s">
        <v>138</v>
      </c>
      <c r="E4043" s="65" t="s">
        <v>179</v>
      </c>
      <c r="F4043" s="22" t="s">
        <v>190</v>
      </c>
      <c r="G4043" s="47">
        <v>44350</v>
      </c>
      <c r="H4043" s="47"/>
      <c r="I4043" s="51">
        <v>0.84511797423618196</v>
      </c>
      <c r="J4043" s="22"/>
      <c r="K4043" s="22"/>
      <c r="L4043" s="111"/>
      <c r="M4043" s="22"/>
      <c r="N4043" s="22"/>
      <c r="O4043" s="22"/>
      <c r="P4043" s="31"/>
      <c r="Q4043" s="22"/>
      <c r="R4043" s="22"/>
      <c r="S4043" s="22"/>
      <c r="T4043" s="22"/>
      <c r="U4043" s="22"/>
      <c r="V4043" s="22"/>
      <c r="W4043" s="22"/>
      <c r="X4043" s="22"/>
      <c r="Y4043" s="22"/>
      <c r="Z4043" s="22"/>
      <c r="AA4043" s="110"/>
      <c r="AB4043" s="110"/>
      <c r="AC4043" s="110"/>
      <c r="AD4043" s="110"/>
      <c r="AE4043" s="110"/>
      <c r="AF4043" s="110"/>
      <c r="AG4043" s="31"/>
      <c r="AH4043" s="31"/>
      <c r="AI4043" s="31"/>
      <c r="AJ4043" s="31"/>
      <c r="AK4043" s="31"/>
      <c r="AL4043" s="22"/>
      <c r="AM4043" s="22"/>
      <c r="AN4043" s="22"/>
      <c r="AO4043" s="22"/>
      <c r="AP4043" s="22"/>
      <c r="AQ4043" s="22"/>
      <c r="AR4043" s="22"/>
      <c r="AS4043" s="22"/>
      <c r="AT4043" s="22"/>
      <c r="AU4043" s="22"/>
      <c r="AV4043" s="22"/>
      <c r="AW4043" s="22"/>
      <c r="AX4043" s="22"/>
    </row>
    <row r="4044" spans="1:50" x14ac:dyDescent="0.25">
      <c r="A4044" s="29" t="s">
        <v>176</v>
      </c>
      <c r="B4044" s="29" t="s">
        <v>143</v>
      </c>
      <c r="C4044" s="29" t="s">
        <v>147</v>
      </c>
      <c r="D4044" s="65" t="s">
        <v>138</v>
      </c>
      <c r="E4044" s="65" t="s">
        <v>179</v>
      </c>
      <c r="F4044" s="22" t="s">
        <v>190</v>
      </c>
      <c r="G4044" s="47">
        <v>44363</v>
      </c>
      <c r="H4044" s="47"/>
      <c r="I4044" s="51">
        <v>0.96393928299867726</v>
      </c>
      <c r="J4044" s="22"/>
      <c r="K4044" s="22"/>
      <c r="L4044" s="111"/>
      <c r="M4044" s="22"/>
      <c r="N4044" s="22"/>
      <c r="O4044" s="22"/>
      <c r="P4044" s="31"/>
      <c r="Q4044" s="22"/>
      <c r="R4044" s="22"/>
      <c r="S4044" s="22"/>
      <c r="T4044" s="22"/>
      <c r="U4044" s="22"/>
      <c r="V4044" s="22"/>
      <c r="W4044" s="22"/>
      <c r="X4044" s="22"/>
      <c r="Y4044" s="22"/>
      <c r="Z4044" s="22"/>
      <c r="AA4044" s="110"/>
      <c r="AB4044" s="110"/>
      <c r="AC4044" s="110"/>
      <c r="AD4044" s="110"/>
      <c r="AE4044" s="110"/>
      <c r="AF4044" s="110"/>
      <c r="AG4044" s="31"/>
      <c r="AH4044" s="31"/>
      <c r="AI4044" s="31"/>
      <c r="AJ4044" s="31"/>
      <c r="AK4044" s="31"/>
      <c r="AL4044" s="22"/>
      <c r="AM4044" s="22"/>
      <c r="AN4044" s="22"/>
      <c r="AO4044" s="22"/>
      <c r="AP4044" s="22"/>
      <c r="AQ4044" s="22"/>
      <c r="AR4044" s="22"/>
      <c r="AS4044" s="22"/>
      <c r="AT4044" s="22"/>
      <c r="AU4044" s="22"/>
      <c r="AV4044" s="22"/>
      <c r="AW4044" s="22"/>
      <c r="AX4044" s="22"/>
    </row>
    <row r="4045" spans="1:50" x14ac:dyDescent="0.25">
      <c r="A4045" s="29" t="s">
        <v>176</v>
      </c>
      <c r="B4045" s="29" t="s">
        <v>143</v>
      </c>
      <c r="C4045" s="29" t="s">
        <v>147</v>
      </c>
      <c r="D4045" s="65" t="s">
        <v>138</v>
      </c>
      <c r="E4045" s="65" t="s">
        <v>179</v>
      </c>
      <c r="F4045" s="22" t="s">
        <v>190</v>
      </c>
      <c r="G4045" s="47">
        <v>44370</v>
      </c>
      <c r="H4045" s="47"/>
      <c r="I4045" s="51">
        <v>0.90963810719476224</v>
      </c>
      <c r="J4045" s="22"/>
      <c r="K4045" s="22"/>
      <c r="L4045" s="111"/>
      <c r="M4045" s="22"/>
      <c r="N4045" s="22"/>
      <c r="O4045" s="22"/>
      <c r="P4045" s="31"/>
      <c r="Q4045" s="22"/>
      <c r="R4045" s="22"/>
      <c r="S4045" s="22"/>
      <c r="T4045" s="22"/>
      <c r="U4045" s="22"/>
      <c r="V4045" s="22"/>
      <c r="W4045" s="22"/>
      <c r="X4045" s="22"/>
      <c r="Y4045" s="22"/>
      <c r="Z4045" s="22"/>
      <c r="AA4045" s="110"/>
      <c r="AB4045" s="110"/>
      <c r="AC4045" s="110"/>
      <c r="AD4045" s="110"/>
      <c r="AE4045" s="110"/>
      <c r="AF4045" s="110"/>
      <c r="AG4045" s="31"/>
      <c r="AH4045" s="31"/>
      <c r="AI4045" s="31"/>
      <c r="AJ4045" s="31"/>
      <c r="AK4045" s="31"/>
      <c r="AL4045" s="22"/>
      <c r="AM4045" s="22"/>
      <c r="AN4045" s="22"/>
      <c r="AO4045" s="22"/>
      <c r="AP4045" s="22"/>
      <c r="AQ4045" s="22"/>
      <c r="AR4045" s="22"/>
      <c r="AS4045" s="22"/>
      <c r="AT4045" s="22"/>
      <c r="AU4045" s="22"/>
      <c r="AV4045" s="22"/>
      <c r="AW4045" s="22"/>
      <c r="AX4045" s="22"/>
    </row>
    <row r="4046" spans="1:50" x14ac:dyDescent="0.25">
      <c r="A4046" s="29" t="s">
        <v>176</v>
      </c>
      <c r="B4046" s="29" t="s">
        <v>143</v>
      </c>
      <c r="C4046" s="29" t="s">
        <v>147</v>
      </c>
      <c r="D4046" s="65" t="s">
        <v>138</v>
      </c>
      <c r="E4046" s="65" t="s">
        <v>179</v>
      </c>
      <c r="F4046" s="22" t="s">
        <v>190</v>
      </c>
      <c r="G4046" s="47">
        <v>44405</v>
      </c>
      <c r="H4046" s="47"/>
      <c r="I4046" s="51">
        <v>0.87088145105065207</v>
      </c>
      <c r="J4046" s="22"/>
      <c r="K4046" s="22"/>
      <c r="L4046" s="111"/>
      <c r="M4046" s="22"/>
      <c r="N4046" s="22"/>
      <c r="O4046" s="22"/>
      <c r="P4046" s="31"/>
      <c r="Q4046" s="22"/>
      <c r="R4046" s="22"/>
      <c r="S4046" s="22"/>
      <c r="T4046" s="22"/>
      <c r="U4046" s="22"/>
      <c r="V4046" s="22"/>
      <c r="W4046" s="22"/>
      <c r="X4046" s="22"/>
      <c r="Y4046" s="22"/>
      <c r="Z4046" s="22"/>
      <c r="AA4046" s="110"/>
      <c r="AB4046" s="110"/>
      <c r="AC4046" s="110"/>
      <c r="AD4046" s="110"/>
      <c r="AE4046" s="110"/>
      <c r="AF4046" s="110"/>
      <c r="AG4046" s="31"/>
      <c r="AH4046" s="31"/>
      <c r="AI4046" s="31"/>
      <c r="AJ4046" s="31"/>
      <c r="AK4046" s="31"/>
      <c r="AL4046" s="22"/>
      <c r="AM4046" s="22"/>
      <c r="AN4046" s="22"/>
      <c r="AO4046" s="22"/>
      <c r="AP4046" s="22"/>
      <c r="AQ4046" s="22"/>
      <c r="AR4046" s="22"/>
      <c r="AS4046" s="22"/>
      <c r="AT4046" s="22"/>
      <c r="AU4046" s="22"/>
      <c r="AV4046" s="22"/>
      <c r="AW4046" s="22"/>
      <c r="AX4046" s="22"/>
    </row>
    <row r="4047" spans="1:50" x14ac:dyDescent="0.25">
      <c r="A4047" s="55" t="s">
        <v>178</v>
      </c>
      <c r="B4047" s="55" t="s">
        <v>145</v>
      </c>
      <c r="C4047" s="55" t="s">
        <v>147</v>
      </c>
      <c r="D4047" s="59" t="s">
        <v>138</v>
      </c>
      <c r="E4047" s="59" t="s">
        <v>179</v>
      </c>
      <c r="F4047" s="60" t="s">
        <v>190</v>
      </c>
      <c r="G4047" s="26">
        <v>44270</v>
      </c>
      <c r="H4047" s="26"/>
      <c r="I4047" s="51">
        <v>1.3243977722606156E-2</v>
      </c>
      <c r="J4047" s="60"/>
      <c r="K4047" s="60"/>
      <c r="L4047" s="61"/>
      <c r="M4047" s="60"/>
      <c r="N4047" s="60"/>
      <c r="O4047" s="60"/>
      <c r="P4047" s="62"/>
      <c r="Q4047" s="60"/>
      <c r="R4047" s="60"/>
      <c r="S4047" s="60"/>
      <c r="T4047" s="60"/>
      <c r="U4047" s="60"/>
      <c r="V4047" s="60"/>
      <c r="W4047" s="60"/>
      <c r="X4047" s="60"/>
      <c r="Y4047" s="60"/>
      <c r="Z4047" s="60"/>
      <c r="AA4047" s="121"/>
      <c r="AB4047" s="121"/>
      <c r="AC4047" s="121"/>
      <c r="AD4047" s="121"/>
      <c r="AE4047" s="121"/>
      <c r="AF4047" s="121"/>
      <c r="AG4047" s="62"/>
      <c r="AH4047" s="62"/>
      <c r="AI4047" s="62"/>
      <c r="AJ4047" s="62"/>
      <c r="AK4047" s="62"/>
      <c r="AL4047" s="60"/>
      <c r="AM4047" s="60"/>
      <c r="AN4047" s="60"/>
      <c r="AO4047" s="60"/>
      <c r="AP4047" s="60"/>
      <c r="AQ4047" s="60"/>
      <c r="AR4047" s="60"/>
      <c r="AS4047" s="60"/>
      <c r="AT4047" s="60"/>
      <c r="AU4047" s="60"/>
      <c r="AV4047" s="60"/>
      <c r="AW4047" s="60"/>
      <c r="AX4047" s="60"/>
    </row>
    <row r="4048" spans="1:50" x14ac:dyDescent="0.25">
      <c r="A4048" s="55" t="s">
        <v>178</v>
      </c>
      <c r="B4048" s="55" t="s">
        <v>145</v>
      </c>
      <c r="C4048" s="55" t="s">
        <v>147</v>
      </c>
      <c r="D4048" s="59" t="s">
        <v>138</v>
      </c>
      <c r="E4048" s="59" t="s">
        <v>179</v>
      </c>
      <c r="F4048" s="60" t="s">
        <v>190</v>
      </c>
      <c r="G4048" s="26">
        <v>44282</v>
      </c>
      <c r="H4048" s="26"/>
      <c r="I4048" s="51">
        <v>0.10702647628448804</v>
      </c>
      <c r="J4048" s="60"/>
      <c r="K4048" s="60"/>
      <c r="L4048" s="61"/>
      <c r="M4048" s="60"/>
      <c r="N4048" s="60"/>
      <c r="O4048" s="60"/>
      <c r="P4048" s="62"/>
      <c r="Q4048" s="60"/>
      <c r="R4048" s="60"/>
      <c r="S4048" s="60"/>
      <c r="T4048" s="60"/>
      <c r="U4048" s="60"/>
      <c r="V4048" s="60"/>
      <c r="W4048" s="60"/>
      <c r="X4048" s="60"/>
      <c r="Y4048" s="60"/>
      <c r="Z4048" s="60"/>
      <c r="AA4048" s="121"/>
      <c r="AB4048" s="121"/>
      <c r="AC4048" s="121"/>
      <c r="AD4048" s="121"/>
      <c r="AE4048" s="121"/>
      <c r="AF4048" s="121"/>
      <c r="AG4048" s="62"/>
      <c r="AH4048" s="62"/>
      <c r="AI4048" s="62"/>
      <c r="AJ4048" s="62"/>
      <c r="AK4048" s="62"/>
      <c r="AL4048" s="60"/>
      <c r="AM4048" s="60"/>
      <c r="AN4048" s="60"/>
      <c r="AO4048" s="60"/>
      <c r="AP4048" s="60"/>
      <c r="AQ4048" s="60"/>
      <c r="AR4048" s="60"/>
      <c r="AS4048" s="60"/>
      <c r="AT4048" s="60"/>
      <c r="AU4048" s="60"/>
      <c r="AV4048" s="60"/>
      <c r="AW4048" s="60"/>
      <c r="AX4048" s="60"/>
    </row>
    <row r="4049" spans="1:50" x14ac:dyDescent="0.25">
      <c r="A4049" s="55" t="s">
        <v>178</v>
      </c>
      <c r="B4049" s="55" t="s">
        <v>145</v>
      </c>
      <c r="C4049" s="55" t="s">
        <v>147</v>
      </c>
      <c r="D4049" s="59" t="s">
        <v>138</v>
      </c>
      <c r="E4049" s="59" t="s">
        <v>179</v>
      </c>
      <c r="F4049" s="60" t="s">
        <v>190</v>
      </c>
      <c r="G4049" s="26">
        <v>44293</v>
      </c>
      <c r="H4049" s="26"/>
      <c r="I4049" s="51">
        <v>0.64006070515136493</v>
      </c>
      <c r="J4049" s="60"/>
      <c r="K4049" s="60"/>
      <c r="L4049" s="61"/>
      <c r="M4049" s="60"/>
      <c r="N4049" s="60"/>
      <c r="O4049" s="60"/>
      <c r="P4049" s="62"/>
      <c r="Q4049" s="60"/>
      <c r="R4049" s="60"/>
      <c r="S4049" s="60"/>
      <c r="T4049" s="60"/>
      <c r="U4049" s="60"/>
      <c r="V4049" s="60"/>
      <c r="W4049" s="60"/>
      <c r="X4049" s="60"/>
      <c r="Y4049" s="60"/>
      <c r="Z4049" s="60"/>
      <c r="AA4049" s="121"/>
      <c r="AB4049" s="121"/>
      <c r="AC4049" s="121"/>
      <c r="AD4049" s="121"/>
      <c r="AE4049" s="121"/>
      <c r="AF4049" s="121"/>
      <c r="AG4049" s="62"/>
      <c r="AH4049" s="62"/>
      <c r="AI4049" s="62"/>
      <c r="AJ4049" s="62"/>
      <c r="AK4049" s="62"/>
      <c r="AL4049" s="60"/>
      <c r="AM4049" s="60"/>
      <c r="AN4049" s="60"/>
      <c r="AO4049" s="60"/>
      <c r="AP4049" s="60"/>
      <c r="AQ4049" s="60"/>
      <c r="AR4049" s="60"/>
      <c r="AS4049" s="60"/>
      <c r="AT4049" s="60"/>
      <c r="AU4049" s="60"/>
      <c r="AV4049" s="60"/>
      <c r="AW4049" s="60"/>
      <c r="AX4049" s="60"/>
    </row>
    <row r="4050" spans="1:50" x14ac:dyDescent="0.25">
      <c r="A4050" s="55" t="s">
        <v>178</v>
      </c>
      <c r="B4050" s="55" t="s">
        <v>145</v>
      </c>
      <c r="C4050" s="55" t="s">
        <v>147</v>
      </c>
      <c r="D4050" s="59" t="s">
        <v>138</v>
      </c>
      <c r="E4050" s="59" t="s">
        <v>179</v>
      </c>
      <c r="F4050" s="60" t="s">
        <v>190</v>
      </c>
      <c r="G4050" s="26">
        <v>44298</v>
      </c>
      <c r="H4050" s="26"/>
      <c r="I4050" s="51">
        <v>0.82604688899697043</v>
      </c>
      <c r="J4050" s="60"/>
      <c r="K4050" s="60"/>
      <c r="L4050" s="61"/>
      <c r="M4050" s="60"/>
      <c r="N4050" s="60"/>
      <c r="O4050" s="60"/>
      <c r="P4050" s="62"/>
      <c r="Q4050" s="60"/>
      <c r="R4050" s="60"/>
      <c r="S4050" s="60"/>
      <c r="T4050" s="60"/>
      <c r="U4050" s="60"/>
      <c r="V4050" s="60"/>
      <c r="W4050" s="60"/>
      <c r="X4050" s="60"/>
      <c r="Y4050" s="60"/>
      <c r="Z4050" s="60"/>
      <c r="AA4050" s="121"/>
      <c r="AB4050" s="121"/>
      <c r="AC4050" s="121"/>
      <c r="AD4050" s="121"/>
      <c r="AE4050" s="121"/>
      <c r="AF4050" s="121"/>
      <c r="AG4050" s="62"/>
      <c r="AH4050" s="62"/>
      <c r="AI4050" s="62"/>
      <c r="AJ4050" s="62"/>
      <c r="AK4050" s="62"/>
      <c r="AL4050" s="60"/>
      <c r="AM4050" s="60"/>
      <c r="AN4050" s="60"/>
      <c r="AO4050" s="60"/>
      <c r="AP4050" s="60"/>
      <c r="AQ4050" s="60"/>
      <c r="AR4050" s="60"/>
      <c r="AS4050" s="60"/>
      <c r="AT4050" s="60"/>
      <c r="AU4050" s="60"/>
      <c r="AV4050" s="60"/>
      <c r="AW4050" s="60"/>
      <c r="AX4050" s="60"/>
    </row>
    <row r="4051" spans="1:50" x14ac:dyDescent="0.25">
      <c r="A4051" s="55" t="s">
        <v>178</v>
      </c>
      <c r="B4051" s="55" t="s">
        <v>145</v>
      </c>
      <c r="C4051" s="55" t="s">
        <v>147</v>
      </c>
      <c r="D4051" s="59" t="s">
        <v>138</v>
      </c>
      <c r="E4051" s="59" t="s">
        <v>179</v>
      </c>
      <c r="F4051" s="60" t="s">
        <v>190</v>
      </c>
      <c r="G4051" s="26">
        <v>44305</v>
      </c>
      <c r="H4051" s="26"/>
      <c r="I4051" s="51">
        <v>0.90553876496963515</v>
      </c>
      <c r="J4051" s="60"/>
      <c r="K4051" s="60"/>
      <c r="L4051" s="61"/>
      <c r="M4051" s="60"/>
      <c r="N4051" s="60"/>
      <c r="O4051" s="60"/>
      <c r="P4051" s="62"/>
      <c r="Q4051" s="60"/>
      <c r="R4051" s="60"/>
      <c r="S4051" s="60"/>
      <c r="T4051" s="60"/>
      <c r="U4051" s="60"/>
      <c r="V4051" s="60"/>
      <c r="W4051" s="60"/>
      <c r="X4051" s="60"/>
      <c r="Y4051" s="60"/>
      <c r="Z4051" s="60"/>
      <c r="AA4051" s="121"/>
      <c r="AB4051" s="121"/>
      <c r="AC4051" s="121"/>
      <c r="AD4051" s="121"/>
      <c r="AE4051" s="121"/>
      <c r="AF4051" s="121"/>
      <c r="AG4051" s="62"/>
      <c r="AH4051" s="62"/>
      <c r="AI4051" s="62"/>
      <c r="AJ4051" s="62"/>
      <c r="AK4051" s="62"/>
      <c r="AL4051" s="60"/>
      <c r="AM4051" s="60"/>
      <c r="AN4051" s="60"/>
      <c r="AO4051" s="60"/>
      <c r="AP4051" s="60"/>
      <c r="AQ4051" s="60"/>
      <c r="AR4051" s="60"/>
      <c r="AS4051" s="60"/>
      <c r="AT4051" s="60"/>
      <c r="AU4051" s="60"/>
      <c r="AV4051" s="60"/>
      <c r="AW4051" s="60"/>
      <c r="AX4051" s="60"/>
    </row>
    <row r="4052" spans="1:50" x14ac:dyDescent="0.25">
      <c r="A4052" s="55" t="s">
        <v>178</v>
      </c>
      <c r="B4052" s="55" t="s">
        <v>145</v>
      </c>
      <c r="C4052" s="55" t="s">
        <v>147</v>
      </c>
      <c r="D4052" s="59" t="s">
        <v>138</v>
      </c>
      <c r="E4052" s="59" t="s">
        <v>179</v>
      </c>
      <c r="F4052" s="60" t="s">
        <v>190</v>
      </c>
      <c r="G4052" s="26">
        <v>44321</v>
      </c>
      <c r="H4052" s="26"/>
      <c r="I4052" s="51">
        <v>0.91573395558061332</v>
      </c>
      <c r="J4052" s="60"/>
      <c r="K4052" s="60"/>
      <c r="L4052" s="61"/>
      <c r="M4052" s="60"/>
      <c r="N4052" s="60"/>
      <c r="O4052" s="60"/>
      <c r="P4052" s="62"/>
      <c r="Q4052" s="60"/>
      <c r="R4052" s="60"/>
      <c r="S4052" s="60"/>
      <c r="T4052" s="60"/>
      <c r="U4052" s="60"/>
      <c r="V4052" s="60"/>
      <c r="W4052" s="60"/>
      <c r="X4052" s="60"/>
      <c r="Y4052" s="60"/>
      <c r="Z4052" s="60"/>
      <c r="AA4052" s="121"/>
      <c r="AB4052" s="121"/>
      <c r="AC4052" s="121"/>
      <c r="AD4052" s="121"/>
      <c r="AE4052" s="121"/>
      <c r="AF4052" s="121"/>
      <c r="AG4052" s="62"/>
      <c r="AH4052" s="62"/>
      <c r="AI4052" s="62"/>
      <c r="AJ4052" s="62"/>
      <c r="AK4052" s="62"/>
      <c r="AL4052" s="60"/>
      <c r="AM4052" s="60"/>
      <c r="AN4052" s="60"/>
      <c r="AO4052" s="60"/>
      <c r="AP4052" s="60"/>
      <c r="AQ4052" s="60"/>
      <c r="AR4052" s="60"/>
      <c r="AS4052" s="60"/>
      <c r="AT4052" s="60"/>
      <c r="AU4052" s="60"/>
      <c r="AV4052" s="60"/>
      <c r="AW4052" s="60"/>
      <c r="AX4052" s="60"/>
    </row>
    <row r="4053" spans="1:50" x14ac:dyDescent="0.25">
      <c r="A4053" s="55" t="s">
        <v>178</v>
      </c>
      <c r="B4053" s="55" t="s">
        <v>145</v>
      </c>
      <c r="C4053" s="55" t="s">
        <v>147</v>
      </c>
      <c r="D4053" s="59" t="s">
        <v>138</v>
      </c>
      <c r="E4053" s="59" t="s">
        <v>179</v>
      </c>
      <c r="F4053" s="60" t="s">
        <v>190</v>
      </c>
      <c r="G4053" s="26">
        <v>44327</v>
      </c>
      <c r="H4053" s="26"/>
      <c r="I4053" s="51">
        <v>0.92298700354568808</v>
      </c>
      <c r="J4053" s="60"/>
      <c r="K4053" s="60"/>
      <c r="L4053" s="61"/>
      <c r="M4053" s="60"/>
      <c r="N4053" s="60"/>
      <c r="O4053" s="60"/>
      <c r="P4053" s="62"/>
      <c r="Q4053" s="60"/>
      <c r="R4053" s="60"/>
      <c r="S4053" s="60"/>
      <c r="T4053" s="60"/>
      <c r="U4053" s="60"/>
      <c r="V4053" s="60"/>
      <c r="W4053" s="60"/>
      <c r="X4053" s="60"/>
      <c r="Y4053" s="60"/>
      <c r="Z4053" s="60"/>
      <c r="AA4053" s="121"/>
      <c r="AB4053" s="121"/>
      <c r="AC4053" s="121"/>
      <c r="AD4053" s="121"/>
      <c r="AE4053" s="121"/>
      <c r="AF4053" s="121"/>
      <c r="AG4053" s="62"/>
      <c r="AH4053" s="62"/>
      <c r="AI4053" s="62"/>
      <c r="AJ4053" s="62"/>
      <c r="AK4053" s="62"/>
      <c r="AL4053" s="60"/>
      <c r="AM4053" s="60"/>
      <c r="AN4053" s="60"/>
      <c r="AO4053" s="60"/>
      <c r="AP4053" s="60"/>
      <c r="AQ4053" s="60"/>
      <c r="AR4053" s="60"/>
      <c r="AS4053" s="60"/>
      <c r="AT4053" s="60"/>
      <c r="AU4053" s="60"/>
      <c r="AV4053" s="60"/>
      <c r="AW4053" s="60"/>
      <c r="AX4053" s="60"/>
    </row>
    <row r="4054" spans="1:50" x14ac:dyDescent="0.25">
      <c r="A4054" s="55" t="s">
        <v>178</v>
      </c>
      <c r="B4054" s="55" t="s">
        <v>145</v>
      </c>
      <c r="C4054" s="55" t="s">
        <v>147</v>
      </c>
      <c r="D4054" s="59" t="s">
        <v>138</v>
      </c>
      <c r="E4054" s="59" t="s">
        <v>179</v>
      </c>
      <c r="F4054" s="60" t="s">
        <v>190</v>
      </c>
      <c r="G4054" s="26">
        <v>44335</v>
      </c>
      <c r="H4054" s="26"/>
      <c r="I4054" s="51">
        <v>0.94042856024537969</v>
      </c>
      <c r="J4054" s="60"/>
      <c r="K4054" s="60"/>
      <c r="L4054" s="61"/>
      <c r="M4054" s="60"/>
      <c r="N4054" s="60"/>
      <c r="O4054" s="60"/>
      <c r="P4054" s="62"/>
      <c r="Q4054" s="60"/>
      <c r="R4054" s="60"/>
      <c r="S4054" s="60"/>
      <c r="T4054" s="60"/>
      <c r="U4054" s="60"/>
      <c r="V4054" s="60"/>
      <c r="W4054" s="60"/>
      <c r="X4054" s="60"/>
      <c r="Y4054" s="60"/>
      <c r="Z4054" s="60"/>
      <c r="AA4054" s="121"/>
      <c r="AB4054" s="121"/>
      <c r="AC4054" s="121"/>
      <c r="AD4054" s="121"/>
      <c r="AE4054" s="121"/>
      <c r="AF4054" s="121"/>
      <c r="AG4054" s="62"/>
      <c r="AH4054" s="62"/>
      <c r="AI4054" s="62"/>
      <c r="AJ4054" s="62"/>
      <c r="AK4054" s="62"/>
      <c r="AL4054" s="60"/>
      <c r="AM4054" s="60"/>
      <c r="AN4054" s="60"/>
      <c r="AO4054" s="60"/>
      <c r="AP4054" s="60"/>
      <c r="AQ4054" s="60"/>
      <c r="AR4054" s="60"/>
      <c r="AS4054" s="60"/>
      <c r="AT4054" s="60"/>
      <c r="AU4054" s="60"/>
      <c r="AV4054" s="60"/>
      <c r="AW4054" s="60"/>
      <c r="AX4054" s="60"/>
    </row>
    <row r="4055" spans="1:50" x14ac:dyDescent="0.25">
      <c r="A4055" s="55" t="s">
        <v>178</v>
      </c>
      <c r="B4055" s="55" t="s">
        <v>145</v>
      </c>
      <c r="C4055" s="55" t="s">
        <v>147</v>
      </c>
      <c r="D4055" s="59" t="s">
        <v>138</v>
      </c>
      <c r="E4055" s="59" t="s">
        <v>179</v>
      </c>
      <c r="F4055" s="60" t="s">
        <v>190</v>
      </c>
      <c r="G4055" s="26">
        <v>44342</v>
      </c>
      <c r="H4055" s="26"/>
      <c r="I4055" s="51">
        <v>0.90458730812174748</v>
      </c>
      <c r="J4055" s="60"/>
      <c r="K4055" s="60"/>
      <c r="L4055" s="61"/>
      <c r="M4055" s="60"/>
      <c r="N4055" s="60"/>
      <c r="O4055" s="60"/>
      <c r="P4055" s="62"/>
      <c r="Q4055" s="60"/>
      <c r="R4055" s="60"/>
      <c r="S4055" s="60"/>
      <c r="T4055" s="60"/>
      <c r="U4055" s="60"/>
      <c r="V4055" s="60"/>
      <c r="W4055" s="60"/>
      <c r="X4055" s="60"/>
      <c r="Y4055" s="60"/>
      <c r="Z4055" s="60"/>
      <c r="AA4055" s="121"/>
      <c r="AB4055" s="121"/>
      <c r="AC4055" s="121"/>
      <c r="AD4055" s="121"/>
      <c r="AE4055" s="121"/>
      <c r="AF4055" s="121"/>
      <c r="AG4055" s="62"/>
      <c r="AH4055" s="62"/>
      <c r="AI4055" s="62"/>
      <c r="AJ4055" s="62"/>
      <c r="AK4055" s="62"/>
      <c r="AL4055" s="60"/>
      <c r="AM4055" s="60"/>
      <c r="AN4055" s="60"/>
      <c r="AO4055" s="60"/>
      <c r="AP4055" s="60"/>
      <c r="AQ4055" s="60"/>
      <c r="AR4055" s="60"/>
      <c r="AS4055" s="60"/>
      <c r="AT4055" s="60"/>
      <c r="AU4055" s="60"/>
      <c r="AV4055" s="60"/>
      <c r="AW4055" s="60"/>
      <c r="AX4055" s="60"/>
    </row>
    <row r="4056" spans="1:50" x14ac:dyDescent="0.25">
      <c r="A4056" s="55" t="s">
        <v>178</v>
      </c>
      <c r="B4056" s="55" t="s">
        <v>145</v>
      </c>
      <c r="C4056" s="55" t="s">
        <v>147</v>
      </c>
      <c r="D4056" s="59" t="s">
        <v>138</v>
      </c>
      <c r="E4056" s="59" t="s">
        <v>179</v>
      </c>
      <c r="F4056" s="60" t="s">
        <v>190</v>
      </c>
      <c r="G4056" s="26">
        <v>44350</v>
      </c>
      <c r="H4056" s="26"/>
      <c r="I4056" s="51">
        <v>0.87148350451552326</v>
      </c>
      <c r="J4056" s="60"/>
      <c r="K4056" s="60"/>
      <c r="L4056" s="61"/>
      <c r="M4056" s="60"/>
      <c r="N4056" s="60"/>
      <c r="O4056" s="60"/>
      <c r="P4056" s="62"/>
      <c r="Q4056" s="60"/>
      <c r="R4056" s="60"/>
      <c r="S4056" s="60"/>
      <c r="T4056" s="60"/>
      <c r="U4056" s="60"/>
      <c r="V4056" s="60"/>
      <c r="W4056" s="60"/>
      <c r="X4056" s="60"/>
      <c r="Y4056" s="60"/>
      <c r="Z4056" s="60"/>
      <c r="AA4056" s="121"/>
      <c r="AB4056" s="121"/>
      <c r="AC4056" s="121"/>
      <c r="AD4056" s="121"/>
      <c r="AE4056" s="121"/>
      <c r="AF4056" s="121"/>
      <c r="AG4056" s="62"/>
      <c r="AH4056" s="62"/>
      <c r="AI4056" s="62"/>
      <c r="AJ4056" s="62"/>
      <c r="AK4056" s="62"/>
      <c r="AL4056" s="60"/>
      <c r="AM4056" s="60"/>
      <c r="AN4056" s="60"/>
      <c r="AO4056" s="60"/>
      <c r="AP4056" s="60"/>
      <c r="AQ4056" s="60"/>
      <c r="AR4056" s="60"/>
      <c r="AS4056" s="60"/>
      <c r="AT4056" s="60"/>
      <c r="AU4056" s="60"/>
      <c r="AV4056" s="60"/>
      <c r="AW4056" s="60"/>
      <c r="AX4056" s="60"/>
    </row>
    <row r="4057" spans="1:50" x14ac:dyDescent="0.25">
      <c r="A4057" s="55" t="s">
        <v>178</v>
      </c>
      <c r="B4057" s="55" t="s">
        <v>145</v>
      </c>
      <c r="C4057" s="55" t="s">
        <v>147</v>
      </c>
      <c r="D4057" s="59" t="s">
        <v>138</v>
      </c>
      <c r="E4057" s="59" t="s">
        <v>179</v>
      </c>
      <c r="F4057" s="60" t="s">
        <v>190</v>
      </c>
      <c r="G4057" s="26">
        <v>44363</v>
      </c>
      <c r="H4057" s="26"/>
      <c r="I4057" s="51">
        <v>0.9653222129359873</v>
      </c>
      <c r="J4057" s="60"/>
      <c r="K4057" s="60"/>
      <c r="L4057" s="61"/>
      <c r="M4057" s="60"/>
      <c r="N4057" s="60"/>
      <c r="O4057" s="60"/>
      <c r="P4057" s="62"/>
      <c r="Q4057" s="60"/>
      <c r="R4057" s="60"/>
      <c r="S4057" s="60"/>
      <c r="T4057" s="60"/>
      <c r="U4057" s="60"/>
      <c r="V4057" s="60"/>
      <c r="W4057" s="60"/>
      <c r="X4057" s="60"/>
      <c r="Y4057" s="60"/>
      <c r="Z4057" s="60"/>
      <c r="AA4057" s="121"/>
      <c r="AB4057" s="121"/>
      <c r="AC4057" s="121"/>
      <c r="AD4057" s="121"/>
      <c r="AE4057" s="121"/>
      <c r="AF4057" s="121"/>
      <c r="AG4057" s="62"/>
      <c r="AH4057" s="62"/>
      <c r="AI4057" s="62"/>
      <c r="AJ4057" s="62"/>
      <c r="AK4057" s="62"/>
      <c r="AL4057" s="60"/>
      <c r="AM4057" s="60"/>
      <c r="AN4057" s="60"/>
      <c r="AO4057" s="60"/>
      <c r="AP4057" s="60"/>
      <c r="AQ4057" s="60"/>
      <c r="AR4057" s="60"/>
      <c r="AS4057" s="60"/>
      <c r="AT4057" s="60"/>
      <c r="AU4057" s="60"/>
      <c r="AV4057" s="60"/>
      <c r="AW4057" s="60"/>
      <c r="AX4057" s="60"/>
    </row>
    <row r="4058" spans="1:50" x14ac:dyDescent="0.25">
      <c r="A4058" s="55" t="s">
        <v>178</v>
      </c>
      <c r="B4058" s="55" t="s">
        <v>145</v>
      </c>
      <c r="C4058" s="55" t="s">
        <v>147</v>
      </c>
      <c r="D4058" s="59" t="s">
        <v>138</v>
      </c>
      <c r="E4058" s="59" t="s">
        <v>179</v>
      </c>
      <c r="F4058" s="60" t="s">
        <v>190</v>
      </c>
      <c r="G4058" s="26">
        <v>44370</v>
      </c>
      <c r="H4058" s="26"/>
      <c r="I4058" s="51">
        <v>0.91927274019451544</v>
      </c>
      <c r="J4058" s="60"/>
      <c r="K4058" s="60"/>
      <c r="L4058" s="61"/>
      <c r="M4058" s="60"/>
      <c r="N4058" s="60"/>
      <c r="O4058" s="60"/>
      <c r="P4058" s="62"/>
      <c r="Q4058" s="60"/>
      <c r="R4058" s="60"/>
      <c r="S4058" s="60"/>
      <c r="T4058" s="60"/>
      <c r="U4058" s="60"/>
      <c r="V4058" s="60"/>
      <c r="W4058" s="60"/>
      <c r="X4058" s="60"/>
      <c r="Y4058" s="60"/>
      <c r="Z4058" s="60"/>
      <c r="AA4058" s="121"/>
      <c r="AB4058" s="121"/>
      <c r="AC4058" s="121"/>
      <c r="AD4058" s="121"/>
      <c r="AE4058" s="121"/>
      <c r="AF4058" s="121"/>
      <c r="AG4058" s="62"/>
      <c r="AH4058" s="62"/>
      <c r="AI4058" s="62"/>
      <c r="AJ4058" s="62"/>
      <c r="AK4058" s="62"/>
      <c r="AL4058" s="60"/>
      <c r="AM4058" s="60"/>
      <c r="AN4058" s="60"/>
      <c r="AO4058" s="60"/>
      <c r="AP4058" s="60"/>
      <c r="AQ4058" s="60"/>
      <c r="AR4058" s="60"/>
      <c r="AS4058" s="60"/>
      <c r="AT4058" s="60"/>
      <c r="AU4058" s="60"/>
      <c r="AV4058" s="60"/>
      <c r="AW4058" s="60"/>
      <c r="AX4058" s="60"/>
    </row>
    <row r="4059" spans="1:50" x14ac:dyDescent="0.25">
      <c r="A4059" s="55" t="s">
        <v>178</v>
      </c>
      <c r="B4059" s="55" t="s">
        <v>145</v>
      </c>
      <c r="C4059" s="55" t="s">
        <v>147</v>
      </c>
      <c r="D4059" s="59" t="s">
        <v>138</v>
      </c>
      <c r="E4059" s="59" t="s">
        <v>179</v>
      </c>
      <c r="F4059" s="60" t="s">
        <v>190</v>
      </c>
      <c r="G4059" s="26">
        <v>44405</v>
      </c>
      <c r="H4059" s="26"/>
      <c r="I4059" s="51">
        <v>0.82215867328188164</v>
      </c>
      <c r="J4059" s="60"/>
      <c r="K4059" s="60"/>
      <c r="L4059" s="61"/>
      <c r="M4059" s="60"/>
      <c r="N4059" s="60"/>
      <c r="O4059" s="60"/>
      <c r="P4059" s="62"/>
      <c r="Q4059" s="60"/>
      <c r="R4059" s="60"/>
      <c r="S4059" s="60"/>
      <c r="T4059" s="60"/>
      <c r="U4059" s="60"/>
      <c r="V4059" s="60"/>
      <c r="W4059" s="60"/>
      <c r="X4059" s="60"/>
      <c r="Y4059" s="60"/>
      <c r="Z4059" s="60"/>
      <c r="AA4059" s="121"/>
      <c r="AB4059" s="121"/>
      <c r="AC4059" s="121"/>
      <c r="AD4059" s="121"/>
      <c r="AE4059" s="121"/>
      <c r="AF4059" s="121"/>
      <c r="AG4059" s="62"/>
      <c r="AH4059" s="62"/>
      <c r="AI4059" s="62"/>
      <c r="AJ4059" s="62"/>
      <c r="AK4059" s="62"/>
      <c r="AL4059" s="60"/>
      <c r="AM4059" s="60"/>
      <c r="AN4059" s="60"/>
      <c r="AO4059" s="60"/>
      <c r="AP4059" s="60"/>
      <c r="AQ4059" s="60"/>
      <c r="AR4059" s="60"/>
      <c r="AS4059" s="60"/>
      <c r="AT4059" s="60"/>
      <c r="AU4059" s="60"/>
      <c r="AV4059" s="60"/>
      <c r="AW4059" s="60"/>
      <c r="AX4059" s="60"/>
    </row>
    <row r="4060" spans="1:50" x14ac:dyDescent="0.25">
      <c r="A4060" s="3" t="s">
        <v>171</v>
      </c>
      <c r="B4060" s="3" t="s">
        <v>79</v>
      </c>
      <c r="C4060" s="3" t="s">
        <v>137</v>
      </c>
      <c r="D4060" s="3" t="s">
        <v>138</v>
      </c>
      <c r="E4060" s="3" t="s">
        <v>179</v>
      </c>
      <c r="F4060" t="s">
        <v>154</v>
      </c>
      <c r="G4060" s="17">
        <v>44517</v>
      </c>
      <c r="H4060" s="17"/>
      <c r="I4060" s="51"/>
      <c r="P4060" s="13"/>
      <c r="AA4060" s="114"/>
      <c r="AB4060" s="114"/>
      <c r="AC4060" s="114"/>
      <c r="AD4060" s="114"/>
      <c r="AE4060" s="114"/>
      <c r="AF4060" s="114"/>
      <c r="AG4060" s="13"/>
      <c r="AH4060" s="13"/>
      <c r="AI4060" s="13"/>
      <c r="AJ4060" s="13"/>
      <c r="AK4060" s="13"/>
    </row>
    <row r="4061" spans="1:50" x14ac:dyDescent="0.25">
      <c r="A4061" s="3" t="s">
        <v>171</v>
      </c>
      <c r="B4061" s="3" t="s">
        <v>79</v>
      </c>
      <c r="C4061" s="3" t="s">
        <v>137</v>
      </c>
      <c r="D4061" s="3" t="s">
        <v>138</v>
      </c>
      <c r="E4061" s="3" t="s">
        <v>179</v>
      </c>
      <c r="F4061" t="s">
        <v>154</v>
      </c>
      <c r="G4061" s="17">
        <v>44524</v>
      </c>
      <c r="H4061" s="17"/>
      <c r="I4061" s="51">
        <v>5.2570761059566977E-2</v>
      </c>
      <c r="P4061" s="13"/>
      <c r="AA4061" s="114"/>
      <c r="AB4061" s="114"/>
      <c r="AC4061" s="114"/>
      <c r="AD4061" s="114"/>
      <c r="AE4061" s="114"/>
      <c r="AF4061" s="114"/>
      <c r="AG4061" s="13"/>
      <c r="AH4061" s="13"/>
      <c r="AI4061" s="13"/>
      <c r="AJ4061" s="13"/>
      <c r="AK4061" s="13"/>
    </row>
    <row r="4062" spans="1:50" x14ac:dyDescent="0.25">
      <c r="A4062" s="3" t="s">
        <v>171</v>
      </c>
      <c r="B4062" s="3" t="s">
        <v>79</v>
      </c>
      <c r="C4062" s="3" t="s">
        <v>137</v>
      </c>
      <c r="D4062" s="3" t="s">
        <v>138</v>
      </c>
      <c r="E4062" s="3" t="s">
        <v>179</v>
      </c>
      <c r="F4062" t="s">
        <v>154</v>
      </c>
      <c r="G4062" s="17">
        <v>44533</v>
      </c>
      <c r="H4062" s="17"/>
      <c r="I4062" s="51">
        <v>0.41696707569174501</v>
      </c>
      <c r="P4062" s="13"/>
      <c r="AA4062" s="114"/>
      <c r="AB4062" s="114"/>
      <c r="AC4062" s="114"/>
      <c r="AD4062" s="114"/>
      <c r="AE4062" s="114"/>
      <c r="AF4062" s="114"/>
      <c r="AG4062" s="13"/>
      <c r="AH4062" s="13"/>
      <c r="AI4062" s="13"/>
      <c r="AJ4062" s="13"/>
      <c r="AK4062" s="13"/>
    </row>
    <row r="4063" spans="1:50" x14ac:dyDescent="0.25">
      <c r="A4063" s="3" t="s">
        <v>171</v>
      </c>
      <c r="B4063" s="3" t="s">
        <v>79</v>
      </c>
      <c r="C4063" s="3" t="s">
        <v>137</v>
      </c>
      <c r="D4063" s="3" t="s">
        <v>138</v>
      </c>
      <c r="E4063" s="3" t="s">
        <v>179</v>
      </c>
      <c r="F4063" t="s">
        <v>154</v>
      </c>
      <c r="G4063" s="17">
        <v>44539</v>
      </c>
      <c r="H4063" s="17"/>
      <c r="I4063" s="51">
        <v>0.79832312034376685</v>
      </c>
      <c r="P4063" s="13"/>
      <c r="AA4063" s="114"/>
      <c r="AB4063" s="114"/>
      <c r="AC4063" s="114"/>
      <c r="AD4063" s="114"/>
      <c r="AE4063" s="114"/>
      <c r="AF4063" s="114"/>
      <c r="AG4063" s="13"/>
      <c r="AH4063" s="13"/>
      <c r="AI4063" s="13"/>
      <c r="AJ4063" s="13"/>
      <c r="AK4063" s="13"/>
    </row>
    <row r="4064" spans="1:50" x14ac:dyDescent="0.25">
      <c r="A4064" s="3" t="s">
        <v>171</v>
      </c>
      <c r="B4064" s="3" t="s">
        <v>79</v>
      </c>
      <c r="C4064" s="3" t="s">
        <v>137</v>
      </c>
      <c r="D4064" s="3" t="s">
        <v>138</v>
      </c>
      <c r="E4064" s="3" t="s">
        <v>179</v>
      </c>
      <c r="F4064" t="s">
        <v>154</v>
      </c>
      <c r="G4064" s="17">
        <v>44544</v>
      </c>
      <c r="H4064" s="17"/>
      <c r="I4064" s="51">
        <v>0.80863092960360128</v>
      </c>
      <c r="P4064" s="13"/>
      <c r="AA4064" s="114"/>
      <c r="AB4064" s="114"/>
      <c r="AC4064" s="114"/>
      <c r="AD4064" s="114"/>
      <c r="AE4064" s="114"/>
      <c r="AF4064" s="114"/>
      <c r="AG4064" s="13"/>
      <c r="AH4064" s="13"/>
      <c r="AI4064" s="13"/>
      <c r="AJ4064" s="13"/>
      <c r="AK4064" s="13"/>
    </row>
    <row r="4065" spans="1:50" x14ac:dyDescent="0.25">
      <c r="A4065" s="3" t="s">
        <v>171</v>
      </c>
      <c r="B4065" s="3" t="s">
        <v>79</v>
      </c>
      <c r="C4065" s="3" t="s">
        <v>137</v>
      </c>
      <c r="D4065" s="3" t="s">
        <v>138</v>
      </c>
      <c r="E4065" s="3" t="s">
        <v>179</v>
      </c>
      <c r="F4065" t="s">
        <v>154</v>
      </c>
      <c r="G4065" s="17">
        <v>44551</v>
      </c>
      <c r="H4065" s="17"/>
      <c r="I4065" s="51">
        <v>0.83689754193889454</v>
      </c>
      <c r="P4065" s="13"/>
      <c r="AA4065" s="114"/>
      <c r="AB4065" s="114"/>
      <c r="AC4065" s="114"/>
      <c r="AD4065" s="114"/>
      <c r="AE4065" s="114"/>
      <c r="AF4065" s="114"/>
      <c r="AG4065" s="13"/>
      <c r="AH4065" s="13"/>
      <c r="AI4065" s="13"/>
      <c r="AJ4065" s="13"/>
      <c r="AK4065" s="13"/>
    </row>
    <row r="4066" spans="1:50" x14ac:dyDescent="0.25">
      <c r="A4066" s="3" t="s">
        <v>171</v>
      </c>
      <c r="B4066" s="3" t="s">
        <v>79</v>
      </c>
      <c r="C4066" s="3" t="s">
        <v>137</v>
      </c>
      <c r="D4066" s="3" t="s">
        <v>138</v>
      </c>
      <c r="E4066" s="3" t="s">
        <v>179</v>
      </c>
      <c r="F4066" t="s">
        <v>154</v>
      </c>
      <c r="G4066" s="17">
        <v>44559</v>
      </c>
      <c r="H4066" s="17"/>
      <c r="I4066" s="51">
        <v>0.90428788149401618</v>
      </c>
      <c r="P4066" s="13"/>
      <c r="AA4066" s="114"/>
      <c r="AB4066" s="114"/>
      <c r="AC4066" s="114"/>
      <c r="AD4066" s="114"/>
      <c r="AE4066" s="114"/>
      <c r="AF4066" s="114"/>
      <c r="AG4066" s="13"/>
      <c r="AH4066" s="13"/>
      <c r="AI4066" s="13"/>
      <c r="AJ4066" s="13"/>
      <c r="AK4066" s="13"/>
    </row>
    <row r="4067" spans="1:50" x14ac:dyDescent="0.25">
      <c r="A4067" s="3" t="s">
        <v>171</v>
      </c>
      <c r="B4067" s="3" t="s">
        <v>79</v>
      </c>
      <c r="C4067" s="3" t="s">
        <v>137</v>
      </c>
      <c r="D4067" s="3" t="s">
        <v>138</v>
      </c>
      <c r="E4067" s="3" t="s">
        <v>179</v>
      </c>
      <c r="F4067" t="s">
        <v>154</v>
      </c>
      <c r="G4067" s="17">
        <v>44567</v>
      </c>
      <c r="H4067" s="17"/>
      <c r="I4067" s="51">
        <v>0.9087925626860448</v>
      </c>
      <c r="P4067" s="13"/>
      <c r="AA4067" s="114"/>
      <c r="AB4067" s="114"/>
      <c r="AC4067" s="114"/>
      <c r="AD4067" s="114"/>
      <c r="AE4067" s="114"/>
      <c r="AF4067" s="114"/>
      <c r="AG4067" s="13"/>
      <c r="AH4067" s="13"/>
      <c r="AI4067" s="13"/>
      <c r="AJ4067" s="13"/>
      <c r="AK4067" s="13"/>
    </row>
    <row r="4068" spans="1:50" x14ac:dyDescent="0.25">
      <c r="A4068" s="55" t="s">
        <v>173</v>
      </c>
      <c r="B4068" s="55" t="s">
        <v>84</v>
      </c>
      <c r="C4068" s="55" t="s">
        <v>137</v>
      </c>
      <c r="D4068" s="8" t="s">
        <v>138</v>
      </c>
      <c r="E4068" s="8" t="s">
        <v>179</v>
      </c>
      <c r="F4068" s="12" t="s">
        <v>154</v>
      </c>
      <c r="G4068" s="38">
        <v>44517</v>
      </c>
      <c r="H4068" s="38"/>
      <c r="I4068" s="51"/>
      <c r="J4068" s="12"/>
      <c r="K4068" s="12"/>
      <c r="L4068" s="40"/>
      <c r="M4068" s="12"/>
      <c r="N4068" s="12"/>
      <c r="O4068" s="12"/>
      <c r="P4068" s="16"/>
      <c r="Q4068" s="12"/>
      <c r="R4068" s="12"/>
      <c r="S4068" s="12"/>
      <c r="T4068" s="12"/>
      <c r="U4068" s="12"/>
      <c r="V4068" s="12"/>
      <c r="W4068" s="12"/>
      <c r="X4068" s="12"/>
      <c r="Y4068" s="12"/>
      <c r="Z4068" s="12"/>
      <c r="AA4068" s="81"/>
      <c r="AB4068" s="81"/>
      <c r="AC4068" s="81"/>
      <c r="AD4068" s="81"/>
      <c r="AE4068" s="81"/>
      <c r="AF4068" s="81"/>
      <c r="AG4068" s="16"/>
      <c r="AH4068" s="16"/>
      <c r="AI4068" s="16"/>
      <c r="AJ4068" s="16"/>
      <c r="AK4068" s="16"/>
      <c r="AL4068" s="12"/>
      <c r="AM4068" s="12"/>
      <c r="AN4068" s="12"/>
      <c r="AO4068" s="12"/>
      <c r="AP4068" s="12"/>
      <c r="AQ4068" s="12"/>
      <c r="AR4068" s="12"/>
      <c r="AS4068" s="12"/>
      <c r="AT4068" s="12"/>
      <c r="AU4068" s="12"/>
      <c r="AV4068" s="12"/>
      <c r="AW4068" s="12"/>
      <c r="AX4068" s="12"/>
    </row>
    <row r="4069" spans="1:50" x14ac:dyDescent="0.25">
      <c r="A4069" s="55" t="s">
        <v>173</v>
      </c>
      <c r="B4069" s="55" t="s">
        <v>84</v>
      </c>
      <c r="C4069" s="55" t="s">
        <v>137</v>
      </c>
      <c r="D4069" s="8" t="s">
        <v>138</v>
      </c>
      <c r="E4069" s="8" t="s">
        <v>179</v>
      </c>
      <c r="F4069" s="12" t="s">
        <v>154</v>
      </c>
      <c r="G4069" s="38">
        <v>44524</v>
      </c>
      <c r="H4069" s="38"/>
      <c r="I4069" s="51">
        <v>6.1278144533741551E-2</v>
      </c>
      <c r="J4069" s="12"/>
      <c r="K4069" s="12"/>
      <c r="L4069" s="40"/>
      <c r="M4069" s="12"/>
      <c r="N4069" s="12"/>
      <c r="O4069" s="12"/>
      <c r="P4069" s="16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81"/>
      <c r="AB4069" s="81"/>
      <c r="AC4069" s="81"/>
      <c r="AD4069" s="81"/>
      <c r="AE4069" s="81"/>
      <c r="AF4069" s="81"/>
      <c r="AG4069" s="16"/>
      <c r="AH4069" s="16"/>
      <c r="AI4069" s="16"/>
      <c r="AJ4069" s="16"/>
      <c r="AK4069" s="16"/>
      <c r="AL4069" s="12"/>
      <c r="AM4069" s="12"/>
      <c r="AN4069" s="12"/>
      <c r="AO4069" s="12"/>
      <c r="AP4069" s="12"/>
      <c r="AQ4069" s="12"/>
      <c r="AR4069" s="12"/>
      <c r="AS4069" s="12"/>
      <c r="AT4069" s="12"/>
      <c r="AU4069" s="12"/>
      <c r="AV4069" s="12"/>
      <c r="AW4069" s="12"/>
      <c r="AX4069" s="12"/>
    </row>
    <row r="4070" spans="1:50" x14ac:dyDescent="0.25">
      <c r="A4070" s="55" t="s">
        <v>173</v>
      </c>
      <c r="B4070" s="55" t="s">
        <v>84</v>
      </c>
      <c r="C4070" s="55" t="s">
        <v>137</v>
      </c>
      <c r="D4070" s="8" t="s">
        <v>138</v>
      </c>
      <c r="E4070" s="8" t="s">
        <v>179</v>
      </c>
      <c r="F4070" s="12" t="s">
        <v>154</v>
      </c>
      <c r="G4070" s="38">
        <v>44533</v>
      </c>
      <c r="H4070" s="38"/>
      <c r="I4070" s="51">
        <v>0.43360341825794052</v>
      </c>
      <c r="J4070" s="12"/>
      <c r="K4070" s="12"/>
      <c r="L4070" s="40"/>
      <c r="M4070" s="12"/>
      <c r="N4070" s="12"/>
      <c r="O4070" s="12"/>
      <c r="P4070" s="16"/>
      <c r="Q4070" s="12"/>
      <c r="R4070" s="12"/>
      <c r="S4070" s="12"/>
      <c r="T4070" s="12"/>
      <c r="U4070" s="12"/>
      <c r="V4070" s="12"/>
      <c r="W4070" s="12"/>
      <c r="X4070" s="12"/>
      <c r="Y4070" s="12"/>
      <c r="Z4070" s="12"/>
      <c r="AA4070" s="81"/>
      <c r="AB4070" s="81"/>
      <c r="AC4070" s="81"/>
      <c r="AD4070" s="81"/>
      <c r="AE4070" s="81"/>
      <c r="AF4070" s="81"/>
      <c r="AG4070" s="16"/>
      <c r="AH4070" s="16"/>
      <c r="AI4070" s="16"/>
      <c r="AJ4070" s="16"/>
      <c r="AK4070" s="16"/>
      <c r="AL4070" s="12"/>
      <c r="AM4070" s="12"/>
      <c r="AN4070" s="12"/>
      <c r="AO4070" s="12"/>
      <c r="AP4070" s="12"/>
      <c r="AQ4070" s="12"/>
      <c r="AR4070" s="12"/>
      <c r="AS4070" s="12"/>
      <c r="AT4070" s="12"/>
      <c r="AU4070" s="12"/>
      <c r="AV4070" s="12"/>
      <c r="AW4070" s="12"/>
      <c r="AX4070" s="12"/>
    </row>
    <row r="4071" spans="1:50" x14ac:dyDescent="0.25">
      <c r="A4071" s="55" t="s">
        <v>173</v>
      </c>
      <c r="B4071" s="55" t="s">
        <v>84</v>
      </c>
      <c r="C4071" s="55" t="s">
        <v>137</v>
      </c>
      <c r="D4071" s="8" t="s">
        <v>138</v>
      </c>
      <c r="E4071" s="8" t="s">
        <v>179</v>
      </c>
      <c r="F4071" s="12" t="s">
        <v>154</v>
      </c>
      <c r="G4071" s="38">
        <v>44539</v>
      </c>
      <c r="H4071" s="38"/>
      <c r="I4071" s="51">
        <v>0.81680731378244986</v>
      </c>
      <c r="J4071" s="12"/>
      <c r="K4071" s="12"/>
      <c r="L4071" s="40"/>
      <c r="M4071" s="12"/>
      <c r="N4071" s="12"/>
      <c r="O4071" s="12"/>
      <c r="P4071" s="16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81"/>
      <c r="AB4071" s="81"/>
      <c r="AC4071" s="81"/>
      <c r="AD4071" s="81"/>
      <c r="AE4071" s="81"/>
      <c r="AF4071" s="81"/>
      <c r="AG4071" s="16"/>
      <c r="AH4071" s="16"/>
      <c r="AI4071" s="16"/>
      <c r="AJ4071" s="16"/>
      <c r="AK4071" s="16"/>
      <c r="AL4071" s="12"/>
      <c r="AM4071" s="12"/>
      <c r="AN4071" s="12"/>
      <c r="AO4071" s="12"/>
      <c r="AP4071" s="12"/>
      <c r="AQ4071" s="12"/>
      <c r="AR4071" s="12"/>
      <c r="AS4071" s="12"/>
      <c r="AT4071" s="12"/>
      <c r="AU4071" s="12"/>
      <c r="AV4071" s="12"/>
      <c r="AW4071" s="12"/>
      <c r="AX4071" s="12"/>
    </row>
    <row r="4072" spans="1:50" x14ac:dyDescent="0.25">
      <c r="A4072" s="55" t="s">
        <v>173</v>
      </c>
      <c r="B4072" s="55" t="s">
        <v>84</v>
      </c>
      <c r="C4072" s="55" t="s">
        <v>137</v>
      </c>
      <c r="D4072" s="8" t="s">
        <v>138</v>
      </c>
      <c r="E4072" s="8" t="s">
        <v>179</v>
      </c>
      <c r="F4072" s="12" t="s">
        <v>154</v>
      </c>
      <c r="G4072" s="38">
        <v>44544</v>
      </c>
      <c r="H4072" s="38"/>
      <c r="I4072" s="51">
        <v>0.83934306130972214</v>
      </c>
      <c r="J4072" s="12"/>
      <c r="K4072" s="12"/>
      <c r="L4072" s="40"/>
      <c r="M4072" s="12"/>
      <c r="N4072" s="12"/>
      <c r="O4072" s="12"/>
      <c r="P4072" s="16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81"/>
      <c r="AB4072" s="81"/>
      <c r="AC4072" s="81"/>
      <c r="AD4072" s="81"/>
      <c r="AE4072" s="81"/>
      <c r="AF4072" s="81"/>
      <c r="AG4072" s="16"/>
      <c r="AH4072" s="16"/>
      <c r="AI4072" s="16"/>
      <c r="AJ4072" s="16"/>
      <c r="AK4072" s="16"/>
      <c r="AL4072" s="12"/>
      <c r="AM4072" s="12"/>
      <c r="AN4072" s="12"/>
      <c r="AO4072" s="12"/>
      <c r="AP4072" s="12"/>
      <c r="AQ4072" s="12"/>
      <c r="AR4072" s="12"/>
      <c r="AS4072" s="12"/>
      <c r="AT4072" s="12"/>
      <c r="AU4072" s="12"/>
      <c r="AV4072" s="12"/>
      <c r="AW4072" s="12"/>
      <c r="AX4072" s="12"/>
    </row>
    <row r="4073" spans="1:50" x14ac:dyDescent="0.25">
      <c r="A4073" s="55" t="s">
        <v>173</v>
      </c>
      <c r="B4073" s="55" t="s">
        <v>84</v>
      </c>
      <c r="C4073" s="55" t="s">
        <v>137</v>
      </c>
      <c r="D4073" s="8" t="s">
        <v>138</v>
      </c>
      <c r="E4073" s="8" t="s">
        <v>179</v>
      </c>
      <c r="F4073" s="12" t="s">
        <v>154</v>
      </c>
      <c r="G4073" s="38">
        <v>44551</v>
      </c>
      <c r="H4073" s="38"/>
      <c r="I4073" s="51">
        <v>0.84709479909646246</v>
      </c>
      <c r="J4073" s="12"/>
      <c r="K4073" s="12"/>
      <c r="L4073" s="40"/>
      <c r="M4073" s="12"/>
      <c r="N4073" s="12"/>
      <c r="O4073" s="12"/>
      <c r="P4073" s="16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81"/>
      <c r="AB4073" s="81"/>
      <c r="AC4073" s="81"/>
      <c r="AD4073" s="81"/>
      <c r="AE4073" s="81"/>
      <c r="AF4073" s="81"/>
      <c r="AG4073" s="16"/>
      <c r="AH4073" s="16"/>
      <c r="AI4073" s="16"/>
      <c r="AJ4073" s="16"/>
      <c r="AK4073" s="16"/>
      <c r="AL4073" s="12"/>
      <c r="AM4073" s="12"/>
      <c r="AN4073" s="12"/>
      <c r="AO4073" s="12"/>
      <c r="AP4073" s="12"/>
      <c r="AQ4073" s="12"/>
      <c r="AR4073" s="12"/>
      <c r="AS4073" s="12"/>
      <c r="AT4073" s="12"/>
      <c r="AU4073" s="12"/>
      <c r="AV4073" s="12"/>
      <c r="AW4073" s="12"/>
      <c r="AX4073" s="12"/>
    </row>
    <row r="4074" spans="1:50" x14ac:dyDescent="0.25">
      <c r="A4074" s="55" t="s">
        <v>173</v>
      </c>
      <c r="B4074" s="55" t="s">
        <v>84</v>
      </c>
      <c r="C4074" s="55" t="s">
        <v>137</v>
      </c>
      <c r="D4074" s="8" t="s">
        <v>138</v>
      </c>
      <c r="E4074" s="8" t="s">
        <v>179</v>
      </c>
      <c r="F4074" s="12" t="s">
        <v>154</v>
      </c>
      <c r="G4074" s="38">
        <v>44559</v>
      </c>
      <c r="H4074" s="38"/>
      <c r="I4074" s="51">
        <v>0.91785124979422172</v>
      </c>
      <c r="J4074" s="12"/>
      <c r="K4074" s="12"/>
      <c r="L4074" s="40"/>
      <c r="M4074" s="12"/>
      <c r="N4074" s="12"/>
      <c r="O4074" s="12"/>
      <c r="P4074" s="16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81"/>
      <c r="AB4074" s="81"/>
      <c r="AC4074" s="81"/>
      <c r="AD4074" s="81"/>
      <c r="AE4074" s="81"/>
      <c r="AF4074" s="81"/>
      <c r="AG4074" s="16"/>
      <c r="AH4074" s="16"/>
      <c r="AI4074" s="16"/>
      <c r="AJ4074" s="16"/>
      <c r="AK4074" s="16"/>
      <c r="AL4074" s="12"/>
      <c r="AM4074" s="12"/>
      <c r="AN4074" s="12"/>
      <c r="AO4074" s="12"/>
      <c r="AP4074" s="12"/>
      <c r="AQ4074" s="12"/>
      <c r="AR4074" s="12"/>
      <c r="AS4074" s="12"/>
      <c r="AT4074" s="12"/>
      <c r="AU4074" s="12"/>
      <c r="AV4074" s="12"/>
      <c r="AW4074" s="12"/>
      <c r="AX4074" s="12"/>
    </row>
    <row r="4075" spans="1:50" x14ac:dyDescent="0.25">
      <c r="A4075" s="55" t="s">
        <v>173</v>
      </c>
      <c r="B4075" s="55" t="s">
        <v>84</v>
      </c>
      <c r="C4075" s="55" t="s">
        <v>137</v>
      </c>
      <c r="D4075" s="8" t="s">
        <v>138</v>
      </c>
      <c r="E4075" s="8" t="s">
        <v>179</v>
      </c>
      <c r="F4075" s="12" t="s">
        <v>154</v>
      </c>
      <c r="G4075" s="38">
        <v>44567</v>
      </c>
      <c r="H4075" s="38"/>
      <c r="I4075" s="51">
        <v>0.92587024376247573</v>
      </c>
      <c r="J4075" s="12"/>
      <c r="K4075" s="12"/>
      <c r="L4075" s="40"/>
      <c r="M4075" s="12"/>
      <c r="N4075" s="12"/>
      <c r="O4075" s="12"/>
      <c r="P4075" s="16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81"/>
      <c r="AB4075" s="81"/>
      <c r="AC4075" s="81"/>
      <c r="AD4075" s="81"/>
      <c r="AE4075" s="81"/>
      <c r="AF4075" s="81"/>
      <c r="AG4075" s="16"/>
      <c r="AH4075" s="16"/>
      <c r="AI4075" s="16"/>
      <c r="AJ4075" s="16"/>
      <c r="AK4075" s="16"/>
      <c r="AL4075" s="12"/>
      <c r="AM4075" s="12"/>
      <c r="AN4075" s="12"/>
      <c r="AO4075" s="12"/>
      <c r="AP4075" s="12"/>
      <c r="AQ4075" s="12"/>
      <c r="AR4075" s="12"/>
      <c r="AS4075" s="12"/>
      <c r="AT4075" s="12"/>
      <c r="AU4075" s="12"/>
      <c r="AV4075" s="12"/>
      <c r="AW4075" s="12"/>
      <c r="AX4075" s="12"/>
    </row>
    <row r="4076" spans="1:50" x14ac:dyDescent="0.25">
      <c r="A4076" s="29" t="s">
        <v>175</v>
      </c>
      <c r="B4076" s="29" t="s">
        <v>143</v>
      </c>
      <c r="C4076" s="29" t="s">
        <v>137</v>
      </c>
      <c r="D4076" s="3" t="s">
        <v>138</v>
      </c>
      <c r="E4076" s="3" t="s">
        <v>179</v>
      </c>
      <c r="F4076" t="s">
        <v>154</v>
      </c>
      <c r="G4076" s="17">
        <v>44517</v>
      </c>
      <c r="H4076" s="17"/>
      <c r="I4076" s="51"/>
      <c r="L4076" s="23"/>
      <c r="P4076" s="13"/>
      <c r="AA4076" s="114"/>
      <c r="AB4076" s="114"/>
      <c r="AC4076" s="114"/>
      <c r="AD4076" s="114"/>
      <c r="AE4076" s="114"/>
      <c r="AF4076" s="114"/>
      <c r="AG4076" s="13"/>
      <c r="AH4076" s="13"/>
      <c r="AI4076" s="13"/>
      <c r="AJ4076" s="13"/>
      <c r="AK4076" s="13"/>
    </row>
    <row r="4077" spans="1:50" x14ac:dyDescent="0.25">
      <c r="A4077" s="29" t="s">
        <v>175</v>
      </c>
      <c r="B4077" s="29" t="s">
        <v>143</v>
      </c>
      <c r="C4077" s="29" t="s">
        <v>137</v>
      </c>
      <c r="D4077" s="3" t="s">
        <v>138</v>
      </c>
      <c r="E4077" s="3" t="s">
        <v>179</v>
      </c>
      <c r="F4077" t="s">
        <v>154</v>
      </c>
      <c r="G4077" s="17">
        <v>44524</v>
      </c>
      <c r="H4077" s="17"/>
      <c r="I4077" s="51">
        <v>4.0373211742119261E-2</v>
      </c>
      <c r="L4077" s="23"/>
      <c r="P4077" s="13"/>
      <c r="AA4077" s="114"/>
      <c r="AB4077" s="114"/>
      <c r="AC4077" s="114"/>
      <c r="AD4077" s="114"/>
      <c r="AE4077" s="114"/>
      <c r="AF4077" s="114"/>
      <c r="AG4077" s="13"/>
      <c r="AH4077" s="13"/>
      <c r="AI4077" s="13"/>
      <c r="AJ4077" s="13"/>
      <c r="AK4077" s="13"/>
    </row>
    <row r="4078" spans="1:50" x14ac:dyDescent="0.25">
      <c r="A4078" s="29" t="s">
        <v>175</v>
      </c>
      <c r="B4078" s="29" t="s">
        <v>143</v>
      </c>
      <c r="C4078" s="29" t="s">
        <v>137</v>
      </c>
      <c r="D4078" s="3" t="s">
        <v>138</v>
      </c>
      <c r="E4078" s="3" t="s">
        <v>179</v>
      </c>
      <c r="F4078" t="s">
        <v>154</v>
      </c>
      <c r="G4078" s="17">
        <v>44533</v>
      </c>
      <c r="H4078" s="17"/>
      <c r="I4078" s="51">
        <v>0.37042087973577531</v>
      </c>
      <c r="L4078" s="23"/>
      <c r="P4078" s="13"/>
      <c r="AA4078" s="114"/>
      <c r="AB4078" s="114"/>
      <c r="AC4078" s="114"/>
      <c r="AD4078" s="114"/>
      <c r="AE4078" s="114"/>
      <c r="AF4078" s="114"/>
      <c r="AG4078" s="13"/>
      <c r="AH4078" s="13"/>
      <c r="AI4078" s="13"/>
      <c r="AJ4078" s="13"/>
      <c r="AK4078" s="13"/>
    </row>
    <row r="4079" spans="1:50" x14ac:dyDescent="0.25">
      <c r="A4079" s="29" t="s">
        <v>175</v>
      </c>
      <c r="B4079" s="29" t="s">
        <v>143</v>
      </c>
      <c r="C4079" s="29" t="s">
        <v>137</v>
      </c>
      <c r="D4079" s="3" t="s">
        <v>138</v>
      </c>
      <c r="E4079" s="3" t="s">
        <v>179</v>
      </c>
      <c r="F4079" t="s">
        <v>154</v>
      </c>
      <c r="G4079" s="17">
        <v>44539</v>
      </c>
      <c r="H4079" s="17"/>
      <c r="I4079" s="51">
        <v>0.78074874801160821</v>
      </c>
      <c r="L4079" s="23"/>
      <c r="P4079" s="13"/>
      <c r="AA4079" s="114"/>
      <c r="AB4079" s="114"/>
      <c r="AC4079" s="114"/>
      <c r="AD4079" s="114"/>
      <c r="AE4079" s="114"/>
      <c r="AF4079" s="114"/>
      <c r="AG4079" s="13"/>
      <c r="AH4079" s="13"/>
      <c r="AI4079" s="13"/>
      <c r="AJ4079" s="13"/>
      <c r="AK4079" s="13"/>
    </row>
    <row r="4080" spans="1:50" x14ac:dyDescent="0.25">
      <c r="A4080" s="29" t="s">
        <v>175</v>
      </c>
      <c r="B4080" s="29" t="s">
        <v>143</v>
      </c>
      <c r="C4080" s="29" t="s">
        <v>137</v>
      </c>
      <c r="D4080" s="3" t="s">
        <v>138</v>
      </c>
      <c r="E4080" s="3" t="s">
        <v>179</v>
      </c>
      <c r="F4080" t="s">
        <v>154</v>
      </c>
      <c r="G4080" s="17">
        <v>44544</v>
      </c>
      <c r="H4080" s="17"/>
      <c r="I4080" s="51">
        <v>0.78921086648683003</v>
      </c>
      <c r="L4080" s="23"/>
      <c r="P4080" s="13"/>
      <c r="AA4080" s="114"/>
      <c r="AB4080" s="114"/>
      <c r="AC4080" s="114"/>
      <c r="AD4080" s="114"/>
      <c r="AE4080" s="114"/>
      <c r="AF4080" s="114"/>
      <c r="AG4080" s="13"/>
      <c r="AH4080" s="13"/>
      <c r="AI4080" s="13"/>
      <c r="AJ4080" s="13"/>
      <c r="AK4080" s="13"/>
    </row>
    <row r="4081" spans="1:50" x14ac:dyDescent="0.25">
      <c r="A4081" s="29" t="s">
        <v>175</v>
      </c>
      <c r="B4081" s="29" t="s">
        <v>143</v>
      </c>
      <c r="C4081" s="29" t="s">
        <v>137</v>
      </c>
      <c r="D4081" s="3" t="s">
        <v>138</v>
      </c>
      <c r="E4081" s="3" t="s">
        <v>179</v>
      </c>
      <c r="F4081" t="s">
        <v>154</v>
      </c>
      <c r="G4081" s="17">
        <v>44551</v>
      </c>
      <c r="H4081" s="17"/>
      <c r="I4081" s="51">
        <v>0.84136627169562872</v>
      </c>
      <c r="L4081" s="23"/>
      <c r="P4081" s="13"/>
      <c r="AA4081" s="114"/>
      <c r="AB4081" s="114"/>
      <c r="AC4081" s="114"/>
      <c r="AD4081" s="114"/>
      <c r="AE4081" s="114"/>
      <c r="AF4081" s="114"/>
      <c r="AG4081" s="13"/>
      <c r="AH4081" s="13"/>
      <c r="AI4081" s="13"/>
      <c r="AJ4081" s="13"/>
      <c r="AK4081" s="13"/>
    </row>
    <row r="4082" spans="1:50" x14ac:dyDescent="0.25">
      <c r="A4082" s="29" t="s">
        <v>175</v>
      </c>
      <c r="B4082" s="29" t="s">
        <v>143</v>
      </c>
      <c r="C4082" s="29" t="s">
        <v>137</v>
      </c>
      <c r="D4082" s="3" t="s">
        <v>138</v>
      </c>
      <c r="E4082" s="3" t="s">
        <v>179</v>
      </c>
      <c r="F4082" t="s">
        <v>154</v>
      </c>
      <c r="G4082" s="17">
        <v>44559</v>
      </c>
      <c r="H4082" s="17"/>
      <c r="I4082" s="51">
        <v>0.9175947052519241</v>
      </c>
      <c r="L4082" s="23"/>
      <c r="P4082" s="13"/>
      <c r="AA4082" s="114"/>
      <c r="AB4082" s="114"/>
      <c r="AC4082" s="114"/>
      <c r="AD4082" s="114"/>
      <c r="AE4082" s="114"/>
      <c r="AF4082" s="114"/>
      <c r="AG4082" s="13"/>
      <c r="AH4082" s="13"/>
      <c r="AI4082" s="13"/>
      <c r="AJ4082" s="13"/>
      <c r="AK4082" s="13"/>
    </row>
    <row r="4083" spans="1:50" x14ac:dyDescent="0.25">
      <c r="A4083" s="29" t="s">
        <v>175</v>
      </c>
      <c r="B4083" s="29" t="s">
        <v>143</v>
      </c>
      <c r="C4083" s="29" t="s">
        <v>137</v>
      </c>
      <c r="D4083" s="3" t="s">
        <v>138</v>
      </c>
      <c r="E4083" s="3" t="s">
        <v>179</v>
      </c>
      <c r="F4083" t="s">
        <v>154</v>
      </c>
      <c r="G4083" s="17">
        <v>44567</v>
      </c>
      <c r="H4083" s="17"/>
      <c r="I4083" s="51">
        <v>0.93476670693096975</v>
      </c>
      <c r="L4083" s="23"/>
      <c r="P4083" s="13"/>
      <c r="AA4083" s="114"/>
      <c r="AB4083" s="114"/>
      <c r="AC4083" s="114"/>
      <c r="AD4083" s="114"/>
      <c r="AE4083" s="114"/>
      <c r="AF4083" s="114"/>
      <c r="AG4083" s="13"/>
      <c r="AH4083" s="13"/>
      <c r="AI4083" s="13"/>
      <c r="AJ4083" s="13"/>
      <c r="AK4083" s="13"/>
    </row>
    <row r="4084" spans="1:50" x14ac:dyDescent="0.25">
      <c r="A4084" s="55" t="s">
        <v>177</v>
      </c>
      <c r="B4084" s="55" t="s">
        <v>145</v>
      </c>
      <c r="C4084" s="55" t="s">
        <v>137</v>
      </c>
      <c r="D4084" s="8" t="s">
        <v>138</v>
      </c>
      <c r="E4084" s="8" t="s">
        <v>179</v>
      </c>
      <c r="F4084" s="12" t="s">
        <v>154</v>
      </c>
      <c r="G4084" s="38">
        <v>44517</v>
      </c>
      <c r="H4084" s="38"/>
      <c r="I4084" s="51"/>
      <c r="K4084" s="12"/>
      <c r="L4084" s="40"/>
      <c r="M4084" s="12"/>
      <c r="N4084" s="12"/>
      <c r="O4084" s="12"/>
      <c r="P4084" s="16"/>
      <c r="Q4084" s="12"/>
      <c r="R4084" s="12"/>
      <c r="S4084" s="12"/>
      <c r="T4084" s="12"/>
      <c r="U4084" s="12"/>
      <c r="V4084" s="12"/>
      <c r="W4084" s="12"/>
      <c r="X4084" s="12"/>
      <c r="Y4084" s="12"/>
      <c r="Z4084" s="12"/>
      <c r="AA4084" s="81"/>
      <c r="AB4084" s="81"/>
      <c r="AC4084" s="81"/>
      <c r="AD4084" s="81"/>
      <c r="AE4084" s="81"/>
      <c r="AF4084" s="81"/>
      <c r="AG4084" s="16"/>
      <c r="AH4084" s="16"/>
      <c r="AI4084" s="16"/>
      <c r="AJ4084" s="16"/>
      <c r="AK4084" s="16"/>
      <c r="AL4084" s="12"/>
      <c r="AM4084" s="12"/>
      <c r="AN4084" s="12"/>
      <c r="AO4084" s="12"/>
      <c r="AP4084" s="12"/>
      <c r="AQ4084" s="12"/>
      <c r="AR4084" s="12"/>
      <c r="AS4084" s="12"/>
      <c r="AT4084" s="12"/>
      <c r="AU4084" s="12"/>
      <c r="AV4084" s="12"/>
      <c r="AW4084" s="12"/>
      <c r="AX4084" s="12"/>
    </row>
    <row r="4085" spans="1:50" x14ac:dyDescent="0.25">
      <c r="A4085" s="55" t="s">
        <v>177</v>
      </c>
      <c r="B4085" s="55" t="s">
        <v>145</v>
      </c>
      <c r="C4085" s="55" t="s">
        <v>137</v>
      </c>
      <c r="D4085" s="8" t="s">
        <v>138</v>
      </c>
      <c r="E4085" s="8" t="s">
        <v>179</v>
      </c>
      <c r="F4085" s="12" t="s">
        <v>154</v>
      </c>
      <c r="G4085" s="38">
        <v>44524</v>
      </c>
      <c r="H4085" s="38"/>
      <c r="I4085" s="51">
        <v>5.2314166069217197E-2</v>
      </c>
      <c r="J4085" s="12"/>
      <c r="K4085" s="12"/>
      <c r="L4085" s="40"/>
      <c r="M4085" s="12"/>
      <c r="N4085" s="12"/>
      <c r="O4085" s="12"/>
      <c r="P4085" s="16"/>
      <c r="Q4085" s="12"/>
      <c r="R4085" s="12"/>
      <c r="S4085" s="12"/>
      <c r="T4085" s="12"/>
      <c r="U4085" s="12"/>
      <c r="V4085" s="12"/>
      <c r="W4085" s="12"/>
      <c r="X4085" s="12"/>
      <c r="Y4085" s="12"/>
      <c r="Z4085" s="12"/>
      <c r="AA4085" s="81"/>
      <c r="AB4085" s="81"/>
      <c r="AC4085" s="81"/>
      <c r="AD4085" s="81"/>
      <c r="AE4085" s="81"/>
      <c r="AF4085" s="81"/>
      <c r="AG4085" s="16"/>
      <c r="AH4085" s="16"/>
      <c r="AI4085" s="16"/>
      <c r="AJ4085" s="16"/>
      <c r="AK4085" s="16"/>
      <c r="AL4085" s="12"/>
      <c r="AM4085" s="12"/>
      <c r="AN4085" s="12"/>
      <c r="AO4085" s="12"/>
      <c r="AP4085" s="12"/>
      <c r="AQ4085" s="12"/>
      <c r="AR4085" s="12"/>
      <c r="AS4085" s="12"/>
      <c r="AT4085" s="12"/>
      <c r="AU4085" s="12"/>
      <c r="AV4085" s="12"/>
      <c r="AW4085" s="12"/>
      <c r="AX4085" s="12"/>
    </row>
    <row r="4086" spans="1:50" x14ac:dyDescent="0.25">
      <c r="A4086" s="55" t="s">
        <v>177</v>
      </c>
      <c r="B4086" s="55" t="s">
        <v>145</v>
      </c>
      <c r="C4086" s="55" t="s">
        <v>137</v>
      </c>
      <c r="D4086" s="8" t="s">
        <v>138</v>
      </c>
      <c r="E4086" s="8" t="s">
        <v>179</v>
      </c>
      <c r="F4086" s="12" t="s">
        <v>154</v>
      </c>
      <c r="G4086" s="38">
        <v>44533</v>
      </c>
      <c r="H4086" s="38"/>
      <c r="I4086" s="51">
        <v>0.38634435917772625</v>
      </c>
      <c r="J4086" s="12"/>
      <c r="K4086" s="12"/>
      <c r="L4086" s="40"/>
      <c r="M4086" s="12"/>
      <c r="N4086" s="12"/>
      <c r="O4086" s="12"/>
      <c r="P4086" s="16"/>
      <c r="Q4086" s="12"/>
      <c r="R4086" s="12"/>
      <c r="S4086" s="12"/>
      <c r="T4086" s="12"/>
      <c r="U4086" s="12"/>
      <c r="V4086" s="12"/>
      <c r="W4086" s="12"/>
      <c r="X4086" s="12"/>
      <c r="Y4086" s="12"/>
      <c r="Z4086" s="12"/>
      <c r="AA4086" s="81"/>
      <c r="AB4086" s="81"/>
      <c r="AC4086" s="81"/>
      <c r="AD4086" s="81"/>
      <c r="AE4086" s="81"/>
      <c r="AF4086" s="81"/>
      <c r="AG4086" s="16"/>
      <c r="AH4086" s="16"/>
      <c r="AI4086" s="16"/>
      <c r="AJ4086" s="16"/>
      <c r="AK4086" s="16"/>
      <c r="AL4086" s="12"/>
      <c r="AM4086" s="12"/>
      <c r="AN4086" s="12"/>
      <c r="AO4086" s="12"/>
      <c r="AP4086" s="12"/>
      <c r="AQ4086" s="12"/>
      <c r="AR4086" s="12"/>
      <c r="AS4086" s="12"/>
      <c r="AT4086" s="12"/>
      <c r="AU4086" s="12"/>
      <c r="AV4086" s="12"/>
      <c r="AW4086" s="12"/>
      <c r="AX4086" s="12"/>
    </row>
    <row r="4087" spans="1:50" x14ac:dyDescent="0.25">
      <c r="A4087" s="55" t="s">
        <v>177</v>
      </c>
      <c r="B4087" s="55" t="s">
        <v>145</v>
      </c>
      <c r="C4087" s="55" t="s">
        <v>137</v>
      </c>
      <c r="D4087" s="8" t="s">
        <v>138</v>
      </c>
      <c r="E4087" s="8" t="s">
        <v>179</v>
      </c>
      <c r="F4087" s="12" t="s">
        <v>154</v>
      </c>
      <c r="G4087" s="38">
        <v>44539</v>
      </c>
      <c r="H4087" s="38"/>
      <c r="I4087" s="51">
        <v>0.76985527976486445</v>
      </c>
      <c r="J4087" s="12"/>
      <c r="K4087" s="12"/>
      <c r="L4087" s="40"/>
      <c r="M4087" s="12"/>
      <c r="N4087" s="12"/>
      <c r="O4087" s="12"/>
      <c r="P4087" s="16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81"/>
      <c r="AB4087" s="81"/>
      <c r="AC4087" s="81"/>
      <c r="AD4087" s="81"/>
      <c r="AE4087" s="81"/>
      <c r="AF4087" s="81"/>
      <c r="AG4087" s="16"/>
      <c r="AH4087" s="16"/>
      <c r="AI4087" s="16"/>
      <c r="AJ4087" s="16"/>
      <c r="AK4087" s="16"/>
      <c r="AL4087" s="12"/>
      <c r="AM4087" s="12"/>
      <c r="AN4087" s="12"/>
      <c r="AO4087" s="12"/>
      <c r="AP4087" s="12"/>
      <c r="AQ4087" s="12"/>
      <c r="AR4087" s="12"/>
      <c r="AS4087" s="12"/>
      <c r="AT4087" s="12"/>
      <c r="AU4087" s="12"/>
      <c r="AV4087" s="12"/>
      <c r="AW4087" s="12"/>
      <c r="AX4087" s="12"/>
    </row>
    <row r="4088" spans="1:50" x14ac:dyDescent="0.25">
      <c r="A4088" s="55" t="s">
        <v>177</v>
      </c>
      <c r="B4088" s="55" t="s">
        <v>145</v>
      </c>
      <c r="C4088" s="55" t="s">
        <v>137</v>
      </c>
      <c r="D4088" s="8" t="s">
        <v>138</v>
      </c>
      <c r="E4088" s="8" t="s">
        <v>179</v>
      </c>
      <c r="F4088" s="12" t="s">
        <v>154</v>
      </c>
      <c r="G4088" s="38">
        <v>44544</v>
      </c>
      <c r="H4088" s="38"/>
      <c r="I4088" s="51">
        <v>0.79613953481047972</v>
      </c>
      <c r="J4088" s="12"/>
      <c r="K4088" s="12"/>
      <c r="L4088" s="40"/>
      <c r="M4088" s="12"/>
      <c r="N4088" s="12"/>
      <c r="O4088" s="12"/>
      <c r="P4088" s="16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81"/>
      <c r="AB4088" s="81"/>
      <c r="AC4088" s="81"/>
      <c r="AD4088" s="81"/>
      <c r="AE4088" s="81"/>
      <c r="AF4088" s="81"/>
      <c r="AG4088" s="16"/>
      <c r="AH4088" s="16"/>
      <c r="AI4088" s="16"/>
      <c r="AJ4088" s="16"/>
      <c r="AK4088" s="16"/>
      <c r="AL4088" s="12"/>
      <c r="AM4088" s="12"/>
      <c r="AN4088" s="12"/>
      <c r="AO4088" s="12"/>
      <c r="AP4088" s="12"/>
      <c r="AQ4088" s="12"/>
      <c r="AR4088" s="12"/>
      <c r="AS4088" s="12"/>
      <c r="AT4088" s="12"/>
      <c r="AU4088" s="12"/>
      <c r="AV4088" s="12"/>
      <c r="AW4088" s="12"/>
      <c r="AX4088" s="12"/>
    </row>
    <row r="4089" spans="1:50" x14ac:dyDescent="0.25">
      <c r="A4089" s="55" t="s">
        <v>177</v>
      </c>
      <c r="B4089" s="55" t="s">
        <v>145</v>
      </c>
      <c r="C4089" s="55" t="s">
        <v>137</v>
      </c>
      <c r="D4089" s="8" t="s">
        <v>138</v>
      </c>
      <c r="E4089" s="8" t="s">
        <v>179</v>
      </c>
      <c r="F4089" s="12" t="s">
        <v>154</v>
      </c>
      <c r="G4089" s="38">
        <v>44551</v>
      </c>
      <c r="H4089" s="38"/>
      <c r="I4089" s="51">
        <v>0.86929009677772129</v>
      </c>
      <c r="J4089" s="12"/>
      <c r="K4089" s="12"/>
      <c r="L4089" s="40"/>
      <c r="M4089" s="12"/>
      <c r="N4089" s="12"/>
      <c r="O4089" s="12"/>
      <c r="P4089" s="16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81"/>
      <c r="AB4089" s="81"/>
      <c r="AC4089" s="81"/>
      <c r="AD4089" s="81"/>
      <c r="AE4089" s="81"/>
      <c r="AF4089" s="81"/>
      <c r="AG4089" s="16"/>
      <c r="AH4089" s="16"/>
      <c r="AI4089" s="16"/>
      <c r="AJ4089" s="16"/>
      <c r="AK4089" s="16"/>
      <c r="AL4089" s="12"/>
      <c r="AM4089" s="12"/>
      <c r="AN4089" s="12"/>
      <c r="AO4089" s="12"/>
      <c r="AP4089" s="12"/>
      <c r="AQ4089" s="12"/>
      <c r="AR4089" s="12"/>
      <c r="AS4089" s="12"/>
      <c r="AT4089" s="12"/>
      <c r="AU4089" s="12"/>
      <c r="AV4089" s="12"/>
      <c r="AW4089" s="12"/>
      <c r="AX4089" s="12"/>
    </row>
    <row r="4090" spans="1:50" x14ac:dyDescent="0.25">
      <c r="A4090" s="55" t="s">
        <v>177</v>
      </c>
      <c r="B4090" s="55" t="s">
        <v>145</v>
      </c>
      <c r="C4090" s="55" t="s">
        <v>137</v>
      </c>
      <c r="D4090" s="8" t="s">
        <v>138</v>
      </c>
      <c r="E4090" s="8" t="s">
        <v>179</v>
      </c>
      <c r="F4090" s="12" t="s">
        <v>154</v>
      </c>
      <c r="G4090" s="38">
        <v>44559</v>
      </c>
      <c r="H4090" s="38"/>
      <c r="I4090" s="51">
        <v>0.92915470349091034</v>
      </c>
      <c r="J4090" s="12"/>
      <c r="K4090" s="12"/>
      <c r="L4090" s="40"/>
      <c r="M4090" s="12"/>
      <c r="N4090" s="12"/>
      <c r="O4090" s="12"/>
      <c r="P4090" s="16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81"/>
      <c r="AB4090" s="81"/>
      <c r="AC4090" s="81"/>
      <c r="AD4090" s="81"/>
      <c r="AE4090" s="81"/>
      <c r="AF4090" s="81"/>
      <c r="AG4090" s="16"/>
      <c r="AH4090" s="16"/>
      <c r="AI4090" s="16"/>
      <c r="AJ4090" s="16"/>
      <c r="AK4090" s="16"/>
      <c r="AL4090" s="12"/>
      <c r="AM4090" s="12"/>
      <c r="AN4090" s="12"/>
      <c r="AO4090" s="12"/>
      <c r="AP4090" s="12"/>
      <c r="AQ4090" s="12"/>
      <c r="AR4090" s="12"/>
      <c r="AS4090" s="12"/>
      <c r="AT4090" s="12"/>
      <c r="AU4090" s="12"/>
      <c r="AV4090" s="12"/>
      <c r="AW4090" s="12"/>
      <c r="AX4090" s="12"/>
    </row>
    <row r="4091" spans="1:50" x14ac:dyDescent="0.25">
      <c r="A4091" s="55" t="s">
        <v>177</v>
      </c>
      <c r="B4091" s="55" t="s">
        <v>145</v>
      </c>
      <c r="C4091" s="55" t="s">
        <v>137</v>
      </c>
      <c r="D4091" s="8" t="s">
        <v>138</v>
      </c>
      <c r="E4091" s="8" t="s">
        <v>179</v>
      </c>
      <c r="F4091" s="12" t="s">
        <v>154</v>
      </c>
      <c r="G4091" s="38">
        <v>44567</v>
      </c>
      <c r="H4091" s="38"/>
      <c r="I4091" s="51">
        <v>0.94692411828531298</v>
      </c>
      <c r="J4091" s="12"/>
      <c r="K4091" s="12"/>
      <c r="L4091" s="40"/>
      <c r="M4091" s="12"/>
      <c r="N4091" s="12"/>
      <c r="O4091" s="12"/>
      <c r="P4091" s="16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81"/>
      <c r="AB4091" s="81"/>
      <c r="AC4091" s="81"/>
      <c r="AD4091" s="81"/>
      <c r="AE4091" s="81"/>
      <c r="AF4091" s="81"/>
      <c r="AG4091" s="16"/>
      <c r="AH4091" s="16"/>
      <c r="AI4091" s="16"/>
      <c r="AJ4091" s="16"/>
      <c r="AK4091" s="16"/>
      <c r="AL4091" s="12"/>
      <c r="AM4091" s="12"/>
      <c r="AN4091" s="12"/>
      <c r="AO4091" s="12"/>
      <c r="AP4091" s="12"/>
      <c r="AQ4091" s="12"/>
      <c r="AR4091" s="12"/>
      <c r="AS4091" s="12"/>
      <c r="AT4091" s="12"/>
      <c r="AU4091" s="12"/>
      <c r="AV4091" s="12"/>
      <c r="AW4091" s="12"/>
      <c r="AX4091" s="12"/>
    </row>
    <row r="4092" spans="1:50" x14ac:dyDescent="0.25">
      <c r="A4092" s="3" t="s">
        <v>172</v>
      </c>
      <c r="B4092" s="3" t="s">
        <v>79</v>
      </c>
      <c r="C4092" s="3" t="s">
        <v>147</v>
      </c>
      <c r="D4092" s="3" t="s">
        <v>138</v>
      </c>
      <c r="E4092" s="3" t="s">
        <v>179</v>
      </c>
      <c r="F4092" t="s">
        <v>154</v>
      </c>
      <c r="G4092" s="17">
        <v>44517</v>
      </c>
      <c r="H4092" s="17"/>
      <c r="I4092" s="51"/>
      <c r="P4092" s="13"/>
      <c r="AA4092" s="114"/>
      <c r="AB4092" s="114"/>
      <c r="AC4092" s="114"/>
      <c r="AD4092" s="114"/>
      <c r="AE4092" s="114"/>
      <c r="AF4092" s="114"/>
      <c r="AG4092" s="13"/>
      <c r="AH4092" s="13"/>
      <c r="AI4092" s="13"/>
      <c r="AJ4092" s="13"/>
      <c r="AK4092" s="13"/>
    </row>
    <row r="4093" spans="1:50" x14ac:dyDescent="0.25">
      <c r="A4093" s="3" t="s">
        <v>172</v>
      </c>
      <c r="B4093" s="3" t="s">
        <v>79</v>
      </c>
      <c r="C4093" s="3" t="s">
        <v>147</v>
      </c>
      <c r="D4093" s="3" t="s">
        <v>138</v>
      </c>
      <c r="E4093" s="3" t="s">
        <v>179</v>
      </c>
      <c r="F4093" t="s">
        <v>154</v>
      </c>
      <c r="G4093" s="17">
        <v>44524</v>
      </c>
      <c r="H4093" s="17"/>
      <c r="I4093" s="51">
        <v>3.6012200900260569E-2</v>
      </c>
      <c r="P4093" s="13"/>
      <c r="AA4093" s="114"/>
      <c r="AB4093" s="114"/>
      <c r="AC4093" s="114"/>
      <c r="AD4093" s="114"/>
      <c r="AE4093" s="114"/>
      <c r="AF4093" s="114"/>
      <c r="AG4093" s="13"/>
      <c r="AH4093" s="13"/>
      <c r="AI4093" s="13"/>
      <c r="AJ4093" s="13"/>
      <c r="AK4093" s="13"/>
    </row>
    <row r="4094" spans="1:50" x14ac:dyDescent="0.25">
      <c r="A4094" s="3" t="s">
        <v>172</v>
      </c>
      <c r="B4094" s="3" t="s">
        <v>79</v>
      </c>
      <c r="C4094" s="3" t="s">
        <v>147</v>
      </c>
      <c r="D4094" s="3" t="s">
        <v>138</v>
      </c>
      <c r="E4094" s="3" t="s">
        <v>179</v>
      </c>
      <c r="F4094" t="s">
        <v>154</v>
      </c>
      <c r="G4094" s="17">
        <v>44533</v>
      </c>
      <c r="H4094" s="17"/>
      <c r="I4094" s="51">
        <v>0.38397747737841842</v>
      </c>
      <c r="P4094" s="13"/>
      <c r="AA4094" s="114"/>
      <c r="AB4094" s="114"/>
      <c r="AC4094" s="114"/>
      <c r="AD4094" s="114"/>
      <c r="AE4094" s="114"/>
      <c r="AF4094" s="114"/>
      <c r="AG4094" s="13"/>
      <c r="AH4094" s="13"/>
      <c r="AI4094" s="13"/>
      <c r="AJ4094" s="13"/>
      <c r="AK4094" s="13"/>
    </row>
    <row r="4095" spans="1:50" x14ac:dyDescent="0.25">
      <c r="A4095" s="3" t="s">
        <v>172</v>
      </c>
      <c r="B4095" s="3" t="s">
        <v>79</v>
      </c>
      <c r="C4095" s="3" t="s">
        <v>147</v>
      </c>
      <c r="D4095" s="3" t="s">
        <v>138</v>
      </c>
      <c r="E4095" s="3" t="s">
        <v>179</v>
      </c>
      <c r="F4095" t="s">
        <v>154</v>
      </c>
      <c r="G4095" s="17">
        <v>44539</v>
      </c>
      <c r="H4095" s="17"/>
      <c r="I4095" s="51">
        <v>0.78320219054552742</v>
      </c>
      <c r="P4095" s="13"/>
      <c r="AA4095" s="114"/>
      <c r="AB4095" s="114"/>
      <c r="AC4095" s="114"/>
      <c r="AD4095" s="114"/>
      <c r="AE4095" s="114"/>
      <c r="AF4095" s="114"/>
      <c r="AG4095" s="13"/>
      <c r="AH4095" s="13"/>
      <c r="AI4095" s="13"/>
      <c r="AJ4095" s="13"/>
      <c r="AK4095" s="13"/>
    </row>
    <row r="4096" spans="1:50" x14ac:dyDescent="0.25">
      <c r="A4096" s="3" t="s">
        <v>172</v>
      </c>
      <c r="B4096" s="3" t="s">
        <v>79</v>
      </c>
      <c r="C4096" s="3" t="s">
        <v>147</v>
      </c>
      <c r="D4096" s="3" t="s">
        <v>138</v>
      </c>
      <c r="E4096" s="3" t="s">
        <v>179</v>
      </c>
      <c r="F4096" t="s">
        <v>154</v>
      </c>
      <c r="G4096" s="17">
        <v>44544</v>
      </c>
      <c r="H4096" s="17"/>
      <c r="I4096" s="51">
        <v>0.8130094845550242</v>
      </c>
      <c r="P4096" s="13"/>
      <c r="AA4096" s="114"/>
      <c r="AB4096" s="114"/>
      <c r="AC4096" s="114"/>
      <c r="AD4096" s="114"/>
      <c r="AE4096" s="114"/>
      <c r="AF4096" s="114"/>
      <c r="AG4096" s="13"/>
      <c r="AH4096" s="13"/>
      <c r="AI4096" s="13"/>
      <c r="AJ4096" s="13"/>
      <c r="AK4096" s="13"/>
    </row>
    <row r="4097" spans="1:50" x14ac:dyDescent="0.25">
      <c r="A4097" s="3" t="s">
        <v>172</v>
      </c>
      <c r="B4097" s="3" t="s">
        <v>79</v>
      </c>
      <c r="C4097" s="3" t="s">
        <v>147</v>
      </c>
      <c r="D4097" s="3" t="s">
        <v>138</v>
      </c>
      <c r="E4097" s="3" t="s">
        <v>179</v>
      </c>
      <c r="F4097" t="s">
        <v>154</v>
      </c>
      <c r="G4097" s="17">
        <v>44551</v>
      </c>
      <c r="H4097" s="17"/>
      <c r="I4097" s="51">
        <v>0.81125328591309664</v>
      </c>
      <c r="P4097" s="13"/>
      <c r="AA4097" s="114"/>
      <c r="AB4097" s="114"/>
      <c r="AC4097" s="114"/>
      <c r="AD4097" s="114"/>
      <c r="AE4097" s="114"/>
      <c r="AF4097" s="114"/>
      <c r="AG4097" s="13"/>
      <c r="AH4097" s="13"/>
      <c r="AI4097" s="13"/>
      <c r="AJ4097" s="13"/>
      <c r="AK4097" s="13"/>
    </row>
    <row r="4098" spans="1:50" x14ac:dyDescent="0.25">
      <c r="A4098" s="3" t="s">
        <v>172</v>
      </c>
      <c r="B4098" s="3" t="s">
        <v>79</v>
      </c>
      <c r="C4098" s="3" t="s">
        <v>147</v>
      </c>
      <c r="D4098" s="3" t="s">
        <v>138</v>
      </c>
      <c r="E4098" s="3" t="s">
        <v>179</v>
      </c>
      <c r="F4098" t="s">
        <v>154</v>
      </c>
      <c r="G4098" s="17">
        <v>44559</v>
      </c>
      <c r="H4098" s="17"/>
      <c r="I4098" s="51">
        <v>0.89723846222585646</v>
      </c>
      <c r="P4098" s="13"/>
      <c r="AA4098" s="114"/>
      <c r="AB4098" s="114"/>
      <c r="AC4098" s="114"/>
      <c r="AD4098" s="114"/>
      <c r="AE4098" s="114"/>
      <c r="AF4098" s="114"/>
      <c r="AG4098" s="13"/>
      <c r="AH4098" s="13"/>
      <c r="AI4098" s="13"/>
      <c r="AJ4098" s="13"/>
      <c r="AK4098" s="13"/>
    </row>
    <row r="4099" spans="1:50" x14ac:dyDescent="0.25">
      <c r="A4099" s="3" t="s">
        <v>172</v>
      </c>
      <c r="B4099" s="3" t="s">
        <v>79</v>
      </c>
      <c r="C4099" s="3" t="s">
        <v>147</v>
      </c>
      <c r="D4099" s="3" t="s">
        <v>138</v>
      </c>
      <c r="E4099" s="3" t="s">
        <v>179</v>
      </c>
      <c r="F4099" t="s">
        <v>154</v>
      </c>
      <c r="G4099" s="17">
        <v>44567</v>
      </c>
      <c r="H4099" s="17"/>
      <c r="I4099" s="51">
        <v>0.89297132796623824</v>
      </c>
      <c r="P4099" s="13"/>
      <c r="AA4099" s="114"/>
      <c r="AB4099" s="114"/>
      <c r="AC4099" s="114"/>
      <c r="AD4099" s="114"/>
      <c r="AE4099" s="114"/>
      <c r="AF4099" s="114"/>
      <c r="AG4099" s="13"/>
      <c r="AH4099" s="13"/>
      <c r="AI4099" s="13"/>
      <c r="AJ4099" s="13"/>
      <c r="AK4099" s="13"/>
    </row>
    <row r="4100" spans="1:50" x14ac:dyDescent="0.25">
      <c r="A4100" s="55" t="s">
        <v>174</v>
      </c>
      <c r="B4100" s="55" t="s">
        <v>84</v>
      </c>
      <c r="C4100" s="55" t="s">
        <v>147</v>
      </c>
      <c r="D4100" s="8" t="s">
        <v>138</v>
      </c>
      <c r="E4100" s="8" t="s">
        <v>179</v>
      </c>
      <c r="F4100" s="12" t="s">
        <v>154</v>
      </c>
      <c r="G4100" s="38">
        <v>44517</v>
      </c>
      <c r="H4100" s="38"/>
      <c r="I4100" s="51"/>
      <c r="J4100" s="12"/>
      <c r="K4100" s="12"/>
      <c r="L4100" s="40"/>
      <c r="M4100" s="12"/>
      <c r="N4100" s="12"/>
      <c r="O4100" s="12"/>
      <c r="P4100" s="16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81"/>
      <c r="AB4100" s="81"/>
      <c r="AC4100" s="81"/>
      <c r="AD4100" s="81"/>
      <c r="AE4100" s="81"/>
      <c r="AF4100" s="81"/>
      <c r="AG4100" s="16"/>
      <c r="AH4100" s="16"/>
      <c r="AI4100" s="16"/>
      <c r="AJ4100" s="16"/>
      <c r="AK4100" s="16"/>
      <c r="AL4100" s="12"/>
      <c r="AM4100" s="12"/>
      <c r="AN4100" s="12"/>
      <c r="AO4100" s="12"/>
      <c r="AP4100" s="12"/>
      <c r="AQ4100" s="12"/>
      <c r="AR4100" s="12"/>
      <c r="AS4100" s="12"/>
      <c r="AT4100" s="12"/>
      <c r="AU4100" s="12"/>
      <c r="AV4100" s="12"/>
      <c r="AW4100" s="12"/>
      <c r="AX4100" s="12"/>
    </row>
    <row r="4101" spans="1:50" x14ac:dyDescent="0.25">
      <c r="A4101" s="55" t="s">
        <v>174</v>
      </c>
      <c r="B4101" s="55" t="s">
        <v>84</v>
      </c>
      <c r="C4101" s="55" t="s">
        <v>147</v>
      </c>
      <c r="D4101" s="8" t="s">
        <v>138</v>
      </c>
      <c r="E4101" s="8" t="s">
        <v>179</v>
      </c>
      <c r="F4101" s="12" t="s">
        <v>154</v>
      </c>
      <c r="G4101" s="38">
        <v>44524</v>
      </c>
      <c r="H4101" s="38"/>
      <c r="I4101" s="51">
        <v>4.8282655047742609E-2</v>
      </c>
      <c r="J4101" s="12"/>
      <c r="K4101" s="12"/>
      <c r="L4101" s="40"/>
      <c r="M4101" s="12"/>
      <c r="N4101" s="12"/>
      <c r="O4101" s="12"/>
      <c r="P4101" s="16"/>
      <c r="Q4101" s="12"/>
      <c r="R4101" s="12"/>
      <c r="S4101" s="12"/>
      <c r="T4101" s="12"/>
      <c r="U4101" s="12"/>
      <c r="V4101" s="12"/>
      <c r="W4101" s="12"/>
      <c r="X4101" s="12"/>
      <c r="Y4101" s="12"/>
      <c r="Z4101" s="12"/>
      <c r="AA4101" s="81"/>
      <c r="AB4101" s="81"/>
      <c r="AC4101" s="81"/>
      <c r="AD4101" s="81"/>
      <c r="AE4101" s="81"/>
      <c r="AF4101" s="81"/>
      <c r="AG4101" s="16"/>
      <c r="AH4101" s="16"/>
      <c r="AI4101" s="16"/>
      <c r="AJ4101" s="16"/>
      <c r="AK4101" s="16"/>
      <c r="AL4101" s="12"/>
      <c r="AM4101" s="12"/>
      <c r="AN4101" s="12"/>
      <c r="AO4101" s="12"/>
      <c r="AP4101" s="12"/>
      <c r="AQ4101" s="12"/>
      <c r="AR4101" s="12"/>
      <c r="AS4101" s="12"/>
      <c r="AT4101" s="12"/>
      <c r="AU4101" s="12"/>
      <c r="AV4101" s="12"/>
      <c r="AW4101" s="12"/>
      <c r="AX4101" s="12"/>
    </row>
    <row r="4102" spans="1:50" x14ac:dyDescent="0.25">
      <c r="A4102" s="55" t="s">
        <v>174</v>
      </c>
      <c r="B4102" s="55" t="s">
        <v>84</v>
      </c>
      <c r="C4102" s="55" t="s">
        <v>147</v>
      </c>
      <c r="D4102" s="8" t="s">
        <v>138</v>
      </c>
      <c r="E4102" s="8" t="s">
        <v>179</v>
      </c>
      <c r="F4102" s="12" t="s">
        <v>154</v>
      </c>
      <c r="G4102" s="38">
        <v>44533</v>
      </c>
      <c r="H4102" s="38"/>
      <c r="I4102" s="51">
        <v>0.41757945106554295</v>
      </c>
      <c r="J4102" s="12"/>
      <c r="K4102" s="12"/>
      <c r="L4102" s="40"/>
      <c r="M4102" s="12"/>
      <c r="N4102" s="12"/>
      <c r="O4102" s="12"/>
      <c r="P4102" s="16"/>
      <c r="Q4102" s="12"/>
      <c r="R4102" s="12"/>
      <c r="S4102" s="12"/>
      <c r="T4102" s="12"/>
      <c r="U4102" s="12"/>
      <c r="V4102" s="12"/>
      <c r="W4102" s="12"/>
      <c r="X4102" s="12"/>
      <c r="Y4102" s="12"/>
      <c r="Z4102" s="12"/>
      <c r="AA4102" s="81"/>
      <c r="AB4102" s="81"/>
      <c r="AC4102" s="81"/>
      <c r="AD4102" s="81"/>
      <c r="AE4102" s="81"/>
      <c r="AF4102" s="81"/>
      <c r="AG4102" s="16"/>
      <c r="AH4102" s="16"/>
      <c r="AI4102" s="16"/>
      <c r="AJ4102" s="16"/>
      <c r="AK4102" s="16"/>
      <c r="AL4102" s="12"/>
      <c r="AM4102" s="12"/>
      <c r="AN4102" s="12"/>
      <c r="AO4102" s="12"/>
      <c r="AP4102" s="12"/>
      <c r="AQ4102" s="12"/>
      <c r="AR4102" s="12"/>
      <c r="AS4102" s="12"/>
      <c r="AT4102" s="12"/>
      <c r="AU4102" s="12"/>
      <c r="AV4102" s="12"/>
      <c r="AW4102" s="12"/>
      <c r="AX4102" s="12"/>
    </row>
    <row r="4103" spans="1:50" x14ac:dyDescent="0.25">
      <c r="A4103" s="55" t="s">
        <v>174</v>
      </c>
      <c r="B4103" s="55" t="s">
        <v>84</v>
      </c>
      <c r="C4103" s="55" t="s">
        <v>147</v>
      </c>
      <c r="D4103" s="8" t="s">
        <v>138</v>
      </c>
      <c r="E4103" s="8" t="s">
        <v>179</v>
      </c>
      <c r="F4103" s="12" t="s">
        <v>154</v>
      </c>
      <c r="G4103" s="38">
        <v>44539</v>
      </c>
      <c r="H4103" s="38"/>
      <c r="I4103" s="51">
        <v>0.78991787230796617</v>
      </c>
      <c r="J4103" s="12"/>
      <c r="K4103" s="12"/>
      <c r="L4103" s="40"/>
      <c r="M4103" s="12"/>
      <c r="N4103" s="12"/>
      <c r="O4103" s="12"/>
      <c r="P4103" s="16"/>
      <c r="Q4103" s="12"/>
      <c r="R4103" s="12"/>
      <c r="S4103" s="12"/>
      <c r="T4103" s="12"/>
      <c r="U4103" s="12"/>
      <c r="V4103" s="12"/>
      <c r="W4103" s="12"/>
      <c r="X4103" s="12"/>
      <c r="Y4103" s="12"/>
      <c r="Z4103" s="12"/>
      <c r="AA4103" s="81"/>
      <c r="AB4103" s="81"/>
      <c r="AC4103" s="81"/>
      <c r="AD4103" s="81"/>
      <c r="AE4103" s="81"/>
      <c r="AF4103" s="81"/>
      <c r="AG4103" s="16"/>
      <c r="AH4103" s="16"/>
      <c r="AI4103" s="16"/>
      <c r="AJ4103" s="16"/>
      <c r="AK4103" s="16"/>
      <c r="AL4103" s="12"/>
      <c r="AM4103" s="12"/>
      <c r="AN4103" s="12"/>
      <c r="AO4103" s="12"/>
      <c r="AP4103" s="12"/>
      <c r="AQ4103" s="12"/>
      <c r="AR4103" s="12"/>
      <c r="AS4103" s="12"/>
      <c r="AT4103" s="12"/>
      <c r="AU4103" s="12"/>
      <c r="AV4103" s="12"/>
      <c r="AW4103" s="12"/>
      <c r="AX4103" s="12"/>
    </row>
    <row r="4104" spans="1:50" x14ac:dyDescent="0.25">
      <c r="A4104" s="55" t="s">
        <v>174</v>
      </c>
      <c r="B4104" s="55" t="s">
        <v>84</v>
      </c>
      <c r="C4104" s="55" t="s">
        <v>147</v>
      </c>
      <c r="D4104" s="8" t="s">
        <v>138</v>
      </c>
      <c r="E4104" s="8" t="s">
        <v>179</v>
      </c>
      <c r="F4104" s="12" t="s">
        <v>154</v>
      </c>
      <c r="G4104" s="38">
        <v>44544</v>
      </c>
      <c r="H4104" s="38"/>
      <c r="I4104" s="51">
        <v>0.80897245523662387</v>
      </c>
      <c r="J4104" s="12"/>
      <c r="K4104" s="12"/>
      <c r="L4104" s="40"/>
      <c r="M4104" s="12"/>
      <c r="N4104" s="12"/>
      <c r="O4104" s="12"/>
      <c r="P4104" s="16"/>
      <c r="Q4104" s="12"/>
      <c r="R4104" s="12"/>
      <c r="S4104" s="12"/>
      <c r="T4104" s="12"/>
      <c r="U4104" s="12"/>
      <c r="V4104" s="12"/>
      <c r="W4104" s="12"/>
      <c r="X4104" s="12"/>
      <c r="Y4104" s="12"/>
      <c r="Z4104" s="12"/>
      <c r="AA4104" s="81"/>
      <c r="AB4104" s="81"/>
      <c r="AC4104" s="81"/>
      <c r="AD4104" s="81"/>
      <c r="AE4104" s="81"/>
      <c r="AF4104" s="81"/>
      <c r="AG4104" s="16"/>
      <c r="AH4104" s="16"/>
      <c r="AI4104" s="16"/>
      <c r="AJ4104" s="16"/>
      <c r="AK4104" s="16"/>
      <c r="AL4104" s="12"/>
      <c r="AM4104" s="12"/>
      <c r="AN4104" s="12"/>
      <c r="AO4104" s="12"/>
      <c r="AP4104" s="12"/>
      <c r="AQ4104" s="12"/>
      <c r="AR4104" s="12"/>
      <c r="AS4104" s="12"/>
      <c r="AT4104" s="12"/>
      <c r="AU4104" s="12"/>
      <c r="AV4104" s="12"/>
      <c r="AW4104" s="12"/>
      <c r="AX4104" s="12"/>
    </row>
    <row r="4105" spans="1:50" x14ac:dyDescent="0.25">
      <c r="A4105" s="55" t="s">
        <v>174</v>
      </c>
      <c r="B4105" s="55" t="s">
        <v>84</v>
      </c>
      <c r="C4105" s="55" t="s">
        <v>147</v>
      </c>
      <c r="D4105" s="8" t="s">
        <v>138</v>
      </c>
      <c r="E4105" s="8" t="s">
        <v>179</v>
      </c>
      <c r="F4105" s="12" t="s">
        <v>154</v>
      </c>
      <c r="G4105" s="38">
        <v>44551</v>
      </c>
      <c r="H4105" s="38"/>
      <c r="I4105" s="51">
        <v>0.83365600699811226</v>
      </c>
      <c r="J4105" s="12"/>
      <c r="K4105" s="12"/>
      <c r="L4105" s="40"/>
      <c r="M4105" s="12"/>
      <c r="N4105" s="12"/>
      <c r="O4105" s="12"/>
      <c r="P4105" s="16"/>
      <c r="Q4105" s="12"/>
      <c r="R4105" s="12"/>
      <c r="S4105" s="12"/>
      <c r="T4105" s="12"/>
      <c r="U4105" s="12"/>
      <c r="V4105" s="12"/>
      <c r="W4105" s="12"/>
      <c r="X4105" s="12"/>
      <c r="Y4105" s="12"/>
      <c r="Z4105" s="12"/>
      <c r="AA4105" s="81"/>
      <c r="AB4105" s="81"/>
      <c r="AC4105" s="81"/>
      <c r="AD4105" s="81"/>
      <c r="AE4105" s="81"/>
      <c r="AF4105" s="81"/>
      <c r="AG4105" s="16"/>
      <c r="AH4105" s="16"/>
      <c r="AI4105" s="16"/>
      <c r="AJ4105" s="16"/>
      <c r="AK4105" s="16"/>
      <c r="AL4105" s="12"/>
      <c r="AM4105" s="12"/>
      <c r="AN4105" s="12"/>
      <c r="AO4105" s="12"/>
      <c r="AP4105" s="12"/>
      <c r="AQ4105" s="12"/>
      <c r="AR4105" s="12"/>
      <c r="AS4105" s="12"/>
      <c r="AT4105" s="12"/>
      <c r="AU4105" s="12"/>
      <c r="AV4105" s="12"/>
      <c r="AW4105" s="12"/>
      <c r="AX4105" s="12"/>
    </row>
    <row r="4106" spans="1:50" x14ac:dyDescent="0.25">
      <c r="A4106" s="55" t="s">
        <v>174</v>
      </c>
      <c r="B4106" s="55" t="s">
        <v>84</v>
      </c>
      <c r="C4106" s="55" t="s">
        <v>147</v>
      </c>
      <c r="D4106" s="8" t="s">
        <v>138</v>
      </c>
      <c r="E4106" s="8" t="s">
        <v>179</v>
      </c>
      <c r="F4106" s="12" t="s">
        <v>154</v>
      </c>
      <c r="G4106" s="38">
        <v>44559</v>
      </c>
      <c r="H4106" s="38"/>
      <c r="I4106" s="51">
        <v>0.91777407023244773</v>
      </c>
      <c r="J4106" s="12"/>
      <c r="K4106" s="12"/>
      <c r="L4106" s="40"/>
      <c r="M4106" s="12"/>
      <c r="N4106" s="12"/>
      <c r="O4106" s="12"/>
      <c r="P4106" s="16"/>
      <c r="Q4106" s="12"/>
      <c r="R4106" s="12"/>
      <c r="S4106" s="12"/>
      <c r="T4106" s="12"/>
      <c r="U4106" s="12"/>
      <c r="V4106" s="12"/>
      <c r="W4106" s="12"/>
      <c r="X4106" s="12"/>
      <c r="Y4106" s="12"/>
      <c r="Z4106" s="12"/>
      <c r="AA4106" s="81"/>
      <c r="AB4106" s="81"/>
      <c r="AC4106" s="81"/>
      <c r="AD4106" s="81"/>
      <c r="AE4106" s="81"/>
      <c r="AF4106" s="81"/>
      <c r="AG4106" s="16"/>
      <c r="AH4106" s="16"/>
      <c r="AI4106" s="16"/>
      <c r="AJ4106" s="16"/>
      <c r="AK4106" s="16"/>
      <c r="AL4106" s="12"/>
      <c r="AM4106" s="12"/>
      <c r="AN4106" s="12"/>
      <c r="AO4106" s="12"/>
      <c r="AP4106" s="12"/>
      <c r="AQ4106" s="12"/>
      <c r="AR4106" s="12"/>
      <c r="AS4106" s="12"/>
      <c r="AT4106" s="12"/>
      <c r="AU4106" s="12"/>
      <c r="AV4106" s="12"/>
      <c r="AW4106" s="12"/>
      <c r="AX4106" s="12"/>
    </row>
    <row r="4107" spans="1:50" x14ac:dyDescent="0.25">
      <c r="A4107" s="55" t="s">
        <v>174</v>
      </c>
      <c r="B4107" s="55" t="s">
        <v>84</v>
      </c>
      <c r="C4107" s="55" t="s">
        <v>147</v>
      </c>
      <c r="D4107" s="8" t="s">
        <v>138</v>
      </c>
      <c r="E4107" s="8" t="s">
        <v>179</v>
      </c>
      <c r="F4107" s="12" t="s">
        <v>154</v>
      </c>
      <c r="G4107" s="38">
        <v>44567</v>
      </c>
      <c r="H4107" s="38"/>
      <c r="I4107" s="51">
        <v>0.92638536015140993</v>
      </c>
      <c r="J4107" s="12"/>
      <c r="K4107" s="12"/>
      <c r="L4107" s="40"/>
      <c r="M4107" s="12"/>
      <c r="N4107" s="12"/>
      <c r="O4107" s="12"/>
      <c r="P4107" s="16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81"/>
      <c r="AB4107" s="81"/>
      <c r="AC4107" s="81"/>
      <c r="AD4107" s="81"/>
      <c r="AE4107" s="81"/>
      <c r="AF4107" s="81"/>
      <c r="AG4107" s="16"/>
      <c r="AH4107" s="16"/>
      <c r="AI4107" s="16"/>
      <c r="AJ4107" s="16"/>
      <c r="AK4107" s="16"/>
      <c r="AL4107" s="12"/>
      <c r="AM4107" s="12"/>
      <c r="AN4107" s="12"/>
      <c r="AO4107" s="12"/>
      <c r="AP4107" s="12"/>
      <c r="AQ4107" s="12"/>
      <c r="AR4107" s="12"/>
      <c r="AS4107" s="12"/>
      <c r="AT4107" s="12"/>
      <c r="AU4107" s="12"/>
      <c r="AV4107" s="12"/>
      <c r="AW4107" s="12"/>
      <c r="AX4107" s="12"/>
    </row>
    <row r="4108" spans="1:50" x14ac:dyDescent="0.25">
      <c r="A4108" s="29" t="s">
        <v>176</v>
      </c>
      <c r="B4108" s="29" t="s">
        <v>143</v>
      </c>
      <c r="C4108" s="29" t="s">
        <v>147</v>
      </c>
      <c r="D4108" s="3" t="s">
        <v>138</v>
      </c>
      <c r="E4108" s="3" t="s">
        <v>179</v>
      </c>
      <c r="F4108" t="s">
        <v>154</v>
      </c>
      <c r="G4108" s="17">
        <v>44517</v>
      </c>
      <c r="H4108" s="17"/>
      <c r="I4108" s="51"/>
      <c r="L4108" s="23"/>
      <c r="P4108" s="13"/>
      <c r="AA4108" s="114"/>
      <c r="AB4108" s="114"/>
      <c r="AC4108" s="114"/>
      <c r="AD4108" s="114"/>
      <c r="AE4108" s="114"/>
      <c r="AF4108" s="114"/>
      <c r="AG4108" s="13"/>
      <c r="AH4108" s="13"/>
      <c r="AI4108" s="13"/>
      <c r="AJ4108" s="13"/>
      <c r="AK4108" s="13"/>
    </row>
    <row r="4109" spans="1:50" x14ac:dyDescent="0.25">
      <c r="A4109" s="29" t="s">
        <v>176</v>
      </c>
      <c r="B4109" s="29" t="s">
        <v>143</v>
      </c>
      <c r="C4109" s="29" t="s">
        <v>147</v>
      </c>
      <c r="D4109" s="3" t="s">
        <v>138</v>
      </c>
      <c r="E4109" s="3" t="s">
        <v>179</v>
      </c>
      <c r="F4109" t="s">
        <v>154</v>
      </c>
      <c r="G4109" s="17">
        <v>44524</v>
      </c>
      <c r="H4109" s="17"/>
      <c r="I4109" s="51">
        <v>3.0483742004264344E-2</v>
      </c>
      <c r="L4109" s="23"/>
      <c r="P4109" s="13"/>
      <c r="AA4109" s="114"/>
      <c r="AB4109" s="114"/>
      <c r="AC4109" s="114"/>
      <c r="AD4109" s="114"/>
      <c r="AE4109" s="114"/>
      <c r="AF4109" s="114"/>
      <c r="AG4109" s="13"/>
      <c r="AH4109" s="13"/>
      <c r="AI4109" s="13"/>
      <c r="AJ4109" s="13"/>
      <c r="AK4109" s="13"/>
    </row>
    <row r="4110" spans="1:50" x14ac:dyDescent="0.25">
      <c r="A4110" s="29" t="s">
        <v>176</v>
      </c>
      <c r="B4110" s="29" t="s">
        <v>143</v>
      </c>
      <c r="C4110" s="29" t="s">
        <v>147</v>
      </c>
      <c r="D4110" s="3" t="s">
        <v>138</v>
      </c>
      <c r="E4110" s="3" t="s">
        <v>179</v>
      </c>
      <c r="F4110" t="s">
        <v>154</v>
      </c>
      <c r="G4110" s="17">
        <v>44533</v>
      </c>
      <c r="H4110" s="17"/>
      <c r="I4110" s="51">
        <v>0.36515849961579661</v>
      </c>
      <c r="L4110" s="23"/>
      <c r="P4110" s="13"/>
      <c r="AA4110" s="114"/>
      <c r="AB4110" s="114"/>
      <c r="AC4110" s="114"/>
      <c r="AD4110" s="114"/>
      <c r="AE4110" s="114"/>
      <c r="AF4110" s="114"/>
      <c r="AG4110" s="13"/>
      <c r="AH4110" s="13"/>
      <c r="AI4110" s="13"/>
      <c r="AJ4110" s="13"/>
      <c r="AK4110" s="13"/>
    </row>
    <row r="4111" spans="1:50" x14ac:dyDescent="0.25">
      <c r="A4111" s="29" t="s">
        <v>176</v>
      </c>
      <c r="B4111" s="29" t="s">
        <v>143</v>
      </c>
      <c r="C4111" s="29" t="s">
        <v>147</v>
      </c>
      <c r="D4111" s="3" t="s">
        <v>138</v>
      </c>
      <c r="E4111" s="3" t="s">
        <v>179</v>
      </c>
      <c r="F4111" t="s">
        <v>154</v>
      </c>
      <c r="G4111" s="17">
        <v>44539</v>
      </c>
      <c r="H4111" s="17"/>
      <c r="I4111" s="51">
        <v>0.76705399747429814</v>
      </c>
      <c r="L4111" s="23"/>
      <c r="P4111" s="13"/>
      <c r="AA4111" s="114"/>
      <c r="AB4111" s="114"/>
      <c r="AC4111" s="114"/>
      <c r="AD4111" s="114"/>
      <c r="AE4111" s="114"/>
      <c r="AF4111" s="114"/>
      <c r="AG4111" s="13"/>
      <c r="AH4111" s="13"/>
      <c r="AI4111" s="13"/>
      <c r="AJ4111" s="13"/>
      <c r="AK4111" s="13"/>
    </row>
    <row r="4112" spans="1:50" x14ac:dyDescent="0.25">
      <c r="A4112" s="29" t="s">
        <v>176</v>
      </c>
      <c r="B4112" s="29" t="s">
        <v>143</v>
      </c>
      <c r="C4112" s="29" t="s">
        <v>147</v>
      </c>
      <c r="D4112" s="3" t="s">
        <v>138</v>
      </c>
      <c r="E4112" s="3" t="s">
        <v>179</v>
      </c>
      <c r="F4112" t="s">
        <v>154</v>
      </c>
      <c r="G4112" s="17">
        <v>44544</v>
      </c>
      <c r="H4112" s="17"/>
      <c r="I4112" s="51">
        <v>0.78418691369199145</v>
      </c>
      <c r="L4112" s="23"/>
      <c r="P4112" s="13"/>
      <c r="AA4112" s="114"/>
      <c r="AB4112" s="114"/>
      <c r="AC4112" s="114"/>
      <c r="AD4112" s="114"/>
      <c r="AE4112" s="114"/>
      <c r="AF4112" s="114"/>
      <c r="AG4112" s="13"/>
      <c r="AH4112" s="13"/>
      <c r="AI4112" s="13"/>
      <c r="AJ4112" s="13"/>
      <c r="AK4112" s="13"/>
    </row>
    <row r="4113" spans="1:50" x14ac:dyDescent="0.25">
      <c r="A4113" s="29" t="s">
        <v>176</v>
      </c>
      <c r="B4113" s="29" t="s">
        <v>143</v>
      </c>
      <c r="C4113" s="29" t="s">
        <v>147</v>
      </c>
      <c r="D4113" s="3" t="s">
        <v>138</v>
      </c>
      <c r="E4113" s="3" t="s">
        <v>179</v>
      </c>
      <c r="F4113" t="s">
        <v>154</v>
      </c>
      <c r="G4113" s="17">
        <v>44551</v>
      </c>
      <c r="H4113" s="17"/>
      <c r="I4113" s="51">
        <v>0.83965156523821838</v>
      </c>
      <c r="L4113" s="23"/>
      <c r="P4113" s="13"/>
      <c r="AA4113" s="114"/>
      <c r="AB4113" s="114"/>
      <c r="AC4113" s="114"/>
      <c r="AD4113" s="114"/>
      <c r="AE4113" s="114"/>
      <c r="AF4113" s="114"/>
      <c r="AG4113" s="13"/>
      <c r="AH4113" s="13"/>
      <c r="AI4113" s="13"/>
      <c r="AJ4113" s="13"/>
      <c r="AK4113" s="13"/>
    </row>
    <row r="4114" spans="1:50" x14ac:dyDescent="0.25">
      <c r="A4114" s="29" t="s">
        <v>176</v>
      </c>
      <c r="B4114" s="29" t="s">
        <v>143</v>
      </c>
      <c r="C4114" s="29" t="s">
        <v>147</v>
      </c>
      <c r="D4114" s="3" t="s">
        <v>138</v>
      </c>
      <c r="E4114" s="3" t="s">
        <v>179</v>
      </c>
      <c r="F4114" t="s">
        <v>154</v>
      </c>
      <c r="G4114" s="17">
        <v>44559</v>
      </c>
      <c r="H4114" s="17"/>
      <c r="I4114" s="51">
        <v>0.9267803528697538</v>
      </c>
      <c r="L4114" s="23"/>
      <c r="P4114" s="13"/>
      <c r="AA4114" s="114"/>
      <c r="AB4114" s="114"/>
      <c r="AC4114" s="114"/>
      <c r="AD4114" s="114"/>
      <c r="AE4114" s="114"/>
      <c r="AF4114" s="114"/>
      <c r="AG4114" s="13"/>
      <c r="AH4114" s="13"/>
      <c r="AI4114" s="13"/>
      <c r="AJ4114" s="13"/>
      <c r="AK4114" s="13"/>
    </row>
    <row r="4115" spans="1:50" x14ac:dyDescent="0.25">
      <c r="A4115" s="29" t="s">
        <v>176</v>
      </c>
      <c r="B4115" s="29" t="s">
        <v>143</v>
      </c>
      <c r="C4115" s="29" t="s">
        <v>147</v>
      </c>
      <c r="D4115" s="3" t="s">
        <v>138</v>
      </c>
      <c r="E4115" s="3" t="s">
        <v>179</v>
      </c>
      <c r="F4115" t="s">
        <v>154</v>
      </c>
      <c r="G4115" s="17">
        <v>44567</v>
      </c>
      <c r="H4115" s="17"/>
      <c r="I4115" s="51">
        <v>0.93463279437218993</v>
      </c>
      <c r="L4115" s="23"/>
      <c r="P4115" s="13"/>
      <c r="AA4115" s="114"/>
      <c r="AB4115" s="114"/>
      <c r="AC4115" s="114"/>
      <c r="AD4115" s="114"/>
      <c r="AE4115" s="114"/>
      <c r="AF4115" s="114"/>
      <c r="AG4115" s="13"/>
      <c r="AH4115" s="13"/>
      <c r="AI4115" s="13"/>
      <c r="AJ4115" s="13"/>
      <c r="AK4115" s="13"/>
    </row>
    <row r="4116" spans="1:50" x14ac:dyDescent="0.25">
      <c r="A4116" s="55" t="s">
        <v>178</v>
      </c>
      <c r="B4116" s="55" t="s">
        <v>145</v>
      </c>
      <c r="C4116" s="55" t="s">
        <v>147</v>
      </c>
      <c r="D4116" s="8" t="s">
        <v>138</v>
      </c>
      <c r="E4116" s="8" t="s">
        <v>179</v>
      </c>
      <c r="F4116" s="12" t="s">
        <v>154</v>
      </c>
      <c r="G4116" s="38">
        <v>44517</v>
      </c>
      <c r="H4116" s="38"/>
      <c r="I4116" s="51"/>
      <c r="K4116" s="12"/>
      <c r="L4116" s="40"/>
      <c r="M4116" s="12"/>
      <c r="N4116" s="12"/>
      <c r="O4116" s="12"/>
      <c r="P4116" s="16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81"/>
      <c r="AB4116" s="81"/>
      <c r="AC4116" s="81"/>
      <c r="AD4116" s="81"/>
      <c r="AE4116" s="81"/>
      <c r="AF4116" s="81"/>
      <c r="AG4116" s="16"/>
      <c r="AH4116" s="16"/>
      <c r="AI4116" s="16"/>
      <c r="AJ4116" s="16"/>
      <c r="AK4116" s="16"/>
      <c r="AL4116" s="12"/>
      <c r="AM4116" s="12"/>
      <c r="AN4116" s="12"/>
      <c r="AO4116" s="12"/>
      <c r="AP4116" s="12"/>
      <c r="AQ4116" s="12"/>
      <c r="AR4116" s="12"/>
      <c r="AS4116" s="12"/>
      <c r="AT4116" s="12"/>
      <c r="AU4116" s="12"/>
      <c r="AV4116" s="12"/>
      <c r="AW4116" s="12"/>
      <c r="AX4116" s="12"/>
    </row>
    <row r="4117" spans="1:50" x14ac:dyDescent="0.25">
      <c r="A4117" s="55" t="s">
        <v>178</v>
      </c>
      <c r="B4117" s="55" t="s">
        <v>145</v>
      </c>
      <c r="C4117" s="55" t="s">
        <v>147</v>
      </c>
      <c r="D4117" s="8" t="s">
        <v>138</v>
      </c>
      <c r="E4117" s="8" t="s">
        <v>179</v>
      </c>
      <c r="F4117" s="12" t="s">
        <v>154</v>
      </c>
      <c r="G4117" s="38">
        <v>44524</v>
      </c>
      <c r="H4117" s="38"/>
      <c r="I4117" s="51">
        <v>5.6001338293335701E-2</v>
      </c>
      <c r="J4117" s="12"/>
      <c r="K4117" s="12"/>
      <c r="L4117" s="40"/>
      <c r="M4117" s="12"/>
      <c r="N4117" s="12"/>
      <c r="O4117" s="12"/>
      <c r="P4117" s="16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81"/>
      <c r="AB4117" s="81"/>
      <c r="AC4117" s="81"/>
      <c r="AD4117" s="81"/>
      <c r="AE4117" s="81"/>
      <c r="AF4117" s="81"/>
      <c r="AG4117" s="16"/>
      <c r="AH4117" s="16"/>
      <c r="AI4117" s="16"/>
      <c r="AJ4117" s="16"/>
      <c r="AK4117" s="16"/>
      <c r="AL4117" s="12"/>
      <c r="AM4117" s="12"/>
      <c r="AN4117" s="12"/>
      <c r="AO4117" s="12"/>
      <c r="AP4117" s="12"/>
      <c r="AQ4117" s="12"/>
      <c r="AR4117" s="12"/>
      <c r="AS4117" s="12"/>
      <c r="AT4117" s="12"/>
      <c r="AU4117" s="12"/>
      <c r="AV4117" s="12"/>
      <c r="AW4117" s="12"/>
      <c r="AX4117" s="12"/>
    </row>
    <row r="4118" spans="1:50" x14ac:dyDescent="0.25">
      <c r="A4118" s="55" t="s">
        <v>178</v>
      </c>
      <c r="B4118" s="55" t="s">
        <v>145</v>
      </c>
      <c r="C4118" s="55" t="s">
        <v>147</v>
      </c>
      <c r="D4118" s="8" t="s">
        <v>138</v>
      </c>
      <c r="E4118" s="8" t="s">
        <v>179</v>
      </c>
      <c r="F4118" s="12" t="s">
        <v>154</v>
      </c>
      <c r="G4118" s="38">
        <v>44533</v>
      </c>
      <c r="H4118" s="38"/>
      <c r="I4118" s="51">
        <v>0.44966502896363264</v>
      </c>
      <c r="J4118" s="12"/>
      <c r="K4118" s="12"/>
      <c r="L4118" s="40"/>
      <c r="M4118" s="12"/>
      <c r="N4118" s="12"/>
      <c r="O4118" s="12"/>
      <c r="P4118" s="16"/>
      <c r="Q4118" s="12"/>
      <c r="R4118" s="12"/>
      <c r="S4118" s="12"/>
      <c r="T4118" s="12"/>
      <c r="U4118" s="12"/>
      <c r="V4118" s="12"/>
      <c r="W4118" s="12"/>
      <c r="X4118" s="12"/>
      <c r="Y4118" s="12"/>
      <c r="Z4118" s="12"/>
      <c r="AA4118" s="81"/>
      <c r="AB4118" s="81"/>
      <c r="AC4118" s="81"/>
      <c r="AD4118" s="81"/>
      <c r="AE4118" s="81"/>
      <c r="AF4118" s="81"/>
      <c r="AG4118" s="16"/>
      <c r="AH4118" s="16"/>
      <c r="AI4118" s="16"/>
      <c r="AJ4118" s="16"/>
      <c r="AK4118" s="16"/>
      <c r="AL4118" s="12"/>
      <c r="AM4118" s="12"/>
      <c r="AN4118" s="12"/>
      <c r="AO4118" s="12"/>
      <c r="AP4118" s="12"/>
      <c r="AQ4118" s="12"/>
      <c r="AR4118" s="12"/>
      <c r="AS4118" s="12"/>
      <c r="AT4118" s="12"/>
      <c r="AU4118" s="12"/>
      <c r="AV4118" s="12"/>
      <c r="AW4118" s="12"/>
      <c r="AX4118" s="12"/>
    </row>
    <row r="4119" spans="1:50" x14ac:dyDescent="0.25">
      <c r="A4119" s="55" t="s">
        <v>178</v>
      </c>
      <c r="B4119" s="55" t="s">
        <v>145</v>
      </c>
      <c r="C4119" s="55" t="s">
        <v>147</v>
      </c>
      <c r="D4119" s="8" t="s">
        <v>138</v>
      </c>
      <c r="E4119" s="8" t="s">
        <v>179</v>
      </c>
      <c r="F4119" s="12" t="s">
        <v>154</v>
      </c>
      <c r="G4119" s="38">
        <v>44539</v>
      </c>
      <c r="H4119" s="38"/>
      <c r="I4119" s="51">
        <v>0.81834185465227771</v>
      </c>
      <c r="J4119" s="12"/>
      <c r="K4119" s="12"/>
      <c r="L4119" s="40"/>
      <c r="M4119" s="12"/>
      <c r="N4119" s="12"/>
      <c r="O4119" s="12"/>
      <c r="P4119" s="16"/>
      <c r="Q4119" s="12"/>
      <c r="R4119" s="12"/>
      <c r="S4119" s="12"/>
      <c r="T4119" s="12"/>
      <c r="U4119" s="12"/>
      <c r="V4119" s="12"/>
      <c r="W4119" s="12"/>
      <c r="X4119" s="12"/>
      <c r="Y4119" s="12"/>
      <c r="Z4119" s="12"/>
      <c r="AA4119" s="81"/>
      <c r="AB4119" s="81"/>
      <c r="AC4119" s="81"/>
      <c r="AD4119" s="81"/>
      <c r="AE4119" s="81"/>
      <c r="AF4119" s="81"/>
      <c r="AG4119" s="16"/>
      <c r="AH4119" s="16"/>
      <c r="AI4119" s="16"/>
      <c r="AJ4119" s="16"/>
      <c r="AK4119" s="16"/>
      <c r="AL4119" s="12"/>
      <c r="AM4119" s="12"/>
      <c r="AN4119" s="12"/>
      <c r="AO4119" s="12"/>
      <c r="AP4119" s="12"/>
      <c r="AQ4119" s="12"/>
      <c r="AR4119" s="12"/>
      <c r="AS4119" s="12"/>
      <c r="AT4119" s="12"/>
      <c r="AU4119" s="12"/>
      <c r="AV4119" s="12"/>
      <c r="AW4119" s="12"/>
      <c r="AX4119" s="12"/>
    </row>
    <row r="4120" spans="1:50" x14ac:dyDescent="0.25">
      <c r="A4120" s="55" t="s">
        <v>178</v>
      </c>
      <c r="B4120" s="55" t="s">
        <v>145</v>
      </c>
      <c r="C4120" s="55" t="s">
        <v>147</v>
      </c>
      <c r="D4120" s="8" t="s">
        <v>138</v>
      </c>
      <c r="E4120" s="8" t="s">
        <v>179</v>
      </c>
      <c r="F4120" s="12" t="s">
        <v>154</v>
      </c>
      <c r="G4120" s="38">
        <v>44544</v>
      </c>
      <c r="H4120" s="38"/>
      <c r="I4120" s="51">
        <v>0.83322640562508621</v>
      </c>
      <c r="J4120" s="12"/>
      <c r="K4120" s="12"/>
      <c r="L4120" s="40"/>
      <c r="M4120" s="12"/>
      <c r="N4120" s="12"/>
      <c r="O4120" s="12"/>
      <c r="P4120" s="16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81"/>
      <c r="AB4120" s="81"/>
      <c r="AC4120" s="81"/>
      <c r="AD4120" s="81"/>
      <c r="AE4120" s="81"/>
      <c r="AF4120" s="81"/>
      <c r="AG4120" s="16"/>
      <c r="AH4120" s="16"/>
      <c r="AI4120" s="16"/>
      <c r="AJ4120" s="16"/>
      <c r="AK4120" s="16"/>
      <c r="AL4120" s="12"/>
      <c r="AM4120" s="12"/>
      <c r="AN4120" s="12"/>
      <c r="AO4120" s="12"/>
      <c r="AP4120" s="12"/>
      <c r="AQ4120" s="12"/>
      <c r="AR4120" s="12"/>
      <c r="AS4120" s="12"/>
      <c r="AT4120" s="12"/>
      <c r="AU4120" s="12"/>
      <c r="AV4120" s="12"/>
      <c r="AW4120" s="12"/>
      <c r="AX4120" s="12"/>
    </row>
    <row r="4121" spans="1:50" x14ac:dyDescent="0.25">
      <c r="A4121" s="55" t="s">
        <v>178</v>
      </c>
      <c r="B4121" s="55" t="s">
        <v>145</v>
      </c>
      <c r="C4121" s="55" t="s">
        <v>147</v>
      </c>
      <c r="D4121" s="8" t="s">
        <v>138</v>
      </c>
      <c r="E4121" s="8" t="s">
        <v>179</v>
      </c>
      <c r="F4121" s="12" t="s">
        <v>154</v>
      </c>
      <c r="G4121" s="38">
        <v>44551</v>
      </c>
      <c r="H4121" s="38"/>
      <c r="I4121" s="51">
        <v>0.87103392842034</v>
      </c>
      <c r="J4121" s="12"/>
      <c r="K4121" s="12"/>
      <c r="L4121" s="40"/>
      <c r="M4121" s="12"/>
      <c r="N4121" s="12"/>
      <c r="O4121" s="12"/>
      <c r="P4121" s="16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81"/>
      <c r="AB4121" s="81"/>
      <c r="AC4121" s="81"/>
      <c r="AD4121" s="81"/>
      <c r="AE4121" s="81"/>
      <c r="AF4121" s="81"/>
      <c r="AG4121" s="16"/>
      <c r="AH4121" s="16"/>
      <c r="AI4121" s="16"/>
      <c r="AJ4121" s="16"/>
      <c r="AK4121" s="16"/>
      <c r="AL4121" s="12"/>
      <c r="AM4121" s="12"/>
      <c r="AN4121" s="12"/>
      <c r="AO4121" s="12"/>
      <c r="AP4121" s="12"/>
      <c r="AQ4121" s="12"/>
      <c r="AR4121" s="12"/>
      <c r="AS4121" s="12"/>
      <c r="AT4121" s="12"/>
      <c r="AU4121" s="12"/>
      <c r="AV4121" s="12"/>
      <c r="AW4121" s="12"/>
      <c r="AX4121" s="12"/>
    </row>
    <row r="4122" spans="1:50" x14ac:dyDescent="0.25">
      <c r="A4122" s="55" t="s">
        <v>178</v>
      </c>
      <c r="B4122" s="55" t="s">
        <v>145</v>
      </c>
      <c r="C4122" s="55" t="s">
        <v>147</v>
      </c>
      <c r="D4122" s="8" t="s">
        <v>138</v>
      </c>
      <c r="E4122" s="8" t="s">
        <v>179</v>
      </c>
      <c r="F4122" s="12" t="s">
        <v>154</v>
      </c>
      <c r="G4122" s="38">
        <v>44559</v>
      </c>
      <c r="H4122" s="38"/>
      <c r="I4122" s="51">
        <v>0.94108345838541385</v>
      </c>
      <c r="J4122" s="12"/>
      <c r="K4122" s="12"/>
      <c r="L4122" s="40"/>
      <c r="M4122" s="12"/>
      <c r="N4122" s="12"/>
      <c r="O4122" s="12"/>
      <c r="P4122" s="16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81"/>
      <c r="AB4122" s="81"/>
      <c r="AC4122" s="81"/>
      <c r="AD4122" s="81"/>
      <c r="AE4122" s="81"/>
      <c r="AF4122" s="81"/>
      <c r="AG4122" s="16"/>
      <c r="AH4122" s="16"/>
      <c r="AI4122" s="16"/>
      <c r="AJ4122" s="16"/>
      <c r="AK4122" s="16"/>
      <c r="AL4122" s="12"/>
      <c r="AM4122" s="12"/>
      <c r="AN4122" s="12"/>
      <c r="AO4122" s="12"/>
      <c r="AP4122" s="12"/>
      <c r="AQ4122" s="12"/>
      <c r="AR4122" s="12"/>
      <c r="AS4122" s="12"/>
      <c r="AT4122" s="12"/>
      <c r="AU4122" s="12"/>
      <c r="AV4122" s="12"/>
      <c r="AW4122" s="12"/>
      <c r="AX4122" s="12"/>
    </row>
    <row r="4123" spans="1:50" x14ac:dyDescent="0.25">
      <c r="A4123" s="55" t="s">
        <v>178</v>
      </c>
      <c r="B4123" s="55" t="s">
        <v>145</v>
      </c>
      <c r="C4123" s="55" t="s">
        <v>147</v>
      </c>
      <c r="D4123" s="8" t="s">
        <v>138</v>
      </c>
      <c r="E4123" s="8" t="s">
        <v>179</v>
      </c>
      <c r="F4123" s="12" t="s">
        <v>154</v>
      </c>
      <c r="G4123" s="38">
        <v>44567</v>
      </c>
      <c r="H4123" s="38"/>
      <c r="I4123" s="51">
        <v>0.94874802576789441</v>
      </c>
      <c r="J4123" s="12"/>
      <c r="K4123" s="12"/>
      <c r="L4123" s="40"/>
      <c r="M4123" s="12"/>
      <c r="N4123" s="12"/>
      <c r="O4123" s="12"/>
      <c r="P4123" s="16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81"/>
      <c r="AB4123" s="81"/>
      <c r="AC4123" s="81"/>
      <c r="AD4123" s="81"/>
      <c r="AE4123" s="81"/>
      <c r="AF4123" s="81"/>
      <c r="AG4123" s="16"/>
      <c r="AH4123" s="16"/>
      <c r="AI4123" s="16"/>
      <c r="AJ4123" s="16"/>
      <c r="AK4123" s="16"/>
      <c r="AL4123" s="12"/>
      <c r="AM4123" s="12"/>
      <c r="AN4123" s="12"/>
      <c r="AO4123" s="12"/>
      <c r="AP4123" s="12"/>
      <c r="AQ4123" s="12"/>
      <c r="AR4123" s="12"/>
      <c r="AS4123" s="12"/>
      <c r="AT4123" s="12"/>
      <c r="AU4123" s="12"/>
      <c r="AV4123" s="12"/>
      <c r="AW4123" s="12"/>
      <c r="AX4123" s="12"/>
    </row>
    <row r="4124" spans="1:50" x14ac:dyDescent="0.25">
      <c r="A4124" s="29" t="s">
        <v>171</v>
      </c>
      <c r="B4124" s="29" t="s">
        <v>79</v>
      </c>
      <c r="C4124" s="29" t="s">
        <v>137</v>
      </c>
      <c r="D4124" s="65" t="s">
        <v>138</v>
      </c>
      <c r="E4124" s="65" t="s">
        <v>179</v>
      </c>
      <c r="F4124" s="22" t="s">
        <v>153</v>
      </c>
      <c r="G4124" s="17">
        <v>44722</v>
      </c>
      <c r="H4124" s="17"/>
      <c r="I4124" s="51">
        <v>0.15264890481601637</v>
      </c>
      <c r="J4124" s="22"/>
      <c r="K4124" s="22"/>
      <c r="L4124" s="111"/>
      <c r="M4124" s="22"/>
      <c r="N4124" s="22"/>
      <c r="O4124" s="22"/>
      <c r="P4124" s="31"/>
      <c r="Q4124" s="22"/>
      <c r="R4124" s="22"/>
      <c r="S4124" s="22"/>
      <c r="T4124" s="22"/>
      <c r="U4124" s="22"/>
      <c r="V4124" s="22"/>
      <c r="W4124" s="22"/>
      <c r="X4124" s="22"/>
      <c r="Y4124" s="22"/>
      <c r="Z4124" s="22"/>
      <c r="AA4124" s="110"/>
      <c r="AB4124" s="110"/>
      <c r="AC4124" s="110"/>
      <c r="AD4124" s="110"/>
      <c r="AE4124" s="110"/>
      <c r="AF4124" s="110"/>
      <c r="AG4124" s="31"/>
      <c r="AH4124" s="31"/>
      <c r="AI4124" s="31"/>
      <c r="AJ4124" s="31"/>
      <c r="AK4124" s="31"/>
      <c r="AL4124" s="22"/>
      <c r="AM4124" s="22"/>
      <c r="AN4124" s="22"/>
      <c r="AO4124" s="22"/>
      <c r="AP4124" s="22"/>
      <c r="AQ4124" s="22"/>
      <c r="AR4124" s="22"/>
      <c r="AS4124" s="22"/>
      <c r="AT4124" s="22"/>
      <c r="AU4124" s="22"/>
      <c r="AV4124" s="22"/>
      <c r="AW4124" s="22"/>
      <c r="AX4124" s="22"/>
    </row>
    <row r="4125" spans="1:50" x14ac:dyDescent="0.25">
      <c r="A4125" s="29" t="s">
        <v>171</v>
      </c>
      <c r="B4125" s="29" t="s">
        <v>79</v>
      </c>
      <c r="C4125" s="29" t="s">
        <v>137</v>
      </c>
      <c r="D4125" s="65" t="s">
        <v>138</v>
      </c>
      <c r="E4125" s="65" t="s">
        <v>179</v>
      </c>
      <c r="F4125" s="22" t="s">
        <v>153</v>
      </c>
      <c r="G4125" s="17">
        <v>44727</v>
      </c>
      <c r="H4125" s="17"/>
      <c r="I4125" s="51">
        <v>0.15085850761683445</v>
      </c>
      <c r="J4125" s="22"/>
      <c r="K4125" s="22"/>
      <c r="L4125" s="111"/>
      <c r="M4125" s="22"/>
      <c r="N4125" s="22"/>
      <c r="O4125" s="22"/>
      <c r="P4125" s="31"/>
      <c r="Q4125" s="22"/>
      <c r="R4125" s="22"/>
      <c r="S4125" s="22"/>
      <c r="T4125" s="22"/>
      <c r="U4125" s="22"/>
      <c r="V4125" s="22"/>
      <c r="W4125" s="22"/>
      <c r="X4125" s="22"/>
      <c r="Y4125" s="22"/>
      <c r="Z4125" s="22"/>
      <c r="AA4125" s="110"/>
      <c r="AB4125" s="110"/>
      <c r="AC4125" s="110"/>
      <c r="AD4125" s="110"/>
      <c r="AE4125" s="110"/>
      <c r="AF4125" s="110"/>
      <c r="AG4125" s="31"/>
      <c r="AH4125" s="31"/>
      <c r="AI4125" s="31"/>
      <c r="AJ4125" s="31"/>
      <c r="AK4125" s="31"/>
      <c r="AL4125" s="22"/>
      <c r="AM4125" s="22"/>
      <c r="AN4125" s="22"/>
      <c r="AO4125" s="22"/>
      <c r="AP4125" s="22"/>
      <c r="AQ4125" s="22"/>
      <c r="AR4125" s="22"/>
      <c r="AS4125" s="22"/>
      <c r="AT4125" s="22"/>
      <c r="AU4125" s="22"/>
      <c r="AV4125" s="22"/>
      <c r="AW4125" s="22"/>
      <c r="AX4125" s="22"/>
    </row>
    <row r="4126" spans="1:50" x14ac:dyDescent="0.25">
      <c r="A4126" s="29" t="s">
        <v>171</v>
      </c>
      <c r="B4126" s="29" t="s">
        <v>79</v>
      </c>
      <c r="C4126" s="29" t="s">
        <v>137</v>
      </c>
      <c r="D4126" s="65" t="s">
        <v>138</v>
      </c>
      <c r="E4126" s="65" t="s">
        <v>179</v>
      </c>
      <c r="F4126" s="22" t="s">
        <v>153</v>
      </c>
      <c r="G4126" s="17">
        <v>44735</v>
      </c>
      <c r="H4126" s="17"/>
      <c r="I4126" s="51">
        <v>0.15686870264932623</v>
      </c>
      <c r="J4126" s="22"/>
      <c r="K4126" s="22"/>
      <c r="L4126" s="111"/>
      <c r="M4126" s="22"/>
      <c r="N4126" s="22"/>
      <c r="O4126" s="22"/>
      <c r="P4126" s="31"/>
      <c r="Q4126" s="22"/>
      <c r="R4126" s="22"/>
      <c r="S4126" s="22"/>
      <c r="T4126" s="22"/>
      <c r="U4126" s="22"/>
      <c r="V4126" s="22"/>
      <c r="W4126" s="22"/>
      <c r="X4126" s="22"/>
      <c r="Y4126" s="22"/>
      <c r="Z4126" s="22"/>
      <c r="AA4126" s="110"/>
      <c r="AB4126" s="110"/>
      <c r="AC4126" s="110"/>
      <c r="AD4126" s="110"/>
      <c r="AE4126" s="110"/>
      <c r="AF4126" s="110"/>
      <c r="AG4126" s="31"/>
      <c r="AH4126" s="31"/>
      <c r="AI4126" s="31"/>
      <c r="AJ4126" s="31"/>
      <c r="AK4126" s="31"/>
      <c r="AL4126" s="22"/>
      <c r="AM4126" s="22"/>
      <c r="AN4126" s="22"/>
      <c r="AO4126" s="22"/>
      <c r="AP4126" s="22"/>
      <c r="AQ4126" s="22"/>
      <c r="AR4126" s="22"/>
      <c r="AS4126" s="22"/>
      <c r="AT4126" s="22"/>
      <c r="AU4126" s="22"/>
      <c r="AV4126" s="22"/>
      <c r="AW4126" s="22"/>
      <c r="AX4126" s="22"/>
    </row>
    <row r="4127" spans="1:50" x14ac:dyDescent="0.25">
      <c r="A4127" s="29" t="s">
        <v>171</v>
      </c>
      <c r="B4127" s="29" t="s">
        <v>79</v>
      </c>
      <c r="C4127" s="29" t="s">
        <v>137</v>
      </c>
      <c r="D4127" s="65" t="s">
        <v>138</v>
      </c>
      <c r="E4127" s="65" t="s">
        <v>179</v>
      </c>
      <c r="F4127" s="22" t="s">
        <v>153</v>
      </c>
      <c r="G4127" s="17">
        <v>44749</v>
      </c>
      <c r="H4127" s="17"/>
      <c r="I4127" s="51">
        <v>0.1623259550636082</v>
      </c>
      <c r="J4127" s="22"/>
      <c r="K4127" s="22"/>
      <c r="L4127" s="111"/>
      <c r="M4127" s="22"/>
      <c r="N4127" s="22"/>
      <c r="O4127" s="22"/>
      <c r="P4127" s="31"/>
      <c r="Q4127" s="22"/>
      <c r="R4127" s="22"/>
      <c r="S4127" s="22"/>
      <c r="T4127" s="22"/>
      <c r="U4127" s="22"/>
      <c r="V4127" s="22"/>
      <c r="W4127" s="22"/>
      <c r="X4127" s="22"/>
      <c r="Y4127" s="22"/>
      <c r="Z4127" s="22"/>
      <c r="AA4127" s="110"/>
      <c r="AB4127" s="110"/>
      <c r="AC4127" s="110"/>
      <c r="AD4127" s="110"/>
      <c r="AE4127" s="110"/>
      <c r="AF4127" s="110"/>
      <c r="AG4127" s="31"/>
      <c r="AH4127" s="31"/>
      <c r="AI4127" s="31"/>
      <c r="AJ4127" s="31"/>
      <c r="AK4127" s="31"/>
      <c r="AL4127" s="22"/>
      <c r="AM4127" s="22"/>
      <c r="AN4127" s="22"/>
      <c r="AO4127" s="22"/>
      <c r="AP4127" s="22"/>
      <c r="AQ4127" s="22"/>
      <c r="AR4127" s="22"/>
      <c r="AS4127" s="22"/>
      <c r="AT4127" s="22"/>
      <c r="AU4127" s="22"/>
      <c r="AV4127" s="22"/>
      <c r="AW4127" s="22"/>
      <c r="AX4127" s="22"/>
    </row>
    <row r="4128" spans="1:50" x14ac:dyDescent="0.25">
      <c r="A4128" s="29" t="s">
        <v>171</v>
      </c>
      <c r="B4128" s="29" t="s">
        <v>79</v>
      </c>
      <c r="C4128" s="29" t="s">
        <v>137</v>
      </c>
      <c r="D4128" s="65" t="s">
        <v>138</v>
      </c>
      <c r="E4128" s="65" t="s">
        <v>179</v>
      </c>
      <c r="F4128" s="22" t="s">
        <v>153</v>
      </c>
      <c r="G4128" s="17">
        <v>44781</v>
      </c>
      <c r="H4128" s="17"/>
      <c r="I4128" s="51">
        <v>0.34052395380887718</v>
      </c>
      <c r="J4128" s="22"/>
      <c r="K4128" s="22"/>
      <c r="L4128" s="111"/>
      <c r="M4128" s="22"/>
      <c r="N4128" s="22"/>
      <c r="O4128" s="22"/>
      <c r="P4128" s="31"/>
      <c r="Q4128" s="22"/>
      <c r="R4128" s="22"/>
      <c r="S4128" s="22"/>
      <c r="T4128" s="22"/>
      <c r="U4128" s="22"/>
      <c r="V4128" s="22"/>
      <c r="W4128" s="22"/>
      <c r="X4128" s="22"/>
      <c r="Y4128" s="22"/>
      <c r="Z4128" s="22"/>
      <c r="AA4128" s="110"/>
      <c r="AB4128" s="110"/>
      <c r="AC4128" s="110"/>
      <c r="AD4128" s="110"/>
      <c r="AE4128" s="110"/>
      <c r="AF4128" s="110"/>
      <c r="AG4128" s="31"/>
      <c r="AH4128" s="31"/>
      <c r="AI4128" s="31"/>
      <c r="AJ4128" s="31"/>
      <c r="AK4128" s="31"/>
      <c r="AL4128" s="22"/>
      <c r="AM4128" s="22"/>
      <c r="AN4128" s="22"/>
      <c r="AO4128" s="22"/>
      <c r="AP4128" s="22"/>
      <c r="AQ4128" s="22"/>
      <c r="AR4128" s="22"/>
      <c r="AS4128" s="22"/>
      <c r="AT4128" s="22"/>
      <c r="AU4128" s="22"/>
      <c r="AV4128" s="22"/>
      <c r="AW4128" s="22"/>
      <c r="AX4128" s="22"/>
    </row>
    <row r="4129" spans="1:50" x14ac:dyDescent="0.25">
      <c r="A4129" s="29" t="s">
        <v>171</v>
      </c>
      <c r="B4129" s="29" t="s">
        <v>79</v>
      </c>
      <c r="C4129" s="29" t="s">
        <v>137</v>
      </c>
      <c r="D4129" s="65" t="s">
        <v>138</v>
      </c>
      <c r="E4129" s="65" t="s">
        <v>179</v>
      </c>
      <c r="F4129" s="22" t="s">
        <v>153</v>
      </c>
      <c r="G4129" s="17">
        <v>44803</v>
      </c>
      <c r="H4129" s="17"/>
      <c r="I4129" s="51">
        <v>0.56327509813676913</v>
      </c>
      <c r="J4129" s="22"/>
      <c r="K4129" s="22"/>
      <c r="L4129" s="111"/>
      <c r="M4129" s="22"/>
      <c r="N4129" s="22"/>
      <c r="O4129" s="22"/>
      <c r="P4129" s="31"/>
      <c r="Q4129" s="22"/>
      <c r="R4129" s="22"/>
      <c r="S4129" s="22"/>
      <c r="T4129" s="22"/>
      <c r="U4129" s="22"/>
      <c r="V4129" s="22"/>
      <c r="W4129" s="22"/>
      <c r="X4129" s="22"/>
      <c r="Y4129" s="22"/>
      <c r="Z4129" s="22"/>
      <c r="AA4129" s="110"/>
      <c r="AB4129" s="110"/>
      <c r="AC4129" s="110"/>
      <c r="AD4129" s="110"/>
      <c r="AE4129" s="110"/>
      <c r="AF4129" s="110"/>
      <c r="AG4129" s="31"/>
      <c r="AH4129" s="31"/>
      <c r="AI4129" s="31"/>
      <c r="AJ4129" s="31"/>
      <c r="AK4129" s="31"/>
      <c r="AL4129" s="22"/>
      <c r="AM4129" s="22"/>
      <c r="AN4129" s="22"/>
      <c r="AO4129" s="22"/>
      <c r="AP4129" s="22"/>
      <c r="AQ4129" s="22"/>
      <c r="AR4129" s="22"/>
      <c r="AS4129" s="22"/>
      <c r="AT4129" s="22"/>
      <c r="AU4129" s="22"/>
      <c r="AV4129" s="22"/>
      <c r="AW4129" s="22"/>
      <c r="AX4129" s="22"/>
    </row>
    <row r="4130" spans="1:50" x14ac:dyDescent="0.25">
      <c r="A4130" s="29" t="s">
        <v>171</v>
      </c>
      <c r="B4130" s="29" t="s">
        <v>79</v>
      </c>
      <c r="C4130" s="29" t="s">
        <v>137</v>
      </c>
      <c r="D4130" s="65" t="s">
        <v>138</v>
      </c>
      <c r="E4130" s="65" t="s">
        <v>179</v>
      </c>
      <c r="F4130" s="22" t="s">
        <v>153</v>
      </c>
      <c r="G4130" s="17">
        <v>44809</v>
      </c>
      <c r="H4130" s="17"/>
      <c r="I4130" s="51">
        <v>0.65144855258186096</v>
      </c>
      <c r="J4130" s="22"/>
      <c r="K4130" s="22"/>
      <c r="L4130" s="111"/>
      <c r="M4130" s="22"/>
      <c r="N4130" s="22"/>
      <c r="O4130" s="22"/>
      <c r="P4130" s="31"/>
      <c r="Q4130" s="22"/>
      <c r="R4130" s="22"/>
      <c r="S4130" s="22"/>
      <c r="T4130" s="22"/>
      <c r="U4130" s="22"/>
      <c r="V4130" s="22"/>
      <c r="W4130" s="22"/>
      <c r="X4130" s="22"/>
      <c r="Y4130" s="22"/>
      <c r="Z4130" s="22"/>
      <c r="AA4130" s="110"/>
      <c r="AB4130" s="110"/>
      <c r="AC4130" s="110"/>
      <c r="AD4130" s="110"/>
      <c r="AE4130" s="110"/>
      <c r="AF4130" s="110"/>
      <c r="AG4130" s="31"/>
      <c r="AH4130" s="31"/>
      <c r="AI4130" s="31"/>
      <c r="AJ4130" s="31"/>
      <c r="AK4130" s="31"/>
      <c r="AL4130" s="22"/>
      <c r="AM4130" s="22"/>
      <c r="AN4130" s="22"/>
      <c r="AO4130" s="22"/>
      <c r="AP4130" s="22"/>
      <c r="AQ4130" s="22"/>
      <c r="AR4130" s="22"/>
      <c r="AS4130" s="22"/>
      <c r="AT4130" s="22"/>
      <c r="AU4130" s="22"/>
      <c r="AV4130" s="22"/>
      <c r="AW4130" s="22"/>
      <c r="AX4130" s="22"/>
    </row>
    <row r="4131" spans="1:50" x14ac:dyDescent="0.25">
      <c r="A4131" s="29" t="s">
        <v>171</v>
      </c>
      <c r="B4131" s="29" t="s">
        <v>79</v>
      </c>
      <c r="C4131" s="29" t="s">
        <v>137</v>
      </c>
      <c r="D4131" s="65" t="s">
        <v>138</v>
      </c>
      <c r="E4131" s="65" t="s">
        <v>179</v>
      </c>
      <c r="F4131" s="22" t="s">
        <v>153</v>
      </c>
      <c r="G4131" s="17">
        <v>44817</v>
      </c>
      <c r="H4131" s="17"/>
      <c r="I4131" s="51">
        <v>0.69027219690781594</v>
      </c>
      <c r="J4131" s="22"/>
      <c r="K4131" s="22"/>
      <c r="L4131" s="111"/>
      <c r="M4131" s="22"/>
      <c r="N4131" s="22"/>
      <c r="O4131" s="22"/>
      <c r="P4131" s="31"/>
      <c r="Q4131" s="22"/>
      <c r="R4131" s="22"/>
      <c r="S4131" s="22"/>
      <c r="T4131" s="22"/>
      <c r="U4131" s="22"/>
      <c r="V4131" s="22"/>
      <c r="W4131" s="22"/>
      <c r="X4131" s="22"/>
      <c r="Y4131" s="22"/>
      <c r="Z4131" s="22"/>
      <c r="AA4131" s="110"/>
      <c r="AB4131" s="110"/>
      <c r="AC4131" s="110"/>
      <c r="AD4131" s="110"/>
      <c r="AE4131" s="110"/>
      <c r="AF4131" s="110"/>
      <c r="AG4131" s="31"/>
      <c r="AH4131" s="31"/>
      <c r="AI4131" s="31"/>
      <c r="AJ4131" s="31"/>
      <c r="AK4131" s="31"/>
      <c r="AL4131" s="22"/>
      <c r="AM4131" s="22"/>
      <c r="AN4131" s="22"/>
      <c r="AO4131" s="22"/>
      <c r="AP4131" s="22"/>
      <c r="AQ4131" s="22"/>
      <c r="AR4131" s="22"/>
      <c r="AS4131" s="22"/>
      <c r="AT4131" s="22"/>
      <c r="AU4131" s="22"/>
      <c r="AV4131" s="22"/>
      <c r="AW4131" s="22"/>
      <c r="AX4131" s="22"/>
    </row>
    <row r="4132" spans="1:50" x14ac:dyDescent="0.25">
      <c r="A4132" s="29" t="s">
        <v>171</v>
      </c>
      <c r="B4132" s="29" t="s">
        <v>79</v>
      </c>
      <c r="C4132" s="29" t="s">
        <v>137</v>
      </c>
      <c r="D4132" s="65" t="s">
        <v>138</v>
      </c>
      <c r="E4132" s="65" t="s">
        <v>179</v>
      </c>
      <c r="F4132" s="22" t="s">
        <v>153</v>
      </c>
      <c r="G4132" s="17">
        <v>44824</v>
      </c>
      <c r="H4132" s="17"/>
      <c r="I4132" s="51">
        <v>0.74516748311929049</v>
      </c>
      <c r="J4132" s="22"/>
      <c r="K4132" s="22"/>
      <c r="L4132" s="111"/>
      <c r="M4132" s="22"/>
      <c r="N4132" s="22"/>
      <c r="O4132" s="22"/>
      <c r="P4132" s="31"/>
      <c r="Q4132" s="22"/>
      <c r="R4132" s="22"/>
      <c r="S4132" s="22"/>
      <c r="T4132" s="22"/>
      <c r="U4132" s="22"/>
      <c r="V4132" s="22"/>
      <c r="W4132" s="22"/>
      <c r="X4132" s="22"/>
      <c r="Y4132" s="22"/>
      <c r="Z4132" s="22"/>
      <c r="AA4132" s="110"/>
      <c r="AB4132" s="110"/>
      <c r="AC4132" s="110"/>
      <c r="AD4132" s="110"/>
      <c r="AE4132" s="110"/>
      <c r="AF4132" s="110"/>
      <c r="AG4132" s="31"/>
      <c r="AH4132" s="31"/>
      <c r="AI4132" s="31"/>
      <c r="AJ4132" s="31"/>
      <c r="AK4132" s="31"/>
      <c r="AL4132" s="22"/>
      <c r="AM4132" s="22"/>
      <c r="AN4132" s="22"/>
      <c r="AO4132" s="22"/>
      <c r="AP4132" s="22"/>
      <c r="AQ4132" s="22"/>
      <c r="AR4132" s="22"/>
      <c r="AS4132" s="22"/>
      <c r="AT4132" s="22"/>
      <c r="AU4132" s="22"/>
      <c r="AV4132" s="22"/>
      <c r="AW4132" s="22"/>
      <c r="AX4132" s="22"/>
    </row>
    <row r="4133" spans="1:50" x14ac:dyDescent="0.25">
      <c r="A4133" s="29" t="s">
        <v>171</v>
      </c>
      <c r="B4133" s="29" t="s">
        <v>79</v>
      </c>
      <c r="C4133" s="29" t="s">
        <v>137</v>
      </c>
      <c r="D4133" s="65" t="s">
        <v>138</v>
      </c>
      <c r="E4133" s="65" t="s">
        <v>179</v>
      </c>
      <c r="F4133" s="22" t="s">
        <v>153</v>
      </c>
      <c r="G4133" s="17">
        <v>44831</v>
      </c>
      <c r="H4133" s="17"/>
      <c r="I4133" s="51">
        <v>0.76468925434657742</v>
      </c>
      <c r="J4133" s="22"/>
      <c r="K4133" s="22"/>
      <c r="L4133" s="111"/>
      <c r="M4133" s="22"/>
      <c r="N4133" s="22"/>
      <c r="O4133" s="22"/>
      <c r="P4133" s="31"/>
      <c r="Q4133" s="22"/>
      <c r="R4133" s="22"/>
      <c r="S4133" s="22"/>
      <c r="T4133" s="22"/>
      <c r="U4133" s="22"/>
      <c r="V4133" s="22"/>
      <c r="W4133" s="22"/>
      <c r="X4133" s="22"/>
      <c r="Y4133" s="22"/>
      <c r="Z4133" s="22"/>
      <c r="AA4133" s="110"/>
      <c r="AB4133" s="110"/>
      <c r="AC4133" s="110"/>
      <c r="AD4133" s="110"/>
      <c r="AE4133" s="110"/>
      <c r="AF4133" s="110"/>
      <c r="AG4133" s="31"/>
      <c r="AH4133" s="31"/>
      <c r="AI4133" s="31"/>
      <c r="AJ4133" s="31"/>
      <c r="AK4133" s="31"/>
      <c r="AL4133" s="22"/>
      <c r="AM4133" s="22"/>
      <c r="AN4133" s="22"/>
      <c r="AO4133" s="22"/>
      <c r="AP4133" s="22"/>
      <c r="AQ4133" s="22"/>
      <c r="AR4133" s="22"/>
      <c r="AS4133" s="22"/>
      <c r="AT4133" s="22"/>
      <c r="AU4133" s="22"/>
      <c r="AV4133" s="22"/>
      <c r="AW4133" s="22"/>
      <c r="AX4133" s="22"/>
    </row>
    <row r="4134" spans="1:50" x14ac:dyDescent="0.25">
      <c r="A4134" s="29" t="s">
        <v>171</v>
      </c>
      <c r="B4134" s="29" t="s">
        <v>79</v>
      </c>
      <c r="C4134" s="29" t="s">
        <v>137</v>
      </c>
      <c r="D4134" s="65" t="s">
        <v>138</v>
      </c>
      <c r="E4134" s="65" t="s">
        <v>179</v>
      </c>
      <c r="F4134" s="22" t="s">
        <v>153</v>
      </c>
      <c r="G4134" s="17">
        <v>44837</v>
      </c>
      <c r="H4134" s="17"/>
      <c r="I4134" s="51">
        <v>0.85185843581646903</v>
      </c>
      <c r="J4134" s="22"/>
      <c r="K4134" s="22"/>
      <c r="L4134" s="111"/>
      <c r="M4134" s="22"/>
      <c r="N4134" s="22"/>
      <c r="O4134" s="22"/>
      <c r="P4134" s="31"/>
      <c r="Q4134" s="22"/>
      <c r="R4134" s="22"/>
      <c r="S4134" s="22"/>
      <c r="T4134" s="22"/>
      <c r="U4134" s="22"/>
      <c r="V4134" s="22"/>
      <c r="W4134" s="22"/>
      <c r="X4134" s="22"/>
      <c r="Y4134" s="22"/>
      <c r="Z4134" s="22"/>
      <c r="AA4134" s="110"/>
      <c r="AB4134" s="110"/>
      <c r="AC4134" s="110"/>
      <c r="AD4134" s="110"/>
      <c r="AE4134" s="110"/>
      <c r="AF4134" s="110"/>
      <c r="AG4134" s="31"/>
      <c r="AH4134" s="31"/>
      <c r="AI4134" s="31"/>
      <c r="AJ4134" s="31"/>
      <c r="AK4134" s="31"/>
      <c r="AL4134" s="22"/>
      <c r="AM4134" s="22"/>
      <c r="AN4134" s="22"/>
      <c r="AO4134" s="22"/>
      <c r="AP4134" s="22"/>
      <c r="AQ4134" s="22"/>
      <c r="AR4134" s="22"/>
      <c r="AS4134" s="22"/>
      <c r="AT4134" s="22"/>
      <c r="AU4134" s="22"/>
      <c r="AV4134" s="22"/>
      <c r="AW4134" s="22"/>
      <c r="AX4134" s="22"/>
    </row>
    <row r="4135" spans="1:50" x14ac:dyDescent="0.25">
      <c r="A4135" s="29" t="s">
        <v>171</v>
      </c>
      <c r="B4135" s="29" t="s">
        <v>79</v>
      </c>
      <c r="C4135" s="29" t="s">
        <v>137</v>
      </c>
      <c r="D4135" s="65" t="s">
        <v>138</v>
      </c>
      <c r="E4135" s="65" t="s">
        <v>179</v>
      </c>
      <c r="F4135" s="22" t="s">
        <v>153</v>
      </c>
      <c r="G4135" s="17">
        <v>44846</v>
      </c>
      <c r="H4135" s="17"/>
      <c r="I4135" s="51">
        <v>0.82661017505641488</v>
      </c>
      <c r="J4135" s="22"/>
      <c r="K4135" s="22"/>
      <c r="L4135" s="111"/>
      <c r="M4135" s="22"/>
      <c r="N4135" s="22"/>
      <c r="O4135" s="22"/>
      <c r="P4135" s="31"/>
      <c r="Q4135" s="22"/>
      <c r="R4135" s="22"/>
      <c r="S4135" s="22"/>
      <c r="T4135" s="22"/>
      <c r="U4135" s="22"/>
      <c r="V4135" s="22"/>
      <c r="W4135" s="22"/>
      <c r="X4135" s="22"/>
      <c r="Y4135" s="22"/>
      <c r="Z4135" s="22"/>
      <c r="AA4135" s="110"/>
      <c r="AB4135" s="110"/>
      <c r="AC4135" s="110"/>
      <c r="AD4135" s="110"/>
      <c r="AE4135" s="110"/>
      <c r="AF4135" s="110"/>
      <c r="AG4135" s="31"/>
      <c r="AH4135" s="31"/>
      <c r="AI4135" s="31"/>
      <c r="AJ4135" s="31"/>
      <c r="AK4135" s="31"/>
      <c r="AL4135" s="22"/>
      <c r="AM4135" s="22"/>
      <c r="AN4135" s="22"/>
      <c r="AO4135" s="22"/>
      <c r="AP4135" s="22"/>
      <c r="AQ4135" s="22"/>
      <c r="AR4135" s="22"/>
      <c r="AS4135" s="22"/>
      <c r="AT4135" s="22"/>
      <c r="AU4135" s="22"/>
      <c r="AV4135" s="22"/>
      <c r="AW4135" s="22"/>
      <c r="AX4135" s="22"/>
    </row>
    <row r="4136" spans="1:50" x14ac:dyDescent="0.25">
      <c r="A4136" s="29" t="s">
        <v>171</v>
      </c>
      <c r="B4136" s="29" t="s">
        <v>79</v>
      </c>
      <c r="C4136" s="29" t="s">
        <v>137</v>
      </c>
      <c r="D4136" s="65" t="s">
        <v>138</v>
      </c>
      <c r="E4136" s="65" t="s">
        <v>179</v>
      </c>
      <c r="F4136" s="22" t="s">
        <v>153</v>
      </c>
      <c r="G4136" s="17">
        <v>44861</v>
      </c>
      <c r="H4136" s="17"/>
      <c r="I4136" s="51">
        <v>0.83589103114510943</v>
      </c>
      <c r="J4136" s="22"/>
      <c r="K4136" s="22"/>
      <c r="L4136" s="111"/>
      <c r="M4136" s="22"/>
      <c r="N4136" s="22"/>
      <c r="O4136" s="22"/>
      <c r="P4136" s="31"/>
      <c r="Q4136" s="22"/>
      <c r="R4136" s="22"/>
      <c r="S4136" s="22"/>
      <c r="T4136" s="22"/>
      <c r="U4136" s="22"/>
      <c r="V4136" s="22"/>
      <c r="W4136" s="22"/>
      <c r="X4136" s="22"/>
      <c r="Y4136" s="22"/>
      <c r="Z4136" s="22"/>
      <c r="AA4136" s="110"/>
      <c r="AB4136" s="110"/>
      <c r="AC4136" s="110"/>
      <c r="AD4136" s="110"/>
      <c r="AE4136" s="110"/>
      <c r="AF4136" s="110"/>
      <c r="AG4136" s="31"/>
      <c r="AH4136" s="31"/>
      <c r="AI4136" s="31"/>
      <c r="AJ4136" s="31"/>
      <c r="AK4136" s="31"/>
      <c r="AL4136" s="22"/>
      <c r="AM4136" s="22"/>
      <c r="AN4136" s="22"/>
      <c r="AO4136" s="22"/>
      <c r="AP4136" s="22"/>
      <c r="AQ4136" s="22"/>
      <c r="AR4136" s="22"/>
      <c r="AS4136" s="22"/>
      <c r="AT4136" s="22"/>
      <c r="AU4136" s="22"/>
      <c r="AV4136" s="22"/>
      <c r="AW4136" s="22"/>
      <c r="AX4136" s="22"/>
    </row>
    <row r="4137" spans="1:50" x14ac:dyDescent="0.25">
      <c r="A4137" s="29" t="s">
        <v>171</v>
      </c>
      <c r="B4137" s="29" t="s">
        <v>79</v>
      </c>
      <c r="C4137" s="29" t="s">
        <v>137</v>
      </c>
      <c r="D4137" s="59" t="s">
        <v>138</v>
      </c>
      <c r="E4137" s="59" t="s">
        <v>179</v>
      </c>
      <c r="F4137" s="22" t="s">
        <v>153</v>
      </c>
      <c r="G4137" s="17">
        <v>44873</v>
      </c>
      <c r="H4137" s="17"/>
      <c r="I4137" s="51">
        <v>0.77306821034952911</v>
      </c>
      <c r="J4137" s="60"/>
      <c r="K4137" s="60"/>
      <c r="L4137" s="61"/>
      <c r="M4137" s="60"/>
      <c r="N4137" s="60"/>
      <c r="O4137" s="60"/>
      <c r="P4137" s="62"/>
      <c r="Q4137" s="60"/>
      <c r="R4137" s="60"/>
      <c r="S4137" s="60"/>
      <c r="T4137" s="60"/>
      <c r="U4137" s="60"/>
      <c r="V4137" s="60"/>
      <c r="W4137" s="60"/>
      <c r="X4137" s="60"/>
      <c r="Y4137" s="60"/>
      <c r="Z4137" s="60"/>
      <c r="AA4137" s="121"/>
      <c r="AB4137" s="121"/>
      <c r="AC4137" s="121"/>
      <c r="AD4137" s="121"/>
      <c r="AE4137" s="121"/>
      <c r="AF4137" s="121"/>
      <c r="AG4137" s="62"/>
      <c r="AH4137" s="62"/>
      <c r="AI4137" s="62"/>
      <c r="AJ4137" s="62"/>
      <c r="AK4137" s="62"/>
      <c r="AL4137" s="60"/>
      <c r="AM4137" s="60"/>
      <c r="AN4137" s="60"/>
      <c r="AO4137" s="60"/>
      <c r="AP4137" s="60"/>
      <c r="AQ4137" s="60"/>
      <c r="AR4137" s="60"/>
      <c r="AS4137" s="60"/>
      <c r="AT4137" s="60"/>
      <c r="AU4137" s="60"/>
      <c r="AV4137" s="60"/>
      <c r="AW4137" s="60"/>
      <c r="AX4137" s="60"/>
    </row>
    <row r="4138" spans="1:50" x14ac:dyDescent="0.25">
      <c r="A4138" s="29" t="s">
        <v>171</v>
      </c>
      <c r="B4138" s="29" t="s">
        <v>79</v>
      </c>
      <c r="C4138" s="29" t="s">
        <v>137</v>
      </c>
      <c r="D4138" s="59" t="s">
        <v>138</v>
      </c>
      <c r="E4138" s="59" t="s">
        <v>179</v>
      </c>
      <c r="F4138" s="22" t="s">
        <v>153</v>
      </c>
      <c r="G4138" s="17">
        <v>44886</v>
      </c>
      <c r="H4138" s="17"/>
      <c r="I4138" s="51">
        <v>0.62156500898273237</v>
      </c>
      <c r="J4138" s="60"/>
      <c r="K4138" s="60"/>
      <c r="L4138" s="61"/>
      <c r="M4138" s="60"/>
      <c r="N4138" s="60"/>
      <c r="O4138" s="60"/>
      <c r="P4138" s="62"/>
      <c r="Q4138" s="60"/>
      <c r="R4138" s="60"/>
      <c r="S4138" s="60"/>
      <c r="T4138" s="60"/>
      <c r="U4138" s="60"/>
      <c r="V4138" s="60"/>
      <c r="W4138" s="60"/>
      <c r="X4138" s="60"/>
      <c r="Y4138" s="60"/>
      <c r="Z4138" s="60"/>
      <c r="AA4138" s="121"/>
      <c r="AB4138" s="121"/>
      <c r="AC4138" s="121"/>
      <c r="AD4138" s="121"/>
      <c r="AE4138" s="121"/>
      <c r="AF4138" s="121"/>
      <c r="AG4138" s="62"/>
      <c r="AH4138" s="62"/>
      <c r="AI4138" s="62"/>
      <c r="AJ4138" s="62"/>
      <c r="AK4138" s="62"/>
      <c r="AL4138" s="60"/>
      <c r="AM4138" s="60"/>
      <c r="AN4138" s="60"/>
      <c r="AO4138" s="60"/>
      <c r="AP4138" s="60"/>
      <c r="AQ4138" s="60"/>
      <c r="AR4138" s="60"/>
      <c r="AS4138" s="60"/>
      <c r="AT4138" s="60"/>
      <c r="AU4138" s="60"/>
      <c r="AV4138" s="60"/>
      <c r="AW4138" s="60"/>
      <c r="AX4138" s="60"/>
    </row>
    <row r="4139" spans="1:50" x14ac:dyDescent="0.25">
      <c r="A4139" s="29" t="s">
        <v>171</v>
      </c>
      <c r="B4139" s="29" t="s">
        <v>79</v>
      </c>
      <c r="C4139" s="29" t="s">
        <v>137</v>
      </c>
      <c r="D4139" s="59" t="s">
        <v>138</v>
      </c>
      <c r="E4139" s="59" t="s">
        <v>179</v>
      </c>
      <c r="F4139" s="22" t="s">
        <v>153</v>
      </c>
      <c r="G4139" s="17">
        <v>44904</v>
      </c>
      <c r="H4139" s="17"/>
      <c r="I4139" s="51">
        <v>0.66588686954376475</v>
      </c>
      <c r="J4139" s="60"/>
      <c r="K4139" s="60"/>
      <c r="L4139" s="61"/>
      <c r="M4139" s="60"/>
      <c r="N4139" s="60"/>
      <c r="O4139" s="60"/>
      <c r="P4139" s="62"/>
      <c r="Q4139" s="60"/>
      <c r="R4139" s="60"/>
      <c r="S4139" s="60"/>
      <c r="T4139" s="60"/>
      <c r="U4139" s="60"/>
      <c r="V4139" s="60"/>
      <c r="W4139" s="60"/>
      <c r="X4139" s="60"/>
      <c r="Y4139" s="60"/>
      <c r="Z4139" s="60"/>
      <c r="AA4139" s="121"/>
      <c r="AB4139" s="121"/>
      <c r="AC4139" s="121"/>
      <c r="AD4139" s="121"/>
      <c r="AE4139" s="121"/>
      <c r="AF4139" s="121"/>
      <c r="AG4139" s="62"/>
      <c r="AH4139" s="62"/>
      <c r="AI4139" s="62"/>
      <c r="AJ4139" s="62"/>
      <c r="AK4139" s="62"/>
      <c r="AL4139" s="60"/>
      <c r="AM4139" s="60"/>
      <c r="AN4139" s="60"/>
      <c r="AO4139" s="60"/>
      <c r="AP4139" s="60"/>
      <c r="AQ4139" s="60"/>
      <c r="AR4139" s="60"/>
      <c r="AS4139" s="60"/>
      <c r="AT4139" s="60"/>
      <c r="AU4139" s="60"/>
      <c r="AV4139" s="60"/>
      <c r="AW4139" s="60"/>
      <c r="AX4139" s="60"/>
    </row>
    <row r="4140" spans="1:50" x14ac:dyDescent="0.25">
      <c r="A4140" s="29" t="s">
        <v>171</v>
      </c>
      <c r="B4140" s="29" t="s">
        <v>79</v>
      </c>
      <c r="C4140" s="29" t="s">
        <v>137</v>
      </c>
      <c r="D4140" s="59" t="s">
        <v>138</v>
      </c>
      <c r="E4140" s="59" t="s">
        <v>179</v>
      </c>
      <c r="F4140" s="22" t="s">
        <v>153</v>
      </c>
      <c r="G4140" s="17">
        <v>44916</v>
      </c>
      <c r="H4140" s="17"/>
      <c r="I4140" s="51">
        <v>0.52766260178227253</v>
      </c>
      <c r="J4140" s="60"/>
      <c r="K4140" s="60"/>
      <c r="L4140" s="61"/>
      <c r="M4140" s="60"/>
      <c r="N4140" s="60"/>
      <c r="O4140" s="60"/>
      <c r="P4140" s="62"/>
      <c r="Q4140" s="60"/>
      <c r="R4140" s="60"/>
      <c r="S4140" s="60"/>
      <c r="T4140" s="60"/>
      <c r="U4140" s="60"/>
      <c r="V4140" s="60"/>
      <c r="W4140" s="60"/>
      <c r="X4140" s="60"/>
      <c r="Y4140" s="60"/>
      <c r="Z4140" s="60"/>
      <c r="AA4140" s="121"/>
      <c r="AB4140" s="121"/>
      <c r="AC4140" s="121"/>
      <c r="AD4140" s="121"/>
      <c r="AE4140" s="121"/>
      <c r="AF4140" s="121"/>
      <c r="AG4140" s="62"/>
      <c r="AH4140" s="62"/>
      <c r="AI4140" s="62"/>
      <c r="AJ4140" s="62"/>
      <c r="AK4140" s="62"/>
      <c r="AL4140" s="60"/>
      <c r="AM4140" s="60"/>
      <c r="AN4140" s="60"/>
      <c r="AO4140" s="60"/>
      <c r="AP4140" s="60"/>
      <c r="AQ4140" s="60"/>
      <c r="AR4140" s="60"/>
      <c r="AS4140" s="60"/>
      <c r="AT4140" s="60"/>
      <c r="AU4140" s="60"/>
      <c r="AV4140" s="60"/>
      <c r="AW4140" s="60"/>
      <c r="AX4140" s="60"/>
    </row>
    <row r="4141" spans="1:50" x14ac:dyDescent="0.25">
      <c r="A4141" s="29" t="s">
        <v>171</v>
      </c>
      <c r="B4141" s="29" t="s">
        <v>79</v>
      </c>
      <c r="C4141" s="29" t="s">
        <v>137</v>
      </c>
      <c r="D4141" s="59" t="s">
        <v>138</v>
      </c>
      <c r="E4141" s="59" t="s">
        <v>179</v>
      </c>
      <c r="F4141" s="22" t="s">
        <v>153</v>
      </c>
      <c r="G4141" s="17">
        <v>44931</v>
      </c>
      <c r="H4141" s="17"/>
      <c r="I4141" s="51">
        <v>0.45641926687300316</v>
      </c>
      <c r="J4141" s="60"/>
      <c r="K4141" s="60"/>
      <c r="L4141" s="61"/>
      <c r="M4141" s="60"/>
      <c r="N4141" s="60"/>
      <c r="O4141" s="60"/>
      <c r="P4141" s="62"/>
      <c r="Q4141" s="60"/>
      <c r="R4141" s="60"/>
      <c r="S4141" s="60"/>
      <c r="T4141" s="60"/>
      <c r="U4141" s="60"/>
      <c r="V4141" s="60"/>
      <c r="W4141" s="60"/>
      <c r="X4141" s="60"/>
      <c r="Y4141" s="60"/>
      <c r="Z4141" s="60"/>
      <c r="AA4141" s="121"/>
      <c r="AB4141" s="121"/>
      <c r="AC4141" s="121"/>
      <c r="AD4141" s="121"/>
      <c r="AE4141" s="121"/>
      <c r="AF4141" s="121"/>
      <c r="AG4141" s="62"/>
      <c r="AH4141" s="62"/>
      <c r="AI4141" s="62"/>
      <c r="AJ4141" s="62"/>
      <c r="AK4141" s="62"/>
      <c r="AL4141" s="60"/>
      <c r="AM4141" s="60"/>
      <c r="AN4141" s="60"/>
      <c r="AO4141" s="60"/>
      <c r="AP4141" s="60"/>
      <c r="AQ4141" s="60"/>
      <c r="AR4141" s="60"/>
      <c r="AS4141" s="60"/>
      <c r="AT4141" s="60"/>
      <c r="AU4141" s="60"/>
      <c r="AV4141" s="60"/>
      <c r="AW4141" s="60"/>
      <c r="AX4141" s="60"/>
    </row>
    <row r="4142" spans="1:50" x14ac:dyDescent="0.25">
      <c r="A4142" s="55" t="s">
        <v>173</v>
      </c>
      <c r="B4142" s="55" t="s">
        <v>84</v>
      </c>
      <c r="C4142" s="55" t="s">
        <v>137</v>
      </c>
      <c r="D4142" s="59" t="s">
        <v>138</v>
      </c>
      <c r="E4142" s="59" t="s">
        <v>179</v>
      </c>
      <c r="F4142" s="22" t="s">
        <v>153</v>
      </c>
      <c r="G4142" s="38">
        <v>44722</v>
      </c>
      <c r="H4142" s="38"/>
      <c r="I4142" s="51">
        <v>0.17534140853813182</v>
      </c>
      <c r="J4142" s="60"/>
      <c r="K4142" s="60"/>
      <c r="L4142" s="61"/>
      <c r="M4142" s="60"/>
      <c r="N4142" s="60"/>
      <c r="O4142" s="60"/>
      <c r="P4142" s="62"/>
      <c r="Q4142" s="60"/>
      <c r="R4142" s="60"/>
      <c r="S4142" s="60"/>
      <c r="T4142" s="60"/>
      <c r="U4142" s="60"/>
      <c r="V4142" s="60"/>
      <c r="W4142" s="60"/>
      <c r="X4142" s="60"/>
      <c r="Y4142" s="60"/>
      <c r="Z4142" s="60"/>
      <c r="AA4142" s="121"/>
      <c r="AB4142" s="121"/>
      <c r="AC4142" s="121"/>
      <c r="AD4142" s="121"/>
      <c r="AE4142" s="121"/>
      <c r="AF4142" s="121"/>
      <c r="AG4142" s="62"/>
      <c r="AH4142" s="62"/>
      <c r="AI4142" s="62"/>
      <c r="AJ4142" s="62"/>
      <c r="AK4142" s="62"/>
      <c r="AL4142" s="60"/>
      <c r="AM4142" s="60"/>
      <c r="AN4142" s="60"/>
      <c r="AO4142" s="60"/>
      <c r="AP4142" s="60"/>
      <c r="AQ4142" s="60"/>
      <c r="AR4142" s="60"/>
      <c r="AS4142" s="60"/>
      <c r="AT4142" s="60"/>
      <c r="AU4142" s="60"/>
      <c r="AV4142" s="60"/>
      <c r="AW4142" s="60"/>
      <c r="AX4142" s="60"/>
    </row>
    <row r="4143" spans="1:50" x14ac:dyDescent="0.25">
      <c r="A4143" s="55" t="s">
        <v>173</v>
      </c>
      <c r="B4143" s="55" t="s">
        <v>84</v>
      </c>
      <c r="C4143" s="55" t="s">
        <v>137</v>
      </c>
      <c r="D4143" s="59" t="s">
        <v>138</v>
      </c>
      <c r="E4143" s="59" t="s">
        <v>179</v>
      </c>
      <c r="F4143" s="22" t="s">
        <v>153</v>
      </c>
      <c r="G4143" s="38">
        <v>44727</v>
      </c>
      <c r="H4143" s="38"/>
      <c r="I4143" s="51">
        <v>0.17240773805616466</v>
      </c>
      <c r="J4143" s="60"/>
      <c r="K4143" s="60"/>
      <c r="L4143" s="61"/>
      <c r="M4143" s="60"/>
      <c r="N4143" s="60"/>
      <c r="O4143" s="60"/>
      <c r="P4143" s="62"/>
      <c r="Q4143" s="60"/>
      <c r="R4143" s="60"/>
      <c r="S4143" s="60"/>
      <c r="T4143" s="60"/>
      <c r="U4143" s="60"/>
      <c r="V4143" s="60"/>
      <c r="W4143" s="60"/>
      <c r="X4143" s="60"/>
      <c r="Y4143" s="60"/>
      <c r="Z4143" s="60"/>
      <c r="AA4143" s="121"/>
      <c r="AB4143" s="121"/>
      <c r="AC4143" s="121"/>
      <c r="AD4143" s="121"/>
      <c r="AE4143" s="121"/>
      <c r="AF4143" s="121"/>
      <c r="AG4143" s="62"/>
      <c r="AH4143" s="62"/>
      <c r="AI4143" s="62"/>
      <c r="AJ4143" s="62"/>
      <c r="AK4143" s="62"/>
      <c r="AL4143" s="60"/>
      <c r="AM4143" s="60"/>
      <c r="AN4143" s="60"/>
      <c r="AO4143" s="60"/>
      <c r="AP4143" s="60"/>
      <c r="AQ4143" s="60"/>
      <c r="AR4143" s="60"/>
      <c r="AS4143" s="60"/>
      <c r="AT4143" s="60"/>
      <c r="AU4143" s="60"/>
      <c r="AV4143" s="60"/>
      <c r="AW4143" s="60"/>
      <c r="AX4143" s="60"/>
    </row>
    <row r="4144" spans="1:50" x14ac:dyDescent="0.25">
      <c r="A4144" s="55" t="s">
        <v>173</v>
      </c>
      <c r="B4144" s="55" t="s">
        <v>84</v>
      </c>
      <c r="C4144" s="55" t="s">
        <v>137</v>
      </c>
      <c r="D4144" s="59" t="s">
        <v>138</v>
      </c>
      <c r="E4144" s="59" t="s">
        <v>179</v>
      </c>
      <c r="F4144" s="22" t="s">
        <v>153</v>
      </c>
      <c r="G4144" s="38">
        <v>44735</v>
      </c>
      <c r="H4144" s="38"/>
      <c r="I4144" s="51">
        <v>0.20258033789042099</v>
      </c>
      <c r="J4144" s="60"/>
      <c r="K4144" s="60"/>
      <c r="L4144" s="61"/>
      <c r="M4144" s="60"/>
      <c r="N4144" s="60"/>
      <c r="O4144" s="60"/>
      <c r="P4144" s="62"/>
      <c r="Q4144" s="60"/>
      <c r="R4144" s="60"/>
      <c r="S4144" s="60"/>
      <c r="T4144" s="60"/>
      <c r="U4144" s="60"/>
      <c r="V4144" s="60"/>
      <c r="W4144" s="60"/>
      <c r="X4144" s="60"/>
      <c r="Y4144" s="60"/>
      <c r="Z4144" s="60"/>
      <c r="AA4144" s="121"/>
      <c r="AB4144" s="121"/>
      <c r="AC4144" s="121"/>
      <c r="AD4144" s="121"/>
      <c r="AE4144" s="121"/>
      <c r="AF4144" s="121"/>
      <c r="AG4144" s="62"/>
      <c r="AH4144" s="62"/>
      <c r="AI4144" s="62"/>
      <c r="AJ4144" s="62"/>
      <c r="AK4144" s="62"/>
      <c r="AL4144" s="60"/>
      <c r="AM4144" s="60"/>
      <c r="AN4144" s="60"/>
      <c r="AO4144" s="60"/>
      <c r="AP4144" s="60"/>
      <c r="AQ4144" s="60"/>
      <c r="AR4144" s="60"/>
      <c r="AS4144" s="60"/>
      <c r="AT4144" s="60"/>
      <c r="AU4144" s="60"/>
      <c r="AV4144" s="60"/>
      <c r="AW4144" s="60"/>
      <c r="AX4144" s="60"/>
    </row>
    <row r="4145" spans="1:50" x14ac:dyDescent="0.25">
      <c r="A4145" s="55" t="s">
        <v>173</v>
      </c>
      <c r="B4145" s="55" t="s">
        <v>84</v>
      </c>
      <c r="C4145" s="55" t="s">
        <v>137</v>
      </c>
      <c r="D4145" s="59" t="s">
        <v>138</v>
      </c>
      <c r="E4145" s="59" t="s">
        <v>179</v>
      </c>
      <c r="F4145" s="22" t="s">
        <v>153</v>
      </c>
      <c r="G4145" s="38">
        <v>44749</v>
      </c>
      <c r="H4145" s="38"/>
      <c r="I4145" s="51">
        <v>0.17331497480218119</v>
      </c>
      <c r="J4145" s="60"/>
      <c r="K4145" s="60"/>
      <c r="L4145" s="61"/>
      <c r="M4145" s="60"/>
      <c r="N4145" s="60"/>
      <c r="O4145" s="60"/>
      <c r="P4145" s="62"/>
      <c r="Q4145" s="60"/>
      <c r="R4145" s="60"/>
      <c r="S4145" s="60"/>
      <c r="T4145" s="60"/>
      <c r="U4145" s="60"/>
      <c r="V4145" s="60"/>
      <c r="W4145" s="60"/>
      <c r="X4145" s="60"/>
      <c r="Y4145" s="60"/>
      <c r="Z4145" s="60"/>
      <c r="AA4145" s="121"/>
      <c r="AB4145" s="121"/>
      <c r="AC4145" s="121"/>
      <c r="AD4145" s="121"/>
      <c r="AE4145" s="121"/>
      <c r="AF4145" s="121"/>
      <c r="AG4145" s="62"/>
      <c r="AH4145" s="62"/>
      <c r="AI4145" s="62"/>
      <c r="AJ4145" s="62"/>
      <c r="AK4145" s="62"/>
      <c r="AL4145" s="60"/>
      <c r="AM4145" s="60"/>
      <c r="AN4145" s="60"/>
      <c r="AO4145" s="60"/>
      <c r="AP4145" s="60"/>
      <c r="AQ4145" s="60"/>
      <c r="AR4145" s="60"/>
      <c r="AS4145" s="60"/>
      <c r="AT4145" s="60"/>
      <c r="AU4145" s="60"/>
      <c r="AV4145" s="60"/>
      <c r="AW4145" s="60"/>
      <c r="AX4145" s="60"/>
    </row>
    <row r="4146" spans="1:50" x14ac:dyDescent="0.25">
      <c r="A4146" s="55" t="s">
        <v>173</v>
      </c>
      <c r="B4146" s="55" t="s">
        <v>84</v>
      </c>
      <c r="C4146" s="55" t="s">
        <v>137</v>
      </c>
      <c r="D4146" s="59" t="s">
        <v>138</v>
      </c>
      <c r="E4146" s="59" t="s">
        <v>179</v>
      </c>
      <c r="F4146" s="22" t="s">
        <v>153</v>
      </c>
      <c r="G4146" s="38">
        <v>44781</v>
      </c>
      <c r="H4146" s="38"/>
      <c r="I4146" s="51">
        <v>0.37526958877439953</v>
      </c>
      <c r="J4146" s="60"/>
      <c r="K4146" s="60"/>
      <c r="L4146" s="61"/>
      <c r="M4146" s="60"/>
      <c r="N4146" s="60"/>
      <c r="O4146" s="60"/>
      <c r="P4146" s="62"/>
      <c r="Q4146" s="60"/>
      <c r="R4146" s="60"/>
      <c r="S4146" s="60"/>
      <c r="T4146" s="60"/>
      <c r="U4146" s="60"/>
      <c r="V4146" s="60"/>
      <c r="W4146" s="60"/>
      <c r="X4146" s="60"/>
      <c r="Y4146" s="60"/>
      <c r="Z4146" s="60"/>
      <c r="AA4146" s="121"/>
      <c r="AB4146" s="121"/>
      <c r="AC4146" s="121"/>
      <c r="AD4146" s="121"/>
      <c r="AE4146" s="121"/>
      <c r="AF4146" s="121"/>
      <c r="AG4146" s="62"/>
      <c r="AH4146" s="62"/>
      <c r="AI4146" s="62"/>
      <c r="AJ4146" s="62"/>
      <c r="AK4146" s="62"/>
      <c r="AL4146" s="60"/>
      <c r="AM4146" s="60"/>
      <c r="AN4146" s="60"/>
      <c r="AO4146" s="60"/>
      <c r="AP4146" s="60"/>
      <c r="AQ4146" s="60"/>
      <c r="AR4146" s="60"/>
      <c r="AS4146" s="60"/>
      <c r="AT4146" s="60"/>
      <c r="AU4146" s="60"/>
      <c r="AV4146" s="60"/>
      <c r="AW4146" s="60"/>
      <c r="AX4146" s="60"/>
    </row>
    <row r="4147" spans="1:50" x14ac:dyDescent="0.25">
      <c r="A4147" s="55" t="s">
        <v>173</v>
      </c>
      <c r="B4147" s="55" t="s">
        <v>84</v>
      </c>
      <c r="C4147" s="55" t="s">
        <v>137</v>
      </c>
      <c r="D4147" s="59" t="s">
        <v>138</v>
      </c>
      <c r="E4147" s="59" t="s">
        <v>179</v>
      </c>
      <c r="F4147" s="22" t="s">
        <v>153</v>
      </c>
      <c r="G4147" s="38">
        <v>44803</v>
      </c>
      <c r="H4147" s="38"/>
      <c r="I4147" s="51">
        <v>0.60480902728032837</v>
      </c>
      <c r="J4147" s="60"/>
      <c r="K4147" s="60"/>
      <c r="L4147" s="61"/>
      <c r="M4147" s="60"/>
      <c r="N4147" s="60"/>
      <c r="O4147" s="60"/>
      <c r="P4147" s="62"/>
      <c r="Q4147" s="60"/>
      <c r="R4147" s="60"/>
      <c r="S4147" s="60"/>
      <c r="T4147" s="60"/>
      <c r="U4147" s="60"/>
      <c r="V4147" s="60"/>
      <c r="W4147" s="60"/>
      <c r="X4147" s="60"/>
      <c r="Y4147" s="60"/>
      <c r="Z4147" s="60"/>
      <c r="AA4147" s="121"/>
      <c r="AB4147" s="121"/>
      <c r="AC4147" s="121"/>
      <c r="AD4147" s="121"/>
      <c r="AE4147" s="121"/>
      <c r="AF4147" s="121"/>
      <c r="AG4147" s="62"/>
      <c r="AH4147" s="62"/>
      <c r="AI4147" s="62"/>
      <c r="AJ4147" s="62"/>
      <c r="AK4147" s="62"/>
      <c r="AL4147" s="60"/>
      <c r="AM4147" s="60"/>
      <c r="AN4147" s="60"/>
      <c r="AO4147" s="60"/>
      <c r="AP4147" s="60"/>
      <c r="AQ4147" s="60"/>
      <c r="AR4147" s="60"/>
      <c r="AS4147" s="60"/>
      <c r="AT4147" s="60"/>
      <c r="AU4147" s="60"/>
      <c r="AV4147" s="60"/>
      <c r="AW4147" s="60"/>
      <c r="AX4147" s="60"/>
    </row>
    <row r="4148" spans="1:50" x14ac:dyDescent="0.25">
      <c r="A4148" s="55" t="s">
        <v>173</v>
      </c>
      <c r="B4148" s="55" t="s">
        <v>84</v>
      </c>
      <c r="C4148" s="55" t="s">
        <v>137</v>
      </c>
      <c r="D4148" s="59" t="s">
        <v>138</v>
      </c>
      <c r="E4148" s="59" t="s">
        <v>179</v>
      </c>
      <c r="F4148" s="22" t="s">
        <v>153</v>
      </c>
      <c r="G4148" s="38">
        <v>44809</v>
      </c>
      <c r="H4148" s="38"/>
      <c r="I4148" s="51">
        <v>0.70813055167954253</v>
      </c>
      <c r="J4148" s="60"/>
      <c r="K4148" s="60"/>
      <c r="L4148" s="61"/>
      <c r="M4148" s="60"/>
      <c r="N4148" s="60"/>
      <c r="O4148" s="60"/>
      <c r="P4148" s="62"/>
      <c r="Q4148" s="60"/>
      <c r="R4148" s="60"/>
      <c r="S4148" s="60"/>
      <c r="T4148" s="60"/>
      <c r="U4148" s="60"/>
      <c r="V4148" s="60"/>
      <c r="W4148" s="60"/>
      <c r="X4148" s="60"/>
      <c r="Y4148" s="60"/>
      <c r="Z4148" s="60"/>
      <c r="AA4148" s="121"/>
      <c r="AB4148" s="121"/>
      <c r="AC4148" s="121"/>
      <c r="AD4148" s="121"/>
      <c r="AE4148" s="121"/>
      <c r="AF4148" s="121"/>
      <c r="AG4148" s="62"/>
      <c r="AH4148" s="62"/>
      <c r="AI4148" s="62"/>
      <c r="AJ4148" s="62"/>
      <c r="AK4148" s="62"/>
      <c r="AL4148" s="60"/>
      <c r="AM4148" s="60"/>
      <c r="AN4148" s="60"/>
      <c r="AO4148" s="60"/>
      <c r="AP4148" s="60"/>
      <c r="AQ4148" s="60"/>
      <c r="AR4148" s="60"/>
      <c r="AS4148" s="60"/>
      <c r="AT4148" s="60"/>
      <c r="AU4148" s="60"/>
      <c r="AV4148" s="60"/>
      <c r="AW4148" s="60"/>
      <c r="AX4148" s="60"/>
    </row>
    <row r="4149" spans="1:50" x14ac:dyDescent="0.25">
      <c r="A4149" s="55" t="s">
        <v>173</v>
      </c>
      <c r="B4149" s="55" t="s">
        <v>84</v>
      </c>
      <c r="C4149" s="55" t="s">
        <v>137</v>
      </c>
      <c r="D4149" s="59" t="s">
        <v>138</v>
      </c>
      <c r="E4149" s="59" t="s">
        <v>179</v>
      </c>
      <c r="F4149" s="22" t="s">
        <v>153</v>
      </c>
      <c r="G4149" s="38">
        <v>44817</v>
      </c>
      <c r="H4149" s="38"/>
      <c r="I4149" s="51">
        <v>0.80361201602803056</v>
      </c>
      <c r="J4149" s="60"/>
      <c r="K4149" s="60"/>
      <c r="L4149" s="61"/>
      <c r="M4149" s="60"/>
      <c r="N4149" s="60"/>
      <c r="O4149" s="60"/>
      <c r="P4149" s="62"/>
      <c r="Q4149" s="60"/>
      <c r="R4149" s="60"/>
      <c r="S4149" s="60"/>
      <c r="T4149" s="60"/>
      <c r="U4149" s="60"/>
      <c r="V4149" s="60"/>
      <c r="W4149" s="60"/>
      <c r="X4149" s="60"/>
      <c r="Y4149" s="60"/>
      <c r="Z4149" s="60"/>
      <c r="AA4149" s="121"/>
      <c r="AB4149" s="121"/>
      <c r="AC4149" s="121"/>
      <c r="AD4149" s="121"/>
      <c r="AE4149" s="121"/>
      <c r="AF4149" s="121"/>
      <c r="AG4149" s="62"/>
      <c r="AH4149" s="62"/>
      <c r="AI4149" s="62"/>
      <c r="AJ4149" s="62"/>
      <c r="AK4149" s="62"/>
      <c r="AL4149" s="60"/>
      <c r="AM4149" s="60"/>
      <c r="AN4149" s="60"/>
      <c r="AO4149" s="60"/>
      <c r="AP4149" s="60"/>
      <c r="AQ4149" s="60"/>
      <c r="AR4149" s="60"/>
      <c r="AS4149" s="60"/>
      <c r="AT4149" s="60"/>
      <c r="AU4149" s="60"/>
      <c r="AV4149" s="60"/>
      <c r="AW4149" s="60"/>
      <c r="AX4149" s="60"/>
    </row>
    <row r="4150" spans="1:50" x14ac:dyDescent="0.25">
      <c r="A4150" s="55" t="s">
        <v>173</v>
      </c>
      <c r="B4150" s="55" t="s">
        <v>84</v>
      </c>
      <c r="C4150" s="55" t="s">
        <v>137</v>
      </c>
      <c r="D4150" s="59" t="s">
        <v>138</v>
      </c>
      <c r="E4150" s="59" t="s">
        <v>179</v>
      </c>
      <c r="F4150" s="22" t="s">
        <v>153</v>
      </c>
      <c r="G4150" s="38">
        <v>44824</v>
      </c>
      <c r="H4150" s="38"/>
      <c r="I4150" s="51">
        <v>0.87769608019645817</v>
      </c>
      <c r="J4150" s="22"/>
      <c r="K4150" s="22"/>
      <c r="L4150" s="111"/>
      <c r="M4150" s="22"/>
      <c r="N4150" s="22"/>
      <c r="O4150" s="22"/>
      <c r="P4150" s="31"/>
      <c r="Q4150" s="22"/>
      <c r="R4150" s="22"/>
      <c r="S4150" s="22"/>
      <c r="T4150" s="22"/>
      <c r="U4150" s="22"/>
      <c r="V4150" s="22"/>
      <c r="W4150" s="22"/>
      <c r="X4150" s="22"/>
      <c r="Y4150" s="22"/>
      <c r="Z4150" s="22"/>
      <c r="AA4150" s="110"/>
      <c r="AB4150" s="110"/>
      <c r="AC4150" s="110"/>
      <c r="AD4150" s="110"/>
      <c r="AE4150" s="110"/>
      <c r="AF4150" s="110"/>
      <c r="AG4150" s="31"/>
      <c r="AH4150" s="31"/>
      <c r="AI4150" s="31"/>
      <c r="AJ4150" s="31"/>
      <c r="AK4150" s="31"/>
      <c r="AL4150" s="22"/>
      <c r="AM4150" s="22"/>
      <c r="AN4150" s="22"/>
      <c r="AO4150" s="22"/>
      <c r="AP4150" s="22"/>
      <c r="AQ4150" s="22"/>
      <c r="AR4150" s="22"/>
      <c r="AS4150" s="22"/>
      <c r="AT4150" s="22"/>
      <c r="AU4150" s="22"/>
      <c r="AV4150" s="22"/>
      <c r="AW4150" s="22"/>
      <c r="AX4150" s="22"/>
    </row>
    <row r="4151" spans="1:50" x14ac:dyDescent="0.25">
      <c r="A4151" s="55" t="s">
        <v>173</v>
      </c>
      <c r="B4151" s="55" t="s">
        <v>84</v>
      </c>
      <c r="C4151" s="55" t="s">
        <v>137</v>
      </c>
      <c r="D4151" s="59" t="s">
        <v>138</v>
      </c>
      <c r="E4151" s="59" t="s">
        <v>179</v>
      </c>
      <c r="F4151" s="22" t="s">
        <v>153</v>
      </c>
      <c r="G4151" s="38">
        <v>44831</v>
      </c>
      <c r="H4151" s="38"/>
      <c r="I4151" s="51">
        <v>0.886582249292033</v>
      </c>
      <c r="J4151" s="22"/>
      <c r="K4151" s="22"/>
      <c r="L4151" s="111"/>
      <c r="M4151" s="22"/>
      <c r="N4151" s="22"/>
      <c r="O4151" s="22"/>
      <c r="P4151" s="31"/>
      <c r="Q4151" s="22"/>
      <c r="R4151" s="22"/>
      <c r="S4151" s="22"/>
      <c r="T4151" s="22"/>
      <c r="U4151" s="22"/>
      <c r="V4151" s="22"/>
      <c r="W4151" s="22"/>
      <c r="X4151" s="22"/>
      <c r="Y4151" s="22"/>
      <c r="Z4151" s="22"/>
      <c r="AA4151" s="110"/>
      <c r="AB4151" s="110"/>
      <c r="AC4151" s="110"/>
      <c r="AD4151" s="110"/>
      <c r="AE4151" s="110"/>
      <c r="AF4151" s="110"/>
      <c r="AG4151" s="31"/>
      <c r="AH4151" s="31"/>
      <c r="AI4151" s="31"/>
      <c r="AJ4151" s="31"/>
      <c r="AK4151" s="31"/>
      <c r="AL4151" s="22"/>
      <c r="AM4151" s="22"/>
      <c r="AN4151" s="22"/>
      <c r="AO4151" s="22"/>
      <c r="AP4151" s="22"/>
      <c r="AQ4151" s="22"/>
      <c r="AR4151" s="22"/>
      <c r="AS4151" s="22"/>
      <c r="AT4151" s="22"/>
      <c r="AU4151" s="22"/>
      <c r="AV4151" s="22"/>
      <c r="AW4151" s="22"/>
      <c r="AX4151" s="22"/>
    </row>
    <row r="4152" spans="1:50" x14ac:dyDescent="0.25">
      <c r="A4152" s="55" t="s">
        <v>173</v>
      </c>
      <c r="B4152" s="55" t="s">
        <v>84</v>
      </c>
      <c r="C4152" s="55" t="s">
        <v>137</v>
      </c>
      <c r="D4152" s="59" t="s">
        <v>138</v>
      </c>
      <c r="E4152" s="59" t="s">
        <v>179</v>
      </c>
      <c r="F4152" s="22" t="s">
        <v>153</v>
      </c>
      <c r="G4152" s="38">
        <v>44837</v>
      </c>
      <c r="H4152" s="38"/>
      <c r="I4152" s="51">
        <v>0.95234505573564121</v>
      </c>
      <c r="J4152" s="22"/>
      <c r="K4152" s="22"/>
      <c r="L4152" s="111"/>
      <c r="M4152" s="22"/>
      <c r="N4152" s="22"/>
      <c r="O4152" s="22"/>
      <c r="P4152" s="31"/>
      <c r="Q4152" s="22"/>
      <c r="R4152" s="22"/>
      <c r="S4152" s="22"/>
      <c r="T4152" s="22"/>
      <c r="U4152" s="22"/>
      <c r="V4152" s="22"/>
      <c r="W4152" s="22"/>
      <c r="X4152" s="22"/>
      <c r="Y4152" s="22"/>
      <c r="Z4152" s="22"/>
      <c r="AA4152" s="110"/>
      <c r="AB4152" s="110"/>
      <c r="AC4152" s="110"/>
      <c r="AD4152" s="110"/>
      <c r="AE4152" s="110"/>
      <c r="AF4152" s="110"/>
      <c r="AG4152" s="31"/>
      <c r="AH4152" s="31"/>
      <c r="AI4152" s="31"/>
      <c r="AJ4152" s="31"/>
      <c r="AK4152" s="31"/>
      <c r="AL4152" s="22"/>
      <c r="AM4152" s="22"/>
      <c r="AN4152" s="22"/>
      <c r="AO4152" s="22"/>
      <c r="AP4152" s="22"/>
      <c r="AQ4152" s="22"/>
      <c r="AR4152" s="22"/>
      <c r="AS4152" s="22"/>
      <c r="AT4152" s="22"/>
      <c r="AU4152" s="22"/>
      <c r="AV4152" s="22"/>
      <c r="AW4152" s="22"/>
      <c r="AX4152" s="22"/>
    </row>
    <row r="4153" spans="1:50" x14ac:dyDescent="0.25">
      <c r="A4153" s="55" t="s">
        <v>173</v>
      </c>
      <c r="B4153" s="55" t="s">
        <v>84</v>
      </c>
      <c r="C4153" s="55" t="s">
        <v>137</v>
      </c>
      <c r="D4153" s="59" t="s">
        <v>138</v>
      </c>
      <c r="E4153" s="59" t="s">
        <v>179</v>
      </c>
      <c r="F4153" s="22" t="s">
        <v>153</v>
      </c>
      <c r="G4153" s="38">
        <v>44846</v>
      </c>
      <c r="H4153" s="38"/>
      <c r="I4153" s="51">
        <v>0.92764557037209838</v>
      </c>
      <c r="J4153" s="22"/>
      <c r="K4153" s="22"/>
      <c r="L4153" s="111"/>
      <c r="M4153" s="22"/>
      <c r="N4153" s="22"/>
      <c r="O4153" s="22"/>
      <c r="P4153" s="31"/>
      <c r="Q4153" s="22"/>
      <c r="R4153" s="22"/>
      <c r="S4153" s="22"/>
      <c r="T4153" s="22"/>
      <c r="U4153" s="22"/>
      <c r="V4153" s="22"/>
      <c r="W4153" s="22"/>
      <c r="X4153" s="22"/>
      <c r="Y4153" s="22"/>
      <c r="Z4153" s="22"/>
      <c r="AA4153" s="110"/>
      <c r="AB4153" s="110"/>
      <c r="AC4153" s="110"/>
      <c r="AD4153" s="110"/>
      <c r="AE4153" s="110"/>
      <c r="AF4153" s="110"/>
      <c r="AG4153" s="31"/>
      <c r="AH4153" s="31"/>
      <c r="AI4153" s="31"/>
      <c r="AJ4153" s="31"/>
      <c r="AK4153" s="31"/>
      <c r="AL4153" s="22"/>
      <c r="AM4153" s="22"/>
      <c r="AN4153" s="22"/>
      <c r="AO4153" s="22"/>
      <c r="AP4153" s="22"/>
      <c r="AQ4153" s="22"/>
      <c r="AR4153" s="22"/>
      <c r="AS4153" s="22"/>
      <c r="AT4153" s="22"/>
      <c r="AU4153" s="22"/>
      <c r="AV4153" s="22"/>
      <c r="AW4153" s="22"/>
      <c r="AX4153" s="22"/>
    </row>
    <row r="4154" spans="1:50" x14ac:dyDescent="0.25">
      <c r="A4154" s="55" t="s">
        <v>173</v>
      </c>
      <c r="B4154" s="55" t="s">
        <v>84</v>
      </c>
      <c r="C4154" s="55" t="s">
        <v>137</v>
      </c>
      <c r="D4154" s="59" t="s">
        <v>138</v>
      </c>
      <c r="E4154" s="59" t="s">
        <v>179</v>
      </c>
      <c r="F4154" s="22" t="s">
        <v>153</v>
      </c>
      <c r="G4154" s="38">
        <v>44861</v>
      </c>
      <c r="H4154" s="38"/>
      <c r="I4154" s="51">
        <v>0.93243539977691525</v>
      </c>
      <c r="J4154" s="22"/>
      <c r="K4154" s="22"/>
      <c r="L4154" s="111"/>
      <c r="M4154" s="22"/>
      <c r="N4154" s="22"/>
      <c r="O4154" s="22"/>
      <c r="P4154" s="31"/>
      <c r="Q4154" s="22"/>
      <c r="R4154" s="22"/>
      <c r="S4154" s="22"/>
      <c r="T4154" s="22"/>
      <c r="U4154" s="22"/>
      <c r="V4154" s="22"/>
      <c r="W4154" s="22"/>
      <c r="X4154" s="22"/>
      <c r="Y4154" s="22"/>
      <c r="Z4154" s="22"/>
      <c r="AA4154" s="110"/>
      <c r="AB4154" s="110"/>
      <c r="AC4154" s="110"/>
      <c r="AD4154" s="110"/>
      <c r="AE4154" s="110"/>
      <c r="AF4154" s="110"/>
      <c r="AG4154" s="31"/>
      <c r="AH4154" s="31"/>
      <c r="AI4154" s="31"/>
      <c r="AJ4154" s="31"/>
      <c r="AK4154" s="31"/>
      <c r="AL4154" s="22"/>
      <c r="AM4154" s="22"/>
      <c r="AN4154" s="22"/>
      <c r="AO4154" s="22"/>
      <c r="AP4154" s="22"/>
      <c r="AQ4154" s="22"/>
      <c r="AR4154" s="22"/>
      <c r="AS4154" s="22"/>
      <c r="AT4154" s="22"/>
      <c r="AU4154" s="22"/>
      <c r="AV4154" s="22"/>
      <c r="AW4154" s="22"/>
      <c r="AX4154" s="22"/>
    </row>
    <row r="4155" spans="1:50" x14ac:dyDescent="0.25">
      <c r="A4155" s="55" t="s">
        <v>173</v>
      </c>
      <c r="B4155" s="55" t="s">
        <v>84</v>
      </c>
      <c r="C4155" s="55" t="s">
        <v>137</v>
      </c>
      <c r="D4155" s="59" t="s">
        <v>138</v>
      </c>
      <c r="E4155" s="59" t="s">
        <v>179</v>
      </c>
      <c r="F4155" s="22" t="s">
        <v>153</v>
      </c>
      <c r="G4155" s="38">
        <v>44873</v>
      </c>
      <c r="H4155" s="38"/>
      <c r="I4155" s="51">
        <v>0.89527471161244998</v>
      </c>
      <c r="J4155" s="22"/>
      <c r="K4155" s="22"/>
      <c r="L4155" s="111"/>
      <c r="M4155" s="22"/>
      <c r="N4155" s="22"/>
      <c r="O4155" s="22"/>
      <c r="P4155" s="31"/>
      <c r="Q4155" s="22"/>
      <c r="R4155" s="22"/>
      <c r="S4155" s="22"/>
      <c r="T4155" s="22"/>
      <c r="U4155" s="22"/>
      <c r="V4155" s="22"/>
      <c r="W4155" s="22"/>
      <c r="X4155" s="22"/>
      <c r="Y4155" s="22"/>
      <c r="Z4155" s="22"/>
      <c r="AA4155" s="110"/>
      <c r="AB4155" s="110"/>
      <c r="AC4155" s="110"/>
      <c r="AD4155" s="110"/>
      <c r="AE4155" s="110"/>
      <c r="AF4155" s="110"/>
      <c r="AG4155" s="31"/>
      <c r="AH4155" s="31"/>
      <c r="AI4155" s="31"/>
      <c r="AJ4155" s="31"/>
      <c r="AK4155" s="31"/>
      <c r="AL4155" s="22"/>
      <c r="AM4155" s="22"/>
      <c r="AN4155" s="22"/>
      <c r="AO4155" s="22"/>
      <c r="AP4155" s="22"/>
      <c r="AQ4155" s="22"/>
      <c r="AR4155" s="22"/>
      <c r="AS4155" s="22"/>
      <c r="AT4155" s="22"/>
      <c r="AU4155" s="22"/>
      <c r="AV4155" s="22"/>
      <c r="AW4155" s="22"/>
      <c r="AX4155" s="22"/>
    </row>
    <row r="4156" spans="1:50" x14ac:dyDescent="0.25">
      <c r="A4156" s="55" t="s">
        <v>173</v>
      </c>
      <c r="B4156" s="55" t="s">
        <v>84</v>
      </c>
      <c r="C4156" s="55" t="s">
        <v>137</v>
      </c>
      <c r="D4156" s="59" t="s">
        <v>138</v>
      </c>
      <c r="E4156" s="59" t="s">
        <v>179</v>
      </c>
      <c r="F4156" s="22" t="s">
        <v>153</v>
      </c>
      <c r="G4156" s="38">
        <v>44886</v>
      </c>
      <c r="H4156" s="38"/>
      <c r="I4156" s="51">
        <v>0.74245722175277662</v>
      </c>
      <c r="J4156" s="22"/>
      <c r="K4156" s="22"/>
      <c r="L4156" s="111"/>
      <c r="M4156" s="22"/>
      <c r="N4156" s="22"/>
      <c r="O4156" s="22"/>
      <c r="P4156" s="31"/>
      <c r="Q4156" s="22"/>
      <c r="R4156" s="22"/>
      <c r="S4156" s="22"/>
      <c r="T4156" s="22"/>
      <c r="U4156" s="22"/>
      <c r="V4156" s="22"/>
      <c r="W4156" s="22"/>
      <c r="X4156" s="22"/>
      <c r="Y4156" s="22"/>
      <c r="Z4156" s="22"/>
      <c r="AA4156" s="110"/>
      <c r="AB4156" s="110"/>
      <c r="AC4156" s="110"/>
      <c r="AD4156" s="110"/>
      <c r="AE4156" s="110"/>
      <c r="AF4156" s="110"/>
      <c r="AG4156" s="31"/>
      <c r="AH4156" s="31"/>
      <c r="AI4156" s="31"/>
      <c r="AJ4156" s="31"/>
      <c r="AK4156" s="31"/>
      <c r="AL4156" s="22"/>
      <c r="AM4156" s="22"/>
      <c r="AN4156" s="22"/>
      <c r="AO4156" s="22"/>
      <c r="AP4156" s="22"/>
      <c r="AQ4156" s="22"/>
      <c r="AR4156" s="22"/>
      <c r="AS4156" s="22"/>
      <c r="AT4156" s="22"/>
      <c r="AU4156" s="22"/>
      <c r="AV4156" s="22"/>
      <c r="AW4156" s="22"/>
      <c r="AX4156" s="22"/>
    </row>
    <row r="4157" spans="1:50" x14ac:dyDescent="0.25">
      <c r="A4157" s="55" t="s">
        <v>173</v>
      </c>
      <c r="B4157" s="55" t="s">
        <v>84</v>
      </c>
      <c r="C4157" s="55" t="s">
        <v>137</v>
      </c>
      <c r="D4157" s="59" t="s">
        <v>138</v>
      </c>
      <c r="E4157" s="59" t="s">
        <v>179</v>
      </c>
      <c r="F4157" s="22" t="s">
        <v>153</v>
      </c>
      <c r="G4157" s="38">
        <v>44904</v>
      </c>
      <c r="H4157" s="38"/>
      <c r="I4157" s="51">
        <v>0.79074777271811603</v>
      </c>
      <c r="J4157" s="22"/>
      <c r="K4157" s="22"/>
      <c r="L4157" s="111"/>
      <c r="M4157" s="22"/>
      <c r="N4157" s="22"/>
      <c r="O4157" s="22"/>
      <c r="P4157" s="31"/>
      <c r="Q4157" s="22"/>
      <c r="R4157" s="22"/>
      <c r="S4157" s="22"/>
      <c r="T4157" s="22"/>
      <c r="U4157" s="22"/>
      <c r="V4157" s="22"/>
      <c r="W4157" s="22"/>
      <c r="X4157" s="22"/>
      <c r="Y4157" s="22"/>
      <c r="Z4157" s="22"/>
      <c r="AA4157" s="110"/>
      <c r="AB4157" s="110"/>
      <c r="AC4157" s="110"/>
      <c r="AD4157" s="110"/>
      <c r="AE4157" s="110"/>
      <c r="AF4157" s="110"/>
      <c r="AG4157" s="31"/>
      <c r="AH4157" s="31"/>
      <c r="AI4157" s="31"/>
      <c r="AJ4157" s="31"/>
      <c r="AK4157" s="31"/>
      <c r="AL4157" s="22"/>
      <c r="AM4157" s="22"/>
      <c r="AN4157" s="22"/>
      <c r="AO4157" s="22"/>
      <c r="AP4157" s="22"/>
      <c r="AQ4157" s="22"/>
      <c r="AR4157" s="22"/>
      <c r="AS4157" s="22"/>
      <c r="AT4157" s="22"/>
      <c r="AU4157" s="22"/>
      <c r="AV4157" s="22"/>
      <c r="AW4157" s="22"/>
      <c r="AX4157" s="22"/>
    </row>
    <row r="4158" spans="1:50" x14ac:dyDescent="0.25">
      <c r="A4158" s="55" t="s">
        <v>173</v>
      </c>
      <c r="B4158" s="55" t="s">
        <v>84</v>
      </c>
      <c r="C4158" s="55" t="s">
        <v>137</v>
      </c>
      <c r="D4158" s="59" t="s">
        <v>138</v>
      </c>
      <c r="E4158" s="59" t="s">
        <v>179</v>
      </c>
      <c r="F4158" s="22" t="s">
        <v>153</v>
      </c>
      <c r="G4158" s="38">
        <v>44916</v>
      </c>
      <c r="H4158" s="38"/>
      <c r="I4158" s="51">
        <v>0.61161767449790216</v>
      </c>
      <c r="J4158" s="22"/>
      <c r="K4158" s="22"/>
      <c r="L4158" s="111"/>
      <c r="M4158" s="22"/>
      <c r="N4158" s="22"/>
      <c r="O4158" s="22"/>
      <c r="P4158" s="31"/>
      <c r="Q4158" s="22"/>
      <c r="R4158" s="22"/>
      <c r="S4158" s="22"/>
      <c r="T4158" s="22"/>
      <c r="U4158" s="22"/>
      <c r="V4158" s="22"/>
      <c r="W4158" s="22"/>
      <c r="X4158" s="22"/>
      <c r="Y4158" s="22"/>
      <c r="Z4158" s="22"/>
      <c r="AA4158" s="110"/>
      <c r="AB4158" s="110"/>
      <c r="AC4158" s="110"/>
      <c r="AD4158" s="110"/>
      <c r="AE4158" s="110"/>
      <c r="AF4158" s="110"/>
      <c r="AG4158" s="31"/>
      <c r="AH4158" s="31"/>
      <c r="AI4158" s="31"/>
      <c r="AJ4158" s="31"/>
      <c r="AK4158" s="31"/>
      <c r="AL4158" s="22"/>
      <c r="AM4158" s="22"/>
      <c r="AN4158" s="22"/>
      <c r="AO4158" s="22"/>
      <c r="AP4158" s="22"/>
      <c r="AQ4158" s="22"/>
      <c r="AR4158" s="22"/>
      <c r="AS4158" s="22"/>
      <c r="AT4158" s="22"/>
      <c r="AU4158" s="22"/>
      <c r="AV4158" s="22"/>
      <c r="AW4158" s="22"/>
      <c r="AX4158" s="22"/>
    </row>
    <row r="4159" spans="1:50" x14ac:dyDescent="0.25">
      <c r="A4159" s="55" t="s">
        <v>173</v>
      </c>
      <c r="B4159" s="55" t="s">
        <v>84</v>
      </c>
      <c r="C4159" s="55" t="s">
        <v>137</v>
      </c>
      <c r="D4159" s="59" t="s">
        <v>138</v>
      </c>
      <c r="E4159" s="59" t="s">
        <v>179</v>
      </c>
      <c r="F4159" s="22" t="s">
        <v>153</v>
      </c>
      <c r="G4159" s="38">
        <v>44931</v>
      </c>
      <c r="H4159" s="38"/>
      <c r="I4159" s="51">
        <v>0.32014255279661935</v>
      </c>
      <c r="J4159" s="22"/>
      <c r="K4159" s="22"/>
      <c r="L4159" s="111"/>
      <c r="M4159" s="22"/>
      <c r="N4159" s="22"/>
      <c r="O4159" s="22"/>
      <c r="P4159" s="31"/>
      <c r="Q4159" s="22"/>
      <c r="R4159" s="22"/>
      <c r="S4159" s="22"/>
      <c r="T4159" s="22"/>
      <c r="U4159" s="22"/>
      <c r="V4159" s="22"/>
      <c r="W4159" s="22"/>
      <c r="X4159" s="22"/>
      <c r="Y4159" s="22"/>
      <c r="Z4159" s="22"/>
      <c r="AA4159" s="110"/>
      <c r="AB4159" s="110"/>
      <c r="AC4159" s="110"/>
      <c r="AD4159" s="110"/>
      <c r="AE4159" s="110"/>
      <c r="AF4159" s="110"/>
      <c r="AG4159" s="31"/>
      <c r="AH4159" s="31"/>
      <c r="AI4159" s="31"/>
      <c r="AJ4159" s="31"/>
      <c r="AK4159" s="31"/>
      <c r="AL4159" s="22"/>
      <c r="AM4159" s="22"/>
      <c r="AN4159" s="22"/>
      <c r="AO4159" s="22"/>
      <c r="AP4159" s="22"/>
      <c r="AQ4159" s="22"/>
      <c r="AR4159" s="22"/>
      <c r="AS4159" s="22"/>
      <c r="AT4159" s="22"/>
      <c r="AU4159" s="22"/>
      <c r="AV4159" s="22"/>
      <c r="AW4159" s="22"/>
      <c r="AX4159" s="22"/>
    </row>
    <row r="4160" spans="1:50" x14ac:dyDescent="0.25">
      <c r="A4160" s="29" t="s">
        <v>175</v>
      </c>
      <c r="B4160" s="29" t="s">
        <v>143</v>
      </c>
      <c r="C4160" s="29" t="s">
        <v>137</v>
      </c>
      <c r="D4160" s="65" t="s">
        <v>138</v>
      </c>
      <c r="E4160" s="65" t="s">
        <v>179</v>
      </c>
      <c r="F4160" s="22" t="s">
        <v>153</v>
      </c>
      <c r="G4160" s="17">
        <v>44722</v>
      </c>
      <c r="H4160" s="17"/>
      <c r="I4160" s="51">
        <v>0.17774502887508162</v>
      </c>
      <c r="J4160" s="22"/>
      <c r="K4160" s="22"/>
      <c r="L4160" s="111"/>
      <c r="M4160" s="22"/>
      <c r="N4160" s="22"/>
      <c r="O4160" s="22"/>
      <c r="P4160" s="31"/>
      <c r="Q4160" s="22"/>
      <c r="R4160" s="22"/>
      <c r="S4160" s="22"/>
      <c r="T4160" s="22"/>
      <c r="U4160" s="22"/>
      <c r="V4160" s="22"/>
      <c r="W4160" s="22"/>
      <c r="X4160" s="22"/>
      <c r="Y4160" s="22"/>
      <c r="Z4160" s="22"/>
      <c r="AA4160" s="110"/>
      <c r="AB4160" s="110"/>
      <c r="AC4160" s="110"/>
      <c r="AD4160" s="110"/>
      <c r="AE4160" s="110"/>
      <c r="AF4160" s="110"/>
      <c r="AG4160" s="31"/>
      <c r="AH4160" s="31"/>
      <c r="AI4160" s="31"/>
      <c r="AJ4160" s="31"/>
      <c r="AK4160" s="31"/>
      <c r="AL4160" s="22"/>
      <c r="AM4160" s="22"/>
      <c r="AN4160" s="22"/>
      <c r="AO4160" s="22"/>
      <c r="AP4160" s="22"/>
      <c r="AQ4160" s="22"/>
      <c r="AR4160" s="22"/>
      <c r="AS4160" s="22"/>
      <c r="AT4160" s="22"/>
      <c r="AU4160" s="22"/>
      <c r="AV4160" s="22"/>
      <c r="AW4160" s="22"/>
      <c r="AX4160" s="22"/>
    </row>
    <row r="4161" spans="1:50" x14ac:dyDescent="0.25">
      <c r="A4161" s="29" t="s">
        <v>175</v>
      </c>
      <c r="B4161" s="29" t="s">
        <v>143</v>
      </c>
      <c r="C4161" s="29" t="s">
        <v>137</v>
      </c>
      <c r="D4161" s="65" t="s">
        <v>138</v>
      </c>
      <c r="E4161" s="65" t="s">
        <v>179</v>
      </c>
      <c r="F4161" s="22" t="s">
        <v>153</v>
      </c>
      <c r="G4161" s="17">
        <v>44727</v>
      </c>
      <c r="H4161" s="17"/>
      <c r="I4161" s="51">
        <v>0.15824296411050867</v>
      </c>
      <c r="J4161" s="22"/>
      <c r="K4161" s="22"/>
      <c r="L4161" s="111"/>
      <c r="M4161" s="22"/>
      <c r="N4161" s="22"/>
      <c r="O4161" s="22"/>
      <c r="P4161" s="31"/>
      <c r="Q4161" s="22"/>
      <c r="R4161" s="22"/>
      <c r="S4161" s="22"/>
      <c r="T4161" s="22"/>
      <c r="U4161" s="22"/>
      <c r="V4161" s="22"/>
      <c r="W4161" s="22"/>
      <c r="X4161" s="22"/>
      <c r="Y4161" s="22"/>
      <c r="Z4161" s="22"/>
      <c r="AA4161" s="110"/>
      <c r="AB4161" s="110"/>
      <c r="AC4161" s="110"/>
      <c r="AD4161" s="110"/>
      <c r="AE4161" s="110"/>
      <c r="AF4161" s="110"/>
      <c r="AG4161" s="31"/>
      <c r="AH4161" s="31"/>
      <c r="AI4161" s="31"/>
      <c r="AJ4161" s="31"/>
      <c r="AK4161" s="31"/>
      <c r="AL4161" s="22"/>
      <c r="AM4161" s="22"/>
      <c r="AN4161" s="22"/>
      <c r="AO4161" s="22"/>
      <c r="AP4161" s="22"/>
      <c r="AQ4161" s="22"/>
      <c r="AR4161" s="22"/>
      <c r="AS4161" s="22"/>
      <c r="AT4161" s="22"/>
      <c r="AU4161" s="22"/>
      <c r="AV4161" s="22"/>
      <c r="AW4161" s="22"/>
      <c r="AX4161" s="22"/>
    </row>
    <row r="4162" spans="1:50" x14ac:dyDescent="0.25">
      <c r="A4162" s="29" t="s">
        <v>175</v>
      </c>
      <c r="B4162" s="29" t="s">
        <v>143</v>
      </c>
      <c r="C4162" s="29" t="s">
        <v>137</v>
      </c>
      <c r="D4162" s="65" t="s">
        <v>138</v>
      </c>
      <c r="E4162" s="65" t="s">
        <v>179</v>
      </c>
      <c r="F4162" s="22" t="s">
        <v>153</v>
      </c>
      <c r="G4162" s="17">
        <v>44735</v>
      </c>
      <c r="H4162" s="17"/>
      <c r="I4162" s="51">
        <v>0.22772210259019682</v>
      </c>
      <c r="J4162" s="22"/>
      <c r="K4162" s="22"/>
      <c r="L4162" s="111"/>
      <c r="M4162" s="22"/>
      <c r="N4162" s="22"/>
      <c r="O4162" s="22"/>
      <c r="P4162" s="31"/>
      <c r="Q4162" s="22"/>
      <c r="R4162" s="22"/>
      <c r="S4162" s="22"/>
      <c r="T4162" s="22"/>
      <c r="U4162" s="22"/>
      <c r="V4162" s="22"/>
      <c r="W4162" s="22"/>
      <c r="X4162" s="22"/>
      <c r="Y4162" s="22"/>
      <c r="Z4162" s="22"/>
      <c r="AA4162" s="110"/>
      <c r="AB4162" s="110"/>
      <c r="AC4162" s="110"/>
      <c r="AD4162" s="110"/>
      <c r="AE4162" s="110"/>
      <c r="AF4162" s="110"/>
      <c r="AG4162" s="31"/>
      <c r="AH4162" s="31"/>
      <c r="AI4162" s="31"/>
      <c r="AJ4162" s="31"/>
      <c r="AK4162" s="31"/>
      <c r="AL4162" s="22"/>
      <c r="AM4162" s="22"/>
      <c r="AN4162" s="22"/>
      <c r="AO4162" s="22"/>
      <c r="AP4162" s="22"/>
      <c r="AQ4162" s="22"/>
      <c r="AR4162" s="22"/>
      <c r="AS4162" s="22"/>
      <c r="AT4162" s="22"/>
      <c r="AU4162" s="22"/>
      <c r="AV4162" s="22"/>
      <c r="AW4162" s="22"/>
      <c r="AX4162" s="22"/>
    </row>
    <row r="4163" spans="1:50" x14ac:dyDescent="0.25">
      <c r="A4163" s="29" t="s">
        <v>175</v>
      </c>
      <c r="B4163" s="29" t="s">
        <v>143</v>
      </c>
      <c r="C4163" s="29" t="s">
        <v>137</v>
      </c>
      <c r="D4163" s="65" t="s">
        <v>138</v>
      </c>
      <c r="E4163" s="65" t="s">
        <v>179</v>
      </c>
      <c r="F4163" s="22" t="s">
        <v>153</v>
      </c>
      <c r="G4163" s="17">
        <v>44749</v>
      </c>
      <c r="H4163" s="17"/>
      <c r="I4163" s="51">
        <v>0.2364017783939335</v>
      </c>
      <c r="J4163" s="60"/>
      <c r="K4163" s="60"/>
      <c r="L4163" s="61"/>
      <c r="M4163" s="60"/>
      <c r="N4163" s="60"/>
      <c r="O4163" s="60"/>
      <c r="P4163" s="62"/>
      <c r="Q4163" s="60"/>
      <c r="R4163" s="60"/>
      <c r="S4163" s="60"/>
      <c r="T4163" s="60"/>
      <c r="U4163" s="60"/>
      <c r="V4163" s="60"/>
      <c r="W4163" s="60"/>
      <c r="X4163" s="60"/>
      <c r="Y4163" s="60"/>
      <c r="Z4163" s="60"/>
      <c r="AA4163" s="121"/>
      <c r="AB4163" s="121"/>
      <c r="AC4163" s="121"/>
      <c r="AD4163" s="121"/>
      <c r="AE4163" s="121"/>
      <c r="AF4163" s="121"/>
      <c r="AG4163" s="62"/>
      <c r="AH4163" s="62"/>
      <c r="AI4163" s="62"/>
      <c r="AJ4163" s="62"/>
      <c r="AK4163" s="62"/>
      <c r="AL4163" s="60"/>
      <c r="AM4163" s="60"/>
      <c r="AN4163" s="60"/>
      <c r="AO4163" s="60"/>
      <c r="AP4163" s="60"/>
      <c r="AQ4163" s="60"/>
      <c r="AR4163" s="60"/>
      <c r="AS4163" s="60"/>
      <c r="AT4163" s="60"/>
      <c r="AU4163" s="60"/>
      <c r="AV4163" s="60"/>
      <c r="AW4163" s="60"/>
      <c r="AX4163" s="60"/>
    </row>
    <row r="4164" spans="1:50" x14ac:dyDescent="0.25">
      <c r="A4164" s="29" t="s">
        <v>175</v>
      </c>
      <c r="B4164" s="29" t="s">
        <v>143</v>
      </c>
      <c r="C4164" s="29" t="s">
        <v>137</v>
      </c>
      <c r="D4164" s="65" t="s">
        <v>138</v>
      </c>
      <c r="E4164" s="65" t="s">
        <v>179</v>
      </c>
      <c r="F4164" s="22" t="s">
        <v>153</v>
      </c>
      <c r="G4164" s="17">
        <v>44781</v>
      </c>
      <c r="H4164" s="17"/>
      <c r="I4164" s="51">
        <v>0.42935671443470869</v>
      </c>
      <c r="J4164" s="60"/>
      <c r="K4164" s="60"/>
      <c r="L4164" s="61"/>
      <c r="M4164" s="60"/>
      <c r="N4164" s="60"/>
      <c r="O4164" s="60"/>
      <c r="P4164" s="62"/>
      <c r="Q4164" s="60"/>
      <c r="R4164" s="60"/>
      <c r="S4164" s="60"/>
      <c r="T4164" s="60"/>
      <c r="U4164" s="60"/>
      <c r="V4164" s="60"/>
      <c r="W4164" s="60"/>
      <c r="X4164" s="60"/>
      <c r="Y4164" s="60"/>
      <c r="Z4164" s="60"/>
      <c r="AA4164" s="121"/>
      <c r="AB4164" s="121"/>
      <c r="AC4164" s="121"/>
      <c r="AD4164" s="121"/>
      <c r="AE4164" s="121"/>
      <c r="AF4164" s="121"/>
      <c r="AG4164" s="62"/>
      <c r="AH4164" s="62"/>
      <c r="AI4164" s="62"/>
      <c r="AJ4164" s="62"/>
      <c r="AK4164" s="62"/>
      <c r="AL4164" s="60"/>
      <c r="AM4164" s="60"/>
      <c r="AN4164" s="60"/>
      <c r="AO4164" s="60"/>
      <c r="AP4164" s="60"/>
      <c r="AQ4164" s="60"/>
      <c r="AR4164" s="60"/>
      <c r="AS4164" s="60"/>
      <c r="AT4164" s="60"/>
      <c r="AU4164" s="60"/>
      <c r="AV4164" s="60"/>
      <c r="AW4164" s="60"/>
      <c r="AX4164" s="60"/>
    </row>
    <row r="4165" spans="1:50" x14ac:dyDescent="0.25">
      <c r="A4165" s="29" t="s">
        <v>175</v>
      </c>
      <c r="B4165" s="29" t="s">
        <v>143</v>
      </c>
      <c r="C4165" s="29" t="s">
        <v>137</v>
      </c>
      <c r="D4165" s="65" t="s">
        <v>138</v>
      </c>
      <c r="E4165" s="65" t="s">
        <v>179</v>
      </c>
      <c r="F4165" s="22" t="s">
        <v>153</v>
      </c>
      <c r="G4165" s="17">
        <v>44803</v>
      </c>
      <c r="H4165" s="17"/>
      <c r="I4165" s="51">
        <v>0.69370998255898852</v>
      </c>
      <c r="J4165" s="60"/>
      <c r="K4165" s="60"/>
      <c r="L4165" s="61"/>
      <c r="M4165" s="60"/>
      <c r="N4165" s="60"/>
      <c r="O4165" s="60"/>
      <c r="P4165" s="62"/>
      <c r="Q4165" s="60"/>
      <c r="R4165" s="60"/>
      <c r="S4165" s="60"/>
      <c r="T4165" s="60"/>
      <c r="U4165" s="60"/>
      <c r="V4165" s="60"/>
      <c r="W4165" s="60"/>
      <c r="X4165" s="60"/>
      <c r="Y4165" s="60"/>
      <c r="Z4165" s="60"/>
      <c r="AA4165" s="121"/>
      <c r="AB4165" s="121"/>
      <c r="AC4165" s="121"/>
      <c r="AD4165" s="121"/>
      <c r="AE4165" s="121"/>
      <c r="AF4165" s="121"/>
      <c r="AG4165" s="62"/>
      <c r="AH4165" s="62"/>
      <c r="AI4165" s="62"/>
      <c r="AJ4165" s="62"/>
      <c r="AK4165" s="62"/>
      <c r="AL4165" s="60"/>
      <c r="AM4165" s="60"/>
      <c r="AN4165" s="60"/>
      <c r="AO4165" s="60"/>
      <c r="AP4165" s="60"/>
      <c r="AQ4165" s="60"/>
      <c r="AR4165" s="60"/>
      <c r="AS4165" s="60"/>
      <c r="AT4165" s="60"/>
      <c r="AU4165" s="60"/>
      <c r="AV4165" s="60"/>
      <c r="AW4165" s="60"/>
      <c r="AX4165" s="60"/>
    </row>
    <row r="4166" spans="1:50" x14ac:dyDescent="0.25">
      <c r="A4166" s="29" t="s">
        <v>175</v>
      </c>
      <c r="B4166" s="29" t="s">
        <v>143</v>
      </c>
      <c r="C4166" s="29" t="s">
        <v>137</v>
      </c>
      <c r="D4166" s="65" t="s">
        <v>138</v>
      </c>
      <c r="E4166" s="65" t="s">
        <v>179</v>
      </c>
      <c r="F4166" s="22" t="s">
        <v>153</v>
      </c>
      <c r="G4166" s="17">
        <v>44809</v>
      </c>
      <c r="H4166" s="17"/>
      <c r="I4166" s="51">
        <v>0.77636672467325929</v>
      </c>
      <c r="J4166" s="60"/>
      <c r="K4166" s="60"/>
      <c r="L4166" s="61"/>
      <c r="M4166" s="60"/>
      <c r="N4166" s="60"/>
      <c r="O4166" s="60"/>
      <c r="P4166" s="62"/>
      <c r="Q4166" s="60"/>
      <c r="R4166" s="60"/>
      <c r="S4166" s="60"/>
      <c r="T4166" s="60"/>
      <c r="U4166" s="60"/>
      <c r="V4166" s="60"/>
      <c r="W4166" s="60"/>
      <c r="X4166" s="60"/>
      <c r="Y4166" s="60"/>
      <c r="Z4166" s="60"/>
      <c r="AA4166" s="121"/>
      <c r="AB4166" s="121"/>
      <c r="AC4166" s="121"/>
      <c r="AD4166" s="121"/>
      <c r="AE4166" s="121"/>
      <c r="AF4166" s="121"/>
      <c r="AG4166" s="62"/>
      <c r="AH4166" s="62"/>
      <c r="AI4166" s="62"/>
      <c r="AJ4166" s="62"/>
      <c r="AK4166" s="62"/>
      <c r="AL4166" s="60"/>
      <c r="AM4166" s="60"/>
      <c r="AN4166" s="60"/>
      <c r="AO4166" s="60"/>
      <c r="AP4166" s="60"/>
      <c r="AQ4166" s="60"/>
      <c r="AR4166" s="60"/>
      <c r="AS4166" s="60"/>
      <c r="AT4166" s="60"/>
      <c r="AU4166" s="60"/>
      <c r="AV4166" s="60"/>
      <c r="AW4166" s="60"/>
      <c r="AX4166" s="60"/>
    </row>
    <row r="4167" spans="1:50" x14ac:dyDescent="0.25">
      <c r="A4167" s="29" t="s">
        <v>175</v>
      </c>
      <c r="B4167" s="29" t="s">
        <v>143</v>
      </c>
      <c r="C4167" s="29" t="s">
        <v>137</v>
      </c>
      <c r="D4167" s="65" t="s">
        <v>138</v>
      </c>
      <c r="E4167" s="65" t="s">
        <v>179</v>
      </c>
      <c r="F4167" s="22" t="s">
        <v>153</v>
      </c>
      <c r="G4167" s="17">
        <v>44817</v>
      </c>
      <c r="H4167" s="17"/>
      <c r="I4167" s="51">
        <v>0.86294957499041403</v>
      </c>
      <c r="J4167" s="60"/>
      <c r="K4167" s="60"/>
      <c r="L4167" s="61"/>
      <c r="M4167" s="60"/>
      <c r="N4167" s="60"/>
      <c r="O4167" s="60"/>
      <c r="P4167" s="62"/>
      <c r="Q4167" s="60"/>
      <c r="R4167" s="60"/>
      <c r="S4167" s="60"/>
      <c r="T4167" s="60"/>
      <c r="U4167" s="60"/>
      <c r="V4167" s="60"/>
      <c r="W4167" s="60"/>
      <c r="X4167" s="60"/>
      <c r="Y4167" s="60"/>
      <c r="Z4167" s="60"/>
      <c r="AA4167" s="121"/>
      <c r="AB4167" s="121"/>
      <c r="AC4167" s="121"/>
      <c r="AD4167" s="121"/>
      <c r="AE4167" s="121"/>
      <c r="AF4167" s="121"/>
      <c r="AG4167" s="62"/>
      <c r="AH4167" s="62"/>
      <c r="AI4167" s="62"/>
      <c r="AJ4167" s="62"/>
      <c r="AK4167" s="62"/>
      <c r="AL4167" s="60"/>
      <c r="AM4167" s="60"/>
      <c r="AN4167" s="60"/>
      <c r="AO4167" s="60"/>
      <c r="AP4167" s="60"/>
      <c r="AQ4167" s="60"/>
      <c r="AR4167" s="60"/>
      <c r="AS4167" s="60"/>
      <c r="AT4167" s="60"/>
      <c r="AU4167" s="60"/>
      <c r="AV4167" s="60"/>
      <c r="AW4167" s="60"/>
      <c r="AX4167" s="60"/>
    </row>
    <row r="4168" spans="1:50" x14ac:dyDescent="0.25">
      <c r="A4168" s="29" t="s">
        <v>175</v>
      </c>
      <c r="B4168" s="29" t="s">
        <v>143</v>
      </c>
      <c r="C4168" s="29" t="s">
        <v>137</v>
      </c>
      <c r="D4168" s="65" t="s">
        <v>138</v>
      </c>
      <c r="E4168" s="65" t="s">
        <v>179</v>
      </c>
      <c r="F4168" s="22" t="s">
        <v>153</v>
      </c>
      <c r="G4168" s="17">
        <v>44824</v>
      </c>
      <c r="H4168" s="17"/>
      <c r="I4168" s="51">
        <v>0.9180997700284933</v>
      </c>
      <c r="J4168" s="60"/>
      <c r="K4168" s="60"/>
      <c r="L4168" s="61"/>
      <c r="M4168" s="60"/>
      <c r="N4168" s="60"/>
      <c r="O4168" s="60"/>
      <c r="P4168" s="62"/>
      <c r="Q4168" s="60"/>
      <c r="R4168" s="60"/>
      <c r="S4168" s="60"/>
      <c r="T4168" s="60"/>
      <c r="U4168" s="60"/>
      <c r="V4168" s="60"/>
      <c r="W4168" s="60"/>
      <c r="X4168" s="60"/>
      <c r="Y4168" s="60"/>
      <c r="Z4168" s="60"/>
      <c r="AA4168" s="121"/>
      <c r="AB4168" s="121"/>
      <c r="AC4168" s="121"/>
      <c r="AD4168" s="121"/>
      <c r="AE4168" s="121"/>
      <c r="AF4168" s="121"/>
      <c r="AG4168" s="62"/>
      <c r="AH4168" s="62"/>
      <c r="AI4168" s="62"/>
      <c r="AJ4168" s="62"/>
      <c r="AK4168" s="62"/>
      <c r="AL4168" s="60"/>
      <c r="AM4168" s="60"/>
      <c r="AN4168" s="60"/>
      <c r="AO4168" s="60"/>
      <c r="AP4168" s="60"/>
      <c r="AQ4168" s="60"/>
      <c r="AR4168" s="60"/>
      <c r="AS4168" s="60"/>
      <c r="AT4168" s="60"/>
      <c r="AU4168" s="60"/>
      <c r="AV4168" s="60"/>
      <c r="AW4168" s="60"/>
      <c r="AX4168" s="60"/>
    </row>
    <row r="4169" spans="1:50" x14ac:dyDescent="0.25">
      <c r="A4169" s="29" t="s">
        <v>175</v>
      </c>
      <c r="B4169" s="29" t="s">
        <v>143</v>
      </c>
      <c r="C4169" s="29" t="s">
        <v>137</v>
      </c>
      <c r="D4169" s="65" t="s">
        <v>138</v>
      </c>
      <c r="E4169" s="65" t="s">
        <v>179</v>
      </c>
      <c r="F4169" s="22" t="s">
        <v>153</v>
      </c>
      <c r="G4169" s="17">
        <v>44831</v>
      </c>
      <c r="H4169" s="17"/>
      <c r="I4169" s="51">
        <v>0.92830932079771145</v>
      </c>
      <c r="J4169" s="60"/>
      <c r="K4169" s="60"/>
      <c r="L4169" s="61"/>
      <c r="M4169" s="60"/>
      <c r="N4169" s="60"/>
      <c r="O4169" s="60"/>
      <c r="P4169" s="62"/>
      <c r="Q4169" s="60"/>
      <c r="R4169" s="60"/>
      <c r="S4169" s="60"/>
      <c r="T4169" s="60"/>
      <c r="U4169" s="60"/>
      <c r="V4169" s="60"/>
      <c r="W4169" s="60"/>
      <c r="X4169" s="60"/>
      <c r="Y4169" s="60"/>
      <c r="Z4169" s="60"/>
      <c r="AA4169" s="121"/>
      <c r="AB4169" s="121"/>
      <c r="AC4169" s="121"/>
      <c r="AD4169" s="121"/>
      <c r="AE4169" s="121"/>
      <c r="AF4169" s="121"/>
      <c r="AG4169" s="62"/>
      <c r="AH4169" s="62"/>
      <c r="AI4169" s="62"/>
      <c r="AJ4169" s="62"/>
      <c r="AK4169" s="62"/>
      <c r="AL4169" s="60"/>
      <c r="AM4169" s="60"/>
      <c r="AN4169" s="60"/>
      <c r="AO4169" s="60"/>
      <c r="AP4169" s="60"/>
      <c r="AQ4169" s="60"/>
      <c r="AR4169" s="60"/>
      <c r="AS4169" s="60"/>
      <c r="AT4169" s="60"/>
      <c r="AU4169" s="60"/>
      <c r="AV4169" s="60"/>
      <c r="AW4169" s="60"/>
      <c r="AX4169" s="60"/>
    </row>
    <row r="4170" spans="1:50" x14ac:dyDescent="0.25">
      <c r="A4170" s="29" t="s">
        <v>175</v>
      </c>
      <c r="B4170" s="29" t="s">
        <v>143</v>
      </c>
      <c r="C4170" s="29" t="s">
        <v>137</v>
      </c>
      <c r="D4170" s="65" t="s">
        <v>138</v>
      </c>
      <c r="E4170" s="65" t="s">
        <v>179</v>
      </c>
      <c r="F4170" s="22" t="s">
        <v>153</v>
      </c>
      <c r="G4170" s="17">
        <v>44837</v>
      </c>
      <c r="H4170" s="17"/>
      <c r="I4170" s="51">
        <v>0.96605426112224835</v>
      </c>
      <c r="J4170" s="60"/>
      <c r="K4170" s="60"/>
      <c r="L4170" s="61"/>
      <c r="M4170" s="60"/>
      <c r="N4170" s="60"/>
      <c r="O4170" s="60"/>
      <c r="P4170" s="62"/>
      <c r="Q4170" s="60"/>
      <c r="R4170" s="60"/>
      <c r="S4170" s="60"/>
      <c r="T4170" s="60"/>
      <c r="U4170" s="60"/>
      <c r="V4170" s="60"/>
      <c r="W4170" s="60"/>
      <c r="X4170" s="60"/>
      <c r="Y4170" s="60"/>
      <c r="Z4170" s="60"/>
      <c r="AA4170" s="121"/>
      <c r="AB4170" s="121"/>
      <c r="AC4170" s="121"/>
      <c r="AD4170" s="121"/>
      <c r="AE4170" s="121"/>
      <c r="AF4170" s="121"/>
      <c r="AG4170" s="62"/>
      <c r="AH4170" s="62"/>
      <c r="AI4170" s="62"/>
      <c r="AJ4170" s="62"/>
      <c r="AK4170" s="62"/>
      <c r="AL4170" s="60"/>
      <c r="AM4170" s="60"/>
      <c r="AN4170" s="60"/>
      <c r="AO4170" s="60"/>
      <c r="AP4170" s="60"/>
      <c r="AQ4170" s="60"/>
      <c r="AR4170" s="60"/>
      <c r="AS4170" s="60"/>
      <c r="AT4170" s="60"/>
      <c r="AU4170" s="60"/>
      <c r="AV4170" s="60"/>
      <c r="AW4170" s="60"/>
      <c r="AX4170" s="60"/>
    </row>
    <row r="4171" spans="1:50" x14ac:dyDescent="0.25">
      <c r="A4171" s="29" t="s">
        <v>175</v>
      </c>
      <c r="B4171" s="29" t="s">
        <v>143</v>
      </c>
      <c r="C4171" s="29" t="s">
        <v>137</v>
      </c>
      <c r="D4171" s="65" t="s">
        <v>138</v>
      </c>
      <c r="E4171" s="65" t="s">
        <v>179</v>
      </c>
      <c r="F4171" s="22" t="s">
        <v>153</v>
      </c>
      <c r="G4171" s="17">
        <v>44846</v>
      </c>
      <c r="H4171" s="17"/>
      <c r="I4171" s="51">
        <v>0.93537630738706679</v>
      </c>
      <c r="J4171" s="60"/>
      <c r="K4171" s="60"/>
      <c r="L4171" s="61"/>
      <c r="M4171" s="60"/>
      <c r="N4171" s="60"/>
      <c r="O4171" s="60"/>
      <c r="P4171" s="62"/>
      <c r="Q4171" s="60"/>
      <c r="R4171" s="60"/>
      <c r="S4171" s="60"/>
      <c r="T4171" s="60"/>
      <c r="U4171" s="60"/>
      <c r="V4171" s="60"/>
      <c r="W4171" s="60"/>
      <c r="X4171" s="60"/>
      <c r="Y4171" s="60"/>
      <c r="Z4171" s="60"/>
      <c r="AA4171" s="121"/>
      <c r="AB4171" s="121"/>
      <c r="AC4171" s="121"/>
      <c r="AD4171" s="121"/>
      <c r="AE4171" s="121"/>
      <c r="AF4171" s="121"/>
      <c r="AG4171" s="62"/>
      <c r="AH4171" s="62"/>
      <c r="AI4171" s="62"/>
      <c r="AJ4171" s="62"/>
      <c r="AK4171" s="62"/>
      <c r="AL4171" s="60"/>
      <c r="AM4171" s="60"/>
      <c r="AN4171" s="60"/>
      <c r="AO4171" s="60"/>
      <c r="AP4171" s="60"/>
      <c r="AQ4171" s="60"/>
      <c r="AR4171" s="60"/>
      <c r="AS4171" s="60"/>
      <c r="AT4171" s="60"/>
      <c r="AU4171" s="60"/>
      <c r="AV4171" s="60"/>
      <c r="AW4171" s="60"/>
      <c r="AX4171" s="60"/>
    </row>
    <row r="4172" spans="1:50" x14ac:dyDescent="0.25">
      <c r="A4172" s="29" t="s">
        <v>175</v>
      </c>
      <c r="B4172" s="29" t="s">
        <v>143</v>
      </c>
      <c r="C4172" s="29" t="s">
        <v>137</v>
      </c>
      <c r="D4172" s="65" t="s">
        <v>138</v>
      </c>
      <c r="E4172" s="65" t="s">
        <v>179</v>
      </c>
      <c r="F4172" s="22" t="s">
        <v>153</v>
      </c>
      <c r="G4172" s="17">
        <v>44861</v>
      </c>
      <c r="H4172" s="17"/>
      <c r="I4172" s="51">
        <v>0.9489774967528275</v>
      </c>
      <c r="J4172" s="60"/>
      <c r="K4172" s="60"/>
      <c r="L4172" s="61"/>
      <c r="M4172" s="60"/>
      <c r="N4172" s="60"/>
      <c r="O4172" s="60"/>
      <c r="P4172" s="62"/>
      <c r="Q4172" s="60"/>
      <c r="R4172" s="60"/>
      <c r="S4172" s="60"/>
      <c r="T4172" s="60"/>
      <c r="U4172" s="60"/>
      <c r="V4172" s="60"/>
      <c r="W4172" s="60"/>
      <c r="X4172" s="60"/>
      <c r="Y4172" s="60"/>
      <c r="Z4172" s="60"/>
      <c r="AA4172" s="121"/>
      <c r="AB4172" s="121"/>
      <c r="AC4172" s="121"/>
      <c r="AD4172" s="121"/>
      <c r="AE4172" s="121"/>
      <c r="AF4172" s="121"/>
      <c r="AG4172" s="62"/>
      <c r="AH4172" s="62"/>
      <c r="AI4172" s="62"/>
      <c r="AJ4172" s="62"/>
      <c r="AK4172" s="62"/>
      <c r="AL4172" s="60"/>
      <c r="AM4172" s="60"/>
      <c r="AN4172" s="60"/>
      <c r="AO4172" s="60"/>
      <c r="AP4172" s="60"/>
      <c r="AQ4172" s="60"/>
      <c r="AR4172" s="60"/>
      <c r="AS4172" s="60"/>
      <c r="AT4172" s="60"/>
      <c r="AU4172" s="60"/>
      <c r="AV4172" s="60"/>
      <c r="AW4172" s="60"/>
      <c r="AX4172" s="60"/>
    </row>
    <row r="4173" spans="1:50" x14ac:dyDescent="0.25">
      <c r="A4173" s="29" t="s">
        <v>175</v>
      </c>
      <c r="B4173" s="29" t="s">
        <v>143</v>
      </c>
      <c r="C4173" s="29" t="s">
        <v>137</v>
      </c>
      <c r="D4173" s="65" t="s">
        <v>138</v>
      </c>
      <c r="E4173" s="65" t="s">
        <v>179</v>
      </c>
      <c r="F4173" s="22" t="s">
        <v>153</v>
      </c>
      <c r="G4173" s="17">
        <v>44873</v>
      </c>
      <c r="H4173" s="17"/>
      <c r="I4173" s="51">
        <v>0.91559095635667442</v>
      </c>
      <c r="J4173" s="60"/>
      <c r="K4173" s="60"/>
      <c r="L4173" s="61"/>
      <c r="M4173" s="60"/>
      <c r="N4173" s="60"/>
      <c r="O4173" s="60"/>
      <c r="P4173" s="62"/>
      <c r="Q4173" s="60"/>
      <c r="R4173" s="60"/>
      <c r="S4173" s="60"/>
      <c r="T4173" s="60"/>
      <c r="U4173" s="60"/>
      <c r="V4173" s="60"/>
      <c r="W4173" s="60"/>
      <c r="X4173" s="60"/>
      <c r="Y4173" s="60"/>
      <c r="Z4173" s="60"/>
      <c r="AA4173" s="121"/>
      <c r="AB4173" s="121"/>
      <c r="AC4173" s="121"/>
      <c r="AD4173" s="121"/>
      <c r="AE4173" s="121"/>
      <c r="AF4173" s="121"/>
      <c r="AG4173" s="62"/>
      <c r="AH4173" s="62"/>
      <c r="AI4173" s="62"/>
      <c r="AJ4173" s="62"/>
      <c r="AK4173" s="62"/>
      <c r="AL4173" s="60"/>
      <c r="AM4173" s="60"/>
      <c r="AN4173" s="60"/>
      <c r="AO4173" s="60"/>
      <c r="AP4173" s="60"/>
      <c r="AQ4173" s="60"/>
      <c r="AR4173" s="60"/>
      <c r="AS4173" s="60"/>
      <c r="AT4173" s="60"/>
      <c r="AU4173" s="60"/>
      <c r="AV4173" s="60"/>
      <c r="AW4173" s="60"/>
      <c r="AX4173" s="60"/>
    </row>
    <row r="4174" spans="1:50" x14ac:dyDescent="0.25">
      <c r="A4174" s="29" t="s">
        <v>175</v>
      </c>
      <c r="B4174" s="29" t="s">
        <v>143</v>
      </c>
      <c r="C4174" s="29" t="s">
        <v>137</v>
      </c>
      <c r="D4174" s="65" t="s">
        <v>138</v>
      </c>
      <c r="E4174" s="65" t="s">
        <v>179</v>
      </c>
      <c r="F4174" s="22" t="s">
        <v>153</v>
      </c>
      <c r="G4174" s="17">
        <v>44886</v>
      </c>
      <c r="H4174" s="17"/>
      <c r="I4174" s="51">
        <v>0.79663498536335109</v>
      </c>
      <c r="J4174" s="60"/>
      <c r="K4174" s="60"/>
      <c r="L4174" s="61"/>
      <c r="M4174" s="60"/>
      <c r="N4174" s="60"/>
      <c r="O4174" s="60"/>
      <c r="P4174" s="62"/>
      <c r="Q4174" s="60"/>
      <c r="R4174" s="60"/>
      <c r="S4174" s="60"/>
      <c r="T4174" s="60"/>
      <c r="U4174" s="60"/>
      <c r="V4174" s="60"/>
      <c r="W4174" s="60"/>
      <c r="X4174" s="60"/>
      <c r="Y4174" s="60"/>
      <c r="Z4174" s="60"/>
      <c r="AA4174" s="121"/>
      <c r="AB4174" s="121"/>
      <c r="AC4174" s="121"/>
      <c r="AD4174" s="121"/>
      <c r="AE4174" s="121"/>
      <c r="AF4174" s="121"/>
      <c r="AG4174" s="62"/>
      <c r="AH4174" s="62"/>
      <c r="AI4174" s="62"/>
      <c r="AJ4174" s="62"/>
      <c r="AK4174" s="62"/>
      <c r="AL4174" s="60"/>
      <c r="AM4174" s="60"/>
      <c r="AN4174" s="60"/>
      <c r="AO4174" s="60"/>
      <c r="AP4174" s="60"/>
      <c r="AQ4174" s="60"/>
      <c r="AR4174" s="60"/>
      <c r="AS4174" s="60"/>
      <c r="AT4174" s="60"/>
      <c r="AU4174" s="60"/>
      <c r="AV4174" s="60"/>
      <c r="AW4174" s="60"/>
      <c r="AX4174" s="60"/>
    </row>
    <row r="4175" spans="1:50" x14ac:dyDescent="0.25">
      <c r="A4175" s="29" t="s">
        <v>175</v>
      </c>
      <c r="B4175" s="29" t="s">
        <v>143</v>
      </c>
      <c r="C4175" s="29" t="s">
        <v>137</v>
      </c>
      <c r="D4175" s="65" t="s">
        <v>138</v>
      </c>
      <c r="E4175" s="65" t="s">
        <v>179</v>
      </c>
      <c r="F4175" s="22" t="s">
        <v>153</v>
      </c>
      <c r="G4175" s="17">
        <v>44904</v>
      </c>
      <c r="H4175" s="17"/>
      <c r="I4175" s="51">
        <v>0.75853270946495233</v>
      </c>
      <c r="J4175" s="60"/>
      <c r="K4175" s="60"/>
      <c r="L4175" s="61"/>
      <c r="M4175" s="60"/>
      <c r="N4175" s="60"/>
      <c r="O4175" s="60"/>
      <c r="P4175" s="62"/>
      <c r="Q4175" s="60"/>
      <c r="R4175" s="60"/>
      <c r="S4175" s="60"/>
      <c r="T4175" s="60"/>
      <c r="U4175" s="60"/>
      <c r="V4175" s="60"/>
      <c r="W4175" s="60"/>
      <c r="X4175" s="60"/>
      <c r="Y4175" s="60"/>
      <c r="Z4175" s="60"/>
      <c r="AA4175" s="121"/>
      <c r="AB4175" s="121"/>
      <c r="AC4175" s="121"/>
      <c r="AD4175" s="121"/>
      <c r="AE4175" s="121"/>
      <c r="AF4175" s="121"/>
      <c r="AG4175" s="62"/>
      <c r="AH4175" s="62"/>
      <c r="AI4175" s="62"/>
      <c r="AJ4175" s="62"/>
      <c r="AK4175" s="62"/>
      <c r="AL4175" s="60"/>
      <c r="AM4175" s="60"/>
      <c r="AN4175" s="60"/>
      <c r="AO4175" s="60"/>
      <c r="AP4175" s="60"/>
      <c r="AQ4175" s="60"/>
      <c r="AR4175" s="60"/>
      <c r="AS4175" s="60"/>
      <c r="AT4175" s="60"/>
      <c r="AU4175" s="60"/>
      <c r="AV4175" s="60"/>
      <c r="AW4175" s="60"/>
      <c r="AX4175" s="60"/>
    </row>
    <row r="4176" spans="1:50" x14ac:dyDescent="0.25">
      <c r="A4176" s="29" t="s">
        <v>175</v>
      </c>
      <c r="B4176" s="29" t="s">
        <v>143</v>
      </c>
      <c r="C4176" s="29" t="s">
        <v>137</v>
      </c>
      <c r="D4176" s="65" t="s">
        <v>138</v>
      </c>
      <c r="E4176" s="65" t="s">
        <v>179</v>
      </c>
      <c r="F4176" s="22" t="s">
        <v>153</v>
      </c>
      <c r="G4176" s="17">
        <v>44916</v>
      </c>
      <c r="H4176" s="17"/>
      <c r="I4176" s="51">
        <v>0.57624348834086103</v>
      </c>
      <c r="J4176" s="12"/>
      <c r="K4176" s="12"/>
      <c r="L4176" s="40"/>
      <c r="M4176" s="12"/>
      <c r="N4176" s="12"/>
      <c r="O4176" s="12"/>
      <c r="P4176" s="16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81"/>
      <c r="AB4176" s="81"/>
      <c r="AC4176" s="81"/>
      <c r="AD4176" s="81"/>
      <c r="AE4176" s="81"/>
      <c r="AF4176" s="81"/>
      <c r="AG4176" s="16"/>
      <c r="AH4176" s="16"/>
      <c r="AI4176" s="16"/>
      <c r="AJ4176" s="16"/>
      <c r="AK4176" s="16"/>
      <c r="AL4176" s="12"/>
      <c r="AM4176" s="12"/>
      <c r="AN4176" s="12"/>
      <c r="AO4176" s="12"/>
      <c r="AP4176" s="12"/>
      <c r="AQ4176" s="12"/>
      <c r="AR4176" s="12"/>
      <c r="AS4176" s="12"/>
      <c r="AT4176" s="12"/>
      <c r="AU4176" s="12"/>
      <c r="AV4176" s="12"/>
      <c r="AW4176" s="12"/>
      <c r="AX4176" s="12"/>
    </row>
    <row r="4177" spans="1:50" x14ac:dyDescent="0.25">
      <c r="A4177" s="29" t="s">
        <v>175</v>
      </c>
      <c r="B4177" s="29" t="s">
        <v>143</v>
      </c>
      <c r="C4177" s="29" t="s">
        <v>137</v>
      </c>
      <c r="D4177" s="65" t="s">
        <v>138</v>
      </c>
      <c r="E4177" s="65" t="s">
        <v>179</v>
      </c>
      <c r="F4177" s="22" t="s">
        <v>153</v>
      </c>
      <c r="G4177" s="17">
        <v>44931</v>
      </c>
      <c r="H4177" s="17"/>
      <c r="I4177" s="51">
        <v>0.30572686970785573</v>
      </c>
      <c r="J4177" s="12"/>
      <c r="K4177" s="12"/>
      <c r="L4177" s="40"/>
      <c r="M4177" s="12"/>
      <c r="N4177" s="12"/>
      <c r="O4177" s="12"/>
      <c r="P4177" s="16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81"/>
      <c r="AB4177" s="81"/>
      <c r="AC4177" s="81"/>
      <c r="AD4177" s="81"/>
      <c r="AE4177" s="81"/>
      <c r="AF4177" s="81"/>
      <c r="AG4177" s="16"/>
      <c r="AH4177" s="16"/>
      <c r="AI4177" s="16"/>
      <c r="AJ4177" s="16"/>
      <c r="AK4177" s="16"/>
      <c r="AL4177" s="12"/>
      <c r="AM4177" s="12"/>
      <c r="AN4177" s="12"/>
      <c r="AO4177" s="12"/>
      <c r="AP4177" s="12"/>
      <c r="AQ4177" s="12"/>
      <c r="AR4177" s="12"/>
      <c r="AS4177" s="12"/>
      <c r="AT4177" s="12"/>
      <c r="AU4177" s="12"/>
      <c r="AV4177" s="12"/>
      <c r="AW4177" s="12"/>
      <c r="AX4177" s="12"/>
    </row>
    <row r="4178" spans="1:50" x14ac:dyDescent="0.25">
      <c r="A4178" s="55" t="s">
        <v>177</v>
      </c>
      <c r="B4178" s="55" t="s">
        <v>145</v>
      </c>
      <c r="C4178" s="55" t="s">
        <v>137</v>
      </c>
      <c r="D4178" s="59" t="s">
        <v>138</v>
      </c>
      <c r="E4178" s="59" t="s">
        <v>179</v>
      </c>
      <c r="F4178" s="22" t="s">
        <v>153</v>
      </c>
      <c r="G4178" s="38">
        <v>44722</v>
      </c>
      <c r="H4178" s="38"/>
      <c r="I4178" s="51">
        <v>0.21808376482428748</v>
      </c>
      <c r="J4178" s="12"/>
      <c r="K4178" s="12"/>
      <c r="L4178" s="40"/>
      <c r="M4178" s="12"/>
      <c r="N4178" s="12"/>
      <c r="O4178" s="12"/>
      <c r="P4178" s="16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81"/>
      <c r="AB4178" s="81"/>
      <c r="AC4178" s="81"/>
      <c r="AD4178" s="81"/>
      <c r="AE4178" s="81"/>
      <c r="AF4178" s="81"/>
      <c r="AG4178" s="16"/>
      <c r="AH4178" s="16"/>
      <c r="AI4178" s="16"/>
      <c r="AJ4178" s="16"/>
      <c r="AK4178" s="16"/>
      <c r="AL4178" s="12"/>
      <c r="AM4178" s="12"/>
      <c r="AN4178" s="12"/>
      <c r="AO4178" s="12"/>
      <c r="AP4178" s="12"/>
      <c r="AQ4178" s="12"/>
      <c r="AR4178" s="12"/>
      <c r="AS4178" s="12"/>
      <c r="AT4178" s="12"/>
      <c r="AU4178" s="12"/>
      <c r="AV4178" s="12"/>
      <c r="AW4178" s="12"/>
      <c r="AX4178" s="12"/>
    </row>
    <row r="4179" spans="1:50" x14ac:dyDescent="0.25">
      <c r="A4179" s="55" t="s">
        <v>177</v>
      </c>
      <c r="B4179" s="55" t="s">
        <v>145</v>
      </c>
      <c r="C4179" s="55" t="s">
        <v>137</v>
      </c>
      <c r="D4179" s="59" t="s">
        <v>138</v>
      </c>
      <c r="E4179" s="59" t="s">
        <v>179</v>
      </c>
      <c r="F4179" s="22" t="s">
        <v>153</v>
      </c>
      <c r="G4179" s="38">
        <v>44727</v>
      </c>
      <c r="H4179" s="38"/>
      <c r="I4179" s="51">
        <v>0.20810579654014999</v>
      </c>
      <c r="J4179" s="12"/>
      <c r="K4179" s="12"/>
      <c r="L4179" s="40"/>
      <c r="M4179" s="12"/>
      <c r="N4179" s="12"/>
      <c r="O4179" s="12"/>
      <c r="P4179" s="16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81"/>
      <c r="AB4179" s="81"/>
      <c r="AC4179" s="81"/>
      <c r="AD4179" s="81"/>
      <c r="AE4179" s="81"/>
      <c r="AF4179" s="81"/>
      <c r="AG4179" s="16"/>
      <c r="AH4179" s="16"/>
      <c r="AI4179" s="16"/>
      <c r="AJ4179" s="16"/>
      <c r="AK4179" s="16"/>
      <c r="AL4179" s="12"/>
      <c r="AM4179" s="12"/>
      <c r="AN4179" s="12"/>
      <c r="AO4179" s="12"/>
      <c r="AP4179" s="12"/>
      <c r="AQ4179" s="12"/>
      <c r="AR4179" s="12"/>
      <c r="AS4179" s="12"/>
      <c r="AT4179" s="12"/>
      <c r="AU4179" s="12"/>
      <c r="AV4179" s="12"/>
      <c r="AW4179" s="12"/>
      <c r="AX4179" s="12"/>
    </row>
    <row r="4180" spans="1:50" x14ac:dyDescent="0.25">
      <c r="A4180" s="55" t="s">
        <v>177</v>
      </c>
      <c r="B4180" s="55" t="s">
        <v>145</v>
      </c>
      <c r="C4180" s="55" t="s">
        <v>137</v>
      </c>
      <c r="D4180" s="59" t="s">
        <v>138</v>
      </c>
      <c r="E4180" s="59" t="s">
        <v>179</v>
      </c>
      <c r="F4180" s="22" t="s">
        <v>153</v>
      </c>
      <c r="G4180" s="38">
        <v>44735</v>
      </c>
      <c r="H4180" s="38"/>
      <c r="I4180" s="51">
        <v>0.26810875069717033</v>
      </c>
      <c r="J4180" s="12"/>
      <c r="K4180" s="12"/>
      <c r="L4180" s="40"/>
      <c r="M4180" s="12"/>
      <c r="N4180" s="12"/>
      <c r="O4180" s="12"/>
      <c r="P4180" s="16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81"/>
      <c r="AB4180" s="81"/>
      <c r="AC4180" s="81"/>
      <c r="AD4180" s="81"/>
      <c r="AE4180" s="81"/>
      <c r="AF4180" s="81"/>
      <c r="AG4180" s="16"/>
      <c r="AH4180" s="16"/>
      <c r="AI4180" s="16"/>
      <c r="AJ4180" s="16"/>
      <c r="AK4180" s="16"/>
      <c r="AL4180" s="12"/>
      <c r="AM4180" s="12"/>
      <c r="AN4180" s="12"/>
      <c r="AO4180" s="12"/>
      <c r="AP4180" s="12"/>
      <c r="AQ4180" s="12"/>
      <c r="AR4180" s="12"/>
      <c r="AS4180" s="12"/>
      <c r="AT4180" s="12"/>
      <c r="AU4180" s="12"/>
      <c r="AV4180" s="12"/>
      <c r="AW4180" s="12"/>
      <c r="AX4180" s="12"/>
    </row>
    <row r="4181" spans="1:50" x14ac:dyDescent="0.25">
      <c r="A4181" s="55" t="s">
        <v>177</v>
      </c>
      <c r="B4181" s="55" t="s">
        <v>145</v>
      </c>
      <c r="C4181" s="55" t="s">
        <v>137</v>
      </c>
      <c r="D4181" s="59" t="s">
        <v>138</v>
      </c>
      <c r="E4181" s="59" t="s">
        <v>179</v>
      </c>
      <c r="F4181" s="22" t="s">
        <v>153</v>
      </c>
      <c r="G4181" s="38">
        <v>44749</v>
      </c>
      <c r="H4181" s="38"/>
      <c r="I4181" s="51">
        <v>0.2693949523332298</v>
      </c>
      <c r="J4181" s="12"/>
      <c r="K4181" s="12"/>
      <c r="L4181" s="40"/>
      <c r="M4181" s="12"/>
      <c r="N4181" s="12"/>
      <c r="O4181" s="12"/>
      <c r="P4181" s="16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81"/>
      <c r="AB4181" s="81"/>
      <c r="AC4181" s="81"/>
      <c r="AD4181" s="81"/>
      <c r="AE4181" s="81"/>
      <c r="AF4181" s="81"/>
      <c r="AG4181" s="16"/>
      <c r="AH4181" s="16"/>
      <c r="AI4181" s="16"/>
      <c r="AJ4181" s="16"/>
      <c r="AK4181" s="16"/>
      <c r="AL4181" s="12"/>
      <c r="AM4181" s="12"/>
      <c r="AN4181" s="12"/>
      <c r="AO4181" s="12"/>
      <c r="AP4181" s="12"/>
      <c r="AQ4181" s="12"/>
      <c r="AR4181" s="12"/>
      <c r="AS4181" s="12"/>
      <c r="AT4181" s="12"/>
      <c r="AU4181" s="12"/>
      <c r="AV4181" s="12"/>
      <c r="AW4181" s="12"/>
      <c r="AX4181" s="12"/>
    </row>
    <row r="4182" spans="1:50" x14ac:dyDescent="0.25">
      <c r="A4182" s="55" t="s">
        <v>177</v>
      </c>
      <c r="B4182" s="55" t="s">
        <v>145</v>
      </c>
      <c r="C4182" s="55" t="s">
        <v>137</v>
      </c>
      <c r="D4182" s="59" t="s">
        <v>138</v>
      </c>
      <c r="E4182" s="59" t="s">
        <v>179</v>
      </c>
      <c r="F4182" s="22" t="s">
        <v>153</v>
      </c>
      <c r="G4182" s="38">
        <v>44781</v>
      </c>
      <c r="H4182" s="38"/>
      <c r="I4182" s="51">
        <v>0.47321904578199608</v>
      </c>
      <c r="J4182" s="12"/>
      <c r="K4182" s="12"/>
      <c r="L4182" s="40"/>
      <c r="M4182" s="12"/>
      <c r="N4182" s="12"/>
      <c r="O4182" s="12"/>
      <c r="P4182" s="16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81"/>
      <c r="AB4182" s="81"/>
      <c r="AC4182" s="81"/>
      <c r="AD4182" s="81"/>
      <c r="AE4182" s="81"/>
      <c r="AF4182" s="81"/>
      <c r="AG4182" s="16"/>
      <c r="AH4182" s="16"/>
      <c r="AI4182" s="16"/>
      <c r="AJ4182" s="16"/>
      <c r="AK4182" s="16"/>
      <c r="AL4182" s="12"/>
      <c r="AM4182" s="12"/>
      <c r="AN4182" s="12"/>
      <c r="AO4182" s="12"/>
      <c r="AP4182" s="12"/>
      <c r="AQ4182" s="12"/>
      <c r="AR4182" s="12"/>
      <c r="AS4182" s="12"/>
      <c r="AT4182" s="12"/>
      <c r="AU4182" s="12"/>
      <c r="AV4182" s="12"/>
      <c r="AW4182" s="12"/>
      <c r="AX4182" s="12"/>
    </row>
    <row r="4183" spans="1:50" x14ac:dyDescent="0.25">
      <c r="A4183" s="55" t="s">
        <v>177</v>
      </c>
      <c r="B4183" s="55" t="s">
        <v>145</v>
      </c>
      <c r="C4183" s="55" t="s">
        <v>137</v>
      </c>
      <c r="D4183" s="59" t="s">
        <v>138</v>
      </c>
      <c r="E4183" s="59" t="s">
        <v>179</v>
      </c>
      <c r="F4183" s="22" t="s">
        <v>153</v>
      </c>
      <c r="G4183" s="38">
        <v>44803</v>
      </c>
      <c r="H4183" s="38"/>
      <c r="I4183" s="51">
        <v>0.74576514429550234</v>
      </c>
      <c r="J4183" s="12"/>
      <c r="K4183" s="12"/>
      <c r="L4183" s="40"/>
      <c r="M4183" s="12"/>
      <c r="N4183" s="12"/>
      <c r="O4183" s="12"/>
      <c r="P4183" s="16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81"/>
      <c r="AB4183" s="81"/>
      <c r="AC4183" s="81"/>
      <c r="AD4183" s="81"/>
      <c r="AE4183" s="81"/>
      <c r="AF4183" s="81"/>
      <c r="AG4183" s="16"/>
      <c r="AH4183" s="16"/>
      <c r="AI4183" s="16"/>
      <c r="AJ4183" s="16"/>
      <c r="AK4183" s="16"/>
      <c r="AL4183" s="12"/>
      <c r="AM4183" s="12"/>
      <c r="AN4183" s="12"/>
      <c r="AO4183" s="12"/>
      <c r="AP4183" s="12"/>
      <c r="AQ4183" s="12"/>
      <c r="AR4183" s="12"/>
      <c r="AS4183" s="12"/>
      <c r="AT4183" s="12"/>
      <c r="AU4183" s="12"/>
      <c r="AV4183" s="12"/>
      <c r="AW4183" s="12"/>
      <c r="AX4183" s="12"/>
    </row>
    <row r="4184" spans="1:50" x14ac:dyDescent="0.25">
      <c r="A4184" s="55" t="s">
        <v>177</v>
      </c>
      <c r="B4184" s="55" t="s">
        <v>145</v>
      </c>
      <c r="C4184" s="55" t="s">
        <v>137</v>
      </c>
      <c r="D4184" s="59" t="s">
        <v>138</v>
      </c>
      <c r="E4184" s="59" t="s">
        <v>179</v>
      </c>
      <c r="F4184" s="22" t="s">
        <v>153</v>
      </c>
      <c r="G4184" s="38">
        <v>44809</v>
      </c>
      <c r="H4184" s="38"/>
      <c r="I4184" s="51">
        <v>0.84718459653541156</v>
      </c>
      <c r="J4184" s="12"/>
      <c r="K4184" s="12"/>
      <c r="L4184" s="40"/>
      <c r="M4184" s="12"/>
      <c r="N4184" s="12"/>
      <c r="O4184" s="12"/>
      <c r="P4184" s="16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81"/>
      <c r="AB4184" s="81"/>
      <c r="AC4184" s="81"/>
      <c r="AD4184" s="81"/>
      <c r="AE4184" s="81"/>
      <c r="AF4184" s="81"/>
      <c r="AG4184" s="16"/>
      <c r="AH4184" s="16"/>
      <c r="AI4184" s="16"/>
      <c r="AJ4184" s="16"/>
      <c r="AK4184" s="16"/>
      <c r="AL4184" s="12"/>
      <c r="AM4184" s="12"/>
      <c r="AN4184" s="12"/>
      <c r="AO4184" s="12"/>
      <c r="AP4184" s="12"/>
      <c r="AQ4184" s="12"/>
      <c r="AR4184" s="12"/>
      <c r="AS4184" s="12"/>
      <c r="AT4184" s="12"/>
      <c r="AU4184" s="12"/>
      <c r="AV4184" s="12"/>
      <c r="AW4184" s="12"/>
      <c r="AX4184" s="12"/>
    </row>
    <row r="4185" spans="1:50" x14ac:dyDescent="0.25">
      <c r="A4185" s="55" t="s">
        <v>177</v>
      </c>
      <c r="B4185" s="55" t="s">
        <v>145</v>
      </c>
      <c r="C4185" s="55" t="s">
        <v>137</v>
      </c>
      <c r="D4185" s="59" t="s">
        <v>138</v>
      </c>
      <c r="E4185" s="59" t="s">
        <v>179</v>
      </c>
      <c r="F4185" s="22" t="s">
        <v>153</v>
      </c>
      <c r="G4185" s="38">
        <v>44817</v>
      </c>
      <c r="H4185" s="38"/>
      <c r="I4185" s="51">
        <v>0.89988624928720617</v>
      </c>
      <c r="J4185" s="12"/>
      <c r="K4185" s="12"/>
      <c r="L4185" s="40"/>
      <c r="M4185" s="12"/>
      <c r="N4185" s="12"/>
      <c r="O4185" s="12"/>
      <c r="P4185" s="16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81"/>
      <c r="AB4185" s="81"/>
      <c r="AC4185" s="81"/>
      <c r="AD4185" s="81"/>
      <c r="AE4185" s="81"/>
      <c r="AF4185" s="81"/>
      <c r="AG4185" s="16"/>
      <c r="AH4185" s="16"/>
      <c r="AI4185" s="16"/>
      <c r="AJ4185" s="16"/>
      <c r="AK4185" s="16"/>
      <c r="AL4185" s="12"/>
      <c r="AM4185" s="12"/>
      <c r="AN4185" s="12"/>
      <c r="AO4185" s="12"/>
      <c r="AP4185" s="12"/>
      <c r="AQ4185" s="12"/>
      <c r="AR4185" s="12"/>
      <c r="AS4185" s="12"/>
      <c r="AT4185" s="12"/>
      <c r="AU4185" s="12"/>
      <c r="AV4185" s="12"/>
      <c r="AW4185" s="12"/>
      <c r="AX4185" s="12"/>
    </row>
    <row r="4186" spans="1:50" x14ac:dyDescent="0.25">
      <c r="A4186" s="55" t="s">
        <v>177</v>
      </c>
      <c r="B4186" s="55" t="s">
        <v>145</v>
      </c>
      <c r="C4186" s="55" t="s">
        <v>137</v>
      </c>
      <c r="D4186" s="59" t="s">
        <v>138</v>
      </c>
      <c r="E4186" s="59" t="s">
        <v>179</v>
      </c>
      <c r="F4186" s="22" t="s">
        <v>153</v>
      </c>
      <c r="G4186" s="38">
        <v>44824</v>
      </c>
      <c r="H4186" s="38"/>
      <c r="I4186" s="51">
        <v>0.94335444544978242</v>
      </c>
      <c r="J4186" s="12"/>
      <c r="K4186" s="12"/>
      <c r="L4186" s="40"/>
      <c r="M4186" s="12"/>
      <c r="N4186" s="12"/>
      <c r="O4186" s="12"/>
      <c r="P4186" s="16"/>
      <c r="Q4186" s="12"/>
      <c r="R4186" s="12"/>
      <c r="S4186" s="12"/>
      <c r="T4186" s="12"/>
      <c r="U4186" s="12"/>
      <c r="V4186" s="12"/>
      <c r="W4186" s="12"/>
      <c r="X4186" s="12"/>
      <c r="Y4186" s="12"/>
      <c r="Z4186" s="12"/>
      <c r="AA4186" s="81"/>
      <c r="AB4186" s="81"/>
      <c r="AC4186" s="81"/>
      <c r="AD4186" s="81"/>
      <c r="AE4186" s="81"/>
      <c r="AF4186" s="81"/>
      <c r="AG4186" s="16"/>
      <c r="AH4186" s="16"/>
      <c r="AI4186" s="16"/>
      <c r="AJ4186" s="16"/>
      <c r="AK4186" s="16"/>
      <c r="AL4186" s="12"/>
      <c r="AM4186" s="12"/>
      <c r="AN4186" s="12"/>
      <c r="AO4186" s="12"/>
      <c r="AP4186" s="12"/>
      <c r="AQ4186" s="12"/>
      <c r="AR4186" s="12"/>
      <c r="AS4186" s="12"/>
      <c r="AT4186" s="12"/>
      <c r="AU4186" s="12"/>
      <c r="AV4186" s="12"/>
      <c r="AW4186" s="12"/>
      <c r="AX4186" s="12"/>
    </row>
    <row r="4187" spans="1:50" x14ac:dyDescent="0.25">
      <c r="A4187" s="55" t="s">
        <v>177</v>
      </c>
      <c r="B4187" s="55" t="s">
        <v>145</v>
      </c>
      <c r="C4187" s="55" t="s">
        <v>137</v>
      </c>
      <c r="D4187" s="59" t="s">
        <v>138</v>
      </c>
      <c r="E4187" s="59" t="s">
        <v>179</v>
      </c>
      <c r="F4187" s="22" t="s">
        <v>153</v>
      </c>
      <c r="G4187" s="38">
        <v>44831</v>
      </c>
      <c r="H4187" s="38"/>
      <c r="I4187" s="51">
        <v>0.94357239448536079</v>
      </c>
      <c r="J4187" s="12"/>
      <c r="K4187" s="12"/>
      <c r="L4187" s="40"/>
      <c r="M4187" s="12"/>
      <c r="N4187" s="12"/>
      <c r="O4187" s="12"/>
      <c r="P4187" s="16"/>
      <c r="Q4187" s="12"/>
      <c r="R4187" s="12"/>
      <c r="S4187" s="12"/>
      <c r="T4187" s="12"/>
      <c r="U4187" s="12"/>
      <c r="V4187" s="12"/>
      <c r="W4187" s="12"/>
      <c r="X4187" s="12"/>
      <c r="Y4187" s="12"/>
      <c r="Z4187" s="12"/>
      <c r="AA4187" s="81"/>
      <c r="AB4187" s="81"/>
      <c r="AC4187" s="81"/>
      <c r="AD4187" s="81"/>
      <c r="AE4187" s="81"/>
      <c r="AF4187" s="81"/>
      <c r="AG4187" s="16"/>
      <c r="AH4187" s="16"/>
      <c r="AI4187" s="16"/>
      <c r="AJ4187" s="16"/>
      <c r="AK4187" s="16"/>
      <c r="AL4187" s="12"/>
      <c r="AM4187" s="12"/>
      <c r="AN4187" s="12"/>
      <c r="AO4187" s="12"/>
      <c r="AP4187" s="12"/>
      <c r="AQ4187" s="12"/>
      <c r="AR4187" s="12"/>
      <c r="AS4187" s="12"/>
      <c r="AT4187" s="12"/>
      <c r="AU4187" s="12"/>
      <c r="AV4187" s="12"/>
      <c r="AW4187" s="12"/>
      <c r="AX4187" s="12"/>
    </row>
    <row r="4188" spans="1:50" x14ac:dyDescent="0.25">
      <c r="A4188" s="55" t="s">
        <v>177</v>
      </c>
      <c r="B4188" s="55" t="s">
        <v>145</v>
      </c>
      <c r="C4188" s="55" t="s">
        <v>137</v>
      </c>
      <c r="D4188" s="59" t="s">
        <v>138</v>
      </c>
      <c r="E4188" s="59" t="s">
        <v>179</v>
      </c>
      <c r="F4188" s="22" t="s">
        <v>153</v>
      </c>
      <c r="G4188" s="38">
        <v>44837</v>
      </c>
      <c r="H4188" s="38"/>
      <c r="I4188" s="51">
        <v>0.9592867302476874</v>
      </c>
      <c r="J4188" s="12"/>
      <c r="K4188" s="12"/>
      <c r="L4188" s="40"/>
      <c r="M4188" s="12"/>
      <c r="N4188" s="12"/>
      <c r="O4188" s="12"/>
      <c r="P4188" s="16"/>
      <c r="Q4188" s="12"/>
      <c r="R4188" s="12"/>
      <c r="S4188" s="12"/>
      <c r="T4188" s="12"/>
      <c r="U4188" s="12"/>
      <c r="V4188" s="12"/>
      <c r="W4188" s="12"/>
      <c r="X4188" s="12"/>
      <c r="Y4188" s="12"/>
      <c r="Z4188" s="12"/>
      <c r="AA4188" s="81"/>
      <c r="AB4188" s="81"/>
      <c r="AC4188" s="81"/>
      <c r="AD4188" s="81"/>
      <c r="AE4188" s="81"/>
      <c r="AF4188" s="81"/>
      <c r="AG4188" s="16"/>
      <c r="AH4188" s="16"/>
      <c r="AI4188" s="16"/>
      <c r="AJ4188" s="16"/>
      <c r="AK4188" s="16"/>
      <c r="AL4188" s="12"/>
      <c r="AM4188" s="12"/>
      <c r="AN4188" s="12"/>
      <c r="AO4188" s="12"/>
      <c r="AP4188" s="12"/>
      <c r="AQ4188" s="12"/>
      <c r="AR4188" s="12"/>
      <c r="AS4188" s="12"/>
      <c r="AT4188" s="12"/>
      <c r="AU4188" s="12"/>
      <c r="AV4188" s="12"/>
      <c r="AW4188" s="12"/>
      <c r="AX4188" s="12"/>
    </row>
    <row r="4189" spans="1:50" x14ac:dyDescent="0.25">
      <c r="A4189" s="55" t="s">
        <v>177</v>
      </c>
      <c r="B4189" s="55" t="s">
        <v>145</v>
      </c>
      <c r="C4189" s="55" t="s">
        <v>137</v>
      </c>
      <c r="D4189" s="59" t="s">
        <v>138</v>
      </c>
      <c r="E4189" s="59" t="s">
        <v>179</v>
      </c>
      <c r="F4189" s="22" t="s">
        <v>153</v>
      </c>
      <c r="G4189" s="38">
        <v>44846</v>
      </c>
      <c r="H4189" s="38"/>
      <c r="I4189" s="51">
        <v>0.93428276649839781</v>
      </c>
      <c r="J4189" s="12"/>
      <c r="K4189" s="12"/>
      <c r="L4189" s="40"/>
      <c r="M4189" s="12"/>
      <c r="N4189" s="12"/>
      <c r="O4189" s="12"/>
      <c r="P4189" s="16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81"/>
      <c r="AB4189" s="81"/>
      <c r="AC4189" s="81"/>
      <c r="AD4189" s="81"/>
      <c r="AE4189" s="81"/>
      <c r="AF4189" s="81"/>
      <c r="AG4189" s="16"/>
      <c r="AH4189" s="16"/>
      <c r="AI4189" s="16"/>
      <c r="AJ4189" s="16"/>
      <c r="AK4189" s="16"/>
      <c r="AL4189" s="12"/>
      <c r="AM4189" s="12"/>
      <c r="AN4189" s="12"/>
      <c r="AO4189" s="12"/>
      <c r="AP4189" s="12"/>
      <c r="AQ4189" s="12"/>
      <c r="AR4189" s="12"/>
      <c r="AS4189" s="12"/>
      <c r="AT4189" s="12"/>
      <c r="AU4189" s="12"/>
      <c r="AV4189" s="12"/>
      <c r="AW4189" s="12"/>
      <c r="AX4189" s="12"/>
    </row>
    <row r="4190" spans="1:50" x14ac:dyDescent="0.25">
      <c r="A4190" s="55" t="s">
        <v>177</v>
      </c>
      <c r="B4190" s="55" t="s">
        <v>145</v>
      </c>
      <c r="C4190" s="55" t="s">
        <v>137</v>
      </c>
      <c r="D4190" s="59" t="s">
        <v>138</v>
      </c>
      <c r="E4190" s="59" t="s">
        <v>179</v>
      </c>
      <c r="F4190" s="22" t="s">
        <v>153</v>
      </c>
      <c r="G4190" s="38">
        <v>44861</v>
      </c>
      <c r="H4190" s="38"/>
      <c r="I4190" s="51">
        <v>0.94917039402140546</v>
      </c>
      <c r="J4190" s="12"/>
      <c r="K4190" s="12"/>
      <c r="L4190" s="40"/>
      <c r="M4190" s="12"/>
      <c r="N4190" s="12"/>
      <c r="O4190" s="12"/>
      <c r="P4190" s="16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81"/>
      <c r="AB4190" s="81"/>
      <c r="AC4190" s="81"/>
      <c r="AD4190" s="81"/>
      <c r="AE4190" s="81"/>
      <c r="AF4190" s="81"/>
      <c r="AG4190" s="16"/>
      <c r="AH4190" s="16"/>
      <c r="AI4190" s="16"/>
      <c r="AJ4190" s="16"/>
      <c r="AK4190" s="16"/>
      <c r="AL4190" s="12"/>
      <c r="AM4190" s="12"/>
      <c r="AN4190" s="12"/>
      <c r="AO4190" s="12"/>
      <c r="AP4190" s="12"/>
      <c r="AQ4190" s="12"/>
      <c r="AR4190" s="12"/>
      <c r="AS4190" s="12"/>
      <c r="AT4190" s="12"/>
      <c r="AU4190" s="12"/>
      <c r="AV4190" s="12"/>
      <c r="AW4190" s="12"/>
      <c r="AX4190" s="12"/>
    </row>
    <row r="4191" spans="1:50" x14ac:dyDescent="0.25">
      <c r="A4191" s="55" t="s">
        <v>177</v>
      </c>
      <c r="B4191" s="55" t="s">
        <v>145</v>
      </c>
      <c r="C4191" s="55" t="s">
        <v>137</v>
      </c>
      <c r="D4191" s="59" t="s">
        <v>138</v>
      </c>
      <c r="E4191" s="59" t="s">
        <v>179</v>
      </c>
      <c r="F4191" s="22" t="s">
        <v>153</v>
      </c>
      <c r="G4191" s="38">
        <v>44873</v>
      </c>
      <c r="H4191" s="38"/>
      <c r="I4191" s="51">
        <v>0.93786634090847965</v>
      </c>
      <c r="J4191" s="12"/>
      <c r="K4191" s="12"/>
      <c r="L4191" s="40"/>
      <c r="M4191" s="12"/>
      <c r="N4191" s="12"/>
      <c r="O4191" s="12"/>
      <c r="P4191" s="16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81"/>
      <c r="AB4191" s="81"/>
      <c r="AC4191" s="81"/>
      <c r="AD4191" s="81"/>
      <c r="AE4191" s="81"/>
      <c r="AF4191" s="81"/>
      <c r="AG4191" s="16"/>
      <c r="AH4191" s="16"/>
      <c r="AI4191" s="16"/>
      <c r="AJ4191" s="16"/>
      <c r="AK4191" s="16"/>
      <c r="AL4191" s="12"/>
      <c r="AM4191" s="12"/>
      <c r="AN4191" s="12"/>
      <c r="AO4191" s="12"/>
      <c r="AP4191" s="12"/>
      <c r="AQ4191" s="12"/>
      <c r="AR4191" s="12"/>
      <c r="AS4191" s="12"/>
      <c r="AT4191" s="12"/>
      <c r="AU4191" s="12"/>
      <c r="AV4191" s="12"/>
      <c r="AW4191" s="12"/>
      <c r="AX4191" s="12"/>
    </row>
    <row r="4192" spans="1:50" x14ac:dyDescent="0.25">
      <c r="A4192" s="55" t="s">
        <v>177</v>
      </c>
      <c r="B4192" s="55" t="s">
        <v>145</v>
      </c>
      <c r="C4192" s="55" t="s">
        <v>137</v>
      </c>
      <c r="D4192" s="59" t="s">
        <v>138</v>
      </c>
      <c r="E4192" s="59" t="s">
        <v>179</v>
      </c>
      <c r="F4192" s="22" t="s">
        <v>153</v>
      </c>
      <c r="G4192" s="38">
        <v>44886</v>
      </c>
      <c r="H4192" s="38"/>
      <c r="I4192" s="51">
        <v>0.85830391007702378</v>
      </c>
      <c r="J4192" s="12"/>
      <c r="K4192" s="12"/>
      <c r="L4192" s="40"/>
      <c r="M4192" s="12"/>
      <c r="N4192" s="12"/>
      <c r="O4192" s="12"/>
      <c r="P4192" s="16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81"/>
      <c r="AB4192" s="81"/>
      <c r="AC4192" s="81"/>
      <c r="AD4192" s="81"/>
      <c r="AE4192" s="81"/>
      <c r="AF4192" s="81"/>
      <c r="AG4192" s="16"/>
      <c r="AH4192" s="16"/>
      <c r="AI4192" s="16"/>
      <c r="AJ4192" s="16"/>
      <c r="AK4192" s="16"/>
      <c r="AL4192" s="12"/>
      <c r="AM4192" s="12"/>
      <c r="AN4192" s="12"/>
      <c r="AO4192" s="12"/>
      <c r="AP4192" s="12"/>
      <c r="AQ4192" s="12"/>
      <c r="AR4192" s="12"/>
      <c r="AS4192" s="12"/>
      <c r="AT4192" s="12"/>
      <c r="AU4192" s="12"/>
      <c r="AV4192" s="12"/>
      <c r="AW4192" s="12"/>
      <c r="AX4192" s="12"/>
    </row>
    <row r="4193" spans="1:50" x14ac:dyDescent="0.25">
      <c r="A4193" s="55" t="s">
        <v>177</v>
      </c>
      <c r="B4193" s="55" t="s">
        <v>145</v>
      </c>
      <c r="C4193" s="55" t="s">
        <v>137</v>
      </c>
      <c r="D4193" s="59" t="s">
        <v>138</v>
      </c>
      <c r="E4193" s="59" t="s">
        <v>179</v>
      </c>
      <c r="F4193" s="22" t="s">
        <v>153</v>
      </c>
      <c r="G4193" s="38">
        <v>44904</v>
      </c>
      <c r="H4193" s="38"/>
      <c r="I4193" s="51">
        <v>0.78479584931197854</v>
      </c>
      <c r="J4193" s="12"/>
      <c r="K4193" s="12"/>
      <c r="L4193" s="40"/>
      <c r="M4193" s="12"/>
      <c r="N4193" s="12"/>
      <c r="O4193" s="12"/>
      <c r="P4193" s="16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81"/>
      <c r="AB4193" s="81"/>
      <c r="AC4193" s="81"/>
      <c r="AD4193" s="81"/>
      <c r="AE4193" s="81"/>
      <c r="AF4193" s="81"/>
      <c r="AG4193" s="16"/>
      <c r="AH4193" s="16"/>
      <c r="AI4193" s="16"/>
      <c r="AJ4193" s="16"/>
      <c r="AK4193" s="16"/>
      <c r="AL4193" s="12"/>
      <c r="AM4193" s="12"/>
      <c r="AN4193" s="12"/>
      <c r="AO4193" s="12"/>
      <c r="AP4193" s="12"/>
      <c r="AQ4193" s="12"/>
      <c r="AR4193" s="12"/>
      <c r="AS4193" s="12"/>
      <c r="AT4193" s="12"/>
      <c r="AU4193" s="12"/>
      <c r="AV4193" s="12"/>
      <c r="AW4193" s="12"/>
      <c r="AX4193" s="12"/>
    </row>
    <row r="4194" spans="1:50" x14ac:dyDescent="0.25">
      <c r="A4194" s="55" t="s">
        <v>177</v>
      </c>
      <c r="B4194" s="55" t="s">
        <v>145</v>
      </c>
      <c r="C4194" s="55" t="s">
        <v>137</v>
      </c>
      <c r="D4194" s="59" t="s">
        <v>138</v>
      </c>
      <c r="E4194" s="59" t="s">
        <v>179</v>
      </c>
      <c r="F4194" s="22" t="s">
        <v>153</v>
      </c>
      <c r="G4194" s="38">
        <v>44916</v>
      </c>
      <c r="H4194" s="38"/>
      <c r="I4194" s="51">
        <v>0.69681370565801537</v>
      </c>
      <c r="J4194" s="12"/>
      <c r="K4194" s="12"/>
      <c r="L4194" s="40"/>
      <c r="M4194" s="12"/>
      <c r="N4194" s="12"/>
      <c r="O4194" s="12"/>
      <c r="P4194" s="16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81"/>
      <c r="AB4194" s="81"/>
      <c r="AC4194" s="81"/>
      <c r="AD4194" s="81"/>
      <c r="AE4194" s="81"/>
      <c r="AF4194" s="81"/>
      <c r="AG4194" s="16"/>
      <c r="AH4194" s="16"/>
      <c r="AI4194" s="16"/>
      <c r="AJ4194" s="16"/>
      <c r="AK4194" s="16"/>
      <c r="AL4194" s="12"/>
      <c r="AM4194" s="12"/>
      <c r="AN4194" s="12"/>
      <c r="AO4194" s="12"/>
      <c r="AP4194" s="12"/>
      <c r="AQ4194" s="12"/>
      <c r="AR4194" s="12"/>
      <c r="AS4194" s="12"/>
      <c r="AT4194" s="12"/>
      <c r="AU4194" s="12"/>
      <c r="AV4194" s="12"/>
      <c r="AW4194" s="12"/>
      <c r="AX4194" s="12"/>
    </row>
    <row r="4195" spans="1:50" x14ac:dyDescent="0.25">
      <c r="A4195" s="55" t="s">
        <v>177</v>
      </c>
      <c r="B4195" s="55" t="s">
        <v>145</v>
      </c>
      <c r="C4195" s="55" t="s">
        <v>137</v>
      </c>
      <c r="D4195" s="59" t="s">
        <v>138</v>
      </c>
      <c r="E4195" s="59" t="s">
        <v>179</v>
      </c>
      <c r="F4195" s="22" t="s">
        <v>153</v>
      </c>
      <c r="G4195" s="38">
        <v>44931</v>
      </c>
      <c r="H4195" s="38"/>
      <c r="I4195" s="51">
        <v>0.54170986383590847</v>
      </c>
      <c r="J4195" s="12"/>
      <c r="K4195" s="12"/>
      <c r="L4195" s="40"/>
      <c r="M4195" s="12"/>
      <c r="N4195" s="12"/>
      <c r="O4195" s="12"/>
      <c r="P4195" s="16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81"/>
      <c r="AB4195" s="81"/>
      <c r="AC4195" s="81"/>
      <c r="AD4195" s="81"/>
      <c r="AE4195" s="81"/>
      <c r="AF4195" s="81"/>
      <c r="AG4195" s="16"/>
      <c r="AH4195" s="16"/>
      <c r="AI4195" s="16"/>
      <c r="AJ4195" s="16"/>
      <c r="AK4195" s="16"/>
      <c r="AL4195" s="12"/>
      <c r="AM4195" s="12"/>
      <c r="AN4195" s="12"/>
      <c r="AO4195" s="12"/>
      <c r="AP4195" s="12"/>
      <c r="AQ4195" s="12"/>
      <c r="AR4195" s="12"/>
      <c r="AS4195" s="12"/>
      <c r="AT4195" s="12"/>
      <c r="AU4195" s="12"/>
      <c r="AV4195" s="12"/>
      <c r="AW4195" s="12"/>
      <c r="AX4195" s="12"/>
    </row>
    <row r="4196" spans="1:50" x14ac:dyDescent="0.25">
      <c r="A4196" s="29" t="s">
        <v>172</v>
      </c>
      <c r="B4196" s="29" t="s">
        <v>79</v>
      </c>
      <c r="C4196" s="29" t="s">
        <v>147</v>
      </c>
      <c r="D4196" s="65" t="s">
        <v>138</v>
      </c>
      <c r="E4196" s="65" t="s">
        <v>179</v>
      </c>
      <c r="F4196" s="22" t="s">
        <v>153</v>
      </c>
      <c r="G4196" s="17">
        <v>44722</v>
      </c>
      <c r="H4196" s="17"/>
      <c r="I4196" s="51">
        <v>0.14115792213233117</v>
      </c>
      <c r="J4196" s="22"/>
      <c r="K4196" s="22"/>
      <c r="L4196" s="111"/>
      <c r="M4196" s="22"/>
      <c r="N4196" s="22"/>
      <c r="O4196" s="22"/>
      <c r="P4196" s="31"/>
      <c r="Q4196" s="22"/>
      <c r="R4196" s="22"/>
      <c r="S4196" s="22"/>
      <c r="T4196" s="22"/>
      <c r="U4196" s="22"/>
      <c r="V4196" s="22"/>
      <c r="W4196" s="22"/>
      <c r="X4196" s="22"/>
      <c r="Y4196" s="22"/>
      <c r="Z4196" s="22"/>
      <c r="AA4196" s="110"/>
      <c r="AB4196" s="110"/>
      <c r="AC4196" s="110"/>
      <c r="AD4196" s="110"/>
      <c r="AE4196" s="110"/>
      <c r="AF4196" s="110"/>
      <c r="AG4196" s="31"/>
      <c r="AH4196" s="31"/>
      <c r="AI4196" s="31"/>
      <c r="AJ4196" s="31"/>
      <c r="AK4196" s="31"/>
      <c r="AL4196" s="22"/>
      <c r="AM4196" s="22"/>
      <c r="AN4196" s="22"/>
      <c r="AO4196" s="22"/>
      <c r="AP4196" s="22"/>
      <c r="AQ4196" s="22"/>
      <c r="AR4196" s="22"/>
      <c r="AS4196" s="22"/>
      <c r="AT4196" s="22"/>
      <c r="AU4196" s="22"/>
      <c r="AV4196" s="22"/>
      <c r="AW4196" s="22"/>
      <c r="AX4196" s="22"/>
    </row>
    <row r="4197" spans="1:50" x14ac:dyDescent="0.25">
      <c r="A4197" s="29" t="s">
        <v>172</v>
      </c>
      <c r="B4197" s="29" t="s">
        <v>79</v>
      </c>
      <c r="C4197" s="29" t="s">
        <v>147</v>
      </c>
      <c r="D4197" s="65" t="s">
        <v>138</v>
      </c>
      <c r="E4197" s="65" t="s">
        <v>179</v>
      </c>
      <c r="F4197" s="22" t="s">
        <v>153</v>
      </c>
      <c r="G4197" s="17">
        <v>44727</v>
      </c>
      <c r="H4197" s="17"/>
      <c r="I4197" s="51">
        <v>0.12713968943128889</v>
      </c>
      <c r="J4197" s="22"/>
      <c r="K4197" s="22"/>
      <c r="L4197" s="111"/>
      <c r="M4197" s="22"/>
      <c r="N4197" s="22"/>
      <c r="O4197" s="22"/>
      <c r="P4197" s="31"/>
      <c r="Q4197" s="22"/>
      <c r="R4197" s="22"/>
      <c r="S4197" s="22"/>
      <c r="T4197" s="22"/>
      <c r="U4197" s="22"/>
      <c r="V4197" s="22"/>
      <c r="W4197" s="22"/>
      <c r="X4197" s="22"/>
      <c r="Y4197" s="22"/>
      <c r="Z4197" s="22"/>
      <c r="AA4197" s="110"/>
      <c r="AB4197" s="110"/>
      <c r="AC4197" s="110"/>
      <c r="AD4197" s="110"/>
      <c r="AE4197" s="110"/>
      <c r="AF4197" s="110"/>
      <c r="AG4197" s="31"/>
      <c r="AH4197" s="31"/>
      <c r="AI4197" s="31"/>
      <c r="AJ4197" s="31"/>
      <c r="AK4197" s="31"/>
      <c r="AL4197" s="22"/>
      <c r="AM4197" s="22"/>
      <c r="AN4197" s="22"/>
      <c r="AO4197" s="22"/>
      <c r="AP4197" s="22"/>
      <c r="AQ4197" s="22"/>
      <c r="AR4197" s="22"/>
      <c r="AS4197" s="22"/>
      <c r="AT4197" s="22"/>
      <c r="AU4197" s="22"/>
      <c r="AV4197" s="22"/>
      <c r="AW4197" s="22"/>
      <c r="AX4197" s="22"/>
    </row>
    <row r="4198" spans="1:50" x14ac:dyDescent="0.25">
      <c r="A4198" s="29" t="s">
        <v>172</v>
      </c>
      <c r="B4198" s="29" t="s">
        <v>79</v>
      </c>
      <c r="C4198" s="29" t="s">
        <v>147</v>
      </c>
      <c r="D4198" s="65" t="s">
        <v>138</v>
      </c>
      <c r="E4198" s="65" t="s">
        <v>179</v>
      </c>
      <c r="F4198" s="22" t="s">
        <v>153</v>
      </c>
      <c r="G4198" s="17">
        <v>44735</v>
      </c>
      <c r="H4198" s="17"/>
      <c r="I4198" s="51">
        <v>0.14669747236169864</v>
      </c>
      <c r="J4198" s="22"/>
      <c r="K4198" s="22"/>
      <c r="L4198" s="111"/>
      <c r="M4198" s="22"/>
      <c r="N4198" s="22"/>
      <c r="O4198" s="22"/>
      <c r="P4198" s="31"/>
      <c r="Q4198" s="22"/>
      <c r="R4198" s="22"/>
      <c r="S4198" s="22"/>
      <c r="T4198" s="22"/>
      <c r="U4198" s="22"/>
      <c r="V4198" s="22"/>
      <c r="W4198" s="22"/>
      <c r="X4198" s="22"/>
      <c r="Y4198" s="22"/>
      <c r="Z4198" s="22"/>
      <c r="AA4198" s="110"/>
      <c r="AB4198" s="110"/>
      <c r="AC4198" s="110"/>
      <c r="AD4198" s="110"/>
      <c r="AE4198" s="110"/>
      <c r="AF4198" s="110"/>
      <c r="AG4198" s="31"/>
      <c r="AH4198" s="31"/>
      <c r="AI4198" s="31"/>
      <c r="AJ4198" s="31"/>
      <c r="AK4198" s="31"/>
      <c r="AL4198" s="22"/>
      <c r="AM4198" s="22"/>
      <c r="AN4198" s="22"/>
      <c r="AO4198" s="22"/>
      <c r="AP4198" s="22"/>
      <c r="AQ4198" s="22"/>
      <c r="AR4198" s="22"/>
      <c r="AS4198" s="22"/>
      <c r="AT4198" s="22"/>
      <c r="AU4198" s="22"/>
      <c r="AV4198" s="22"/>
      <c r="AW4198" s="22"/>
      <c r="AX4198" s="22"/>
    </row>
    <row r="4199" spans="1:50" x14ac:dyDescent="0.25">
      <c r="A4199" s="29" t="s">
        <v>172</v>
      </c>
      <c r="B4199" s="29" t="s">
        <v>79</v>
      </c>
      <c r="C4199" s="29" t="s">
        <v>147</v>
      </c>
      <c r="D4199" s="65" t="s">
        <v>138</v>
      </c>
      <c r="E4199" s="65" t="s">
        <v>179</v>
      </c>
      <c r="F4199" s="22" t="s">
        <v>153</v>
      </c>
      <c r="G4199" s="17">
        <v>44749</v>
      </c>
      <c r="H4199" s="17"/>
      <c r="I4199" s="51">
        <v>0.13872665705568779</v>
      </c>
      <c r="J4199" s="22"/>
      <c r="K4199" s="22"/>
      <c r="L4199" s="111"/>
      <c r="M4199" s="22"/>
      <c r="N4199" s="22"/>
      <c r="O4199" s="22"/>
      <c r="P4199" s="31"/>
      <c r="Q4199" s="22"/>
      <c r="R4199" s="22"/>
      <c r="S4199" s="22"/>
      <c r="T4199" s="22"/>
      <c r="U4199" s="22"/>
      <c r="V4199" s="22"/>
      <c r="W4199" s="22"/>
      <c r="X4199" s="22"/>
      <c r="Y4199" s="22"/>
      <c r="Z4199" s="22"/>
      <c r="AA4199" s="110"/>
      <c r="AB4199" s="110"/>
      <c r="AC4199" s="110"/>
      <c r="AD4199" s="110"/>
      <c r="AE4199" s="110"/>
      <c r="AF4199" s="110"/>
      <c r="AG4199" s="31"/>
      <c r="AH4199" s="31"/>
      <c r="AI4199" s="31"/>
      <c r="AJ4199" s="31"/>
      <c r="AK4199" s="31"/>
      <c r="AL4199" s="22"/>
      <c r="AM4199" s="22"/>
      <c r="AN4199" s="22"/>
      <c r="AO4199" s="22"/>
      <c r="AP4199" s="22"/>
      <c r="AQ4199" s="22"/>
      <c r="AR4199" s="22"/>
      <c r="AS4199" s="22"/>
      <c r="AT4199" s="22"/>
      <c r="AU4199" s="22"/>
      <c r="AV4199" s="22"/>
      <c r="AW4199" s="22"/>
      <c r="AX4199" s="22"/>
    </row>
    <row r="4200" spans="1:50" x14ac:dyDescent="0.25">
      <c r="A4200" s="29" t="s">
        <v>172</v>
      </c>
      <c r="B4200" s="29" t="s">
        <v>79</v>
      </c>
      <c r="C4200" s="29" t="s">
        <v>147</v>
      </c>
      <c r="D4200" s="65" t="s">
        <v>138</v>
      </c>
      <c r="E4200" s="65" t="s">
        <v>179</v>
      </c>
      <c r="F4200" s="22" t="s">
        <v>153</v>
      </c>
      <c r="G4200" s="17">
        <v>44781</v>
      </c>
      <c r="H4200" s="17"/>
      <c r="I4200" s="51">
        <v>0.37760937412265094</v>
      </c>
      <c r="J4200" s="22"/>
      <c r="K4200" s="22"/>
      <c r="L4200" s="111"/>
      <c r="M4200" s="22"/>
      <c r="N4200" s="22"/>
      <c r="O4200" s="22"/>
      <c r="P4200" s="31"/>
      <c r="Q4200" s="22"/>
      <c r="R4200" s="22"/>
      <c r="S4200" s="22"/>
      <c r="T4200" s="22"/>
      <c r="U4200" s="22"/>
      <c r="V4200" s="22"/>
      <c r="W4200" s="22"/>
      <c r="X4200" s="22"/>
      <c r="Y4200" s="22"/>
      <c r="Z4200" s="22"/>
      <c r="AA4200" s="110"/>
      <c r="AB4200" s="110"/>
      <c r="AC4200" s="110"/>
      <c r="AD4200" s="110"/>
      <c r="AE4200" s="110"/>
      <c r="AF4200" s="110"/>
      <c r="AG4200" s="31"/>
      <c r="AH4200" s="31"/>
      <c r="AI4200" s="31"/>
      <c r="AJ4200" s="31"/>
      <c r="AK4200" s="31"/>
      <c r="AL4200" s="22"/>
      <c r="AM4200" s="22"/>
      <c r="AN4200" s="22"/>
      <c r="AO4200" s="22"/>
      <c r="AP4200" s="22"/>
      <c r="AQ4200" s="22"/>
      <c r="AR4200" s="22"/>
      <c r="AS4200" s="22"/>
      <c r="AT4200" s="22"/>
      <c r="AU4200" s="22"/>
      <c r="AV4200" s="22"/>
      <c r="AW4200" s="22"/>
      <c r="AX4200" s="22"/>
    </row>
    <row r="4201" spans="1:50" x14ac:dyDescent="0.25">
      <c r="A4201" s="29" t="s">
        <v>172</v>
      </c>
      <c r="B4201" s="29" t="s">
        <v>79</v>
      </c>
      <c r="C4201" s="29" t="s">
        <v>147</v>
      </c>
      <c r="D4201" s="65" t="s">
        <v>138</v>
      </c>
      <c r="E4201" s="65" t="s">
        <v>179</v>
      </c>
      <c r="F4201" s="22" t="s">
        <v>153</v>
      </c>
      <c r="G4201" s="17">
        <v>44803</v>
      </c>
      <c r="H4201" s="17"/>
      <c r="I4201" s="51">
        <v>0.57973043946507485</v>
      </c>
      <c r="J4201" s="22"/>
      <c r="K4201" s="22"/>
      <c r="L4201" s="111"/>
      <c r="M4201" s="22"/>
      <c r="N4201" s="22"/>
      <c r="O4201" s="22"/>
      <c r="P4201" s="31"/>
      <c r="Q4201" s="22"/>
      <c r="R4201" s="22"/>
      <c r="S4201" s="22"/>
      <c r="T4201" s="22"/>
      <c r="U4201" s="22"/>
      <c r="V4201" s="22"/>
      <c r="W4201" s="22"/>
      <c r="X4201" s="22"/>
      <c r="Y4201" s="22"/>
      <c r="Z4201" s="22"/>
      <c r="AA4201" s="110"/>
      <c r="AB4201" s="110"/>
      <c r="AC4201" s="110"/>
      <c r="AD4201" s="110"/>
      <c r="AE4201" s="110"/>
      <c r="AF4201" s="110"/>
      <c r="AG4201" s="31"/>
      <c r="AH4201" s="31"/>
      <c r="AI4201" s="31"/>
      <c r="AJ4201" s="31"/>
      <c r="AK4201" s="31"/>
      <c r="AL4201" s="22"/>
      <c r="AM4201" s="22"/>
      <c r="AN4201" s="22"/>
      <c r="AO4201" s="22"/>
      <c r="AP4201" s="22"/>
      <c r="AQ4201" s="22"/>
      <c r="AR4201" s="22"/>
      <c r="AS4201" s="22"/>
      <c r="AT4201" s="22"/>
      <c r="AU4201" s="22"/>
      <c r="AV4201" s="22"/>
      <c r="AW4201" s="22"/>
      <c r="AX4201" s="22"/>
    </row>
    <row r="4202" spans="1:50" x14ac:dyDescent="0.25">
      <c r="A4202" s="29" t="s">
        <v>172</v>
      </c>
      <c r="B4202" s="29" t="s">
        <v>79</v>
      </c>
      <c r="C4202" s="29" t="s">
        <v>147</v>
      </c>
      <c r="D4202" s="65" t="s">
        <v>138</v>
      </c>
      <c r="E4202" s="65" t="s">
        <v>179</v>
      </c>
      <c r="F4202" s="22" t="s">
        <v>153</v>
      </c>
      <c r="G4202" s="17">
        <v>44809</v>
      </c>
      <c r="H4202" s="17"/>
      <c r="I4202" s="51">
        <v>0.64650761778352539</v>
      </c>
      <c r="J4202" s="22"/>
      <c r="K4202" s="22"/>
      <c r="L4202" s="111"/>
      <c r="M4202" s="22"/>
      <c r="N4202" s="22"/>
      <c r="O4202" s="22"/>
      <c r="P4202" s="31"/>
      <c r="Q4202" s="22"/>
      <c r="R4202" s="22"/>
      <c r="S4202" s="22"/>
      <c r="T4202" s="22"/>
      <c r="U4202" s="22"/>
      <c r="V4202" s="22"/>
      <c r="W4202" s="22"/>
      <c r="X4202" s="22"/>
      <c r="Y4202" s="22"/>
      <c r="Z4202" s="22"/>
      <c r="AA4202" s="110"/>
      <c r="AB4202" s="110"/>
      <c r="AC4202" s="110"/>
      <c r="AD4202" s="110"/>
      <c r="AE4202" s="110"/>
      <c r="AF4202" s="110"/>
      <c r="AG4202" s="31"/>
      <c r="AH4202" s="31"/>
      <c r="AI4202" s="31"/>
      <c r="AJ4202" s="31"/>
      <c r="AK4202" s="31"/>
      <c r="AL4202" s="22"/>
      <c r="AM4202" s="22"/>
      <c r="AN4202" s="22"/>
      <c r="AO4202" s="22"/>
      <c r="AP4202" s="22"/>
      <c r="AQ4202" s="22"/>
      <c r="AR4202" s="22"/>
      <c r="AS4202" s="22"/>
      <c r="AT4202" s="22"/>
      <c r="AU4202" s="22"/>
      <c r="AV4202" s="22"/>
      <c r="AW4202" s="22"/>
      <c r="AX4202" s="22"/>
    </row>
    <row r="4203" spans="1:50" x14ac:dyDescent="0.25">
      <c r="A4203" s="29" t="s">
        <v>172</v>
      </c>
      <c r="B4203" s="29" t="s">
        <v>79</v>
      </c>
      <c r="C4203" s="29" t="s">
        <v>147</v>
      </c>
      <c r="D4203" s="65" t="s">
        <v>138</v>
      </c>
      <c r="E4203" s="65" t="s">
        <v>179</v>
      </c>
      <c r="F4203" s="22" t="s">
        <v>153</v>
      </c>
      <c r="G4203" s="17">
        <v>44817</v>
      </c>
      <c r="H4203" s="17"/>
      <c r="I4203" s="51">
        <v>0.68474245005378431</v>
      </c>
      <c r="J4203" s="22"/>
      <c r="K4203" s="22"/>
      <c r="L4203" s="111"/>
      <c r="M4203" s="22"/>
      <c r="N4203" s="22"/>
      <c r="O4203" s="22"/>
      <c r="P4203" s="31"/>
      <c r="Q4203" s="22"/>
      <c r="R4203" s="22"/>
      <c r="S4203" s="22"/>
      <c r="T4203" s="22"/>
      <c r="U4203" s="22"/>
      <c r="V4203" s="22"/>
      <c r="W4203" s="22"/>
      <c r="X4203" s="22"/>
      <c r="Y4203" s="22"/>
      <c r="Z4203" s="22"/>
      <c r="AA4203" s="110"/>
      <c r="AB4203" s="110"/>
      <c r="AC4203" s="110"/>
      <c r="AD4203" s="110"/>
      <c r="AE4203" s="110"/>
      <c r="AF4203" s="110"/>
      <c r="AG4203" s="31"/>
      <c r="AH4203" s="31"/>
      <c r="AI4203" s="31"/>
      <c r="AJ4203" s="31"/>
      <c r="AK4203" s="31"/>
      <c r="AL4203" s="22"/>
      <c r="AM4203" s="22"/>
      <c r="AN4203" s="22"/>
      <c r="AO4203" s="22"/>
      <c r="AP4203" s="22"/>
      <c r="AQ4203" s="22"/>
      <c r="AR4203" s="22"/>
      <c r="AS4203" s="22"/>
      <c r="AT4203" s="22"/>
      <c r="AU4203" s="22"/>
      <c r="AV4203" s="22"/>
      <c r="AW4203" s="22"/>
      <c r="AX4203" s="22"/>
    </row>
    <row r="4204" spans="1:50" x14ac:dyDescent="0.25">
      <c r="A4204" s="29" t="s">
        <v>172</v>
      </c>
      <c r="B4204" s="29" t="s">
        <v>79</v>
      </c>
      <c r="C4204" s="29" t="s">
        <v>147</v>
      </c>
      <c r="D4204" s="65" t="s">
        <v>138</v>
      </c>
      <c r="E4204" s="65" t="s">
        <v>179</v>
      </c>
      <c r="F4204" s="22" t="s">
        <v>153</v>
      </c>
      <c r="G4204" s="17">
        <v>44824</v>
      </c>
      <c r="H4204" s="17"/>
      <c r="I4204" s="51">
        <v>0.72272181780858658</v>
      </c>
      <c r="J4204" s="22"/>
      <c r="K4204" s="22"/>
      <c r="L4204" s="111"/>
      <c r="M4204" s="22"/>
      <c r="N4204" s="22"/>
      <c r="O4204" s="22"/>
      <c r="P4204" s="31"/>
      <c r="Q4204" s="22"/>
      <c r="R4204" s="22"/>
      <c r="S4204" s="22"/>
      <c r="T4204" s="22"/>
      <c r="U4204" s="22"/>
      <c r="V4204" s="22"/>
      <c r="W4204" s="22"/>
      <c r="X4204" s="22"/>
      <c r="Y4204" s="22"/>
      <c r="Z4204" s="22"/>
      <c r="AA4204" s="110"/>
      <c r="AB4204" s="110"/>
      <c r="AC4204" s="110"/>
      <c r="AD4204" s="110"/>
      <c r="AE4204" s="110"/>
      <c r="AF4204" s="110"/>
      <c r="AG4204" s="31"/>
      <c r="AH4204" s="31"/>
      <c r="AI4204" s="31"/>
      <c r="AJ4204" s="31"/>
      <c r="AK4204" s="31"/>
      <c r="AL4204" s="22"/>
      <c r="AM4204" s="22"/>
      <c r="AN4204" s="22"/>
      <c r="AO4204" s="22"/>
      <c r="AP4204" s="22"/>
      <c r="AQ4204" s="22"/>
      <c r="AR4204" s="22"/>
      <c r="AS4204" s="22"/>
      <c r="AT4204" s="22"/>
      <c r="AU4204" s="22"/>
      <c r="AV4204" s="22"/>
      <c r="AW4204" s="22"/>
      <c r="AX4204" s="22"/>
    </row>
    <row r="4205" spans="1:50" x14ac:dyDescent="0.25">
      <c r="A4205" s="29" t="s">
        <v>172</v>
      </c>
      <c r="B4205" s="29" t="s">
        <v>79</v>
      </c>
      <c r="C4205" s="29" t="s">
        <v>147</v>
      </c>
      <c r="D4205" s="65" t="s">
        <v>138</v>
      </c>
      <c r="E4205" s="65" t="s">
        <v>179</v>
      </c>
      <c r="F4205" s="22" t="s">
        <v>153</v>
      </c>
      <c r="G4205" s="17">
        <v>44831</v>
      </c>
      <c r="H4205" s="17"/>
      <c r="I4205" s="51">
        <v>0.72533655820578513</v>
      </c>
      <c r="J4205" s="22"/>
      <c r="K4205" s="22"/>
      <c r="L4205" s="111"/>
      <c r="M4205" s="22"/>
      <c r="N4205" s="22"/>
      <c r="O4205" s="22"/>
      <c r="P4205" s="31"/>
      <c r="Q4205" s="22"/>
      <c r="R4205" s="22"/>
      <c r="S4205" s="22"/>
      <c r="T4205" s="22"/>
      <c r="U4205" s="22"/>
      <c r="V4205" s="22"/>
      <c r="W4205" s="22"/>
      <c r="X4205" s="22"/>
      <c r="Y4205" s="22"/>
      <c r="Z4205" s="22"/>
      <c r="AA4205" s="110"/>
      <c r="AB4205" s="110"/>
      <c r="AC4205" s="110"/>
      <c r="AD4205" s="110"/>
      <c r="AE4205" s="110"/>
      <c r="AF4205" s="110"/>
      <c r="AG4205" s="31"/>
      <c r="AH4205" s="31"/>
      <c r="AI4205" s="31"/>
      <c r="AJ4205" s="31"/>
      <c r="AK4205" s="31"/>
      <c r="AL4205" s="22"/>
      <c r="AM4205" s="22"/>
      <c r="AN4205" s="22"/>
      <c r="AO4205" s="22"/>
      <c r="AP4205" s="22"/>
      <c r="AQ4205" s="22"/>
      <c r="AR4205" s="22"/>
      <c r="AS4205" s="22"/>
      <c r="AT4205" s="22"/>
      <c r="AU4205" s="22"/>
      <c r="AV4205" s="22"/>
      <c r="AW4205" s="22"/>
      <c r="AX4205" s="22"/>
    </row>
    <row r="4206" spans="1:50" x14ac:dyDescent="0.25">
      <c r="A4206" s="29" t="s">
        <v>172</v>
      </c>
      <c r="B4206" s="29" t="s">
        <v>79</v>
      </c>
      <c r="C4206" s="29" t="s">
        <v>147</v>
      </c>
      <c r="D4206" s="65" t="s">
        <v>138</v>
      </c>
      <c r="E4206" s="65" t="s">
        <v>179</v>
      </c>
      <c r="F4206" s="22" t="s">
        <v>153</v>
      </c>
      <c r="G4206" s="17">
        <v>44837</v>
      </c>
      <c r="H4206" s="17"/>
      <c r="I4206" s="51">
        <v>0.80487252235918672</v>
      </c>
      <c r="J4206" s="22"/>
      <c r="K4206" s="22"/>
      <c r="L4206" s="111"/>
      <c r="M4206" s="22"/>
      <c r="N4206" s="22"/>
      <c r="O4206" s="22"/>
      <c r="P4206" s="31"/>
      <c r="Q4206" s="22"/>
      <c r="R4206" s="22"/>
      <c r="S4206" s="22"/>
      <c r="T4206" s="22"/>
      <c r="U4206" s="22"/>
      <c r="V4206" s="22"/>
      <c r="W4206" s="22"/>
      <c r="X4206" s="22"/>
      <c r="Y4206" s="22"/>
      <c r="Z4206" s="22"/>
      <c r="AA4206" s="110"/>
      <c r="AB4206" s="110"/>
      <c r="AC4206" s="110"/>
      <c r="AD4206" s="110"/>
      <c r="AE4206" s="110"/>
      <c r="AF4206" s="110"/>
      <c r="AG4206" s="31"/>
      <c r="AH4206" s="31"/>
      <c r="AI4206" s="31"/>
      <c r="AJ4206" s="31"/>
      <c r="AK4206" s="31"/>
      <c r="AL4206" s="22"/>
      <c r="AM4206" s="22"/>
      <c r="AN4206" s="22"/>
      <c r="AO4206" s="22"/>
      <c r="AP4206" s="22"/>
      <c r="AQ4206" s="22"/>
      <c r="AR4206" s="22"/>
      <c r="AS4206" s="22"/>
      <c r="AT4206" s="22"/>
      <c r="AU4206" s="22"/>
      <c r="AV4206" s="22"/>
      <c r="AW4206" s="22"/>
      <c r="AX4206" s="22"/>
    </row>
    <row r="4207" spans="1:50" x14ac:dyDescent="0.25">
      <c r="A4207" s="29" t="s">
        <v>172</v>
      </c>
      <c r="B4207" s="29" t="s">
        <v>79</v>
      </c>
      <c r="C4207" s="29" t="s">
        <v>147</v>
      </c>
      <c r="D4207" s="65" t="s">
        <v>138</v>
      </c>
      <c r="E4207" s="65" t="s">
        <v>179</v>
      </c>
      <c r="F4207" s="22" t="s">
        <v>153</v>
      </c>
      <c r="G4207" s="17">
        <v>44846</v>
      </c>
      <c r="H4207" s="17"/>
      <c r="I4207" s="51">
        <v>0.78683419730396942</v>
      </c>
      <c r="J4207" s="22"/>
      <c r="K4207" s="22"/>
      <c r="L4207" s="111"/>
      <c r="M4207" s="22"/>
      <c r="N4207" s="22"/>
      <c r="O4207" s="22"/>
      <c r="P4207" s="31"/>
      <c r="Q4207" s="22"/>
      <c r="R4207" s="22"/>
      <c r="S4207" s="22"/>
      <c r="T4207" s="22"/>
      <c r="U4207" s="22"/>
      <c r="V4207" s="22"/>
      <c r="W4207" s="22"/>
      <c r="X4207" s="22"/>
      <c r="Y4207" s="22"/>
      <c r="Z4207" s="22"/>
      <c r="AA4207" s="110"/>
      <c r="AB4207" s="110"/>
      <c r="AC4207" s="110"/>
      <c r="AD4207" s="110"/>
      <c r="AE4207" s="110"/>
      <c r="AF4207" s="110"/>
      <c r="AG4207" s="31"/>
      <c r="AH4207" s="31"/>
      <c r="AI4207" s="31"/>
      <c r="AJ4207" s="31"/>
      <c r="AK4207" s="31"/>
      <c r="AL4207" s="22"/>
      <c r="AM4207" s="22"/>
      <c r="AN4207" s="22"/>
      <c r="AO4207" s="22"/>
      <c r="AP4207" s="22"/>
      <c r="AQ4207" s="22"/>
      <c r="AR4207" s="22"/>
      <c r="AS4207" s="22"/>
      <c r="AT4207" s="22"/>
      <c r="AU4207" s="22"/>
      <c r="AV4207" s="22"/>
      <c r="AW4207" s="22"/>
      <c r="AX4207" s="22"/>
    </row>
    <row r="4208" spans="1:50" x14ac:dyDescent="0.25">
      <c r="A4208" s="29" t="s">
        <v>172</v>
      </c>
      <c r="B4208" s="29" t="s">
        <v>79</v>
      </c>
      <c r="C4208" s="29" t="s">
        <v>147</v>
      </c>
      <c r="D4208" s="65" t="s">
        <v>138</v>
      </c>
      <c r="E4208" s="65" t="s">
        <v>179</v>
      </c>
      <c r="F4208" s="22" t="s">
        <v>153</v>
      </c>
      <c r="G4208" s="17">
        <v>44861</v>
      </c>
      <c r="H4208" s="17"/>
      <c r="I4208" s="51">
        <v>0.80813751863584249</v>
      </c>
      <c r="J4208" s="22"/>
      <c r="K4208" s="22"/>
      <c r="L4208" s="111"/>
      <c r="M4208" s="22"/>
      <c r="N4208" s="22"/>
      <c r="O4208" s="22"/>
      <c r="P4208" s="31"/>
      <c r="Q4208" s="22"/>
      <c r="R4208" s="22"/>
      <c r="S4208" s="22"/>
      <c r="T4208" s="22"/>
      <c r="U4208" s="22"/>
      <c r="V4208" s="22"/>
      <c r="W4208" s="22"/>
      <c r="X4208" s="22"/>
      <c r="Y4208" s="22"/>
      <c r="Z4208" s="22"/>
      <c r="AA4208" s="110"/>
      <c r="AB4208" s="110"/>
      <c r="AC4208" s="110"/>
      <c r="AD4208" s="110"/>
      <c r="AE4208" s="110"/>
      <c r="AF4208" s="110"/>
      <c r="AG4208" s="31"/>
      <c r="AH4208" s="31"/>
      <c r="AI4208" s="31"/>
      <c r="AJ4208" s="31"/>
      <c r="AK4208" s="31"/>
      <c r="AL4208" s="22"/>
      <c r="AM4208" s="22"/>
      <c r="AN4208" s="22"/>
      <c r="AO4208" s="22"/>
      <c r="AP4208" s="22"/>
      <c r="AQ4208" s="22"/>
      <c r="AR4208" s="22"/>
      <c r="AS4208" s="22"/>
      <c r="AT4208" s="22"/>
      <c r="AU4208" s="22"/>
      <c r="AV4208" s="22"/>
      <c r="AW4208" s="22"/>
      <c r="AX4208" s="22"/>
    </row>
    <row r="4209" spans="1:50" x14ac:dyDescent="0.25">
      <c r="A4209" s="29" t="s">
        <v>172</v>
      </c>
      <c r="B4209" s="29" t="s">
        <v>79</v>
      </c>
      <c r="C4209" s="29" t="s">
        <v>147</v>
      </c>
      <c r="D4209" s="59" t="s">
        <v>138</v>
      </c>
      <c r="E4209" s="59" t="s">
        <v>179</v>
      </c>
      <c r="F4209" s="22" t="s">
        <v>153</v>
      </c>
      <c r="G4209" s="17">
        <v>44873</v>
      </c>
      <c r="H4209" s="17"/>
      <c r="I4209" s="51">
        <v>0.75055829410321839</v>
      </c>
      <c r="J4209" s="60"/>
      <c r="K4209" s="60"/>
      <c r="L4209" s="61"/>
      <c r="M4209" s="60"/>
      <c r="N4209" s="60"/>
      <c r="O4209" s="60"/>
      <c r="P4209" s="62"/>
      <c r="Q4209" s="60"/>
      <c r="R4209" s="60"/>
      <c r="S4209" s="60"/>
      <c r="T4209" s="60"/>
      <c r="U4209" s="60"/>
      <c r="V4209" s="60"/>
      <c r="W4209" s="60"/>
      <c r="X4209" s="60"/>
      <c r="Y4209" s="60"/>
      <c r="Z4209" s="60"/>
      <c r="AA4209" s="121"/>
      <c r="AB4209" s="121"/>
      <c r="AC4209" s="121"/>
      <c r="AD4209" s="121"/>
      <c r="AE4209" s="121"/>
      <c r="AF4209" s="121"/>
      <c r="AG4209" s="62"/>
      <c r="AH4209" s="62"/>
      <c r="AI4209" s="62"/>
      <c r="AJ4209" s="62"/>
      <c r="AK4209" s="62"/>
      <c r="AL4209" s="60"/>
      <c r="AM4209" s="60"/>
      <c r="AN4209" s="60"/>
      <c r="AO4209" s="60"/>
      <c r="AP4209" s="60"/>
      <c r="AQ4209" s="60"/>
      <c r="AR4209" s="60"/>
      <c r="AS4209" s="60"/>
      <c r="AT4209" s="60"/>
      <c r="AU4209" s="60"/>
      <c r="AV4209" s="60"/>
      <c r="AW4209" s="60"/>
      <c r="AX4209" s="60"/>
    </row>
    <row r="4210" spans="1:50" x14ac:dyDescent="0.25">
      <c r="A4210" s="29" t="s">
        <v>172</v>
      </c>
      <c r="B4210" s="29" t="s">
        <v>79</v>
      </c>
      <c r="C4210" s="29" t="s">
        <v>147</v>
      </c>
      <c r="D4210" s="59" t="s">
        <v>138</v>
      </c>
      <c r="E4210" s="59" t="s">
        <v>179</v>
      </c>
      <c r="F4210" s="22" t="s">
        <v>153</v>
      </c>
      <c r="G4210" s="17">
        <v>44886</v>
      </c>
      <c r="H4210" s="17"/>
      <c r="I4210" s="51">
        <v>0.61344026200323243</v>
      </c>
      <c r="J4210" s="60"/>
      <c r="K4210" s="60"/>
      <c r="L4210" s="61"/>
      <c r="M4210" s="60"/>
      <c r="N4210" s="60"/>
      <c r="O4210" s="60"/>
      <c r="P4210" s="62"/>
      <c r="Q4210" s="60"/>
      <c r="R4210" s="60"/>
      <c r="S4210" s="60"/>
      <c r="T4210" s="60"/>
      <c r="U4210" s="60"/>
      <c r="V4210" s="60"/>
      <c r="W4210" s="60"/>
      <c r="X4210" s="60"/>
      <c r="Y4210" s="60"/>
      <c r="Z4210" s="60"/>
      <c r="AA4210" s="121"/>
      <c r="AB4210" s="121"/>
      <c r="AC4210" s="121"/>
      <c r="AD4210" s="121"/>
      <c r="AE4210" s="121"/>
      <c r="AF4210" s="121"/>
      <c r="AG4210" s="62"/>
      <c r="AH4210" s="62"/>
      <c r="AI4210" s="62"/>
      <c r="AJ4210" s="62"/>
      <c r="AK4210" s="62"/>
      <c r="AL4210" s="60"/>
      <c r="AM4210" s="60"/>
      <c r="AN4210" s="60"/>
      <c r="AO4210" s="60"/>
      <c r="AP4210" s="60"/>
      <c r="AQ4210" s="60"/>
      <c r="AR4210" s="60"/>
      <c r="AS4210" s="60"/>
      <c r="AT4210" s="60"/>
      <c r="AU4210" s="60"/>
      <c r="AV4210" s="60"/>
      <c r="AW4210" s="60"/>
      <c r="AX4210" s="60"/>
    </row>
    <row r="4211" spans="1:50" x14ac:dyDescent="0.25">
      <c r="A4211" s="29" t="s">
        <v>172</v>
      </c>
      <c r="B4211" s="29" t="s">
        <v>79</v>
      </c>
      <c r="C4211" s="29" t="s">
        <v>147</v>
      </c>
      <c r="D4211" s="59" t="s">
        <v>138</v>
      </c>
      <c r="E4211" s="59" t="s">
        <v>179</v>
      </c>
      <c r="F4211" s="22" t="s">
        <v>153</v>
      </c>
      <c r="G4211" s="17">
        <v>44904</v>
      </c>
      <c r="H4211" s="17"/>
      <c r="I4211" s="51">
        <v>0.6597056224804545</v>
      </c>
      <c r="J4211" s="60"/>
      <c r="K4211" s="60"/>
      <c r="L4211" s="61"/>
      <c r="M4211" s="60"/>
      <c r="N4211" s="60"/>
      <c r="O4211" s="60"/>
      <c r="P4211" s="62"/>
      <c r="Q4211" s="60"/>
      <c r="R4211" s="60"/>
      <c r="S4211" s="60"/>
      <c r="T4211" s="60"/>
      <c r="U4211" s="60"/>
      <c r="V4211" s="60"/>
      <c r="W4211" s="60"/>
      <c r="X4211" s="60"/>
      <c r="Y4211" s="60"/>
      <c r="Z4211" s="60"/>
      <c r="AA4211" s="121"/>
      <c r="AB4211" s="121"/>
      <c r="AC4211" s="121"/>
      <c r="AD4211" s="121"/>
      <c r="AE4211" s="121"/>
      <c r="AF4211" s="121"/>
      <c r="AG4211" s="62"/>
      <c r="AH4211" s="62"/>
      <c r="AI4211" s="62"/>
      <c r="AJ4211" s="62"/>
      <c r="AK4211" s="62"/>
      <c r="AL4211" s="60"/>
      <c r="AM4211" s="60"/>
      <c r="AN4211" s="60"/>
      <c r="AO4211" s="60"/>
      <c r="AP4211" s="60"/>
      <c r="AQ4211" s="60"/>
      <c r="AR4211" s="60"/>
      <c r="AS4211" s="60"/>
      <c r="AT4211" s="60"/>
      <c r="AU4211" s="60"/>
      <c r="AV4211" s="60"/>
      <c r="AW4211" s="60"/>
      <c r="AX4211" s="60"/>
    </row>
    <row r="4212" spans="1:50" x14ac:dyDescent="0.25">
      <c r="A4212" s="29" t="s">
        <v>172</v>
      </c>
      <c r="B4212" s="29" t="s">
        <v>79</v>
      </c>
      <c r="C4212" s="29" t="s">
        <v>147</v>
      </c>
      <c r="D4212" s="59" t="s">
        <v>138</v>
      </c>
      <c r="E4212" s="59" t="s">
        <v>179</v>
      </c>
      <c r="F4212" s="22" t="s">
        <v>153</v>
      </c>
      <c r="G4212" s="17">
        <v>44916</v>
      </c>
      <c r="H4212" s="17"/>
      <c r="I4212" s="51">
        <v>0.52709718440600917</v>
      </c>
      <c r="J4212" s="60"/>
      <c r="K4212" s="60"/>
      <c r="L4212" s="61"/>
      <c r="M4212" s="60"/>
      <c r="N4212" s="60"/>
      <c r="O4212" s="60"/>
      <c r="P4212" s="62"/>
      <c r="Q4212" s="60"/>
      <c r="R4212" s="60"/>
      <c r="S4212" s="60"/>
      <c r="T4212" s="60"/>
      <c r="U4212" s="60"/>
      <c r="V4212" s="60"/>
      <c r="W4212" s="60"/>
      <c r="X4212" s="60"/>
      <c r="Y4212" s="60"/>
      <c r="Z4212" s="60"/>
      <c r="AA4212" s="121"/>
      <c r="AB4212" s="121"/>
      <c r="AC4212" s="121"/>
      <c r="AD4212" s="121"/>
      <c r="AE4212" s="121"/>
      <c r="AF4212" s="121"/>
      <c r="AG4212" s="62"/>
      <c r="AH4212" s="62"/>
      <c r="AI4212" s="62"/>
      <c r="AJ4212" s="62"/>
      <c r="AK4212" s="62"/>
      <c r="AL4212" s="60"/>
      <c r="AM4212" s="60"/>
      <c r="AN4212" s="60"/>
      <c r="AO4212" s="60"/>
      <c r="AP4212" s="60"/>
      <c r="AQ4212" s="60"/>
      <c r="AR4212" s="60"/>
      <c r="AS4212" s="60"/>
      <c r="AT4212" s="60"/>
      <c r="AU4212" s="60"/>
      <c r="AV4212" s="60"/>
      <c r="AW4212" s="60"/>
      <c r="AX4212" s="60"/>
    </row>
    <row r="4213" spans="1:50" x14ac:dyDescent="0.25">
      <c r="A4213" s="29" t="s">
        <v>172</v>
      </c>
      <c r="B4213" s="29" t="s">
        <v>79</v>
      </c>
      <c r="C4213" s="29" t="s">
        <v>147</v>
      </c>
      <c r="D4213" s="59" t="s">
        <v>138</v>
      </c>
      <c r="E4213" s="59" t="s">
        <v>179</v>
      </c>
      <c r="F4213" s="22" t="s">
        <v>153</v>
      </c>
      <c r="G4213" s="17">
        <v>44931</v>
      </c>
      <c r="H4213" s="17"/>
      <c r="I4213" s="51">
        <v>0.4309205255966877</v>
      </c>
      <c r="J4213" s="60"/>
      <c r="K4213" s="60"/>
      <c r="L4213" s="61"/>
      <c r="M4213" s="60"/>
      <c r="N4213" s="60"/>
      <c r="O4213" s="60"/>
      <c r="P4213" s="62"/>
      <c r="Q4213" s="60"/>
      <c r="R4213" s="60"/>
      <c r="S4213" s="60"/>
      <c r="T4213" s="60"/>
      <c r="U4213" s="60"/>
      <c r="V4213" s="60"/>
      <c r="W4213" s="60"/>
      <c r="X4213" s="60"/>
      <c r="Y4213" s="60"/>
      <c r="Z4213" s="60"/>
      <c r="AA4213" s="121"/>
      <c r="AB4213" s="121"/>
      <c r="AC4213" s="121"/>
      <c r="AD4213" s="121"/>
      <c r="AE4213" s="121"/>
      <c r="AF4213" s="121"/>
      <c r="AG4213" s="62"/>
      <c r="AH4213" s="62"/>
      <c r="AI4213" s="62"/>
      <c r="AJ4213" s="62"/>
      <c r="AK4213" s="62"/>
      <c r="AL4213" s="60"/>
      <c r="AM4213" s="60"/>
      <c r="AN4213" s="60"/>
      <c r="AO4213" s="60"/>
      <c r="AP4213" s="60"/>
      <c r="AQ4213" s="60"/>
      <c r="AR4213" s="60"/>
      <c r="AS4213" s="60"/>
      <c r="AT4213" s="60"/>
      <c r="AU4213" s="60"/>
      <c r="AV4213" s="60"/>
      <c r="AW4213" s="60"/>
      <c r="AX4213" s="60"/>
    </row>
    <row r="4214" spans="1:50" x14ac:dyDescent="0.25">
      <c r="A4214" s="55" t="s">
        <v>174</v>
      </c>
      <c r="B4214" s="55" t="s">
        <v>84</v>
      </c>
      <c r="C4214" s="55" t="s">
        <v>147</v>
      </c>
      <c r="D4214" s="59" t="s">
        <v>138</v>
      </c>
      <c r="E4214" s="59" t="s">
        <v>179</v>
      </c>
      <c r="F4214" s="22" t="s">
        <v>153</v>
      </c>
      <c r="G4214" s="38">
        <v>44722</v>
      </c>
      <c r="H4214" s="38"/>
      <c r="I4214" s="51">
        <v>0.17041658662671144</v>
      </c>
      <c r="J4214" s="60"/>
      <c r="K4214" s="60"/>
      <c r="L4214" s="61"/>
      <c r="M4214" s="60"/>
      <c r="N4214" s="60"/>
      <c r="O4214" s="60"/>
      <c r="P4214" s="62"/>
      <c r="Q4214" s="60"/>
      <c r="R4214" s="60"/>
      <c r="S4214" s="60"/>
      <c r="T4214" s="60"/>
      <c r="U4214" s="60"/>
      <c r="V4214" s="60"/>
      <c r="W4214" s="60"/>
      <c r="X4214" s="60"/>
      <c r="Y4214" s="60"/>
      <c r="Z4214" s="60"/>
      <c r="AA4214" s="121"/>
      <c r="AB4214" s="121"/>
      <c r="AC4214" s="121"/>
      <c r="AD4214" s="121"/>
      <c r="AE4214" s="121"/>
      <c r="AF4214" s="121"/>
      <c r="AG4214" s="62"/>
      <c r="AH4214" s="62"/>
      <c r="AI4214" s="62"/>
      <c r="AJ4214" s="62"/>
      <c r="AK4214" s="62"/>
      <c r="AL4214" s="60"/>
      <c r="AM4214" s="60"/>
      <c r="AN4214" s="60"/>
      <c r="AO4214" s="60"/>
      <c r="AP4214" s="60"/>
      <c r="AQ4214" s="60"/>
      <c r="AR4214" s="60"/>
      <c r="AS4214" s="60"/>
      <c r="AT4214" s="60"/>
      <c r="AU4214" s="60"/>
      <c r="AV4214" s="60"/>
      <c r="AW4214" s="60"/>
      <c r="AX4214" s="60"/>
    </row>
    <row r="4215" spans="1:50" x14ac:dyDescent="0.25">
      <c r="A4215" s="55" t="s">
        <v>174</v>
      </c>
      <c r="B4215" s="55" t="s">
        <v>84</v>
      </c>
      <c r="C4215" s="55" t="s">
        <v>147</v>
      </c>
      <c r="D4215" s="59" t="s">
        <v>138</v>
      </c>
      <c r="E4215" s="59" t="s">
        <v>179</v>
      </c>
      <c r="F4215" s="22" t="s">
        <v>153</v>
      </c>
      <c r="G4215" s="38">
        <v>44727</v>
      </c>
      <c r="H4215" s="38"/>
      <c r="I4215" s="51">
        <v>0.17369438867723694</v>
      </c>
      <c r="J4215" s="60"/>
      <c r="K4215" s="60"/>
      <c r="L4215" s="61"/>
      <c r="M4215" s="60"/>
      <c r="N4215" s="60"/>
      <c r="O4215" s="60"/>
      <c r="P4215" s="62"/>
      <c r="Q4215" s="60"/>
      <c r="R4215" s="60"/>
      <c r="S4215" s="60"/>
      <c r="T4215" s="60"/>
      <c r="U4215" s="60"/>
      <c r="V4215" s="60"/>
      <c r="W4215" s="60"/>
      <c r="X4215" s="60"/>
      <c r="Y4215" s="60"/>
      <c r="Z4215" s="60"/>
      <c r="AA4215" s="121"/>
      <c r="AB4215" s="121"/>
      <c r="AC4215" s="121"/>
      <c r="AD4215" s="121"/>
      <c r="AE4215" s="121"/>
      <c r="AF4215" s="121"/>
      <c r="AG4215" s="62"/>
      <c r="AH4215" s="62"/>
      <c r="AI4215" s="62"/>
      <c r="AJ4215" s="62"/>
      <c r="AK4215" s="62"/>
      <c r="AL4215" s="60"/>
      <c r="AM4215" s="60"/>
      <c r="AN4215" s="60"/>
      <c r="AO4215" s="60"/>
      <c r="AP4215" s="60"/>
      <c r="AQ4215" s="60"/>
      <c r="AR4215" s="60"/>
      <c r="AS4215" s="60"/>
      <c r="AT4215" s="60"/>
      <c r="AU4215" s="60"/>
      <c r="AV4215" s="60"/>
      <c r="AW4215" s="60"/>
      <c r="AX4215" s="60"/>
    </row>
    <row r="4216" spans="1:50" x14ac:dyDescent="0.25">
      <c r="A4216" s="55" t="s">
        <v>174</v>
      </c>
      <c r="B4216" s="55" t="s">
        <v>84</v>
      </c>
      <c r="C4216" s="55" t="s">
        <v>147</v>
      </c>
      <c r="D4216" s="59" t="s">
        <v>138</v>
      </c>
      <c r="E4216" s="59" t="s">
        <v>179</v>
      </c>
      <c r="F4216" s="22" t="s">
        <v>153</v>
      </c>
      <c r="G4216" s="38">
        <v>44735</v>
      </c>
      <c r="H4216" s="38"/>
      <c r="I4216" s="51">
        <v>0.19891411648568624</v>
      </c>
      <c r="J4216" s="60"/>
      <c r="K4216" s="60"/>
      <c r="L4216" s="61"/>
      <c r="M4216" s="60"/>
      <c r="N4216" s="60"/>
      <c r="O4216" s="60"/>
      <c r="P4216" s="62"/>
      <c r="Q4216" s="60"/>
      <c r="R4216" s="60"/>
      <c r="S4216" s="60"/>
      <c r="T4216" s="60"/>
      <c r="U4216" s="60"/>
      <c r="V4216" s="60"/>
      <c r="W4216" s="60"/>
      <c r="X4216" s="60"/>
      <c r="Y4216" s="60"/>
      <c r="Z4216" s="60"/>
      <c r="AA4216" s="121"/>
      <c r="AB4216" s="121"/>
      <c r="AC4216" s="121"/>
      <c r="AD4216" s="121"/>
      <c r="AE4216" s="121"/>
      <c r="AF4216" s="121"/>
      <c r="AG4216" s="62"/>
      <c r="AH4216" s="62"/>
      <c r="AI4216" s="62"/>
      <c r="AJ4216" s="62"/>
      <c r="AK4216" s="62"/>
      <c r="AL4216" s="60"/>
      <c r="AM4216" s="60"/>
      <c r="AN4216" s="60"/>
      <c r="AO4216" s="60"/>
      <c r="AP4216" s="60"/>
      <c r="AQ4216" s="60"/>
      <c r="AR4216" s="60"/>
      <c r="AS4216" s="60"/>
      <c r="AT4216" s="60"/>
      <c r="AU4216" s="60"/>
      <c r="AV4216" s="60"/>
      <c r="AW4216" s="60"/>
      <c r="AX4216" s="60"/>
    </row>
    <row r="4217" spans="1:50" x14ac:dyDescent="0.25">
      <c r="A4217" s="55" t="s">
        <v>174</v>
      </c>
      <c r="B4217" s="55" t="s">
        <v>84</v>
      </c>
      <c r="C4217" s="55" t="s">
        <v>147</v>
      </c>
      <c r="D4217" s="59" t="s">
        <v>138</v>
      </c>
      <c r="E4217" s="59" t="s">
        <v>179</v>
      </c>
      <c r="F4217" s="22" t="s">
        <v>153</v>
      </c>
      <c r="G4217" s="38">
        <v>44749</v>
      </c>
      <c r="H4217" s="38"/>
      <c r="I4217" s="51">
        <v>0.18833237034866437</v>
      </c>
      <c r="J4217" s="60"/>
      <c r="K4217" s="60"/>
      <c r="L4217" s="61"/>
      <c r="M4217" s="60"/>
      <c r="N4217" s="60"/>
      <c r="O4217" s="60"/>
      <c r="P4217" s="62"/>
      <c r="Q4217" s="60"/>
      <c r="R4217" s="60"/>
      <c r="S4217" s="60"/>
      <c r="T4217" s="60"/>
      <c r="U4217" s="60"/>
      <c r="V4217" s="60"/>
      <c r="W4217" s="60"/>
      <c r="X4217" s="60"/>
      <c r="Y4217" s="60"/>
      <c r="Z4217" s="60"/>
      <c r="AA4217" s="121"/>
      <c r="AB4217" s="121"/>
      <c r="AC4217" s="121"/>
      <c r="AD4217" s="121"/>
      <c r="AE4217" s="121"/>
      <c r="AF4217" s="121"/>
      <c r="AG4217" s="62"/>
      <c r="AH4217" s="62"/>
      <c r="AI4217" s="62"/>
      <c r="AJ4217" s="62"/>
      <c r="AK4217" s="62"/>
      <c r="AL4217" s="60"/>
      <c r="AM4217" s="60"/>
      <c r="AN4217" s="60"/>
      <c r="AO4217" s="60"/>
      <c r="AP4217" s="60"/>
      <c r="AQ4217" s="60"/>
      <c r="AR4217" s="60"/>
      <c r="AS4217" s="60"/>
      <c r="AT4217" s="60"/>
      <c r="AU4217" s="60"/>
      <c r="AV4217" s="60"/>
      <c r="AW4217" s="60"/>
      <c r="AX4217" s="60"/>
    </row>
    <row r="4218" spans="1:50" x14ac:dyDescent="0.25">
      <c r="A4218" s="55" t="s">
        <v>174</v>
      </c>
      <c r="B4218" s="55" t="s">
        <v>84</v>
      </c>
      <c r="C4218" s="55" t="s">
        <v>147</v>
      </c>
      <c r="D4218" s="59" t="s">
        <v>138</v>
      </c>
      <c r="E4218" s="59" t="s">
        <v>179</v>
      </c>
      <c r="F4218" s="22" t="s">
        <v>153</v>
      </c>
      <c r="G4218" s="38">
        <v>44781</v>
      </c>
      <c r="H4218" s="38"/>
      <c r="I4218" s="51">
        <v>0.39483216661442549</v>
      </c>
      <c r="J4218" s="60"/>
      <c r="K4218" s="60"/>
      <c r="L4218" s="61"/>
      <c r="M4218" s="60"/>
      <c r="N4218" s="60"/>
      <c r="O4218" s="60"/>
      <c r="P4218" s="62"/>
      <c r="Q4218" s="60"/>
      <c r="R4218" s="60"/>
      <c r="S4218" s="60"/>
      <c r="T4218" s="60"/>
      <c r="U4218" s="60"/>
      <c r="V4218" s="60"/>
      <c r="W4218" s="60"/>
      <c r="X4218" s="60"/>
      <c r="Y4218" s="60"/>
      <c r="Z4218" s="60"/>
      <c r="AA4218" s="121"/>
      <c r="AB4218" s="121"/>
      <c r="AC4218" s="121"/>
      <c r="AD4218" s="121"/>
      <c r="AE4218" s="121"/>
      <c r="AF4218" s="121"/>
      <c r="AG4218" s="62"/>
      <c r="AH4218" s="62"/>
      <c r="AI4218" s="62"/>
      <c r="AJ4218" s="62"/>
      <c r="AK4218" s="62"/>
      <c r="AL4218" s="60"/>
      <c r="AM4218" s="60"/>
      <c r="AN4218" s="60"/>
      <c r="AO4218" s="60"/>
      <c r="AP4218" s="60"/>
      <c r="AQ4218" s="60"/>
      <c r="AR4218" s="60"/>
      <c r="AS4218" s="60"/>
      <c r="AT4218" s="60"/>
      <c r="AU4218" s="60"/>
      <c r="AV4218" s="60"/>
      <c r="AW4218" s="60"/>
      <c r="AX4218" s="60"/>
    </row>
    <row r="4219" spans="1:50" x14ac:dyDescent="0.25">
      <c r="A4219" s="55" t="s">
        <v>174</v>
      </c>
      <c r="B4219" s="55" t="s">
        <v>84</v>
      </c>
      <c r="C4219" s="55" t="s">
        <v>147</v>
      </c>
      <c r="D4219" s="59" t="s">
        <v>138</v>
      </c>
      <c r="E4219" s="59" t="s">
        <v>179</v>
      </c>
      <c r="F4219" s="22" t="s">
        <v>153</v>
      </c>
      <c r="G4219" s="38">
        <v>44803</v>
      </c>
      <c r="H4219" s="38"/>
      <c r="I4219" s="51">
        <v>0.6070622006079659</v>
      </c>
      <c r="J4219" s="60"/>
      <c r="K4219" s="60"/>
      <c r="L4219" s="61"/>
      <c r="M4219" s="60"/>
      <c r="N4219" s="60"/>
      <c r="O4219" s="60"/>
      <c r="P4219" s="62"/>
      <c r="Q4219" s="60"/>
      <c r="R4219" s="60"/>
      <c r="S4219" s="60"/>
      <c r="T4219" s="60"/>
      <c r="U4219" s="60"/>
      <c r="V4219" s="60"/>
      <c r="W4219" s="60"/>
      <c r="X4219" s="60"/>
      <c r="Y4219" s="60"/>
      <c r="Z4219" s="60"/>
      <c r="AA4219" s="121"/>
      <c r="AB4219" s="121"/>
      <c r="AC4219" s="121"/>
      <c r="AD4219" s="121"/>
      <c r="AE4219" s="121"/>
      <c r="AF4219" s="121"/>
      <c r="AG4219" s="62"/>
      <c r="AH4219" s="62"/>
      <c r="AI4219" s="62"/>
      <c r="AJ4219" s="62"/>
      <c r="AK4219" s="62"/>
      <c r="AL4219" s="60"/>
      <c r="AM4219" s="60"/>
      <c r="AN4219" s="60"/>
      <c r="AO4219" s="60"/>
      <c r="AP4219" s="60"/>
      <c r="AQ4219" s="60"/>
      <c r="AR4219" s="60"/>
      <c r="AS4219" s="60"/>
      <c r="AT4219" s="60"/>
      <c r="AU4219" s="60"/>
      <c r="AV4219" s="60"/>
      <c r="AW4219" s="60"/>
      <c r="AX4219" s="60"/>
    </row>
    <row r="4220" spans="1:50" x14ac:dyDescent="0.25">
      <c r="A4220" s="55" t="s">
        <v>174</v>
      </c>
      <c r="B4220" s="55" t="s">
        <v>84</v>
      </c>
      <c r="C4220" s="55" t="s">
        <v>147</v>
      </c>
      <c r="D4220" s="59" t="s">
        <v>138</v>
      </c>
      <c r="E4220" s="59" t="s">
        <v>179</v>
      </c>
      <c r="F4220" s="22" t="s">
        <v>153</v>
      </c>
      <c r="G4220" s="38">
        <v>44809</v>
      </c>
      <c r="H4220" s="38"/>
      <c r="I4220" s="51">
        <v>0.6894739218220729</v>
      </c>
      <c r="J4220" s="60"/>
      <c r="K4220" s="60"/>
      <c r="L4220" s="61"/>
      <c r="M4220" s="60"/>
      <c r="N4220" s="60"/>
      <c r="O4220" s="60"/>
      <c r="P4220" s="62"/>
      <c r="Q4220" s="60"/>
      <c r="R4220" s="60"/>
      <c r="S4220" s="60"/>
      <c r="T4220" s="60"/>
      <c r="U4220" s="60"/>
      <c r="V4220" s="60"/>
      <c r="W4220" s="60"/>
      <c r="X4220" s="60"/>
      <c r="Y4220" s="60"/>
      <c r="Z4220" s="60"/>
      <c r="AA4220" s="121"/>
      <c r="AB4220" s="121"/>
      <c r="AC4220" s="121"/>
      <c r="AD4220" s="121"/>
      <c r="AE4220" s="121"/>
      <c r="AF4220" s="121"/>
      <c r="AG4220" s="62"/>
      <c r="AH4220" s="62"/>
      <c r="AI4220" s="62"/>
      <c r="AJ4220" s="62"/>
      <c r="AK4220" s="62"/>
      <c r="AL4220" s="60"/>
      <c r="AM4220" s="60"/>
      <c r="AN4220" s="60"/>
      <c r="AO4220" s="60"/>
      <c r="AP4220" s="60"/>
      <c r="AQ4220" s="60"/>
      <c r="AR4220" s="60"/>
      <c r="AS4220" s="60"/>
      <c r="AT4220" s="60"/>
      <c r="AU4220" s="60"/>
      <c r="AV4220" s="60"/>
      <c r="AW4220" s="60"/>
      <c r="AX4220" s="60"/>
    </row>
    <row r="4221" spans="1:50" x14ac:dyDescent="0.25">
      <c r="A4221" s="55" t="s">
        <v>174</v>
      </c>
      <c r="B4221" s="55" t="s">
        <v>84</v>
      </c>
      <c r="C4221" s="55" t="s">
        <v>147</v>
      </c>
      <c r="D4221" s="59" t="s">
        <v>138</v>
      </c>
      <c r="E4221" s="59" t="s">
        <v>179</v>
      </c>
      <c r="F4221" s="22" t="s">
        <v>153</v>
      </c>
      <c r="G4221" s="38">
        <v>44817</v>
      </c>
      <c r="H4221" s="38"/>
      <c r="I4221" s="51">
        <v>0.8119937555615131</v>
      </c>
      <c r="J4221" s="60"/>
      <c r="K4221" s="60"/>
      <c r="L4221" s="61"/>
      <c r="M4221" s="60"/>
      <c r="N4221" s="60"/>
      <c r="O4221" s="60"/>
      <c r="P4221" s="62"/>
      <c r="Q4221" s="60"/>
      <c r="R4221" s="60"/>
      <c r="S4221" s="60"/>
      <c r="T4221" s="60"/>
      <c r="U4221" s="60"/>
      <c r="V4221" s="60"/>
      <c r="W4221" s="60"/>
      <c r="X4221" s="60"/>
      <c r="Y4221" s="60"/>
      <c r="Z4221" s="60"/>
      <c r="AA4221" s="121"/>
      <c r="AB4221" s="121"/>
      <c r="AC4221" s="121"/>
      <c r="AD4221" s="121"/>
      <c r="AE4221" s="121"/>
      <c r="AF4221" s="121"/>
      <c r="AG4221" s="62"/>
      <c r="AH4221" s="62"/>
      <c r="AI4221" s="62"/>
      <c r="AJ4221" s="62"/>
      <c r="AK4221" s="62"/>
      <c r="AL4221" s="60"/>
      <c r="AM4221" s="60"/>
      <c r="AN4221" s="60"/>
      <c r="AO4221" s="60"/>
      <c r="AP4221" s="60"/>
      <c r="AQ4221" s="60"/>
      <c r="AR4221" s="60"/>
      <c r="AS4221" s="60"/>
      <c r="AT4221" s="60"/>
      <c r="AU4221" s="60"/>
      <c r="AV4221" s="60"/>
      <c r="AW4221" s="60"/>
      <c r="AX4221" s="60"/>
    </row>
    <row r="4222" spans="1:50" x14ac:dyDescent="0.25">
      <c r="A4222" s="55" t="s">
        <v>174</v>
      </c>
      <c r="B4222" s="55" t="s">
        <v>84</v>
      </c>
      <c r="C4222" s="55" t="s">
        <v>147</v>
      </c>
      <c r="D4222" s="59" t="s">
        <v>138</v>
      </c>
      <c r="E4222" s="59" t="s">
        <v>179</v>
      </c>
      <c r="F4222" s="22" t="s">
        <v>153</v>
      </c>
      <c r="G4222" s="38">
        <v>44824</v>
      </c>
      <c r="H4222" s="38"/>
      <c r="I4222" s="51">
        <v>0.86539131733545727</v>
      </c>
      <c r="J4222" s="22"/>
      <c r="K4222" s="22"/>
      <c r="L4222" s="111"/>
      <c r="M4222" s="22"/>
      <c r="N4222" s="22"/>
      <c r="O4222" s="22"/>
      <c r="P4222" s="31"/>
      <c r="Q4222" s="22"/>
      <c r="R4222" s="22"/>
      <c r="S4222" s="22"/>
      <c r="T4222" s="22"/>
      <c r="U4222" s="22"/>
      <c r="V4222" s="22"/>
      <c r="W4222" s="22"/>
      <c r="X4222" s="22"/>
      <c r="Y4222" s="22"/>
      <c r="Z4222" s="22"/>
      <c r="AA4222" s="110"/>
      <c r="AB4222" s="110"/>
      <c r="AC4222" s="110"/>
      <c r="AD4222" s="110"/>
      <c r="AE4222" s="110"/>
      <c r="AF4222" s="110"/>
      <c r="AG4222" s="31"/>
      <c r="AH4222" s="31"/>
      <c r="AI4222" s="31"/>
      <c r="AJ4222" s="31"/>
      <c r="AK4222" s="31"/>
      <c r="AL4222" s="22"/>
      <c r="AM4222" s="22"/>
      <c r="AN4222" s="22"/>
      <c r="AO4222" s="22"/>
      <c r="AP4222" s="22"/>
      <c r="AQ4222" s="22"/>
      <c r="AR4222" s="22"/>
      <c r="AS4222" s="22"/>
      <c r="AT4222" s="22"/>
      <c r="AU4222" s="22"/>
      <c r="AV4222" s="22"/>
      <c r="AW4222" s="22"/>
      <c r="AX4222" s="22"/>
    </row>
    <row r="4223" spans="1:50" x14ac:dyDescent="0.25">
      <c r="A4223" s="55" t="s">
        <v>174</v>
      </c>
      <c r="B4223" s="55" t="s">
        <v>84</v>
      </c>
      <c r="C4223" s="55" t="s">
        <v>147</v>
      </c>
      <c r="D4223" s="59" t="s">
        <v>138</v>
      </c>
      <c r="E4223" s="59" t="s">
        <v>179</v>
      </c>
      <c r="F4223" s="22" t="s">
        <v>153</v>
      </c>
      <c r="G4223" s="38">
        <v>44831</v>
      </c>
      <c r="H4223" s="38"/>
      <c r="I4223" s="51">
        <v>0.88602783585018519</v>
      </c>
      <c r="J4223" s="22"/>
      <c r="K4223" s="22"/>
      <c r="L4223" s="111"/>
      <c r="M4223" s="22"/>
      <c r="N4223" s="22"/>
      <c r="O4223" s="22"/>
      <c r="P4223" s="31"/>
      <c r="Q4223" s="22"/>
      <c r="R4223" s="22"/>
      <c r="S4223" s="22"/>
      <c r="T4223" s="22"/>
      <c r="U4223" s="22"/>
      <c r="V4223" s="22"/>
      <c r="W4223" s="22"/>
      <c r="X4223" s="22"/>
      <c r="Y4223" s="22"/>
      <c r="Z4223" s="22"/>
      <c r="AA4223" s="110"/>
      <c r="AB4223" s="110"/>
      <c r="AC4223" s="110"/>
      <c r="AD4223" s="110"/>
      <c r="AE4223" s="110"/>
      <c r="AF4223" s="110"/>
      <c r="AG4223" s="31"/>
      <c r="AH4223" s="31"/>
      <c r="AI4223" s="31"/>
      <c r="AJ4223" s="31"/>
      <c r="AK4223" s="31"/>
      <c r="AL4223" s="22"/>
      <c r="AM4223" s="22"/>
      <c r="AN4223" s="22"/>
      <c r="AO4223" s="22"/>
      <c r="AP4223" s="22"/>
      <c r="AQ4223" s="22"/>
      <c r="AR4223" s="22"/>
      <c r="AS4223" s="22"/>
      <c r="AT4223" s="22"/>
      <c r="AU4223" s="22"/>
      <c r="AV4223" s="22"/>
      <c r="AW4223" s="22"/>
      <c r="AX4223" s="22"/>
    </row>
    <row r="4224" spans="1:50" x14ac:dyDescent="0.25">
      <c r="A4224" s="55" t="s">
        <v>174</v>
      </c>
      <c r="B4224" s="55" t="s">
        <v>84</v>
      </c>
      <c r="C4224" s="55" t="s">
        <v>147</v>
      </c>
      <c r="D4224" s="59" t="s">
        <v>138</v>
      </c>
      <c r="E4224" s="59" t="s">
        <v>179</v>
      </c>
      <c r="F4224" s="22" t="s">
        <v>153</v>
      </c>
      <c r="G4224" s="38">
        <v>44837</v>
      </c>
      <c r="H4224" s="38"/>
      <c r="I4224" s="51">
        <v>0.94525199789787595</v>
      </c>
      <c r="J4224" s="22"/>
      <c r="K4224" s="22"/>
      <c r="L4224" s="111"/>
      <c r="M4224" s="22"/>
      <c r="N4224" s="22"/>
      <c r="O4224" s="22"/>
      <c r="P4224" s="31"/>
      <c r="Q4224" s="22"/>
      <c r="R4224" s="22"/>
      <c r="S4224" s="22"/>
      <c r="T4224" s="22"/>
      <c r="U4224" s="22"/>
      <c r="V4224" s="22"/>
      <c r="W4224" s="22"/>
      <c r="X4224" s="22"/>
      <c r="Y4224" s="22"/>
      <c r="Z4224" s="22"/>
      <c r="AA4224" s="110"/>
      <c r="AB4224" s="110"/>
      <c r="AC4224" s="110"/>
      <c r="AD4224" s="110"/>
      <c r="AE4224" s="110"/>
      <c r="AF4224" s="110"/>
      <c r="AG4224" s="31"/>
      <c r="AH4224" s="31"/>
      <c r="AI4224" s="31"/>
      <c r="AJ4224" s="31"/>
      <c r="AK4224" s="31"/>
      <c r="AL4224" s="22"/>
      <c r="AM4224" s="22"/>
      <c r="AN4224" s="22"/>
      <c r="AO4224" s="22"/>
      <c r="AP4224" s="22"/>
      <c r="AQ4224" s="22"/>
      <c r="AR4224" s="22"/>
      <c r="AS4224" s="22"/>
      <c r="AT4224" s="22"/>
      <c r="AU4224" s="22"/>
      <c r="AV4224" s="22"/>
      <c r="AW4224" s="22"/>
      <c r="AX4224" s="22"/>
    </row>
    <row r="4225" spans="1:50" x14ac:dyDescent="0.25">
      <c r="A4225" s="55" t="s">
        <v>174</v>
      </c>
      <c r="B4225" s="55" t="s">
        <v>84</v>
      </c>
      <c r="C4225" s="55" t="s">
        <v>147</v>
      </c>
      <c r="D4225" s="59" t="s">
        <v>138</v>
      </c>
      <c r="E4225" s="59" t="s">
        <v>179</v>
      </c>
      <c r="F4225" s="22" t="s">
        <v>153</v>
      </c>
      <c r="G4225" s="38">
        <v>44846</v>
      </c>
      <c r="H4225" s="38"/>
      <c r="I4225" s="51">
        <v>0.92701022273416811</v>
      </c>
      <c r="J4225" s="22"/>
      <c r="K4225" s="22"/>
      <c r="L4225" s="111"/>
      <c r="M4225" s="22"/>
      <c r="N4225" s="22"/>
      <c r="O4225" s="22"/>
      <c r="P4225" s="31"/>
      <c r="Q4225" s="22"/>
      <c r="R4225" s="22"/>
      <c r="S4225" s="22"/>
      <c r="T4225" s="22"/>
      <c r="U4225" s="22"/>
      <c r="V4225" s="22"/>
      <c r="W4225" s="22"/>
      <c r="X4225" s="22"/>
      <c r="Y4225" s="22"/>
      <c r="Z4225" s="22"/>
      <c r="AA4225" s="110"/>
      <c r="AB4225" s="110"/>
      <c r="AC4225" s="110"/>
      <c r="AD4225" s="110"/>
      <c r="AE4225" s="110"/>
      <c r="AF4225" s="110"/>
      <c r="AG4225" s="31"/>
      <c r="AH4225" s="31"/>
      <c r="AI4225" s="31"/>
      <c r="AJ4225" s="31"/>
      <c r="AK4225" s="31"/>
      <c r="AL4225" s="22"/>
      <c r="AM4225" s="22"/>
      <c r="AN4225" s="22"/>
      <c r="AO4225" s="22"/>
      <c r="AP4225" s="22"/>
      <c r="AQ4225" s="22"/>
      <c r="AR4225" s="22"/>
      <c r="AS4225" s="22"/>
      <c r="AT4225" s="22"/>
      <c r="AU4225" s="22"/>
      <c r="AV4225" s="22"/>
      <c r="AW4225" s="22"/>
      <c r="AX4225" s="22"/>
    </row>
    <row r="4226" spans="1:50" x14ac:dyDescent="0.25">
      <c r="A4226" s="55" t="s">
        <v>174</v>
      </c>
      <c r="B4226" s="55" t="s">
        <v>84</v>
      </c>
      <c r="C4226" s="55" t="s">
        <v>147</v>
      </c>
      <c r="D4226" s="59" t="s">
        <v>138</v>
      </c>
      <c r="E4226" s="59" t="s">
        <v>179</v>
      </c>
      <c r="F4226" s="22" t="s">
        <v>153</v>
      </c>
      <c r="G4226" s="38">
        <v>44861</v>
      </c>
      <c r="H4226" s="38"/>
      <c r="I4226" s="51">
        <v>0.92243992507878636</v>
      </c>
      <c r="J4226" s="22"/>
      <c r="K4226" s="22"/>
      <c r="L4226" s="111"/>
      <c r="M4226" s="22"/>
      <c r="N4226" s="22"/>
      <c r="O4226" s="22"/>
      <c r="P4226" s="31"/>
      <c r="Q4226" s="22"/>
      <c r="R4226" s="22"/>
      <c r="S4226" s="22"/>
      <c r="T4226" s="22"/>
      <c r="U4226" s="22"/>
      <c r="V4226" s="22"/>
      <c r="W4226" s="22"/>
      <c r="X4226" s="22"/>
      <c r="Y4226" s="22"/>
      <c r="Z4226" s="22"/>
      <c r="AA4226" s="110"/>
      <c r="AB4226" s="110"/>
      <c r="AC4226" s="110"/>
      <c r="AD4226" s="110"/>
      <c r="AE4226" s="110"/>
      <c r="AF4226" s="110"/>
      <c r="AG4226" s="31"/>
      <c r="AH4226" s="31"/>
      <c r="AI4226" s="31"/>
      <c r="AJ4226" s="31"/>
      <c r="AK4226" s="31"/>
      <c r="AL4226" s="22"/>
      <c r="AM4226" s="22"/>
      <c r="AN4226" s="22"/>
      <c r="AO4226" s="22"/>
      <c r="AP4226" s="22"/>
      <c r="AQ4226" s="22"/>
      <c r="AR4226" s="22"/>
      <c r="AS4226" s="22"/>
      <c r="AT4226" s="22"/>
      <c r="AU4226" s="22"/>
      <c r="AV4226" s="22"/>
      <c r="AW4226" s="22"/>
      <c r="AX4226" s="22"/>
    </row>
    <row r="4227" spans="1:50" x14ac:dyDescent="0.25">
      <c r="A4227" s="55" t="s">
        <v>174</v>
      </c>
      <c r="B4227" s="55" t="s">
        <v>84</v>
      </c>
      <c r="C4227" s="55" t="s">
        <v>147</v>
      </c>
      <c r="D4227" s="59" t="s">
        <v>138</v>
      </c>
      <c r="E4227" s="59" t="s">
        <v>179</v>
      </c>
      <c r="F4227" s="22" t="s">
        <v>153</v>
      </c>
      <c r="G4227" s="38">
        <v>44873</v>
      </c>
      <c r="H4227" s="38"/>
      <c r="I4227" s="51">
        <v>0.88679597191863369</v>
      </c>
      <c r="J4227" s="22"/>
      <c r="K4227" s="22"/>
      <c r="L4227" s="111"/>
      <c r="M4227" s="22"/>
      <c r="N4227" s="22"/>
      <c r="O4227" s="22"/>
      <c r="P4227" s="31"/>
      <c r="Q4227" s="22"/>
      <c r="R4227" s="22"/>
      <c r="S4227" s="22"/>
      <c r="T4227" s="22"/>
      <c r="U4227" s="22"/>
      <c r="V4227" s="22"/>
      <c r="W4227" s="22"/>
      <c r="X4227" s="22"/>
      <c r="Y4227" s="22"/>
      <c r="Z4227" s="22"/>
      <c r="AA4227" s="110"/>
      <c r="AB4227" s="110"/>
      <c r="AC4227" s="110"/>
      <c r="AD4227" s="110"/>
      <c r="AE4227" s="110"/>
      <c r="AF4227" s="110"/>
      <c r="AG4227" s="31"/>
      <c r="AH4227" s="31"/>
      <c r="AI4227" s="31"/>
      <c r="AJ4227" s="31"/>
      <c r="AK4227" s="31"/>
      <c r="AL4227" s="22"/>
      <c r="AM4227" s="22"/>
      <c r="AN4227" s="22"/>
      <c r="AO4227" s="22"/>
      <c r="AP4227" s="22"/>
      <c r="AQ4227" s="22"/>
      <c r="AR4227" s="22"/>
      <c r="AS4227" s="22"/>
      <c r="AT4227" s="22"/>
      <c r="AU4227" s="22"/>
      <c r="AV4227" s="22"/>
      <c r="AW4227" s="22"/>
      <c r="AX4227" s="22"/>
    </row>
    <row r="4228" spans="1:50" x14ac:dyDescent="0.25">
      <c r="A4228" s="55" t="s">
        <v>174</v>
      </c>
      <c r="B4228" s="55" t="s">
        <v>84</v>
      </c>
      <c r="C4228" s="55" t="s">
        <v>147</v>
      </c>
      <c r="D4228" s="59" t="s">
        <v>138</v>
      </c>
      <c r="E4228" s="59" t="s">
        <v>179</v>
      </c>
      <c r="F4228" s="22" t="s">
        <v>153</v>
      </c>
      <c r="G4228" s="38">
        <v>44886</v>
      </c>
      <c r="H4228" s="38"/>
      <c r="I4228" s="51">
        <v>0.74330405229729235</v>
      </c>
      <c r="J4228" s="22"/>
      <c r="K4228" s="22"/>
      <c r="L4228" s="111"/>
      <c r="M4228" s="22"/>
      <c r="N4228" s="22"/>
      <c r="O4228" s="22"/>
      <c r="P4228" s="31"/>
      <c r="Q4228" s="22"/>
      <c r="R4228" s="22"/>
      <c r="S4228" s="22"/>
      <c r="T4228" s="22"/>
      <c r="U4228" s="22"/>
      <c r="V4228" s="22"/>
      <c r="W4228" s="22"/>
      <c r="X4228" s="22"/>
      <c r="Y4228" s="22"/>
      <c r="Z4228" s="22"/>
      <c r="AA4228" s="110"/>
      <c r="AB4228" s="110"/>
      <c r="AC4228" s="110"/>
      <c r="AD4228" s="110"/>
      <c r="AE4228" s="110"/>
      <c r="AF4228" s="110"/>
      <c r="AG4228" s="31"/>
      <c r="AH4228" s="31"/>
      <c r="AI4228" s="31"/>
      <c r="AJ4228" s="31"/>
      <c r="AK4228" s="31"/>
      <c r="AL4228" s="22"/>
      <c r="AM4228" s="22"/>
      <c r="AN4228" s="22"/>
      <c r="AO4228" s="22"/>
      <c r="AP4228" s="22"/>
      <c r="AQ4228" s="22"/>
      <c r="AR4228" s="22"/>
      <c r="AS4228" s="22"/>
      <c r="AT4228" s="22"/>
      <c r="AU4228" s="22"/>
      <c r="AV4228" s="22"/>
      <c r="AW4228" s="22"/>
      <c r="AX4228" s="22"/>
    </row>
    <row r="4229" spans="1:50" x14ac:dyDescent="0.25">
      <c r="A4229" s="55" t="s">
        <v>174</v>
      </c>
      <c r="B4229" s="55" t="s">
        <v>84</v>
      </c>
      <c r="C4229" s="55" t="s">
        <v>147</v>
      </c>
      <c r="D4229" s="59" t="s">
        <v>138</v>
      </c>
      <c r="E4229" s="59" t="s">
        <v>179</v>
      </c>
      <c r="F4229" s="22" t="s">
        <v>153</v>
      </c>
      <c r="G4229" s="38">
        <v>44904</v>
      </c>
      <c r="H4229" s="38"/>
      <c r="I4229" s="51">
        <v>0.80032345780588765</v>
      </c>
      <c r="J4229" s="22"/>
      <c r="K4229" s="22"/>
      <c r="L4229" s="111"/>
      <c r="M4229" s="22"/>
      <c r="N4229" s="22"/>
      <c r="O4229" s="22"/>
      <c r="P4229" s="31"/>
      <c r="Q4229" s="22"/>
      <c r="R4229" s="22"/>
      <c r="S4229" s="22"/>
      <c r="T4229" s="22"/>
      <c r="U4229" s="22"/>
      <c r="V4229" s="22"/>
      <c r="W4229" s="22"/>
      <c r="X4229" s="22"/>
      <c r="Y4229" s="22"/>
      <c r="Z4229" s="22"/>
      <c r="AA4229" s="110"/>
      <c r="AB4229" s="110"/>
      <c r="AC4229" s="110"/>
      <c r="AD4229" s="110"/>
      <c r="AE4229" s="110"/>
      <c r="AF4229" s="110"/>
      <c r="AG4229" s="31"/>
      <c r="AH4229" s="31"/>
      <c r="AI4229" s="31"/>
      <c r="AJ4229" s="31"/>
      <c r="AK4229" s="31"/>
      <c r="AL4229" s="22"/>
      <c r="AM4229" s="22"/>
      <c r="AN4229" s="22"/>
      <c r="AO4229" s="22"/>
      <c r="AP4229" s="22"/>
      <c r="AQ4229" s="22"/>
      <c r="AR4229" s="22"/>
      <c r="AS4229" s="22"/>
      <c r="AT4229" s="22"/>
      <c r="AU4229" s="22"/>
      <c r="AV4229" s="22"/>
      <c r="AW4229" s="22"/>
      <c r="AX4229" s="22"/>
    </row>
    <row r="4230" spans="1:50" x14ac:dyDescent="0.25">
      <c r="A4230" s="55" t="s">
        <v>174</v>
      </c>
      <c r="B4230" s="55" t="s">
        <v>84</v>
      </c>
      <c r="C4230" s="55" t="s">
        <v>147</v>
      </c>
      <c r="D4230" s="59" t="s">
        <v>138</v>
      </c>
      <c r="E4230" s="59" t="s">
        <v>179</v>
      </c>
      <c r="F4230" s="22" t="s">
        <v>153</v>
      </c>
      <c r="G4230" s="38">
        <v>44916</v>
      </c>
      <c r="H4230" s="38"/>
      <c r="I4230" s="51">
        <v>0.62310112523404371</v>
      </c>
      <c r="J4230" s="22"/>
      <c r="K4230" s="22"/>
      <c r="L4230" s="111"/>
      <c r="M4230" s="22"/>
      <c r="N4230" s="22"/>
      <c r="O4230" s="22"/>
      <c r="P4230" s="31"/>
      <c r="Q4230" s="22"/>
      <c r="R4230" s="22"/>
      <c r="S4230" s="22"/>
      <c r="T4230" s="22"/>
      <c r="U4230" s="22"/>
      <c r="V4230" s="22"/>
      <c r="W4230" s="22"/>
      <c r="X4230" s="22"/>
      <c r="Y4230" s="22"/>
      <c r="Z4230" s="22"/>
      <c r="AA4230" s="110"/>
      <c r="AB4230" s="110"/>
      <c r="AC4230" s="110"/>
      <c r="AD4230" s="110"/>
      <c r="AE4230" s="110"/>
      <c r="AF4230" s="110"/>
      <c r="AG4230" s="31"/>
      <c r="AH4230" s="31"/>
      <c r="AI4230" s="31"/>
      <c r="AJ4230" s="31"/>
      <c r="AK4230" s="31"/>
      <c r="AL4230" s="22"/>
      <c r="AM4230" s="22"/>
      <c r="AN4230" s="22"/>
      <c r="AO4230" s="22"/>
      <c r="AP4230" s="22"/>
      <c r="AQ4230" s="22"/>
      <c r="AR4230" s="22"/>
      <c r="AS4230" s="22"/>
      <c r="AT4230" s="22"/>
      <c r="AU4230" s="22"/>
      <c r="AV4230" s="22"/>
      <c r="AW4230" s="22"/>
      <c r="AX4230" s="22"/>
    </row>
    <row r="4231" spans="1:50" x14ac:dyDescent="0.25">
      <c r="A4231" s="55" t="s">
        <v>174</v>
      </c>
      <c r="B4231" s="55" t="s">
        <v>84</v>
      </c>
      <c r="C4231" s="55" t="s">
        <v>147</v>
      </c>
      <c r="D4231" s="59" t="s">
        <v>138</v>
      </c>
      <c r="E4231" s="59" t="s">
        <v>179</v>
      </c>
      <c r="F4231" s="22" t="s">
        <v>153</v>
      </c>
      <c r="G4231" s="38">
        <v>44931</v>
      </c>
      <c r="H4231" s="38"/>
      <c r="I4231" s="51">
        <v>0.34342192443831865</v>
      </c>
      <c r="J4231" s="22"/>
      <c r="K4231" s="22"/>
      <c r="L4231" s="111"/>
      <c r="M4231" s="22"/>
      <c r="N4231" s="22"/>
      <c r="O4231" s="22"/>
      <c r="P4231" s="31"/>
      <c r="Q4231" s="22"/>
      <c r="R4231" s="22"/>
      <c r="S4231" s="22"/>
      <c r="T4231" s="22"/>
      <c r="U4231" s="22"/>
      <c r="V4231" s="22"/>
      <c r="W4231" s="22"/>
      <c r="X4231" s="22"/>
      <c r="Y4231" s="22"/>
      <c r="Z4231" s="22"/>
      <c r="AA4231" s="110"/>
      <c r="AB4231" s="110"/>
      <c r="AC4231" s="110"/>
      <c r="AD4231" s="110"/>
      <c r="AE4231" s="110"/>
      <c r="AF4231" s="110"/>
      <c r="AG4231" s="31"/>
      <c r="AH4231" s="31"/>
      <c r="AI4231" s="31"/>
      <c r="AJ4231" s="31"/>
      <c r="AK4231" s="31"/>
      <c r="AL4231" s="22"/>
      <c r="AM4231" s="22"/>
      <c r="AN4231" s="22"/>
      <c r="AO4231" s="22"/>
      <c r="AP4231" s="22"/>
      <c r="AQ4231" s="22"/>
      <c r="AR4231" s="22"/>
      <c r="AS4231" s="22"/>
      <c r="AT4231" s="22"/>
      <c r="AU4231" s="22"/>
      <c r="AV4231" s="22"/>
      <c r="AW4231" s="22"/>
      <c r="AX4231" s="22"/>
    </row>
    <row r="4232" spans="1:50" x14ac:dyDescent="0.25">
      <c r="A4232" s="29" t="s">
        <v>176</v>
      </c>
      <c r="B4232" s="29" t="s">
        <v>143</v>
      </c>
      <c r="C4232" s="29" t="s">
        <v>147</v>
      </c>
      <c r="D4232" s="65" t="s">
        <v>138</v>
      </c>
      <c r="E4232" s="65" t="s">
        <v>179</v>
      </c>
      <c r="F4232" s="22" t="s">
        <v>153</v>
      </c>
      <c r="G4232" s="17">
        <v>44722</v>
      </c>
      <c r="H4232" s="17"/>
      <c r="I4232" s="51">
        <v>0.1604255757931034</v>
      </c>
      <c r="J4232" s="22"/>
      <c r="K4232" s="22"/>
      <c r="L4232" s="111"/>
      <c r="M4232" s="22"/>
      <c r="N4232" s="22"/>
      <c r="O4232" s="22"/>
      <c r="P4232" s="31"/>
      <c r="Q4232" s="22"/>
      <c r="R4232" s="22"/>
      <c r="S4232" s="22"/>
      <c r="T4232" s="22"/>
      <c r="U4232" s="22"/>
      <c r="V4232" s="22"/>
      <c r="W4232" s="22"/>
      <c r="X4232" s="22"/>
      <c r="Y4232" s="22"/>
      <c r="Z4232" s="22"/>
      <c r="AA4232" s="110"/>
      <c r="AB4232" s="110"/>
      <c r="AC4232" s="110"/>
      <c r="AD4232" s="110"/>
      <c r="AE4232" s="110"/>
      <c r="AF4232" s="110"/>
      <c r="AG4232" s="31"/>
      <c r="AH4232" s="31"/>
      <c r="AI4232" s="31"/>
      <c r="AJ4232" s="31"/>
      <c r="AK4232" s="31"/>
      <c r="AL4232" s="22"/>
      <c r="AM4232" s="22"/>
      <c r="AN4232" s="22"/>
      <c r="AO4232" s="22"/>
      <c r="AP4232" s="22"/>
      <c r="AQ4232" s="22"/>
      <c r="AR4232" s="22"/>
      <c r="AS4232" s="22"/>
      <c r="AT4232" s="22"/>
      <c r="AU4232" s="22"/>
      <c r="AV4232" s="22"/>
      <c r="AW4232" s="22"/>
      <c r="AX4232" s="22"/>
    </row>
    <row r="4233" spans="1:50" x14ac:dyDescent="0.25">
      <c r="A4233" s="29" t="s">
        <v>176</v>
      </c>
      <c r="B4233" s="29" t="s">
        <v>143</v>
      </c>
      <c r="C4233" s="29" t="s">
        <v>147</v>
      </c>
      <c r="D4233" s="65" t="s">
        <v>138</v>
      </c>
      <c r="E4233" s="65" t="s">
        <v>179</v>
      </c>
      <c r="F4233" s="22" t="s">
        <v>153</v>
      </c>
      <c r="G4233" s="17">
        <v>44727</v>
      </c>
      <c r="H4233" s="17"/>
      <c r="I4233" s="51">
        <v>0.14570371863751735</v>
      </c>
      <c r="J4233" s="22"/>
      <c r="K4233" s="22"/>
      <c r="L4233" s="111"/>
      <c r="M4233" s="22"/>
      <c r="N4233" s="22"/>
      <c r="O4233" s="22"/>
      <c r="P4233" s="31"/>
      <c r="Q4233" s="22"/>
      <c r="R4233" s="22"/>
      <c r="S4233" s="22"/>
      <c r="T4233" s="22"/>
      <c r="U4233" s="22"/>
      <c r="V4233" s="22"/>
      <c r="W4233" s="22"/>
      <c r="X4233" s="22"/>
      <c r="Y4233" s="22"/>
      <c r="Z4233" s="22"/>
      <c r="AA4233" s="110"/>
      <c r="AB4233" s="110"/>
      <c r="AC4233" s="110"/>
      <c r="AD4233" s="110"/>
      <c r="AE4233" s="110"/>
      <c r="AF4233" s="110"/>
      <c r="AG4233" s="31"/>
      <c r="AH4233" s="31"/>
      <c r="AI4233" s="31"/>
      <c r="AJ4233" s="31"/>
      <c r="AK4233" s="31"/>
      <c r="AL4233" s="22"/>
      <c r="AM4233" s="22"/>
      <c r="AN4233" s="22"/>
      <c r="AO4233" s="22"/>
      <c r="AP4233" s="22"/>
      <c r="AQ4233" s="22"/>
      <c r="AR4233" s="22"/>
      <c r="AS4233" s="22"/>
      <c r="AT4233" s="22"/>
      <c r="AU4233" s="22"/>
      <c r="AV4233" s="22"/>
      <c r="AW4233" s="22"/>
      <c r="AX4233" s="22"/>
    </row>
    <row r="4234" spans="1:50" x14ac:dyDescent="0.25">
      <c r="A4234" s="29" t="s">
        <v>176</v>
      </c>
      <c r="B4234" s="29" t="s">
        <v>143</v>
      </c>
      <c r="C4234" s="29" t="s">
        <v>147</v>
      </c>
      <c r="D4234" s="65" t="s">
        <v>138</v>
      </c>
      <c r="E4234" s="65" t="s">
        <v>179</v>
      </c>
      <c r="F4234" s="22" t="s">
        <v>153</v>
      </c>
      <c r="G4234" s="17">
        <v>44735</v>
      </c>
      <c r="H4234" s="17"/>
      <c r="I4234" s="51">
        <v>0.19131771832909131</v>
      </c>
      <c r="J4234" s="22"/>
      <c r="K4234" s="22"/>
      <c r="L4234" s="111"/>
      <c r="M4234" s="22"/>
      <c r="N4234" s="22"/>
      <c r="O4234" s="22"/>
      <c r="P4234" s="31"/>
      <c r="Q4234" s="22"/>
      <c r="R4234" s="22"/>
      <c r="S4234" s="22"/>
      <c r="T4234" s="22"/>
      <c r="U4234" s="22"/>
      <c r="V4234" s="22"/>
      <c r="W4234" s="22"/>
      <c r="X4234" s="22"/>
      <c r="Y4234" s="22"/>
      <c r="Z4234" s="22"/>
      <c r="AA4234" s="110"/>
      <c r="AB4234" s="110"/>
      <c r="AC4234" s="110"/>
      <c r="AD4234" s="110"/>
      <c r="AE4234" s="110"/>
      <c r="AF4234" s="110"/>
      <c r="AG4234" s="31"/>
      <c r="AH4234" s="31"/>
      <c r="AI4234" s="31"/>
      <c r="AJ4234" s="31"/>
      <c r="AK4234" s="31"/>
      <c r="AL4234" s="22"/>
      <c r="AM4234" s="22"/>
      <c r="AN4234" s="22"/>
      <c r="AO4234" s="22"/>
      <c r="AP4234" s="22"/>
      <c r="AQ4234" s="22"/>
      <c r="AR4234" s="22"/>
      <c r="AS4234" s="22"/>
      <c r="AT4234" s="22"/>
      <c r="AU4234" s="22"/>
      <c r="AV4234" s="22"/>
      <c r="AW4234" s="22"/>
      <c r="AX4234" s="22"/>
    </row>
    <row r="4235" spans="1:50" x14ac:dyDescent="0.25">
      <c r="A4235" s="29" t="s">
        <v>176</v>
      </c>
      <c r="B4235" s="29" t="s">
        <v>143</v>
      </c>
      <c r="C4235" s="29" t="s">
        <v>147</v>
      </c>
      <c r="D4235" s="65" t="s">
        <v>138</v>
      </c>
      <c r="E4235" s="65" t="s">
        <v>179</v>
      </c>
      <c r="F4235" s="22" t="s">
        <v>153</v>
      </c>
      <c r="G4235" s="17">
        <v>44749</v>
      </c>
      <c r="H4235" s="17"/>
      <c r="I4235" s="51">
        <v>0.19419271286122075</v>
      </c>
      <c r="J4235" s="60"/>
      <c r="K4235" s="60"/>
      <c r="L4235" s="61"/>
      <c r="M4235" s="60"/>
      <c r="N4235" s="60"/>
      <c r="O4235" s="60"/>
      <c r="P4235" s="62"/>
      <c r="Q4235" s="60"/>
      <c r="R4235" s="60"/>
      <c r="S4235" s="60"/>
      <c r="T4235" s="60"/>
      <c r="U4235" s="60"/>
      <c r="V4235" s="60"/>
      <c r="W4235" s="60"/>
      <c r="X4235" s="60"/>
      <c r="Y4235" s="60"/>
      <c r="Z4235" s="60"/>
      <c r="AA4235" s="121"/>
      <c r="AB4235" s="121"/>
      <c r="AC4235" s="121"/>
      <c r="AD4235" s="121"/>
      <c r="AE4235" s="121"/>
      <c r="AF4235" s="121"/>
      <c r="AG4235" s="62"/>
      <c r="AH4235" s="62"/>
      <c r="AI4235" s="62"/>
      <c r="AJ4235" s="62"/>
      <c r="AK4235" s="62"/>
      <c r="AL4235" s="60"/>
      <c r="AM4235" s="60"/>
      <c r="AN4235" s="60"/>
      <c r="AO4235" s="60"/>
      <c r="AP4235" s="60"/>
      <c r="AQ4235" s="60"/>
      <c r="AR4235" s="60"/>
      <c r="AS4235" s="60"/>
      <c r="AT4235" s="60"/>
      <c r="AU4235" s="60"/>
      <c r="AV4235" s="60"/>
      <c r="AW4235" s="60"/>
      <c r="AX4235" s="60"/>
    </row>
    <row r="4236" spans="1:50" x14ac:dyDescent="0.25">
      <c r="A4236" s="29" t="s">
        <v>176</v>
      </c>
      <c r="B4236" s="29" t="s">
        <v>143</v>
      </c>
      <c r="C4236" s="29" t="s">
        <v>147</v>
      </c>
      <c r="D4236" s="65" t="s">
        <v>138</v>
      </c>
      <c r="E4236" s="65" t="s">
        <v>179</v>
      </c>
      <c r="F4236" s="22" t="s">
        <v>153</v>
      </c>
      <c r="G4236" s="17">
        <v>44781</v>
      </c>
      <c r="H4236" s="17"/>
      <c r="I4236" s="51">
        <v>0.43091403833137265</v>
      </c>
      <c r="J4236" s="60"/>
      <c r="K4236" s="60"/>
      <c r="L4236" s="61"/>
      <c r="M4236" s="60"/>
      <c r="N4236" s="60"/>
      <c r="O4236" s="60"/>
      <c r="P4236" s="62"/>
      <c r="Q4236" s="60"/>
      <c r="R4236" s="60"/>
      <c r="S4236" s="60"/>
      <c r="T4236" s="60"/>
      <c r="U4236" s="60"/>
      <c r="V4236" s="60"/>
      <c r="W4236" s="60"/>
      <c r="X4236" s="60"/>
      <c r="Y4236" s="60"/>
      <c r="Z4236" s="60"/>
      <c r="AA4236" s="121"/>
      <c r="AB4236" s="121"/>
      <c r="AC4236" s="121"/>
      <c r="AD4236" s="121"/>
      <c r="AE4236" s="121"/>
      <c r="AF4236" s="121"/>
      <c r="AG4236" s="62"/>
      <c r="AH4236" s="62"/>
      <c r="AI4236" s="62"/>
      <c r="AJ4236" s="62"/>
      <c r="AK4236" s="62"/>
      <c r="AL4236" s="60"/>
      <c r="AM4236" s="60"/>
      <c r="AN4236" s="60"/>
      <c r="AO4236" s="60"/>
      <c r="AP4236" s="60"/>
      <c r="AQ4236" s="60"/>
      <c r="AR4236" s="60"/>
      <c r="AS4236" s="60"/>
      <c r="AT4236" s="60"/>
      <c r="AU4236" s="60"/>
      <c r="AV4236" s="60"/>
      <c r="AW4236" s="60"/>
      <c r="AX4236" s="60"/>
    </row>
    <row r="4237" spans="1:50" x14ac:dyDescent="0.25">
      <c r="A4237" s="29" t="s">
        <v>176</v>
      </c>
      <c r="B4237" s="29" t="s">
        <v>143</v>
      </c>
      <c r="C4237" s="29" t="s">
        <v>147</v>
      </c>
      <c r="D4237" s="65" t="s">
        <v>138</v>
      </c>
      <c r="E4237" s="65" t="s">
        <v>179</v>
      </c>
      <c r="F4237" s="22" t="s">
        <v>153</v>
      </c>
      <c r="G4237" s="17">
        <v>44803</v>
      </c>
      <c r="H4237" s="17"/>
      <c r="I4237" s="51">
        <v>0.65763302887168607</v>
      </c>
      <c r="J4237" s="60"/>
      <c r="K4237" s="60"/>
      <c r="L4237" s="61"/>
      <c r="M4237" s="60"/>
      <c r="N4237" s="60"/>
      <c r="O4237" s="60"/>
      <c r="P4237" s="62"/>
      <c r="Q4237" s="60"/>
      <c r="R4237" s="60"/>
      <c r="S4237" s="60"/>
      <c r="T4237" s="60"/>
      <c r="U4237" s="60"/>
      <c r="V4237" s="60"/>
      <c r="W4237" s="60"/>
      <c r="X4237" s="60"/>
      <c r="Y4237" s="60"/>
      <c r="Z4237" s="60"/>
      <c r="AA4237" s="121"/>
      <c r="AB4237" s="121"/>
      <c r="AC4237" s="121"/>
      <c r="AD4237" s="121"/>
      <c r="AE4237" s="121"/>
      <c r="AF4237" s="121"/>
      <c r="AG4237" s="62"/>
      <c r="AH4237" s="62"/>
      <c r="AI4237" s="62"/>
      <c r="AJ4237" s="62"/>
      <c r="AK4237" s="62"/>
      <c r="AL4237" s="60"/>
      <c r="AM4237" s="60"/>
      <c r="AN4237" s="60"/>
      <c r="AO4237" s="60"/>
      <c r="AP4237" s="60"/>
      <c r="AQ4237" s="60"/>
      <c r="AR4237" s="60"/>
      <c r="AS4237" s="60"/>
      <c r="AT4237" s="60"/>
      <c r="AU4237" s="60"/>
      <c r="AV4237" s="60"/>
      <c r="AW4237" s="60"/>
      <c r="AX4237" s="60"/>
    </row>
    <row r="4238" spans="1:50" x14ac:dyDescent="0.25">
      <c r="A4238" s="29" t="s">
        <v>176</v>
      </c>
      <c r="B4238" s="29" t="s">
        <v>143</v>
      </c>
      <c r="C4238" s="29" t="s">
        <v>147</v>
      </c>
      <c r="D4238" s="65" t="s">
        <v>138</v>
      </c>
      <c r="E4238" s="65" t="s">
        <v>179</v>
      </c>
      <c r="F4238" s="22" t="s">
        <v>153</v>
      </c>
      <c r="G4238" s="17">
        <v>44809</v>
      </c>
      <c r="H4238" s="17"/>
      <c r="I4238" s="51">
        <v>0.73584488844375495</v>
      </c>
      <c r="J4238" s="60"/>
      <c r="K4238" s="60"/>
      <c r="L4238" s="61"/>
      <c r="M4238" s="60"/>
      <c r="N4238" s="60"/>
      <c r="O4238" s="60"/>
      <c r="P4238" s="62"/>
      <c r="Q4238" s="60"/>
      <c r="R4238" s="60"/>
      <c r="S4238" s="60"/>
      <c r="T4238" s="60"/>
      <c r="U4238" s="60"/>
      <c r="V4238" s="60"/>
      <c r="W4238" s="60"/>
      <c r="X4238" s="60"/>
      <c r="Y4238" s="60"/>
      <c r="Z4238" s="60"/>
      <c r="AA4238" s="121"/>
      <c r="AB4238" s="121"/>
      <c r="AC4238" s="121"/>
      <c r="AD4238" s="121"/>
      <c r="AE4238" s="121"/>
      <c r="AF4238" s="121"/>
      <c r="AG4238" s="62"/>
      <c r="AH4238" s="62"/>
      <c r="AI4238" s="62"/>
      <c r="AJ4238" s="62"/>
      <c r="AK4238" s="62"/>
      <c r="AL4238" s="60"/>
      <c r="AM4238" s="60"/>
      <c r="AN4238" s="60"/>
      <c r="AO4238" s="60"/>
      <c r="AP4238" s="60"/>
      <c r="AQ4238" s="60"/>
      <c r="AR4238" s="60"/>
      <c r="AS4238" s="60"/>
      <c r="AT4238" s="60"/>
      <c r="AU4238" s="60"/>
      <c r="AV4238" s="60"/>
      <c r="AW4238" s="60"/>
      <c r="AX4238" s="60"/>
    </row>
    <row r="4239" spans="1:50" x14ac:dyDescent="0.25">
      <c r="A4239" s="29" t="s">
        <v>176</v>
      </c>
      <c r="B4239" s="29" t="s">
        <v>143</v>
      </c>
      <c r="C4239" s="29" t="s">
        <v>147</v>
      </c>
      <c r="D4239" s="65" t="s">
        <v>138</v>
      </c>
      <c r="E4239" s="65" t="s">
        <v>179</v>
      </c>
      <c r="F4239" s="22" t="s">
        <v>153</v>
      </c>
      <c r="G4239" s="17">
        <v>44817</v>
      </c>
      <c r="H4239" s="17"/>
      <c r="I4239" s="51">
        <v>0.85040170441460561</v>
      </c>
      <c r="J4239" s="60"/>
      <c r="K4239" s="60"/>
      <c r="L4239" s="61"/>
      <c r="M4239" s="60"/>
      <c r="N4239" s="60"/>
      <c r="O4239" s="60"/>
      <c r="P4239" s="62"/>
      <c r="Q4239" s="60"/>
      <c r="R4239" s="60"/>
      <c r="S4239" s="60"/>
      <c r="T4239" s="60"/>
      <c r="U4239" s="60"/>
      <c r="V4239" s="60"/>
      <c r="W4239" s="60"/>
      <c r="X4239" s="60"/>
      <c r="Y4239" s="60"/>
      <c r="Z4239" s="60"/>
      <c r="AA4239" s="121"/>
      <c r="AB4239" s="121"/>
      <c r="AC4239" s="121"/>
      <c r="AD4239" s="121"/>
      <c r="AE4239" s="121"/>
      <c r="AF4239" s="121"/>
      <c r="AG4239" s="62"/>
      <c r="AH4239" s="62"/>
      <c r="AI4239" s="62"/>
      <c r="AJ4239" s="62"/>
      <c r="AK4239" s="62"/>
      <c r="AL4239" s="60"/>
      <c r="AM4239" s="60"/>
      <c r="AN4239" s="60"/>
      <c r="AO4239" s="60"/>
      <c r="AP4239" s="60"/>
      <c r="AQ4239" s="60"/>
      <c r="AR4239" s="60"/>
      <c r="AS4239" s="60"/>
      <c r="AT4239" s="60"/>
      <c r="AU4239" s="60"/>
      <c r="AV4239" s="60"/>
      <c r="AW4239" s="60"/>
      <c r="AX4239" s="60"/>
    </row>
    <row r="4240" spans="1:50" x14ac:dyDescent="0.25">
      <c r="A4240" s="29" t="s">
        <v>176</v>
      </c>
      <c r="B4240" s="29" t="s">
        <v>143</v>
      </c>
      <c r="C4240" s="29" t="s">
        <v>147</v>
      </c>
      <c r="D4240" s="65" t="s">
        <v>138</v>
      </c>
      <c r="E4240" s="65" t="s">
        <v>179</v>
      </c>
      <c r="F4240" s="22" t="s">
        <v>153</v>
      </c>
      <c r="G4240" s="17">
        <v>44824</v>
      </c>
      <c r="H4240" s="17"/>
      <c r="I4240" s="51">
        <v>0.9244923319157472</v>
      </c>
      <c r="J4240" s="60"/>
      <c r="K4240" s="60"/>
      <c r="L4240" s="61"/>
      <c r="M4240" s="60"/>
      <c r="N4240" s="60"/>
      <c r="O4240" s="60"/>
      <c r="P4240" s="62"/>
      <c r="Q4240" s="60"/>
      <c r="R4240" s="60"/>
      <c r="S4240" s="60"/>
      <c r="T4240" s="60"/>
      <c r="U4240" s="60"/>
      <c r="V4240" s="60"/>
      <c r="W4240" s="60"/>
      <c r="X4240" s="60"/>
      <c r="Y4240" s="60"/>
      <c r="Z4240" s="60"/>
      <c r="AA4240" s="121"/>
      <c r="AB4240" s="121"/>
      <c r="AC4240" s="121"/>
      <c r="AD4240" s="121"/>
      <c r="AE4240" s="121"/>
      <c r="AF4240" s="121"/>
      <c r="AG4240" s="62"/>
      <c r="AH4240" s="62"/>
      <c r="AI4240" s="62"/>
      <c r="AJ4240" s="62"/>
      <c r="AK4240" s="62"/>
      <c r="AL4240" s="60"/>
      <c r="AM4240" s="60"/>
      <c r="AN4240" s="60"/>
      <c r="AO4240" s="60"/>
      <c r="AP4240" s="60"/>
      <c r="AQ4240" s="60"/>
      <c r="AR4240" s="60"/>
      <c r="AS4240" s="60"/>
      <c r="AT4240" s="60"/>
      <c r="AU4240" s="60"/>
      <c r="AV4240" s="60"/>
      <c r="AW4240" s="60"/>
      <c r="AX4240" s="60"/>
    </row>
    <row r="4241" spans="1:50" x14ac:dyDescent="0.25">
      <c r="A4241" s="29" t="s">
        <v>176</v>
      </c>
      <c r="B4241" s="29" t="s">
        <v>143</v>
      </c>
      <c r="C4241" s="29" t="s">
        <v>147</v>
      </c>
      <c r="D4241" s="65" t="s">
        <v>138</v>
      </c>
      <c r="E4241" s="65" t="s">
        <v>179</v>
      </c>
      <c r="F4241" s="22" t="s">
        <v>153</v>
      </c>
      <c r="G4241" s="17">
        <v>44831</v>
      </c>
      <c r="H4241" s="17"/>
      <c r="I4241" s="51">
        <v>0.93851685996884404</v>
      </c>
      <c r="J4241" s="60"/>
      <c r="K4241" s="60"/>
      <c r="L4241" s="61"/>
      <c r="M4241" s="60"/>
      <c r="N4241" s="60"/>
      <c r="O4241" s="60"/>
      <c r="P4241" s="62"/>
      <c r="Q4241" s="60"/>
      <c r="R4241" s="60"/>
      <c r="S4241" s="60"/>
      <c r="T4241" s="60"/>
      <c r="U4241" s="60"/>
      <c r="V4241" s="60"/>
      <c r="W4241" s="60"/>
      <c r="X4241" s="60"/>
      <c r="Y4241" s="60"/>
      <c r="Z4241" s="60"/>
      <c r="AA4241" s="121"/>
      <c r="AB4241" s="121"/>
      <c r="AC4241" s="121"/>
      <c r="AD4241" s="121"/>
      <c r="AE4241" s="121"/>
      <c r="AF4241" s="121"/>
      <c r="AG4241" s="62"/>
      <c r="AH4241" s="62"/>
      <c r="AI4241" s="62"/>
      <c r="AJ4241" s="62"/>
      <c r="AK4241" s="62"/>
      <c r="AL4241" s="60"/>
      <c r="AM4241" s="60"/>
      <c r="AN4241" s="60"/>
      <c r="AO4241" s="60"/>
      <c r="AP4241" s="60"/>
      <c r="AQ4241" s="60"/>
      <c r="AR4241" s="60"/>
      <c r="AS4241" s="60"/>
      <c r="AT4241" s="60"/>
      <c r="AU4241" s="60"/>
      <c r="AV4241" s="60"/>
      <c r="AW4241" s="60"/>
      <c r="AX4241" s="60"/>
    </row>
    <row r="4242" spans="1:50" x14ac:dyDescent="0.25">
      <c r="A4242" s="29" t="s">
        <v>176</v>
      </c>
      <c r="B4242" s="29" t="s">
        <v>143</v>
      </c>
      <c r="C4242" s="29" t="s">
        <v>147</v>
      </c>
      <c r="D4242" s="65" t="s">
        <v>138</v>
      </c>
      <c r="E4242" s="65" t="s">
        <v>179</v>
      </c>
      <c r="F4242" s="22" t="s">
        <v>153</v>
      </c>
      <c r="G4242" s="17">
        <v>44837</v>
      </c>
      <c r="H4242" s="17"/>
      <c r="I4242" s="51">
        <v>0.98389592553516003</v>
      </c>
      <c r="J4242" s="60"/>
      <c r="K4242" s="60"/>
      <c r="L4242" s="61"/>
      <c r="M4242" s="60"/>
      <c r="N4242" s="60"/>
      <c r="O4242" s="60"/>
      <c r="P4242" s="62"/>
      <c r="Q4242" s="60"/>
      <c r="R4242" s="60"/>
      <c r="S4242" s="60"/>
      <c r="T4242" s="60"/>
      <c r="U4242" s="60"/>
      <c r="V4242" s="60"/>
      <c r="W4242" s="60"/>
      <c r="X4242" s="60"/>
      <c r="Y4242" s="60"/>
      <c r="Z4242" s="60"/>
      <c r="AA4242" s="121"/>
      <c r="AB4242" s="121"/>
      <c r="AC4242" s="121"/>
      <c r="AD4242" s="121"/>
      <c r="AE4242" s="121"/>
      <c r="AF4242" s="121"/>
      <c r="AG4242" s="62"/>
      <c r="AH4242" s="62"/>
      <c r="AI4242" s="62"/>
      <c r="AJ4242" s="62"/>
      <c r="AK4242" s="62"/>
      <c r="AL4242" s="60"/>
      <c r="AM4242" s="60"/>
      <c r="AN4242" s="60"/>
      <c r="AO4242" s="60"/>
      <c r="AP4242" s="60"/>
      <c r="AQ4242" s="60"/>
      <c r="AR4242" s="60"/>
      <c r="AS4242" s="60"/>
      <c r="AT4242" s="60"/>
      <c r="AU4242" s="60"/>
      <c r="AV4242" s="60"/>
      <c r="AW4242" s="60"/>
      <c r="AX4242" s="60"/>
    </row>
    <row r="4243" spans="1:50" x14ac:dyDescent="0.25">
      <c r="A4243" s="29" t="s">
        <v>176</v>
      </c>
      <c r="B4243" s="29" t="s">
        <v>143</v>
      </c>
      <c r="C4243" s="29" t="s">
        <v>147</v>
      </c>
      <c r="D4243" s="65" t="s">
        <v>138</v>
      </c>
      <c r="E4243" s="65" t="s">
        <v>179</v>
      </c>
      <c r="F4243" s="22" t="s">
        <v>153</v>
      </c>
      <c r="G4243" s="17">
        <v>44846</v>
      </c>
      <c r="H4243" s="17"/>
      <c r="I4243" s="51">
        <v>0.94244532995039554</v>
      </c>
      <c r="J4243" s="60"/>
      <c r="K4243" s="60"/>
      <c r="L4243" s="61"/>
      <c r="M4243" s="60"/>
      <c r="N4243" s="60"/>
      <c r="O4243" s="60"/>
      <c r="P4243" s="62"/>
      <c r="Q4243" s="60"/>
      <c r="R4243" s="60"/>
      <c r="S4243" s="60"/>
      <c r="T4243" s="60"/>
      <c r="U4243" s="60"/>
      <c r="V4243" s="60"/>
      <c r="W4243" s="60"/>
      <c r="X4243" s="60"/>
      <c r="Y4243" s="60"/>
      <c r="Z4243" s="60"/>
      <c r="AA4243" s="121"/>
      <c r="AB4243" s="121"/>
      <c r="AC4243" s="121"/>
      <c r="AD4243" s="121"/>
      <c r="AE4243" s="121"/>
      <c r="AF4243" s="121"/>
      <c r="AG4243" s="62"/>
      <c r="AH4243" s="62"/>
      <c r="AI4243" s="62"/>
      <c r="AJ4243" s="62"/>
      <c r="AK4243" s="62"/>
      <c r="AL4243" s="60"/>
      <c r="AM4243" s="60"/>
      <c r="AN4243" s="60"/>
      <c r="AO4243" s="60"/>
      <c r="AP4243" s="60"/>
      <c r="AQ4243" s="60"/>
      <c r="AR4243" s="60"/>
      <c r="AS4243" s="60"/>
      <c r="AT4243" s="60"/>
      <c r="AU4243" s="60"/>
      <c r="AV4243" s="60"/>
      <c r="AW4243" s="60"/>
      <c r="AX4243" s="60"/>
    </row>
    <row r="4244" spans="1:50" x14ac:dyDescent="0.25">
      <c r="A4244" s="29" t="s">
        <v>176</v>
      </c>
      <c r="B4244" s="29" t="s">
        <v>143</v>
      </c>
      <c r="C4244" s="29" t="s">
        <v>147</v>
      </c>
      <c r="D4244" s="65" t="s">
        <v>138</v>
      </c>
      <c r="E4244" s="65" t="s">
        <v>179</v>
      </c>
      <c r="F4244" s="22" t="s">
        <v>153</v>
      </c>
      <c r="G4244" s="17">
        <v>44861</v>
      </c>
      <c r="H4244" s="17"/>
      <c r="I4244" s="51">
        <v>0.94812100837889068</v>
      </c>
      <c r="J4244" s="60"/>
      <c r="K4244" s="60"/>
      <c r="L4244" s="61"/>
      <c r="M4244" s="60"/>
      <c r="N4244" s="60"/>
      <c r="O4244" s="60"/>
      <c r="P4244" s="62"/>
      <c r="Q4244" s="60"/>
      <c r="R4244" s="60"/>
      <c r="S4244" s="60"/>
      <c r="T4244" s="60"/>
      <c r="U4244" s="60"/>
      <c r="V4244" s="60"/>
      <c r="W4244" s="60"/>
      <c r="X4244" s="60"/>
      <c r="Y4244" s="60"/>
      <c r="Z4244" s="60"/>
      <c r="AA4244" s="121"/>
      <c r="AB4244" s="121"/>
      <c r="AC4244" s="121"/>
      <c r="AD4244" s="121"/>
      <c r="AE4244" s="121"/>
      <c r="AF4244" s="121"/>
      <c r="AG4244" s="62"/>
      <c r="AH4244" s="62"/>
      <c r="AI4244" s="62"/>
      <c r="AJ4244" s="62"/>
      <c r="AK4244" s="62"/>
      <c r="AL4244" s="60"/>
      <c r="AM4244" s="60"/>
      <c r="AN4244" s="60"/>
      <c r="AO4244" s="60"/>
      <c r="AP4244" s="60"/>
      <c r="AQ4244" s="60"/>
      <c r="AR4244" s="60"/>
      <c r="AS4244" s="60"/>
      <c r="AT4244" s="60"/>
      <c r="AU4244" s="60"/>
      <c r="AV4244" s="60"/>
      <c r="AW4244" s="60"/>
      <c r="AX4244" s="60"/>
    </row>
    <row r="4245" spans="1:50" x14ac:dyDescent="0.25">
      <c r="A4245" s="29" t="s">
        <v>176</v>
      </c>
      <c r="B4245" s="29" t="s">
        <v>143</v>
      </c>
      <c r="C4245" s="29" t="s">
        <v>147</v>
      </c>
      <c r="D4245" s="65" t="s">
        <v>138</v>
      </c>
      <c r="E4245" s="65" t="s">
        <v>179</v>
      </c>
      <c r="F4245" s="22" t="s">
        <v>153</v>
      </c>
      <c r="G4245" s="17">
        <v>44873</v>
      </c>
      <c r="H4245" s="17"/>
      <c r="I4245" s="51">
        <v>0.92821621822582623</v>
      </c>
      <c r="J4245" s="60"/>
      <c r="K4245" s="60"/>
      <c r="L4245" s="61"/>
      <c r="M4245" s="60"/>
      <c r="N4245" s="60"/>
      <c r="O4245" s="60"/>
      <c r="P4245" s="62"/>
      <c r="Q4245" s="60"/>
      <c r="R4245" s="60"/>
      <c r="S4245" s="60"/>
      <c r="T4245" s="60"/>
      <c r="U4245" s="60"/>
      <c r="V4245" s="60"/>
      <c r="W4245" s="60"/>
      <c r="X4245" s="60"/>
      <c r="Y4245" s="60"/>
      <c r="Z4245" s="60"/>
      <c r="AA4245" s="121"/>
      <c r="AB4245" s="121"/>
      <c r="AC4245" s="121"/>
      <c r="AD4245" s="121"/>
      <c r="AE4245" s="121"/>
      <c r="AF4245" s="121"/>
      <c r="AG4245" s="62"/>
      <c r="AH4245" s="62"/>
      <c r="AI4245" s="62"/>
      <c r="AJ4245" s="62"/>
      <c r="AK4245" s="62"/>
      <c r="AL4245" s="60"/>
      <c r="AM4245" s="60"/>
      <c r="AN4245" s="60"/>
      <c r="AO4245" s="60"/>
      <c r="AP4245" s="60"/>
      <c r="AQ4245" s="60"/>
      <c r="AR4245" s="60"/>
      <c r="AS4245" s="60"/>
      <c r="AT4245" s="60"/>
      <c r="AU4245" s="60"/>
      <c r="AV4245" s="60"/>
      <c r="AW4245" s="60"/>
      <c r="AX4245" s="60"/>
    </row>
    <row r="4246" spans="1:50" x14ac:dyDescent="0.25">
      <c r="A4246" s="29" t="s">
        <v>176</v>
      </c>
      <c r="B4246" s="29" t="s">
        <v>143</v>
      </c>
      <c r="C4246" s="29" t="s">
        <v>147</v>
      </c>
      <c r="D4246" s="65" t="s">
        <v>138</v>
      </c>
      <c r="E4246" s="65" t="s">
        <v>179</v>
      </c>
      <c r="F4246" s="22" t="s">
        <v>153</v>
      </c>
      <c r="G4246" s="17">
        <v>44886</v>
      </c>
      <c r="H4246" s="17"/>
      <c r="I4246" s="51">
        <v>0.84141626905858868</v>
      </c>
      <c r="J4246" s="60"/>
      <c r="K4246" s="60"/>
      <c r="L4246" s="61"/>
      <c r="M4246" s="60"/>
      <c r="N4246" s="60"/>
      <c r="O4246" s="60"/>
      <c r="P4246" s="62"/>
      <c r="Q4246" s="60"/>
      <c r="R4246" s="60"/>
      <c r="S4246" s="60"/>
      <c r="T4246" s="60"/>
      <c r="U4246" s="60"/>
      <c r="V4246" s="60"/>
      <c r="W4246" s="60"/>
      <c r="X4246" s="60"/>
      <c r="Y4246" s="60"/>
      <c r="Z4246" s="60"/>
      <c r="AA4246" s="121"/>
      <c r="AB4246" s="121"/>
      <c r="AC4246" s="121"/>
      <c r="AD4246" s="121"/>
      <c r="AE4246" s="121"/>
      <c r="AF4246" s="121"/>
      <c r="AG4246" s="62"/>
      <c r="AH4246" s="62"/>
      <c r="AI4246" s="62"/>
      <c r="AJ4246" s="62"/>
      <c r="AK4246" s="62"/>
      <c r="AL4246" s="60"/>
      <c r="AM4246" s="60"/>
      <c r="AN4246" s="60"/>
      <c r="AO4246" s="60"/>
      <c r="AP4246" s="60"/>
      <c r="AQ4246" s="60"/>
      <c r="AR4246" s="60"/>
      <c r="AS4246" s="60"/>
      <c r="AT4246" s="60"/>
      <c r="AU4246" s="60"/>
      <c r="AV4246" s="60"/>
      <c r="AW4246" s="60"/>
      <c r="AX4246" s="60"/>
    </row>
    <row r="4247" spans="1:50" x14ac:dyDescent="0.25">
      <c r="A4247" s="29" t="s">
        <v>176</v>
      </c>
      <c r="B4247" s="29" t="s">
        <v>143</v>
      </c>
      <c r="C4247" s="29" t="s">
        <v>147</v>
      </c>
      <c r="D4247" s="65" t="s">
        <v>138</v>
      </c>
      <c r="E4247" s="65" t="s">
        <v>179</v>
      </c>
      <c r="F4247" s="22" t="s">
        <v>153</v>
      </c>
      <c r="G4247" s="17">
        <v>44904</v>
      </c>
      <c r="H4247" s="17"/>
      <c r="I4247" s="51">
        <v>0.77456903410805689</v>
      </c>
      <c r="J4247" s="60"/>
      <c r="K4247" s="60"/>
      <c r="L4247" s="61"/>
      <c r="M4247" s="60"/>
      <c r="N4247" s="60"/>
      <c r="O4247" s="60"/>
      <c r="P4247" s="62"/>
      <c r="Q4247" s="60"/>
      <c r="R4247" s="60"/>
      <c r="S4247" s="60"/>
      <c r="T4247" s="60"/>
      <c r="U4247" s="60"/>
      <c r="V4247" s="60"/>
      <c r="W4247" s="60"/>
      <c r="X4247" s="60"/>
      <c r="Y4247" s="60"/>
      <c r="Z4247" s="60"/>
      <c r="AA4247" s="121"/>
      <c r="AB4247" s="121"/>
      <c r="AC4247" s="121"/>
      <c r="AD4247" s="121"/>
      <c r="AE4247" s="121"/>
      <c r="AF4247" s="121"/>
      <c r="AG4247" s="62"/>
      <c r="AH4247" s="62"/>
      <c r="AI4247" s="62"/>
      <c r="AJ4247" s="62"/>
      <c r="AK4247" s="62"/>
      <c r="AL4247" s="60"/>
      <c r="AM4247" s="60"/>
      <c r="AN4247" s="60"/>
      <c r="AO4247" s="60"/>
      <c r="AP4247" s="60"/>
      <c r="AQ4247" s="60"/>
      <c r="AR4247" s="60"/>
      <c r="AS4247" s="60"/>
      <c r="AT4247" s="60"/>
      <c r="AU4247" s="60"/>
      <c r="AV4247" s="60"/>
      <c r="AW4247" s="60"/>
      <c r="AX4247" s="60"/>
    </row>
    <row r="4248" spans="1:50" x14ac:dyDescent="0.25">
      <c r="A4248" s="29" t="s">
        <v>176</v>
      </c>
      <c r="B4248" s="29" t="s">
        <v>143</v>
      </c>
      <c r="C4248" s="29" t="s">
        <v>147</v>
      </c>
      <c r="D4248" s="65" t="s">
        <v>138</v>
      </c>
      <c r="E4248" s="65" t="s">
        <v>179</v>
      </c>
      <c r="F4248" s="22" t="s">
        <v>153</v>
      </c>
      <c r="G4248" s="17">
        <v>44916</v>
      </c>
      <c r="H4248" s="17"/>
      <c r="I4248" s="51">
        <v>0.57052936418741451</v>
      </c>
      <c r="J4248" s="12"/>
      <c r="K4248" s="12"/>
      <c r="L4248" s="40"/>
      <c r="M4248" s="12"/>
      <c r="N4248" s="12"/>
      <c r="O4248" s="12"/>
      <c r="P4248" s="16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81"/>
      <c r="AB4248" s="81"/>
      <c r="AC4248" s="81"/>
      <c r="AD4248" s="81"/>
      <c r="AE4248" s="81"/>
      <c r="AF4248" s="81"/>
      <c r="AG4248" s="16"/>
      <c r="AH4248" s="16"/>
      <c r="AI4248" s="16"/>
      <c r="AJ4248" s="16"/>
      <c r="AK4248" s="16"/>
      <c r="AL4248" s="12"/>
      <c r="AM4248" s="12"/>
      <c r="AN4248" s="12"/>
      <c r="AO4248" s="12"/>
      <c r="AP4248" s="12"/>
      <c r="AQ4248" s="12"/>
      <c r="AR4248" s="12"/>
      <c r="AS4248" s="12"/>
      <c r="AT4248" s="12"/>
      <c r="AU4248" s="12"/>
      <c r="AV4248" s="12"/>
      <c r="AW4248" s="12"/>
      <c r="AX4248" s="12"/>
    </row>
    <row r="4249" spans="1:50" x14ac:dyDescent="0.25">
      <c r="A4249" s="29" t="s">
        <v>176</v>
      </c>
      <c r="B4249" s="29" t="s">
        <v>143</v>
      </c>
      <c r="C4249" s="29" t="s">
        <v>147</v>
      </c>
      <c r="D4249" s="65" t="s">
        <v>138</v>
      </c>
      <c r="E4249" s="65" t="s">
        <v>179</v>
      </c>
      <c r="F4249" s="22" t="s">
        <v>153</v>
      </c>
      <c r="G4249" s="17">
        <v>44931</v>
      </c>
      <c r="H4249" s="17"/>
      <c r="I4249" s="51">
        <v>0.28659740259196614</v>
      </c>
      <c r="J4249" s="12"/>
      <c r="K4249" s="12"/>
      <c r="L4249" s="40"/>
      <c r="M4249" s="12"/>
      <c r="N4249" s="12"/>
      <c r="O4249" s="12"/>
      <c r="P4249" s="16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81"/>
      <c r="AB4249" s="81"/>
      <c r="AC4249" s="81"/>
      <c r="AD4249" s="81"/>
      <c r="AE4249" s="81"/>
      <c r="AF4249" s="81"/>
      <c r="AG4249" s="16"/>
      <c r="AH4249" s="16"/>
      <c r="AI4249" s="16"/>
      <c r="AJ4249" s="16"/>
      <c r="AK4249" s="16"/>
      <c r="AL4249" s="12"/>
      <c r="AM4249" s="12"/>
      <c r="AN4249" s="12"/>
      <c r="AO4249" s="12"/>
      <c r="AP4249" s="12"/>
      <c r="AQ4249" s="12"/>
      <c r="AR4249" s="12"/>
      <c r="AS4249" s="12"/>
      <c r="AT4249" s="12"/>
      <c r="AU4249" s="12"/>
      <c r="AV4249" s="12"/>
      <c r="AW4249" s="12"/>
      <c r="AX4249" s="12"/>
    </row>
    <row r="4250" spans="1:50" x14ac:dyDescent="0.25">
      <c r="A4250" s="55" t="s">
        <v>178</v>
      </c>
      <c r="B4250" s="55" t="s">
        <v>145</v>
      </c>
      <c r="C4250" s="55" t="s">
        <v>147</v>
      </c>
      <c r="D4250" s="59" t="s">
        <v>138</v>
      </c>
      <c r="E4250" s="59" t="s">
        <v>179</v>
      </c>
      <c r="F4250" s="22" t="s">
        <v>153</v>
      </c>
      <c r="G4250" s="38">
        <v>44722</v>
      </c>
      <c r="H4250" s="38"/>
      <c r="I4250" s="51">
        <v>0.18506215459685232</v>
      </c>
      <c r="J4250" s="12"/>
      <c r="K4250" s="12"/>
      <c r="L4250" s="40"/>
      <c r="M4250" s="12"/>
      <c r="N4250" s="12"/>
      <c r="O4250" s="12"/>
      <c r="P4250" s="16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81"/>
      <c r="AB4250" s="81"/>
      <c r="AC4250" s="81"/>
      <c r="AD4250" s="81"/>
      <c r="AE4250" s="81"/>
      <c r="AF4250" s="81"/>
      <c r="AG4250" s="16"/>
      <c r="AH4250" s="16"/>
      <c r="AI4250" s="16"/>
      <c r="AJ4250" s="16"/>
      <c r="AK4250" s="16"/>
      <c r="AL4250" s="12"/>
      <c r="AM4250" s="12"/>
      <c r="AN4250" s="12"/>
      <c r="AO4250" s="12"/>
      <c r="AP4250" s="12"/>
      <c r="AQ4250" s="12"/>
      <c r="AR4250" s="12"/>
      <c r="AS4250" s="12"/>
      <c r="AT4250" s="12"/>
      <c r="AU4250" s="12"/>
      <c r="AV4250" s="12"/>
      <c r="AW4250" s="12"/>
      <c r="AX4250" s="12"/>
    </row>
    <row r="4251" spans="1:50" x14ac:dyDescent="0.25">
      <c r="A4251" s="55" t="s">
        <v>178</v>
      </c>
      <c r="B4251" s="55" t="s">
        <v>145</v>
      </c>
      <c r="C4251" s="55" t="s">
        <v>147</v>
      </c>
      <c r="D4251" s="59" t="s">
        <v>138</v>
      </c>
      <c r="E4251" s="59" t="s">
        <v>179</v>
      </c>
      <c r="F4251" s="22" t="s">
        <v>153</v>
      </c>
      <c r="G4251" s="38">
        <v>44727</v>
      </c>
      <c r="H4251" s="38"/>
      <c r="I4251" s="51">
        <v>0.17711194047367551</v>
      </c>
      <c r="J4251" s="12"/>
      <c r="K4251" s="12"/>
      <c r="L4251" s="40"/>
      <c r="M4251" s="12"/>
      <c r="N4251" s="12"/>
      <c r="O4251" s="12"/>
      <c r="P4251" s="16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81"/>
      <c r="AB4251" s="81"/>
      <c r="AC4251" s="81"/>
      <c r="AD4251" s="81"/>
      <c r="AE4251" s="81"/>
      <c r="AF4251" s="81"/>
      <c r="AG4251" s="16"/>
      <c r="AH4251" s="16"/>
      <c r="AI4251" s="16"/>
      <c r="AJ4251" s="16"/>
      <c r="AK4251" s="16"/>
      <c r="AL4251" s="12"/>
      <c r="AM4251" s="12"/>
      <c r="AN4251" s="12"/>
      <c r="AO4251" s="12"/>
      <c r="AP4251" s="12"/>
      <c r="AQ4251" s="12"/>
      <c r="AR4251" s="12"/>
      <c r="AS4251" s="12"/>
      <c r="AT4251" s="12"/>
      <c r="AU4251" s="12"/>
      <c r="AV4251" s="12"/>
      <c r="AW4251" s="12"/>
      <c r="AX4251" s="12"/>
    </row>
    <row r="4252" spans="1:50" x14ac:dyDescent="0.25">
      <c r="A4252" s="55" t="s">
        <v>178</v>
      </c>
      <c r="B4252" s="55" t="s">
        <v>145</v>
      </c>
      <c r="C4252" s="55" t="s">
        <v>147</v>
      </c>
      <c r="D4252" s="59" t="s">
        <v>138</v>
      </c>
      <c r="E4252" s="59" t="s">
        <v>179</v>
      </c>
      <c r="F4252" s="22" t="s">
        <v>153</v>
      </c>
      <c r="G4252" s="38">
        <v>44735</v>
      </c>
      <c r="H4252" s="38"/>
      <c r="I4252" s="51">
        <v>0.23595753740243014</v>
      </c>
      <c r="J4252" s="12"/>
      <c r="K4252" s="12"/>
      <c r="L4252" s="40"/>
      <c r="M4252" s="12"/>
      <c r="N4252" s="12"/>
      <c r="O4252" s="12"/>
      <c r="P4252" s="16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81"/>
      <c r="AB4252" s="81"/>
      <c r="AC4252" s="81"/>
      <c r="AD4252" s="81"/>
      <c r="AE4252" s="81"/>
      <c r="AF4252" s="81"/>
      <c r="AG4252" s="16"/>
      <c r="AH4252" s="16"/>
      <c r="AI4252" s="16"/>
      <c r="AJ4252" s="16"/>
      <c r="AK4252" s="16"/>
      <c r="AL4252" s="12"/>
      <c r="AM4252" s="12"/>
      <c r="AN4252" s="12"/>
      <c r="AO4252" s="12"/>
      <c r="AP4252" s="12"/>
      <c r="AQ4252" s="12"/>
      <c r="AR4252" s="12"/>
      <c r="AS4252" s="12"/>
      <c r="AT4252" s="12"/>
      <c r="AU4252" s="12"/>
      <c r="AV4252" s="12"/>
      <c r="AW4252" s="12"/>
      <c r="AX4252" s="12"/>
    </row>
    <row r="4253" spans="1:50" x14ac:dyDescent="0.25">
      <c r="A4253" s="55" t="s">
        <v>178</v>
      </c>
      <c r="B4253" s="55" t="s">
        <v>145</v>
      </c>
      <c r="C4253" s="55" t="s">
        <v>147</v>
      </c>
      <c r="D4253" s="59" t="s">
        <v>138</v>
      </c>
      <c r="E4253" s="59" t="s">
        <v>179</v>
      </c>
      <c r="F4253" s="22" t="s">
        <v>153</v>
      </c>
      <c r="G4253" s="38">
        <v>44749</v>
      </c>
      <c r="H4253" s="38"/>
      <c r="I4253" s="51">
        <v>0.26019629865558042</v>
      </c>
      <c r="J4253" s="12"/>
      <c r="K4253" s="12"/>
      <c r="L4253" s="40"/>
      <c r="M4253" s="12"/>
      <c r="N4253" s="12"/>
      <c r="O4253" s="12"/>
      <c r="P4253" s="16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81"/>
      <c r="AB4253" s="81"/>
      <c r="AC4253" s="81"/>
      <c r="AD4253" s="81"/>
      <c r="AE4253" s="81"/>
      <c r="AF4253" s="81"/>
      <c r="AG4253" s="16"/>
      <c r="AH4253" s="16"/>
      <c r="AI4253" s="16"/>
      <c r="AJ4253" s="16"/>
      <c r="AK4253" s="16"/>
      <c r="AL4253" s="12"/>
      <c r="AM4253" s="12"/>
      <c r="AN4253" s="12"/>
      <c r="AO4253" s="12"/>
      <c r="AP4253" s="12"/>
      <c r="AQ4253" s="12"/>
      <c r="AR4253" s="12"/>
      <c r="AS4253" s="12"/>
      <c r="AT4253" s="12"/>
      <c r="AU4253" s="12"/>
      <c r="AV4253" s="12"/>
      <c r="AW4253" s="12"/>
      <c r="AX4253" s="12"/>
    </row>
    <row r="4254" spans="1:50" x14ac:dyDescent="0.25">
      <c r="A4254" s="55" t="s">
        <v>178</v>
      </c>
      <c r="B4254" s="55" t="s">
        <v>145</v>
      </c>
      <c r="C4254" s="55" t="s">
        <v>147</v>
      </c>
      <c r="D4254" s="59" t="s">
        <v>138</v>
      </c>
      <c r="E4254" s="59" t="s">
        <v>179</v>
      </c>
      <c r="F4254" s="22" t="s">
        <v>153</v>
      </c>
      <c r="G4254" s="38">
        <v>44781</v>
      </c>
      <c r="H4254" s="38"/>
      <c r="I4254" s="51">
        <v>0.51771003842626451</v>
      </c>
      <c r="J4254" s="12"/>
      <c r="K4254" s="12"/>
      <c r="L4254" s="40"/>
      <c r="M4254" s="12"/>
      <c r="N4254" s="12"/>
      <c r="O4254" s="12"/>
      <c r="P4254" s="16"/>
      <c r="Q4254" s="12"/>
      <c r="R4254" s="12"/>
      <c r="S4254" s="12"/>
      <c r="T4254" s="12"/>
      <c r="U4254" s="12"/>
      <c r="V4254" s="12"/>
      <c r="W4254" s="12"/>
      <c r="X4254" s="12"/>
      <c r="Y4254" s="12"/>
      <c r="Z4254" s="12"/>
      <c r="AA4254" s="81"/>
      <c r="AB4254" s="81"/>
      <c r="AC4254" s="81"/>
      <c r="AD4254" s="81"/>
      <c r="AE4254" s="81"/>
      <c r="AF4254" s="81"/>
      <c r="AG4254" s="16"/>
      <c r="AH4254" s="16"/>
      <c r="AI4254" s="16"/>
      <c r="AJ4254" s="16"/>
      <c r="AK4254" s="16"/>
      <c r="AL4254" s="12"/>
      <c r="AM4254" s="12"/>
      <c r="AN4254" s="12"/>
      <c r="AO4254" s="12"/>
      <c r="AP4254" s="12"/>
      <c r="AQ4254" s="12"/>
      <c r="AR4254" s="12"/>
      <c r="AS4254" s="12"/>
      <c r="AT4254" s="12"/>
      <c r="AU4254" s="12"/>
      <c r="AV4254" s="12"/>
      <c r="AW4254" s="12"/>
      <c r="AX4254" s="12"/>
    </row>
    <row r="4255" spans="1:50" x14ac:dyDescent="0.25">
      <c r="A4255" s="55" t="s">
        <v>178</v>
      </c>
      <c r="B4255" s="55" t="s">
        <v>145</v>
      </c>
      <c r="C4255" s="55" t="s">
        <v>147</v>
      </c>
      <c r="D4255" s="59" t="s">
        <v>138</v>
      </c>
      <c r="E4255" s="59" t="s">
        <v>179</v>
      </c>
      <c r="F4255" s="22" t="s">
        <v>153</v>
      </c>
      <c r="G4255" s="38">
        <v>44803</v>
      </c>
      <c r="H4255" s="38"/>
      <c r="I4255" s="51">
        <v>0.76228370187260819</v>
      </c>
      <c r="J4255" s="12"/>
      <c r="K4255" s="12"/>
      <c r="L4255" s="40"/>
      <c r="M4255" s="12"/>
      <c r="N4255" s="12"/>
      <c r="O4255" s="12"/>
      <c r="P4255" s="16"/>
      <c r="Q4255" s="12"/>
      <c r="R4255" s="12"/>
      <c r="S4255" s="12"/>
      <c r="T4255" s="12"/>
      <c r="U4255" s="12"/>
      <c r="V4255" s="12"/>
      <c r="W4255" s="12"/>
      <c r="X4255" s="12"/>
      <c r="Y4255" s="12"/>
      <c r="Z4255" s="12"/>
      <c r="AA4255" s="81"/>
      <c r="AB4255" s="81"/>
      <c r="AC4255" s="81"/>
      <c r="AD4255" s="81"/>
      <c r="AE4255" s="81"/>
      <c r="AF4255" s="81"/>
      <c r="AG4255" s="16"/>
      <c r="AH4255" s="16"/>
      <c r="AI4255" s="16"/>
      <c r="AJ4255" s="16"/>
      <c r="AK4255" s="16"/>
      <c r="AL4255" s="12"/>
      <c r="AM4255" s="12"/>
      <c r="AN4255" s="12"/>
      <c r="AO4255" s="12"/>
      <c r="AP4255" s="12"/>
      <c r="AQ4255" s="12"/>
      <c r="AR4255" s="12"/>
      <c r="AS4255" s="12"/>
      <c r="AT4255" s="12"/>
      <c r="AU4255" s="12"/>
      <c r="AV4255" s="12"/>
      <c r="AW4255" s="12"/>
      <c r="AX4255" s="12"/>
    </row>
    <row r="4256" spans="1:50" x14ac:dyDescent="0.25">
      <c r="A4256" s="55" t="s">
        <v>178</v>
      </c>
      <c r="B4256" s="55" t="s">
        <v>145</v>
      </c>
      <c r="C4256" s="55" t="s">
        <v>147</v>
      </c>
      <c r="D4256" s="59" t="s">
        <v>138</v>
      </c>
      <c r="E4256" s="59" t="s">
        <v>179</v>
      </c>
      <c r="F4256" s="22" t="s">
        <v>153</v>
      </c>
      <c r="G4256" s="38">
        <v>44809</v>
      </c>
      <c r="H4256" s="38"/>
      <c r="I4256" s="51">
        <v>0.86110233268454039</v>
      </c>
      <c r="J4256" s="12"/>
      <c r="K4256" s="12"/>
      <c r="L4256" s="40"/>
      <c r="M4256" s="12"/>
      <c r="N4256" s="12"/>
      <c r="O4256" s="12"/>
      <c r="P4256" s="16"/>
      <c r="Q4256" s="12"/>
      <c r="R4256" s="12"/>
      <c r="S4256" s="12"/>
      <c r="T4256" s="12"/>
      <c r="U4256" s="12"/>
      <c r="V4256" s="12"/>
      <c r="W4256" s="12"/>
      <c r="X4256" s="12"/>
      <c r="Y4256" s="12"/>
      <c r="Z4256" s="12"/>
      <c r="AA4256" s="81"/>
      <c r="AB4256" s="81"/>
      <c r="AC4256" s="81"/>
      <c r="AD4256" s="81"/>
      <c r="AE4256" s="81"/>
      <c r="AF4256" s="81"/>
      <c r="AG4256" s="16"/>
      <c r="AH4256" s="16"/>
      <c r="AI4256" s="16"/>
      <c r="AJ4256" s="16"/>
      <c r="AK4256" s="16"/>
      <c r="AL4256" s="12"/>
      <c r="AM4256" s="12"/>
      <c r="AN4256" s="12"/>
      <c r="AO4256" s="12"/>
      <c r="AP4256" s="12"/>
      <c r="AQ4256" s="12"/>
      <c r="AR4256" s="12"/>
      <c r="AS4256" s="12"/>
      <c r="AT4256" s="12"/>
      <c r="AU4256" s="12"/>
      <c r="AV4256" s="12"/>
      <c r="AW4256" s="12"/>
      <c r="AX4256" s="12"/>
    </row>
    <row r="4257" spans="1:50" x14ac:dyDescent="0.25">
      <c r="A4257" s="55" t="s">
        <v>178</v>
      </c>
      <c r="B4257" s="55" t="s">
        <v>145</v>
      </c>
      <c r="C4257" s="55" t="s">
        <v>147</v>
      </c>
      <c r="D4257" s="59" t="s">
        <v>138</v>
      </c>
      <c r="E4257" s="59" t="s">
        <v>179</v>
      </c>
      <c r="F4257" s="22" t="s">
        <v>153</v>
      </c>
      <c r="G4257" s="38">
        <v>44817</v>
      </c>
      <c r="H4257" s="38"/>
      <c r="I4257" s="51">
        <v>0.9203757016562959</v>
      </c>
      <c r="J4257" s="12"/>
      <c r="K4257" s="12"/>
      <c r="L4257" s="40"/>
      <c r="M4257" s="12"/>
      <c r="N4257" s="12"/>
      <c r="O4257" s="12"/>
      <c r="P4257" s="16"/>
      <c r="Q4257" s="12"/>
      <c r="R4257" s="12"/>
      <c r="S4257" s="12"/>
      <c r="T4257" s="12"/>
      <c r="U4257" s="12"/>
      <c r="V4257" s="12"/>
      <c r="W4257" s="12"/>
      <c r="X4257" s="12"/>
      <c r="Y4257" s="12"/>
      <c r="Z4257" s="12"/>
      <c r="AA4257" s="81"/>
      <c r="AB4257" s="81"/>
      <c r="AC4257" s="81"/>
      <c r="AD4257" s="81"/>
      <c r="AE4257" s="81"/>
      <c r="AF4257" s="81"/>
      <c r="AG4257" s="16"/>
      <c r="AH4257" s="16"/>
      <c r="AI4257" s="16"/>
      <c r="AJ4257" s="16"/>
      <c r="AK4257" s="16"/>
      <c r="AL4257" s="12"/>
      <c r="AM4257" s="12"/>
      <c r="AN4257" s="12"/>
      <c r="AO4257" s="12"/>
      <c r="AP4257" s="12"/>
      <c r="AQ4257" s="12"/>
      <c r="AR4257" s="12"/>
      <c r="AS4257" s="12"/>
      <c r="AT4257" s="12"/>
      <c r="AU4257" s="12"/>
      <c r="AV4257" s="12"/>
      <c r="AW4257" s="12"/>
      <c r="AX4257" s="12"/>
    </row>
    <row r="4258" spans="1:50" x14ac:dyDescent="0.25">
      <c r="A4258" s="55" t="s">
        <v>178</v>
      </c>
      <c r="B4258" s="55" t="s">
        <v>145</v>
      </c>
      <c r="C4258" s="55" t="s">
        <v>147</v>
      </c>
      <c r="D4258" s="59" t="s">
        <v>138</v>
      </c>
      <c r="E4258" s="59" t="s">
        <v>179</v>
      </c>
      <c r="F4258" s="22" t="s">
        <v>153</v>
      </c>
      <c r="G4258" s="38">
        <v>44824</v>
      </c>
      <c r="H4258" s="38"/>
      <c r="I4258" s="51">
        <v>0.94492430362850821</v>
      </c>
      <c r="J4258" s="12"/>
      <c r="K4258" s="12"/>
      <c r="L4258" s="40"/>
      <c r="M4258" s="12"/>
      <c r="N4258" s="12"/>
      <c r="O4258" s="12"/>
      <c r="P4258" s="16"/>
      <c r="Q4258" s="12"/>
      <c r="R4258" s="12"/>
      <c r="S4258" s="12"/>
      <c r="T4258" s="12"/>
      <c r="U4258" s="12"/>
      <c r="V4258" s="12"/>
      <c r="W4258" s="12"/>
      <c r="X4258" s="12"/>
      <c r="Y4258" s="12"/>
      <c r="Z4258" s="12"/>
      <c r="AA4258" s="81"/>
      <c r="AB4258" s="81"/>
      <c r="AC4258" s="81"/>
      <c r="AD4258" s="81"/>
      <c r="AE4258" s="81"/>
      <c r="AF4258" s="81"/>
      <c r="AG4258" s="16"/>
      <c r="AH4258" s="16"/>
      <c r="AI4258" s="16"/>
      <c r="AJ4258" s="16"/>
      <c r="AK4258" s="16"/>
      <c r="AL4258" s="12"/>
      <c r="AM4258" s="12"/>
      <c r="AN4258" s="12"/>
      <c r="AO4258" s="12"/>
      <c r="AP4258" s="12"/>
      <c r="AQ4258" s="12"/>
      <c r="AR4258" s="12"/>
      <c r="AS4258" s="12"/>
      <c r="AT4258" s="12"/>
      <c r="AU4258" s="12"/>
      <c r="AV4258" s="12"/>
      <c r="AW4258" s="12"/>
      <c r="AX4258" s="12"/>
    </row>
    <row r="4259" spans="1:50" x14ac:dyDescent="0.25">
      <c r="A4259" s="55" t="s">
        <v>178</v>
      </c>
      <c r="B4259" s="55" t="s">
        <v>145</v>
      </c>
      <c r="C4259" s="55" t="s">
        <v>147</v>
      </c>
      <c r="D4259" s="59" t="s">
        <v>138</v>
      </c>
      <c r="E4259" s="59" t="s">
        <v>179</v>
      </c>
      <c r="F4259" s="22" t="s">
        <v>153</v>
      </c>
      <c r="G4259" s="38">
        <v>44831</v>
      </c>
      <c r="H4259" s="38"/>
      <c r="I4259" s="51">
        <v>0.94683398607347458</v>
      </c>
      <c r="J4259" s="12"/>
      <c r="K4259" s="12"/>
      <c r="L4259" s="40"/>
      <c r="M4259" s="12"/>
      <c r="N4259" s="12"/>
      <c r="O4259" s="12"/>
      <c r="P4259" s="16"/>
      <c r="Q4259" s="12"/>
      <c r="R4259" s="12"/>
      <c r="S4259" s="12"/>
      <c r="T4259" s="12"/>
      <c r="U4259" s="12"/>
      <c r="V4259" s="12"/>
      <c r="W4259" s="12"/>
      <c r="X4259" s="12"/>
      <c r="Y4259" s="12"/>
      <c r="Z4259" s="12"/>
      <c r="AA4259" s="81"/>
      <c r="AB4259" s="81"/>
      <c r="AC4259" s="81"/>
      <c r="AD4259" s="81"/>
      <c r="AE4259" s="81"/>
      <c r="AF4259" s="81"/>
      <c r="AG4259" s="16"/>
      <c r="AH4259" s="16"/>
      <c r="AI4259" s="16"/>
      <c r="AJ4259" s="16"/>
      <c r="AK4259" s="16"/>
      <c r="AL4259" s="12"/>
      <c r="AM4259" s="12"/>
      <c r="AN4259" s="12"/>
      <c r="AO4259" s="12"/>
      <c r="AP4259" s="12"/>
      <c r="AQ4259" s="12"/>
      <c r="AR4259" s="12"/>
      <c r="AS4259" s="12"/>
      <c r="AT4259" s="12"/>
      <c r="AU4259" s="12"/>
      <c r="AV4259" s="12"/>
      <c r="AW4259" s="12"/>
      <c r="AX4259" s="12"/>
    </row>
    <row r="4260" spans="1:50" x14ac:dyDescent="0.25">
      <c r="A4260" s="55" t="s">
        <v>178</v>
      </c>
      <c r="B4260" s="55" t="s">
        <v>145</v>
      </c>
      <c r="C4260" s="55" t="s">
        <v>147</v>
      </c>
      <c r="D4260" s="59" t="s">
        <v>138</v>
      </c>
      <c r="E4260" s="59" t="s">
        <v>179</v>
      </c>
      <c r="F4260" s="22" t="s">
        <v>153</v>
      </c>
      <c r="G4260" s="38">
        <v>44837</v>
      </c>
      <c r="H4260" s="38"/>
      <c r="I4260" s="51">
        <v>0.96880389611696449</v>
      </c>
      <c r="J4260" s="12"/>
      <c r="K4260" s="12"/>
      <c r="L4260" s="40"/>
      <c r="M4260" s="12"/>
      <c r="N4260" s="12"/>
      <c r="O4260" s="12"/>
      <c r="P4260" s="16"/>
      <c r="Q4260" s="12"/>
      <c r="R4260" s="12"/>
      <c r="S4260" s="12"/>
      <c r="T4260" s="12"/>
      <c r="U4260" s="12"/>
      <c r="V4260" s="12"/>
      <c r="W4260" s="12"/>
      <c r="X4260" s="12"/>
      <c r="Y4260" s="12"/>
      <c r="Z4260" s="12"/>
      <c r="AA4260" s="81"/>
      <c r="AB4260" s="81"/>
      <c r="AC4260" s="81"/>
      <c r="AD4260" s="81"/>
      <c r="AE4260" s="81"/>
      <c r="AF4260" s="81"/>
      <c r="AG4260" s="16"/>
      <c r="AH4260" s="16"/>
      <c r="AI4260" s="16"/>
      <c r="AJ4260" s="16"/>
      <c r="AK4260" s="16"/>
      <c r="AL4260" s="12"/>
      <c r="AM4260" s="12"/>
      <c r="AN4260" s="12"/>
      <c r="AO4260" s="12"/>
      <c r="AP4260" s="12"/>
      <c r="AQ4260" s="12"/>
      <c r="AR4260" s="12"/>
      <c r="AS4260" s="12"/>
      <c r="AT4260" s="12"/>
      <c r="AU4260" s="12"/>
      <c r="AV4260" s="12"/>
      <c r="AW4260" s="12"/>
      <c r="AX4260" s="12"/>
    </row>
    <row r="4261" spans="1:50" x14ac:dyDescent="0.25">
      <c r="A4261" s="55" t="s">
        <v>178</v>
      </c>
      <c r="B4261" s="55" t="s">
        <v>145</v>
      </c>
      <c r="C4261" s="55" t="s">
        <v>147</v>
      </c>
      <c r="D4261" s="59" t="s">
        <v>138</v>
      </c>
      <c r="E4261" s="59" t="s">
        <v>179</v>
      </c>
      <c r="F4261" s="22" t="s">
        <v>153</v>
      </c>
      <c r="G4261" s="38">
        <v>44846</v>
      </c>
      <c r="H4261" s="38"/>
      <c r="I4261" s="51">
        <v>0.93106872107860639</v>
      </c>
      <c r="J4261" s="12"/>
      <c r="K4261" s="12"/>
      <c r="L4261" s="40"/>
      <c r="M4261" s="12"/>
      <c r="N4261" s="12"/>
      <c r="O4261" s="12"/>
      <c r="P4261" s="16"/>
      <c r="Q4261" s="12"/>
      <c r="R4261" s="12"/>
      <c r="S4261" s="12"/>
      <c r="T4261" s="12"/>
      <c r="U4261" s="12"/>
      <c r="V4261" s="12"/>
      <c r="W4261" s="12"/>
      <c r="X4261" s="12"/>
      <c r="Y4261" s="12"/>
      <c r="Z4261" s="12"/>
      <c r="AA4261" s="81"/>
      <c r="AB4261" s="81"/>
      <c r="AC4261" s="81"/>
      <c r="AD4261" s="81"/>
      <c r="AE4261" s="81"/>
      <c r="AF4261" s="81"/>
      <c r="AG4261" s="16"/>
      <c r="AH4261" s="16"/>
      <c r="AI4261" s="16"/>
      <c r="AJ4261" s="16"/>
      <c r="AK4261" s="16"/>
      <c r="AL4261" s="12"/>
      <c r="AM4261" s="12"/>
      <c r="AN4261" s="12"/>
      <c r="AO4261" s="12"/>
      <c r="AP4261" s="12"/>
      <c r="AQ4261" s="12"/>
      <c r="AR4261" s="12"/>
      <c r="AS4261" s="12"/>
      <c r="AT4261" s="12"/>
      <c r="AU4261" s="12"/>
      <c r="AV4261" s="12"/>
      <c r="AW4261" s="12"/>
      <c r="AX4261" s="12"/>
    </row>
    <row r="4262" spans="1:50" x14ac:dyDescent="0.25">
      <c r="A4262" s="55" t="s">
        <v>178</v>
      </c>
      <c r="B4262" s="55" t="s">
        <v>145</v>
      </c>
      <c r="C4262" s="55" t="s">
        <v>147</v>
      </c>
      <c r="D4262" s="59" t="s">
        <v>138</v>
      </c>
      <c r="E4262" s="59" t="s">
        <v>179</v>
      </c>
      <c r="F4262" s="22" t="s">
        <v>153</v>
      </c>
      <c r="G4262" s="38">
        <v>44861</v>
      </c>
      <c r="H4262" s="38"/>
      <c r="I4262" s="51">
        <v>0.95729886442997325</v>
      </c>
      <c r="J4262" s="12"/>
      <c r="K4262" s="12"/>
      <c r="L4262" s="40"/>
      <c r="M4262" s="12"/>
      <c r="N4262" s="12"/>
      <c r="O4262" s="12"/>
      <c r="P4262" s="16"/>
      <c r="Q4262" s="12"/>
      <c r="R4262" s="12"/>
      <c r="S4262" s="12"/>
      <c r="T4262" s="12"/>
      <c r="U4262" s="12"/>
      <c r="V4262" s="12"/>
      <c r="W4262" s="12"/>
      <c r="X4262" s="12"/>
      <c r="Y4262" s="12"/>
      <c r="Z4262" s="12"/>
      <c r="AA4262" s="81"/>
      <c r="AB4262" s="81"/>
      <c r="AC4262" s="81"/>
      <c r="AD4262" s="81"/>
      <c r="AE4262" s="81"/>
      <c r="AF4262" s="81"/>
      <c r="AG4262" s="16"/>
      <c r="AH4262" s="16"/>
      <c r="AI4262" s="16"/>
      <c r="AJ4262" s="16"/>
      <c r="AK4262" s="16"/>
      <c r="AL4262" s="12"/>
      <c r="AM4262" s="12"/>
      <c r="AN4262" s="12"/>
      <c r="AO4262" s="12"/>
      <c r="AP4262" s="12"/>
      <c r="AQ4262" s="12"/>
      <c r="AR4262" s="12"/>
      <c r="AS4262" s="12"/>
      <c r="AT4262" s="12"/>
      <c r="AU4262" s="12"/>
      <c r="AV4262" s="12"/>
      <c r="AW4262" s="12"/>
      <c r="AX4262" s="12"/>
    </row>
    <row r="4263" spans="1:50" x14ac:dyDescent="0.25">
      <c r="A4263" s="55" t="s">
        <v>178</v>
      </c>
      <c r="B4263" s="55" t="s">
        <v>145</v>
      </c>
      <c r="C4263" s="55" t="s">
        <v>147</v>
      </c>
      <c r="D4263" s="59" t="s">
        <v>138</v>
      </c>
      <c r="E4263" s="59" t="s">
        <v>179</v>
      </c>
      <c r="F4263" s="22" t="s">
        <v>153</v>
      </c>
      <c r="G4263" s="38">
        <v>44873</v>
      </c>
      <c r="H4263" s="38"/>
      <c r="I4263" s="51">
        <v>0.94008434161861598</v>
      </c>
      <c r="J4263" s="12"/>
      <c r="K4263" s="12"/>
      <c r="L4263" s="40"/>
      <c r="M4263" s="12"/>
      <c r="N4263" s="12"/>
      <c r="O4263" s="12"/>
      <c r="P4263" s="16"/>
      <c r="Q4263" s="12"/>
      <c r="R4263" s="12"/>
      <c r="S4263" s="12"/>
      <c r="T4263" s="12"/>
      <c r="U4263" s="12"/>
      <c r="V4263" s="12"/>
      <c r="W4263" s="12"/>
      <c r="X4263" s="12"/>
      <c r="Y4263" s="12"/>
      <c r="Z4263" s="12"/>
      <c r="AA4263" s="81"/>
      <c r="AB4263" s="81"/>
      <c r="AC4263" s="81"/>
      <c r="AD4263" s="81"/>
      <c r="AE4263" s="81"/>
      <c r="AF4263" s="81"/>
      <c r="AG4263" s="16"/>
      <c r="AH4263" s="16"/>
      <c r="AI4263" s="16"/>
      <c r="AJ4263" s="16"/>
      <c r="AK4263" s="16"/>
      <c r="AL4263" s="12"/>
      <c r="AM4263" s="12"/>
      <c r="AN4263" s="12"/>
      <c r="AO4263" s="12"/>
      <c r="AP4263" s="12"/>
      <c r="AQ4263" s="12"/>
      <c r="AR4263" s="12"/>
      <c r="AS4263" s="12"/>
      <c r="AT4263" s="12"/>
      <c r="AU4263" s="12"/>
      <c r="AV4263" s="12"/>
      <c r="AW4263" s="12"/>
      <c r="AX4263" s="12"/>
    </row>
    <row r="4264" spans="1:50" x14ac:dyDescent="0.25">
      <c r="A4264" s="55" t="s">
        <v>178</v>
      </c>
      <c r="B4264" s="55" t="s">
        <v>145</v>
      </c>
      <c r="C4264" s="55" t="s">
        <v>147</v>
      </c>
      <c r="D4264" s="59" t="s">
        <v>138</v>
      </c>
      <c r="E4264" s="59" t="s">
        <v>179</v>
      </c>
      <c r="F4264" s="22" t="s">
        <v>153</v>
      </c>
      <c r="G4264" s="38">
        <v>44886</v>
      </c>
      <c r="H4264" s="38"/>
      <c r="I4264" s="51">
        <v>0.86158946678623127</v>
      </c>
      <c r="J4264" s="12"/>
      <c r="K4264" s="12"/>
      <c r="L4264" s="40"/>
      <c r="M4264" s="12"/>
      <c r="N4264" s="12"/>
      <c r="O4264" s="12"/>
      <c r="P4264" s="16"/>
      <c r="Q4264" s="12"/>
      <c r="R4264" s="12"/>
      <c r="S4264" s="12"/>
      <c r="T4264" s="12"/>
      <c r="U4264" s="12"/>
      <c r="V4264" s="12"/>
      <c r="W4264" s="12"/>
      <c r="X4264" s="12"/>
      <c r="Y4264" s="12"/>
      <c r="Z4264" s="12"/>
      <c r="AA4264" s="81"/>
      <c r="AB4264" s="81"/>
      <c r="AC4264" s="81"/>
      <c r="AD4264" s="81"/>
      <c r="AE4264" s="81"/>
      <c r="AF4264" s="81"/>
      <c r="AG4264" s="16"/>
      <c r="AH4264" s="16"/>
      <c r="AI4264" s="16"/>
      <c r="AJ4264" s="16"/>
      <c r="AK4264" s="16"/>
      <c r="AL4264" s="12"/>
      <c r="AM4264" s="12"/>
      <c r="AN4264" s="12"/>
      <c r="AO4264" s="12"/>
      <c r="AP4264" s="12"/>
      <c r="AQ4264" s="12"/>
      <c r="AR4264" s="12"/>
      <c r="AS4264" s="12"/>
      <c r="AT4264" s="12"/>
      <c r="AU4264" s="12"/>
      <c r="AV4264" s="12"/>
      <c r="AW4264" s="12"/>
      <c r="AX4264" s="12"/>
    </row>
    <row r="4265" spans="1:50" x14ac:dyDescent="0.25">
      <c r="A4265" s="55" t="s">
        <v>178</v>
      </c>
      <c r="B4265" s="55" t="s">
        <v>145</v>
      </c>
      <c r="C4265" s="55" t="s">
        <v>147</v>
      </c>
      <c r="D4265" s="59" t="s">
        <v>138</v>
      </c>
      <c r="E4265" s="59" t="s">
        <v>179</v>
      </c>
      <c r="F4265" s="22" t="s">
        <v>153</v>
      </c>
      <c r="G4265" s="38">
        <v>44904</v>
      </c>
      <c r="H4265" s="38"/>
      <c r="I4265" s="51">
        <v>0.77337927093681058</v>
      </c>
      <c r="J4265" s="12"/>
      <c r="K4265" s="12"/>
      <c r="L4265" s="40"/>
      <c r="M4265" s="12"/>
      <c r="N4265" s="12"/>
      <c r="O4265" s="12"/>
      <c r="P4265" s="16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81"/>
      <c r="AB4265" s="81"/>
      <c r="AC4265" s="81"/>
      <c r="AD4265" s="81"/>
      <c r="AE4265" s="81"/>
      <c r="AF4265" s="81"/>
      <c r="AG4265" s="16"/>
      <c r="AH4265" s="16"/>
      <c r="AI4265" s="16"/>
      <c r="AJ4265" s="16"/>
      <c r="AK4265" s="16"/>
      <c r="AL4265" s="12"/>
      <c r="AM4265" s="12"/>
      <c r="AN4265" s="12"/>
      <c r="AO4265" s="12"/>
      <c r="AP4265" s="12"/>
      <c r="AQ4265" s="12"/>
      <c r="AR4265" s="12"/>
      <c r="AS4265" s="12"/>
      <c r="AT4265" s="12"/>
      <c r="AU4265" s="12"/>
      <c r="AV4265" s="12"/>
      <c r="AW4265" s="12"/>
      <c r="AX4265" s="12"/>
    </row>
    <row r="4266" spans="1:50" x14ac:dyDescent="0.25">
      <c r="A4266" s="55" t="s">
        <v>178</v>
      </c>
      <c r="B4266" s="55" t="s">
        <v>145</v>
      </c>
      <c r="C4266" s="55" t="s">
        <v>147</v>
      </c>
      <c r="D4266" s="59" t="s">
        <v>138</v>
      </c>
      <c r="E4266" s="59" t="s">
        <v>179</v>
      </c>
      <c r="F4266" s="22" t="s">
        <v>153</v>
      </c>
      <c r="G4266" s="38">
        <v>44916</v>
      </c>
      <c r="H4266" s="38"/>
      <c r="I4266" s="51">
        <v>0.70987205945021981</v>
      </c>
      <c r="J4266" s="12"/>
      <c r="K4266" s="12"/>
      <c r="L4266" s="40"/>
      <c r="M4266" s="12"/>
      <c r="N4266" s="12"/>
      <c r="O4266" s="12"/>
      <c r="P4266" s="16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81"/>
      <c r="AB4266" s="81"/>
      <c r="AC4266" s="81"/>
      <c r="AD4266" s="81"/>
      <c r="AE4266" s="81"/>
      <c r="AF4266" s="81"/>
      <c r="AG4266" s="16"/>
      <c r="AH4266" s="16"/>
      <c r="AI4266" s="16"/>
      <c r="AJ4266" s="16"/>
      <c r="AK4266" s="16"/>
      <c r="AL4266" s="12"/>
      <c r="AM4266" s="12"/>
      <c r="AN4266" s="12"/>
      <c r="AO4266" s="12"/>
      <c r="AP4266" s="12"/>
      <c r="AQ4266" s="12"/>
      <c r="AR4266" s="12"/>
      <c r="AS4266" s="12"/>
      <c r="AT4266" s="12"/>
      <c r="AU4266" s="12"/>
      <c r="AV4266" s="12"/>
      <c r="AW4266" s="12"/>
      <c r="AX4266" s="12"/>
    </row>
    <row r="4267" spans="1:50" x14ac:dyDescent="0.25">
      <c r="A4267" s="55" t="s">
        <v>178</v>
      </c>
      <c r="B4267" s="55" t="s">
        <v>145</v>
      </c>
      <c r="C4267" s="55" t="s">
        <v>147</v>
      </c>
      <c r="D4267" s="59" t="s">
        <v>138</v>
      </c>
      <c r="E4267" s="59" t="s">
        <v>179</v>
      </c>
      <c r="F4267" s="22" t="s">
        <v>153</v>
      </c>
      <c r="G4267" s="38">
        <v>44931</v>
      </c>
      <c r="H4267" s="38"/>
      <c r="I4267" s="51">
        <v>0.57753342624484616</v>
      </c>
      <c r="J4267" s="12"/>
      <c r="K4267" s="12"/>
      <c r="L4267" s="40"/>
      <c r="M4267" s="12"/>
      <c r="N4267" s="12"/>
      <c r="O4267" s="12"/>
      <c r="P4267" s="16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81"/>
      <c r="AB4267" s="81"/>
      <c r="AC4267" s="81"/>
      <c r="AD4267" s="81"/>
      <c r="AE4267" s="81"/>
      <c r="AF4267" s="81"/>
      <c r="AG4267" s="16"/>
      <c r="AH4267" s="16"/>
      <c r="AI4267" s="16"/>
      <c r="AJ4267" s="16"/>
      <c r="AK4267" s="16"/>
      <c r="AL4267" s="12"/>
      <c r="AM4267" s="12"/>
      <c r="AN4267" s="12"/>
      <c r="AO4267" s="12"/>
      <c r="AP4267" s="12"/>
      <c r="AQ4267" s="12"/>
      <c r="AR4267" s="12"/>
      <c r="AS4267" s="12"/>
      <c r="AT4267" s="12"/>
      <c r="AU4267" s="12"/>
      <c r="AV4267" s="12"/>
      <c r="AW4267" s="12"/>
      <c r="AX4267" s="12"/>
    </row>
    <row r="4268" spans="1:50" x14ac:dyDescent="0.25">
      <c r="A4268" s="29" t="s">
        <v>171</v>
      </c>
      <c r="B4268" s="29" t="s">
        <v>79</v>
      </c>
      <c r="C4268" s="29" t="s">
        <v>137</v>
      </c>
      <c r="D4268" s="29" t="s">
        <v>138</v>
      </c>
      <c r="E4268" s="29" t="s">
        <v>179</v>
      </c>
      <c r="F4268" s="5" t="s">
        <v>180</v>
      </c>
      <c r="G4268" s="122">
        <v>44166</v>
      </c>
      <c r="H4268" s="122"/>
      <c r="I4268" s="1"/>
      <c r="K4268" s="23"/>
      <c r="L4268" s="23"/>
      <c r="N4268" s="23"/>
      <c r="O4268" s="23"/>
      <c r="P4268" s="13"/>
      <c r="V4268" s="20"/>
      <c r="W4268" s="20"/>
      <c r="X4268" s="20"/>
      <c r="Y4268" s="20"/>
      <c r="Z4268" s="20"/>
      <c r="AA4268">
        <v>20.020000000000003</v>
      </c>
      <c r="AB4268">
        <v>26.38</v>
      </c>
      <c r="AC4268">
        <v>13.13</v>
      </c>
      <c r="AD4268">
        <v>12.71</v>
      </c>
      <c r="AE4268">
        <v>14.47</v>
      </c>
      <c r="AF4268">
        <v>11.059999999999999</v>
      </c>
      <c r="AG4268" s="69">
        <f t="shared" ref="AG4268:AG4331" si="61">IF(COUNTIFS(AA4268:AB4268,"&gt;=0")=2,SUM(AA4268:AB4268),"")</f>
        <v>46.400000000000006</v>
      </c>
      <c r="AH4268" s="70">
        <f t="shared" ref="AH4268:AH4331" si="62">IF(COUNTIFS(AA4268:AC4268,"&gt;=0")=3,SUM(AA4268:AC4268),"")</f>
        <v>59.530000000000008</v>
      </c>
      <c r="AI4268" s="70">
        <f t="shared" ref="AI4268:AI4331" si="63">IF(COUNTIFS(AA4268:AD4268,"&gt;=0")=4,SUM(AA4268:AD4268),"")</f>
        <v>72.240000000000009</v>
      </c>
      <c r="AJ4268" s="70">
        <f t="shared" ref="AJ4268:AJ4331" si="64">IF(COUNTIFS(AA4268:AE4268,"&gt;=0")=5,SUM(AA4268:AE4268),"")</f>
        <v>86.710000000000008</v>
      </c>
      <c r="AK4268" s="70">
        <f t="shared" ref="AK4268:AK4331" si="65">IF(COUNTIFS(AA4268:AF4268,"&gt;=0")=6,SUM(AA4268:AF4268),"")</f>
        <v>97.77000000000001</v>
      </c>
    </row>
    <row r="4269" spans="1:50" x14ac:dyDescent="0.25">
      <c r="A4269" s="29" t="s">
        <v>171</v>
      </c>
      <c r="B4269" s="29" t="s">
        <v>79</v>
      </c>
      <c r="C4269" s="29" t="s">
        <v>137</v>
      </c>
      <c r="D4269" s="29" t="s">
        <v>138</v>
      </c>
      <c r="E4269" s="29" t="s">
        <v>179</v>
      </c>
      <c r="F4269" s="5" t="s">
        <v>180</v>
      </c>
      <c r="G4269" s="122">
        <v>44186</v>
      </c>
      <c r="H4269" s="122"/>
      <c r="I4269" s="1"/>
      <c r="K4269" s="23"/>
      <c r="L4269" s="23"/>
      <c r="N4269" s="23"/>
      <c r="O4269" s="23"/>
      <c r="P4269" s="13"/>
      <c r="V4269" s="20"/>
      <c r="W4269" s="20"/>
      <c r="X4269" s="20"/>
      <c r="Y4269" s="20"/>
      <c r="Z4269" s="20"/>
      <c r="AA4269">
        <v>40.269999999999996</v>
      </c>
      <c r="AB4269">
        <v>33.11</v>
      </c>
      <c r="AC4269">
        <v>13.219999999999999</v>
      </c>
      <c r="AD4269">
        <v>8.6999999999999993</v>
      </c>
      <c r="AG4269" s="69">
        <f t="shared" si="61"/>
        <v>73.38</v>
      </c>
      <c r="AH4269" s="70">
        <f t="shared" si="62"/>
        <v>86.6</v>
      </c>
      <c r="AI4269" s="70">
        <f t="shared" si="63"/>
        <v>95.3</v>
      </c>
      <c r="AJ4269" s="70" t="str">
        <f t="shared" si="64"/>
        <v/>
      </c>
      <c r="AK4269" s="70" t="str">
        <f t="shared" si="65"/>
        <v/>
      </c>
    </row>
    <row r="4270" spans="1:50" x14ac:dyDescent="0.25">
      <c r="A4270" s="29" t="s">
        <v>171</v>
      </c>
      <c r="B4270" s="29" t="s">
        <v>79</v>
      </c>
      <c r="C4270" s="29" t="s">
        <v>137</v>
      </c>
      <c r="D4270" s="29" t="s">
        <v>138</v>
      </c>
      <c r="E4270" s="29" t="s">
        <v>179</v>
      </c>
      <c r="F4270" s="5" t="s">
        <v>180</v>
      </c>
      <c r="G4270" s="122">
        <v>44207</v>
      </c>
      <c r="H4270" s="122"/>
      <c r="I4270" s="1"/>
      <c r="K4270" s="23"/>
      <c r="L4270" s="23"/>
      <c r="N4270" s="23"/>
      <c r="O4270" s="23"/>
      <c r="P4270" s="13"/>
      <c r="V4270" s="20"/>
      <c r="W4270" s="20"/>
      <c r="X4270" s="20"/>
      <c r="Y4270" s="20"/>
      <c r="Z4270" s="20"/>
      <c r="AA4270">
        <v>23.8</v>
      </c>
      <c r="AB4270">
        <v>26.080000000000002</v>
      </c>
      <c r="AC4270">
        <v>16.759999999999998</v>
      </c>
      <c r="AD4270">
        <v>15.01</v>
      </c>
      <c r="AG4270" s="69">
        <f t="shared" si="61"/>
        <v>49.88</v>
      </c>
      <c r="AH4270" s="70">
        <f t="shared" si="62"/>
        <v>66.64</v>
      </c>
      <c r="AI4270" s="70">
        <f t="shared" si="63"/>
        <v>81.650000000000006</v>
      </c>
      <c r="AJ4270" s="70" t="str">
        <f t="shared" si="64"/>
        <v/>
      </c>
      <c r="AK4270" s="70" t="str">
        <f t="shared" si="65"/>
        <v/>
      </c>
    </row>
    <row r="4271" spans="1:50" x14ac:dyDescent="0.25">
      <c r="A4271" s="29" t="s">
        <v>171</v>
      </c>
      <c r="B4271" s="29" t="s">
        <v>79</v>
      </c>
      <c r="C4271" s="29" t="s">
        <v>137</v>
      </c>
      <c r="D4271" s="29" t="s">
        <v>138</v>
      </c>
      <c r="E4271" s="29" t="s">
        <v>179</v>
      </c>
      <c r="F4271" s="5" t="s">
        <v>180</v>
      </c>
      <c r="G4271" s="122">
        <v>44216</v>
      </c>
      <c r="H4271" s="122"/>
      <c r="I4271" s="1"/>
      <c r="K4271" s="23"/>
      <c r="L4271" s="23"/>
      <c r="N4271" s="23"/>
      <c r="O4271" s="23"/>
      <c r="P4271" s="13"/>
      <c r="V4271" s="20"/>
      <c r="W4271" s="20"/>
      <c r="X4271" s="20"/>
      <c r="Y4271" s="20"/>
      <c r="Z4271" s="20"/>
      <c r="AA4271">
        <v>8.08</v>
      </c>
      <c r="AB4271">
        <v>5.3900000000000006</v>
      </c>
      <c r="AC4271">
        <v>6.59</v>
      </c>
      <c r="AD4271">
        <v>9.14</v>
      </c>
      <c r="AE4271">
        <v>12.96</v>
      </c>
      <c r="AF4271">
        <v>10.69</v>
      </c>
      <c r="AG4271" s="69">
        <f t="shared" si="61"/>
        <v>13.47</v>
      </c>
      <c r="AH4271" s="70">
        <f t="shared" si="62"/>
        <v>20.060000000000002</v>
      </c>
      <c r="AI4271" s="70">
        <f t="shared" si="63"/>
        <v>29.200000000000003</v>
      </c>
      <c r="AJ4271" s="70">
        <f t="shared" si="64"/>
        <v>42.160000000000004</v>
      </c>
      <c r="AK4271" s="70">
        <f t="shared" si="65"/>
        <v>52.85</v>
      </c>
    </row>
    <row r="4272" spans="1:50" x14ac:dyDescent="0.25">
      <c r="A4272" s="55" t="s">
        <v>173</v>
      </c>
      <c r="B4272" s="55" t="s">
        <v>84</v>
      </c>
      <c r="C4272" s="55" t="s">
        <v>137</v>
      </c>
      <c r="D4272" s="55" t="s">
        <v>138</v>
      </c>
      <c r="E4272" s="55" t="s">
        <v>179</v>
      </c>
      <c r="F4272" s="5" t="s">
        <v>180</v>
      </c>
      <c r="G4272" s="122">
        <v>44166</v>
      </c>
      <c r="H4272" s="122"/>
      <c r="I4272" s="1"/>
      <c r="K4272" s="23"/>
      <c r="L4272" s="23"/>
      <c r="N4272" s="23"/>
      <c r="O4272" s="23"/>
      <c r="P4272" s="13"/>
      <c r="V4272" s="20"/>
      <c r="W4272" s="20"/>
      <c r="X4272" s="20"/>
      <c r="Y4272" s="20"/>
      <c r="Z4272" s="20"/>
      <c r="AA4272">
        <v>19.279999999999998</v>
      </c>
      <c r="AB4272">
        <v>26.71</v>
      </c>
      <c r="AC4272">
        <v>12.1</v>
      </c>
      <c r="AD4272">
        <v>10.59</v>
      </c>
      <c r="AE4272">
        <v>13.74</v>
      </c>
      <c r="AF4272">
        <v>9.02</v>
      </c>
      <c r="AG4272" s="69">
        <f t="shared" si="61"/>
        <v>45.989999999999995</v>
      </c>
      <c r="AH4272" s="70">
        <f t="shared" si="62"/>
        <v>58.089999999999996</v>
      </c>
      <c r="AI4272" s="70">
        <f t="shared" si="63"/>
        <v>68.679999999999993</v>
      </c>
      <c r="AJ4272" s="70">
        <f t="shared" si="64"/>
        <v>82.419999999999987</v>
      </c>
      <c r="AK4272" s="70">
        <f t="shared" si="65"/>
        <v>91.439999999999984</v>
      </c>
    </row>
    <row r="4273" spans="1:37" x14ac:dyDescent="0.25">
      <c r="A4273" s="55" t="s">
        <v>173</v>
      </c>
      <c r="B4273" s="55" t="s">
        <v>84</v>
      </c>
      <c r="C4273" s="55" t="s">
        <v>137</v>
      </c>
      <c r="D4273" s="55" t="s">
        <v>138</v>
      </c>
      <c r="E4273" s="55" t="s">
        <v>179</v>
      </c>
      <c r="F4273" s="5" t="s">
        <v>180</v>
      </c>
      <c r="G4273" s="122">
        <v>44186</v>
      </c>
      <c r="H4273" s="122"/>
      <c r="I4273" s="1"/>
      <c r="K4273" s="23"/>
      <c r="L4273" s="23"/>
      <c r="N4273" s="23"/>
      <c r="O4273" s="23"/>
      <c r="P4273" s="13"/>
      <c r="V4273" s="20"/>
      <c r="W4273" s="20"/>
      <c r="X4273" s="20"/>
      <c r="Y4273" s="20"/>
      <c r="Z4273" s="20"/>
      <c r="AA4273">
        <v>41.550000000000004</v>
      </c>
      <c r="AB4273">
        <v>35.659999999999997</v>
      </c>
      <c r="AC4273">
        <v>13.959999999999999</v>
      </c>
      <c r="AD4273">
        <v>11.299999999999999</v>
      </c>
      <c r="AG4273" s="69">
        <f t="shared" si="61"/>
        <v>77.210000000000008</v>
      </c>
      <c r="AH4273" s="70">
        <f t="shared" si="62"/>
        <v>91.17</v>
      </c>
      <c r="AI4273" s="70">
        <f t="shared" si="63"/>
        <v>102.47</v>
      </c>
      <c r="AJ4273" s="70" t="str">
        <f t="shared" si="64"/>
        <v/>
      </c>
      <c r="AK4273" s="70" t="str">
        <f t="shared" si="65"/>
        <v/>
      </c>
    </row>
    <row r="4274" spans="1:37" x14ac:dyDescent="0.25">
      <c r="A4274" s="55" t="s">
        <v>173</v>
      </c>
      <c r="B4274" s="55" t="s">
        <v>84</v>
      </c>
      <c r="C4274" s="55" t="s">
        <v>137</v>
      </c>
      <c r="D4274" s="55" t="s">
        <v>138</v>
      </c>
      <c r="E4274" s="55" t="s">
        <v>179</v>
      </c>
      <c r="F4274" s="5" t="s">
        <v>180</v>
      </c>
      <c r="G4274" s="122">
        <v>44207</v>
      </c>
      <c r="H4274" s="122"/>
      <c r="I4274" s="1"/>
      <c r="K4274" s="23"/>
      <c r="L4274" s="23"/>
      <c r="N4274" s="23"/>
      <c r="O4274" s="23"/>
      <c r="P4274" s="13"/>
      <c r="V4274" s="20"/>
      <c r="W4274" s="20"/>
      <c r="X4274" s="20"/>
      <c r="Y4274" s="20"/>
      <c r="Z4274" s="20"/>
      <c r="AA4274">
        <v>31.97</v>
      </c>
      <c r="AB4274">
        <v>32.440000000000005</v>
      </c>
      <c r="AC4274">
        <v>24.63</v>
      </c>
      <c r="AD4274">
        <v>16.14</v>
      </c>
      <c r="AG4274" s="69">
        <f t="shared" si="61"/>
        <v>64.41</v>
      </c>
      <c r="AH4274" s="70">
        <f t="shared" si="62"/>
        <v>89.039999999999992</v>
      </c>
      <c r="AI4274" s="70">
        <f t="shared" si="63"/>
        <v>105.17999999999999</v>
      </c>
      <c r="AJ4274" s="70" t="str">
        <f t="shared" si="64"/>
        <v/>
      </c>
      <c r="AK4274" s="70" t="str">
        <f t="shared" si="65"/>
        <v/>
      </c>
    </row>
    <row r="4275" spans="1:37" x14ac:dyDescent="0.25">
      <c r="A4275" s="55" t="s">
        <v>173</v>
      </c>
      <c r="B4275" s="55" t="s">
        <v>84</v>
      </c>
      <c r="C4275" s="55" t="s">
        <v>137</v>
      </c>
      <c r="D4275" s="55" t="s">
        <v>138</v>
      </c>
      <c r="E4275" s="55" t="s">
        <v>179</v>
      </c>
      <c r="F4275" s="5" t="s">
        <v>180</v>
      </c>
      <c r="G4275" s="123">
        <v>44216</v>
      </c>
      <c r="H4275" s="122"/>
      <c r="I4275" s="1"/>
      <c r="K4275" s="23"/>
      <c r="L4275" s="23"/>
      <c r="N4275" s="23"/>
      <c r="O4275" s="23"/>
      <c r="P4275" s="13"/>
      <c r="V4275" s="20"/>
      <c r="W4275" s="20"/>
      <c r="X4275" s="20"/>
      <c r="Y4275" s="20"/>
      <c r="Z4275" s="20"/>
      <c r="AA4275">
        <v>12.44</v>
      </c>
      <c r="AB4275">
        <v>7.14</v>
      </c>
      <c r="AC4275">
        <v>13.83</v>
      </c>
      <c r="AD4275">
        <v>9.06</v>
      </c>
      <c r="AE4275">
        <v>12.01</v>
      </c>
      <c r="AF4275">
        <v>9.75</v>
      </c>
      <c r="AG4275" s="69">
        <f t="shared" si="61"/>
        <v>19.579999999999998</v>
      </c>
      <c r="AH4275" s="70">
        <f t="shared" si="62"/>
        <v>33.409999999999997</v>
      </c>
      <c r="AI4275" s="70">
        <f t="shared" si="63"/>
        <v>42.47</v>
      </c>
      <c r="AJ4275" s="70">
        <f t="shared" si="64"/>
        <v>54.48</v>
      </c>
      <c r="AK4275" s="70">
        <f t="shared" si="65"/>
        <v>64.22999999999999</v>
      </c>
    </row>
    <row r="4276" spans="1:37" x14ac:dyDescent="0.25">
      <c r="A4276" s="29" t="s">
        <v>175</v>
      </c>
      <c r="B4276" s="29" t="s">
        <v>143</v>
      </c>
      <c r="C4276" s="29" t="s">
        <v>137</v>
      </c>
      <c r="D4276" s="29" t="s">
        <v>138</v>
      </c>
      <c r="E4276" s="29" t="s">
        <v>179</v>
      </c>
      <c r="F4276" s="5" t="s">
        <v>180</v>
      </c>
      <c r="G4276" s="122">
        <v>44166</v>
      </c>
      <c r="H4276" s="122"/>
      <c r="I4276" s="1"/>
      <c r="K4276" s="23"/>
      <c r="L4276" s="23"/>
      <c r="N4276" s="23"/>
      <c r="O4276" s="23"/>
      <c r="P4276" s="13"/>
      <c r="V4276" s="20"/>
      <c r="W4276" s="20"/>
      <c r="X4276" s="20"/>
      <c r="Y4276" s="20"/>
      <c r="Z4276" s="20"/>
      <c r="AA4276">
        <v>19.48</v>
      </c>
      <c r="AB4276">
        <v>26.490000000000002</v>
      </c>
      <c r="AC4276">
        <v>11.97</v>
      </c>
      <c r="AD4276">
        <v>9.7799999999999994</v>
      </c>
      <c r="AE4276">
        <v>12.88</v>
      </c>
      <c r="AF4276">
        <v>8.15</v>
      </c>
      <c r="AG4276" s="69">
        <f t="shared" si="61"/>
        <v>45.97</v>
      </c>
      <c r="AH4276" s="70">
        <f t="shared" si="62"/>
        <v>57.94</v>
      </c>
      <c r="AI4276" s="70">
        <f t="shared" si="63"/>
        <v>67.72</v>
      </c>
      <c r="AJ4276" s="70">
        <f t="shared" si="64"/>
        <v>80.599999999999994</v>
      </c>
      <c r="AK4276" s="70">
        <f t="shared" si="65"/>
        <v>88.75</v>
      </c>
    </row>
    <row r="4277" spans="1:37" x14ac:dyDescent="0.25">
      <c r="A4277" s="29" t="s">
        <v>175</v>
      </c>
      <c r="B4277" s="29" t="s">
        <v>143</v>
      </c>
      <c r="C4277" s="29" t="s">
        <v>137</v>
      </c>
      <c r="D4277" s="29" t="s">
        <v>138</v>
      </c>
      <c r="E4277" s="29" t="s">
        <v>179</v>
      </c>
      <c r="F4277" s="5" t="s">
        <v>180</v>
      </c>
      <c r="G4277" s="122">
        <v>44186</v>
      </c>
      <c r="H4277" s="122"/>
      <c r="I4277" s="1"/>
      <c r="K4277" s="23"/>
      <c r="L4277" s="23"/>
      <c r="N4277" s="23"/>
      <c r="O4277" s="23"/>
      <c r="P4277" s="13"/>
      <c r="V4277" s="20"/>
      <c r="W4277" s="20"/>
      <c r="X4277" s="20"/>
      <c r="Y4277" s="20"/>
      <c r="Z4277" s="20"/>
      <c r="AA4277">
        <v>37.79</v>
      </c>
      <c r="AB4277">
        <v>34.949999999999996</v>
      </c>
      <c r="AC4277">
        <v>9.8500000000000014</v>
      </c>
      <c r="AD4277">
        <v>9.6000000000000014</v>
      </c>
      <c r="AG4277" s="69">
        <f t="shared" si="61"/>
        <v>72.739999999999995</v>
      </c>
      <c r="AH4277" s="70">
        <f t="shared" si="62"/>
        <v>82.59</v>
      </c>
      <c r="AI4277" s="70">
        <f t="shared" si="63"/>
        <v>92.19</v>
      </c>
      <c r="AJ4277" s="70" t="str">
        <f t="shared" si="64"/>
        <v/>
      </c>
      <c r="AK4277" s="70" t="str">
        <f t="shared" si="65"/>
        <v/>
      </c>
    </row>
    <row r="4278" spans="1:37" x14ac:dyDescent="0.25">
      <c r="A4278" s="29" t="s">
        <v>175</v>
      </c>
      <c r="B4278" s="29" t="s">
        <v>143</v>
      </c>
      <c r="C4278" s="29" t="s">
        <v>137</v>
      </c>
      <c r="D4278" s="29" t="s">
        <v>138</v>
      </c>
      <c r="E4278" s="29" t="s">
        <v>179</v>
      </c>
      <c r="F4278" s="5" t="s">
        <v>180</v>
      </c>
      <c r="G4278" s="122">
        <v>44207</v>
      </c>
      <c r="H4278" s="122"/>
      <c r="I4278" s="1"/>
      <c r="K4278" s="23"/>
      <c r="L4278" s="23"/>
      <c r="N4278" s="23"/>
      <c r="O4278" s="23"/>
      <c r="P4278" s="13"/>
      <c r="V4278" s="20"/>
      <c r="W4278" s="20"/>
      <c r="X4278" s="20"/>
      <c r="Y4278" s="20"/>
      <c r="Z4278" s="20"/>
      <c r="AA4278">
        <v>38.700000000000003</v>
      </c>
      <c r="AB4278">
        <v>30.97</v>
      </c>
      <c r="AC4278">
        <v>18.04</v>
      </c>
      <c r="AD4278">
        <v>13</v>
      </c>
      <c r="AG4278" s="69">
        <f t="shared" si="61"/>
        <v>69.67</v>
      </c>
      <c r="AH4278" s="70">
        <f t="shared" si="62"/>
        <v>87.710000000000008</v>
      </c>
      <c r="AI4278" s="70">
        <f t="shared" si="63"/>
        <v>100.71000000000001</v>
      </c>
      <c r="AJ4278" s="70" t="str">
        <f t="shared" si="64"/>
        <v/>
      </c>
      <c r="AK4278" s="70" t="str">
        <f t="shared" si="65"/>
        <v/>
      </c>
    </row>
    <row r="4279" spans="1:37" x14ac:dyDescent="0.25">
      <c r="A4279" s="29" t="s">
        <v>175</v>
      </c>
      <c r="B4279" s="29" t="s">
        <v>143</v>
      </c>
      <c r="C4279" s="29" t="s">
        <v>137</v>
      </c>
      <c r="D4279" s="29" t="s">
        <v>138</v>
      </c>
      <c r="E4279" s="29" t="s">
        <v>179</v>
      </c>
      <c r="F4279" s="5" t="s">
        <v>180</v>
      </c>
      <c r="G4279" s="122">
        <v>44216</v>
      </c>
      <c r="H4279" s="122"/>
      <c r="I4279" s="1"/>
      <c r="K4279" s="23"/>
      <c r="L4279" s="23"/>
      <c r="N4279" s="23"/>
      <c r="O4279" s="23"/>
      <c r="P4279" s="13"/>
      <c r="V4279" s="20"/>
      <c r="W4279" s="20"/>
      <c r="X4279" s="20"/>
      <c r="Y4279" s="20"/>
      <c r="Z4279" s="20"/>
      <c r="AA4279">
        <v>22.24</v>
      </c>
      <c r="AB4279">
        <v>6.7299999999999995</v>
      </c>
      <c r="AC4279">
        <v>9.25</v>
      </c>
      <c r="AD4279">
        <v>8.33</v>
      </c>
      <c r="AE4279">
        <v>10.36</v>
      </c>
      <c r="AF4279">
        <v>8.6100000000000012</v>
      </c>
      <c r="AG4279" s="69">
        <f t="shared" si="61"/>
        <v>28.97</v>
      </c>
      <c r="AH4279" s="70">
        <f t="shared" si="62"/>
        <v>38.22</v>
      </c>
      <c r="AI4279" s="70">
        <f t="shared" si="63"/>
        <v>46.55</v>
      </c>
      <c r="AJ4279" s="70">
        <f t="shared" si="64"/>
        <v>56.91</v>
      </c>
      <c r="AK4279" s="70">
        <f t="shared" si="65"/>
        <v>65.52</v>
      </c>
    </row>
    <row r="4280" spans="1:37" x14ac:dyDescent="0.25">
      <c r="A4280" s="55" t="s">
        <v>177</v>
      </c>
      <c r="B4280" s="55" t="s">
        <v>145</v>
      </c>
      <c r="C4280" s="55" t="s">
        <v>137</v>
      </c>
      <c r="D4280" s="55" t="s">
        <v>138</v>
      </c>
      <c r="E4280" s="55" t="s">
        <v>179</v>
      </c>
      <c r="F4280" s="5" t="s">
        <v>180</v>
      </c>
      <c r="G4280" s="122">
        <v>44166</v>
      </c>
      <c r="H4280" s="122"/>
      <c r="I4280" s="1"/>
      <c r="K4280" s="23"/>
      <c r="L4280" s="23"/>
      <c r="N4280" s="23"/>
      <c r="O4280" s="23"/>
      <c r="P4280" s="13"/>
      <c r="V4280" s="20"/>
      <c r="W4280" s="20"/>
      <c r="X4280" s="20"/>
      <c r="Y4280" s="20"/>
      <c r="Z4280" s="20"/>
      <c r="AA4280">
        <v>18.63</v>
      </c>
      <c r="AB4280">
        <v>25.900000000000002</v>
      </c>
      <c r="AC4280">
        <v>12.76</v>
      </c>
      <c r="AD4280">
        <v>10.49</v>
      </c>
      <c r="AE4280">
        <v>12.52</v>
      </c>
      <c r="AF4280">
        <v>8.3800000000000008</v>
      </c>
      <c r="AG4280" s="69">
        <f t="shared" si="61"/>
        <v>44.53</v>
      </c>
      <c r="AH4280" s="70">
        <f t="shared" si="62"/>
        <v>57.29</v>
      </c>
      <c r="AI4280" s="70">
        <f t="shared" si="63"/>
        <v>67.78</v>
      </c>
      <c r="AJ4280" s="70">
        <f t="shared" si="64"/>
        <v>80.3</v>
      </c>
      <c r="AK4280" s="70">
        <f t="shared" si="65"/>
        <v>88.679999999999993</v>
      </c>
    </row>
    <row r="4281" spans="1:37" x14ac:dyDescent="0.25">
      <c r="A4281" s="55" t="s">
        <v>177</v>
      </c>
      <c r="B4281" s="55" t="s">
        <v>145</v>
      </c>
      <c r="C4281" s="55" t="s">
        <v>137</v>
      </c>
      <c r="D4281" s="55" t="s">
        <v>138</v>
      </c>
      <c r="E4281" s="55" t="s">
        <v>179</v>
      </c>
      <c r="F4281" s="5" t="s">
        <v>180</v>
      </c>
      <c r="G4281" s="122">
        <v>44186</v>
      </c>
      <c r="H4281" s="122"/>
      <c r="I4281" s="1"/>
      <c r="K4281" s="23"/>
      <c r="L4281" s="23"/>
      <c r="N4281" s="23"/>
      <c r="O4281" s="23"/>
      <c r="P4281" s="13"/>
      <c r="V4281" s="20"/>
      <c r="W4281" s="20"/>
      <c r="X4281" s="20"/>
      <c r="Y4281" s="20"/>
      <c r="Z4281" s="20"/>
      <c r="AA4281">
        <v>39.82</v>
      </c>
      <c r="AB4281">
        <v>37.729999999999997</v>
      </c>
      <c r="AC4281">
        <v>14.28</v>
      </c>
      <c r="AD4281">
        <v>9.9</v>
      </c>
      <c r="AG4281" s="69">
        <f t="shared" si="61"/>
        <v>77.55</v>
      </c>
      <c r="AH4281" s="70">
        <f t="shared" si="62"/>
        <v>91.83</v>
      </c>
      <c r="AI4281" s="70">
        <f t="shared" si="63"/>
        <v>101.73</v>
      </c>
      <c r="AJ4281" s="70" t="str">
        <f t="shared" si="64"/>
        <v/>
      </c>
      <c r="AK4281" s="70" t="str">
        <f t="shared" si="65"/>
        <v/>
      </c>
    </row>
    <row r="4282" spans="1:37" x14ac:dyDescent="0.25">
      <c r="A4282" s="55" t="s">
        <v>177</v>
      </c>
      <c r="B4282" s="55" t="s">
        <v>145</v>
      </c>
      <c r="C4282" s="55" t="s">
        <v>137</v>
      </c>
      <c r="D4282" s="55" t="s">
        <v>138</v>
      </c>
      <c r="E4282" s="55" t="s">
        <v>179</v>
      </c>
      <c r="F4282" s="5" t="s">
        <v>180</v>
      </c>
      <c r="G4282" s="122">
        <v>44207</v>
      </c>
      <c r="H4282" s="122"/>
      <c r="I4282" s="1"/>
      <c r="K4282" s="23"/>
      <c r="L4282" s="23"/>
      <c r="N4282" s="23"/>
      <c r="O4282" s="23"/>
      <c r="P4282" s="13"/>
      <c r="V4282" s="20"/>
      <c r="W4282" s="20"/>
      <c r="X4282" s="20"/>
      <c r="Y4282" s="20"/>
      <c r="Z4282" s="20"/>
      <c r="AA4282">
        <v>72.289999999999992</v>
      </c>
      <c r="AB4282">
        <v>36.380000000000003</v>
      </c>
      <c r="AC4282">
        <v>23.830000000000002</v>
      </c>
      <c r="AD4282">
        <v>23.79</v>
      </c>
      <c r="AG4282" s="69">
        <f t="shared" si="61"/>
        <v>108.66999999999999</v>
      </c>
      <c r="AH4282" s="70">
        <f t="shared" si="62"/>
        <v>132.5</v>
      </c>
      <c r="AI4282" s="70">
        <f t="shared" si="63"/>
        <v>156.29</v>
      </c>
      <c r="AJ4282" s="70" t="str">
        <f t="shared" si="64"/>
        <v/>
      </c>
      <c r="AK4282" s="70" t="str">
        <f t="shared" si="65"/>
        <v/>
      </c>
    </row>
    <row r="4283" spans="1:37" x14ac:dyDescent="0.25">
      <c r="A4283" s="55" t="s">
        <v>177</v>
      </c>
      <c r="B4283" s="55" t="s">
        <v>145</v>
      </c>
      <c r="C4283" s="55" t="s">
        <v>137</v>
      </c>
      <c r="D4283" s="55" t="s">
        <v>138</v>
      </c>
      <c r="E4283" s="55" t="s">
        <v>179</v>
      </c>
      <c r="F4283" s="5" t="s">
        <v>180</v>
      </c>
      <c r="G4283" s="123">
        <v>44216</v>
      </c>
      <c r="H4283" s="122"/>
      <c r="I4283" s="1"/>
      <c r="K4283" s="23"/>
      <c r="L4283" s="23"/>
      <c r="N4283" s="23"/>
      <c r="O4283" s="23"/>
      <c r="P4283" s="13"/>
      <c r="V4283" s="20"/>
      <c r="W4283" s="20"/>
      <c r="X4283" s="20"/>
      <c r="Y4283" s="20"/>
      <c r="Z4283" s="20"/>
      <c r="AA4283">
        <v>59.83</v>
      </c>
      <c r="AB4283">
        <v>24.42</v>
      </c>
      <c r="AC4283">
        <v>21.02</v>
      </c>
      <c r="AD4283">
        <v>17.659999999999997</v>
      </c>
      <c r="AE4283">
        <v>14.66</v>
      </c>
      <c r="AF4283">
        <v>11.629999999999999</v>
      </c>
      <c r="AG4283" s="69">
        <f t="shared" si="61"/>
        <v>84.25</v>
      </c>
      <c r="AH4283" s="70">
        <f t="shared" si="62"/>
        <v>105.27</v>
      </c>
      <c r="AI4283" s="70">
        <f t="shared" si="63"/>
        <v>122.92999999999999</v>
      </c>
      <c r="AJ4283" s="70">
        <f t="shared" si="64"/>
        <v>137.59</v>
      </c>
      <c r="AK4283" s="70">
        <f t="shared" si="65"/>
        <v>149.22</v>
      </c>
    </row>
    <row r="4284" spans="1:37" x14ac:dyDescent="0.25">
      <c r="A4284" s="29" t="s">
        <v>172</v>
      </c>
      <c r="B4284" s="29" t="s">
        <v>79</v>
      </c>
      <c r="C4284" s="29" t="s">
        <v>147</v>
      </c>
      <c r="D4284" s="29" t="s">
        <v>138</v>
      </c>
      <c r="E4284" s="29" t="s">
        <v>179</v>
      </c>
      <c r="F4284" s="5" t="s">
        <v>180</v>
      </c>
      <c r="G4284" s="122">
        <v>44166</v>
      </c>
      <c r="H4284" s="122"/>
      <c r="I4284" s="1"/>
      <c r="K4284" s="23"/>
      <c r="L4284" s="23"/>
      <c r="N4284" s="23"/>
      <c r="O4284" s="23"/>
      <c r="P4284" s="13"/>
      <c r="V4284" s="20"/>
      <c r="W4284" s="20"/>
      <c r="X4284" s="20"/>
      <c r="Y4284" s="20"/>
      <c r="Z4284" s="20"/>
      <c r="AA4284">
        <v>18.720000000000002</v>
      </c>
      <c r="AB4284">
        <v>20.6</v>
      </c>
      <c r="AC4284">
        <v>12.01</v>
      </c>
      <c r="AD4284">
        <v>9.58</v>
      </c>
      <c r="AE4284">
        <v>11.61</v>
      </c>
      <c r="AF4284">
        <v>7.42</v>
      </c>
      <c r="AG4284" s="69">
        <f t="shared" si="61"/>
        <v>39.320000000000007</v>
      </c>
      <c r="AH4284" s="70">
        <f t="shared" si="62"/>
        <v>51.330000000000005</v>
      </c>
      <c r="AI4284" s="70">
        <f t="shared" si="63"/>
        <v>60.910000000000004</v>
      </c>
      <c r="AJ4284" s="70">
        <f t="shared" si="64"/>
        <v>72.52000000000001</v>
      </c>
      <c r="AK4284" s="70">
        <f t="shared" si="65"/>
        <v>79.940000000000012</v>
      </c>
    </row>
    <row r="4285" spans="1:37" x14ac:dyDescent="0.25">
      <c r="A4285" s="29" t="s">
        <v>172</v>
      </c>
      <c r="B4285" s="29" t="s">
        <v>79</v>
      </c>
      <c r="C4285" s="29" t="s">
        <v>147</v>
      </c>
      <c r="D4285" s="29" t="s">
        <v>138</v>
      </c>
      <c r="E4285" s="29" t="s">
        <v>179</v>
      </c>
      <c r="F4285" s="5" t="s">
        <v>180</v>
      </c>
      <c r="G4285" s="122">
        <v>44186</v>
      </c>
      <c r="H4285" s="122"/>
      <c r="I4285" s="1"/>
      <c r="K4285" s="23"/>
      <c r="L4285" s="23"/>
      <c r="N4285" s="23"/>
      <c r="O4285" s="23"/>
      <c r="P4285" s="13"/>
      <c r="V4285" s="20"/>
      <c r="W4285" s="20"/>
      <c r="X4285" s="20"/>
      <c r="Y4285" s="20"/>
      <c r="Z4285" s="20"/>
      <c r="AA4285">
        <v>40.92</v>
      </c>
      <c r="AB4285">
        <v>34.369999999999997</v>
      </c>
      <c r="AC4285">
        <v>13.56</v>
      </c>
      <c r="AD4285">
        <v>8.69</v>
      </c>
      <c r="AG4285" s="69">
        <f t="shared" si="61"/>
        <v>75.289999999999992</v>
      </c>
      <c r="AH4285" s="70">
        <f t="shared" si="62"/>
        <v>88.85</v>
      </c>
      <c r="AI4285" s="70">
        <f t="shared" si="63"/>
        <v>97.539999999999992</v>
      </c>
      <c r="AJ4285" s="70" t="str">
        <f t="shared" si="64"/>
        <v/>
      </c>
      <c r="AK4285" s="70" t="str">
        <f t="shared" si="65"/>
        <v/>
      </c>
    </row>
    <row r="4286" spans="1:37" x14ac:dyDescent="0.25">
      <c r="A4286" s="29" t="s">
        <v>172</v>
      </c>
      <c r="B4286" s="29" t="s">
        <v>79</v>
      </c>
      <c r="C4286" s="29" t="s">
        <v>147</v>
      </c>
      <c r="D4286" s="29" t="s">
        <v>138</v>
      </c>
      <c r="E4286" s="29" t="s">
        <v>179</v>
      </c>
      <c r="F4286" s="5" t="s">
        <v>180</v>
      </c>
      <c r="G4286" s="122">
        <v>44207</v>
      </c>
      <c r="H4286" s="122"/>
      <c r="I4286" s="1"/>
      <c r="K4286" s="23"/>
      <c r="L4286" s="23"/>
      <c r="N4286" s="23"/>
      <c r="O4286" s="23"/>
      <c r="P4286" s="13"/>
      <c r="V4286" s="20"/>
      <c r="W4286" s="20"/>
      <c r="X4286" s="20"/>
      <c r="Y4286" s="20"/>
      <c r="Z4286" s="20"/>
      <c r="AA4286">
        <v>21</v>
      </c>
      <c r="AB4286">
        <v>23.439999999999998</v>
      </c>
      <c r="AC4286">
        <v>18.690000000000001</v>
      </c>
      <c r="AD4286">
        <v>9.66</v>
      </c>
      <c r="AG4286" s="69">
        <f t="shared" si="61"/>
        <v>44.44</v>
      </c>
      <c r="AH4286" s="70">
        <f t="shared" si="62"/>
        <v>63.129999999999995</v>
      </c>
      <c r="AI4286" s="70">
        <f t="shared" si="63"/>
        <v>72.789999999999992</v>
      </c>
      <c r="AJ4286" s="70" t="str">
        <f t="shared" si="64"/>
        <v/>
      </c>
      <c r="AK4286" s="70" t="str">
        <f t="shared" si="65"/>
        <v/>
      </c>
    </row>
    <row r="4287" spans="1:37" x14ac:dyDescent="0.25">
      <c r="A4287" s="29" t="s">
        <v>172</v>
      </c>
      <c r="B4287" s="29" t="s">
        <v>79</v>
      </c>
      <c r="C4287" s="29" t="s">
        <v>147</v>
      </c>
      <c r="D4287" s="29" t="s">
        <v>138</v>
      </c>
      <c r="E4287" s="29" t="s">
        <v>179</v>
      </c>
      <c r="F4287" s="5" t="s">
        <v>180</v>
      </c>
      <c r="G4287" s="122">
        <v>44216</v>
      </c>
      <c r="H4287" s="122"/>
      <c r="I4287" s="1"/>
      <c r="K4287" s="23"/>
      <c r="L4287" s="23"/>
      <c r="N4287" s="23"/>
      <c r="O4287" s="23"/>
      <c r="P4287" s="13"/>
      <c r="V4287" s="20"/>
      <c r="W4287" s="20"/>
      <c r="X4287" s="20"/>
      <c r="Y4287" s="20"/>
      <c r="Z4287" s="20"/>
      <c r="AA4287">
        <v>4.63</v>
      </c>
      <c r="AB4287">
        <v>4.2300000000000004</v>
      </c>
      <c r="AC4287">
        <v>8.51</v>
      </c>
      <c r="AD4287">
        <v>9.4499999999999993</v>
      </c>
      <c r="AE4287">
        <v>12.76</v>
      </c>
      <c r="AF4287">
        <v>8.76</v>
      </c>
      <c r="AG4287" s="69">
        <f t="shared" si="61"/>
        <v>8.86</v>
      </c>
      <c r="AH4287" s="70">
        <f t="shared" si="62"/>
        <v>17.369999999999997</v>
      </c>
      <c r="AI4287" s="70">
        <f t="shared" si="63"/>
        <v>26.819999999999997</v>
      </c>
      <c r="AJ4287" s="70">
        <f t="shared" si="64"/>
        <v>39.58</v>
      </c>
      <c r="AK4287" s="70">
        <f t="shared" si="65"/>
        <v>48.339999999999996</v>
      </c>
    </row>
    <row r="4288" spans="1:37" x14ac:dyDescent="0.25">
      <c r="A4288" s="55" t="s">
        <v>174</v>
      </c>
      <c r="B4288" s="55" t="s">
        <v>84</v>
      </c>
      <c r="C4288" s="55" t="s">
        <v>147</v>
      </c>
      <c r="D4288" s="55" t="s">
        <v>138</v>
      </c>
      <c r="E4288" s="55" t="s">
        <v>179</v>
      </c>
      <c r="F4288" s="5" t="s">
        <v>180</v>
      </c>
      <c r="G4288" s="122">
        <v>44166</v>
      </c>
      <c r="H4288" s="122"/>
      <c r="I4288" s="1"/>
      <c r="K4288" s="23"/>
      <c r="L4288" s="23"/>
      <c r="N4288" s="23"/>
      <c r="O4288" s="23"/>
      <c r="P4288" s="13"/>
      <c r="V4288" s="20"/>
      <c r="W4288" s="20"/>
      <c r="X4288" s="20"/>
      <c r="Y4288" s="20"/>
      <c r="Z4288" s="20"/>
      <c r="AA4288">
        <v>19.649999999999999</v>
      </c>
      <c r="AB4288">
        <v>22.91</v>
      </c>
      <c r="AC4288">
        <v>12.3</v>
      </c>
      <c r="AD4288">
        <v>10.41</v>
      </c>
      <c r="AE4288">
        <v>11.64</v>
      </c>
      <c r="AF4288">
        <v>8.57</v>
      </c>
      <c r="AG4288" s="69">
        <f t="shared" si="61"/>
        <v>42.56</v>
      </c>
      <c r="AH4288" s="70">
        <f t="shared" si="62"/>
        <v>54.86</v>
      </c>
      <c r="AI4288" s="70">
        <f t="shared" si="63"/>
        <v>65.27</v>
      </c>
      <c r="AJ4288" s="70">
        <f t="shared" si="64"/>
        <v>76.91</v>
      </c>
      <c r="AK4288" s="70">
        <f t="shared" si="65"/>
        <v>85.47999999999999</v>
      </c>
    </row>
    <row r="4289" spans="1:37" x14ac:dyDescent="0.25">
      <c r="A4289" s="55" t="s">
        <v>174</v>
      </c>
      <c r="B4289" s="55" t="s">
        <v>84</v>
      </c>
      <c r="C4289" s="55" t="s">
        <v>147</v>
      </c>
      <c r="D4289" s="55" t="s">
        <v>138</v>
      </c>
      <c r="E4289" s="55" t="s">
        <v>179</v>
      </c>
      <c r="F4289" s="5" t="s">
        <v>180</v>
      </c>
      <c r="G4289" s="122">
        <v>44186</v>
      </c>
      <c r="H4289" s="122"/>
      <c r="I4289" s="1"/>
      <c r="K4289" s="23"/>
      <c r="L4289" s="23"/>
      <c r="N4289" s="23"/>
      <c r="O4289" s="23"/>
      <c r="P4289" s="13"/>
      <c r="V4289" s="20"/>
      <c r="W4289" s="20"/>
      <c r="X4289" s="20"/>
      <c r="Y4289" s="20"/>
      <c r="Z4289" s="20"/>
      <c r="AA4289">
        <v>37.450000000000003</v>
      </c>
      <c r="AB4289">
        <v>26.560000000000002</v>
      </c>
      <c r="AC4289">
        <v>10.88</v>
      </c>
      <c r="AD4289">
        <v>10.55</v>
      </c>
      <c r="AG4289" s="69">
        <f t="shared" si="61"/>
        <v>64.010000000000005</v>
      </c>
      <c r="AH4289" s="70">
        <f t="shared" si="62"/>
        <v>74.89</v>
      </c>
      <c r="AI4289" s="70">
        <f t="shared" si="63"/>
        <v>85.44</v>
      </c>
      <c r="AJ4289" s="70" t="str">
        <f t="shared" si="64"/>
        <v/>
      </c>
      <c r="AK4289" s="70" t="str">
        <f t="shared" si="65"/>
        <v/>
      </c>
    </row>
    <row r="4290" spans="1:37" x14ac:dyDescent="0.25">
      <c r="A4290" s="55" t="s">
        <v>174</v>
      </c>
      <c r="B4290" s="55" t="s">
        <v>84</v>
      </c>
      <c r="C4290" s="55" t="s">
        <v>147</v>
      </c>
      <c r="D4290" s="55" t="s">
        <v>138</v>
      </c>
      <c r="E4290" s="55" t="s">
        <v>179</v>
      </c>
      <c r="F4290" s="5" t="s">
        <v>180</v>
      </c>
      <c r="G4290" s="122">
        <v>44207</v>
      </c>
      <c r="H4290" s="122"/>
      <c r="I4290" s="1"/>
      <c r="K4290" s="23"/>
      <c r="L4290" s="23"/>
      <c r="N4290" s="23"/>
      <c r="O4290" s="23"/>
      <c r="P4290" s="13"/>
      <c r="V4290" s="20"/>
      <c r="W4290" s="20"/>
      <c r="X4290" s="20"/>
      <c r="Y4290" s="20"/>
      <c r="Z4290" s="20"/>
      <c r="AA4290">
        <v>36.54</v>
      </c>
      <c r="AB4290">
        <v>26.450000000000003</v>
      </c>
      <c r="AC4290">
        <v>19.93</v>
      </c>
      <c r="AD4290">
        <v>10.68</v>
      </c>
      <c r="AG4290" s="69">
        <f t="shared" si="61"/>
        <v>62.99</v>
      </c>
      <c r="AH4290" s="70">
        <f t="shared" si="62"/>
        <v>82.92</v>
      </c>
      <c r="AI4290" s="70">
        <f t="shared" si="63"/>
        <v>93.6</v>
      </c>
      <c r="AJ4290" s="70" t="str">
        <f t="shared" si="64"/>
        <v/>
      </c>
      <c r="AK4290" s="70" t="str">
        <f t="shared" si="65"/>
        <v/>
      </c>
    </row>
    <row r="4291" spans="1:37" x14ac:dyDescent="0.25">
      <c r="A4291" s="55" t="s">
        <v>174</v>
      </c>
      <c r="B4291" s="55" t="s">
        <v>84</v>
      </c>
      <c r="C4291" s="55" t="s">
        <v>147</v>
      </c>
      <c r="D4291" s="55" t="s">
        <v>138</v>
      </c>
      <c r="E4291" s="55" t="s">
        <v>179</v>
      </c>
      <c r="F4291" s="5" t="s">
        <v>180</v>
      </c>
      <c r="G4291" s="123">
        <v>44216</v>
      </c>
      <c r="H4291" s="122"/>
      <c r="I4291" s="1"/>
      <c r="K4291" s="23"/>
      <c r="L4291" s="23"/>
      <c r="N4291" s="23"/>
      <c r="O4291" s="23"/>
      <c r="P4291" s="13"/>
      <c r="V4291" s="20"/>
      <c r="W4291" s="20"/>
      <c r="X4291" s="20"/>
      <c r="Y4291" s="20"/>
      <c r="Z4291" s="20"/>
      <c r="AA4291">
        <v>13.209999999999999</v>
      </c>
      <c r="AB4291">
        <v>5.56</v>
      </c>
      <c r="AC4291">
        <v>8.2000000000000011</v>
      </c>
      <c r="AD4291">
        <v>7.44</v>
      </c>
      <c r="AE4291">
        <v>9.26</v>
      </c>
      <c r="AF4291">
        <v>7.39</v>
      </c>
      <c r="AG4291" s="69">
        <f t="shared" si="61"/>
        <v>18.77</v>
      </c>
      <c r="AH4291" s="70">
        <f t="shared" si="62"/>
        <v>26.97</v>
      </c>
      <c r="AI4291" s="70">
        <f t="shared" si="63"/>
        <v>34.409999999999997</v>
      </c>
      <c r="AJ4291" s="70">
        <f t="shared" si="64"/>
        <v>43.669999999999995</v>
      </c>
      <c r="AK4291" s="70">
        <f t="shared" si="65"/>
        <v>51.059999999999995</v>
      </c>
    </row>
    <row r="4292" spans="1:37" x14ac:dyDescent="0.25">
      <c r="A4292" s="29" t="s">
        <v>176</v>
      </c>
      <c r="B4292" s="29" t="s">
        <v>143</v>
      </c>
      <c r="C4292" s="29" t="s">
        <v>147</v>
      </c>
      <c r="D4292" s="29" t="s">
        <v>138</v>
      </c>
      <c r="E4292" s="29" t="s">
        <v>179</v>
      </c>
      <c r="F4292" s="5" t="s">
        <v>180</v>
      </c>
      <c r="G4292" s="122">
        <v>44166</v>
      </c>
      <c r="H4292" s="122"/>
      <c r="I4292" s="1"/>
      <c r="K4292" s="23"/>
      <c r="L4292" s="23"/>
      <c r="N4292" s="23"/>
      <c r="O4292" s="23"/>
      <c r="P4292" s="13"/>
      <c r="V4292" s="20"/>
      <c r="W4292" s="20"/>
      <c r="X4292" s="20"/>
      <c r="Y4292" s="20"/>
      <c r="Z4292" s="20"/>
      <c r="AA4292">
        <v>16.559999999999999</v>
      </c>
      <c r="AB4292">
        <v>19.970000000000002</v>
      </c>
      <c r="AC4292">
        <v>8.4</v>
      </c>
      <c r="AD4292">
        <v>8.629999999999999</v>
      </c>
      <c r="AE4292">
        <v>10.31</v>
      </c>
      <c r="AF4292">
        <v>8.9</v>
      </c>
      <c r="AG4292" s="69">
        <f t="shared" si="61"/>
        <v>36.53</v>
      </c>
      <c r="AH4292" s="70">
        <f t="shared" si="62"/>
        <v>44.93</v>
      </c>
      <c r="AI4292" s="70">
        <f t="shared" si="63"/>
        <v>53.56</v>
      </c>
      <c r="AJ4292" s="70">
        <f t="shared" si="64"/>
        <v>63.870000000000005</v>
      </c>
      <c r="AK4292" s="70">
        <f t="shared" si="65"/>
        <v>72.77000000000001</v>
      </c>
    </row>
    <row r="4293" spans="1:37" x14ac:dyDescent="0.25">
      <c r="A4293" s="29" t="s">
        <v>176</v>
      </c>
      <c r="B4293" s="29" t="s">
        <v>143</v>
      </c>
      <c r="C4293" s="29" t="s">
        <v>147</v>
      </c>
      <c r="D4293" s="29" t="s">
        <v>138</v>
      </c>
      <c r="E4293" s="29" t="s">
        <v>179</v>
      </c>
      <c r="F4293" s="5" t="s">
        <v>180</v>
      </c>
      <c r="G4293" s="122">
        <v>44186</v>
      </c>
      <c r="H4293" s="122"/>
      <c r="I4293" s="1"/>
      <c r="K4293" s="23"/>
      <c r="L4293" s="23"/>
      <c r="N4293" s="23"/>
      <c r="O4293" s="23"/>
      <c r="P4293" s="13"/>
      <c r="V4293" s="20"/>
      <c r="W4293" s="20"/>
      <c r="X4293" s="20"/>
      <c r="Y4293" s="20"/>
      <c r="Z4293" s="20"/>
      <c r="AA4293">
        <v>38.82</v>
      </c>
      <c r="AB4293">
        <v>36.78</v>
      </c>
      <c r="AC4293">
        <v>11.78</v>
      </c>
      <c r="AD4293">
        <v>9.6199999999999992</v>
      </c>
      <c r="AG4293" s="69">
        <f t="shared" si="61"/>
        <v>75.599999999999994</v>
      </c>
      <c r="AH4293" s="70">
        <f t="shared" si="62"/>
        <v>87.38</v>
      </c>
      <c r="AI4293" s="70">
        <f t="shared" si="63"/>
        <v>97</v>
      </c>
      <c r="AJ4293" s="70" t="str">
        <f t="shared" si="64"/>
        <v/>
      </c>
      <c r="AK4293" s="70" t="str">
        <f t="shared" si="65"/>
        <v/>
      </c>
    </row>
    <row r="4294" spans="1:37" x14ac:dyDescent="0.25">
      <c r="A4294" s="29" t="s">
        <v>176</v>
      </c>
      <c r="B4294" s="29" t="s">
        <v>143</v>
      </c>
      <c r="C4294" s="29" t="s">
        <v>147</v>
      </c>
      <c r="D4294" s="29" t="s">
        <v>138</v>
      </c>
      <c r="E4294" s="29" t="s">
        <v>179</v>
      </c>
      <c r="F4294" s="5" t="s">
        <v>180</v>
      </c>
      <c r="G4294" s="122">
        <v>44207</v>
      </c>
      <c r="H4294" s="122"/>
      <c r="I4294" s="1"/>
      <c r="K4294" s="23"/>
      <c r="L4294" s="23"/>
      <c r="N4294" s="23"/>
      <c r="O4294" s="23"/>
      <c r="P4294" s="13"/>
      <c r="V4294" s="20"/>
      <c r="W4294" s="20"/>
      <c r="X4294" s="20"/>
      <c r="Y4294" s="20"/>
      <c r="Z4294" s="20"/>
      <c r="AA4294">
        <v>44.95</v>
      </c>
      <c r="AB4294">
        <v>36.06</v>
      </c>
      <c r="AC4294">
        <v>18.329999999999998</v>
      </c>
      <c r="AD4294">
        <v>14.53</v>
      </c>
      <c r="AG4294" s="69">
        <f t="shared" si="61"/>
        <v>81.010000000000005</v>
      </c>
      <c r="AH4294" s="70">
        <f t="shared" si="62"/>
        <v>99.34</v>
      </c>
      <c r="AI4294" s="70">
        <f t="shared" si="63"/>
        <v>113.87</v>
      </c>
      <c r="AJ4294" s="70" t="str">
        <f t="shared" si="64"/>
        <v/>
      </c>
      <c r="AK4294" s="70" t="str">
        <f t="shared" si="65"/>
        <v/>
      </c>
    </row>
    <row r="4295" spans="1:37" x14ac:dyDescent="0.25">
      <c r="A4295" s="29" t="s">
        <v>176</v>
      </c>
      <c r="B4295" s="29" t="s">
        <v>143</v>
      </c>
      <c r="C4295" s="29" t="s">
        <v>147</v>
      </c>
      <c r="D4295" s="29" t="s">
        <v>138</v>
      </c>
      <c r="E4295" s="29" t="s">
        <v>179</v>
      </c>
      <c r="F4295" s="5" t="s">
        <v>180</v>
      </c>
      <c r="G4295" s="122">
        <v>44216</v>
      </c>
      <c r="H4295" s="122"/>
      <c r="I4295" s="1"/>
      <c r="K4295" s="23"/>
      <c r="L4295" s="23"/>
      <c r="N4295" s="23"/>
      <c r="O4295" s="23"/>
      <c r="P4295" s="13"/>
      <c r="V4295" s="20"/>
      <c r="W4295" s="20"/>
      <c r="X4295" s="20"/>
      <c r="Y4295" s="20"/>
      <c r="Z4295" s="20"/>
      <c r="AA4295">
        <v>10.64</v>
      </c>
      <c r="AB4295">
        <v>6.95</v>
      </c>
      <c r="AC4295">
        <v>8.23</v>
      </c>
      <c r="AD4295">
        <v>6.52</v>
      </c>
      <c r="AE4295">
        <v>7.85</v>
      </c>
      <c r="AF4295">
        <v>7.3199999999999994</v>
      </c>
      <c r="AG4295" s="69">
        <f t="shared" si="61"/>
        <v>17.59</v>
      </c>
      <c r="AH4295" s="70">
        <f t="shared" si="62"/>
        <v>25.82</v>
      </c>
      <c r="AI4295" s="70">
        <f t="shared" si="63"/>
        <v>32.340000000000003</v>
      </c>
      <c r="AJ4295" s="70">
        <f t="shared" si="64"/>
        <v>40.190000000000005</v>
      </c>
      <c r="AK4295" s="70">
        <f t="shared" si="65"/>
        <v>47.510000000000005</v>
      </c>
    </row>
    <row r="4296" spans="1:37" x14ac:dyDescent="0.25">
      <c r="A4296" s="55" t="s">
        <v>178</v>
      </c>
      <c r="B4296" s="55" t="s">
        <v>145</v>
      </c>
      <c r="C4296" s="55" t="s">
        <v>147</v>
      </c>
      <c r="D4296" s="55" t="s">
        <v>138</v>
      </c>
      <c r="E4296" s="55" t="s">
        <v>179</v>
      </c>
      <c r="F4296" s="5" t="s">
        <v>180</v>
      </c>
      <c r="G4296" s="122">
        <v>44166</v>
      </c>
      <c r="H4296" s="122"/>
      <c r="I4296" s="1"/>
      <c r="K4296" s="23"/>
      <c r="L4296" s="23"/>
      <c r="N4296" s="23"/>
      <c r="O4296" s="23"/>
      <c r="P4296" s="13"/>
      <c r="V4296" s="20"/>
      <c r="W4296" s="20"/>
      <c r="X4296" s="20"/>
      <c r="Y4296" s="20"/>
      <c r="Z4296" s="20"/>
      <c r="AA4296">
        <v>18</v>
      </c>
      <c r="AB4296">
        <v>22.03</v>
      </c>
      <c r="AC4296">
        <v>12.77</v>
      </c>
      <c r="AD4296">
        <v>10.290000000000001</v>
      </c>
      <c r="AE4296">
        <v>11.84</v>
      </c>
      <c r="AF4296">
        <v>7.45</v>
      </c>
      <c r="AG4296" s="69">
        <f t="shared" si="61"/>
        <v>40.03</v>
      </c>
      <c r="AH4296" s="70">
        <f t="shared" si="62"/>
        <v>52.8</v>
      </c>
      <c r="AI4296" s="70">
        <f t="shared" si="63"/>
        <v>63.089999999999996</v>
      </c>
      <c r="AJ4296" s="70">
        <f t="shared" si="64"/>
        <v>74.929999999999993</v>
      </c>
      <c r="AK4296" s="70">
        <f t="shared" si="65"/>
        <v>82.38</v>
      </c>
    </row>
    <row r="4297" spans="1:37" x14ac:dyDescent="0.25">
      <c r="A4297" s="55" t="s">
        <v>178</v>
      </c>
      <c r="B4297" s="55" t="s">
        <v>145</v>
      </c>
      <c r="C4297" s="55" t="s">
        <v>147</v>
      </c>
      <c r="D4297" s="55" t="s">
        <v>138</v>
      </c>
      <c r="E4297" s="55" t="s">
        <v>179</v>
      </c>
      <c r="F4297" s="5" t="s">
        <v>180</v>
      </c>
      <c r="G4297" s="122">
        <v>44186</v>
      </c>
      <c r="H4297" s="122"/>
      <c r="I4297" s="1"/>
      <c r="K4297" s="23"/>
      <c r="L4297" s="23"/>
      <c r="N4297" s="23"/>
      <c r="O4297" s="23"/>
      <c r="P4297" s="13"/>
      <c r="V4297" s="20"/>
      <c r="W4297" s="20"/>
      <c r="X4297" s="20"/>
      <c r="Y4297" s="20"/>
      <c r="Z4297" s="20"/>
      <c r="AA4297">
        <v>41.28</v>
      </c>
      <c r="AB4297">
        <v>32.5</v>
      </c>
      <c r="AC4297">
        <v>9.8099999999999987</v>
      </c>
      <c r="AD4297">
        <v>7.7</v>
      </c>
      <c r="AG4297" s="69">
        <f t="shared" si="61"/>
        <v>73.78</v>
      </c>
      <c r="AH4297" s="70">
        <f t="shared" si="62"/>
        <v>83.59</v>
      </c>
      <c r="AI4297" s="70">
        <f t="shared" si="63"/>
        <v>91.29</v>
      </c>
      <c r="AJ4297" s="70" t="str">
        <f t="shared" si="64"/>
        <v/>
      </c>
      <c r="AK4297" s="70" t="str">
        <f t="shared" si="65"/>
        <v/>
      </c>
    </row>
    <row r="4298" spans="1:37" x14ac:dyDescent="0.25">
      <c r="A4298" s="55" t="s">
        <v>178</v>
      </c>
      <c r="B4298" s="55" t="s">
        <v>145</v>
      </c>
      <c r="C4298" s="55" t="s">
        <v>147</v>
      </c>
      <c r="D4298" s="55" t="s">
        <v>138</v>
      </c>
      <c r="E4298" s="55" t="s">
        <v>179</v>
      </c>
      <c r="F4298" s="5" t="s">
        <v>180</v>
      </c>
      <c r="G4298" s="122">
        <v>44207</v>
      </c>
      <c r="H4298" s="122"/>
      <c r="I4298" s="1"/>
      <c r="K4298" s="23"/>
      <c r="L4298" s="23"/>
      <c r="N4298" s="23"/>
      <c r="O4298" s="23"/>
      <c r="P4298" s="13"/>
      <c r="V4298" s="20"/>
      <c r="W4298" s="20"/>
      <c r="X4298" s="20"/>
      <c r="Y4298" s="20"/>
      <c r="Z4298" s="20"/>
      <c r="AA4298">
        <v>56.27</v>
      </c>
      <c r="AB4298">
        <v>42.01</v>
      </c>
      <c r="AC4298">
        <v>27.34</v>
      </c>
      <c r="AD4298">
        <v>15.059999999999999</v>
      </c>
      <c r="AG4298" s="69">
        <f t="shared" si="61"/>
        <v>98.28</v>
      </c>
      <c r="AH4298" s="70">
        <f t="shared" si="62"/>
        <v>125.62</v>
      </c>
      <c r="AI4298" s="70">
        <f t="shared" si="63"/>
        <v>140.68</v>
      </c>
      <c r="AJ4298" s="70" t="str">
        <f t="shared" si="64"/>
        <v/>
      </c>
      <c r="AK4298" s="70" t="str">
        <f t="shared" si="65"/>
        <v/>
      </c>
    </row>
    <row r="4299" spans="1:37" x14ac:dyDescent="0.25">
      <c r="A4299" s="55" t="s">
        <v>178</v>
      </c>
      <c r="B4299" s="55" t="s">
        <v>145</v>
      </c>
      <c r="C4299" s="55" t="s">
        <v>147</v>
      </c>
      <c r="D4299" s="55" t="s">
        <v>138</v>
      </c>
      <c r="E4299" s="55" t="s">
        <v>179</v>
      </c>
      <c r="F4299" s="5" t="s">
        <v>180</v>
      </c>
      <c r="G4299" s="123">
        <v>44216</v>
      </c>
      <c r="H4299" s="122"/>
      <c r="I4299" s="1"/>
      <c r="L4299" s="23"/>
      <c r="P4299" s="13"/>
      <c r="V4299" s="20"/>
      <c r="W4299" s="20"/>
      <c r="X4299" s="20"/>
      <c r="Y4299" s="20"/>
      <c r="Z4299" s="20"/>
      <c r="AA4299">
        <v>48.5</v>
      </c>
      <c r="AB4299">
        <v>23.400000000000002</v>
      </c>
      <c r="AC4299">
        <v>16.420000000000002</v>
      </c>
      <c r="AD4299">
        <v>10.73</v>
      </c>
      <c r="AE4299">
        <v>21.520000000000003</v>
      </c>
      <c r="AF4299">
        <v>13.27</v>
      </c>
      <c r="AG4299" s="69">
        <f t="shared" si="61"/>
        <v>71.900000000000006</v>
      </c>
      <c r="AH4299" s="70">
        <f t="shared" si="62"/>
        <v>88.320000000000007</v>
      </c>
      <c r="AI4299" s="70">
        <f t="shared" si="63"/>
        <v>99.050000000000011</v>
      </c>
      <c r="AJ4299" s="70">
        <f t="shared" si="64"/>
        <v>120.57000000000002</v>
      </c>
      <c r="AK4299" s="70">
        <f t="shared" si="65"/>
        <v>133.84000000000003</v>
      </c>
    </row>
    <row r="4300" spans="1:37" x14ac:dyDescent="0.25">
      <c r="A4300" s="96" t="s">
        <v>171</v>
      </c>
      <c r="B4300" s="96" t="s">
        <v>79</v>
      </c>
      <c r="C4300" s="96" t="s">
        <v>137</v>
      </c>
      <c r="D4300" s="29" t="s">
        <v>138</v>
      </c>
      <c r="E4300" s="29" t="s">
        <v>179</v>
      </c>
      <c r="F4300" t="s">
        <v>181</v>
      </c>
      <c r="G4300" s="122">
        <v>44251</v>
      </c>
      <c r="H4300" s="122"/>
      <c r="I4300" s="1"/>
      <c r="L4300" s="23"/>
      <c r="P4300" s="13"/>
      <c r="V4300" s="20"/>
      <c r="W4300" s="20"/>
      <c r="X4300" s="20"/>
      <c r="Y4300" s="20"/>
      <c r="Z4300" s="20"/>
      <c r="AA4300">
        <v>26.95</v>
      </c>
      <c r="AB4300">
        <v>12.27</v>
      </c>
      <c r="AC4300">
        <v>14.99</v>
      </c>
      <c r="AD4300">
        <v>14.45</v>
      </c>
      <c r="AE4300">
        <v>11.63</v>
      </c>
      <c r="AF4300">
        <v>8.6499999999999986</v>
      </c>
      <c r="AG4300" s="69">
        <f t="shared" si="61"/>
        <v>39.22</v>
      </c>
      <c r="AH4300" s="70">
        <f t="shared" si="62"/>
        <v>54.21</v>
      </c>
      <c r="AI4300" s="70">
        <f t="shared" si="63"/>
        <v>68.66</v>
      </c>
      <c r="AJ4300" s="70">
        <f t="shared" si="64"/>
        <v>80.289999999999992</v>
      </c>
      <c r="AK4300" s="70">
        <f t="shared" si="65"/>
        <v>88.94</v>
      </c>
    </row>
    <row r="4301" spans="1:37" x14ac:dyDescent="0.25">
      <c r="A4301" s="96" t="s">
        <v>171</v>
      </c>
      <c r="B4301" s="96" t="s">
        <v>79</v>
      </c>
      <c r="C4301" s="96" t="s">
        <v>137</v>
      </c>
      <c r="D4301" s="29" t="s">
        <v>138</v>
      </c>
      <c r="E4301" s="29" t="s">
        <v>179</v>
      </c>
      <c r="F4301" t="s">
        <v>181</v>
      </c>
      <c r="G4301" s="122">
        <v>44292</v>
      </c>
      <c r="H4301" s="122"/>
      <c r="I4301" s="1"/>
      <c r="L4301" s="23"/>
      <c r="P4301" s="13"/>
      <c r="V4301" s="20"/>
      <c r="W4301" s="20"/>
      <c r="X4301" s="20"/>
      <c r="Y4301" s="20"/>
      <c r="Z4301" s="20"/>
      <c r="AA4301">
        <v>27.32</v>
      </c>
      <c r="AB4301">
        <v>23.669999999999998</v>
      </c>
      <c r="AC4301">
        <v>8.69</v>
      </c>
      <c r="AD4301">
        <v>12.2</v>
      </c>
      <c r="AG4301" s="69">
        <f t="shared" si="61"/>
        <v>50.989999999999995</v>
      </c>
      <c r="AH4301" s="70">
        <f t="shared" si="62"/>
        <v>59.679999999999993</v>
      </c>
      <c r="AI4301" s="70">
        <f t="shared" si="63"/>
        <v>71.88</v>
      </c>
      <c r="AJ4301" s="70" t="str">
        <f t="shared" si="64"/>
        <v/>
      </c>
      <c r="AK4301" s="70" t="str">
        <f t="shared" si="65"/>
        <v/>
      </c>
    </row>
    <row r="4302" spans="1:37" x14ac:dyDescent="0.25">
      <c r="A4302" s="96" t="s">
        <v>171</v>
      </c>
      <c r="B4302" s="96" t="s">
        <v>79</v>
      </c>
      <c r="C4302" s="96" t="s">
        <v>137</v>
      </c>
      <c r="D4302" s="29" t="s">
        <v>138</v>
      </c>
      <c r="E4302" s="29" t="s">
        <v>179</v>
      </c>
      <c r="F4302" t="s">
        <v>181</v>
      </c>
      <c r="G4302" s="122">
        <v>44319</v>
      </c>
      <c r="H4302" s="122"/>
      <c r="I4302" s="1"/>
      <c r="L4302" s="23"/>
      <c r="P4302" s="13"/>
      <c r="V4302" s="20"/>
      <c r="W4302" s="20"/>
      <c r="X4302" s="20"/>
      <c r="Y4302" s="20"/>
      <c r="Z4302" s="20"/>
      <c r="AA4302">
        <v>2.99</v>
      </c>
      <c r="AB4302">
        <v>6.97</v>
      </c>
      <c r="AC4302">
        <v>7.29</v>
      </c>
      <c r="AD4302">
        <v>11.63</v>
      </c>
      <c r="AG4302" s="69">
        <f t="shared" si="61"/>
        <v>9.9600000000000009</v>
      </c>
      <c r="AH4302" s="70">
        <f t="shared" si="62"/>
        <v>17.25</v>
      </c>
      <c r="AI4302" s="70">
        <f t="shared" si="63"/>
        <v>28.880000000000003</v>
      </c>
      <c r="AJ4302" s="70" t="str">
        <f t="shared" si="64"/>
        <v/>
      </c>
      <c r="AK4302" s="70" t="str">
        <f t="shared" si="65"/>
        <v/>
      </c>
    </row>
    <row r="4303" spans="1:37" x14ac:dyDescent="0.25">
      <c r="A4303" s="96" t="s">
        <v>171</v>
      </c>
      <c r="B4303" s="96" t="s">
        <v>79</v>
      </c>
      <c r="C4303" s="96" t="s">
        <v>137</v>
      </c>
      <c r="D4303" s="29" t="s">
        <v>138</v>
      </c>
      <c r="E4303" s="29" t="s">
        <v>179</v>
      </c>
      <c r="F4303" t="s">
        <v>181</v>
      </c>
      <c r="G4303" s="122">
        <v>44357</v>
      </c>
      <c r="H4303" s="122"/>
      <c r="I4303" s="1"/>
      <c r="L4303" s="23"/>
      <c r="P4303" s="13"/>
      <c r="V4303" s="20"/>
      <c r="W4303" s="20"/>
      <c r="X4303" s="20"/>
      <c r="Y4303" s="20"/>
      <c r="Z4303" s="20"/>
      <c r="AA4303">
        <v>6.17</v>
      </c>
      <c r="AB4303">
        <v>3.68</v>
      </c>
      <c r="AC4303">
        <v>4.63</v>
      </c>
      <c r="AD4303">
        <v>7.08</v>
      </c>
      <c r="AE4303">
        <v>10.94</v>
      </c>
      <c r="AG4303" s="69">
        <f t="shared" si="61"/>
        <v>9.85</v>
      </c>
      <c r="AH4303" s="70">
        <f t="shared" si="62"/>
        <v>14.48</v>
      </c>
      <c r="AI4303" s="70">
        <f t="shared" si="63"/>
        <v>21.560000000000002</v>
      </c>
      <c r="AJ4303" s="70">
        <f t="shared" si="64"/>
        <v>32.5</v>
      </c>
      <c r="AK4303" s="70" t="str">
        <f t="shared" si="65"/>
        <v/>
      </c>
    </row>
    <row r="4304" spans="1:37" x14ac:dyDescent="0.25">
      <c r="A4304" s="96" t="s">
        <v>171</v>
      </c>
      <c r="B4304" s="96" t="s">
        <v>79</v>
      </c>
      <c r="C4304" s="96" t="s">
        <v>137</v>
      </c>
      <c r="D4304" s="29" t="s">
        <v>138</v>
      </c>
      <c r="E4304" s="29" t="s">
        <v>179</v>
      </c>
      <c r="F4304" t="s">
        <v>181</v>
      </c>
      <c r="G4304" s="122">
        <v>44383</v>
      </c>
      <c r="H4304" s="122"/>
      <c r="I4304" s="1"/>
      <c r="L4304" s="23"/>
      <c r="P4304" s="13"/>
      <c r="V4304" s="20"/>
      <c r="W4304" s="20"/>
      <c r="X4304" s="20"/>
      <c r="Y4304" s="20"/>
      <c r="Z4304" s="20"/>
      <c r="AA4304">
        <v>4.92</v>
      </c>
      <c r="AB4304">
        <v>5.34</v>
      </c>
      <c r="AC4304">
        <v>7.8100000000000005</v>
      </c>
      <c r="AD4304">
        <v>8.36</v>
      </c>
      <c r="AE4304">
        <v>12.27</v>
      </c>
      <c r="AG4304" s="69">
        <f t="shared" si="61"/>
        <v>10.26</v>
      </c>
      <c r="AH4304" s="70">
        <f t="shared" si="62"/>
        <v>18.07</v>
      </c>
      <c r="AI4304" s="70">
        <f t="shared" si="63"/>
        <v>26.43</v>
      </c>
      <c r="AJ4304" s="70">
        <f t="shared" si="64"/>
        <v>38.700000000000003</v>
      </c>
      <c r="AK4304" s="70" t="str">
        <f t="shared" si="65"/>
        <v/>
      </c>
    </row>
    <row r="4305" spans="1:37" x14ac:dyDescent="0.25">
      <c r="A4305" s="96" t="s">
        <v>171</v>
      </c>
      <c r="B4305" s="96" t="s">
        <v>79</v>
      </c>
      <c r="C4305" s="96" t="s">
        <v>137</v>
      </c>
      <c r="D4305" s="29" t="s">
        <v>138</v>
      </c>
      <c r="E4305" s="29" t="s">
        <v>179</v>
      </c>
      <c r="F4305" t="s">
        <v>181</v>
      </c>
      <c r="G4305" s="122">
        <v>44403</v>
      </c>
      <c r="H4305" s="122"/>
      <c r="I4305" s="1"/>
      <c r="L4305" s="23"/>
      <c r="P4305" s="13"/>
      <c r="V4305" s="20"/>
      <c r="W4305" s="20"/>
      <c r="X4305" s="20"/>
      <c r="Y4305" s="20"/>
      <c r="Z4305" s="20"/>
      <c r="AA4305">
        <v>3.25</v>
      </c>
      <c r="AB4305">
        <v>3.66</v>
      </c>
      <c r="AC4305">
        <v>1.9100000000000001</v>
      </c>
      <c r="AD4305">
        <v>3.58</v>
      </c>
      <c r="AE4305">
        <v>3.7</v>
      </c>
      <c r="AF4305">
        <v>6.94</v>
      </c>
      <c r="AG4305" s="69">
        <f t="shared" si="61"/>
        <v>6.91</v>
      </c>
      <c r="AH4305" s="70">
        <f t="shared" si="62"/>
        <v>8.82</v>
      </c>
      <c r="AI4305" s="70">
        <f t="shared" si="63"/>
        <v>12.4</v>
      </c>
      <c r="AJ4305" s="70">
        <f t="shared" si="64"/>
        <v>16.100000000000001</v>
      </c>
      <c r="AK4305" s="70">
        <f t="shared" si="65"/>
        <v>23.040000000000003</v>
      </c>
    </row>
    <row r="4306" spans="1:37" x14ac:dyDescent="0.25">
      <c r="A4306" s="96" t="s">
        <v>173</v>
      </c>
      <c r="B4306" s="96" t="s">
        <v>84</v>
      </c>
      <c r="C4306" s="96" t="s">
        <v>137</v>
      </c>
      <c r="D4306" s="76" t="s">
        <v>138</v>
      </c>
      <c r="E4306" s="76" t="s">
        <v>179</v>
      </c>
      <c r="F4306" s="20" t="s">
        <v>181</v>
      </c>
      <c r="G4306" s="122">
        <v>44251</v>
      </c>
      <c r="H4306" s="122"/>
      <c r="I4306" s="91"/>
      <c r="L4306" s="23"/>
      <c r="P4306" s="13"/>
      <c r="V4306" s="20"/>
      <c r="W4306" s="20"/>
      <c r="X4306" s="20"/>
      <c r="Y4306" s="20"/>
      <c r="Z4306" s="20"/>
      <c r="AA4306">
        <v>39.89</v>
      </c>
      <c r="AB4306">
        <v>17.18</v>
      </c>
      <c r="AC4306">
        <v>20.68</v>
      </c>
      <c r="AD4306">
        <v>13.75</v>
      </c>
      <c r="AE4306">
        <v>12.850000000000001</v>
      </c>
      <c r="AF4306">
        <v>7.37</v>
      </c>
      <c r="AG4306" s="69">
        <f t="shared" si="61"/>
        <v>57.07</v>
      </c>
      <c r="AH4306" s="70">
        <f t="shared" si="62"/>
        <v>77.75</v>
      </c>
      <c r="AI4306" s="70">
        <f t="shared" si="63"/>
        <v>91.5</v>
      </c>
      <c r="AJ4306" s="70">
        <f t="shared" si="64"/>
        <v>104.35</v>
      </c>
      <c r="AK4306" s="70">
        <f t="shared" si="65"/>
        <v>111.72</v>
      </c>
    </row>
    <row r="4307" spans="1:37" x14ac:dyDescent="0.25">
      <c r="A4307" s="96" t="s">
        <v>173</v>
      </c>
      <c r="B4307" s="96" t="s">
        <v>84</v>
      </c>
      <c r="C4307" s="96" t="s">
        <v>137</v>
      </c>
      <c r="D4307" s="76" t="s">
        <v>138</v>
      </c>
      <c r="E4307" s="76" t="s">
        <v>179</v>
      </c>
      <c r="F4307" s="20" t="s">
        <v>181</v>
      </c>
      <c r="G4307" s="123">
        <v>44292</v>
      </c>
      <c r="H4307" s="122"/>
      <c r="I4307" s="91"/>
      <c r="L4307" s="23"/>
      <c r="P4307" s="13"/>
      <c r="V4307" s="20"/>
      <c r="W4307" s="20"/>
      <c r="X4307" s="20"/>
      <c r="Y4307" s="20"/>
      <c r="Z4307" s="20"/>
      <c r="AA4307">
        <v>27.12</v>
      </c>
      <c r="AB4307">
        <v>32.450000000000003</v>
      </c>
      <c r="AC4307">
        <v>18.16</v>
      </c>
      <c r="AD4307">
        <v>18.829999999999998</v>
      </c>
      <c r="AG4307" s="69">
        <f t="shared" si="61"/>
        <v>59.570000000000007</v>
      </c>
      <c r="AH4307" s="70">
        <f t="shared" si="62"/>
        <v>77.73</v>
      </c>
      <c r="AI4307" s="70">
        <f t="shared" si="63"/>
        <v>96.56</v>
      </c>
      <c r="AJ4307" s="70" t="str">
        <f t="shared" si="64"/>
        <v/>
      </c>
      <c r="AK4307" s="70" t="str">
        <f t="shared" si="65"/>
        <v/>
      </c>
    </row>
    <row r="4308" spans="1:37" x14ac:dyDescent="0.25">
      <c r="A4308" s="96" t="s">
        <v>173</v>
      </c>
      <c r="B4308" s="96" t="s">
        <v>84</v>
      </c>
      <c r="C4308" s="96" t="s">
        <v>137</v>
      </c>
      <c r="D4308" s="76" t="s">
        <v>138</v>
      </c>
      <c r="E4308" s="76" t="s">
        <v>179</v>
      </c>
      <c r="F4308" s="20" t="s">
        <v>181</v>
      </c>
      <c r="G4308" s="122">
        <v>44319</v>
      </c>
      <c r="H4308" s="122"/>
      <c r="I4308" s="91"/>
      <c r="L4308" s="23"/>
      <c r="P4308" s="13"/>
      <c r="V4308" s="20"/>
      <c r="W4308" s="20"/>
      <c r="X4308" s="20"/>
      <c r="Y4308" s="20"/>
      <c r="Z4308" s="20"/>
      <c r="AA4308">
        <v>3.2800000000000002</v>
      </c>
      <c r="AB4308">
        <v>5.92</v>
      </c>
      <c r="AC4308">
        <v>10.76</v>
      </c>
      <c r="AD4308">
        <v>14.07</v>
      </c>
      <c r="AG4308" s="69">
        <f t="shared" si="61"/>
        <v>9.1999999999999993</v>
      </c>
      <c r="AH4308" s="70">
        <f t="shared" si="62"/>
        <v>19.96</v>
      </c>
      <c r="AI4308" s="70">
        <f t="shared" si="63"/>
        <v>34.03</v>
      </c>
      <c r="AJ4308" s="70" t="str">
        <f t="shared" si="64"/>
        <v/>
      </c>
      <c r="AK4308" s="70" t="str">
        <f t="shared" si="65"/>
        <v/>
      </c>
    </row>
    <row r="4309" spans="1:37" x14ac:dyDescent="0.25">
      <c r="A4309" s="96" t="s">
        <v>173</v>
      </c>
      <c r="B4309" s="96" t="s">
        <v>84</v>
      </c>
      <c r="C4309" s="96" t="s">
        <v>137</v>
      </c>
      <c r="D4309" s="76" t="s">
        <v>138</v>
      </c>
      <c r="E4309" s="76" t="s">
        <v>179</v>
      </c>
      <c r="F4309" s="20" t="s">
        <v>181</v>
      </c>
      <c r="G4309" s="122">
        <v>44357</v>
      </c>
      <c r="H4309" s="122"/>
      <c r="I4309" s="91"/>
      <c r="L4309" s="23"/>
      <c r="P4309" s="13"/>
      <c r="V4309" s="20"/>
      <c r="W4309" s="20"/>
      <c r="X4309" s="20"/>
      <c r="Y4309" s="20"/>
      <c r="Z4309" s="20"/>
      <c r="AA4309">
        <v>4.76</v>
      </c>
      <c r="AB4309">
        <v>4.47</v>
      </c>
      <c r="AC4309">
        <v>5.74</v>
      </c>
      <c r="AD4309">
        <v>11.579999999999998</v>
      </c>
      <c r="AE4309">
        <v>12.590000000000002</v>
      </c>
      <c r="AG4309" s="69">
        <f t="shared" si="61"/>
        <v>9.23</v>
      </c>
      <c r="AH4309" s="70">
        <f t="shared" si="62"/>
        <v>14.97</v>
      </c>
      <c r="AI4309" s="70">
        <f t="shared" si="63"/>
        <v>26.549999999999997</v>
      </c>
      <c r="AJ4309" s="70">
        <f t="shared" si="64"/>
        <v>39.14</v>
      </c>
      <c r="AK4309" s="70" t="str">
        <f t="shared" si="65"/>
        <v/>
      </c>
    </row>
    <row r="4310" spans="1:37" x14ac:dyDescent="0.25">
      <c r="A4310" s="96" t="s">
        <v>173</v>
      </c>
      <c r="B4310" s="96" t="s">
        <v>84</v>
      </c>
      <c r="C4310" s="96" t="s">
        <v>137</v>
      </c>
      <c r="D4310" s="76" t="s">
        <v>138</v>
      </c>
      <c r="E4310" s="76" t="s">
        <v>179</v>
      </c>
      <c r="F4310" s="20" t="s">
        <v>181</v>
      </c>
      <c r="G4310" s="122">
        <v>44383</v>
      </c>
      <c r="H4310" s="122"/>
      <c r="I4310" s="91"/>
      <c r="L4310" s="23"/>
      <c r="P4310" s="13"/>
      <c r="V4310" s="20"/>
      <c r="W4310" s="20"/>
      <c r="X4310" s="20"/>
      <c r="Y4310" s="20"/>
      <c r="Z4310" s="20"/>
      <c r="AA4310">
        <v>6.26</v>
      </c>
      <c r="AB4310">
        <v>5.83</v>
      </c>
      <c r="AC4310">
        <v>8.08</v>
      </c>
      <c r="AD4310">
        <v>8.0400000000000009</v>
      </c>
      <c r="AE4310">
        <v>13</v>
      </c>
      <c r="AG4310" s="69">
        <f t="shared" si="61"/>
        <v>12.09</v>
      </c>
      <c r="AH4310" s="70">
        <f t="shared" si="62"/>
        <v>20.170000000000002</v>
      </c>
      <c r="AI4310" s="70">
        <f t="shared" si="63"/>
        <v>28.21</v>
      </c>
      <c r="AJ4310" s="70">
        <f t="shared" si="64"/>
        <v>41.21</v>
      </c>
      <c r="AK4310" s="70" t="str">
        <f t="shared" si="65"/>
        <v/>
      </c>
    </row>
    <row r="4311" spans="1:37" x14ac:dyDescent="0.25">
      <c r="A4311" s="96" t="s">
        <v>173</v>
      </c>
      <c r="B4311" s="96" t="s">
        <v>84</v>
      </c>
      <c r="C4311" s="96" t="s">
        <v>137</v>
      </c>
      <c r="D4311" s="76" t="s">
        <v>138</v>
      </c>
      <c r="E4311" s="76" t="s">
        <v>179</v>
      </c>
      <c r="F4311" s="20" t="s">
        <v>181</v>
      </c>
      <c r="G4311" s="122">
        <v>44403</v>
      </c>
      <c r="H4311" s="122"/>
      <c r="I4311" s="91"/>
      <c r="L4311" s="23"/>
      <c r="P4311" s="13"/>
      <c r="V4311" s="20"/>
      <c r="W4311" s="20"/>
      <c r="X4311" s="20"/>
      <c r="Y4311" s="20"/>
      <c r="Z4311" s="20"/>
      <c r="AA4311">
        <v>3.46</v>
      </c>
      <c r="AB4311">
        <v>3.19</v>
      </c>
      <c r="AC4311">
        <v>2.94</v>
      </c>
      <c r="AD4311">
        <v>2.73</v>
      </c>
      <c r="AE4311">
        <v>5.16</v>
      </c>
      <c r="AF4311">
        <v>6.4300000000000006</v>
      </c>
      <c r="AG4311" s="69">
        <f t="shared" si="61"/>
        <v>6.65</v>
      </c>
      <c r="AH4311" s="70">
        <f t="shared" si="62"/>
        <v>9.59</v>
      </c>
      <c r="AI4311" s="70">
        <f t="shared" si="63"/>
        <v>12.32</v>
      </c>
      <c r="AJ4311" s="70">
        <f t="shared" si="64"/>
        <v>17.48</v>
      </c>
      <c r="AK4311" s="70">
        <f t="shared" si="65"/>
        <v>23.91</v>
      </c>
    </row>
    <row r="4312" spans="1:37" x14ac:dyDescent="0.25">
      <c r="A4312" s="96" t="s">
        <v>175</v>
      </c>
      <c r="B4312" s="96" t="s">
        <v>143</v>
      </c>
      <c r="C4312" s="96" t="s">
        <v>137</v>
      </c>
      <c r="D4312" s="29" t="s">
        <v>138</v>
      </c>
      <c r="E4312" s="29" t="s">
        <v>179</v>
      </c>
      <c r="F4312" t="s">
        <v>181</v>
      </c>
      <c r="G4312" s="122">
        <v>44251</v>
      </c>
      <c r="H4312" s="122"/>
      <c r="I4312" s="1"/>
      <c r="L4312" s="23"/>
      <c r="P4312" s="13"/>
      <c r="V4312" s="20"/>
      <c r="W4312" s="20"/>
      <c r="X4312" s="20"/>
      <c r="Y4312" s="20"/>
      <c r="Z4312" s="20"/>
      <c r="AA4312">
        <v>58.98</v>
      </c>
      <c r="AB4312">
        <v>15.49</v>
      </c>
      <c r="AC4312">
        <v>18.28</v>
      </c>
      <c r="AD4312">
        <v>13.76</v>
      </c>
      <c r="AE4312">
        <v>13.12</v>
      </c>
      <c r="AF4312">
        <v>8.2900000000000009</v>
      </c>
      <c r="AG4312" s="69">
        <f t="shared" si="61"/>
        <v>74.47</v>
      </c>
      <c r="AH4312" s="70">
        <f t="shared" si="62"/>
        <v>92.75</v>
      </c>
      <c r="AI4312" s="70">
        <f t="shared" si="63"/>
        <v>106.51</v>
      </c>
      <c r="AJ4312" s="70">
        <f t="shared" si="64"/>
        <v>119.63000000000001</v>
      </c>
      <c r="AK4312" s="70">
        <f t="shared" si="65"/>
        <v>127.92000000000002</v>
      </c>
    </row>
    <row r="4313" spans="1:37" x14ac:dyDescent="0.25">
      <c r="A4313" s="96" t="s">
        <v>175</v>
      </c>
      <c r="B4313" s="96" t="s">
        <v>143</v>
      </c>
      <c r="C4313" s="96" t="s">
        <v>137</v>
      </c>
      <c r="D4313" s="29" t="s">
        <v>138</v>
      </c>
      <c r="E4313" s="29" t="s">
        <v>179</v>
      </c>
      <c r="F4313" t="s">
        <v>181</v>
      </c>
      <c r="G4313" s="122">
        <v>44292</v>
      </c>
      <c r="H4313" s="122"/>
      <c r="I4313" s="1"/>
      <c r="L4313" s="23"/>
      <c r="P4313" s="13"/>
      <c r="V4313" s="20"/>
      <c r="W4313" s="20"/>
      <c r="X4313" s="20"/>
      <c r="Y4313" s="20"/>
      <c r="Z4313" s="20"/>
      <c r="AA4313">
        <v>43.269999999999996</v>
      </c>
      <c r="AB4313">
        <v>34.090000000000003</v>
      </c>
      <c r="AC4313">
        <v>15.14</v>
      </c>
      <c r="AD4313">
        <v>15.5</v>
      </c>
      <c r="AG4313" s="69">
        <f t="shared" si="61"/>
        <v>77.36</v>
      </c>
      <c r="AH4313" s="70">
        <f t="shared" si="62"/>
        <v>92.5</v>
      </c>
      <c r="AI4313" s="70">
        <f t="shared" si="63"/>
        <v>108</v>
      </c>
      <c r="AJ4313" s="70" t="str">
        <f t="shared" si="64"/>
        <v/>
      </c>
      <c r="AK4313" s="70" t="str">
        <f t="shared" si="65"/>
        <v/>
      </c>
    </row>
    <row r="4314" spans="1:37" x14ac:dyDescent="0.25">
      <c r="A4314" s="96" t="s">
        <v>175</v>
      </c>
      <c r="B4314" s="96" t="s">
        <v>143</v>
      </c>
      <c r="C4314" s="96" t="s">
        <v>137</v>
      </c>
      <c r="D4314" s="29" t="s">
        <v>138</v>
      </c>
      <c r="E4314" s="29" t="s">
        <v>179</v>
      </c>
      <c r="F4314" t="s">
        <v>181</v>
      </c>
      <c r="G4314" s="122">
        <v>44319</v>
      </c>
      <c r="H4314" s="122"/>
      <c r="I4314" s="1"/>
      <c r="L4314" s="23"/>
      <c r="P4314" s="13"/>
      <c r="V4314" s="20"/>
      <c r="W4314" s="20"/>
      <c r="X4314" s="20"/>
      <c r="Y4314" s="20"/>
      <c r="Z4314" s="20"/>
      <c r="AA4314">
        <v>5.48</v>
      </c>
      <c r="AB4314">
        <v>8.56</v>
      </c>
      <c r="AC4314">
        <v>9.44</v>
      </c>
      <c r="AD4314">
        <v>10.68</v>
      </c>
      <c r="AG4314" s="69">
        <f t="shared" si="61"/>
        <v>14.040000000000001</v>
      </c>
      <c r="AH4314" s="70">
        <f t="shared" si="62"/>
        <v>23.48</v>
      </c>
      <c r="AI4314" s="70">
        <f t="shared" si="63"/>
        <v>34.159999999999997</v>
      </c>
      <c r="AJ4314" s="70" t="str">
        <f t="shared" si="64"/>
        <v/>
      </c>
      <c r="AK4314" s="70" t="str">
        <f t="shared" si="65"/>
        <v/>
      </c>
    </row>
    <row r="4315" spans="1:37" x14ac:dyDescent="0.25">
      <c r="A4315" s="96" t="s">
        <v>175</v>
      </c>
      <c r="B4315" s="96" t="s">
        <v>143</v>
      </c>
      <c r="C4315" s="96" t="s">
        <v>137</v>
      </c>
      <c r="D4315" s="29" t="s">
        <v>138</v>
      </c>
      <c r="E4315" s="29" t="s">
        <v>179</v>
      </c>
      <c r="F4315" t="s">
        <v>181</v>
      </c>
      <c r="G4315" s="123">
        <v>44357</v>
      </c>
      <c r="H4315" s="122"/>
      <c r="I4315" s="1"/>
      <c r="L4315" s="23"/>
      <c r="P4315" s="13"/>
      <c r="V4315" s="20"/>
      <c r="W4315" s="20"/>
      <c r="X4315" s="20"/>
      <c r="Y4315" s="20"/>
      <c r="Z4315" s="20"/>
      <c r="AA4315">
        <v>5.1899999999999995</v>
      </c>
      <c r="AB4315">
        <v>5.75</v>
      </c>
      <c r="AC4315">
        <v>8.6999999999999993</v>
      </c>
      <c r="AD4315">
        <v>7.7799999999999994</v>
      </c>
      <c r="AE4315">
        <v>9.1</v>
      </c>
      <c r="AG4315" s="69">
        <f t="shared" si="61"/>
        <v>10.94</v>
      </c>
      <c r="AH4315" s="70">
        <f t="shared" si="62"/>
        <v>19.64</v>
      </c>
      <c r="AI4315" s="70">
        <f t="shared" si="63"/>
        <v>27.42</v>
      </c>
      <c r="AJ4315" s="70">
        <f t="shared" si="64"/>
        <v>36.520000000000003</v>
      </c>
      <c r="AK4315" s="70" t="str">
        <f t="shared" si="65"/>
        <v/>
      </c>
    </row>
    <row r="4316" spans="1:37" x14ac:dyDescent="0.25">
      <c r="A4316" s="96" t="s">
        <v>175</v>
      </c>
      <c r="B4316" s="96" t="s">
        <v>143</v>
      </c>
      <c r="C4316" s="96" t="s">
        <v>137</v>
      </c>
      <c r="D4316" s="29" t="s">
        <v>138</v>
      </c>
      <c r="E4316" s="29" t="s">
        <v>179</v>
      </c>
      <c r="F4316" t="s">
        <v>181</v>
      </c>
      <c r="G4316" s="122">
        <v>44383</v>
      </c>
      <c r="H4316" s="122"/>
      <c r="I4316" s="1"/>
      <c r="L4316" s="23"/>
      <c r="P4316" s="13"/>
      <c r="V4316" s="20"/>
      <c r="W4316" s="20"/>
      <c r="X4316" s="20"/>
      <c r="Y4316" s="20"/>
      <c r="Z4316" s="20"/>
      <c r="AA4316">
        <v>5.79</v>
      </c>
      <c r="AB4316">
        <v>6.4</v>
      </c>
      <c r="AC4316">
        <v>8.39</v>
      </c>
      <c r="AD4316">
        <v>7.71</v>
      </c>
      <c r="AE4316">
        <v>10.29</v>
      </c>
      <c r="AG4316" s="69">
        <f t="shared" si="61"/>
        <v>12.190000000000001</v>
      </c>
      <c r="AH4316" s="70">
        <f t="shared" si="62"/>
        <v>20.580000000000002</v>
      </c>
      <c r="AI4316" s="70">
        <f t="shared" si="63"/>
        <v>28.290000000000003</v>
      </c>
      <c r="AJ4316" s="70">
        <f t="shared" si="64"/>
        <v>38.58</v>
      </c>
      <c r="AK4316" s="70" t="str">
        <f t="shared" si="65"/>
        <v/>
      </c>
    </row>
    <row r="4317" spans="1:37" x14ac:dyDescent="0.25">
      <c r="A4317" s="96" t="s">
        <v>175</v>
      </c>
      <c r="B4317" s="96" t="s">
        <v>143</v>
      </c>
      <c r="C4317" s="96" t="s">
        <v>137</v>
      </c>
      <c r="D4317" s="29" t="s">
        <v>138</v>
      </c>
      <c r="E4317" s="29" t="s">
        <v>179</v>
      </c>
      <c r="F4317" t="s">
        <v>181</v>
      </c>
      <c r="G4317" s="122">
        <v>44403</v>
      </c>
      <c r="H4317" s="122"/>
      <c r="I4317" s="1"/>
      <c r="L4317" s="23"/>
      <c r="P4317" s="13"/>
      <c r="V4317" s="20"/>
      <c r="W4317" s="20"/>
      <c r="X4317" s="20"/>
      <c r="Y4317" s="20"/>
      <c r="Z4317" s="20"/>
      <c r="AA4317">
        <v>4.45</v>
      </c>
      <c r="AB4317">
        <v>4.75</v>
      </c>
      <c r="AC4317">
        <v>3.36</v>
      </c>
      <c r="AD4317">
        <v>2.9499999999999997</v>
      </c>
      <c r="AE4317">
        <v>5.62</v>
      </c>
      <c r="AF4317">
        <v>4.7699999999999996</v>
      </c>
      <c r="AG4317" s="69">
        <f t="shared" si="61"/>
        <v>9.1999999999999993</v>
      </c>
      <c r="AH4317" s="70">
        <f t="shared" si="62"/>
        <v>12.559999999999999</v>
      </c>
      <c r="AI4317" s="70">
        <f t="shared" si="63"/>
        <v>15.509999999999998</v>
      </c>
      <c r="AJ4317" s="70">
        <f t="shared" si="64"/>
        <v>21.13</v>
      </c>
      <c r="AK4317" s="70">
        <f t="shared" si="65"/>
        <v>25.9</v>
      </c>
    </row>
    <row r="4318" spans="1:37" x14ac:dyDescent="0.25">
      <c r="A4318" s="96" t="s">
        <v>177</v>
      </c>
      <c r="B4318" s="96" t="s">
        <v>145</v>
      </c>
      <c r="C4318" s="96" t="s">
        <v>137</v>
      </c>
      <c r="D4318" s="76" t="s">
        <v>138</v>
      </c>
      <c r="E4318" s="76" t="s">
        <v>179</v>
      </c>
      <c r="F4318" s="20" t="s">
        <v>181</v>
      </c>
      <c r="G4318" s="122">
        <v>44251</v>
      </c>
      <c r="H4318" s="122"/>
      <c r="I4318" s="91"/>
      <c r="L4318" s="23"/>
      <c r="P4318" s="13"/>
      <c r="V4318" s="20"/>
      <c r="W4318" s="20"/>
      <c r="X4318" s="20"/>
      <c r="Y4318" s="20"/>
      <c r="Z4318" s="20"/>
      <c r="AA4318">
        <v>96.9</v>
      </c>
      <c r="AB4318">
        <v>27.59</v>
      </c>
      <c r="AC4318">
        <v>30.09</v>
      </c>
      <c r="AD4318">
        <v>16.940000000000001</v>
      </c>
      <c r="AE4318">
        <v>13.88</v>
      </c>
      <c r="AF4318">
        <v>12.610000000000001</v>
      </c>
      <c r="AG4318" s="69">
        <f t="shared" si="61"/>
        <v>124.49000000000001</v>
      </c>
      <c r="AH4318" s="70">
        <f t="shared" si="62"/>
        <v>154.58000000000001</v>
      </c>
      <c r="AI4318" s="70">
        <f t="shared" si="63"/>
        <v>171.52</v>
      </c>
      <c r="AJ4318" s="70">
        <f t="shared" si="64"/>
        <v>185.4</v>
      </c>
      <c r="AK4318" s="70">
        <f t="shared" si="65"/>
        <v>198.01000000000002</v>
      </c>
    </row>
    <row r="4319" spans="1:37" x14ac:dyDescent="0.25">
      <c r="A4319" s="96" t="s">
        <v>177</v>
      </c>
      <c r="B4319" s="96" t="s">
        <v>145</v>
      </c>
      <c r="C4319" s="96" t="s">
        <v>137</v>
      </c>
      <c r="D4319" s="76" t="s">
        <v>138</v>
      </c>
      <c r="E4319" s="76" t="s">
        <v>179</v>
      </c>
      <c r="F4319" s="20" t="s">
        <v>181</v>
      </c>
      <c r="G4319" s="122">
        <v>44292</v>
      </c>
      <c r="H4319" s="122"/>
      <c r="I4319" s="91"/>
      <c r="L4319" s="23"/>
      <c r="P4319" s="13"/>
      <c r="V4319" s="20"/>
      <c r="W4319" s="20"/>
      <c r="X4319" s="20"/>
      <c r="Y4319" s="20"/>
      <c r="Z4319" s="20"/>
      <c r="AA4319">
        <v>60.5</v>
      </c>
      <c r="AB4319">
        <v>51.92</v>
      </c>
      <c r="AC4319">
        <v>19.84</v>
      </c>
      <c r="AD4319">
        <v>13.06</v>
      </c>
      <c r="AG4319" s="69">
        <f t="shared" si="61"/>
        <v>112.42</v>
      </c>
      <c r="AH4319" s="70">
        <f t="shared" si="62"/>
        <v>132.26</v>
      </c>
      <c r="AI4319" s="70">
        <f t="shared" si="63"/>
        <v>145.32</v>
      </c>
      <c r="AJ4319" s="70" t="str">
        <f t="shared" si="64"/>
        <v/>
      </c>
      <c r="AK4319" s="70" t="str">
        <f t="shared" si="65"/>
        <v/>
      </c>
    </row>
    <row r="4320" spans="1:37" x14ac:dyDescent="0.25">
      <c r="A4320" s="96" t="s">
        <v>177</v>
      </c>
      <c r="B4320" s="96" t="s">
        <v>145</v>
      </c>
      <c r="C4320" s="96" t="s">
        <v>137</v>
      </c>
      <c r="D4320" s="76" t="s">
        <v>138</v>
      </c>
      <c r="E4320" s="76" t="s">
        <v>179</v>
      </c>
      <c r="F4320" s="20" t="s">
        <v>181</v>
      </c>
      <c r="G4320" s="122">
        <v>44319</v>
      </c>
      <c r="H4320" s="122"/>
      <c r="I4320" s="91"/>
      <c r="L4320" s="23"/>
      <c r="P4320" s="13"/>
      <c r="V4320" s="20"/>
      <c r="W4320" s="20"/>
      <c r="X4320" s="20"/>
      <c r="Y4320" s="20"/>
      <c r="Z4320" s="20"/>
      <c r="AA4320">
        <v>27.82</v>
      </c>
      <c r="AB4320">
        <v>30.64</v>
      </c>
      <c r="AC4320">
        <v>18.380000000000003</v>
      </c>
      <c r="AD4320">
        <v>10.709999999999999</v>
      </c>
      <c r="AG4320" s="69">
        <f t="shared" si="61"/>
        <v>58.46</v>
      </c>
      <c r="AH4320" s="70">
        <f t="shared" si="62"/>
        <v>76.84</v>
      </c>
      <c r="AI4320" s="70">
        <f t="shared" si="63"/>
        <v>87.55</v>
      </c>
      <c r="AJ4320" s="70" t="str">
        <f t="shared" si="64"/>
        <v/>
      </c>
      <c r="AK4320" s="70" t="str">
        <f t="shared" si="65"/>
        <v/>
      </c>
    </row>
    <row r="4321" spans="1:37" x14ac:dyDescent="0.25">
      <c r="A4321" s="96" t="s">
        <v>177</v>
      </c>
      <c r="B4321" s="96" t="s">
        <v>145</v>
      </c>
      <c r="C4321" s="96" t="s">
        <v>137</v>
      </c>
      <c r="D4321" s="76" t="s">
        <v>138</v>
      </c>
      <c r="E4321" s="76" t="s">
        <v>179</v>
      </c>
      <c r="F4321" s="20" t="s">
        <v>181</v>
      </c>
      <c r="G4321" s="122">
        <v>44357</v>
      </c>
      <c r="H4321" s="122"/>
      <c r="I4321" s="91"/>
      <c r="L4321" s="23"/>
      <c r="P4321" s="13"/>
      <c r="V4321" s="20"/>
      <c r="W4321" s="20"/>
      <c r="X4321" s="20"/>
      <c r="Y4321" s="20"/>
      <c r="Z4321" s="20"/>
      <c r="AA4321">
        <v>8.43</v>
      </c>
      <c r="AB4321">
        <v>18.77</v>
      </c>
      <c r="AC4321">
        <v>23.88</v>
      </c>
      <c r="AD4321">
        <v>20.03</v>
      </c>
      <c r="AE4321">
        <v>14.07</v>
      </c>
      <c r="AG4321" s="69">
        <f t="shared" si="61"/>
        <v>27.2</v>
      </c>
      <c r="AH4321" s="70">
        <f t="shared" si="62"/>
        <v>51.08</v>
      </c>
      <c r="AI4321" s="70">
        <f t="shared" si="63"/>
        <v>71.11</v>
      </c>
      <c r="AJ4321" s="70">
        <f t="shared" si="64"/>
        <v>85.18</v>
      </c>
      <c r="AK4321" s="70" t="str">
        <f t="shared" si="65"/>
        <v/>
      </c>
    </row>
    <row r="4322" spans="1:37" x14ac:dyDescent="0.25">
      <c r="A4322" s="96" t="s">
        <v>177</v>
      </c>
      <c r="B4322" s="96" t="s">
        <v>145</v>
      </c>
      <c r="C4322" s="96" t="s">
        <v>137</v>
      </c>
      <c r="D4322" s="76" t="s">
        <v>138</v>
      </c>
      <c r="E4322" s="76" t="s">
        <v>179</v>
      </c>
      <c r="F4322" s="20" t="s">
        <v>181</v>
      </c>
      <c r="G4322" s="122">
        <v>44383</v>
      </c>
      <c r="H4322" s="122"/>
      <c r="I4322" s="91"/>
      <c r="L4322" s="23"/>
      <c r="P4322" s="13"/>
      <c r="V4322" s="20"/>
      <c r="W4322" s="20"/>
      <c r="X4322" s="20"/>
      <c r="Y4322" s="20"/>
      <c r="Z4322" s="20"/>
      <c r="AA4322">
        <v>9.32</v>
      </c>
      <c r="AB4322">
        <v>8.7999999999999989</v>
      </c>
      <c r="AC4322">
        <v>24.96</v>
      </c>
      <c r="AD4322">
        <v>18.770000000000003</v>
      </c>
      <c r="AE4322">
        <v>22.86</v>
      </c>
      <c r="AG4322" s="69">
        <f t="shared" si="61"/>
        <v>18.119999999999997</v>
      </c>
      <c r="AH4322" s="70">
        <f t="shared" si="62"/>
        <v>43.08</v>
      </c>
      <c r="AI4322" s="70">
        <f t="shared" si="63"/>
        <v>61.85</v>
      </c>
      <c r="AJ4322" s="70">
        <f t="shared" si="64"/>
        <v>84.710000000000008</v>
      </c>
      <c r="AK4322" s="70" t="str">
        <f t="shared" si="65"/>
        <v/>
      </c>
    </row>
    <row r="4323" spans="1:37" x14ac:dyDescent="0.25">
      <c r="A4323" s="96" t="s">
        <v>177</v>
      </c>
      <c r="B4323" s="96" t="s">
        <v>145</v>
      </c>
      <c r="C4323" s="96" t="s">
        <v>137</v>
      </c>
      <c r="D4323" s="76" t="s">
        <v>138</v>
      </c>
      <c r="E4323" s="76" t="s">
        <v>179</v>
      </c>
      <c r="F4323" s="20" t="s">
        <v>181</v>
      </c>
      <c r="G4323" s="123">
        <v>44403</v>
      </c>
      <c r="H4323" s="122"/>
      <c r="I4323" s="91"/>
      <c r="L4323" s="23"/>
      <c r="P4323" s="13"/>
      <c r="V4323" s="20"/>
      <c r="W4323" s="20"/>
      <c r="X4323" s="20"/>
      <c r="Y4323" s="20"/>
      <c r="Z4323" s="20"/>
      <c r="AA4323">
        <v>7.5</v>
      </c>
      <c r="AB4323">
        <v>7.11</v>
      </c>
      <c r="AC4323">
        <v>9.65</v>
      </c>
      <c r="AD4323">
        <v>10.73</v>
      </c>
      <c r="AE4323">
        <v>10.6</v>
      </c>
      <c r="AF4323">
        <v>7.8</v>
      </c>
      <c r="AG4323" s="69">
        <f t="shared" si="61"/>
        <v>14.61</v>
      </c>
      <c r="AH4323" s="70">
        <f t="shared" si="62"/>
        <v>24.259999999999998</v>
      </c>
      <c r="AI4323" s="70">
        <f t="shared" si="63"/>
        <v>34.989999999999995</v>
      </c>
      <c r="AJ4323" s="70">
        <f t="shared" si="64"/>
        <v>45.589999999999996</v>
      </c>
      <c r="AK4323" s="70">
        <f t="shared" si="65"/>
        <v>53.389999999999993</v>
      </c>
    </row>
    <row r="4324" spans="1:37" x14ac:dyDescent="0.25">
      <c r="A4324" s="96" t="s">
        <v>172</v>
      </c>
      <c r="B4324" s="96" t="s">
        <v>79</v>
      </c>
      <c r="C4324" s="96" t="s">
        <v>147</v>
      </c>
      <c r="D4324" s="29" t="s">
        <v>138</v>
      </c>
      <c r="E4324" s="29" t="s">
        <v>179</v>
      </c>
      <c r="F4324" t="s">
        <v>181</v>
      </c>
      <c r="G4324" s="122">
        <v>44251</v>
      </c>
      <c r="H4324" s="122"/>
      <c r="I4324" s="1"/>
      <c r="L4324" s="23"/>
      <c r="P4324" s="13"/>
      <c r="V4324" s="20"/>
      <c r="W4324" s="20"/>
      <c r="X4324" s="20"/>
      <c r="Y4324" s="20"/>
      <c r="Z4324" s="20"/>
      <c r="AA4324">
        <v>37.489999999999995</v>
      </c>
      <c r="AB4324">
        <v>15.59</v>
      </c>
      <c r="AC4324">
        <v>16.16</v>
      </c>
      <c r="AD4324">
        <v>13.530000000000001</v>
      </c>
      <c r="AE4324">
        <v>8.7200000000000006</v>
      </c>
      <c r="AF4324">
        <v>8.6</v>
      </c>
      <c r="AG4324" s="69">
        <f t="shared" si="61"/>
        <v>53.08</v>
      </c>
      <c r="AH4324" s="70">
        <f t="shared" si="62"/>
        <v>69.239999999999995</v>
      </c>
      <c r="AI4324" s="70">
        <f t="shared" si="63"/>
        <v>82.77</v>
      </c>
      <c r="AJ4324" s="70">
        <f t="shared" si="64"/>
        <v>91.49</v>
      </c>
      <c r="AK4324" s="70">
        <f t="shared" si="65"/>
        <v>100.08999999999999</v>
      </c>
    </row>
    <row r="4325" spans="1:37" x14ac:dyDescent="0.25">
      <c r="A4325" s="96" t="s">
        <v>172</v>
      </c>
      <c r="B4325" s="96" t="s">
        <v>79</v>
      </c>
      <c r="C4325" s="96" t="s">
        <v>147</v>
      </c>
      <c r="D4325" s="29" t="s">
        <v>138</v>
      </c>
      <c r="E4325" s="29" t="s">
        <v>179</v>
      </c>
      <c r="F4325" t="s">
        <v>181</v>
      </c>
      <c r="G4325" s="122">
        <v>44292</v>
      </c>
      <c r="H4325" s="122"/>
      <c r="I4325" s="1"/>
      <c r="L4325" s="23"/>
      <c r="P4325" s="13"/>
      <c r="V4325" s="20"/>
      <c r="W4325" s="20"/>
      <c r="X4325" s="20"/>
      <c r="Y4325" s="20"/>
      <c r="Z4325" s="20"/>
      <c r="AA4325">
        <v>22.790000000000003</v>
      </c>
      <c r="AB4325">
        <v>23.47</v>
      </c>
      <c r="AC4325">
        <v>14.7</v>
      </c>
      <c r="AD4325">
        <v>10.52</v>
      </c>
      <c r="AG4325" s="69">
        <f t="shared" si="61"/>
        <v>46.260000000000005</v>
      </c>
      <c r="AH4325" s="70">
        <f t="shared" si="62"/>
        <v>60.960000000000008</v>
      </c>
      <c r="AI4325" s="70">
        <f t="shared" si="63"/>
        <v>71.48</v>
      </c>
      <c r="AJ4325" s="70" t="str">
        <f t="shared" si="64"/>
        <v/>
      </c>
      <c r="AK4325" s="70" t="str">
        <f t="shared" si="65"/>
        <v/>
      </c>
    </row>
    <row r="4326" spans="1:37" x14ac:dyDescent="0.25">
      <c r="A4326" s="96" t="s">
        <v>172</v>
      </c>
      <c r="B4326" s="96" t="s">
        <v>79</v>
      </c>
      <c r="C4326" s="96" t="s">
        <v>147</v>
      </c>
      <c r="D4326" s="29" t="s">
        <v>138</v>
      </c>
      <c r="E4326" s="29" t="s">
        <v>179</v>
      </c>
      <c r="F4326" t="s">
        <v>181</v>
      </c>
      <c r="G4326" s="122">
        <v>44319</v>
      </c>
      <c r="H4326" s="122"/>
      <c r="I4326" s="1"/>
      <c r="L4326" s="23"/>
      <c r="P4326" s="13"/>
      <c r="V4326" s="20"/>
      <c r="W4326" s="20"/>
      <c r="X4326" s="20"/>
      <c r="Y4326" s="20"/>
      <c r="Z4326" s="20"/>
      <c r="AA4326">
        <v>2.67</v>
      </c>
      <c r="AB4326">
        <v>4.0600000000000005</v>
      </c>
      <c r="AC4326">
        <v>6.83</v>
      </c>
      <c r="AD4326">
        <v>6.14</v>
      </c>
      <c r="AG4326" s="69">
        <f t="shared" si="61"/>
        <v>6.73</v>
      </c>
      <c r="AH4326" s="70">
        <f t="shared" si="62"/>
        <v>13.56</v>
      </c>
      <c r="AI4326" s="70">
        <f t="shared" si="63"/>
        <v>19.7</v>
      </c>
      <c r="AJ4326" s="70" t="str">
        <f t="shared" si="64"/>
        <v/>
      </c>
      <c r="AK4326" s="70" t="str">
        <f t="shared" si="65"/>
        <v/>
      </c>
    </row>
    <row r="4327" spans="1:37" x14ac:dyDescent="0.25">
      <c r="A4327" s="96" t="s">
        <v>172</v>
      </c>
      <c r="B4327" s="96" t="s">
        <v>79</v>
      </c>
      <c r="C4327" s="96" t="s">
        <v>147</v>
      </c>
      <c r="D4327" s="29" t="s">
        <v>138</v>
      </c>
      <c r="E4327" s="29" t="s">
        <v>179</v>
      </c>
      <c r="F4327" t="s">
        <v>181</v>
      </c>
      <c r="G4327" s="122">
        <v>44357</v>
      </c>
      <c r="H4327" s="122"/>
      <c r="I4327" s="1"/>
      <c r="L4327" s="23"/>
      <c r="P4327" s="13"/>
      <c r="V4327" s="20"/>
      <c r="W4327" s="20"/>
      <c r="X4327" s="20"/>
      <c r="Y4327" s="20"/>
      <c r="Z4327" s="20"/>
      <c r="AA4327">
        <v>3.84</v>
      </c>
      <c r="AB4327">
        <v>5.05</v>
      </c>
      <c r="AC4327">
        <v>7.02</v>
      </c>
      <c r="AD4327">
        <v>8.0399999999999991</v>
      </c>
      <c r="AE4327">
        <v>9.370000000000001</v>
      </c>
      <c r="AG4327" s="69">
        <f t="shared" si="61"/>
        <v>8.89</v>
      </c>
      <c r="AH4327" s="70">
        <f t="shared" si="62"/>
        <v>15.91</v>
      </c>
      <c r="AI4327" s="70">
        <f t="shared" si="63"/>
        <v>23.95</v>
      </c>
      <c r="AJ4327" s="70">
        <f t="shared" si="64"/>
        <v>33.32</v>
      </c>
      <c r="AK4327" s="70" t="str">
        <f t="shared" si="65"/>
        <v/>
      </c>
    </row>
    <row r="4328" spans="1:37" x14ac:dyDescent="0.25">
      <c r="A4328" s="96" t="s">
        <v>172</v>
      </c>
      <c r="B4328" s="96" t="s">
        <v>79</v>
      </c>
      <c r="C4328" s="96" t="s">
        <v>147</v>
      </c>
      <c r="D4328" s="29" t="s">
        <v>138</v>
      </c>
      <c r="E4328" s="29" t="s">
        <v>179</v>
      </c>
      <c r="F4328" t="s">
        <v>181</v>
      </c>
      <c r="G4328" s="122">
        <v>44383</v>
      </c>
      <c r="H4328" s="122"/>
      <c r="I4328" s="1"/>
      <c r="L4328" s="23"/>
      <c r="P4328" s="13"/>
      <c r="V4328" s="20"/>
      <c r="W4328" s="20"/>
      <c r="X4328" s="20"/>
      <c r="Y4328" s="20"/>
      <c r="Z4328" s="20"/>
      <c r="AA4328">
        <v>4.91</v>
      </c>
      <c r="AB4328">
        <v>5.32</v>
      </c>
      <c r="AC4328">
        <v>7.73</v>
      </c>
      <c r="AD4328">
        <v>7.71</v>
      </c>
      <c r="AE4328">
        <v>10.520000000000001</v>
      </c>
      <c r="AG4328" s="69">
        <f t="shared" si="61"/>
        <v>10.23</v>
      </c>
      <c r="AH4328" s="70">
        <f t="shared" si="62"/>
        <v>17.96</v>
      </c>
      <c r="AI4328" s="70">
        <f t="shared" si="63"/>
        <v>25.67</v>
      </c>
      <c r="AJ4328" s="70">
        <f t="shared" si="64"/>
        <v>36.190000000000005</v>
      </c>
      <c r="AK4328" s="70" t="str">
        <f t="shared" si="65"/>
        <v/>
      </c>
    </row>
    <row r="4329" spans="1:37" x14ac:dyDescent="0.25">
      <c r="A4329" s="96" t="s">
        <v>172</v>
      </c>
      <c r="B4329" s="96" t="s">
        <v>79</v>
      </c>
      <c r="C4329" s="96" t="s">
        <v>147</v>
      </c>
      <c r="D4329" s="29" t="s">
        <v>138</v>
      </c>
      <c r="E4329" s="29" t="s">
        <v>179</v>
      </c>
      <c r="F4329" t="s">
        <v>181</v>
      </c>
      <c r="G4329" s="122">
        <v>44403</v>
      </c>
      <c r="H4329" s="122"/>
      <c r="I4329" s="1"/>
      <c r="L4329" s="23"/>
      <c r="P4329" s="13"/>
      <c r="V4329" s="20"/>
      <c r="W4329" s="20"/>
      <c r="X4329" s="20"/>
      <c r="Y4329" s="20"/>
      <c r="Z4329" s="20"/>
      <c r="AA4329">
        <v>3.24</v>
      </c>
      <c r="AB4329">
        <v>2.88</v>
      </c>
      <c r="AC4329">
        <v>1.67</v>
      </c>
      <c r="AD4329">
        <v>3.32</v>
      </c>
      <c r="AE4329">
        <v>5.35</v>
      </c>
      <c r="AF4329">
        <v>7.25</v>
      </c>
      <c r="AG4329" s="69">
        <f t="shared" si="61"/>
        <v>6.12</v>
      </c>
      <c r="AH4329" s="70">
        <f t="shared" si="62"/>
        <v>7.79</v>
      </c>
      <c r="AI4329" s="70">
        <f t="shared" si="63"/>
        <v>11.11</v>
      </c>
      <c r="AJ4329" s="70">
        <f t="shared" si="64"/>
        <v>16.46</v>
      </c>
      <c r="AK4329" s="70">
        <f t="shared" si="65"/>
        <v>23.71</v>
      </c>
    </row>
    <row r="4330" spans="1:37" x14ac:dyDescent="0.25">
      <c r="A4330" s="96" t="s">
        <v>174</v>
      </c>
      <c r="B4330" s="96" t="s">
        <v>84</v>
      </c>
      <c r="C4330" s="96" t="s">
        <v>147</v>
      </c>
      <c r="D4330" s="76" t="s">
        <v>138</v>
      </c>
      <c r="E4330" s="76" t="s">
        <v>179</v>
      </c>
      <c r="F4330" s="20" t="s">
        <v>181</v>
      </c>
      <c r="G4330" s="122">
        <v>44251</v>
      </c>
      <c r="H4330" s="122"/>
      <c r="I4330" s="91"/>
      <c r="L4330" s="23"/>
      <c r="P4330" s="13"/>
      <c r="V4330" s="20"/>
      <c r="W4330" s="20"/>
      <c r="X4330" s="20"/>
      <c r="Y4330" s="20"/>
      <c r="Z4330" s="20"/>
      <c r="AA4330">
        <v>59.669999999999995</v>
      </c>
      <c r="AB4330">
        <v>13.48</v>
      </c>
      <c r="AC4330">
        <v>17.48</v>
      </c>
      <c r="AD4330">
        <v>12.56</v>
      </c>
      <c r="AE4330">
        <v>8.7999999999999989</v>
      </c>
      <c r="AF4330">
        <v>8.73</v>
      </c>
      <c r="AG4330" s="69">
        <f t="shared" si="61"/>
        <v>73.149999999999991</v>
      </c>
      <c r="AH4330" s="70">
        <f t="shared" si="62"/>
        <v>90.63</v>
      </c>
      <c r="AI4330" s="70">
        <f t="shared" si="63"/>
        <v>103.19</v>
      </c>
      <c r="AJ4330" s="70">
        <f t="shared" si="64"/>
        <v>111.99</v>
      </c>
      <c r="AK4330" s="70">
        <f t="shared" si="65"/>
        <v>120.72</v>
      </c>
    </row>
    <row r="4331" spans="1:37" x14ac:dyDescent="0.25">
      <c r="A4331" s="96" t="s">
        <v>174</v>
      </c>
      <c r="B4331" s="96" t="s">
        <v>84</v>
      </c>
      <c r="C4331" s="96" t="s">
        <v>147</v>
      </c>
      <c r="D4331" s="76" t="s">
        <v>138</v>
      </c>
      <c r="E4331" s="76" t="s">
        <v>179</v>
      </c>
      <c r="F4331" s="20" t="s">
        <v>181</v>
      </c>
      <c r="G4331" s="123">
        <v>44292</v>
      </c>
      <c r="H4331" s="122"/>
      <c r="I4331" s="91"/>
      <c r="L4331" s="23"/>
      <c r="P4331" s="13"/>
      <c r="V4331" s="20"/>
      <c r="W4331" s="20"/>
      <c r="X4331" s="20"/>
      <c r="Y4331" s="20"/>
      <c r="Z4331" s="20"/>
      <c r="AA4331">
        <v>21.82</v>
      </c>
      <c r="AB4331">
        <v>30.64</v>
      </c>
      <c r="AC4331">
        <v>17.5</v>
      </c>
      <c r="AD4331">
        <v>15.28</v>
      </c>
      <c r="AG4331" s="69">
        <f t="shared" si="61"/>
        <v>52.46</v>
      </c>
      <c r="AH4331" s="70">
        <f t="shared" si="62"/>
        <v>69.960000000000008</v>
      </c>
      <c r="AI4331" s="70">
        <f t="shared" si="63"/>
        <v>85.240000000000009</v>
      </c>
      <c r="AJ4331" s="70" t="str">
        <f t="shared" si="64"/>
        <v/>
      </c>
      <c r="AK4331" s="70" t="str">
        <f t="shared" si="65"/>
        <v/>
      </c>
    </row>
    <row r="4332" spans="1:37" x14ac:dyDescent="0.25">
      <c r="A4332" s="96" t="s">
        <v>174</v>
      </c>
      <c r="B4332" s="96" t="s">
        <v>84</v>
      </c>
      <c r="C4332" s="96" t="s">
        <v>147</v>
      </c>
      <c r="D4332" s="76" t="s">
        <v>138</v>
      </c>
      <c r="E4332" s="76" t="s">
        <v>179</v>
      </c>
      <c r="F4332" s="20" t="s">
        <v>181</v>
      </c>
      <c r="G4332" s="122">
        <v>44319</v>
      </c>
      <c r="H4332" s="122"/>
      <c r="I4332" s="91"/>
      <c r="L4332" s="23"/>
      <c r="P4332" s="13"/>
      <c r="V4332" s="20"/>
      <c r="W4332" s="20"/>
      <c r="X4332" s="20"/>
      <c r="Y4332" s="20"/>
      <c r="Z4332" s="20"/>
      <c r="AA4332">
        <v>3.07</v>
      </c>
      <c r="AB4332">
        <v>7.2700000000000005</v>
      </c>
      <c r="AC4332">
        <v>10.7</v>
      </c>
      <c r="AD4332">
        <v>10.54</v>
      </c>
      <c r="AG4332" s="69">
        <f t="shared" ref="AG4332:AG4395" si="66">IF(COUNTIFS(AA4332:AB4332,"&gt;=0")=2,SUM(AA4332:AB4332),"")</f>
        <v>10.34</v>
      </c>
      <c r="AH4332" s="70">
        <f t="shared" ref="AH4332:AH4395" si="67">IF(COUNTIFS(AA4332:AC4332,"&gt;=0")=3,SUM(AA4332:AC4332),"")</f>
        <v>21.04</v>
      </c>
      <c r="AI4332" s="70">
        <f t="shared" ref="AI4332:AI4395" si="68">IF(COUNTIFS(AA4332:AD4332,"&gt;=0")=4,SUM(AA4332:AD4332),"")</f>
        <v>31.58</v>
      </c>
      <c r="AJ4332" s="70" t="str">
        <f t="shared" ref="AJ4332:AJ4395" si="69">IF(COUNTIFS(AA4332:AE4332,"&gt;=0")=5,SUM(AA4332:AE4332),"")</f>
        <v/>
      </c>
      <c r="AK4332" s="70" t="str">
        <f t="shared" ref="AK4332:AK4395" si="70">IF(COUNTIFS(AA4332:AF4332,"&gt;=0")=6,SUM(AA4332:AF4332),"")</f>
        <v/>
      </c>
    </row>
    <row r="4333" spans="1:37" x14ac:dyDescent="0.25">
      <c r="A4333" s="96" t="s">
        <v>174</v>
      </c>
      <c r="B4333" s="96" t="s">
        <v>84</v>
      </c>
      <c r="C4333" s="96" t="s">
        <v>147</v>
      </c>
      <c r="D4333" s="76" t="s">
        <v>138</v>
      </c>
      <c r="E4333" s="76" t="s">
        <v>179</v>
      </c>
      <c r="F4333" s="20" t="s">
        <v>181</v>
      </c>
      <c r="G4333" s="122">
        <v>44357</v>
      </c>
      <c r="H4333" s="122"/>
      <c r="I4333" s="91"/>
      <c r="L4333" s="23"/>
      <c r="P4333" s="13"/>
      <c r="V4333" s="20"/>
      <c r="W4333" s="20"/>
      <c r="X4333" s="20"/>
      <c r="Y4333" s="20"/>
      <c r="Z4333" s="20"/>
      <c r="AA4333">
        <v>4.83</v>
      </c>
      <c r="AB4333">
        <v>5.75</v>
      </c>
      <c r="AC4333">
        <v>8.9200000000000017</v>
      </c>
      <c r="AD4333">
        <v>9.1300000000000008</v>
      </c>
      <c r="AE4333">
        <v>11.09</v>
      </c>
      <c r="AG4333" s="69">
        <f t="shared" si="66"/>
        <v>10.58</v>
      </c>
      <c r="AH4333" s="70">
        <f t="shared" si="67"/>
        <v>19.5</v>
      </c>
      <c r="AI4333" s="70">
        <f t="shared" si="68"/>
        <v>28.630000000000003</v>
      </c>
      <c r="AJ4333" s="70">
        <f t="shared" si="69"/>
        <v>39.72</v>
      </c>
      <c r="AK4333" s="70" t="str">
        <f t="shared" si="70"/>
        <v/>
      </c>
    </row>
    <row r="4334" spans="1:37" x14ac:dyDescent="0.25">
      <c r="A4334" s="96" t="s">
        <v>174</v>
      </c>
      <c r="B4334" s="96" t="s">
        <v>84</v>
      </c>
      <c r="C4334" s="96" t="s">
        <v>147</v>
      </c>
      <c r="D4334" s="76" t="s">
        <v>138</v>
      </c>
      <c r="E4334" s="76" t="s">
        <v>179</v>
      </c>
      <c r="F4334" s="20" t="s">
        <v>181</v>
      </c>
      <c r="G4334" s="122">
        <v>44383</v>
      </c>
      <c r="H4334" s="122"/>
      <c r="I4334" s="91"/>
      <c r="L4334" s="23"/>
      <c r="P4334" s="13"/>
      <c r="V4334" s="20"/>
      <c r="W4334" s="20"/>
      <c r="X4334" s="20"/>
      <c r="Y4334" s="20"/>
      <c r="Z4334" s="20"/>
      <c r="AA4334">
        <v>6.01</v>
      </c>
      <c r="AB4334">
        <v>6.62</v>
      </c>
      <c r="AC4334">
        <v>10.350000000000001</v>
      </c>
      <c r="AD4334">
        <v>10.7</v>
      </c>
      <c r="AE4334">
        <v>11.680000000000001</v>
      </c>
      <c r="AG4334" s="69">
        <f t="shared" si="66"/>
        <v>12.629999999999999</v>
      </c>
      <c r="AH4334" s="70">
        <f t="shared" si="67"/>
        <v>22.98</v>
      </c>
      <c r="AI4334" s="70">
        <f t="shared" si="68"/>
        <v>33.68</v>
      </c>
      <c r="AJ4334" s="70">
        <f t="shared" si="69"/>
        <v>45.36</v>
      </c>
      <c r="AK4334" s="70" t="str">
        <f t="shared" si="70"/>
        <v/>
      </c>
    </row>
    <row r="4335" spans="1:37" x14ac:dyDescent="0.25">
      <c r="A4335" s="96" t="s">
        <v>174</v>
      </c>
      <c r="B4335" s="96" t="s">
        <v>84</v>
      </c>
      <c r="C4335" s="96" t="s">
        <v>147</v>
      </c>
      <c r="D4335" s="76" t="s">
        <v>138</v>
      </c>
      <c r="E4335" s="76" t="s">
        <v>179</v>
      </c>
      <c r="F4335" s="20" t="s">
        <v>181</v>
      </c>
      <c r="G4335" s="122">
        <v>44403</v>
      </c>
      <c r="H4335" s="122"/>
      <c r="I4335" s="91"/>
      <c r="L4335" s="23"/>
      <c r="P4335" s="13"/>
      <c r="V4335" s="20"/>
      <c r="W4335" s="20"/>
      <c r="X4335" s="20"/>
      <c r="Y4335" s="20"/>
      <c r="Z4335" s="20"/>
      <c r="AA4335">
        <v>3.71</v>
      </c>
      <c r="AB4335">
        <v>3.8099999999999996</v>
      </c>
      <c r="AC4335">
        <v>3.94</v>
      </c>
      <c r="AD4335">
        <v>1.81</v>
      </c>
      <c r="AE4335">
        <v>4.22</v>
      </c>
      <c r="AF4335">
        <v>8.2899999999999991</v>
      </c>
      <c r="AG4335" s="69">
        <f t="shared" si="66"/>
        <v>7.52</v>
      </c>
      <c r="AH4335" s="70">
        <f t="shared" si="67"/>
        <v>11.459999999999999</v>
      </c>
      <c r="AI4335" s="70">
        <f t="shared" si="68"/>
        <v>13.27</v>
      </c>
      <c r="AJ4335" s="70">
        <f t="shared" si="69"/>
        <v>17.489999999999998</v>
      </c>
      <c r="AK4335" s="70">
        <f t="shared" si="70"/>
        <v>25.779999999999998</v>
      </c>
    </row>
    <row r="4336" spans="1:37" x14ac:dyDescent="0.25">
      <c r="A4336" s="96" t="s">
        <v>176</v>
      </c>
      <c r="B4336" s="96" t="s">
        <v>143</v>
      </c>
      <c r="C4336" s="96" t="s">
        <v>147</v>
      </c>
      <c r="D4336" s="29" t="s">
        <v>138</v>
      </c>
      <c r="E4336" s="29" t="s">
        <v>179</v>
      </c>
      <c r="F4336" t="s">
        <v>181</v>
      </c>
      <c r="G4336" s="122">
        <v>44251</v>
      </c>
      <c r="H4336" s="122"/>
      <c r="I4336" s="1"/>
      <c r="L4336" s="23"/>
      <c r="P4336" s="13"/>
      <c r="V4336" s="20"/>
      <c r="W4336" s="20"/>
      <c r="X4336" s="20"/>
      <c r="Y4336" s="20"/>
      <c r="Z4336" s="20"/>
      <c r="AA4336">
        <v>52.32</v>
      </c>
      <c r="AB4336">
        <v>16.690000000000001</v>
      </c>
      <c r="AC4336">
        <v>20.88</v>
      </c>
      <c r="AD4336">
        <v>11.549999999999999</v>
      </c>
      <c r="AE4336">
        <v>9.9</v>
      </c>
      <c r="AF4336">
        <v>12.15</v>
      </c>
      <c r="AG4336" s="69">
        <f t="shared" si="66"/>
        <v>69.010000000000005</v>
      </c>
      <c r="AH4336" s="70">
        <f t="shared" si="67"/>
        <v>89.89</v>
      </c>
      <c r="AI4336" s="70">
        <f t="shared" si="68"/>
        <v>101.44</v>
      </c>
      <c r="AJ4336" s="70">
        <f t="shared" si="69"/>
        <v>111.34</v>
      </c>
      <c r="AK4336" s="70">
        <f t="shared" si="70"/>
        <v>123.49000000000001</v>
      </c>
    </row>
    <row r="4337" spans="1:37" x14ac:dyDescent="0.25">
      <c r="A4337" s="96" t="s">
        <v>176</v>
      </c>
      <c r="B4337" s="96" t="s">
        <v>143</v>
      </c>
      <c r="C4337" s="96" t="s">
        <v>147</v>
      </c>
      <c r="D4337" s="29" t="s">
        <v>138</v>
      </c>
      <c r="E4337" s="29" t="s">
        <v>179</v>
      </c>
      <c r="F4337" t="s">
        <v>181</v>
      </c>
      <c r="G4337" s="122">
        <v>44292</v>
      </c>
      <c r="H4337" s="122"/>
      <c r="I4337" s="1"/>
      <c r="L4337" s="23"/>
      <c r="P4337" s="13"/>
      <c r="V4337" s="20"/>
      <c r="W4337" s="20"/>
      <c r="X4337" s="20"/>
      <c r="Y4337" s="20"/>
      <c r="Z4337" s="20"/>
      <c r="AA4337">
        <v>24.51</v>
      </c>
      <c r="AB4337">
        <v>34.75</v>
      </c>
      <c r="AC4337">
        <v>14.540000000000001</v>
      </c>
      <c r="AD4337">
        <v>10.79</v>
      </c>
      <c r="AG4337" s="69">
        <f t="shared" si="66"/>
        <v>59.260000000000005</v>
      </c>
      <c r="AH4337" s="70">
        <f t="shared" si="67"/>
        <v>73.800000000000011</v>
      </c>
      <c r="AI4337" s="70">
        <f t="shared" si="68"/>
        <v>84.59</v>
      </c>
      <c r="AJ4337" s="70" t="str">
        <f t="shared" si="69"/>
        <v/>
      </c>
      <c r="AK4337" s="70" t="str">
        <f t="shared" si="70"/>
        <v/>
      </c>
    </row>
    <row r="4338" spans="1:37" x14ac:dyDescent="0.25">
      <c r="A4338" s="96" t="s">
        <v>176</v>
      </c>
      <c r="B4338" s="96" t="s">
        <v>143</v>
      </c>
      <c r="C4338" s="96" t="s">
        <v>147</v>
      </c>
      <c r="D4338" s="29" t="s">
        <v>138</v>
      </c>
      <c r="E4338" s="29" t="s">
        <v>179</v>
      </c>
      <c r="F4338" t="s">
        <v>181</v>
      </c>
      <c r="G4338" s="122">
        <v>44319</v>
      </c>
      <c r="H4338" s="122"/>
      <c r="I4338" s="1"/>
      <c r="L4338" s="23"/>
      <c r="P4338" s="13"/>
      <c r="V4338" s="20"/>
      <c r="W4338" s="20"/>
      <c r="X4338" s="20"/>
      <c r="Y4338" s="20"/>
      <c r="Z4338" s="20"/>
      <c r="AA4338">
        <v>3.1100000000000003</v>
      </c>
      <c r="AB4338">
        <v>2.8</v>
      </c>
      <c r="AC4338">
        <v>5.84</v>
      </c>
      <c r="AD4338">
        <v>7.23</v>
      </c>
      <c r="AG4338" s="69">
        <f t="shared" si="66"/>
        <v>5.91</v>
      </c>
      <c r="AH4338" s="70">
        <f t="shared" si="67"/>
        <v>11.75</v>
      </c>
      <c r="AI4338" s="70">
        <f t="shared" si="68"/>
        <v>18.98</v>
      </c>
      <c r="AJ4338" s="70" t="str">
        <f t="shared" si="69"/>
        <v/>
      </c>
      <c r="AK4338" s="70" t="str">
        <f t="shared" si="70"/>
        <v/>
      </c>
    </row>
    <row r="4339" spans="1:37" x14ac:dyDescent="0.25">
      <c r="A4339" s="96" t="s">
        <v>176</v>
      </c>
      <c r="B4339" s="96" t="s">
        <v>143</v>
      </c>
      <c r="C4339" s="96" t="s">
        <v>147</v>
      </c>
      <c r="D4339" s="29" t="s">
        <v>138</v>
      </c>
      <c r="E4339" s="29" t="s">
        <v>179</v>
      </c>
      <c r="F4339" t="s">
        <v>181</v>
      </c>
      <c r="G4339" s="123">
        <v>44357</v>
      </c>
      <c r="H4339" s="122"/>
      <c r="I4339" s="1"/>
      <c r="L4339" s="23"/>
      <c r="P4339" s="13"/>
      <c r="V4339" s="20"/>
      <c r="W4339" s="20"/>
      <c r="X4339" s="20"/>
      <c r="Y4339" s="20"/>
      <c r="Z4339" s="20"/>
      <c r="AA4339">
        <v>4.78</v>
      </c>
      <c r="AB4339">
        <v>4.46</v>
      </c>
      <c r="AC4339">
        <v>5.8699999999999992</v>
      </c>
      <c r="AD4339">
        <v>33.19</v>
      </c>
      <c r="AE4339">
        <v>9.34</v>
      </c>
      <c r="AG4339" s="69">
        <f t="shared" si="66"/>
        <v>9.24</v>
      </c>
      <c r="AH4339" s="70">
        <f t="shared" si="67"/>
        <v>15.11</v>
      </c>
      <c r="AI4339" s="70">
        <f t="shared" si="68"/>
        <v>48.3</v>
      </c>
      <c r="AJ4339" s="70">
        <f t="shared" si="69"/>
        <v>57.64</v>
      </c>
      <c r="AK4339" s="70" t="str">
        <f t="shared" si="70"/>
        <v/>
      </c>
    </row>
    <row r="4340" spans="1:37" x14ac:dyDescent="0.25">
      <c r="A4340" s="96" t="s">
        <v>176</v>
      </c>
      <c r="B4340" s="96" t="s">
        <v>143</v>
      </c>
      <c r="C4340" s="96" t="s">
        <v>147</v>
      </c>
      <c r="D4340" s="29" t="s">
        <v>138</v>
      </c>
      <c r="E4340" s="29" t="s">
        <v>179</v>
      </c>
      <c r="F4340" t="s">
        <v>181</v>
      </c>
      <c r="G4340" s="122">
        <v>44383</v>
      </c>
      <c r="H4340" s="122"/>
      <c r="I4340" s="1"/>
      <c r="L4340" s="23"/>
      <c r="P4340" s="13"/>
      <c r="V4340" s="20"/>
      <c r="W4340" s="20"/>
      <c r="X4340" s="20"/>
      <c r="Y4340" s="20"/>
      <c r="Z4340" s="20"/>
      <c r="AA4340">
        <v>8.49</v>
      </c>
      <c r="AB4340">
        <v>10.239999999999998</v>
      </c>
      <c r="AC4340">
        <v>7.9599999999999991</v>
      </c>
      <c r="AD4340">
        <v>7.33</v>
      </c>
      <c r="AE4340">
        <v>10.59</v>
      </c>
      <c r="AG4340" s="69">
        <f t="shared" si="66"/>
        <v>18.729999999999997</v>
      </c>
      <c r="AH4340" s="70">
        <f t="shared" si="67"/>
        <v>26.689999999999998</v>
      </c>
      <c r="AI4340" s="70">
        <f t="shared" si="68"/>
        <v>34.019999999999996</v>
      </c>
      <c r="AJ4340" s="70">
        <f t="shared" si="69"/>
        <v>44.61</v>
      </c>
      <c r="AK4340" s="70" t="str">
        <f t="shared" si="70"/>
        <v/>
      </c>
    </row>
    <row r="4341" spans="1:37" x14ac:dyDescent="0.25">
      <c r="A4341" s="96" t="s">
        <v>176</v>
      </c>
      <c r="B4341" s="96" t="s">
        <v>143</v>
      </c>
      <c r="C4341" s="96" t="s">
        <v>147</v>
      </c>
      <c r="D4341" s="29" t="s">
        <v>138</v>
      </c>
      <c r="E4341" s="29" t="s">
        <v>179</v>
      </c>
      <c r="F4341" t="s">
        <v>181</v>
      </c>
      <c r="G4341" s="122">
        <v>44403</v>
      </c>
      <c r="H4341" s="122"/>
      <c r="I4341" s="1"/>
      <c r="L4341" s="23"/>
      <c r="P4341" s="13"/>
      <c r="V4341" s="20"/>
      <c r="W4341" s="20"/>
      <c r="X4341" s="20"/>
      <c r="Y4341" s="20"/>
      <c r="Z4341" s="20"/>
      <c r="AA4341">
        <v>4.12</v>
      </c>
      <c r="AB4341">
        <v>4</v>
      </c>
      <c r="AC4341">
        <v>4.41</v>
      </c>
      <c r="AD4341">
        <v>3.87</v>
      </c>
      <c r="AE4341">
        <v>5.22</v>
      </c>
      <c r="AF4341">
        <v>6.87</v>
      </c>
      <c r="AG4341" s="69">
        <f t="shared" si="66"/>
        <v>8.120000000000001</v>
      </c>
      <c r="AH4341" s="70">
        <f t="shared" si="67"/>
        <v>12.530000000000001</v>
      </c>
      <c r="AI4341" s="70">
        <f t="shared" si="68"/>
        <v>16.400000000000002</v>
      </c>
      <c r="AJ4341" s="70">
        <f t="shared" si="69"/>
        <v>21.62</v>
      </c>
      <c r="AK4341" s="70">
        <f t="shared" si="70"/>
        <v>28.490000000000002</v>
      </c>
    </row>
    <row r="4342" spans="1:37" x14ac:dyDescent="0.25">
      <c r="A4342" s="96" t="s">
        <v>178</v>
      </c>
      <c r="B4342" s="96" t="s">
        <v>145</v>
      </c>
      <c r="C4342" s="96" t="s">
        <v>147</v>
      </c>
      <c r="D4342" s="76" t="s">
        <v>138</v>
      </c>
      <c r="E4342" s="76" t="s">
        <v>179</v>
      </c>
      <c r="F4342" s="20" t="s">
        <v>181</v>
      </c>
      <c r="G4342" s="122">
        <v>44251</v>
      </c>
      <c r="H4342" s="122"/>
      <c r="I4342" s="91"/>
      <c r="L4342" s="23"/>
      <c r="P4342" s="13"/>
      <c r="V4342" s="20"/>
      <c r="W4342" s="20"/>
      <c r="X4342" s="20"/>
      <c r="Y4342" s="20"/>
      <c r="Z4342" s="20"/>
      <c r="AA4342">
        <v>79.31</v>
      </c>
      <c r="AB4342">
        <v>24.66</v>
      </c>
      <c r="AC4342">
        <v>18.3</v>
      </c>
      <c r="AD4342">
        <v>10.11</v>
      </c>
      <c r="AE4342">
        <v>16.82</v>
      </c>
      <c r="AF4342">
        <v>9.26</v>
      </c>
      <c r="AG4342" s="69">
        <f t="shared" si="66"/>
        <v>103.97</v>
      </c>
      <c r="AH4342" s="70">
        <f t="shared" si="67"/>
        <v>122.27</v>
      </c>
      <c r="AI4342" s="70">
        <f t="shared" si="68"/>
        <v>132.38</v>
      </c>
      <c r="AJ4342" s="70">
        <f t="shared" si="69"/>
        <v>149.19999999999999</v>
      </c>
      <c r="AK4342" s="70">
        <f t="shared" si="70"/>
        <v>158.45999999999998</v>
      </c>
    </row>
    <row r="4343" spans="1:37" x14ac:dyDescent="0.25">
      <c r="A4343" s="96" t="s">
        <v>178</v>
      </c>
      <c r="B4343" s="96" t="s">
        <v>145</v>
      </c>
      <c r="C4343" s="96" t="s">
        <v>147</v>
      </c>
      <c r="D4343" s="76" t="s">
        <v>138</v>
      </c>
      <c r="E4343" s="76" t="s">
        <v>179</v>
      </c>
      <c r="F4343" s="20" t="s">
        <v>181</v>
      </c>
      <c r="G4343" s="122">
        <v>44292</v>
      </c>
      <c r="H4343" s="122"/>
      <c r="I4343" s="91"/>
      <c r="L4343" s="23"/>
      <c r="P4343" s="13"/>
      <c r="V4343" s="20"/>
      <c r="W4343" s="20"/>
      <c r="X4343" s="20"/>
      <c r="Y4343" s="20"/>
      <c r="Z4343" s="20"/>
      <c r="AA4343">
        <v>48.85</v>
      </c>
      <c r="AB4343">
        <v>45.650000000000006</v>
      </c>
      <c r="AC4343">
        <v>18.759999999999998</v>
      </c>
      <c r="AD4343">
        <v>11.57</v>
      </c>
      <c r="AG4343" s="69">
        <f t="shared" si="66"/>
        <v>94.5</v>
      </c>
      <c r="AH4343" s="70">
        <f t="shared" si="67"/>
        <v>113.25999999999999</v>
      </c>
      <c r="AI4343" s="70">
        <f t="shared" si="68"/>
        <v>124.82999999999998</v>
      </c>
      <c r="AJ4343" s="70" t="str">
        <f t="shared" si="69"/>
        <v/>
      </c>
      <c r="AK4343" s="70" t="str">
        <f t="shared" si="70"/>
        <v/>
      </c>
    </row>
    <row r="4344" spans="1:37" x14ac:dyDescent="0.25">
      <c r="A4344" s="96" t="s">
        <v>178</v>
      </c>
      <c r="B4344" s="96" t="s">
        <v>145</v>
      </c>
      <c r="C4344" s="96" t="s">
        <v>147</v>
      </c>
      <c r="D4344" s="76" t="s">
        <v>138</v>
      </c>
      <c r="E4344" s="76" t="s">
        <v>179</v>
      </c>
      <c r="F4344" s="20" t="s">
        <v>181</v>
      </c>
      <c r="G4344" s="122">
        <v>44319</v>
      </c>
      <c r="H4344" s="122"/>
      <c r="I4344" s="91"/>
      <c r="L4344" s="23"/>
      <c r="P4344" s="13"/>
      <c r="V4344" s="20"/>
      <c r="W4344" s="20"/>
      <c r="X4344" s="20"/>
      <c r="Y4344" s="20"/>
      <c r="Z4344" s="20"/>
      <c r="AA4344">
        <v>8.5500000000000007</v>
      </c>
      <c r="AB4344">
        <v>18.619999999999997</v>
      </c>
      <c r="AC4344">
        <v>16.75</v>
      </c>
      <c r="AD4344">
        <v>10.57</v>
      </c>
      <c r="AG4344" s="69">
        <f t="shared" si="66"/>
        <v>27.169999999999998</v>
      </c>
      <c r="AH4344" s="70">
        <f t="shared" si="67"/>
        <v>43.92</v>
      </c>
      <c r="AI4344" s="70">
        <f t="shared" si="68"/>
        <v>54.49</v>
      </c>
      <c r="AJ4344" s="70" t="str">
        <f t="shared" si="69"/>
        <v/>
      </c>
      <c r="AK4344" s="70" t="str">
        <f t="shared" si="70"/>
        <v/>
      </c>
    </row>
    <row r="4345" spans="1:37" x14ac:dyDescent="0.25">
      <c r="A4345" s="96" t="s">
        <v>178</v>
      </c>
      <c r="B4345" s="96" t="s">
        <v>145</v>
      </c>
      <c r="C4345" s="96" t="s">
        <v>147</v>
      </c>
      <c r="D4345" s="76" t="s">
        <v>138</v>
      </c>
      <c r="E4345" s="76" t="s">
        <v>179</v>
      </c>
      <c r="F4345" s="20" t="s">
        <v>181</v>
      </c>
      <c r="G4345" s="122">
        <v>44357</v>
      </c>
      <c r="H4345" s="122"/>
      <c r="I4345" s="91"/>
      <c r="L4345" s="23"/>
      <c r="P4345" s="13"/>
      <c r="V4345" s="20"/>
      <c r="W4345" s="20"/>
      <c r="X4345" s="20"/>
      <c r="Y4345" s="20"/>
      <c r="Z4345" s="20"/>
      <c r="AA4345">
        <v>7.99</v>
      </c>
      <c r="AB4345">
        <v>10.23</v>
      </c>
      <c r="AC4345">
        <v>15.3</v>
      </c>
      <c r="AD4345">
        <v>11.33</v>
      </c>
      <c r="AE4345">
        <v>10.71</v>
      </c>
      <c r="AG4345" s="69">
        <f t="shared" si="66"/>
        <v>18.22</v>
      </c>
      <c r="AH4345" s="70">
        <f t="shared" si="67"/>
        <v>33.519999999999996</v>
      </c>
      <c r="AI4345" s="70">
        <f t="shared" si="68"/>
        <v>44.849999999999994</v>
      </c>
      <c r="AJ4345" s="70">
        <f t="shared" si="69"/>
        <v>55.559999999999995</v>
      </c>
      <c r="AK4345" s="70" t="str">
        <f t="shared" si="70"/>
        <v/>
      </c>
    </row>
    <row r="4346" spans="1:37" x14ac:dyDescent="0.25">
      <c r="A4346" s="96" t="s">
        <v>178</v>
      </c>
      <c r="B4346" s="96" t="s">
        <v>145</v>
      </c>
      <c r="C4346" s="96" t="s">
        <v>147</v>
      </c>
      <c r="D4346" s="76" t="s">
        <v>138</v>
      </c>
      <c r="E4346" s="76" t="s">
        <v>179</v>
      </c>
      <c r="F4346" s="20" t="s">
        <v>181</v>
      </c>
      <c r="G4346" s="122">
        <v>44383</v>
      </c>
      <c r="H4346" s="122"/>
      <c r="I4346" s="91"/>
      <c r="L4346" s="23"/>
      <c r="P4346" s="13"/>
      <c r="V4346" s="20"/>
      <c r="W4346" s="20"/>
      <c r="X4346" s="20"/>
      <c r="Y4346" s="20"/>
      <c r="Z4346" s="20"/>
      <c r="AA4346">
        <v>6.56</v>
      </c>
      <c r="AB4346">
        <v>7.67</v>
      </c>
      <c r="AC4346">
        <v>11.05</v>
      </c>
      <c r="AD4346">
        <v>9.9599999999999991</v>
      </c>
      <c r="AE4346">
        <v>13.209999999999999</v>
      </c>
      <c r="AG4346" s="69">
        <f t="shared" si="66"/>
        <v>14.23</v>
      </c>
      <c r="AH4346" s="70">
        <f t="shared" si="67"/>
        <v>25.28</v>
      </c>
      <c r="AI4346" s="70">
        <f t="shared" si="68"/>
        <v>35.24</v>
      </c>
      <c r="AJ4346" s="70">
        <f t="shared" si="69"/>
        <v>48.45</v>
      </c>
      <c r="AK4346" s="70" t="str">
        <f t="shared" si="70"/>
        <v/>
      </c>
    </row>
    <row r="4347" spans="1:37" x14ac:dyDescent="0.25">
      <c r="A4347" s="96" t="s">
        <v>178</v>
      </c>
      <c r="B4347" s="96" t="s">
        <v>145</v>
      </c>
      <c r="C4347" s="96" t="s">
        <v>147</v>
      </c>
      <c r="D4347" s="76" t="s">
        <v>138</v>
      </c>
      <c r="E4347" s="76" t="s">
        <v>179</v>
      </c>
      <c r="F4347" s="20" t="s">
        <v>181</v>
      </c>
      <c r="G4347" s="123">
        <v>44403</v>
      </c>
      <c r="H4347" s="122"/>
      <c r="I4347" s="91"/>
      <c r="L4347" s="23"/>
      <c r="P4347" s="13"/>
      <c r="V4347" s="20"/>
      <c r="W4347" s="20"/>
      <c r="X4347" s="20"/>
      <c r="Y4347" s="20"/>
      <c r="Z4347" s="20"/>
      <c r="AA4347">
        <v>7.39</v>
      </c>
      <c r="AB4347">
        <v>4.76</v>
      </c>
      <c r="AC4347">
        <v>5.28</v>
      </c>
      <c r="AD4347">
        <v>3.62</v>
      </c>
      <c r="AE4347">
        <v>4.99</v>
      </c>
      <c r="AF4347">
        <v>8.91</v>
      </c>
      <c r="AG4347" s="69">
        <f t="shared" si="66"/>
        <v>12.149999999999999</v>
      </c>
      <c r="AH4347" s="70">
        <f t="shared" si="67"/>
        <v>17.43</v>
      </c>
      <c r="AI4347" s="70">
        <f t="shared" si="68"/>
        <v>21.05</v>
      </c>
      <c r="AJ4347" s="70">
        <f t="shared" si="69"/>
        <v>26.04</v>
      </c>
      <c r="AK4347" s="70">
        <f t="shared" si="70"/>
        <v>34.950000000000003</v>
      </c>
    </row>
    <row r="4348" spans="1:37" x14ac:dyDescent="0.25">
      <c r="A4348" s="8" t="s">
        <v>171</v>
      </c>
      <c r="B4348" s="8" t="s">
        <v>79</v>
      </c>
      <c r="C4348" s="8" t="s">
        <v>137</v>
      </c>
      <c r="D4348" s="8" t="s">
        <v>138</v>
      </c>
      <c r="E4348" s="8" t="s">
        <v>179</v>
      </c>
      <c r="F4348" s="12" t="s">
        <v>154</v>
      </c>
      <c r="G4348" s="38">
        <v>44543</v>
      </c>
      <c r="H4348" s="38"/>
      <c r="I4348" s="118"/>
      <c r="L4348" s="12"/>
      <c r="O4348" s="28"/>
      <c r="AA4348">
        <v>6.6000000000000005</v>
      </c>
      <c r="AB4348">
        <v>26.45</v>
      </c>
      <c r="AC4348">
        <v>9.56</v>
      </c>
      <c r="AD4348">
        <v>3.57</v>
      </c>
      <c r="AE4348">
        <v>4.05</v>
      </c>
      <c r="AG4348" s="69">
        <f t="shared" si="66"/>
        <v>33.049999999999997</v>
      </c>
      <c r="AH4348" s="70">
        <f t="shared" si="67"/>
        <v>42.61</v>
      </c>
      <c r="AI4348" s="70">
        <f t="shared" si="68"/>
        <v>46.18</v>
      </c>
      <c r="AJ4348" s="70">
        <f t="shared" si="69"/>
        <v>50.23</v>
      </c>
      <c r="AK4348" s="70" t="str">
        <f t="shared" si="70"/>
        <v/>
      </c>
    </row>
    <row r="4349" spans="1:37" x14ac:dyDescent="0.25">
      <c r="A4349" s="8" t="s">
        <v>171</v>
      </c>
      <c r="B4349" s="8" t="s">
        <v>79</v>
      </c>
      <c r="C4349" s="8" t="s">
        <v>137</v>
      </c>
      <c r="D4349" s="8" t="s">
        <v>138</v>
      </c>
      <c r="E4349" s="8" t="s">
        <v>179</v>
      </c>
      <c r="F4349" s="12" t="s">
        <v>154</v>
      </c>
      <c r="G4349" s="124">
        <v>44453</v>
      </c>
      <c r="H4349" s="124"/>
      <c r="I4349" s="118"/>
      <c r="L4349" s="12"/>
      <c r="O4349" s="28"/>
      <c r="AA4349">
        <v>21.380000000000003</v>
      </c>
      <c r="AB4349">
        <v>10.86</v>
      </c>
      <c r="AC4349">
        <v>4.03</v>
      </c>
      <c r="AD4349">
        <v>3.62</v>
      </c>
      <c r="AE4349">
        <v>6.45</v>
      </c>
      <c r="AG4349" s="69">
        <f t="shared" si="66"/>
        <v>32.24</v>
      </c>
      <c r="AH4349" s="70">
        <f t="shared" si="67"/>
        <v>36.270000000000003</v>
      </c>
      <c r="AI4349" s="70">
        <f t="shared" si="68"/>
        <v>39.89</v>
      </c>
      <c r="AJ4349" s="70">
        <f t="shared" si="69"/>
        <v>46.34</v>
      </c>
      <c r="AK4349" s="70" t="str">
        <f t="shared" si="70"/>
        <v/>
      </c>
    </row>
    <row r="4350" spans="1:37" x14ac:dyDescent="0.25">
      <c r="A4350" s="8" t="s">
        <v>171</v>
      </c>
      <c r="B4350" s="8" t="s">
        <v>79</v>
      </c>
      <c r="C4350" s="8" t="s">
        <v>137</v>
      </c>
      <c r="D4350" s="8" t="s">
        <v>138</v>
      </c>
      <c r="E4350" s="8" t="s">
        <v>179</v>
      </c>
      <c r="F4350" s="12" t="s">
        <v>154</v>
      </c>
      <c r="G4350" s="124">
        <v>44495</v>
      </c>
      <c r="H4350" s="124"/>
      <c r="I4350" s="118"/>
      <c r="L4350" s="12"/>
      <c r="O4350" s="28"/>
      <c r="AA4350">
        <v>41.99</v>
      </c>
      <c r="AB4350">
        <v>25.39</v>
      </c>
      <c r="AC4350">
        <v>10.36</v>
      </c>
      <c r="AD4350">
        <v>3.49</v>
      </c>
      <c r="AE4350">
        <v>4.2700000000000005</v>
      </c>
      <c r="AF4350">
        <v>8.1999999999999993</v>
      </c>
      <c r="AG4350" s="69">
        <f t="shared" si="66"/>
        <v>67.38</v>
      </c>
      <c r="AH4350" s="70">
        <f t="shared" si="67"/>
        <v>77.739999999999995</v>
      </c>
      <c r="AI4350" s="70">
        <f t="shared" si="68"/>
        <v>81.22999999999999</v>
      </c>
      <c r="AJ4350" s="70">
        <f t="shared" si="69"/>
        <v>85.499999999999986</v>
      </c>
      <c r="AK4350" s="70">
        <f t="shared" si="70"/>
        <v>93.699999999999989</v>
      </c>
    </row>
    <row r="4351" spans="1:37" x14ac:dyDescent="0.25">
      <c r="A4351" s="8" t="s">
        <v>171</v>
      </c>
      <c r="B4351" s="8" t="s">
        <v>79</v>
      </c>
      <c r="C4351" s="8" t="s">
        <v>137</v>
      </c>
      <c r="D4351" s="8" t="s">
        <v>138</v>
      </c>
      <c r="E4351" s="8" t="s">
        <v>179</v>
      </c>
      <c r="F4351" s="12" t="s">
        <v>154</v>
      </c>
      <c r="G4351" s="124">
        <v>44523</v>
      </c>
      <c r="H4351" s="124"/>
      <c r="I4351" s="118"/>
      <c r="L4351" s="12"/>
      <c r="O4351" s="28"/>
      <c r="AA4351">
        <v>83.52</v>
      </c>
      <c r="AB4351">
        <v>61.65</v>
      </c>
      <c r="AC4351">
        <v>16.309999999999999</v>
      </c>
      <c r="AD4351">
        <v>7.76</v>
      </c>
      <c r="AE4351">
        <v>6.26</v>
      </c>
      <c r="AG4351" s="69">
        <f t="shared" si="66"/>
        <v>145.16999999999999</v>
      </c>
      <c r="AH4351" s="70">
        <f t="shared" si="67"/>
        <v>161.47999999999999</v>
      </c>
      <c r="AI4351" s="70">
        <f t="shared" si="68"/>
        <v>169.23999999999998</v>
      </c>
      <c r="AJ4351" s="70">
        <f t="shared" si="69"/>
        <v>175.49999999999997</v>
      </c>
      <c r="AK4351" s="70" t="str">
        <f t="shared" si="70"/>
        <v/>
      </c>
    </row>
    <row r="4352" spans="1:37" x14ac:dyDescent="0.25">
      <c r="A4352" s="8" t="s">
        <v>171</v>
      </c>
      <c r="B4352" s="8" t="s">
        <v>79</v>
      </c>
      <c r="C4352" s="8" t="s">
        <v>137</v>
      </c>
      <c r="D4352" s="8" t="s">
        <v>138</v>
      </c>
      <c r="E4352" s="8" t="s">
        <v>179</v>
      </c>
      <c r="F4352" s="12" t="s">
        <v>154</v>
      </c>
      <c r="G4352" s="124">
        <v>44578</v>
      </c>
      <c r="H4352" s="124"/>
      <c r="I4352" s="118"/>
      <c r="L4352" s="12"/>
      <c r="O4352" s="28"/>
      <c r="AA4352">
        <v>3.0999999999999996</v>
      </c>
      <c r="AB4352">
        <v>3.27</v>
      </c>
      <c r="AC4352">
        <v>3.9000000000000004</v>
      </c>
      <c r="AD4352">
        <v>4.8100000000000005</v>
      </c>
      <c r="AE4352">
        <v>5.15</v>
      </c>
      <c r="AG4352" s="69">
        <f t="shared" si="66"/>
        <v>6.3699999999999992</v>
      </c>
      <c r="AH4352" s="70">
        <f t="shared" si="67"/>
        <v>10.27</v>
      </c>
      <c r="AI4352" s="70">
        <f t="shared" si="68"/>
        <v>15.08</v>
      </c>
      <c r="AJ4352" s="70">
        <f t="shared" si="69"/>
        <v>20.23</v>
      </c>
      <c r="AK4352" s="70" t="str">
        <f t="shared" si="70"/>
        <v/>
      </c>
    </row>
    <row r="4353" spans="1:37" x14ac:dyDescent="0.25">
      <c r="A4353" s="8" t="s">
        <v>171</v>
      </c>
      <c r="B4353" s="8" t="s">
        <v>79</v>
      </c>
      <c r="C4353" s="8" t="s">
        <v>137</v>
      </c>
      <c r="D4353" s="8" t="s">
        <v>138</v>
      </c>
      <c r="E4353" s="8" t="s">
        <v>179</v>
      </c>
      <c r="F4353" s="12" t="s">
        <v>154</v>
      </c>
      <c r="G4353" s="124">
        <v>44600</v>
      </c>
      <c r="H4353" s="124"/>
      <c r="I4353" s="118"/>
      <c r="L4353" s="12"/>
      <c r="O4353" s="28"/>
      <c r="AA4353">
        <v>3.8800000000000003</v>
      </c>
      <c r="AB4353">
        <v>3.39</v>
      </c>
      <c r="AC4353">
        <v>3.96</v>
      </c>
      <c r="AD4353">
        <v>4.6500000000000004</v>
      </c>
      <c r="AE4353">
        <v>5.45</v>
      </c>
      <c r="AG4353" s="69">
        <f t="shared" si="66"/>
        <v>7.2700000000000005</v>
      </c>
      <c r="AH4353" s="70">
        <f t="shared" si="67"/>
        <v>11.23</v>
      </c>
      <c r="AI4353" s="70">
        <f t="shared" si="68"/>
        <v>15.88</v>
      </c>
      <c r="AJ4353" s="70">
        <f t="shared" si="69"/>
        <v>21.330000000000002</v>
      </c>
      <c r="AK4353" s="70" t="str">
        <f t="shared" si="70"/>
        <v/>
      </c>
    </row>
    <row r="4354" spans="1:37" x14ac:dyDescent="0.25">
      <c r="A4354" s="8" t="s">
        <v>171</v>
      </c>
      <c r="B4354" s="8" t="s">
        <v>79</v>
      </c>
      <c r="C4354" s="8" t="s">
        <v>137</v>
      </c>
      <c r="D4354" s="8" t="s">
        <v>138</v>
      </c>
      <c r="E4354" s="8" t="s">
        <v>179</v>
      </c>
      <c r="F4354" s="12" t="s">
        <v>154</v>
      </c>
      <c r="G4354" s="124">
        <v>44628</v>
      </c>
      <c r="H4354" s="124"/>
      <c r="I4354" s="118"/>
      <c r="L4354" s="12"/>
      <c r="O4354" s="28"/>
      <c r="AA4354">
        <v>15.329999999999998</v>
      </c>
      <c r="AB4354">
        <v>11.98</v>
      </c>
      <c r="AC4354">
        <v>6.23</v>
      </c>
      <c r="AD4354">
        <v>5.97</v>
      </c>
      <c r="AE4354">
        <v>7.5299999999999994</v>
      </c>
      <c r="AF4354">
        <v>11.13</v>
      </c>
      <c r="AG4354" s="69">
        <f t="shared" si="66"/>
        <v>27.31</v>
      </c>
      <c r="AH4354" s="70">
        <f t="shared" si="67"/>
        <v>33.54</v>
      </c>
      <c r="AI4354" s="70">
        <f t="shared" si="68"/>
        <v>39.51</v>
      </c>
      <c r="AJ4354" s="70">
        <f t="shared" si="69"/>
        <v>47.04</v>
      </c>
      <c r="AK4354" s="70">
        <f t="shared" si="70"/>
        <v>58.17</v>
      </c>
    </row>
    <row r="4355" spans="1:37" x14ac:dyDescent="0.25">
      <c r="A4355" s="8" t="s">
        <v>171</v>
      </c>
      <c r="B4355" s="8" t="s">
        <v>79</v>
      </c>
      <c r="C4355" s="8" t="s">
        <v>137</v>
      </c>
      <c r="D4355" s="8" t="s">
        <v>138</v>
      </c>
      <c r="E4355" s="8" t="s">
        <v>179</v>
      </c>
      <c r="F4355" s="12" t="s">
        <v>154</v>
      </c>
      <c r="G4355" s="124">
        <v>44683</v>
      </c>
      <c r="H4355" s="124"/>
      <c r="I4355" s="118"/>
      <c r="L4355" s="12"/>
      <c r="O4355" s="28"/>
      <c r="AA4355">
        <v>50.11</v>
      </c>
      <c r="AB4355">
        <v>18.38</v>
      </c>
      <c r="AC4355">
        <v>5.66</v>
      </c>
      <c r="AD4355">
        <v>6.34</v>
      </c>
      <c r="AE4355">
        <v>4.5999999999999996</v>
      </c>
      <c r="AG4355" s="69">
        <f t="shared" si="66"/>
        <v>68.489999999999995</v>
      </c>
      <c r="AH4355" s="70">
        <f t="shared" si="67"/>
        <v>74.149999999999991</v>
      </c>
      <c r="AI4355" s="70">
        <f t="shared" si="68"/>
        <v>80.489999999999995</v>
      </c>
      <c r="AJ4355" s="70">
        <f t="shared" si="69"/>
        <v>85.089999999999989</v>
      </c>
      <c r="AK4355" s="70" t="str">
        <f t="shared" si="70"/>
        <v/>
      </c>
    </row>
    <row r="4356" spans="1:37" x14ac:dyDescent="0.25">
      <c r="A4356" s="3" t="s">
        <v>173</v>
      </c>
      <c r="B4356" s="3" t="s">
        <v>84</v>
      </c>
      <c r="C4356" s="3" t="s">
        <v>137</v>
      </c>
      <c r="D4356" s="3" t="s">
        <v>138</v>
      </c>
      <c r="E4356" s="3" t="s">
        <v>179</v>
      </c>
      <c r="F4356" t="s">
        <v>154</v>
      </c>
      <c r="G4356" s="38">
        <v>44543</v>
      </c>
      <c r="H4356" s="38"/>
      <c r="I4356" s="118"/>
      <c r="L4356" s="12"/>
      <c r="O4356" s="28"/>
      <c r="AA4356">
        <v>8.85</v>
      </c>
      <c r="AB4356">
        <v>22.08</v>
      </c>
      <c r="AC4356">
        <v>10.709999999999999</v>
      </c>
      <c r="AD4356">
        <v>4.8499999999999996</v>
      </c>
      <c r="AE4356">
        <v>5.9</v>
      </c>
      <c r="AG4356" s="69">
        <f t="shared" si="66"/>
        <v>30.93</v>
      </c>
      <c r="AH4356" s="70">
        <f t="shared" si="67"/>
        <v>41.64</v>
      </c>
      <c r="AI4356" s="70">
        <f t="shared" si="68"/>
        <v>46.49</v>
      </c>
      <c r="AJ4356" s="70">
        <f t="shared" si="69"/>
        <v>52.39</v>
      </c>
      <c r="AK4356" s="70" t="str">
        <f t="shared" si="70"/>
        <v/>
      </c>
    </row>
    <row r="4357" spans="1:37" x14ac:dyDescent="0.25">
      <c r="A4357" s="3" t="s">
        <v>173</v>
      </c>
      <c r="B4357" s="3" t="s">
        <v>84</v>
      </c>
      <c r="C4357" s="3" t="s">
        <v>137</v>
      </c>
      <c r="D4357" s="3" t="s">
        <v>138</v>
      </c>
      <c r="E4357" s="3" t="s">
        <v>179</v>
      </c>
      <c r="F4357" t="s">
        <v>154</v>
      </c>
      <c r="G4357" s="125">
        <v>44453</v>
      </c>
      <c r="H4357" s="125"/>
      <c r="I4357" s="118"/>
      <c r="L4357" s="12"/>
      <c r="O4357" s="28"/>
      <c r="AA4357">
        <v>23.32</v>
      </c>
      <c r="AB4357">
        <v>14.14</v>
      </c>
      <c r="AC4357">
        <v>5.23</v>
      </c>
      <c r="AD4357">
        <v>3.0300000000000002</v>
      </c>
      <c r="AE4357">
        <v>3.29</v>
      </c>
      <c r="AG4357" s="69">
        <f t="shared" si="66"/>
        <v>37.46</v>
      </c>
      <c r="AH4357" s="70">
        <f t="shared" si="67"/>
        <v>42.69</v>
      </c>
      <c r="AI4357" s="70">
        <f t="shared" si="68"/>
        <v>45.72</v>
      </c>
      <c r="AJ4357" s="70">
        <f t="shared" si="69"/>
        <v>49.01</v>
      </c>
      <c r="AK4357" s="70" t="str">
        <f t="shared" si="70"/>
        <v/>
      </c>
    </row>
    <row r="4358" spans="1:37" x14ac:dyDescent="0.25">
      <c r="A4358" s="3" t="s">
        <v>173</v>
      </c>
      <c r="B4358" s="3" t="s">
        <v>84</v>
      </c>
      <c r="C4358" s="3" t="s">
        <v>137</v>
      </c>
      <c r="D4358" s="3" t="s">
        <v>138</v>
      </c>
      <c r="E4358" s="3" t="s">
        <v>179</v>
      </c>
      <c r="F4358" t="s">
        <v>154</v>
      </c>
      <c r="G4358" s="125">
        <v>44495</v>
      </c>
      <c r="H4358" s="125"/>
      <c r="I4358" s="118"/>
      <c r="L4358" s="12"/>
      <c r="O4358" s="28"/>
      <c r="AA4358">
        <v>41.96</v>
      </c>
      <c r="AB4358">
        <v>26.48</v>
      </c>
      <c r="AC4358">
        <v>12.600000000000001</v>
      </c>
      <c r="AD4358">
        <v>5.3</v>
      </c>
      <c r="AE4358">
        <v>6.57</v>
      </c>
      <c r="AF4358">
        <v>6.9</v>
      </c>
      <c r="AG4358" s="69">
        <f t="shared" si="66"/>
        <v>68.44</v>
      </c>
      <c r="AH4358" s="70">
        <f t="shared" si="67"/>
        <v>81.039999999999992</v>
      </c>
      <c r="AI4358" s="70">
        <f t="shared" si="68"/>
        <v>86.339999999999989</v>
      </c>
      <c r="AJ4358" s="70">
        <f t="shared" si="69"/>
        <v>92.91</v>
      </c>
      <c r="AK4358" s="70">
        <f t="shared" si="70"/>
        <v>99.81</v>
      </c>
    </row>
    <row r="4359" spans="1:37" x14ac:dyDescent="0.25">
      <c r="A4359" s="3" t="s">
        <v>173</v>
      </c>
      <c r="B4359" s="3" t="s">
        <v>84</v>
      </c>
      <c r="C4359" s="3" t="s">
        <v>137</v>
      </c>
      <c r="D4359" s="3" t="s">
        <v>138</v>
      </c>
      <c r="E4359" s="3" t="s">
        <v>179</v>
      </c>
      <c r="F4359" t="s">
        <v>154</v>
      </c>
      <c r="G4359" s="125">
        <v>44523</v>
      </c>
      <c r="H4359" s="125"/>
      <c r="I4359" s="118"/>
      <c r="L4359" s="12"/>
      <c r="O4359" s="28"/>
      <c r="AA4359">
        <v>75.08</v>
      </c>
      <c r="AB4359">
        <v>51.06</v>
      </c>
      <c r="AC4359">
        <v>25.03</v>
      </c>
      <c r="AD4359">
        <v>14.5</v>
      </c>
      <c r="AE4359">
        <v>12.75</v>
      </c>
      <c r="AG4359" s="69">
        <f t="shared" si="66"/>
        <v>126.14</v>
      </c>
      <c r="AH4359" s="70">
        <f t="shared" si="67"/>
        <v>151.17000000000002</v>
      </c>
      <c r="AI4359" s="70">
        <f t="shared" si="68"/>
        <v>165.67000000000002</v>
      </c>
      <c r="AJ4359" s="70">
        <f t="shared" si="69"/>
        <v>178.42000000000002</v>
      </c>
      <c r="AK4359" s="70" t="str">
        <f t="shared" si="70"/>
        <v/>
      </c>
    </row>
    <row r="4360" spans="1:37" x14ac:dyDescent="0.25">
      <c r="A4360" s="3" t="s">
        <v>173</v>
      </c>
      <c r="B4360" s="3" t="s">
        <v>84</v>
      </c>
      <c r="C4360" s="3" t="s">
        <v>137</v>
      </c>
      <c r="D4360" s="3" t="s">
        <v>138</v>
      </c>
      <c r="E4360" s="3" t="s">
        <v>179</v>
      </c>
      <c r="F4360" t="s">
        <v>154</v>
      </c>
      <c r="G4360" s="125">
        <v>44578</v>
      </c>
      <c r="H4360" s="125"/>
      <c r="I4360" s="118"/>
      <c r="L4360" s="12"/>
      <c r="O4360" s="28"/>
      <c r="AA4360">
        <v>15.08</v>
      </c>
      <c r="AB4360">
        <v>10.56</v>
      </c>
      <c r="AC4360">
        <v>9.7100000000000009</v>
      </c>
      <c r="AD4360">
        <v>8.379999999999999</v>
      </c>
      <c r="AE4360">
        <v>8.120000000000001</v>
      </c>
      <c r="AG4360" s="69">
        <f t="shared" si="66"/>
        <v>25.64</v>
      </c>
      <c r="AH4360" s="70">
        <f t="shared" si="67"/>
        <v>35.35</v>
      </c>
      <c r="AI4360" s="70">
        <f t="shared" si="68"/>
        <v>43.730000000000004</v>
      </c>
      <c r="AJ4360" s="70">
        <f t="shared" si="69"/>
        <v>51.850000000000009</v>
      </c>
      <c r="AK4360" s="70" t="str">
        <f t="shared" si="70"/>
        <v/>
      </c>
    </row>
    <row r="4361" spans="1:37" x14ac:dyDescent="0.25">
      <c r="A4361" s="3" t="s">
        <v>173</v>
      </c>
      <c r="B4361" s="3" t="s">
        <v>84</v>
      </c>
      <c r="C4361" s="3" t="s">
        <v>137</v>
      </c>
      <c r="D4361" s="3" t="s">
        <v>138</v>
      </c>
      <c r="E4361" s="3" t="s">
        <v>179</v>
      </c>
      <c r="F4361" t="s">
        <v>154</v>
      </c>
      <c r="G4361" s="125">
        <v>44600</v>
      </c>
      <c r="H4361" s="125"/>
      <c r="I4361" s="118"/>
      <c r="L4361" s="12"/>
      <c r="O4361" s="28"/>
      <c r="AA4361">
        <v>3.9099999999999997</v>
      </c>
      <c r="AB4361">
        <v>3.96</v>
      </c>
      <c r="AC4361">
        <v>4.17</v>
      </c>
      <c r="AD4361">
        <v>5.41</v>
      </c>
      <c r="AE4361">
        <v>6.37</v>
      </c>
      <c r="AG4361" s="69">
        <f t="shared" si="66"/>
        <v>7.8699999999999992</v>
      </c>
      <c r="AH4361" s="70">
        <f t="shared" si="67"/>
        <v>12.04</v>
      </c>
      <c r="AI4361" s="70">
        <f t="shared" si="68"/>
        <v>17.45</v>
      </c>
      <c r="AJ4361" s="70">
        <f t="shared" si="69"/>
        <v>23.82</v>
      </c>
      <c r="AK4361" s="70" t="str">
        <f t="shared" si="70"/>
        <v/>
      </c>
    </row>
    <row r="4362" spans="1:37" x14ac:dyDescent="0.25">
      <c r="A4362" s="3" t="s">
        <v>173</v>
      </c>
      <c r="B4362" s="3" t="s">
        <v>84</v>
      </c>
      <c r="C4362" s="3" t="s">
        <v>137</v>
      </c>
      <c r="D4362" s="3" t="s">
        <v>138</v>
      </c>
      <c r="E4362" s="3" t="s">
        <v>179</v>
      </c>
      <c r="F4362" t="s">
        <v>154</v>
      </c>
      <c r="G4362" s="125">
        <v>44628</v>
      </c>
      <c r="H4362" s="125"/>
      <c r="I4362" s="118"/>
      <c r="L4362" s="12"/>
      <c r="O4362" s="28"/>
      <c r="AA4362">
        <v>13.96</v>
      </c>
      <c r="AB4362">
        <v>11.120000000000001</v>
      </c>
      <c r="AC4362">
        <v>6.93</v>
      </c>
      <c r="AD4362">
        <v>3.99</v>
      </c>
      <c r="AE4362">
        <v>5.26</v>
      </c>
      <c r="AF4362">
        <v>7.4799999999999995</v>
      </c>
      <c r="AG4362" s="69">
        <f t="shared" si="66"/>
        <v>25.080000000000002</v>
      </c>
      <c r="AH4362" s="70">
        <f t="shared" si="67"/>
        <v>32.010000000000005</v>
      </c>
      <c r="AI4362" s="70">
        <f t="shared" si="68"/>
        <v>36.000000000000007</v>
      </c>
      <c r="AJ4362" s="70">
        <f t="shared" si="69"/>
        <v>41.260000000000005</v>
      </c>
      <c r="AK4362" s="70">
        <f t="shared" si="70"/>
        <v>48.74</v>
      </c>
    </row>
    <row r="4363" spans="1:37" x14ac:dyDescent="0.25">
      <c r="A4363" s="3" t="s">
        <v>173</v>
      </c>
      <c r="B4363" s="3" t="s">
        <v>84</v>
      </c>
      <c r="C4363" s="3" t="s">
        <v>137</v>
      </c>
      <c r="D4363" s="3" t="s">
        <v>138</v>
      </c>
      <c r="E4363" s="3" t="s">
        <v>179</v>
      </c>
      <c r="F4363" t="s">
        <v>154</v>
      </c>
      <c r="G4363" s="125">
        <v>44683</v>
      </c>
      <c r="H4363" s="125"/>
      <c r="I4363" s="118"/>
      <c r="L4363" s="12"/>
      <c r="O4363" s="28"/>
      <c r="AA4363">
        <v>61.21</v>
      </c>
      <c r="AB4363">
        <v>21.810000000000002</v>
      </c>
      <c r="AC4363">
        <v>12.67</v>
      </c>
      <c r="AD4363">
        <v>7.7</v>
      </c>
      <c r="AE4363">
        <v>9.6199999999999992</v>
      </c>
      <c r="AG4363" s="69">
        <f t="shared" si="66"/>
        <v>83.02000000000001</v>
      </c>
      <c r="AH4363" s="70">
        <f t="shared" si="67"/>
        <v>95.690000000000012</v>
      </c>
      <c r="AI4363" s="70">
        <f t="shared" si="68"/>
        <v>103.39000000000001</v>
      </c>
      <c r="AJ4363" s="70">
        <f t="shared" si="69"/>
        <v>113.01000000000002</v>
      </c>
      <c r="AK4363" s="70" t="str">
        <f t="shared" si="70"/>
        <v/>
      </c>
    </row>
    <row r="4364" spans="1:37" x14ac:dyDescent="0.25">
      <c r="A4364" s="8" t="s">
        <v>175</v>
      </c>
      <c r="B4364" s="8" t="s">
        <v>143</v>
      </c>
      <c r="C4364" s="8" t="s">
        <v>137</v>
      </c>
      <c r="D4364" s="8" t="s">
        <v>138</v>
      </c>
      <c r="E4364" s="8" t="s">
        <v>179</v>
      </c>
      <c r="F4364" s="12" t="s">
        <v>154</v>
      </c>
      <c r="G4364" s="38">
        <v>44543</v>
      </c>
      <c r="H4364" s="38"/>
      <c r="I4364" s="118"/>
      <c r="L4364" s="12"/>
      <c r="O4364" s="28"/>
      <c r="AA4364">
        <v>5.04</v>
      </c>
      <c r="AB4364">
        <v>23.59</v>
      </c>
      <c r="AC4364">
        <v>6.68</v>
      </c>
      <c r="AD4364">
        <v>3.91</v>
      </c>
      <c r="AE4364">
        <v>5.01</v>
      </c>
      <c r="AG4364" s="69">
        <f t="shared" si="66"/>
        <v>28.63</v>
      </c>
      <c r="AH4364" s="70">
        <f t="shared" si="67"/>
        <v>35.31</v>
      </c>
      <c r="AI4364" s="70">
        <f t="shared" si="68"/>
        <v>39.22</v>
      </c>
      <c r="AJ4364" s="70">
        <f t="shared" si="69"/>
        <v>44.23</v>
      </c>
      <c r="AK4364" s="70" t="str">
        <f t="shared" si="70"/>
        <v/>
      </c>
    </row>
    <row r="4365" spans="1:37" x14ac:dyDescent="0.25">
      <c r="A4365" s="8" t="s">
        <v>175</v>
      </c>
      <c r="B4365" s="8" t="s">
        <v>143</v>
      </c>
      <c r="C4365" s="8" t="s">
        <v>137</v>
      </c>
      <c r="D4365" s="8" t="s">
        <v>138</v>
      </c>
      <c r="E4365" s="8" t="s">
        <v>179</v>
      </c>
      <c r="F4365" s="12" t="s">
        <v>154</v>
      </c>
      <c r="G4365" s="124">
        <v>44453</v>
      </c>
      <c r="H4365" s="124"/>
      <c r="I4365" s="118"/>
      <c r="L4365" s="12"/>
      <c r="O4365" s="28"/>
      <c r="AA4365">
        <v>19</v>
      </c>
      <c r="AB4365">
        <v>9.6900000000000013</v>
      </c>
      <c r="AC4365">
        <v>5.09</v>
      </c>
      <c r="AD4365">
        <v>5.9399999999999995</v>
      </c>
      <c r="AE4365">
        <v>6.51</v>
      </c>
      <c r="AG4365" s="69">
        <f t="shared" si="66"/>
        <v>28.69</v>
      </c>
      <c r="AH4365" s="70">
        <f t="shared" si="67"/>
        <v>33.78</v>
      </c>
      <c r="AI4365" s="70">
        <f t="shared" si="68"/>
        <v>39.72</v>
      </c>
      <c r="AJ4365" s="70">
        <f t="shared" si="69"/>
        <v>46.23</v>
      </c>
      <c r="AK4365" s="70" t="str">
        <f t="shared" si="70"/>
        <v/>
      </c>
    </row>
    <row r="4366" spans="1:37" x14ac:dyDescent="0.25">
      <c r="A4366" s="8" t="s">
        <v>175</v>
      </c>
      <c r="B4366" s="8" t="s">
        <v>143</v>
      </c>
      <c r="C4366" s="8" t="s">
        <v>137</v>
      </c>
      <c r="D4366" s="8" t="s">
        <v>138</v>
      </c>
      <c r="E4366" s="8" t="s">
        <v>179</v>
      </c>
      <c r="F4366" s="12" t="s">
        <v>154</v>
      </c>
      <c r="G4366" s="124">
        <v>44495</v>
      </c>
      <c r="H4366" s="124"/>
      <c r="I4366" s="118"/>
      <c r="L4366" s="12"/>
      <c r="O4366" s="28"/>
      <c r="AA4366">
        <v>39.199999999999996</v>
      </c>
      <c r="AB4366">
        <v>31.09</v>
      </c>
      <c r="AC4366">
        <v>13.14</v>
      </c>
      <c r="AD4366">
        <v>5.47</v>
      </c>
      <c r="AE4366">
        <v>6.86</v>
      </c>
      <c r="AF4366">
        <v>7.48</v>
      </c>
      <c r="AG4366" s="69">
        <f t="shared" si="66"/>
        <v>70.289999999999992</v>
      </c>
      <c r="AH4366" s="70">
        <f t="shared" si="67"/>
        <v>83.429999999999993</v>
      </c>
      <c r="AI4366" s="70">
        <f t="shared" si="68"/>
        <v>88.899999999999991</v>
      </c>
      <c r="AJ4366" s="70">
        <f t="shared" si="69"/>
        <v>95.759999999999991</v>
      </c>
      <c r="AK4366" s="70">
        <f t="shared" si="70"/>
        <v>103.24</v>
      </c>
    </row>
    <row r="4367" spans="1:37" x14ac:dyDescent="0.25">
      <c r="A4367" s="8" t="s">
        <v>175</v>
      </c>
      <c r="B4367" s="8" t="s">
        <v>143</v>
      </c>
      <c r="C4367" s="8" t="s">
        <v>137</v>
      </c>
      <c r="D4367" s="8" t="s">
        <v>138</v>
      </c>
      <c r="E4367" s="8" t="s">
        <v>179</v>
      </c>
      <c r="F4367" s="12" t="s">
        <v>154</v>
      </c>
      <c r="G4367" s="124">
        <v>44523</v>
      </c>
      <c r="H4367" s="124"/>
      <c r="I4367" s="118"/>
      <c r="L4367" s="12"/>
      <c r="O4367" s="28"/>
      <c r="AA4367">
        <v>71.91</v>
      </c>
      <c r="AB4367">
        <v>63.849999999999994</v>
      </c>
      <c r="AC4367">
        <v>24.5</v>
      </c>
      <c r="AD4367">
        <v>9.43</v>
      </c>
      <c r="AE4367">
        <v>7.8</v>
      </c>
      <c r="AG4367" s="69">
        <f t="shared" si="66"/>
        <v>135.76</v>
      </c>
      <c r="AH4367" s="70">
        <f t="shared" si="67"/>
        <v>160.26</v>
      </c>
      <c r="AI4367" s="70">
        <f t="shared" si="68"/>
        <v>169.69</v>
      </c>
      <c r="AJ4367" s="70">
        <f t="shared" si="69"/>
        <v>177.49</v>
      </c>
      <c r="AK4367" s="70" t="str">
        <f t="shared" si="70"/>
        <v/>
      </c>
    </row>
    <row r="4368" spans="1:37" x14ac:dyDescent="0.25">
      <c r="A4368" s="8" t="s">
        <v>175</v>
      </c>
      <c r="B4368" s="8" t="s">
        <v>143</v>
      </c>
      <c r="C4368" s="8" t="s">
        <v>137</v>
      </c>
      <c r="D4368" s="8" t="s">
        <v>138</v>
      </c>
      <c r="E4368" s="8" t="s">
        <v>179</v>
      </c>
      <c r="F4368" s="12" t="s">
        <v>154</v>
      </c>
      <c r="G4368" s="124">
        <v>44578</v>
      </c>
      <c r="H4368" s="124"/>
      <c r="I4368" s="118"/>
      <c r="L4368" s="12"/>
      <c r="O4368" s="28"/>
      <c r="AA4368">
        <v>68.86</v>
      </c>
      <c r="AB4368">
        <v>15.280000000000001</v>
      </c>
      <c r="AC4368">
        <v>23.2</v>
      </c>
      <c r="AD4368">
        <v>10.1</v>
      </c>
      <c r="AE4368">
        <v>8.8699999999999992</v>
      </c>
      <c r="AG4368" s="69">
        <f t="shared" si="66"/>
        <v>84.14</v>
      </c>
      <c r="AH4368" s="70">
        <f t="shared" si="67"/>
        <v>107.34</v>
      </c>
      <c r="AI4368" s="70">
        <f t="shared" si="68"/>
        <v>117.44</v>
      </c>
      <c r="AJ4368" s="70">
        <f t="shared" si="69"/>
        <v>126.31</v>
      </c>
      <c r="AK4368" s="70" t="str">
        <f t="shared" si="70"/>
        <v/>
      </c>
    </row>
    <row r="4369" spans="1:50" x14ac:dyDescent="0.25">
      <c r="A4369" s="8" t="s">
        <v>175</v>
      </c>
      <c r="B4369" s="8" t="s">
        <v>143</v>
      </c>
      <c r="C4369" s="8" t="s">
        <v>137</v>
      </c>
      <c r="D4369" s="8" t="s">
        <v>138</v>
      </c>
      <c r="E4369" s="8" t="s">
        <v>179</v>
      </c>
      <c r="F4369" s="12" t="s">
        <v>154</v>
      </c>
      <c r="G4369" s="124">
        <v>44600</v>
      </c>
      <c r="H4369" s="124"/>
      <c r="I4369" s="118"/>
      <c r="L4369" s="12"/>
      <c r="O4369" s="28"/>
      <c r="AA4369">
        <v>4.83</v>
      </c>
      <c r="AB4369">
        <v>4.9399999999999995</v>
      </c>
      <c r="AC4369">
        <v>4.72</v>
      </c>
      <c r="AD4369">
        <v>6.89</v>
      </c>
      <c r="AE4369">
        <v>10.26</v>
      </c>
      <c r="AG4369" s="69">
        <f t="shared" si="66"/>
        <v>9.77</v>
      </c>
      <c r="AH4369" s="70">
        <f t="shared" si="67"/>
        <v>14.489999999999998</v>
      </c>
      <c r="AI4369" s="70">
        <f t="shared" si="68"/>
        <v>21.38</v>
      </c>
      <c r="AJ4369" s="70">
        <f t="shared" si="69"/>
        <v>31.64</v>
      </c>
      <c r="AK4369" s="70" t="str">
        <f t="shared" si="70"/>
        <v/>
      </c>
    </row>
    <row r="4370" spans="1:50" x14ac:dyDescent="0.25">
      <c r="A4370" s="8" t="s">
        <v>175</v>
      </c>
      <c r="B4370" s="8" t="s">
        <v>143</v>
      </c>
      <c r="C4370" s="8" t="s">
        <v>137</v>
      </c>
      <c r="D4370" s="8" t="s">
        <v>138</v>
      </c>
      <c r="E4370" s="8" t="s">
        <v>179</v>
      </c>
      <c r="F4370" s="12" t="s">
        <v>154</v>
      </c>
      <c r="G4370" s="124">
        <v>44628</v>
      </c>
      <c r="H4370" s="124"/>
      <c r="I4370" s="118"/>
      <c r="L4370" s="12"/>
      <c r="O4370" s="28"/>
      <c r="AA4370">
        <v>25.310000000000002</v>
      </c>
      <c r="AB4370">
        <v>15.31</v>
      </c>
      <c r="AC4370">
        <v>10.879999999999999</v>
      </c>
      <c r="AD4370">
        <v>10.72</v>
      </c>
      <c r="AE4370">
        <v>10.5</v>
      </c>
      <c r="AF4370">
        <v>9.86</v>
      </c>
      <c r="AG4370" s="69">
        <f t="shared" si="66"/>
        <v>40.620000000000005</v>
      </c>
      <c r="AH4370" s="70">
        <f t="shared" si="67"/>
        <v>51.5</v>
      </c>
      <c r="AI4370" s="70">
        <f t="shared" si="68"/>
        <v>62.22</v>
      </c>
      <c r="AJ4370" s="70">
        <f t="shared" si="69"/>
        <v>72.72</v>
      </c>
      <c r="AK4370" s="70">
        <f t="shared" si="70"/>
        <v>82.58</v>
      </c>
    </row>
    <row r="4371" spans="1:50" x14ac:dyDescent="0.25">
      <c r="A4371" s="8" t="s">
        <v>175</v>
      </c>
      <c r="B4371" s="8" t="s">
        <v>143</v>
      </c>
      <c r="C4371" s="8" t="s">
        <v>137</v>
      </c>
      <c r="D4371" s="8" t="s">
        <v>138</v>
      </c>
      <c r="E4371" s="8" t="s">
        <v>179</v>
      </c>
      <c r="F4371" s="12" t="s">
        <v>154</v>
      </c>
      <c r="G4371" s="124">
        <v>44683</v>
      </c>
      <c r="H4371" s="124"/>
      <c r="I4371" s="118"/>
      <c r="L4371" s="12"/>
      <c r="O4371" s="28"/>
      <c r="AA4371">
        <v>72.830000000000013</v>
      </c>
      <c r="AB4371">
        <v>26.240000000000002</v>
      </c>
      <c r="AC4371">
        <v>9.14</v>
      </c>
      <c r="AD4371">
        <v>6.8599999999999994</v>
      </c>
      <c r="AE4371">
        <v>6.6099999999999994</v>
      </c>
      <c r="AG4371" s="69">
        <f t="shared" si="66"/>
        <v>99.070000000000022</v>
      </c>
      <c r="AH4371" s="70">
        <f t="shared" si="67"/>
        <v>108.21000000000002</v>
      </c>
      <c r="AI4371" s="70">
        <f t="shared" si="68"/>
        <v>115.07000000000002</v>
      </c>
      <c r="AJ4371" s="70">
        <f t="shared" si="69"/>
        <v>121.68000000000002</v>
      </c>
      <c r="AK4371" s="70" t="str">
        <f t="shared" si="70"/>
        <v/>
      </c>
    </row>
    <row r="4372" spans="1:50" x14ac:dyDescent="0.25">
      <c r="A4372" s="126" t="s">
        <v>177</v>
      </c>
      <c r="B4372" s="126" t="s">
        <v>145</v>
      </c>
      <c r="C4372" s="126" t="s">
        <v>137</v>
      </c>
      <c r="D4372" s="126" t="s">
        <v>138</v>
      </c>
      <c r="E4372" s="126" t="s">
        <v>179</v>
      </c>
      <c r="F4372" s="21" t="s">
        <v>154</v>
      </c>
      <c r="G4372" s="38">
        <v>44543</v>
      </c>
      <c r="H4372" s="38"/>
      <c r="I4372" s="118"/>
      <c r="L4372" s="12"/>
      <c r="O4372" s="28"/>
      <c r="AA4372">
        <v>10.59</v>
      </c>
      <c r="AB4372">
        <v>29.09</v>
      </c>
      <c r="AC4372">
        <v>19.57</v>
      </c>
      <c r="AD4372">
        <v>16.37</v>
      </c>
      <c r="AE4372">
        <v>14.25</v>
      </c>
      <c r="AG4372" s="69">
        <f t="shared" si="66"/>
        <v>39.68</v>
      </c>
      <c r="AH4372" s="70">
        <f t="shared" si="67"/>
        <v>59.25</v>
      </c>
      <c r="AI4372" s="70">
        <f t="shared" si="68"/>
        <v>75.62</v>
      </c>
      <c r="AJ4372" s="70">
        <f t="shared" si="69"/>
        <v>89.87</v>
      </c>
      <c r="AK4372" s="70" t="str">
        <f t="shared" si="70"/>
        <v/>
      </c>
    </row>
    <row r="4373" spans="1:50" x14ac:dyDescent="0.25">
      <c r="A4373" s="126" t="s">
        <v>177</v>
      </c>
      <c r="B4373" s="126" t="s">
        <v>145</v>
      </c>
      <c r="C4373" s="126" t="s">
        <v>137</v>
      </c>
      <c r="D4373" s="126" t="s">
        <v>138</v>
      </c>
      <c r="E4373" s="126" t="s">
        <v>179</v>
      </c>
      <c r="F4373" s="21" t="s">
        <v>154</v>
      </c>
      <c r="G4373" s="125">
        <v>44453</v>
      </c>
      <c r="H4373" s="125"/>
      <c r="I4373" s="118"/>
      <c r="L4373" s="12"/>
      <c r="O4373" s="28"/>
      <c r="AA4373">
        <v>28.689999999999998</v>
      </c>
      <c r="AB4373">
        <v>15.14</v>
      </c>
      <c r="AC4373">
        <v>12.420000000000002</v>
      </c>
      <c r="AD4373">
        <v>11.66</v>
      </c>
      <c r="AE4373">
        <v>11.88</v>
      </c>
      <c r="AG4373" s="69">
        <f t="shared" si="66"/>
        <v>43.83</v>
      </c>
      <c r="AH4373" s="70">
        <f t="shared" si="67"/>
        <v>56.25</v>
      </c>
      <c r="AI4373" s="70">
        <f t="shared" si="68"/>
        <v>67.91</v>
      </c>
      <c r="AJ4373" s="70">
        <f t="shared" si="69"/>
        <v>79.789999999999992</v>
      </c>
      <c r="AK4373" s="70" t="str">
        <f t="shared" si="70"/>
        <v/>
      </c>
    </row>
    <row r="4374" spans="1:50" x14ac:dyDescent="0.25">
      <c r="A4374" s="126" t="s">
        <v>177</v>
      </c>
      <c r="B4374" s="126" t="s">
        <v>145</v>
      </c>
      <c r="C4374" s="126" t="s">
        <v>137</v>
      </c>
      <c r="D4374" s="126" t="s">
        <v>138</v>
      </c>
      <c r="E4374" s="126" t="s">
        <v>179</v>
      </c>
      <c r="F4374" s="21" t="s">
        <v>154</v>
      </c>
      <c r="G4374" s="125">
        <v>44495</v>
      </c>
      <c r="H4374" s="125"/>
      <c r="I4374" s="118"/>
      <c r="L4374" s="12"/>
      <c r="O4374" s="28"/>
      <c r="AA4374">
        <v>46.8</v>
      </c>
      <c r="AB4374">
        <v>31.959999999999997</v>
      </c>
      <c r="AC4374">
        <v>17.2</v>
      </c>
      <c r="AD4374">
        <v>10.440000000000001</v>
      </c>
      <c r="AE4374">
        <v>9.86</v>
      </c>
      <c r="AF4374">
        <v>12.62</v>
      </c>
      <c r="AG4374" s="69">
        <f t="shared" si="66"/>
        <v>78.759999999999991</v>
      </c>
      <c r="AH4374" s="70">
        <f t="shared" si="67"/>
        <v>95.96</v>
      </c>
      <c r="AI4374" s="70">
        <f t="shared" si="68"/>
        <v>106.39999999999999</v>
      </c>
      <c r="AJ4374" s="70">
        <f t="shared" si="69"/>
        <v>116.25999999999999</v>
      </c>
      <c r="AK4374" s="70">
        <f t="shared" si="70"/>
        <v>128.88</v>
      </c>
    </row>
    <row r="4375" spans="1:50" x14ac:dyDescent="0.25">
      <c r="A4375" s="126" t="s">
        <v>177</v>
      </c>
      <c r="B4375" s="126" t="s">
        <v>145</v>
      </c>
      <c r="C4375" s="126" t="s">
        <v>137</v>
      </c>
      <c r="D4375" s="126" t="s">
        <v>138</v>
      </c>
      <c r="E4375" s="126" t="s">
        <v>179</v>
      </c>
      <c r="F4375" s="21" t="s">
        <v>154</v>
      </c>
      <c r="G4375" s="125">
        <v>44523</v>
      </c>
      <c r="H4375" s="125"/>
      <c r="I4375" s="118"/>
      <c r="L4375" s="12"/>
      <c r="O4375" s="28"/>
      <c r="AA4375">
        <v>84.13</v>
      </c>
      <c r="AB4375">
        <v>56.92</v>
      </c>
      <c r="AC4375">
        <v>39.6</v>
      </c>
      <c r="AD4375">
        <v>21.96</v>
      </c>
      <c r="AE4375">
        <v>15</v>
      </c>
      <c r="AG4375" s="69">
        <f t="shared" si="66"/>
        <v>141.05000000000001</v>
      </c>
      <c r="AH4375" s="70">
        <f t="shared" si="67"/>
        <v>180.65</v>
      </c>
      <c r="AI4375" s="70">
        <f t="shared" si="68"/>
        <v>202.61</v>
      </c>
      <c r="AJ4375" s="70">
        <f t="shared" si="69"/>
        <v>217.61</v>
      </c>
      <c r="AK4375" s="70" t="str">
        <f t="shared" si="70"/>
        <v/>
      </c>
    </row>
    <row r="4376" spans="1:50" x14ac:dyDescent="0.25">
      <c r="A4376" s="126" t="s">
        <v>177</v>
      </c>
      <c r="B4376" s="126" t="s">
        <v>145</v>
      </c>
      <c r="C4376" s="126" t="s">
        <v>137</v>
      </c>
      <c r="D4376" s="126" t="s">
        <v>138</v>
      </c>
      <c r="E4376" s="126" t="s">
        <v>179</v>
      </c>
      <c r="F4376" s="21" t="s">
        <v>154</v>
      </c>
      <c r="G4376" s="125">
        <v>44578</v>
      </c>
      <c r="H4376" s="125"/>
      <c r="I4376" s="118"/>
      <c r="L4376" s="12"/>
      <c r="O4376" s="28"/>
      <c r="AA4376">
        <v>128.89000000000001</v>
      </c>
      <c r="AB4376">
        <v>117.79</v>
      </c>
      <c r="AC4376">
        <v>37.22</v>
      </c>
      <c r="AD4376">
        <v>28.97</v>
      </c>
      <c r="AE4376">
        <v>22.24</v>
      </c>
      <c r="AG4376" s="69">
        <f t="shared" si="66"/>
        <v>246.68</v>
      </c>
      <c r="AH4376" s="70">
        <f t="shared" si="67"/>
        <v>283.89999999999998</v>
      </c>
      <c r="AI4376" s="70">
        <f t="shared" si="68"/>
        <v>312.87</v>
      </c>
      <c r="AJ4376" s="70">
        <f t="shared" si="69"/>
        <v>335.11</v>
      </c>
      <c r="AK4376" s="70" t="str">
        <f t="shared" si="70"/>
        <v/>
      </c>
    </row>
    <row r="4377" spans="1:50" x14ac:dyDescent="0.25">
      <c r="A4377" s="126" t="s">
        <v>177</v>
      </c>
      <c r="B4377" s="126" t="s">
        <v>145</v>
      </c>
      <c r="C4377" s="126" t="s">
        <v>137</v>
      </c>
      <c r="D4377" s="126" t="s">
        <v>138</v>
      </c>
      <c r="E4377" s="126" t="s">
        <v>179</v>
      </c>
      <c r="F4377" s="21" t="s">
        <v>154</v>
      </c>
      <c r="G4377" s="125">
        <v>44600</v>
      </c>
      <c r="H4377" s="125"/>
      <c r="I4377" s="118"/>
      <c r="L4377" s="12"/>
      <c r="O4377" s="28"/>
      <c r="AA4377">
        <v>36.67</v>
      </c>
      <c r="AB4377">
        <v>18.32</v>
      </c>
      <c r="AC4377">
        <v>24.55</v>
      </c>
      <c r="AD4377">
        <v>14.5</v>
      </c>
      <c r="AE4377">
        <v>13.229999999999999</v>
      </c>
      <c r="AG4377" s="69">
        <f t="shared" si="66"/>
        <v>54.99</v>
      </c>
      <c r="AH4377" s="70">
        <f t="shared" si="67"/>
        <v>79.540000000000006</v>
      </c>
      <c r="AI4377" s="70">
        <f t="shared" si="68"/>
        <v>94.04</v>
      </c>
      <c r="AJ4377" s="70">
        <f t="shared" si="69"/>
        <v>107.27000000000001</v>
      </c>
      <c r="AK4377" s="70" t="str">
        <f t="shared" si="70"/>
        <v/>
      </c>
    </row>
    <row r="4378" spans="1:50" x14ac:dyDescent="0.25">
      <c r="A4378" s="126" t="s">
        <v>177</v>
      </c>
      <c r="B4378" s="126" t="s">
        <v>145</v>
      </c>
      <c r="C4378" s="126" t="s">
        <v>137</v>
      </c>
      <c r="D4378" s="126" t="s">
        <v>138</v>
      </c>
      <c r="E4378" s="126" t="s">
        <v>179</v>
      </c>
      <c r="F4378" s="21" t="s">
        <v>154</v>
      </c>
      <c r="G4378" s="125">
        <v>44628</v>
      </c>
      <c r="H4378" s="125"/>
      <c r="I4378" s="118"/>
      <c r="L4378" s="12"/>
      <c r="O4378" s="28"/>
      <c r="AA4378">
        <v>49.879999999999995</v>
      </c>
      <c r="AB4378">
        <v>41.07</v>
      </c>
      <c r="AC4378">
        <v>58.7</v>
      </c>
      <c r="AD4378">
        <v>38.65</v>
      </c>
      <c r="AE4378">
        <v>19.55</v>
      </c>
      <c r="AF4378">
        <v>16.13</v>
      </c>
      <c r="AG4378" s="69">
        <f t="shared" si="66"/>
        <v>90.949999999999989</v>
      </c>
      <c r="AH4378" s="70">
        <f t="shared" si="67"/>
        <v>149.64999999999998</v>
      </c>
      <c r="AI4378" s="70">
        <f t="shared" si="68"/>
        <v>188.29999999999998</v>
      </c>
      <c r="AJ4378" s="70">
        <f t="shared" si="69"/>
        <v>207.85</v>
      </c>
      <c r="AK4378" s="70">
        <f t="shared" si="70"/>
        <v>223.98</v>
      </c>
    </row>
    <row r="4379" spans="1:50" x14ac:dyDescent="0.25">
      <c r="A4379" s="126" t="s">
        <v>177</v>
      </c>
      <c r="B4379" s="126" t="s">
        <v>145</v>
      </c>
      <c r="C4379" s="126" t="s">
        <v>137</v>
      </c>
      <c r="D4379" s="126" t="s">
        <v>138</v>
      </c>
      <c r="E4379" s="126" t="s">
        <v>179</v>
      </c>
      <c r="F4379" s="21" t="s">
        <v>154</v>
      </c>
      <c r="G4379" s="125">
        <v>44683</v>
      </c>
      <c r="H4379" s="125"/>
      <c r="I4379" s="118"/>
      <c r="L4379" s="12"/>
      <c r="O4379" s="28"/>
      <c r="AA4379">
        <v>140.74</v>
      </c>
      <c r="AB4379">
        <v>39.57</v>
      </c>
      <c r="AC4379">
        <v>42.730000000000004</v>
      </c>
      <c r="AD4379">
        <v>27.15</v>
      </c>
      <c r="AE4379">
        <v>19.04</v>
      </c>
      <c r="AG4379" s="69">
        <f t="shared" si="66"/>
        <v>180.31</v>
      </c>
      <c r="AH4379" s="70">
        <f t="shared" si="67"/>
        <v>223.04000000000002</v>
      </c>
      <c r="AI4379" s="70">
        <f t="shared" si="68"/>
        <v>250.19000000000003</v>
      </c>
      <c r="AJ4379" s="70">
        <f t="shared" si="69"/>
        <v>269.23</v>
      </c>
      <c r="AK4379" s="70" t="str">
        <f t="shared" si="70"/>
        <v/>
      </c>
    </row>
    <row r="4380" spans="1:50" x14ac:dyDescent="0.25">
      <c r="A4380" s="127" t="s">
        <v>172</v>
      </c>
      <c r="B4380" s="127" t="s">
        <v>79</v>
      </c>
      <c r="C4380" s="127" t="s">
        <v>147</v>
      </c>
      <c r="D4380" s="127" t="s">
        <v>138</v>
      </c>
      <c r="E4380" s="127" t="s">
        <v>179</v>
      </c>
      <c r="F4380" s="128" t="s">
        <v>154</v>
      </c>
      <c r="G4380" s="38">
        <v>44543</v>
      </c>
      <c r="H4380" s="38"/>
      <c r="I4380" s="129"/>
      <c r="J4380" s="128"/>
      <c r="K4380" s="128"/>
      <c r="L4380" s="128"/>
      <c r="M4380" s="128"/>
      <c r="N4380" s="128"/>
      <c r="O4380" s="130"/>
      <c r="P4380" s="128"/>
      <c r="Q4380" s="128"/>
      <c r="R4380" s="128"/>
      <c r="S4380" s="128"/>
      <c r="T4380" s="128"/>
      <c r="U4380" s="128"/>
      <c r="V4380" s="128"/>
      <c r="W4380" s="128"/>
      <c r="X4380" s="128"/>
      <c r="Y4380" s="128"/>
      <c r="Z4380" s="128"/>
      <c r="AA4380">
        <v>11.75</v>
      </c>
      <c r="AB4380">
        <v>18.509999999999998</v>
      </c>
      <c r="AC4380">
        <v>8.67</v>
      </c>
      <c r="AD4380">
        <v>5.66</v>
      </c>
      <c r="AE4380">
        <v>5.77</v>
      </c>
      <c r="AG4380" s="69">
        <f t="shared" si="66"/>
        <v>30.259999999999998</v>
      </c>
      <c r="AH4380" s="70">
        <f t="shared" si="67"/>
        <v>38.93</v>
      </c>
      <c r="AI4380" s="70">
        <f t="shared" si="68"/>
        <v>44.59</v>
      </c>
      <c r="AJ4380" s="70">
        <f t="shared" si="69"/>
        <v>50.36</v>
      </c>
      <c r="AK4380" s="70" t="str">
        <f t="shared" si="70"/>
        <v/>
      </c>
      <c r="AL4380" s="128"/>
      <c r="AM4380" s="128"/>
      <c r="AN4380" s="128"/>
      <c r="AO4380" s="128"/>
      <c r="AP4380" s="128"/>
      <c r="AQ4380" s="128"/>
      <c r="AR4380" s="128"/>
      <c r="AS4380" s="128"/>
      <c r="AT4380" s="128"/>
      <c r="AU4380" s="128"/>
      <c r="AV4380" s="128"/>
      <c r="AW4380" s="128"/>
      <c r="AX4380" s="128"/>
    </row>
    <row r="4381" spans="1:50" x14ac:dyDescent="0.25">
      <c r="A4381" s="127" t="s">
        <v>172</v>
      </c>
      <c r="B4381" s="127" t="s">
        <v>79</v>
      </c>
      <c r="C4381" s="127" t="s">
        <v>147</v>
      </c>
      <c r="D4381" s="127" t="s">
        <v>138</v>
      </c>
      <c r="E4381" s="127" t="s">
        <v>179</v>
      </c>
      <c r="F4381" s="128" t="s">
        <v>154</v>
      </c>
      <c r="G4381" s="131">
        <v>44453</v>
      </c>
      <c r="H4381" s="131"/>
      <c r="I4381" s="129"/>
      <c r="J4381" s="128"/>
      <c r="K4381" s="128"/>
      <c r="L4381" s="128"/>
      <c r="M4381" s="128"/>
      <c r="N4381" s="128"/>
      <c r="O4381" s="130"/>
      <c r="P4381" s="128"/>
      <c r="Q4381" s="128"/>
      <c r="R4381" s="128"/>
      <c r="S4381" s="128"/>
      <c r="T4381" s="128"/>
      <c r="U4381" s="128"/>
      <c r="V4381" s="128"/>
      <c r="W4381" s="128"/>
      <c r="X4381" s="128"/>
      <c r="Y4381" s="128"/>
      <c r="Z4381" s="128"/>
      <c r="AA4381">
        <v>21.54</v>
      </c>
      <c r="AB4381">
        <v>8.98</v>
      </c>
      <c r="AC4381">
        <v>4.49</v>
      </c>
      <c r="AD4381">
        <v>3.94</v>
      </c>
      <c r="AE4381">
        <v>3.34</v>
      </c>
      <c r="AG4381" s="69">
        <f t="shared" si="66"/>
        <v>30.52</v>
      </c>
      <c r="AH4381" s="70">
        <f t="shared" si="67"/>
        <v>35.01</v>
      </c>
      <c r="AI4381" s="70">
        <f t="shared" si="68"/>
        <v>38.949999999999996</v>
      </c>
      <c r="AJ4381" s="70">
        <f t="shared" si="69"/>
        <v>42.289999999999992</v>
      </c>
      <c r="AK4381" s="70" t="str">
        <f t="shared" si="70"/>
        <v/>
      </c>
      <c r="AL4381" s="128"/>
      <c r="AM4381" s="128"/>
      <c r="AN4381" s="128"/>
      <c r="AO4381" s="128"/>
      <c r="AP4381" s="128"/>
      <c r="AQ4381" s="128"/>
      <c r="AR4381" s="128"/>
      <c r="AS4381" s="128"/>
      <c r="AT4381" s="128"/>
      <c r="AU4381" s="128"/>
      <c r="AV4381" s="128"/>
      <c r="AW4381" s="128"/>
      <c r="AX4381" s="128"/>
    </row>
    <row r="4382" spans="1:50" x14ac:dyDescent="0.25">
      <c r="A4382" s="127" t="s">
        <v>172</v>
      </c>
      <c r="B4382" s="127" t="s">
        <v>79</v>
      </c>
      <c r="C4382" s="127" t="s">
        <v>147</v>
      </c>
      <c r="D4382" s="127" t="s">
        <v>138</v>
      </c>
      <c r="E4382" s="127" t="s">
        <v>179</v>
      </c>
      <c r="F4382" s="128" t="s">
        <v>154</v>
      </c>
      <c r="G4382" s="131">
        <v>44495</v>
      </c>
      <c r="H4382" s="131"/>
      <c r="I4382" s="129"/>
      <c r="J4382" s="128"/>
      <c r="K4382" s="128"/>
      <c r="L4382" s="128"/>
      <c r="M4382" s="128"/>
      <c r="N4382" s="128"/>
      <c r="O4382" s="130"/>
      <c r="P4382" s="128"/>
      <c r="Q4382" s="128"/>
      <c r="R4382" s="128"/>
      <c r="S4382" s="128"/>
      <c r="T4382" s="128"/>
      <c r="U4382" s="128"/>
      <c r="V4382" s="128"/>
      <c r="W4382" s="128"/>
      <c r="X4382" s="128"/>
      <c r="Y4382" s="128"/>
      <c r="Z4382" s="128"/>
      <c r="AA4382">
        <v>37.650000000000006</v>
      </c>
      <c r="AB4382">
        <v>27.689999999999998</v>
      </c>
      <c r="AC4382">
        <v>9.1</v>
      </c>
      <c r="AD4382">
        <v>4.2699999999999996</v>
      </c>
      <c r="AE4382">
        <v>5.49</v>
      </c>
      <c r="AF4382">
        <v>7.03</v>
      </c>
      <c r="AG4382" s="69">
        <f t="shared" si="66"/>
        <v>65.34</v>
      </c>
      <c r="AH4382" s="70">
        <f t="shared" si="67"/>
        <v>74.44</v>
      </c>
      <c r="AI4382" s="70">
        <f t="shared" si="68"/>
        <v>78.709999999999994</v>
      </c>
      <c r="AJ4382" s="70">
        <f t="shared" si="69"/>
        <v>84.199999999999989</v>
      </c>
      <c r="AK4382" s="70">
        <f t="shared" si="70"/>
        <v>91.22999999999999</v>
      </c>
      <c r="AL4382" s="128"/>
      <c r="AM4382" s="128"/>
      <c r="AN4382" s="128"/>
      <c r="AO4382" s="128"/>
      <c r="AP4382" s="128"/>
      <c r="AQ4382" s="128"/>
      <c r="AR4382" s="128"/>
      <c r="AS4382" s="128"/>
      <c r="AT4382" s="128"/>
      <c r="AU4382" s="128"/>
      <c r="AV4382" s="128"/>
      <c r="AW4382" s="128"/>
      <c r="AX4382" s="128"/>
    </row>
    <row r="4383" spans="1:50" x14ac:dyDescent="0.25">
      <c r="A4383" s="127" t="s">
        <v>172</v>
      </c>
      <c r="B4383" s="127" t="s">
        <v>79</v>
      </c>
      <c r="C4383" s="127" t="s">
        <v>147</v>
      </c>
      <c r="D4383" s="127" t="s">
        <v>138</v>
      </c>
      <c r="E4383" s="127" t="s">
        <v>179</v>
      </c>
      <c r="F4383" s="128" t="s">
        <v>154</v>
      </c>
      <c r="G4383" s="131">
        <v>44523</v>
      </c>
      <c r="H4383" s="131"/>
      <c r="I4383" s="129"/>
      <c r="J4383" s="128"/>
      <c r="K4383" s="128"/>
      <c r="L4383" s="128"/>
      <c r="M4383" s="128"/>
      <c r="N4383" s="128"/>
      <c r="O4383" s="130"/>
      <c r="P4383" s="128"/>
      <c r="Q4383" s="128"/>
      <c r="R4383" s="128"/>
      <c r="S4383" s="128"/>
      <c r="T4383" s="128"/>
      <c r="U4383" s="128"/>
      <c r="V4383" s="128"/>
      <c r="W4383" s="128"/>
      <c r="X4383" s="128"/>
      <c r="Y4383" s="128"/>
      <c r="Z4383" s="128"/>
      <c r="AA4383">
        <v>76.63</v>
      </c>
      <c r="AB4383">
        <v>47.190000000000005</v>
      </c>
      <c r="AC4383">
        <v>23.89</v>
      </c>
      <c r="AD4383">
        <v>8.75</v>
      </c>
      <c r="AE4383">
        <v>10.71</v>
      </c>
      <c r="AG4383" s="69">
        <f t="shared" si="66"/>
        <v>123.82</v>
      </c>
      <c r="AH4383" s="70">
        <f t="shared" si="67"/>
        <v>147.70999999999998</v>
      </c>
      <c r="AI4383" s="70">
        <f t="shared" si="68"/>
        <v>156.45999999999998</v>
      </c>
      <c r="AJ4383" s="70">
        <f t="shared" si="69"/>
        <v>167.17</v>
      </c>
      <c r="AK4383" s="70" t="str">
        <f t="shared" si="70"/>
        <v/>
      </c>
      <c r="AL4383" s="128"/>
      <c r="AM4383" s="128"/>
      <c r="AN4383" s="128"/>
      <c r="AO4383" s="128"/>
      <c r="AP4383" s="128"/>
      <c r="AQ4383" s="128"/>
      <c r="AR4383" s="128"/>
      <c r="AS4383" s="128"/>
      <c r="AT4383" s="128"/>
      <c r="AU4383" s="128"/>
      <c r="AV4383" s="128"/>
      <c r="AW4383" s="128"/>
      <c r="AX4383" s="128"/>
    </row>
    <row r="4384" spans="1:50" x14ac:dyDescent="0.25">
      <c r="A4384" s="127" t="s">
        <v>172</v>
      </c>
      <c r="B4384" s="127" t="s">
        <v>79</v>
      </c>
      <c r="C4384" s="127" t="s">
        <v>147</v>
      </c>
      <c r="D4384" s="127" t="s">
        <v>138</v>
      </c>
      <c r="E4384" s="127" t="s">
        <v>179</v>
      </c>
      <c r="F4384" s="128" t="s">
        <v>154</v>
      </c>
      <c r="G4384" s="131">
        <v>44578</v>
      </c>
      <c r="H4384" s="131"/>
      <c r="I4384" s="129"/>
      <c r="J4384" s="128"/>
      <c r="K4384" s="128"/>
      <c r="L4384" s="128"/>
      <c r="M4384" s="128"/>
      <c r="N4384" s="128"/>
      <c r="O4384" s="130"/>
      <c r="P4384" s="128"/>
      <c r="Q4384" s="128"/>
      <c r="R4384" s="128"/>
      <c r="S4384" s="128"/>
      <c r="T4384" s="128"/>
      <c r="U4384" s="128"/>
      <c r="V4384" s="128"/>
      <c r="W4384" s="128"/>
      <c r="X4384" s="128"/>
      <c r="Y4384" s="128"/>
      <c r="Z4384" s="128"/>
      <c r="AA4384">
        <v>3.45</v>
      </c>
      <c r="AB4384">
        <v>3.3</v>
      </c>
      <c r="AC4384">
        <v>4.87</v>
      </c>
      <c r="AD4384">
        <v>6.35</v>
      </c>
      <c r="AE4384">
        <v>6.3900000000000006</v>
      </c>
      <c r="AG4384" s="69">
        <f t="shared" si="66"/>
        <v>6.75</v>
      </c>
      <c r="AH4384" s="70">
        <f t="shared" si="67"/>
        <v>11.620000000000001</v>
      </c>
      <c r="AI4384" s="70">
        <f t="shared" si="68"/>
        <v>17.97</v>
      </c>
      <c r="AJ4384" s="70">
        <f t="shared" si="69"/>
        <v>24.36</v>
      </c>
      <c r="AK4384" s="70" t="str">
        <f t="shared" si="70"/>
        <v/>
      </c>
      <c r="AL4384" s="128"/>
      <c r="AM4384" s="128"/>
      <c r="AN4384" s="128"/>
      <c r="AO4384" s="128"/>
      <c r="AP4384" s="128"/>
      <c r="AQ4384" s="128"/>
      <c r="AR4384" s="128"/>
      <c r="AS4384" s="128"/>
      <c r="AT4384" s="128"/>
      <c r="AU4384" s="128"/>
      <c r="AV4384" s="128"/>
      <c r="AW4384" s="128"/>
      <c r="AX4384" s="128"/>
    </row>
    <row r="4385" spans="1:50" x14ac:dyDescent="0.25">
      <c r="A4385" s="127" t="s">
        <v>172</v>
      </c>
      <c r="B4385" s="127" t="s">
        <v>79</v>
      </c>
      <c r="C4385" s="127" t="s">
        <v>147</v>
      </c>
      <c r="D4385" s="127" t="s">
        <v>138</v>
      </c>
      <c r="E4385" s="127" t="s">
        <v>179</v>
      </c>
      <c r="F4385" s="128" t="s">
        <v>154</v>
      </c>
      <c r="G4385" s="131">
        <v>44600</v>
      </c>
      <c r="H4385" s="131"/>
      <c r="I4385" s="129"/>
      <c r="J4385" s="128"/>
      <c r="K4385" s="128"/>
      <c r="L4385" s="128"/>
      <c r="M4385" s="128"/>
      <c r="N4385" s="128"/>
      <c r="O4385" s="130"/>
      <c r="P4385" s="128"/>
      <c r="Q4385" s="128"/>
      <c r="R4385" s="128"/>
      <c r="S4385" s="128"/>
      <c r="T4385" s="128"/>
      <c r="U4385" s="128"/>
      <c r="V4385" s="128"/>
      <c r="W4385" s="128"/>
      <c r="X4385" s="128"/>
      <c r="Y4385" s="128"/>
      <c r="Z4385" s="128"/>
      <c r="AA4385">
        <v>4.09</v>
      </c>
      <c r="AB4385">
        <v>3.9899999999999998</v>
      </c>
      <c r="AC4385">
        <v>4.4000000000000004</v>
      </c>
      <c r="AD4385">
        <v>4.82</v>
      </c>
      <c r="AE4385">
        <v>5.1100000000000003</v>
      </c>
      <c r="AG4385" s="69">
        <f t="shared" si="66"/>
        <v>8.08</v>
      </c>
      <c r="AH4385" s="70">
        <f t="shared" si="67"/>
        <v>12.48</v>
      </c>
      <c r="AI4385" s="70">
        <f t="shared" si="68"/>
        <v>17.3</v>
      </c>
      <c r="AJ4385" s="70">
        <f t="shared" si="69"/>
        <v>22.41</v>
      </c>
      <c r="AK4385" s="70" t="str">
        <f t="shared" si="70"/>
        <v/>
      </c>
      <c r="AL4385" s="128"/>
      <c r="AM4385" s="128"/>
      <c r="AN4385" s="128"/>
      <c r="AO4385" s="128"/>
      <c r="AP4385" s="128"/>
      <c r="AQ4385" s="128"/>
      <c r="AR4385" s="128"/>
      <c r="AS4385" s="128"/>
      <c r="AT4385" s="128"/>
      <c r="AU4385" s="128"/>
      <c r="AV4385" s="128"/>
      <c r="AW4385" s="128"/>
      <c r="AX4385" s="128"/>
    </row>
    <row r="4386" spans="1:50" x14ac:dyDescent="0.25">
      <c r="A4386" s="127" t="s">
        <v>172</v>
      </c>
      <c r="B4386" s="127" t="s">
        <v>79</v>
      </c>
      <c r="C4386" s="127" t="s">
        <v>147</v>
      </c>
      <c r="D4386" s="127" t="s">
        <v>138</v>
      </c>
      <c r="E4386" s="127" t="s">
        <v>179</v>
      </c>
      <c r="F4386" s="128" t="s">
        <v>154</v>
      </c>
      <c r="G4386" s="131">
        <v>44628</v>
      </c>
      <c r="H4386" s="131"/>
      <c r="I4386" s="129"/>
      <c r="J4386" s="128"/>
      <c r="K4386" s="128"/>
      <c r="L4386" s="128"/>
      <c r="M4386" s="128"/>
      <c r="N4386" s="128"/>
      <c r="O4386" s="130"/>
      <c r="P4386" s="128"/>
      <c r="Q4386" s="128"/>
      <c r="R4386" s="128"/>
      <c r="S4386" s="128"/>
      <c r="T4386" s="128"/>
      <c r="U4386" s="128"/>
      <c r="V4386" s="128"/>
      <c r="W4386" s="128"/>
      <c r="X4386" s="128"/>
      <c r="Y4386" s="128"/>
      <c r="Z4386" s="128"/>
      <c r="AA4386">
        <v>13.040000000000001</v>
      </c>
      <c r="AB4386">
        <v>11.239999999999998</v>
      </c>
      <c r="AC4386">
        <v>5.58</v>
      </c>
      <c r="AD4386">
        <v>3.3400000000000003</v>
      </c>
      <c r="AE4386">
        <v>3.99</v>
      </c>
      <c r="AF4386">
        <v>4.3499999999999996</v>
      </c>
      <c r="AG4386" s="69">
        <f t="shared" si="66"/>
        <v>24.28</v>
      </c>
      <c r="AH4386" s="70">
        <f t="shared" si="67"/>
        <v>29.86</v>
      </c>
      <c r="AI4386" s="70">
        <f t="shared" si="68"/>
        <v>33.200000000000003</v>
      </c>
      <c r="AJ4386" s="70">
        <f t="shared" si="69"/>
        <v>37.190000000000005</v>
      </c>
      <c r="AK4386" s="70">
        <f t="shared" si="70"/>
        <v>41.540000000000006</v>
      </c>
      <c r="AL4386" s="128"/>
      <c r="AM4386" s="128"/>
      <c r="AN4386" s="128"/>
      <c r="AO4386" s="128"/>
      <c r="AP4386" s="128"/>
      <c r="AQ4386" s="128"/>
      <c r="AR4386" s="128"/>
      <c r="AS4386" s="128"/>
      <c r="AT4386" s="128"/>
      <c r="AU4386" s="128"/>
      <c r="AV4386" s="128"/>
      <c r="AW4386" s="128"/>
      <c r="AX4386" s="128"/>
    </row>
    <row r="4387" spans="1:50" x14ac:dyDescent="0.25">
      <c r="A4387" s="127" t="s">
        <v>172</v>
      </c>
      <c r="B4387" s="127" t="s">
        <v>79</v>
      </c>
      <c r="C4387" s="127" t="s">
        <v>147</v>
      </c>
      <c r="D4387" s="127" t="s">
        <v>138</v>
      </c>
      <c r="E4387" s="127" t="s">
        <v>179</v>
      </c>
      <c r="F4387" s="128" t="s">
        <v>154</v>
      </c>
      <c r="G4387" s="131">
        <v>44683</v>
      </c>
      <c r="H4387" s="131"/>
      <c r="I4387" s="129"/>
      <c r="J4387" s="128"/>
      <c r="K4387" s="128"/>
      <c r="L4387" s="128"/>
      <c r="M4387" s="128"/>
      <c r="N4387" s="128"/>
      <c r="O4387" s="130"/>
      <c r="P4387" s="128"/>
      <c r="Q4387" s="128"/>
      <c r="R4387" s="128"/>
      <c r="S4387" s="128"/>
      <c r="T4387" s="128"/>
      <c r="U4387" s="128"/>
      <c r="V4387" s="128"/>
      <c r="W4387" s="128"/>
      <c r="X4387" s="128"/>
      <c r="Y4387" s="128"/>
      <c r="Z4387" s="128"/>
      <c r="AA4387">
        <v>53.11</v>
      </c>
      <c r="AB4387">
        <v>18.330000000000002</v>
      </c>
      <c r="AC4387">
        <v>6.9</v>
      </c>
      <c r="AD4387">
        <v>5.23</v>
      </c>
      <c r="AE4387">
        <v>4.68</v>
      </c>
      <c r="AG4387" s="69">
        <f t="shared" si="66"/>
        <v>71.44</v>
      </c>
      <c r="AH4387" s="70">
        <f t="shared" si="67"/>
        <v>78.34</v>
      </c>
      <c r="AI4387" s="70">
        <f t="shared" si="68"/>
        <v>83.570000000000007</v>
      </c>
      <c r="AJ4387" s="70">
        <f t="shared" si="69"/>
        <v>88.25</v>
      </c>
      <c r="AK4387" s="70" t="str">
        <f t="shared" si="70"/>
        <v/>
      </c>
      <c r="AL4387" s="128"/>
      <c r="AM4387" s="128"/>
      <c r="AN4387" s="128"/>
      <c r="AO4387" s="128"/>
      <c r="AP4387" s="128"/>
      <c r="AQ4387" s="128"/>
      <c r="AR4387" s="128"/>
      <c r="AS4387" s="128"/>
      <c r="AT4387" s="128"/>
      <c r="AU4387" s="128"/>
      <c r="AV4387" s="128"/>
      <c r="AW4387" s="128"/>
      <c r="AX4387" s="128"/>
    </row>
    <row r="4388" spans="1:50" x14ac:dyDescent="0.25">
      <c r="A4388" s="3" t="s">
        <v>174</v>
      </c>
      <c r="B4388" s="3" t="s">
        <v>84</v>
      </c>
      <c r="C4388" s="3" t="s">
        <v>147</v>
      </c>
      <c r="D4388" s="3" t="s">
        <v>138</v>
      </c>
      <c r="E4388" s="3" t="s">
        <v>179</v>
      </c>
      <c r="F4388" t="s">
        <v>154</v>
      </c>
      <c r="G4388" s="38">
        <v>44543</v>
      </c>
      <c r="H4388" s="38"/>
      <c r="I4388" s="118"/>
      <c r="L4388" s="12"/>
      <c r="O4388" s="28"/>
      <c r="AA4388">
        <v>10.53</v>
      </c>
      <c r="AB4388">
        <v>28.01</v>
      </c>
      <c r="AC4388">
        <v>8.2200000000000006</v>
      </c>
      <c r="AD4388">
        <v>6.09</v>
      </c>
      <c r="AE4388">
        <v>7.33</v>
      </c>
      <c r="AG4388" s="69">
        <f t="shared" si="66"/>
        <v>38.54</v>
      </c>
      <c r="AH4388" s="70">
        <f t="shared" si="67"/>
        <v>46.76</v>
      </c>
      <c r="AI4388" s="70">
        <f t="shared" si="68"/>
        <v>52.849999999999994</v>
      </c>
      <c r="AJ4388" s="70">
        <f t="shared" si="69"/>
        <v>60.179999999999993</v>
      </c>
      <c r="AK4388" s="70" t="str">
        <f t="shared" si="70"/>
        <v/>
      </c>
    </row>
    <row r="4389" spans="1:50" x14ac:dyDescent="0.25">
      <c r="A4389" s="3" t="s">
        <v>174</v>
      </c>
      <c r="B4389" s="3" t="s">
        <v>84</v>
      </c>
      <c r="C4389" s="3" t="s">
        <v>147</v>
      </c>
      <c r="D4389" s="3" t="s">
        <v>138</v>
      </c>
      <c r="E4389" s="3" t="s">
        <v>179</v>
      </c>
      <c r="F4389" t="s">
        <v>154</v>
      </c>
      <c r="G4389" s="125">
        <v>44453</v>
      </c>
      <c r="H4389" s="125"/>
      <c r="I4389" s="118"/>
      <c r="L4389" s="12"/>
      <c r="O4389" s="28"/>
      <c r="AA4389">
        <v>17.440000000000001</v>
      </c>
      <c r="AB4389">
        <v>11.39</v>
      </c>
      <c r="AC4389">
        <v>3.83</v>
      </c>
      <c r="AD4389">
        <v>2.5300000000000002</v>
      </c>
      <c r="AE4389">
        <v>3.4099999999999997</v>
      </c>
      <c r="AG4389" s="69">
        <f t="shared" si="66"/>
        <v>28.830000000000002</v>
      </c>
      <c r="AH4389" s="70">
        <f t="shared" si="67"/>
        <v>32.660000000000004</v>
      </c>
      <c r="AI4389" s="70">
        <f t="shared" si="68"/>
        <v>35.190000000000005</v>
      </c>
      <c r="AJ4389" s="70">
        <f t="shared" si="69"/>
        <v>38.6</v>
      </c>
      <c r="AK4389" s="70" t="str">
        <f t="shared" si="70"/>
        <v/>
      </c>
    </row>
    <row r="4390" spans="1:50" x14ac:dyDescent="0.25">
      <c r="A4390" s="3" t="s">
        <v>174</v>
      </c>
      <c r="B4390" s="3" t="s">
        <v>84</v>
      </c>
      <c r="C4390" s="3" t="s">
        <v>147</v>
      </c>
      <c r="D4390" s="3" t="s">
        <v>138</v>
      </c>
      <c r="E4390" s="3" t="s">
        <v>179</v>
      </c>
      <c r="F4390" t="s">
        <v>154</v>
      </c>
      <c r="G4390" s="125">
        <v>44495</v>
      </c>
      <c r="H4390" s="125"/>
      <c r="I4390" s="118"/>
      <c r="L4390" s="12"/>
      <c r="O4390" s="28"/>
      <c r="AA4390">
        <v>37.26</v>
      </c>
      <c r="AB4390">
        <v>28</v>
      </c>
      <c r="AC4390">
        <v>9.7799999999999994</v>
      </c>
      <c r="AD4390">
        <v>5.75</v>
      </c>
      <c r="AE4390">
        <v>7.75</v>
      </c>
      <c r="AF4390">
        <v>8.58</v>
      </c>
      <c r="AG4390" s="69">
        <f t="shared" si="66"/>
        <v>65.259999999999991</v>
      </c>
      <c r="AH4390" s="70">
        <f t="shared" si="67"/>
        <v>75.039999999999992</v>
      </c>
      <c r="AI4390" s="70">
        <f t="shared" si="68"/>
        <v>80.789999999999992</v>
      </c>
      <c r="AJ4390" s="70">
        <f t="shared" si="69"/>
        <v>88.539999999999992</v>
      </c>
      <c r="AK4390" s="70">
        <f t="shared" si="70"/>
        <v>97.11999999999999</v>
      </c>
    </row>
    <row r="4391" spans="1:50" x14ac:dyDescent="0.25">
      <c r="A4391" s="3" t="s">
        <v>174</v>
      </c>
      <c r="B4391" s="3" t="s">
        <v>84</v>
      </c>
      <c r="C4391" s="3" t="s">
        <v>147</v>
      </c>
      <c r="D4391" s="3" t="s">
        <v>138</v>
      </c>
      <c r="E4391" s="3" t="s">
        <v>179</v>
      </c>
      <c r="F4391" t="s">
        <v>154</v>
      </c>
      <c r="G4391" s="125">
        <v>44523</v>
      </c>
      <c r="H4391" s="125"/>
      <c r="I4391" s="118"/>
      <c r="L4391" s="12"/>
      <c r="O4391" s="28"/>
      <c r="AA4391">
        <v>81.150000000000006</v>
      </c>
      <c r="AB4391">
        <v>50.22</v>
      </c>
      <c r="AC4391">
        <v>32.72</v>
      </c>
      <c r="AD4391">
        <v>9.89</v>
      </c>
      <c r="AE4391">
        <v>9.74</v>
      </c>
      <c r="AG4391" s="69">
        <f t="shared" si="66"/>
        <v>131.37</v>
      </c>
      <c r="AH4391" s="70">
        <f t="shared" si="67"/>
        <v>164.09</v>
      </c>
      <c r="AI4391" s="70">
        <f t="shared" si="68"/>
        <v>173.98000000000002</v>
      </c>
      <c r="AJ4391" s="70">
        <f t="shared" si="69"/>
        <v>183.72000000000003</v>
      </c>
      <c r="AK4391" s="70" t="str">
        <f t="shared" si="70"/>
        <v/>
      </c>
    </row>
    <row r="4392" spans="1:50" x14ac:dyDescent="0.25">
      <c r="A4392" s="3" t="s">
        <v>174</v>
      </c>
      <c r="B4392" s="3" t="s">
        <v>84</v>
      </c>
      <c r="C4392" s="3" t="s">
        <v>147</v>
      </c>
      <c r="D4392" s="3" t="s">
        <v>138</v>
      </c>
      <c r="E4392" s="3" t="s">
        <v>179</v>
      </c>
      <c r="F4392" t="s">
        <v>154</v>
      </c>
      <c r="G4392" s="125">
        <v>44578</v>
      </c>
      <c r="H4392" s="125"/>
      <c r="I4392" s="118"/>
      <c r="L4392" s="12"/>
      <c r="O4392" s="28"/>
      <c r="AA4392">
        <v>14.16</v>
      </c>
      <c r="AB4392">
        <v>11.2</v>
      </c>
      <c r="AC4392">
        <v>9.75</v>
      </c>
      <c r="AD4392">
        <v>9.43</v>
      </c>
      <c r="AE4392">
        <v>7.8599999999999994</v>
      </c>
      <c r="AG4392" s="69">
        <f t="shared" si="66"/>
        <v>25.36</v>
      </c>
      <c r="AH4392" s="70">
        <f t="shared" si="67"/>
        <v>35.11</v>
      </c>
      <c r="AI4392" s="70">
        <f t="shared" si="68"/>
        <v>44.54</v>
      </c>
      <c r="AJ4392" s="70">
        <f t="shared" si="69"/>
        <v>52.4</v>
      </c>
      <c r="AK4392" s="70" t="str">
        <f t="shared" si="70"/>
        <v/>
      </c>
    </row>
    <row r="4393" spans="1:50" x14ac:dyDescent="0.25">
      <c r="A4393" s="3" t="s">
        <v>174</v>
      </c>
      <c r="B4393" s="3" t="s">
        <v>84</v>
      </c>
      <c r="C4393" s="3" t="s">
        <v>147</v>
      </c>
      <c r="D4393" s="3" t="s">
        <v>138</v>
      </c>
      <c r="E4393" s="3" t="s">
        <v>179</v>
      </c>
      <c r="F4393" t="s">
        <v>154</v>
      </c>
      <c r="G4393" s="125">
        <v>44600</v>
      </c>
      <c r="H4393" s="125"/>
      <c r="I4393" s="118"/>
      <c r="L4393" s="12"/>
      <c r="O4393" s="28"/>
      <c r="AA4393">
        <v>4.1900000000000004</v>
      </c>
      <c r="AB4393">
        <v>3.88</v>
      </c>
      <c r="AC4393">
        <v>4.01</v>
      </c>
      <c r="AD4393">
        <v>4.4800000000000004</v>
      </c>
      <c r="AE4393">
        <v>8.41</v>
      </c>
      <c r="AG4393" s="69">
        <f t="shared" si="66"/>
        <v>8.07</v>
      </c>
      <c r="AH4393" s="70">
        <f t="shared" si="67"/>
        <v>12.08</v>
      </c>
      <c r="AI4393" s="70">
        <f t="shared" si="68"/>
        <v>16.560000000000002</v>
      </c>
      <c r="AJ4393" s="70">
        <f t="shared" si="69"/>
        <v>24.970000000000002</v>
      </c>
      <c r="AK4393" s="70" t="str">
        <f t="shared" si="70"/>
        <v/>
      </c>
    </row>
    <row r="4394" spans="1:50" x14ac:dyDescent="0.25">
      <c r="A4394" s="3" t="s">
        <v>174</v>
      </c>
      <c r="B4394" s="3" t="s">
        <v>84</v>
      </c>
      <c r="C4394" s="3" t="s">
        <v>147</v>
      </c>
      <c r="D4394" s="3" t="s">
        <v>138</v>
      </c>
      <c r="E4394" s="3" t="s">
        <v>179</v>
      </c>
      <c r="F4394" t="s">
        <v>154</v>
      </c>
      <c r="G4394" s="125">
        <v>44628</v>
      </c>
      <c r="H4394" s="125"/>
      <c r="I4394" s="118"/>
      <c r="L4394" s="12"/>
      <c r="O4394" s="28"/>
      <c r="AA4394">
        <v>15.78</v>
      </c>
      <c r="AB4394">
        <v>9.25</v>
      </c>
      <c r="AC4394">
        <v>4.83</v>
      </c>
      <c r="AD4394">
        <v>3.1999999999999997</v>
      </c>
      <c r="AE4394">
        <v>4.9300000000000006</v>
      </c>
      <c r="AF4394">
        <v>4.9800000000000004</v>
      </c>
      <c r="AG4394" s="69">
        <f t="shared" si="66"/>
        <v>25.03</v>
      </c>
      <c r="AH4394" s="70">
        <f t="shared" si="67"/>
        <v>29.86</v>
      </c>
      <c r="AI4394" s="70">
        <f t="shared" si="68"/>
        <v>33.06</v>
      </c>
      <c r="AJ4394" s="70">
        <f t="shared" si="69"/>
        <v>37.99</v>
      </c>
      <c r="AK4394" s="70">
        <f t="shared" si="70"/>
        <v>42.97</v>
      </c>
    </row>
    <row r="4395" spans="1:50" x14ac:dyDescent="0.25">
      <c r="A4395" s="3" t="s">
        <v>174</v>
      </c>
      <c r="B4395" s="3" t="s">
        <v>84</v>
      </c>
      <c r="C4395" s="3" t="s">
        <v>147</v>
      </c>
      <c r="D4395" s="3" t="s">
        <v>138</v>
      </c>
      <c r="E4395" s="3" t="s">
        <v>179</v>
      </c>
      <c r="F4395" t="s">
        <v>154</v>
      </c>
      <c r="G4395" s="125">
        <v>44683</v>
      </c>
      <c r="H4395" s="125"/>
      <c r="I4395" s="118"/>
      <c r="L4395" s="12"/>
      <c r="O4395" s="28"/>
      <c r="AA4395">
        <v>43.22</v>
      </c>
      <c r="AB4395">
        <v>14.510000000000002</v>
      </c>
      <c r="AC4395">
        <v>5.68</v>
      </c>
      <c r="AD4395">
        <v>5.71</v>
      </c>
      <c r="AE4395">
        <v>5.1999999999999993</v>
      </c>
      <c r="AG4395" s="69">
        <f t="shared" si="66"/>
        <v>57.730000000000004</v>
      </c>
      <c r="AH4395" s="70">
        <f t="shared" si="67"/>
        <v>63.410000000000004</v>
      </c>
      <c r="AI4395" s="70">
        <f t="shared" si="68"/>
        <v>69.12</v>
      </c>
      <c r="AJ4395" s="70">
        <f t="shared" si="69"/>
        <v>74.320000000000007</v>
      </c>
      <c r="AK4395" s="70" t="str">
        <f t="shared" si="70"/>
        <v/>
      </c>
    </row>
    <row r="4396" spans="1:50" x14ac:dyDescent="0.25">
      <c r="A4396" s="127" t="s">
        <v>176</v>
      </c>
      <c r="B4396" s="127" t="s">
        <v>143</v>
      </c>
      <c r="C4396" s="127" t="s">
        <v>147</v>
      </c>
      <c r="D4396" s="127" t="s">
        <v>138</v>
      </c>
      <c r="E4396" s="127" t="s">
        <v>179</v>
      </c>
      <c r="F4396" s="128" t="s">
        <v>154</v>
      </c>
      <c r="G4396" s="38">
        <v>44543</v>
      </c>
      <c r="H4396" s="38"/>
      <c r="I4396" s="129"/>
      <c r="J4396" s="128"/>
      <c r="K4396" s="128"/>
      <c r="L4396" s="128"/>
      <c r="M4396" s="128"/>
      <c r="N4396" s="128"/>
      <c r="O4396" s="130"/>
      <c r="P4396" s="128"/>
      <c r="Q4396" s="128"/>
      <c r="R4396" s="128"/>
      <c r="S4396" s="128"/>
      <c r="T4396" s="128"/>
      <c r="U4396" s="128"/>
      <c r="V4396" s="128"/>
      <c r="W4396" s="128"/>
      <c r="X4396" s="128"/>
      <c r="Y4396" s="128"/>
      <c r="Z4396" s="128"/>
      <c r="AA4396">
        <v>9.17</v>
      </c>
      <c r="AB4396">
        <v>20.66</v>
      </c>
      <c r="AC4396">
        <v>6.58</v>
      </c>
      <c r="AD4396">
        <v>4.8199999999999994</v>
      </c>
      <c r="AE4396">
        <v>3.6</v>
      </c>
      <c r="AG4396" s="69">
        <f t="shared" ref="AG4396:AG4459" si="71">IF(COUNTIFS(AA4396:AB4396,"&gt;=0")=2,SUM(AA4396:AB4396),"")</f>
        <v>29.83</v>
      </c>
      <c r="AH4396" s="70">
        <f t="shared" ref="AH4396:AH4459" si="72">IF(COUNTIFS(AA4396:AC4396,"&gt;=0")=3,SUM(AA4396:AC4396),"")</f>
        <v>36.409999999999997</v>
      </c>
      <c r="AI4396" s="70">
        <f t="shared" ref="AI4396:AI4459" si="73">IF(COUNTIFS(AA4396:AD4396,"&gt;=0")=4,SUM(AA4396:AD4396),"")</f>
        <v>41.23</v>
      </c>
      <c r="AJ4396" s="70">
        <f t="shared" ref="AJ4396:AJ4459" si="74">IF(COUNTIFS(AA4396:AE4396,"&gt;=0")=5,SUM(AA4396:AE4396),"")</f>
        <v>44.83</v>
      </c>
      <c r="AK4396" s="70" t="str">
        <f t="shared" ref="AK4396:AK4459" si="75">IF(COUNTIFS(AA4396:AF4396,"&gt;=0")=6,SUM(AA4396:AF4396),"")</f>
        <v/>
      </c>
      <c r="AL4396" s="128"/>
      <c r="AM4396" s="128"/>
      <c r="AN4396" s="128"/>
      <c r="AO4396" s="128"/>
      <c r="AP4396" s="128"/>
      <c r="AQ4396" s="128"/>
      <c r="AR4396" s="128"/>
      <c r="AS4396" s="128"/>
      <c r="AT4396" s="128"/>
      <c r="AU4396" s="128"/>
      <c r="AV4396" s="128"/>
      <c r="AW4396" s="128"/>
      <c r="AX4396" s="128"/>
    </row>
    <row r="4397" spans="1:50" x14ac:dyDescent="0.25">
      <c r="A4397" s="127" t="s">
        <v>176</v>
      </c>
      <c r="B4397" s="127" t="s">
        <v>143</v>
      </c>
      <c r="C4397" s="127" t="s">
        <v>147</v>
      </c>
      <c r="D4397" s="127" t="s">
        <v>138</v>
      </c>
      <c r="E4397" s="127" t="s">
        <v>179</v>
      </c>
      <c r="F4397" s="128" t="s">
        <v>154</v>
      </c>
      <c r="G4397" s="131">
        <v>44453</v>
      </c>
      <c r="H4397" s="131"/>
      <c r="I4397" s="129"/>
      <c r="J4397" s="128"/>
      <c r="K4397" s="128"/>
      <c r="L4397" s="128"/>
      <c r="M4397" s="128"/>
      <c r="N4397" s="128"/>
      <c r="O4397" s="130"/>
      <c r="P4397" s="128"/>
      <c r="Q4397" s="128"/>
      <c r="R4397" s="128"/>
      <c r="S4397" s="128"/>
      <c r="T4397" s="128"/>
      <c r="U4397" s="128"/>
      <c r="V4397" s="128"/>
      <c r="W4397" s="128"/>
      <c r="X4397" s="128"/>
      <c r="Y4397" s="128"/>
      <c r="Z4397" s="128"/>
      <c r="AA4397">
        <v>24.16</v>
      </c>
      <c r="AB4397">
        <v>10.91</v>
      </c>
      <c r="AC4397">
        <v>4.28</v>
      </c>
      <c r="AD4397">
        <v>2.3199999999999998</v>
      </c>
      <c r="AE4397">
        <v>3.47</v>
      </c>
      <c r="AG4397" s="69">
        <f t="shared" si="71"/>
        <v>35.07</v>
      </c>
      <c r="AH4397" s="70">
        <f t="shared" si="72"/>
        <v>39.35</v>
      </c>
      <c r="AI4397" s="70">
        <f t="shared" si="73"/>
        <v>41.67</v>
      </c>
      <c r="AJ4397" s="70">
        <f t="shared" si="74"/>
        <v>45.14</v>
      </c>
      <c r="AK4397" s="70" t="str">
        <f t="shared" si="75"/>
        <v/>
      </c>
      <c r="AL4397" s="128"/>
      <c r="AM4397" s="128"/>
      <c r="AN4397" s="128"/>
      <c r="AO4397" s="128"/>
      <c r="AP4397" s="128"/>
      <c r="AQ4397" s="128"/>
      <c r="AR4397" s="128"/>
      <c r="AS4397" s="128"/>
      <c r="AT4397" s="128"/>
      <c r="AU4397" s="128"/>
      <c r="AV4397" s="128"/>
      <c r="AW4397" s="128"/>
      <c r="AX4397" s="128"/>
    </row>
    <row r="4398" spans="1:50" x14ac:dyDescent="0.25">
      <c r="A4398" s="127" t="s">
        <v>176</v>
      </c>
      <c r="B4398" s="127" t="s">
        <v>143</v>
      </c>
      <c r="C4398" s="127" t="s">
        <v>147</v>
      </c>
      <c r="D4398" s="127" t="s">
        <v>138</v>
      </c>
      <c r="E4398" s="127" t="s">
        <v>179</v>
      </c>
      <c r="F4398" s="128" t="s">
        <v>154</v>
      </c>
      <c r="G4398" s="131">
        <v>44495</v>
      </c>
      <c r="H4398" s="131"/>
      <c r="I4398" s="129"/>
      <c r="J4398" s="128"/>
      <c r="K4398" s="128"/>
      <c r="L4398" s="128"/>
      <c r="M4398" s="128"/>
      <c r="N4398" s="128"/>
      <c r="O4398" s="130"/>
      <c r="P4398" s="128"/>
      <c r="Q4398" s="128"/>
      <c r="R4398" s="128"/>
      <c r="S4398" s="128"/>
      <c r="T4398" s="128"/>
      <c r="U4398" s="128"/>
      <c r="V4398" s="128"/>
      <c r="W4398" s="128"/>
      <c r="X4398" s="128"/>
      <c r="Y4398" s="128"/>
      <c r="Z4398" s="128"/>
      <c r="AA4398">
        <v>38.599999999999994</v>
      </c>
      <c r="AB4398">
        <v>29.88</v>
      </c>
      <c r="AC4398">
        <v>9.94</v>
      </c>
      <c r="AD4398">
        <v>3.7</v>
      </c>
      <c r="AE4398">
        <v>3.9000000000000004</v>
      </c>
      <c r="AF4398">
        <v>4.49</v>
      </c>
      <c r="AG4398" s="69">
        <f t="shared" si="71"/>
        <v>68.47999999999999</v>
      </c>
      <c r="AH4398" s="70">
        <f t="shared" si="72"/>
        <v>78.419999999999987</v>
      </c>
      <c r="AI4398" s="70">
        <f t="shared" si="73"/>
        <v>82.11999999999999</v>
      </c>
      <c r="AJ4398" s="70">
        <f t="shared" si="74"/>
        <v>86.02</v>
      </c>
      <c r="AK4398" s="70">
        <f t="shared" si="75"/>
        <v>90.509999999999991</v>
      </c>
      <c r="AL4398" s="128"/>
      <c r="AM4398" s="128"/>
      <c r="AN4398" s="128"/>
      <c r="AO4398" s="128"/>
      <c r="AP4398" s="128"/>
      <c r="AQ4398" s="128"/>
      <c r="AR4398" s="128"/>
      <c r="AS4398" s="128"/>
      <c r="AT4398" s="128"/>
      <c r="AU4398" s="128"/>
      <c r="AV4398" s="128"/>
      <c r="AW4398" s="128"/>
      <c r="AX4398" s="128"/>
    </row>
    <row r="4399" spans="1:50" x14ac:dyDescent="0.25">
      <c r="A4399" s="127" t="s">
        <v>176</v>
      </c>
      <c r="B4399" s="127" t="s">
        <v>143</v>
      </c>
      <c r="C4399" s="127" t="s">
        <v>147</v>
      </c>
      <c r="D4399" s="127" t="s">
        <v>138</v>
      </c>
      <c r="E4399" s="127" t="s">
        <v>179</v>
      </c>
      <c r="F4399" s="128" t="s">
        <v>154</v>
      </c>
      <c r="G4399" s="131">
        <v>44523</v>
      </c>
      <c r="H4399" s="131"/>
      <c r="I4399" s="129"/>
      <c r="J4399" s="128"/>
      <c r="K4399" s="128"/>
      <c r="L4399" s="128"/>
      <c r="M4399" s="128"/>
      <c r="N4399" s="128"/>
      <c r="O4399" s="130"/>
      <c r="P4399" s="128"/>
      <c r="Q4399" s="128"/>
      <c r="R4399" s="128"/>
      <c r="S4399" s="128"/>
      <c r="T4399" s="128"/>
      <c r="U4399" s="128"/>
      <c r="V4399" s="128"/>
      <c r="W4399" s="128"/>
      <c r="X4399" s="128"/>
      <c r="Y4399" s="128"/>
      <c r="Z4399" s="128"/>
      <c r="AA4399">
        <v>81.349999999999994</v>
      </c>
      <c r="AB4399">
        <v>54.39</v>
      </c>
      <c r="AC4399">
        <v>22.71</v>
      </c>
      <c r="AD4399">
        <v>22.75</v>
      </c>
      <c r="AE4399">
        <v>7.6</v>
      </c>
      <c r="AG4399" s="69">
        <f t="shared" si="71"/>
        <v>135.74</v>
      </c>
      <c r="AH4399" s="70">
        <f t="shared" si="72"/>
        <v>158.45000000000002</v>
      </c>
      <c r="AI4399" s="70">
        <f t="shared" si="73"/>
        <v>181.20000000000002</v>
      </c>
      <c r="AJ4399" s="70">
        <f t="shared" si="74"/>
        <v>188.8</v>
      </c>
      <c r="AK4399" s="70" t="str">
        <f t="shared" si="75"/>
        <v/>
      </c>
      <c r="AL4399" s="128"/>
      <c r="AM4399" s="128"/>
      <c r="AN4399" s="128"/>
      <c r="AO4399" s="128"/>
      <c r="AP4399" s="128"/>
      <c r="AQ4399" s="128"/>
      <c r="AR4399" s="128"/>
      <c r="AS4399" s="128"/>
      <c r="AT4399" s="128"/>
      <c r="AU4399" s="128"/>
      <c r="AV4399" s="128"/>
      <c r="AW4399" s="128"/>
      <c r="AX4399" s="128"/>
    </row>
    <row r="4400" spans="1:50" x14ac:dyDescent="0.25">
      <c r="A4400" s="127" t="s">
        <v>176</v>
      </c>
      <c r="B4400" s="127" t="s">
        <v>143</v>
      </c>
      <c r="C4400" s="127" t="s">
        <v>147</v>
      </c>
      <c r="D4400" s="127" t="s">
        <v>138</v>
      </c>
      <c r="E4400" s="127" t="s">
        <v>179</v>
      </c>
      <c r="F4400" s="128" t="s">
        <v>154</v>
      </c>
      <c r="G4400" s="131">
        <v>44578</v>
      </c>
      <c r="H4400" s="131"/>
      <c r="I4400" s="129"/>
      <c r="J4400" s="128"/>
      <c r="K4400" s="128"/>
      <c r="L4400" s="128"/>
      <c r="M4400" s="128"/>
      <c r="N4400" s="128"/>
      <c r="O4400" s="130"/>
      <c r="P4400" s="128"/>
      <c r="Q4400" s="128"/>
      <c r="R4400" s="128"/>
      <c r="S4400" s="128"/>
      <c r="T4400" s="128"/>
      <c r="U4400" s="128"/>
      <c r="V4400" s="128"/>
      <c r="W4400" s="128"/>
      <c r="X4400" s="128"/>
      <c r="Y4400" s="128"/>
      <c r="Z4400" s="128"/>
      <c r="AA4400">
        <v>34.71</v>
      </c>
      <c r="AB4400">
        <v>11.39</v>
      </c>
      <c r="AC4400">
        <v>9.58</v>
      </c>
      <c r="AD4400">
        <v>12.879999999999999</v>
      </c>
      <c r="AE4400">
        <v>10.53</v>
      </c>
      <c r="AG4400" s="69">
        <f t="shared" si="71"/>
        <v>46.1</v>
      </c>
      <c r="AH4400" s="70">
        <f t="shared" si="72"/>
        <v>55.68</v>
      </c>
      <c r="AI4400" s="70">
        <f t="shared" si="73"/>
        <v>68.56</v>
      </c>
      <c r="AJ4400" s="70">
        <f t="shared" si="74"/>
        <v>79.09</v>
      </c>
      <c r="AK4400" s="70" t="str">
        <f t="shared" si="75"/>
        <v/>
      </c>
      <c r="AL4400" s="128"/>
      <c r="AM4400" s="128"/>
      <c r="AN4400" s="128"/>
      <c r="AO4400" s="128"/>
      <c r="AP4400" s="128"/>
      <c r="AQ4400" s="128"/>
      <c r="AR4400" s="128"/>
      <c r="AS4400" s="128"/>
      <c r="AT4400" s="128"/>
      <c r="AU4400" s="128"/>
      <c r="AV4400" s="128"/>
      <c r="AW4400" s="128"/>
      <c r="AX4400" s="128"/>
    </row>
    <row r="4401" spans="1:50" x14ac:dyDescent="0.25">
      <c r="A4401" s="127" t="s">
        <v>176</v>
      </c>
      <c r="B4401" s="127" t="s">
        <v>143</v>
      </c>
      <c r="C4401" s="127" t="s">
        <v>147</v>
      </c>
      <c r="D4401" s="127" t="s">
        <v>138</v>
      </c>
      <c r="E4401" s="127" t="s">
        <v>179</v>
      </c>
      <c r="F4401" s="128" t="s">
        <v>154</v>
      </c>
      <c r="G4401" s="131">
        <v>44600</v>
      </c>
      <c r="H4401" s="131"/>
      <c r="I4401" s="129"/>
      <c r="J4401" s="128"/>
      <c r="K4401" s="128"/>
      <c r="L4401" s="128"/>
      <c r="M4401" s="128"/>
      <c r="N4401" s="128"/>
      <c r="O4401" s="130"/>
      <c r="P4401" s="128"/>
      <c r="Q4401" s="128"/>
      <c r="R4401" s="128"/>
      <c r="S4401" s="128"/>
      <c r="T4401" s="128"/>
      <c r="U4401" s="128"/>
      <c r="V4401" s="128"/>
      <c r="W4401" s="128"/>
      <c r="X4401" s="128"/>
      <c r="Y4401" s="128"/>
      <c r="Z4401" s="128"/>
      <c r="AA4401">
        <v>5.27</v>
      </c>
      <c r="AB4401">
        <v>5.1099999999999994</v>
      </c>
      <c r="AC4401">
        <v>5.07</v>
      </c>
      <c r="AD4401">
        <v>8.9700000000000006</v>
      </c>
      <c r="AE4401">
        <v>7.74</v>
      </c>
      <c r="AG4401" s="69">
        <f t="shared" si="71"/>
        <v>10.379999999999999</v>
      </c>
      <c r="AH4401" s="70">
        <f t="shared" si="72"/>
        <v>15.45</v>
      </c>
      <c r="AI4401" s="70">
        <f t="shared" si="73"/>
        <v>24.42</v>
      </c>
      <c r="AJ4401" s="70">
        <f t="shared" si="74"/>
        <v>32.160000000000004</v>
      </c>
      <c r="AK4401" s="70" t="str">
        <f t="shared" si="75"/>
        <v/>
      </c>
      <c r="AL4401" s="128"/>
      <c r="AM4401" s="128"/>
      <c r="AN4401" s="128"/>
      <c r="AO4401" s="128"/>
      <c r="AP4401" s="128"/>
      <c r="AQ4401" s="128"/>
      <c r="AR4401" s="128"/>
      <c r="AS4401" s="128"/>
      <c r="AT4401" s="128"/>
      <c r="AU4401" s="128"/>
      <c r="AV4401" s="128"/>
      <c r="AW4401" s="128"/>
      <c r="AX4401" s="128"/>
    </row>
    <row r="4402" spans="1:50" x14ac:dyDescent="0.25">
      <c r="A4402" s="127" t="s">
        <v>176</v>
      </c>
      <c r="B4402" s="127" t="s">
        <v>143</v>
      </c>
      <c r="C4402" s="127" t="s">
        <v>147</v>
      </c>
      <c r="D4402" s="127" t="s">
        <v>138</v>
      </c>
      <c r="E4402" s="127" t="s">
        <v>179</v>
      </c>
      <c r="F4402" s="128" t="s">
        <v>154</v>
      </c>
      <c r="G4402" s="131">
        <v>44628</v>
      </c>
      <c r="H4402" s="131"/>
      <c r="I4402" s="129"/>
      <c r="J4402" s="128"/>
      <c r="K4402" s="128"/>
      <c r="L4402" s="128"/>
      <c r="M4402" s="128"/>
      <c r="N4402" s="128"/>
      <c r="O4402" s="130"/>
      <c r="P4402" s="128"/>
      <c r="Q4402" s="128"/>
      <c r="R4402" s="128"/>
      <c r="S4402" s="128"/>
      <c r="T4402" s="128"/>
      <c r="U4402" s="128"/>
      <c r="V4402" s="128"/>
      <c r="W4402" s="128"/>
      <c r="X4402" s="128"/>
      <c r="Y4402" s="128"/>
      <c r="Z4402" s="128"/>
      <c r="AA4402">
        <v>18.439999999999998</v>
      </c>
      <c r="AB4402">
        <v>19.21</v>
      </c>
      <c r="AC4402">
        <v>5.66</v>
      </c>
      <c r="AD4402">
        <v>8.4600000000000009</v>
      </c>
      <c r="AE4402">
        <v>10.559999999999999</v>
      </c>
      <c r="AF4402">
        <v>8.1199999999999992</v>
      </c>
      <c r="AG4402" s="69">
        <f t="shared" si="71"/>
        <v>37.65</v>
      </c>
      <c r="AH4402" s="70">
        <f t="shared" si="72"/>
        <v>43.31</v>
      </c>
      <c r="AI4402" s="70">
        <f t="shared" si="73"/>
        <v>51.77</v>
      </c>
      <c r="AJ4402" s="70">
        <f t="shared" si="74"/>
        <v>62.33</v>
      </c>
      <c r="AK4402" s="70">
        <f t="shared" si="75"/>
        <v>70.45</v>
      </c>
      <c r="AL4402" s="128"/>
      <c r="AM4402" s="128"/>
      <c r="AN4402" s="128"/>
      <c r="AO4402" s="128"/>
      <c r="AP4402" s="128"/>
      <c r="AQ4402" s="128"/>
      <c r="AR4402" s="128"/>
      <c r="AS4402" s="128"/>
      <c r="AT4402" s="128"/>
      <c r="AU4402" s="128"/>
      <c r="AV4402" s="128"/>
      <c r="AW4402" s="128"/>
      <c r="AX4402" s="128"/>
    </row>
    <row r="4403" spans="1:50" x14ac:dyDescent="0.25">
      <c r="A4403" s="127" t="s">
        <v>176</v>
      </c>
      <c r="B4403" s="127" t="s">
        <v>143</v>
      </c>
      <c r="C4403" s="127" t="s">
        <v>147</v>
      </c>
      <c r="D4403" s="127" t="s">
        <v>138</v>
      </c>
      <c r="E4403" s="127" t="s">
        <v>179</v>
      </c>
      <c r="F4403" s="128" t="s">
        <v>154</v>
      </c>
      <c r="G4403" s="131">
        <v>44683</v>
      </c>
      <c r="H4403" s="131"/>
      <c r="I4403" s="129"/>
      <c r="J4403" s="128"/>
      <c r="K4403" s="128"/>
      <c r="L4403" s="128"/>
      <c r="M4403" s="128"/>
      <c r="N4403" s="128"/>
      <c r="O4403" s="130"/>
      <c r="P4403" s="128"/>
      <c r="Q4403" s="128"/>
      <c r="R4403" s="128"/>
      <c r="S4403" s="128"/>
      <c r="T4403" s="128"/>
      <c r="U4403" s="128"/>
      <c r="V4403" s="128"/>
      <c r="W4403" s="128"/>
      <c r="X4403" s="128"/>
      <c r="Y4403" s="128"/>
      <c r="Z4403" s="128"/>
      <c r="AA4403">
        <v>74.92</v>
      </c>
      <c r="AB4403">
        <v>17.27</v>
      </c>
      <c r="AC4403">
        <v>8.86</v>
      </c>
      <c r="AD4403">
        <v>9.2099999999999991</v>
      </c>
      <c r="AE4403">
        <v>10.33</v>
      </c>
      <c r="AG4403" s="69">
        <f t="shared" si="71"/>
        <v>92.19</v>
      </c>
      <c r="AH4403" s="70">
        <f t="shared" si="72"/>
        <v>101.05</v>
      </c>
      <c r="AI4403" s="70">
        <f t="shared" si="73"/>
        <v>110.25999999999999</v>
      </c>
      <c r="AJ4403" s="70">
        <f t="shared" si="74"/>
        <v>120.58999999999999</v>
      </c>
      <c r="AK4403" s="70" t="str">
        <f t="shared" si="75"/>
        <v/>
      </c>
      <c r="AL4403" s="128"/>
      <c r="AM4403" s="128"/>
      <c r="AN4403" s="128"/>
      <c r="AO4403" s="128"/>
      <c r="AP4403" s="128"/>
      <c r="AQ4403" s="128"/>
      <c r="AR4403" s="128"/>
      <c r="AS4403" s="128"/>
      <c r="AT4403" s="128"/>
      <c r="AU4403" s="128"/>
      <c r="AV4403" s="128"/>
      <c r="AW4403" s="128"/>
      <c r="AX4403" s="128"/>
    </row>
    <row r="4404" spans="1:50" x14ac:dyDescent="0.25">
      <c r="A4404" s="126" t="s">
        <v>178</v>
      </c>
      <c r="B4404" s="126" t="s">
        <v>145</v>
      </c>
      <c r="C4404" s="126" t="s">
        <v>147</v>
      </c>
      <c r="D4404" s="126" t="s">
        <v>138</v>
      </c>
      <c r="E4404" s="126" t="s">
        <v>179</v>
      </c>
      <c r="F4404" s="21" t="s">
        <v>154</v>
      </c>
      <c r="G4404" s="38">
        <v>44543</v>
      </c>
      <c r="H4404" s="38"/>
      <c r="I4404" s="118"/>
      <c r="L4404" s="12"/>
      <c r="O4404" s="28"/>
      <c r="AA4404">
        <v>15.96</v>
      </c>
      <c r="AB4404">
        <v>29.130000000000003</v>
      </c>
      <c r="AC4404">
        <v>9.01</v>
      </c>
      <c r="AD4404">
        <v>7.6999999999999993</v>
      </c>
      <c r="AE4404">
        <v>6</v>
      </c>
      <c r="AG4404" s="69">
        <f t="shared" si="71"/>
        <v>45.09</v>
      </c>
      <c r="AH4404" s="70">
        <f t="shared" si="72"/>
        <v>54.1</v>
      </c>
      <c r="AI4404" s="70">
        <f t="shared" si="73"/>
        <v>61.8</v>
      </c>
      <c r="AJ4404" s="70">
        <f t="shared" si="74"/>
        <v>67.8</v>
      </c>
      <c r="AK4404" s="70" t="str">
        <f t="shared" si="75"/>
        <v/>
      </c>
    </row>
    <row r="4405" spans="1:50" x14ac:dyDescent="0.25">
      <c r="A4405" s="126" t="s">
        <v>178</v>
      </c>
      <c r="B4405" s="126" t="s">
        <v>145</v>
      </c>
      <c r="C4405" s="126" t="s">
        <v>147</v>
      </c>
      <c r="D4405" s="126" t="s">
        <v>138</v>
      </c>
      <c r="E4405" s="126" t="s">
        <v>179</v>
      </c>
      <c r="F4405" s="21" t="s">
        <v>154</v>
      </c>
      <c r="G4405" s="125">
        <v>44453</v>
      </c>
      <c r="H4405" s="125"/>
      <c r="I4405" s="118"/>
      <c r="L4405" s="12"/>
      <c r="O4405" s="28"/>
      <c r="AA4405">
        <v>35.629999999999995</v>
      </c>
      <c r="AB4405">
        <v>15.81</v>
      </c>
      <c r="AC4405">
        <v>10.83</v>
      </c>
      <c r="AD4405">
        <v>6.52</v>
      </c>
      <c r="AE4405">
        <v>6.3999999999999995</v>
      </c>
      <c r="AG4405" s="69">
        <f t="shared" si="71"/>
        <v>51.44</v>
      </c>
      <c r="AH4405" s="70">
        <f t="shared" si="72"/>
        <v>62.269999999999996</v>
      </c>
      <c r="AI4405" s="70">
        <f t="shared" si="73"/>
        <v>68.789999999999992</v>
      </c>
      <c r="AJ4405" s="70">
        <f t="shared" si="74"/>
        <v>75.19</v>
      </c>
      <c r="AK4405" s="70" t="str">
        <f t="shared" si="75"/>
        <v/>
      </c>
    </row>
    <row r="4406" spans="1:50" x14ac:dyDescent="0.25">
      <c r="A4406" s="126" t="s">
        <v>178</v>
      </c>
      <c r="B4406" s="126" t="s">
        <v>145</v>
      </c>
      <c r="C4406" s="126" t="s">
        <v>147</v>
      </c>
      <c r="D4406" s="126" t="s">
        <v>138</v>
      </c>
      <c r="E4406" s="126" t="s">
        <v>179</v>
      </c>
      <c r="F4406" s="21" t="s">
        <v>154</v>
      </c>
      <c r="G4406" s="125">
        <v>44495</v>
      </c>
      <c r="H4406" s="125"/>
      <c r="I4406" s="118"/>
      <c r="L4406" s="12"/>
      <c r="O4406" s="28"/>
      <c r="AA4406">
        <v>43.17</v>
      </c>
      <c r="AB4406">
        <v>31.040000000000003</v>
      </c>
      <c r="AC4406">
        <v>14.3</v>
      </c>
      <c r="AD4406">
        <v>6.41</v>
      </c>
      <c r="AE4406">
        <v>7.56</v>
      </c>
      <c r="AF4406">
        <v>8.35</v>
      </c>
      <c r="AG4406" s="69">
        <f t="shared" si="71"/>
        <v>74.210000000000008</v>
      </c>
      <c r="AH4406" s="70">
        <f t="shared" si="72"/>
        <v>88.51</v>
      </c>
      <c r="AI4406" s="70">
        <f t="shared" si="73"/>
        <v>94.92</v>
      </c>
      <c r="AJ4406" s="70">
        <f t="shared" si="74"/>
        <v>102.48</v>
      </c>
      <c r="AK4406" s="70">
        <f t="shared" si="75"/>
        <v>110.83</v>
      </c>
    </row>
    <row r="4407" spans="1:50" x14ac:dyDescent="0.25">
      <c r="A4407" s="126" t="s">
        <v>178</v>
      </c>
      <c r="B4407" s="126" t="s">
        <v>145</v>
      </c>
      <c r="C4407" s="126" t="s">
        <v>147</v>
      </c>
      <c r="D4407" s="126" t="s">
        <v>138</v>
      </c>
      <c r="E4407" s="126" t="s">
        <v>179</v>
      </c>
      <c r="F4407" s="21" t="s">
        <v>154</v>
      </c>
      <c r="G4407" s="125">
        <v>44523</v>
      </c>
      <c r="H4407" s="125"/>
      <c r="I4407" s="118"/>
      <c r="L4407" s="12"/>
      <c r="O4407" s="28"/>
      <c r="AA4407">
        <v>75.989999999999995</v>
      </c>
      <c r="AB4407">
        <v>67.3</v>
      </c>
      <c r="AC4407">
        <v>26.09</v>
      </c>
      <c r="AD4407">
        <v>10.41</v>
      </c>
      <c r="AE4407">
        <v>8.66</v>
      </c>
      <c r="AG4407" s="69">
        <f t="shared" si="71"/>
        <v>143.29</v>
      </c>
      <c r="AH4407" s="70">
        <f t="shared" si="72"/>
        <v>169.38</v>
      </c>
      <c r="AI4407" s="70">
        <f t="shared" si="73"/>
        <v>179.79</v>
      </c>
      <c r="AJ4407" s="70">
        <f t="shared" si="74"/>
        <v>188.45</v>
      </c>
      <c r="AK4407" s="70" t="str">
        <f t="shared" si="75"/>
        <v/>
      </c>
    </row>
    <row r="4408" spans="1:50" x14ac:dyDescent="0.25">
      <c r="A4408" s="126" t="s">
        <v>178</v>
      </c>
      <c r="B4408" s="126" t="s">
        <v>145</v>
      </c>
      <c r="C4408" s="126" t="s">
        <v>147</v>
      </c>
      <c r="D4408" s="126" t="s">
        <v>138</v>
      </c>
      <c r="E4408" s="126" t="s">
        <v>179</v>
      </c>
      <c r="F4408" s="21" t="s">
        <v>154</v>
      </c>
      <c r="G4408" s="125">
        <v>44578</v>
      </c>
      <c r="H4408" s="125"/>
      <c r="I4408" s="118"/>
      <c r="L4408" s="12"/>
      <c r="O4408" s="28"/>
      <c r="AA4408">
        <v>164.49</v>
      </c>
      <c r="AB4408">
        <v>52.49</v>
      </c>
      <c r="AC4408">
        <v>32.119999999999997</v>
      </c>
      <c r="AD4408">
        <v>19.47</v>
      </c>
      <c r="AE4408">
        <v>13.07</v>
      </c>
      <c r="AG4408" s="69">
        <f t="shared" si="71"/>
        <v>216.98000000000002</v>
      </c>
      <c r="AH4408" s="70">
        <f t="shared" si="72"/>
        <v>249.10000000000002</v>
      </c>
      <c r="AI4408" s="70">
        <f t="shared" si="73"/>
        <v>268.57000000000005</v>
      </c>
      <c r="AJ4408" s="70">
        <f t="shared" si="74"/>
        <v>281.64000000000004</v>
      </c>
      <c r="AK4408" s="70" t="str">
        <f t="shared" si="75"/>
        <v/>
      </c>
    </row>
    <row r="4409" spans="1:50" x14ac:dyDescent="0.25">
      <c r="A4409" s="126" t="s">
        <v>178</v>
      </c>
      <c r="B4409" s="126" t="s">
        <v>145</v>
      </c>
      <c r="C4409" s="126" t="s">
        <v>147</v>
      </c>
      <c r="D4409" s="126" t="s">
        <v>138</v>
      </c>
      <c r="E4409" s="126" t="s">
        <v>179</v>
      </c>
      <c r="F4409" s="21" t="s">
        <v>154</v>
      </c>
      <c r="G4409" s="125">
        <v>44600</v>
      </c>
      <c r="H4409" s="125"/>
      <c r="I4409" s="118"/>
      <c r="L4409" s="12"/>
      <c r="O4409" s="28"/>
      <c r="AA4409">
        <v>25.17</v>
      </c>
      <c r="AB4409">
        <v>16.13</v>
      </c>
      <c r="AC4409">
        <v>22.81</v>
      </c>
      <c r="AD4409">
        <v>15.879999999999999</v>
      </c>
      <c r="AE4409">
        <v>19.149999999999999</v>
      </c>
      <c r="AG4409" s="69">
        <f t="shared" si="71"/>
        <v>41.3</v>
      </c>
      <c r="AH4409" s="70">
        <f t="shared" si="72"/>
        <v>64.11</v>
      </c>
      <c r="AI4409" s="70">
        <f t="shared" si="73"/>
        <v>79.989999999999995</v>
      </c>
      <c r="AJ4409" s="70">
        <f t="shared" si="74"/>
        <v>99.139999999999986</v>
      </c>
      <c r="AK4409" s="70" t="str">
        <f t="shared" si="75"/>
        <v/>
      </c>
    </row>
    <row r="4410" spans="1:50" x14ac:dyDescent="0.25">
      <c r="A4410" s="126" t="s">
        <v>178</v>
      </c>
      <c r="B4410" s="126" t="s">
        <v>145</v>
      </c>
      <c r="C4410" s="126" t="s">
        <v>147</v>
      </c>
      <c r="D4410" s="126" t="s">
        <v>138</v>
      </c>
      <c r="E4410" s="126" t="s">
        <v>179</v>
      </c>
      <c r="F4410" s="21" t="s">
        <v>154</v>
      </c>
      <c r="G4410" s="125">
        <v>44628</v>
      </c>
      <c r="H4410" s="125"/>
      <c r="I4410" s="118"/>
      <c r="L4410" s="12"/>
      <c r="O4410" s="28"/>
      <c r="AA4410">
        <v>46.639999999999993</v>
      </c>
      <c r="AB4410">
        <v>41.11</v>
      </c>
      <c r="AC4410">
        <v>31.259999999999998</v>
      </c>
      <c r="AD4410">
        <v>19.12</v>
      </c>
      <c r="AE4410">
        <v>18.13</v>
      </c>
      <c r="AF4410">
        <v>13.33</v>
      </c>
      <c r="AG4410" s="69">
        <f t="shared" si="71"/>
        <v>87.75</v>
      </c>
      <c r="AH4410" s="70">
        <f t="shared" si="72"/>
        <v>119.00999999999999</v>
      </c>
      <c r="AI4410" s="70">
        <f t="shared" si="73"/>
        <v>138.13</v>
      </c>
      <c r="AJ4410" s="70">
        <f t="shared" si="74"/>
        <v>156.26</v>
      </c>
      <c r="AK4410" s="70">
        <f t="shared" si="75"/>
        <v>169.59</v>
      </c>
    </row>
    <row r="4411" spans="1:50" x14ac:dyDescent="0.25">
      <c r="A4411" s="126" t="s">
        <v>178</v>
      </c>
      <c r="B4411" s="126" t="s">
        <v>145</v>
      </c>
      <c r="C4411" s="126" t="s">
        <v>147</v>
      </c>
      <c r="D4411" s="126" t="s">
        <v>138</v>
      </c>
      <c r="E4411" s="126" t="s">
        <v>179</v>
      </c>
      <c r="F4411" s="21" t="s">
        <v>154</v>
      </c>
      <c r="G4411" s="125">
        <v>44683</v>
      </c>
      <c r="H4411" s="125"/>
      <c r="I4411" s="118"/>
      <c r="L4411" s="12"/>
      <c r="O4411" s="28"/>
      <c r="AA4411">
        <v>89.39</v>
      </c>
      <c r="AB4411">
        <v>36.04</v>
      </c>
      <c r="AC4411">
        <v>31.759999999999998</v>
      </c>
      <c r="AD4411">
        <v>32.199999999999996</v>
      </c>
      <c r="AE4411">
        <v>20.91</v>
      </c>
      <c r="AG4411" s="69">
        <f t="shared" si="71"/>
        <v>125.43</v>
      </c>
      <c r="AH4411" s="70">
        <f t="shared" si="72"/>
        <v>157.19</v>
      </c>
      <c r="AI4411" s="70">
        <f t="shared" si="73"/>
        <v>189.39</v>
      </c>
      <c r="AJ4411" s="70">
        <f t="shared" si="74"/>
        <v>210.29999999999998</v>
      </c>
      <c r="AK4411" s="70" t="str">
        <f t="shared" si="75"/>
        <v/>
      </c>
    </row>
    <row r="4412" spans="1:50" x14ac:dyDescent="0.25">
      <c r="A4412" s="65" t="s">
        <v>171</v>
      </c>
      <c r="B4412" s="65" t="s">
        <v>79</v>
      </c>
      <c r="C4412" s="65" t="s">
        <v>137</v>
      </c>
      <c r="D4412" s="65" t="s">
        <v>138</v>
      </c>
      <c r="E4412" s="65" t="s">
        <v>179</v>
      </c>
      <c r="F4412" s="22" t="s">
        <v>153</v>
      </c>
      <c r="G4412" s="17">
        <v>44720</v>
      </c>
      <c r="H4412" s="17"/>
      <c r="I4412" s="17"/>
      <c r="L4412" s="23"/>
      <c r="P4412" s="13"/>
      <c r="V4412" s="20"/>
      <c r="W4412" s="20"/>
      <c r="X4412" s="20"/>
      <c r="Y4412" s="20"/>
      <c r="Z4412" s="20"/>
      <c r="AA4412">
        <v>53.269999999999996</v>
      </c>
      <c r="AB4412">
        <v>36.22</v>
      </c>
      <c r="AC4412">
        <v>10.52</v>
      </c>
      <c r="AD4412">
        <v>7.97</v>
      </c>
      <c r="AE4412">
        <v>8.43</v>
      </c>
      <c r="AG4412" s="69">
        <f t="shared" si="71"/>
        <v>89.49</v>
      </c>
      <c r="AH4412" s="70">
        <f t="shared" si="72"/>
        <v>100.00999999999999</v>
      </c>
      <c r="AI4412" s="70">
        <f t="shared" si="73"/>
        <v>107.97999999999999</v>
      </c>
      <c r="AJ4412" s="70">
        <f t="shared" si="74"/>
        <v>116.41</v>
      </c>
      <c r="AK4412" s="70" t="str">
        <f t="shared" si="75"/>
        <v/>
      </c>
    </row>
    <row r="4413" spans="1:50" x14ac:dyDescent="0.25">
      <c r="A4413" s="65" t="s">
        <v>171</v>
      </c>
      <c r="B4413" s="65" t="s">
        <v>79</v>
      </c>
      <c r="C4413" s="65" t="s">
        <v>137</v>
      </c>
      <c r="D4413" s="65" t="s">
        <v>138</v>
      </c>
      <c r="E4413" s="65" t="s">
        <v>179</v>
      </c>
      <c r="F4413" s="22" t="s">
        <v>153</v>
      </c>
      <c r="G4413" s="17">
        <v>44760</v>
      </c>
      <c r="H4413" s="17"/>
      <c r="I4413" s="17"/>
      <c r="L4413" s="23"/>
      <c r="P4413" s="13"/>
      <c r="V4413" s="20"/>
      <c r="W4413" s="20"/>
      <c r="X4413" s="20"/>
      <c r="Y4413" s="20"/>
      <c r="Z4413" s="20"/>
      <c r="AA4413">
        <v>9.16</v>
      </c>
      <c r="AB4413">
        <v>33.660000000000004</v>
      </c>
      <c r="AC4413">
        <v>37.46</v>
      </c>
      <c r="AD4413">
        <v>15.969999999999999</v>
      </c>
      <c r="AE4413">
        <v>15.299999999999999</v>
      </c>
      <c r="AF4413">
        <v>0</v>
      </c>
      <c r="AG4413" s="69">
        <f t="shared" si="71"/>
        <v>42.820000000000007</v>
      </c>
      <c r="AH4413" s="70">
        <f t="shared" si="72"/>
        <v>80.28</v>
      </c>
      <c r="AI4413" s="70">
        <f t="shared" si="73"/>
        <v>96.25</v>
      </c>
      <c r="AJ4413" s="70">
        <f t="shared" si="74"/>
        <v>111.55</v>
      </c>
      <c r="AK4413" s="70">
        <f t="shared" si="75"/>
        <v>111.55</v>
      </c>
    </row>
    <row r="4414" spans="1:50" x14ac:dyDescent="0.25">
      <c r="A4414" s="65" t="s">
        <v>171</v>
      </c>
      <c r="B4414" s="65" t="s">
        <v>79</v>
      </c>
      <c r="C4414" s="65" t="s">
        <v>137</v>
      </c>
      <c r="D4414" s="65" t="s">
        <v>138</v>
      </c>
      <c r="E4414" s="65" t="s">
        <v>179</v>
      </c>
      <c r="F4414" s="22" t="s">
        <v>153</v>
      </c>
      <c r="G4414" s="17">
        <v>44788</v>
      </c>
      <c r="H4414" s="17"/>
      <c r="I4414" s="17"/>
      <c r="L4414" s="23"/>
      <c r="P4414" s="13"/>
      <c r="V4414" s="20"/>
      <c r="W4414" s="20"/>
      <c r="X4414" s="20"/>
      <c r="Y4414" s="20"/>
      <c r="Z4414" s="20"/>
      <c r="AA4414">
        <v>6.56</v>
      </c>
      <c r="AB4414">
        <v>6.04</v>
      </c>
      <c r="AC4414">
        <v>35.4</v>
      </c>
      <c r="AD4414">
        <v>23.41</v>
      </c>
      <c r="AE4414">
        <v>20.18</v>
      </c>
      <c r="AF4414">
        <v>0</v>
      </c>
      <c r="AG4414" s="69">
        <f t="shared" si="71"/>
        <v>12.6</v>
      </c>
      <c r="AH4414" s="70">
        <f t="shared" si="72"/>
        <v>48</v>
      </c>
      <c r="AI4414" s="70">
        <f t="shared" si="73"/>
        <v>71.41</v>
      </c>
      <c r="AJ4414" s="70">
        <f t="shared" si="74"/>
        <v>91.59</v>
      </c>
      <c r="AK4414" s="70">
        <f t="shared" si="75"/>
        <v>91.59</v>
      </c>
    </row>
    <row r="4415" spans="1:50" x14ac:dyDescent="0.25">
      <c r="A4415" s="65" t="s">
        <v>171</v>
      </c>
      <c r="B4415" s="65" t="s">
        <v>79</v>
      </c>
      <c r="C4415" s="65" t="s">
        <v>137</v>
      </c>
      <c r="D4415" s="65" t="s">
        <v>138</v>
      </c>
      <c r="E4415" s="65" t="s">
        <v>179</v>
      </c>
      <c r="F4415" s="22" t="s">
        <v>153</v>
      </c>
      <c r="G4415" s="17">
        <v>44824</v>
      </c>
      <c r="H4415" s="17"/>
      <c r="I4415" s="17"/>
      <c r="L4415" s="23"/>
      <c r="P4415" s="13"/>
      <c r="V4415" s="20"/>
      <c r="W4415" s="20"/>
      <c r="X4415" s="20"/>
      <c r="Y4415" s="20"/>
      <c r="Z4415" s="20"/>
      <c r="AA4415">
        <v>2.44</v>
      </c>
      <c r="AB4415">
        <v>1.55</v>
      </c>
      <c r="AC4415">
        <v>5.89</v>
      </c>
      <c r="AD4415">
        <v>16.78</v>
      </c>
      <c r="AE4415">
        <v>21.3</v>
      </c>
      <c r="AG4415" s="69">
        <f t="shared" si="71"/>
        <v>3.99</v>
      </c>
      <c r="AH4415" s="70">
        <f t="shared" si="72"/>
        <v>9.879999999999999</v>
      </c>
      <c r="AI4415" s="70">
        <f t="shared" si="73"/>
        <v>26.66</v>
      </c>
      <c r="AJ4415" s="70">
        <f t="shared" si="74"/>
        <v>47.96</v>
      </c>
      <c r="AK4415" s="70" t="str">
        <f t="shared" si="75"/>
        <v/>
      </c>
    </row>
    <row r="4416" spans="1:50" x14ac:dyDescent="0.25">
      <c r="A4416" s="65" t="s">
        <v>171</v>
      </c>
      <c r="B4416" s="65" t="s">
        <v>79</v>
      </c>
      <c r="C4416" s="65" t="s">
        <v>137</v>
      </c>
      <c r="D4416" s="65" t="s">
        <v>138</v>
      </c>
      <c r="E4416" s="65" t="s">
        <v>179</v>
      </c>
      <c r="F4416" s="22" t="s">
        <v>153</v>
      </c>
      <c r="G4416" s="17">
        <v>44852</v>
      </c>
      <c r="H4416" s="17"/>
      <c r="I4416" s="17"/>
      <c r="L4416" s="23"/>
      <c r="P4416" s="13"/>
      <c r="V4416" s="20"/>
      <c r="W4416" s="20"/>
      <c r="X4416" s="20"/>
      <c r="Y4416" s="20"/>
      <c r="Z4416" s="20"/>
      <c r="AA4416">
        <v>3.73</v>
      </c>
      <c r="AB4416">
        <v>2.96</v>
      </c>
      <c r="AC4416">
        <v>6.54</v>
      </c>
      <c r="AD4416">
        <v>19.989999999999998</v>
      </c>
      <c r="AE4416">
        <v>22.55</v>
      </c>
      <c r="AG4416" s="69">
        <f t="shared" si="71"/>
        <v>6.6899999999999995</v>
      </c>
      <c r="AH4416" s="70">
        <f t="shared" si="72"/>
        <v>13.23</v>
      </c>
      <c r="AI4416" s="70">
        <f t="shared" si="73"/>
        <v>33.22</v>
      </c>
      <c r="AJ4416" s="70">
        <f t="shared" si="74"/>
        <v>55.769999999999996</v>
      </c>
      <c r="AK4416" s="70" t="str">
        <f t="shared" si="75"/>
        <v/>
      </c>
    </row>
    <row r="4417" spans="1:46" x14ac:dyDescent="0.25">
      <c r="A4417" s="65" t="s">
        <v>171</v>
      </c>
      <c r="B4417" s="65" t="s">
        <v>79</v>
      </c>
      <c r="C4417" s="65" t="s">
        <v>137</v>
      </c>
      <c r="D4417" s="65" t="s">
        <v>138</v>
      </c>
      <c r="E4417" s="65" t="s">
        <v>179</v>
      </c>
      <c r="F4417" s="22" t="s">
        <v>153</v>
      </c>
      <c r="G4417" s="17">
        <v>44901</v>
      </c>
      <c r="H4417" s="17"/>
      <c r="I4417" s="17"/>
      <c r="L4417" s="23"/>
      <c r="P4417" s="13"/>
      <c r="V4417" s="20"/>
      <c r="W4417" s="20"/>
      <c r="X4417" s="20"/>
      <c r="Y4417" s="20"/>
      <c r="Z4417" s="20"/>
      <c r="AA4417">
        <v>0.97</v>
      </c>
      <c r="AB4417">
        <v>1.0900000000000001</v>
      </c>
      <c r="AC4417">
        <v>0.68</v>
      </c>
      <c r="AD4417">
        <v>0</v>
      </c>
      <c r="AE4417">
        <v>2.94</v>
      </c>
      <c r="AG4417" s="69">
        <f t="shared" si="71"/>
        <v>2.06</v>
      </c>
      <c r="AH4417" s="70">
        <f t="shared" si="72"/>
        <v>2.74</v>
      </c>
      <c r="AI4417" s="70">
        <f t="shared" si="73"/>
        <v>2.74</v>
      </c>
      <c r="AJ4417" s="70">
        <f t="shared" si="74"/>
        <v>5.68</v>
      </c>
      <c r="AK4417" s="70" t="str">
        <f t="shared" si="75"/>
        <v/>
      </c>
    </row>
    <row r="4418" spans="1:46" x14ac:dyDescent="0.25">
      <c r="A4418" s="65" t="s">
        <v>171</v>
      </c>
      <c r="B4418" s="65" t="s">
        <v>79</v>
      </c>
      <c r="C4418" s="65" t="s">
        <v>137</v>
      </c>
      <c r="D4418" s="65" t="s">
        <v>138</v>
      </c>
      <c r="E4418" s="65" t="s">
        <v>179</v>
      </c>
      <c r="F4418" s="22" t="s">
        <v>153</v>
      </c>
      <c r="G4418" s="17">
        <v>44936</v>
      </c>
      <c r="H4418" s="17"/>
      <c r="I4418" s="17"/>
      <c r="L4418" s="23"/>
      <c r="P4418" s="13"/>
      <c r="V4418" s="20"/>
      <c r="W4418" s="20"/>
      <c r="X4418" s="20"/>
      <c r="Y4418" s="20"/>
      <c r="Z4418" s="20"/>
      <c r="AA4418">
        <v>2.12</v>
      </c>
      <c r="AB4418">
        <v>1.02</v>
      </c>
      <c r="AC4418">
        <v>0.3</v>
      </c>
      <c r="AD4418">
        <v>0.15</v>
      </c>
      <c r="AE4418">
        <v>1.26</v>
      </c>
      <c r="AF4418">
        <v>5.25</v>
      </c>
      <c r="AG4418" s="69">
        <f t="shared" si="71"/>
        <v>3.14</v>
      </c>
      <c r="AH4418" s="70">
        <f t="shared" si="72"/>
        <v>3.44</v>
      </c>
      <c r="AI4418" s="70">
        <f t="shared" si="73"/>
        <v>3.59</v>
      </c>
      <c r="AJ4418" s="70">
        <f t="shared" si="74"/>
        <v>4.8499999999999996</v>
      </c>
      <c r="AK4418" s="70">
        <f t="shared" si="75"/>
        <v>10.1</v>
      </c>
    </row>
    <row r="4419" spans="1:46" x14ac:dyDescent="0.25">
      <c r="A4419" s="54" t="s">
        <v>173</v>
      </c>
      <c r="B4419" s="54" t="s">
        <v>84</v>
      </c>
      <c r="C4419" s="54" t="s">
        <v>137</v>
      </c>
      <c r="D4419" s="54" t="s">
        <v>138</v>
      </c>
      <c r="E4419" s="54" t="s">
        <v>179</v>
      </c>
      <c r="F4419" s="58" t="s">
        <v>153</v>
      </c>
      <c r="G4419" s="112">
        <v>44720</v>
      </c>
      <c r="H4419" s="112"/>
      <c r="I4419" s="112"/>
      <c r="J4419" s="58"/>
      <c r="K4419" s="58"/>
      <c r="L4419" s="87"/>
      <c r="M4419" s="58"/>
      <c r="N4419" s="58"/>
      <c r="O4419" s="58"/>
      <c r="P4419" s="88"/>
      <c r="Q4419" s="58"/>
      <c r="R4419" s="58"/>
      <c r="S4419" s="58"/>
      <c r="T4419" s="58"/>
      <c r="U4419" s="58"/>
      <c r="V4419" s="58"/>
      <c r="W4419" s="58"/>
      <c r="X4419" s="58"/>
      <c r="Y4419" s="58"/>
      <c r="Z4419" s="58"/>
      <c r="AA4419">
        <v>73.86</v>
      </c>
      <c r="AB4419">
        <v>36.619999999999997</v>
      </c>
      <c r="AC4419">
        <v>9.82</v>
      </c>
      <c r="AD4419">
        <v>9</v>
      </c>
      <c r="AE4419">
        <v>10.220000000000001</v>
      </c>
      <c r="AG4419" s="69">
        <f t="shared" si="71"/>
        <v>110.47999999999999</v>
      </c>
      <c r="AH4419" s="70">
        <f t="shared" si="72"/>
        <v>120.29999999999998</v>
      </c>
      <c r="AI4419" s="70">
        <f t="shared" si="73"/>
        <v>129.29999999999998</v>
      </c>
      <c r="AJ4419" s="70">
        <f t="shared" si="74"/>
        <v>139.51999999999998</v>
      </c>
      <c r="AK4419" s="70" t="str">
        <f t="shared" si="75"/>
        <v/>
      </c>
      <c r="AL4419" s="58"/>
      <c r="AM4419" s="58"/>
      <c r="AN4419" s="58"/>
      <c r="AO4419" s="58"/>
      <c r="AP4419" s="58"/>
      <c r="AQ4419" s="58"/>
      <c r="AR4419" s="58"/>
      <c r="AS4419" s="58"/>
      <c r="AT4419" s="58"/>
    </row>
    <row r="4420" spans="1:46" x14ac:dyDescent="0.25">
      <c r="A4420" s="54" t="s">
        <v>173</v>
      </c>
      <c r="B4420" s="54" t="s">
        <v>84</v>
      </c>
      <c r="C4420" s="54" t="s">
        <v>137</v>
      </c>
      <c r="D4420" s="54" t="s">
        <v>138</v>
      </c>
      <c r="E4420" s="54" t="s">
        <v>179</v>
      </c>
      <c r="F4420" s="58" t="s">
        <v>153</v>
      </c>
      <c r="G4420" s="112">
        <v>44760</v>
      </c>
      <c r="H4420" s="112"/>
      <c r="I4420" s="112"/>
      <c r="J4420" s="58"/>
      <c r="K4420" s="58"/>
      <c r="L4420" s="87"/>
      <c r="M4420" s="58"/>
      <c r="N4420" s="58"/>
      <c r="O4420" s="58"/>
      <c r="P4420" s="88"/>
      <c r="Q4420" s="58"/>
      <c r="R4420" s="58"/>
      <c r="S4420" s="58"/>
      <c r="T4420" s="58"/>
      <c r="U4420" s="58"/>
      <c r="V4420" s="58"/>
      <c r="W4420" s="58"/>
      <c r="X4420" s="58"/>
      <c r="Y4420" s="58"/>
      <c r="Z4420" s="58"/>
      <c r="AA4420">
        <v>13.51</v>
      </c>
      <c r="AB4420">
        <v>37.450000000000003</v>
      </c>
      <c r="AC4420">
        <v>35.580000000000005</v>
      </c>
      <c r="AD4420">
        <v>22.05</v>
      </c>
      <c r="AE4420">
        <v>22.57</v>
      </c>
      <c r="AF4420">
        <v>0</v>
      </c>
      <c r="AG4420" s="69">
        <f t="shared" si="71"/>
        <v>50.96</v>
      </c>
      <c r="AH4420" s="70">
        <f t="shared" si="72"/>
        <v>86.54</v>
      </c>
      <c r="AI4420" s="70">
        <f t="shared" si="73"/>
        <v>108.59</v>
      </c>
      <c r="AJ4420" s="70">
        <f t="shared" si="74"/>
        <v>131.16</v>
      </c>
      <c r="AK4420" s="70">
        <f t="shared" si="75"/>
        <v>131.16</v>
      </c>
      <c r="AL4420" s="58"/>
      <c r="AM4420" s="58"/>
      <c r="AN4420" s="58"/>
      <c r="AO4420" s="58"/>
      <c r="AP4420" s="58"/>
      <c r="AQ4420" s="58"/>
      <c r="AR4420" s="58"/>
      <c r="AS4420" s="58"/>
      <c r="AT4420" s="58"/>
    </row>
    <row r="4421" spans="1:46" x14ac:dyDescent="0.25">
      <c r="A4421" s="54" t="s">
        <v>173</v>
      </c>
      <c r="B4421" s="54" t="s">
        <v>84</v>
      </c>
      <c r="C4421" s="54" t="s">
        <v>137</v>
      </c>
      <c r="D4421" s="54" t="s">
        <v>138</v>
      </c>
      <c r="E4421" s="54" t="s">
        <v>179</v>
      </c>
      <c r="F4421" s="58" t="s">
        <v>153</v>
      </c>
      <c r="G4421" s="112">
        <v>44788</v>
      </c>
      <c r="H4421" s="112"/>
      <c r="I4421" s="112"/>
      <c r="J4421" s="58"/>
      <c r="K4421" s="58"/>
      <c r="L4421" s="87"/>
      <c r="M4421" s="58"/>
      <c r="N4421" s="58"/>
      <c r="O4421" s="58"/>
      <c r="P4421" s="88"/>
      <c r="Q4421" s="58"/>
      <c r="R4421" s="58"/>
      <c r="S4421" s="58"/>
      <c r="T4421" s="58"/>
      <c r="U4421" s="58"/>
      <c r="V4421" s="58"/>
      <c r="W4421" s="58"/>
      <c r="X4421" s="58"/>
      <c r="Y4421" s="58"/>
      <c r="Z4421" s="58"/>
      <c r="AA4421">
        <v>4.9399999999999995</v>
      </c>
      <c r="AB4421">
        <v>5.6099999999999994</v>
      </c>
      <c r="AC4421">
        <v>29.55</v>
      </c>
      <c r="AD4421">
        <v>23.54</v>
      </c>
      <c r="AE4421">
        <v>25.58</v>
      </c>
      <c r="AF4421">
        <v>0</v>
      </c>
      <c r="AG4421" s="69">
        <f t="shared" si="71"/>
        <v>10.549999999999999</v>
      </c>
      <c r="AH4421" s="70">
        <f t="shared" si="72"/>
        <v>40.1</v>
      </c>
      <c r="AI4421" s="70">
        <f t="shared" si="73"/>
        <v>63.64</v>
      </c>
      <c r="AJ4421" s="70">
        <f t="shared" si="74"/>
        <v>89.22</v>
      </c>
      <c r="AK4421" s="70">
        <f t="shared" si="75"/>
        <v>89.22</v>
      </c>
      <c r="AL4421" s="58"/>
      <c r="AM4421" s="58"/>
      <c r="AN4421" s="58"/>
      <c r="AO4421" s="58"/>
      <c r="AP4421" s="58"/>
      <c r="AQ4421" s="58"/>
      <c r="AR4421" s="58"/>
      <c r="AS4421" s="58"/>
      <c r="AT4421" s="58"/>
    </row>
    <row r="4422" spans="1:46" x14ac:dyDescent="0.25">
      <c r="A4422" s="54" t="s">
        <v>173</v>
      </c>
      <c r="B4422" s="54" t="s">
        <v>84</v>
      </c>
      <c r="C4422" s="54" t="s">
        <v>137</v>
      </c>
      <c r="D4422" s="54" t="s">
        <v>138</v>
      </c>
      <c r="E4422" s="54" t="s">
        <v>179</v>
      </c>
      <c r="F4422" s="58" t="s">
        <v>153</v>
      </c>
      <c r="G4422" s="112">
        <v>44824</v>
      </c>
      <c r="H4422" s="112"/>
      <c r="I4422" s="112"/>
      <c r="J4422" s="58"/>
      <c r="K4422" s="58"/>
      <c r="L4422" s="87"/>
      <c r="M4422" s="58"/>
      <c r="N4422" s="58"/>
      <c r="O4422" s="58"/>
      <c r="P4422" s="88"/>
      <c r="Q4422" s="58"/>
      <c r="R4422" s="58"/>
      <c r="S4422" s="58"/>
      <c r="T4422" s="58"/>
      <c r="U4422" s="58"/>
      <c r="V4422" s="58"/>
      <c r="W4422" s="58"/>
      <c r="X4422" s="58"/>
      <c r="Y4422" s="58"/>
      <c r="Z4422" s="58"/>
      <c r="AA4422">
        <v>5.57</v>
      </c>
      <c r="AB4422">
        <v>1.73</v>
      </c>
      <c r="AC4422">
        <v>6.95</v>
      </c>
      <c r="AD4422">
        <v>13.66</v>
      </c>
      <c r="AE4422">
        <v>13.17</v>
      </c>
      <c r="AG4422" s="69">
        <f t="shared" si="71"/>
        <v>7.3000000000000007</v>
      </c>
      <c r="AH4422" s="70">
        <f t="shared" si="72"/>
        <v>14.25</v>
      </c>
      <c r="AI4422" s="70">
        <f t="shared" si="73"/>
        <v>27.91</v>
      </c>
      <c r="AJ4422" s="70">
        <f t="shared" si="74"/>
        <v>41.08</v>
      </c>
      <c r="AK4422" s="70" t="str">
        <f t="shared" si="75"/>
        <v/>
      </c>
      <c r="AL4422" s="58"/>
      <c r="AM4422" s="58"/>
      <c r="AN4422" s="58"/>
      <c r="AO4422" s="58"/>
      <c r="AP4422" s="58"/>
      <c r="AQ4422" s="58"/>
      <c r="AR4422" s="58"/>
      <c r="AS4422" s="58"/>
      <c r="AT4422" s="58"/>
    </row>
    <row r="4423" spans="1:46" x14ac:dyDescent="0.25">
      <c r="A4423" s="54" t="s">
        <v>173</v>
      </c>
      <c r="B4423" s="54" t="s">
        <v>84</v>
      </c>
      <c r="C4423" s="54" t="s">
        <v>137</v>
      </c>
      <c r="D4423" s="54" t="s">
        <v>138</v>
      </c>
      <c r="E4423" s="54" t="s">
        <v>179</v>
      </c>
      <c r="F4423" s="58" t="s">
        <v>153</v>
      </c>
      <c r="G4423" s="112">
        <v>44852</v>
      </c>
      <c r="H4423" s="112"/>
      <c r="I4423" s="112"/>
      <c r="J4423" s="58"/>
      <c r="K4423" s="58"/>
      <c r="L4423" s="87"/>
      <c r="M4423" s="58"/>
      <c r="N4423" s="58"/>
      <c r="O4423" s="58"/>
      <c r="P4423" s="88"/>
      <c r="Q4423" s="58"/>
      <c r="R4423" s="58"/>
      <c r="S4423" s="58"/>
      <c r="T4423" s="58"/>
      <c r="U4423" s="58"/>
      <c r="V4423" s="58"/>
      <c r="W4423" s="58"/>
      <c r="X4423" s="58"/>
      <c r="Y4423" s="58"/>
      <c r="Z4423" s="58"/>
      <c r="AA4423">
        <v>4.79</v>
      </c>
      <c r="AB4423">
        <v>2.86</v>
      </c>
      <c r="AC4423">
        <v>5.99</v>
      </c>
      <c r="AD4423">
        <v>18.649999999999999</v>
      </c>
      <c r="AE4423">
        <v>20.45</v>
      </c>
      <c r="AG4423" s="69">
        <f t="shared" si="71"/>
        <v>7.65</v>
      </c>
      <c r="AH4423" s="70">
        <f t="shared" si="72"/>
        <v>13.64</v>
      </c>
      <c r="AI4423" s="70">
        <f t="shared" si="73"/>
        <v>32.29</v>
      </c>
      <c r="AJ4423" s="70">
        <f t="shared" si="74"/>
        <v>52.739999999999995</v>
      </c>
      <c r="AK4423" s="70" t="str">
        <f t="shared" si="75"/>
        <v/>
      </c>
      <c r="AL4423" s="58"/>
      <c r="AM4423" s="58"/>
      <c r="AN4423" s="58"/>
      <c r="AO4423" s="58"/>
      <c r="AP4423" s="58"/>
      <c r="AQ4423" s="58"/>
      <c r="AR4423" s="58"/>
      <c r="AS4423" s="58"/>
      <c r="AT4423" s="58"/>
    </row>
    <row r="4424" spans="1:46" x14ac:dyDescent="0.25">
      <c r="A4424" s="54" t="s">
        <v>173</v>
      </c>
      <c r="B4424" s="54" t="s">
        <v>84</v>
      </c>
      <c r="C4424" s="54" t="s">
        <v>137</v>
      </c>
      <c r="D4424" s="54" t="s">
        <v>138</v>
      </c>
      <c r="E4424" s="54" t="s">
        <v>179</v>
      </c>
      <c r="F4424" s="58" t="s">
        <v>153</v>
      </c>
      <c r="G4424" s="112">
        <v>44901</v>
      </c>
      <c r="H4424" s="112"/>
      <c r="I4424" s="112"/>
      <c r="J4424" s="58"/>
      <c r="K4424" s="58"/>
      <c r="L4424" s="87"/>
      <c r="M4424" s="58"/>
      <c r="N4424" s="58"/>
      <c r="O4424" s="58"/>
      <c r="P4424" s="88"/>
      <c r="Q4424" s="58"/>
      <c r="R4424" s="58"/>
      <c r="S4424" s="58"/>
      <c r="T4424" s="58"/>
      <c r="U4424" s="58"/>
      <c r="V4424" s="58"/>
      <c r="W4424" s="58"/>
      <c r="X4424" s="58"/>
      <c r="Y4424" s="58"/>
      <c r="Z4424" s="58"/>
      <c r="AA4424">
        <v>2.13</v>
      </c>
      <c r="AB4424">
        <v>1.5699999999999998</v>
      </c>
      <c r="AC4424">
        <v>0</v>
      </c>
      <c r="AD4424">
        <v>0</v>
      </c>
      <c r="AE4424">
        <v>10.83</v>
      </c>
      <c r="AG4424" s="69">
        <f t="shared" si="71"/>
        <v>3.6999999999999997</v>
      </c>
      <c r="AH4424" s="70">
        <f t="shared" si="72"/>
        <v>3.6999999999999997</v>
      </c>
      <c r="AI4424" s="70">
        <f t="shared" si="73"/>
        <v>3.6999999999999997</v>
      </c>
      <c r="AJ4424" s="70">
        <f t="shared" si="74"/>
        <v>14.53</v>
      </c>
      <c r="AK4424" s="70" t="str">
        <f t="shared" si="75"/>
        <v/>
      </c>
      <c r="AL4424" s="58"/>
      <c r="AM4424" s="58"/>
      <c r="AN4424" s="58"/>
      <c r="AO4424" s="58"/>
      <c r="AP4424" s="58"/>
      <c r="AQ4424" s="58"/>
      <c r="AR4424" s="58"/>
      <c r="AS4424" s="58"/>
      <c r="AT4424" s="58"/>
    </row>
    <row r="4425" spans="1:46" x14ac:dyDescent="0.25">
      <c r="A4425" s="54" t="s">
        <v>173</v>
      </c>
      <c r="B4425" s="54" t="s">
        <v>84</v>
      </c>
      <c r="C4425" s="54" t="s">
        <v>137</v>
      </c>
      <c r="D4425" s="54" t="s">
        <v>138</v>
      </c>
      <c r="E4425" s="54" t="s">
        <v>179</v>
      </c>
      <c r="F4425" s="58" t="s">
        <v>153</v>
      </c>
      <c r="G4425" s="112">
        <v>44936</v>
      </c>
      <c r="H4425" s="112"/>
      <c r="I4425" s="112"/>
      <c r="J4425" s="58"/>
      <c r="K4425" s="58"/>
      <c r="L4425" s="87"/>
      <c r="M4425" s="58"/>
      <c r="N4425" s="58"/>
      <c r="O4425" s="58"/>
      <c r="P4425" s="88"/>
      <c r="Q4425" s="58"/>
      <c r="R4425" s="58"/>
      <c r="S4425" s="58"/>
      <c r="T4425" s="58"/>
      <c r="U4425" s="58"/>
      <c r="V4425" s="58"/>
      <c r="W4425" s="58"/>
      <c r="X4425" s="58"/>
      <c r="Y4425" s="58"/>
      <c r="Z4425" s="58"/>
      <c r="AA4425">
        <v>4.0199999999999996</v>
      </c>
      <c r="AB4425">
        <v>1.75</v>
      </c>
      <c r="AC4425">
        <v>0.83</v>
      </c>
      <c r="AD4425">
        <v>2.83</v>
      </c>
      <c r="AE4425">
        <v>2.34</v>
      </c>
      <c r="AF4425">
        <v>6.78</v>
      </c>
      <c r="AG4425" s="69">
        <f t="shared" si="71"/>
        <v>5.77</v>
      </c>
      <c r="AH4425" s="70">
        <f t="shared" si="72"/>
        <v>6.6</v>
      </c>
      <c r="AI4425" s="70">
        <f t="shared" si="73"/>
        <v>9.43</v>
      </c>
      <c r="AJ4425" s="70">
        <f t="shared" si="74"/>
        <v>11.77</v>
      </c>
      <c r="AK4425" s="70">
        <f t="shared" si="75"/>
        <v>18.55</v>
      </c>
      <c r="AL4425" s="58"/>
      <c r="AM4425" s="58"/>
      <c r="AN4425" s="58"/>
      <c r="AO4425" s="58"/>
      <c r="AP4425" s="58"/>
      <c r="AQ4425" s="58"/>
      <c r="AR4425" s="58"/>
      <c r="AS4425" s="58"/>
      <c r="AT4425" s="58"/>
    </row>
    <row r="4426" spans="1:46" x14ac:dyDescent="0.25">
      <c r="A4426" s="65" t="s">
        <v>175</v>
      </c>
      <c r="B4426" s="65" t="s">
        <v>143</v>
      </c>
      <c r="C4426" s="65" t="s">
        <v>137</v>
      </c>
      <c r="D4426" s="65" t="s">
        <v>138</v>
      </c>
      <c r="E4426" s="65" t="s">
        <v>179</v>
      </c>
      <c r="F4426" s="22" t="s">
        <v>153</v>
      </c>
      <c r="G4426" s="17">
        <v>44720</v>
      </c>
      <c r="H4426" s="17"/>
      <c r="I4426" s="17"/>
      <c r="L4426" s="23"/>
      <c r="P4426" s="13"/>
      <c r="V4426" s="20"/>
      <c r="W4426" s="20"/>
      <c r="X4426" s="20"/>
      <c r="Y4426" s="20"/>
      <c r="Z4426" s="20"/>
      <c r="AA4426">
        <v>78.16</v>
      </c>
      <c r="AB4426">
        <v>53.230000000000004</v>
      </c>
      <c r="AC4426">
        <v>14.73</v>
      </c>
      <c r="AD4426">
        <v>11.809999999999999</v>
      </c>
      <c r="AE4426">
        <v>12.05</v>
      </c>
      <c r="AG4426" s="69">
        <f t="shared" si="71"/>
        <v>131.38999999999999</v>
      </c>
      <c r="AH4426" s="70">
        <f t="shared" si="72"/>
        <v>146.11999999999998</v>
      </c>
      <c r="AI4426" s="70">
        <f t="shared" si="73"/>
        <v>157.92999999999998</v>
      </c>
      <c r="AJ4426" s="70">
        <f t="shared" si="74"/>
        <v>169.98</v>
      </c>
      <c r="AK4426" s="70" t="str">
        <f t="shared" si="75"/>
        <v/>
      </c>
    </row>
    <row r="4427" spans="1:46" x14ac:dyDescent="0.25">
      <c r="A4427" s="65" t="s">
        <v>175</v>
      </c>
      <c r="B4427" s="65" t="s">
        <v>143</v>
      </c>
      <c r="C4427" s="65" t="s">
        <v>137</v>
      </c>
      <c r="D4427" s="65" t="s">
        <v>138</v>
      </c>
      <c r="E4427" s="65" t="s">
        <v>179</v>
      </c>
      <c r="F4427" s="22" t="s">
        <v>153</v>
      </c>
      <c r="G4427" s="17">
        <v>44760</v>
      </c>
      <c r="H4427" s="17"/>
      <c r="I4427" s="17"/>
      <c r="L4427" s="23"/>
      <c r="P4427" s="13"/>
      <c r="V4427" s="20"/>
      <c r="W4427" s="20"/>
      <c r="X4427" s="20"/>
      <c r="Y4427" s="20"/>
      <c r="Z4427" s="20"/>
      <c r="AA4427">
        <v>11.16</v>
      </c>
      <c r="AB4427">
        <v>32.92</v>
      </c>
      <c r="AC4427">
        <v>35.909999999999997</v>
      </c>
      <c r="AD4427">
        <v>25.62</v>
      </c>
      <c r="AE4427">
        <v>28.56</v>
      </c>
      <c r="AF4427">
        <v>0</v>
      </c>
      <c r="AG4427" s="69">
        <f t="shared" si="71"/>
        <v>44.08</v>
      </c>
      <c r="AH4427" s="70">
        <f t="shared" si="72"/>
        <v>79.989999999999995</v>
      </c>
      <c r="AI4427" s="70">
        <f t="shared" si="73"/>
        <v>105.61</v>
      </c>
      <c r="AJ4427" s="70">
        <f t="shared" si="74"/>
        <v>134.16999999999999</v>
      </c>
      <c r="AK4427" s="70">
        <f t="shared" si="75"/>
        <v>134.16999999999999</v>
      </c>
    </row>
    <row r="4428" spans="1:46" x14ac:dyDescent="0.25">
      <c r="A4428" s="65" t="s">
        <v>175</v>
      </c>
      <c r="B4428" s="65" t="s">
        <v>143</v>
      </c>
      <c r="C4428" s="65" t="s">
        <v>137</v>
      </c>
      <c r="D4428" s="65" t="s">
        <v>138</v>
      </c>
      <c r="E4428" s="65" t="s">
        <v>179</v>
      </c>
      <c r="F4428" s="22" t="s">
        <v>153</v>
      </c>
      <c r="G4428" s="17">
        <v>44788</v>
      </c>
      <c r="H4428" s="17"/>
      <c r="I4428" s="17"/>
      <c r="L4428" s="23"/>
      <c r="P4428" s="13"/>
      <c r="V4428" s="20"/>
      <c r="W4428" s="20"/>
      <c r="X4428" s="20"/>
      <c r="Y4428" s="20"/>
      <c r="Z4428" s="20"/>
      <c r="AA4428">
        <v>5.66</v>
      </c>
      <c r="AB4428">
        <v>5.55</v>
      </c>
      <c r="AC4428">
        <v>24.11</v>
      </c>
      <c r="AD4428">
        <v>13.76</v>
      </c>
      <c r="AE4428">
        <v>13.41</v>
      </c>
      <c r="AF4428">
        <v>0</v>
      </c>
      <c r="AG4428" s="69">
        <f t="shared" si="71"/>
        <v>11.21</v>
      </c>
      <c r="AH4428" s="70">
        <f t="shared" si="72"/>
        <v>35.32</v>
      </c>
      <c r="AI4428" s="70">
        <f t="shared" si="73"/>
        <v>49.08</v>
      </c>
      <c r="AJ4428" s="70">
        <f t="shared" si="74"/>
        <v>62.489999999999995</v>
      </c>
      <c r="AK4428" s="70">
        <f t="shared" si="75"/>
        <v>62.489999999999995</v>
      </c>
    </row>
    <row r="4429" spans="1:46" x14ac:dyDescent="0.25">
      <c r="A4429" s="65" t="s">
        <v>175</v>
      </c>
      <c r="B4429" s="65" t="s">
        <v>143</v>
      </c>
      <c r="C4429" s="65" t="s">
        <v>137</v>
      </c>
      <c r="D4429" s="65" t="s">
        <v>138</v>
      </c>
      <c r="E4429" s="65" t="s">
        <v>179</v>
      </c>
      <c r="F4429" s="22" t="s">
        <v>153</v>
      </c>
      <c r="G4429" s="17">
        <v>44824</v>
      </c>
      <c r="H4429" s="17"/>
      <c r="I4429" s="17"/>
      <c r="L4429" s="23"/>
      <c r="P4429" s="13"/>
      <c r="V4429" s="20"/>
      <c r="W4429" s="20"/>
      <c r="X4429" s="20"/>
      <c r="Y4429" s="20"/>
      <c r="Z4429" s="20"/>
      <c r="AA4429">
        <v>3.98</v>
      </c>
      <c r="AB4429">
        <v>1.65</v>
      </c>
      <c r="AC4429">
        <v>13.52</v>
      </c>
      <c r="AD4429">
        <v>23.02</v>
      </c>
      <c r="AE4429">
        <v>18.03</v>
      </c>
      <c r="AG4429" s="69">
        <f t="shared" si="71"/>
        <v>5.63</v>
      </c>
      <c r="AH4429" s="70">
        <f t="shared" si="72"/>
        <v>19.149999999999999</v>
      </c>
      <c r="AI4429" s="70">
        <f t="shared" si="73"/>
        <v>42.17</v>
      </c>
      <c r="AJ4429" s="70">
        <f t="shared" si="74"/>
        <v>60.2</v>
      </c>
      <c r="AK4429" s="70" t="str">
        <f t="shared" si="75"/>
        <v/>
      </c>
    </row>
    <row r="4430" spans="1:46" x14ac:dyDescent="0.25">
      <c r="A4430" s="65" t="s">
        <v>175</v>
      </c>
      <c r="B4430" s="65" t="s">
        <v>143</v>
      </c>
      <c r="C4430" s="65" t="s">
        <v>137</v>
      </c>
      <c r="D4430" s="65" t="s">
        <v>138</v>
      </c>
      <c r="E4430" s="65" t="s">
        <v>179</v>
      </c>
      <c r="F4430" s="22" t="s">
        <v>153</v>
      </c>
      <c r="G4430" s="17">
        <v>44852</v>
      </c>
      <c r="H4430" s="17"/>
      <c r="I4430" s="17"/>
      <c r="L4430" s="23"/>
      <c r="P4430" s="13"/>
      <c r="V4430" s="20"/>
      <c r="W4430" s="20"/>
      <c r="X4430" s="20"/>
      <c r="Y4430" s="20"/>
      <c r="Z4430" s="20"/>
      <c r="AA4430">
        <v>5.07</v>
      </c>
      <c r="AB4430">
        <v>3.03</v>
      </c>
      <c r="AC4430">
        <v>7.99</v>
      </c>
      <c r="AD4430">
        <v>29.82</v>
      </c>
      <c r="AE4430">
        <v>26.6</v>
      </c>
      <c r="AG4430" s="69">
        <f t="shared" si="71"/>
        <v>8.1</v>
      </c>
      <c r="AH4430" s="70">
        <f t="shared" si="72"/>
        <v>16.09</v>
      </c>
      <c r="AI4430" s="70">
        <f t="shared" si="73"/>
        <v>45.91</v>
      </c>
      <c r="AJ4430" s="70">
        <f t="shared" si="74"/>
        <v>72.509999999999991</v>
      </c>
      <c r="AK4430" s="70" t="str">
        <f t="shared" si="75"/>
        <v/>
      </c>
    </row>
    <row r="4431" spans="1:46" x14ac:dyDescent="0.25">
      <c r="A4431" s="65" t="s">
        <v>175</v>
      </c>
      <c r="B4431" s="65" t="s">
        <v>143</v>
      </c>
      <c r="C4431" s="65" t="s">
        <v>137</v>
      </c>
      <c r="D4431" s="65" t="s">
        <v>138</v>
      </c>
      <c r="E4431" s="65" t="s">
        <v>179</v>
      </c>
      <c r="F4431" s="22" t="s">
        <v>153</v>
      </c>
      <c r="G4431" s="17">
        <v>44901</v>
      </c>
      <c r="H4431" s="17"/>
      <c r="I4431" s="17"/>
      <c r="L4431" s="23"/>
      <c r="P4431" s="13"/>
      <c r="V4431" s="20"/>
      <c r="W4431" s="20"/>
      <c r="X4431" s="20"/>
      <c r="Y4431" s="20"/>
      <c r="Z4431" s="20"/>
      <c r="AA4431">
        <v>1.36</v>
      </c>
      <c r="AB4431">
        <v>0.73</v>
      </c>
      <c r="AC4431">
        <v>0.05</v>
      </c>
      <c r="AD4431">
        <v>0</v>
      </c>
      <c r="AE4431">
        <v>8.23</v>
      </c>
      <c r="AG4431" s="69">
        <f t="shared" si="71"/>
        <v>2.09</v>
      </c>
      <c r="AH4431" s="70">
        <f t="shared" si="72"/>
        <v>2.1399999999999997</v>
      </c>
      <c r="AI4431" s="70">
        <f t="shared" si="73"/>
        <v>2.1399999999999997</v>
      </c>
      <c r="AJ4431" s="70">
        <f t="shared" si="74"/>
        <v>10.370000000000001</v>
      </c>
      <c r="AK4431" s="70" t="str">
        <f t="shared" si="75"/>
        <v/>
      </c>
    </row>
    <row r="4432" spans="1:46" x14ac:dyDescent="0.25">
      <c r="A4432" s="65" t="s">
        <v>175</v>
      </c>
      <c r="B4432" s="65" t="s">
        <v>143</v>
      </c>
      <c r="C4432" s="65" t="s">
        <v>137</v>
      </c>
      <c r="D4432" s="65" t="s">
        <v>138</v>
      </c>
      <c r="E4432" s="65" t="s">
        <v>179</v>
      </c>
      <c r="F4432" s="22" t="s">
        <v>153</v>
      </c>
      <c r="G4432" s="17">
        <v>44936</v>
      </c>
      <c r="H4432" s="17"/>
      <c r="I4432" s="17"/>
      <c r="L4432" s="23"/>
      <c r="P4432" s="13"/>
      <c r="V4432" s="20"/>
      <c r="W4432" s="20"/>
      <c r="X4432" s="20"/>
      <c r="Y4432" s="20"/>
      <c r="Z4432" s="20"/>
      <c r="AA4432">
        <v>2.91</v>
      </c>
      <c r="AB4432">
        <v>1.4899999999999998</v>
      </c>
      <c r="AC4432">
        <v>4.3100000000000005</v>
      </c>
      <c r="AD4432">
        <v>1.51</v>
      </c>
      <c r="AE4432">
        <v>6.51</v>
      </c>
      <c r="AF4432">
        <v>9.83</v>
      </c>
      <c r="AG4432" s="69">
        <f t="shared" si="71"/>
        <v>4.4000000000000004</v>
      </c>
      <c r="AH4432" s="70">
        <f t="shared" si="72"/>
        <v>8.7100000000000009</v>
      </c>
      <c r="AI4432" s="70">
        <f t="shared" si="73"/>
        <v>10.220000000000001</v>
      </c>
      <c r="AJ4432" s="70">
        <f t="shared" si="74"/>
        <v>16.73</v>
      </c>
      <c r="AK4432" s="70">
        <f t="shared" si="75"/>
        <v>26.560000000000002</v>
      </c>
    </row>
    <row r="4433" spans="1:46" x14ac:dyDescent="0.25">
      <c r="A4433" s="54" t="s">
        <v>177</v>
      </c>
      <c r="B4433" s="54" t="s">
        <v>145</v>
      </c>
      <c r="C4433" s="54" t="s">
        <v>137</v>
      </c>
      <c r="D4433" s="54" t="s">
        <v>138</v>
      </c>
      <c r="E4433" s="54" t="s">
        <v>179</v>
      </c>
      <c r="F4433" s="58" t="s">
        <v>153</v>
      </c>
      <c r="G4433" s="112">
        <v>44720</v>
      </c>
      <c r="H4433" s="112"/>
      <c r="I4433" s="112"/>
      <c r="J4433" s="58"/>
      <c r="K4433" s="58"/>
      <c r="L4433" s="87"/>
      <c r="M4433" s="58"/>
      <c r="N4433" s="58"/>
      <c r="O4433" s="58"/>
      <c r="P4433" s="88"/>
      <c r="Q4433" s="58"/>
      <c r="R4433" s="58"/>
      <c r="S4433" s="58"/>
      <c r="T4433" s="58"/>
      <c r="U4433" s="58"/>
      <c r="V4433" s="58"/>
      <c r="W4433" s="58"/>
      <c r="X4433" s="58"/>
      <c r="Y4433" s="58"/>
      <c r="Z4433" s="58"/>
      <c r="AA4433">
        <v>162.76999999999998</v>
      </c>
      <c r="AB4433">
        <v>136.38999999999999</v>
      </c>
      <c r="AC4433">
        <v>60.84</v>
      </c>
      <c r="AD4433">
        <v>37.229999999999997</v>
      </c>
      <c r="AE4433">
        <v>29.48</v>
      </c>
      <c r="AG4433" s="69">
        <f t="shared" si="71"/>
        <v>299.15999999999997</v>
      </c>
      <c r="AH4433" s="70">
        <f t="shared" si="72"/>
        <v>360</v>
      </c>
      <c r="AI4433" s="70">
        <f t="shared" si="73"/>
        <v>397.23</v>
      </c>
      <c r="AJ4433" s="70">
        <f t="shared" si="74"/>
        <v>426.71000000000004</v>
      </c>
      <c r="AK4433" s="70" t="str">
        <f t="shared" si="75"/>
        <v/>
      </c>
      <c r="AL4433" s="58"/>
      <c r="AM4433" s="58"/>
      <c r="AN4433" s="58"/>
      <c r="AO4433" s="58"/>
      <c r="AP4433" s="58"/>
      <c r="AQ4433" s="58"/>
      <c r="AR4433" s="58"/>
      <c r="AS4433" s="58"/>
      <c r="AT4433" s="58"/>
    </row>
    <row r="4434" spans="1:46" x14ac:dyDescent="0.25">
      <c r="A4434" s="54" t="s">
        <v>177</v>
      </c>
      <c r="B4434" s="54" t="s">
        <v>145</v>
      </c>
      <c r="C4434" s="54" t="s">
        <v>137</v>
      </c>
      <c r="D4434" s="54" t="s">
        <v>138</v>
      </c>
      <c r="E4434" s="54" t="s">
        <v>179</v>
      </c>
      <c r="F4434" s="58" t="s">
        <v>153</v>
      </c>
      <c r="G4434" s="112">
        <v>44760</v>
      </c>
      <c r="H4434" s="112"/>
      <c r="I4434" s="112"/>
      <c r="J4434" s="58"/>
      <c r="K4434" s="58"/>
      <c r="L4434" s="87"/>
      <c r="M4434" s="58"/>
      <c r="N4434" s="58"/>
      <c r="O4434" s="58"/>
      <c r="P4434" s="88"/>
      <c r="Q4434" s="58"/>
      <c r="R4434" s="58"/>
      <c r="S4434" s="58"/>
      <c r="T4434" s="58"/>
      <c r="U4434" s="58"/>
      <c r="V4434" s="58"/>
      <c r="W4434" s="58"/>
      <c r="X4434" s="58"/>
      <c r="Y4434" s="58"/>
      <c r="Z4434" s="58"/>
      <c r="AA4434">
        <v>26.25</v>
      </c>
      <c r="AB4434">
        <v>84.490000000000009</v>
      </c>
      <c r="AC4434">
        <v>133.07000000000002</v>
      </c>
      <c r="AD4434">
        <v>77.64</v>
      </c>
      <c r="AE4434">
        <v>44.550000000000004</v>
      </c>
      <c r="AF4434">
        <v>0</v>
      </c>
      <c r="AG4434" s="69">
        <f t="shared" si="71"/>
        <v>110.74000000000001</v>
      </c>
      <c r="AH4434" s="70">
        <f t="shared" si="72"/>
        <v>243.81000000000003</v>
      </c>
      <c r="AI4434" s="70">
        <f t="shared" si="73"/>
        <v>321.45000000000005</v>
      </c>
      <c r="AJ4434" s="70">
        <f t="shared" si="74"/>
        <v>366.00000000000006</v>
      </c>
      <c r="AK4434" s="70">
        <f t="shared" si="75"/>
        <v>366.00000000000006</v>
      </c>
      <c r="AL4434" s="58"/>
      <c r="AM4434" s="58"/>
      <c r="AN4434" s="58"/>
      <c r="AO4434" s="58"/>
      <c r="AP4434" s="58"/>
      <c r="AQ4434" s="58"/>
      <c r="AR4434" s="58"/>
      <c r="AS4434" s="58"/>
      <c r="AT4434" s="58"/>
    </row>
    <row r="4435" spans="1:46" x14ac:dyDescent="0.25">
      <c r="A4435" s="54" t="s">
        <v>177</v>
      </c>
      <c r="B4435" s="54" t="s">
        <v>145</v>
      </c>
      <c r="C4435" s="54" t="s">
        <v>137</v>
      </c>
      <c r="D4435" s="54" t="s">
        <v>138</v>
      </c>
      <c r="E4435" s="54" t="s">
        <v>179</v>
      </c>
      <c r="F4435" s="58" t="s">
        <v>153</v>
      </c>
      <c r="G4435" s="112">
        <v>44788</v>
      </c>
      <c r="H4435" s="112"/>
      <c r="I4435" s="112"/>
      <c r="J4435" s="58"/>
      <c r="K4435" s="58"/>
      <c r="L4435" s="87"/>
      <c r="M4435" s="58"/>
      <c r="N4435" s="58"/>
      <c r="O4435" s="58"/>
      <c r="P4435" s="88"/>
      <c r="Q4435" s="58"/>
      <c r="R4435" s="58"/>
      <c r="S4435" s="58"/>
      <c r="T4435" s="58"/>
      <c r="U4435" s="58"/>
      <c r="V4435" s="58"/>
      <c r="W4435" s="58"/>
      <c r="X4435" s="58"/>
      <c r="Y4435" s="58"/>
      <c r="Z4435" s="58"/>
      <c r="AA4435">
        <v>6.82</v>
      </c>
      <c r="AB4435">
        <v>20.53</v>
      </c>
      <c r="AC4435">
        <v>92.15</v>
      </c>
      <c r="AD4435">
        <v>60.89</v>
      </c>
      <c r="AE4435">
        <v>57.26</v>
      </c>
      <c r="AF4435">
        <v>0</v>
      </c>
      <c r="AG4435" s="69">
        <f t="shared" si="71"/>
        <v>27.35</v>
      </c>
      <c r="AH4435" s="70">
        <f t="shared" si="72"/>
        <v>119.5</v>
      </c>
      <c r="AI4435" s="70">
        <f t="shared" si="73"/>
        <v>180.39</v>
      </c>
      <c r="AJ4435" s="70">
        <f t="shared" si="74"/>
        <v>237.64999999999998</v>
      </c>
      <c r="AK4435" s="70">
        <f t="shared" si="75"/>
        <v>237.64999999999998</v>
      </c>
      <c r="AL4435" s="58"/>
      <c r="AM4435" s="58"/>
      <c r="AN4435" s="58"/>
      <c r="AO4435" s="58"/>
      <c r="AP4435" s="58"/>
      <c r="AQ4435" s="58"/>
      <c r="AR4435" s="58"/>
      <c r="AS4435" s="58"/>
      <c r="AT4435" s="58"/>
    </row>
    <row r="4436" spans="1:46" x14ac:dyDescent="0.25">
      <c r="A4436" s="54" t="s">
        <v>177</v>
      </c>
      <c r="B4436" s="54" t="s">
        <v>145</v>
      </c>
      <c r="C4436" s="54" t="s">
        <v>137</v>
      </c>
      <c r="D4436" s="54" t="s">
        <v>138</v>
      </c>
      <c r="E4436" s="54" t="s">
        <v>179</v>
      </c>
      <c r="F4436" s="58" t="s">
        <v>153</v>
      </c>
      <c r="G4436" s="112">
        <v>44824</v>
      </c>
      <c r="H4436" s="112"/>
      <c r="I4436" s="112"/>
      <c r="J4436" s="58"/>
      <c r="K4436" s="58"/>
      <c r="L4436" s="87"/>
      <c r="M4436" s="58"/>
      <c r="N4436" s="58"/>
      <c r="O4436" s="58"/>
      <c r="P4436" s="88"/>
      <c r="Q4436" s="58"/>
      <c r="R4436" s="58"/>
      <c r="S4436" s="58"/>
      <c r="T4436" s="58"/>
      <c r="U4436" s="58"/>
      <c r="V4436" s="58"/>
      <c r="W4436" s="58"/>
      <c r="X4436" s="58"/>
      <c r="Y4436" s="58"/>
      <c r="Z4436" s="58"/>
      <c r="AA4436">
        <v>25.42</v>
      </c>
      <c r="AB4436">
        <v>3.5300000000000002</v>
      </c>
      <c r="AC4436">
        <v>47.79</v>
      </c>
      <c r="AD4436">
        <v>69.430000000000007</v>
      </c>
      <c r="AE4436">
        <v>58.989999999999995</v>
      </c>
      <c r="AG4436" s="69">
        <f t="shared" si="71"/>
        <v>28.950000000000003</v>
      </c>
      <c r="AH4436" s="70">
        <f t="shared" si="72"/>
        <v>76.740000000000009</v>
      </c>
      <c r="AI4436" s="70">
        <f t="shared" si="73"/>
        <v>146.17000000000002</v>
      </c>
      <c r="AJ4436" s="70">
        <f t="shared" si="74"/>
        <v>205.16000000000003</v>
      </c>
      <c r="AK4436" s="70" t="str">
        <f t="shared" si="75"/>
        <v/>
      </c>
      <c r="AL4436" s="58"/>
      <c r="AM4436" s="58"/>
      <c r="AN4436" s="58"/>
      <c r="AO4436" s="58"/>
      <c r="AP4436" s="58"/>
      <c r="AQ4436" s="58"/>
      <c r="AR4436" s="58"/>
      <c r="AS4436" s="58"/>
      <c r="AT4436" s="58"/>
    </row>
    <row r="4437" spans="1:46" x14ac:dyDescent="0.25">
      <c r="A4437" s="54" t="s">
        <v>177</v>
      </c>
      <c r="B4437" s="54" t="s">
        <v>145</v>
      </c>
      <c r="C4437" s="54" t="s">
        <v>137</v>
      </c>
      <c r="D4437" s="54" t="s">
        <v>138</v>
      </c>
      <c r="E4437" s="54" t="s">
        <v>179</v>
      </c>
      <c r="F4437" s="58" t="s">
        <v>153</v>
      </c>
      <c r="G4437" s="112">
        <v>44852</v>
      </c>
      <c r="H4437" s="112"/>
      <c r="I4437" s="112"/>
      <c r="J4437" s="58"/>
      <c r="K4437" s="58"/>
      <c r="L4437" s="87"/>
      <c r="M4437" s="58"/>
      <c r="N4437" s="58"/>
      <c r="O4437" s="58"/>
      <c r="P4437" s="88"/>
      <c r="Q4437" s="58"/>
      <c r="R4437" s="58"/>
      <c r="S4437" s="58"/>
      <c r="T4437" s="58"/>
      <c r="U4437" s="58"/>
      <c r="V4437" s="58"/>
      <c r="W4437" s="58"/>
      <c r="X4437" s="58"/>
      <c r="Y4437" s="58"/>
      <c r="Z4437" s="58"/>
      <c r="AA4437">
        <v>12.93</v>
      </c>
      <c r="AB4437">
        <v>4.42</v>
      </c>
      <c r="AC4437">
        <v>20.3</v>
      </c>
      <c r="AD4437">
        <v>52.28</v>
      </c>
      <c r="AE4437">
        <v>50.68</v>
      </c>
      <c r="AG4437" s="69">
        <f t="shared" si="71"/>
        <v>17.350000000000001</v>
      </c>
      <c r="AH4437" s="70">
        <f t="shared" si="72"/>
        <v>37.650000000000006</v>
      </c>
      <c r="AI4437" s="70">
        <f t="shared" si="73"/>
        <v>89.93</v>
      </c>
      <c r="AJ4437" s="70">
        <f t="shared" si="74"/>
        <v>140.61000000000001</v>
      </c>
      <c r="AK4437" s="70" t="str">
        <f t="shared" si="75"/>
        <v/>
      </c>
      <c r="AL4437" s="58"/>
      <c r="AM4437" s="58"/>
      <c r="AN4437" s="58"/>
      <c r="AO4437" s="58"/>
      <c r="AP4437" s="58"/>
      <c r="AQ4437" s="58"/>
      <c r="AR4437" s="58"/>
      <c r="AS4437" s="58"/>
      <c r="AT4437" s="58"/>
    </row>
    <row r="4438" spans="1:46" x14ac:dyDescent="0.25">
      <c r="A4438" s="54" t="s">
        <v>177</v>
      </c>
      <c r="B4438" s="54" t="s">
        <v>145</v>
      </c>
      <c r="C4438" s="54" t="s">
        <v>137</v>
      </c>
      <c r="D4438" s="54" t="s">
        <v>138</v>
      </c>
      <c r="E4438" s="54" t="s">
        <v>179</v>
      </c>
      <c r="F4438" s="58" t="s">
        <v>153</v>
      </c>
      <c r="G4438" s="112">
        <v>44901</v>
      </c>
      <c r="H4438" s="112"/>
      <c r="I4438" s="112"/>
      <c r="J4438" s="58"/>
      <c r="K4438" s="58"/>
      <c r="L4438" s="87"/>
      <c r="M4438" s="58"/>
      <c r="N4438" s="58"/>
      <c r="O4438" s="58"/>
      <c r="P4438" s="88"/>
      <c r="Q4438" s="58"/>
      <c r="R4438" s="58"/>
      <c r="S4438" s="58"/>
      <c r="T4438" s="58"/>
      <c r="U4438" s="58"/>
      <c r="V4438" s="58"/>
      <c r="W4438" s="58"/>
      <c r="X4438" s="58"/>
      <c r="Y4438" s="58"/>
      <c r="Z4438" s="58"/>
      <c r="AA4438">
        <v>15.129999999999999</v>
      </c>
      <c r="AB4438">
        <v>4.1100000000000003</v>
      </c>
      <c r="AC4438">
        <v>22.23</v>
      </c>
      <c r="AD4438">
        <v>44.52</v>
      </c>
      <c r="AE4438">
        <v>41.42</v>
      </c>
      <c r="AG4438" s="69">
        <f t="shared" si="71"/>
        <v>19.239999999999998</v>
      </c>
      <c r="AH4438" s="70">
        <f t="shared" si="72"/>
        <v>41.47</v>
      </c>
      <c r="AI4438" s="70">
        <f t="shared" si="73"/>
        <v>85.990000000000009</v>
      </c>
      <c r="AJ4438" s="70">
        <f t="shared" si="74"/>
        <v>127.41000000000001</v>
      </c>
      <c r="AK4438" s="70" t="str">
        <f t="shared" si="75"/>
        <v/>
      </c>
      <c r="AL4438" s="58"/>
      <c r="AM4438" s="58"/>
      <c r="AN4438" s="58"/>
      <c r="AO4438" s="58"/>
      <c r="AP4438" s="58"/>
      <c r="AQ4438" s="58"/>
      <c r="AR4438" s="58"/>
      <c r="AS4438" s="58"/>
      <c r="AT4438" s="58"/>
    </row>
    <row r="4439" spans="1:46" x14ac:dyDescent="0.25">
      <c r="A4439" s="54" t="s">
        <v>177</v>
      </c>
      <c r="B4439" s="54" t="s">
        <v>145</v>
      </c>
      <c r="C4439" s="54" t="s">
        <v>137</v>
      </c>
      <c r="D4439" s="54" t="s">
        <v>138</v>
      </c>
      <c r="E4439" s="54" t="s">
        <v>179</v>
      </c>
      <c r="F4439" s="58" t="s">
        <v>153</v>
      </c>
      <c r="G4439" s="112">
        <v>44936</v>
      </c>
      <c r="H4439" s="112"/>
      <c r="I4439" s="112"/>
      <c r="J4439" s="58"/>
      <c r="K4439" s="58"/>
      <c r="L4439" s="87"/>
      <c r="M4439" s="58"/>
      <c r="N4439" s="58"/>
      <c r="O4439" s="58"/>
      <c r="P4439" s="88"/>
      <c r="Q4439" s="58"/>
      <c r="R4439" s="58"/>
      <c r="S4439" s="58"/>
      <c r="T4439" s="58"/>
      <c r="U4439" s="58"/>
      <c r="V4439" s="58"/>
      <c r="W4439" s="58"/>
      <c r="X4439" s="58"/>
      <c r="Y4439" s="58"/>
      <c r="Z4439" s="58"/>
      <c r="AA4439">
        <v>17.970000000000002</v>
      </c>
      <c r="AB4439">
        <v>5.66</v>
      </c>
      <c r="AC4439">
        <v>17.38</v>
      </c>
      <c r="AD4439">
        <v>35.15</v>
      </c>
      <c r="AE4439">
        <v>31.03</v>
      </c>
      <c r="AF4439">
        <v>25.14</v>
      </c>
      <c r="AG4439" s="69">
        <f t="shared" si="71"/>
        <v>23.630000000000003</v>
      </c>
      <c r="AH4439" s="70">
        <f t="shared" si="72"/>
        <v>41.010000000000005</v>
      </c>
      <c r="AI4439" s="70">
        <f t="shared" si="73"/>
        <v>76.16</v>
      </c>
      <c r="AJ4439" s="70">
        <f t="shared" si="74"/>
        <v>107.19</v>
      </c>
      <c r="AK4439" s="70">
        <f t="shared" si="75"/>
        <v>132.32999999999998</v>
      </c>
      <c r="AL4439" s="58"/>
      <c r="AM4439" s="58"/>
      <c r="AN4439" s="58"/>
      <c r="AO4439" s="58"/>
      <c r="AP4439" s="58"/>
      <c r="AQ4439" s="58"/>
      <c r="AR4439" s="58"/>
      <c r="AS4439" s="58"/>
      <c r="AT4439" s="58"/>
    </row>
    <row r="4440" spans="1:46" x14ac:dyDescent="0.25">
      <c r="A4440" s="59" t="s">
        <v>172</v>
      </c>
      <c r="B4440" s="59" t="s">
        <v>79</v>
      </c>
      <c r="C4440" s="59" t="s">
        <v>147</v>
      </c>
      <c r="D4440" s="59" t="s">
        <v>138</v>
      </c>
      <c r="E4440" s="59" t="s">
        <v>179</v>
      </c>
      <c r="F4440" s="60" t="s">
        <v>153</v>
      </c>
      <c r="G4440" s="26">
        <v>44720</v>
      </c>
      <c r="H4440" s="26"/>
      <c r="I4440" s="26"/>
      <c r="J4440" s="60"/>
      <c r="K4440" s="60"/>
      <c r="L4440" s="61"/>
      <c r="M4440" s="60"/>
      <c r="N4440" s="60"/>
      <c r="O4440" s="60"/>
      <c r="P4440" s="62"/>
      <c r="Q4440" s="60"/>
      <c r="R4440" s="60"/>
      <c r="S4440" s="60"/>
      <c r="T4440" s="60"/>
      <c r="U4440" s="60"/>
      <c r="V4440" s="60"/>
      <c r="W4440" s="60"/>
      <c r="X4440" s="60"/>
      <c r="Y4440" s="60"/>
      <c r="Z4440" s="60"/>
      <c r="AA4440">
        <v>41.769999999999996</v>
      </c>
      <c r="AB4440">
        <v>38.99</v>
      </c>
      <c r="AC4440">
        <v>9.9</v>
      </c>
      <c r="AD4440">
        <v>6.25</v>
      </c>
      <c r="AE4440">
        <v>7.08</v>
      </c>
      <c r="AG4440" s="69">
        <f t="shared" si="71"/>
        <v>80.759999999999991</v>
      </c>
      <c r="AH4440" s="70">
        <f t="shared" si="72"/>
        <v>90.66</v>
      </c>
      <c r="AI4440" s="70">
        <f t="shared" si="73"/>
        <v>96.91</v>
      </c>
      <c r="AJ4440" s="70">
        <f t="shared" si="74"/>
        <v>103.99</v>
      </c>
      <c r="AK4440" s="70" t="str">
        <f t="shared" si="75"/>
        <v/>
      </c>
      <c r="AL4440" s="60"/>
      <c r="AM4440" s="60"/>
      <c r="AN4440" s="60"/>
      <c r="AO4440" s="60"/>
      <c r="AP4440" s="60"/>
      <c r="AQ4440" s="60"/>
      <c r="AR4440" s="60"/>
      <c r="AS4440" s="60"/>
      <c r="AT4440" s="60"/>
    </row>
    <row r="4441" spans="1:46" x14ac:dyDescent="0.25">
      <c r="A4441" s="59" t="s">
        <v>172</v>
      </c>
      <c r="B4441" s="59" t="s">
        <v>79</v>
      </c>
      <c r="C4441" s="59" t="s">
        <v>147</v>
      </c>
      <c r="D4441" s="59" t="s">
        <v>138</v>
      </c>
      <c r="E4441" s="59" t="s">
        <v>179</v>
      </c>
      <c r="F4441" s="60" t="s">
        <v>153</v>
      </c>
      <c r="G4441" s="26">
        <v>44760</v>
      </c>
      <c r="H4441" s="26"/>
      <c r="I4441" s="26"/>
      <c r="J4441" s="60"/>
      <c r="K4441" s="60"/>
      <c r="L4441" s="61"/>
      <c r="M4441" s="60"/>
      <c r="N4441" s="60"/>
      <c r="O4441" s="60"/>
      <c r="P4441" s="62"/>
      <c r="Q4441" s="60"/>
      <c r="R4441" s="60"/>
      <c r="S4441" s="60"/>
      <c r="T4441" s="60"/>
      <c r="U4441" s="60"/>
      <c r="V4441" s="60"/>
      <c r="W4441" s="60"/>
      <c r="X4441" s="60"/>
      <c r="Y4441" s="60"/>
      <c r="Z4441" s="60"/>
      <c r="AA4441">
        <v>6.7399999999999993</v>
      </c>
      <c r="AB4441">
        <v>26.51</v>
      </c>
      <c r="AC4441">
        <v>40.25</v>
      </c>
      <c r="AD4441">
        <v>13.86</v>
      </c>
      <c r="AE4441">
        <v>9.06</v>
      </c>
      <c r="AF4441">
        <v>0</v>
      </c>
      <c r="AG4441" s="69">
        <f t="shared" si="71"/>
        <v>33.25</v>
      </c>
      <c r="AH4441" s="70">
        <f t="shared" si="72"/>
        <v>73.5</v>
      </c>
      <c r="AI4441" s="70">
        <f t="shared" si="73"/>
        <v>87.36</v>
      </c>
      <c r="AJ4441" s="70">
        <f t="shared" si="74"/>
        <v>96.42</v>
      </c>
      <c r="AK4441" s="70">
        <f t="shared" si="75"/>
        <v>96.42</v>
      </c>
      <c r="AL4441" s="60"/>
      <c r="AM4441" s="60"/>
      <c r="AN4441" s="60"/>
      <c r="AO4441" s="60"/>
      <c r="AP4441" s="60"/>
      <c r="AQ4441" s="60"/>
      <c r="AR4441" s="60"/>
      <c r="AS4441" s="60"/>
      <c r="AT4441" s="60"/>
    </row>
    <row r="4442" spans="1:46" x14ac:dyDescent="0.25">
      <c r="A4442" s="59" t="s">
        <v>172</v>
      </c>
      <c r="B4442" s="59" t="s">
        <v>79</v>
      </c>
      <c r="C4442" s="59" t="s">
        <v>147</v>
      </c>
      <c r="D4442" s="59" t="s">
        <v>138</v>
      </c>
      <c r="E4442" s="59" t="s">
        <v>179</v>
      </c>
      <c r="F4442" s="60" t="s">
        <v>153</v>
      </c>
      <c r="G4442" s="26">
        <v>44788</v>
      </c>
      <c r="H4442" s="26"/>
      <c r="I4442" s="26"/>
      <c r="J4442" s="60"/>
      <c r="K4442" s="60"/>
      <c r="L4442" s="61"/>
      <c r="M4442" s="60"/>
      <c r="N4442" s="60"/>
      <c r="O4442" s="60"/>
      <c r="P4442" s="62"/>
      <c r="Q4442" s="60"/>
      <c r="R4442" s="60"/>
      <c r="S4442" s="60"/>
      <c r="T4442" s="60"/>
      <c r="U4442" s="60"/>
      <c r="V4442" s="60"/>
      <c r="W4442" s="60"/>
      <c r="X4442" s="60"/>
      <c r="Y4442" s="60"/>
      <c r="Z4442" s="60"/>
      <c r="AA4442">
        <v>4.2</v>
      </c>
      <c r="AB4442">
        <v>4.72</v>
      </c>
      <c r="AC4442">
        <v>19.59</v>
      </c>
      <c r="AD4442">
        <v>19.639999999999997</v>
      </c>
      <c r="AE4442">
        <v>17.010000000000002</v>
      </c>
      <c r="AF4442">
        <v>0</v>
      </c>
      <c r="AG4442" s="69">
        <f t="shared" si="71"/>
        <v>8.92</v>
      </c>
      <c r="AH4442" s="70">
        <f t="shared" si="72"/>
        <v>28.509999999999998</v>
      </c>
      <c r="AI4442" s="70">
        <f t="shared" si="73"/>
        <v>48.149999999999991</v>
      </c>
      <c r="AJ4442" s="70">
        <f t="shared" si="74"/>
        <v>65.16</v>
      </c>
      <c r="AK4442" s="70">
        <f t="shared" si="75"/>
        <v>65.16</v>
      </c>
      <c r="AL4442" s="60"/>
      <c r="AM4442" s="60"/>
      <c r="AN4442" s="60"/>
      <c r="AO4442" s="60"/>
      <c r="AP4442" s="60"/>
      <c r="AQ4442" s="60"/>
      <c r="AR4442" s="60"/>
      <c r="AS4442" s="60"/>
      <c r="AT4442" s="60"/>
    </row>
    <row r="4443" spans="1:46" x14ac:dyDescent="0.25">
      <c r="A4443" s="59" t="s">
        <v>172</v>
      </c>
      <c r="B4443" s="59" t="s">
        <v>79</v>
      </c>
      <c r="C4443" s="59" t="s">
        <v>147</v>
      </c>
      <c r="D4443" s="59" t="s">
        <v>138</v>
      </c>
      <c r="E4443" s="59" t="s">
        <v>179</v>
      </c>
      <c r="F4443" s="60" t="s">
        <v>153</v>
      </c>
      <c r="G4443" s="26">
        <v>44824</v>
      </c>
      <c r="H4443" s="26"/>
      <c r="I4443" s="26"/>
      <c r="J4443" s="60"/>
      <c r="K4443" s="60"/>
      <c r="L4443" s="61"/>
      <c r="M4443" s="60"/>
      <c r="N4443" s="60"/>
      <c r="O4443" s="60"/>
      <c r="P4443" s="62"/>
      <c r="Q4443" s="60"/>
      <c r="R4443" s="60"/>
      <c r="S4443" s="60"/>
      <c r="T4443" s="60"/>
      <c r="U4443" s="60"/>
      <c r="V4443" s="60"/>
      <c r="W4443" s="60"/>
      <c r="X4443" s="60"/>
      <c r="Y4443" s="60"/>
      <c r="Z4443" s="60"/>
      <c r="AA4443">
        <v>2.4299999999999997</v>
      </c>
      <c r="AB4443">
        <v>1.75</v>
      </c>
      <c r="AC4443">
        <v>5.12</v>
      </c>
      <c r="AD4443">
        <v>16.96</v>
      </c>
      <c r="AE4443">
        <v>11.520000000000001</v>
      </c>
      <c r="AG4443" s="69">
        <f t="shared" si="71"/>
        <v>4.18</v>
      </c>
      <c r="AH4443" s="70">
        <f t="shared" si="72"/>
        <v>9.3000000000000007</v>
      </c>
      <c r="AI4443" s="70">
        <f t="shared" si="73"/>
        <v>26.26</v>
      </c>
      <c r="AJ4443" s="70">
        <f t="shared" si="74"/>
        <v>37.78</v>
      </c>
      <c r="AK4443" s="70" t="str">
        <f t="shared" si="75"/>
        <v/>
      </c>
      <c r="AL4443" s="60"/>
      <c r="AM4443" s="60"/>
      <c r="AN4443" s="60"/>
      <c r="AO4443" s="60"/>
      <c r="AP4443" s="60"/>
      <c r="AQ4443" s="60"/>
      <c r="AR4443" s="60"/>
      <c r="AS4443" s="60"/>
      <c r="AT4443" s="60"/>
    </row>
    <row r="4444" spans="1:46" x14ac:dyDescent="0.25">
      <c r="A4444" s="59" t="s">
        <v>172</v>
      </c>
      <c r="B4444" s="59" t="s">
        <v>79</v>
      </c>
      <c r="C4444" s="59" t="s">
        <v>147</v>
      </c>
      <c r="D4444" s="59" t="s">
        <v>138</v>
      </c>
      <c r="E4444" s="59" t="s">
        <v>179</v>
      </c>
      <c r="F4444" s="60" t="s">
        <v>153</v>
      </c>
      <c r="G4444" s="26">
        <v>44852</v>
      </c>
      <c r="H4444" s="26"/>
      <c r="I4444" s="26"/>
      <c r="J4444" s="60"/>
      <c r="K4444" s="60"/>
      <c r="L4444" s="61"/>
      <c r="M4444" s="60"/>
      <c r="N4444" s="60"/>
      <c r="O4444" s="60"/>
      <c r="P4444" s="62"/>
      <c r="Q4444" s="60"/>
      <c r="R4444" s="60"/>
      <c r="S4444" s="60"/>
      <c r="T4444" s="60"/>
      <c r="U4444" s="60"/>
      <c r="V4444" s="60"/>
      <c r="W4444" s="60"/>
      <c r="X4444" s="60"/>
      <c r="Y4444" s="60"/>
      <c r="Z4444" s="60"/>
      <c r="AA4444">
        <v>3.92</v>
      </c>
      <c r="AB4444">
        <v>3.13</v>
      </c>
      <c r="AC4444">
        <v>5.8199999999999994</v>
      </c>
      <c r="AD4444">
        <v>11.91</v>
      </c>
      <c r="AE4444">
        <v>17.329999999999998</v>
      </c>
      <c r="AG4444" s="69">
        <f t="shared" si="71"/>
        <v>7.05</v>
      </c>
      <c r="AH4444" s="70">
        <f t="shared" si="72"/>
        <v>12.87</v>
      </c>
      <c r="AI4444" s="70">
        <f t="shared" si="73"/>
        <v>24.78</v>
      </c>
      <c r="AJ4444" s="70">
        <f t="shared" si="74"/>
        <v>42.11</v>
      </c>
      <c r="AK4444" s="70" t="str">
        <f t="shared" si="75"/>
        <v/>
      </c>
      <c r="AL4444" s="60"/>
      <c r="AM4444" s="60"/>
      <c r="AN4444" s="60"/>
      <c r="AO4444" s="60"/>
      <c r="AP4444" s="60"/>
      <c r="AQ4444" s="60"/>
      <c r="AR4444" s="60"/>
      <c r="AS4444" s="60"/>
      <c r="AT4444" s="60"/>
    </row>
    <row r="4445" spans="1:46" x14ac:dyDescent="0.25">
      <c r="A4445" s="59" t="s">
        <v>172</v>
      </c>
      <c r="B4445" s="59" t="s">
        <v>79</v>
      </c>
      <c r="C4445" s="59" t="s">
        <v>147</v>
      </c>
      <c r="D4445" s="59" t="s">
        <v>138</v>
      </c>
      <c r="E4445" s="59" t="s">
        <v>179</v>
      </c>
      <c r="F4445" s="60" t="s">
        <v>153</v>
      </c>
      <c r="G4445" s="26">
        <v>44901</v>
      </c>
      <c r="H4445" s="26"/>
      <c r="I4445" s="26"/>
      <c r="J4445" s="60"/>
      <c r="K4445" s="60"/>
      <c r="L4445" s="61"/>
      <c r="M4445" s="60"/>
      <c r="N4445" s="60"/>
      <c r="O4445" s="60"/>
      <c r="P4445" s="62"/>
      <c r="Q4445" s="60"/>
      <c r="R4445" s="60"/>
      <c r="S4445" s="60"/>
      <c r="T4445" s="60"/>
      <c r="U4445" s="60"/>
      <c r="V4445" s="60"/>
      <c r="W4445" s="60"/>
      <c r="X4445" s="60"/>
      <c r="Y4445" s="60"/>
      <c r="Z4445" s="60"/>
      <c r="AA4445">
        <v>2.5499999999999998</v>
      </c>
      <c r="AB4445">
        <v>0.76</v>
      </c>
      <c r="AC4445">
        <v>0</v>
      </c>
      <c r="AD4445">
        <v>0</v>
      </c>
      <c r="AE4445">
        <v>2</v>
      </c>
      <c r="AG4445" s="69">
        <f t="shared" si="71"/>
        <v>3.3099999999999996</v>
      </c>
      <c r="AH4445" s="70">
        <f t="shared" si="72"/>
        <v>3.3099999999999996</v>
      </c>
      <c r="AI4445" s="70">
        <f t="shared" si="73"/>
        <v>3.3099999999999996</v>
      </c>
      <c r="AJ4445" s="70">
        <f t="shared" si="74"/>
        <v>5.31</v>
      </c>
      <c r="AK4445" s="70" t="str">
        <f t="shared" si="75"/>
        <v/>
      </c>
      <c r="AL4445" s="60"/>
      <c r="AM4445" s="60"/>
      <c r="AN4445" s="60"/>
      <c r="AO4445" s="60"/>
      <c r="AP4445" s="60"/>
      <c r="AQ4445" s="60"/>
      <c r="AR4445" s="60"/>
      <c r="AS4445" s="60"/>
      <c r="AT4445" s="60"/>
    </row>
    <row r="4446" spans="1:46" x14ac:dyDescent="0.25">
      <c r="A4446" s="59" t="s">
        <v>172</v>
      </c>
      <c r="B4446" s="59" t="s">
        <v>79</v>
      </c>
      <c r="C4446" s="59" t="s">
        <v>147</v>
      </c>
      <c r="D4446" s="59" t="s">
        <v>138</v>
      </c>
      <c r="E4446" s="59" t="s">
        <v>179</v>
      </c>
      <c r="F4446" s="60" t="s">
        <v>153</v>
      </c>
      <c r="G4446" s="26">
        <v>44936</v>
      </c>
      <c r="H4446" s="26"/>
      <c r="I4446" s="26"/>
      <c r="J4446" s="60"/>
      <c r="K4446" s="60"/>
      <c r="L4446" s="61"/>
      <c r="M4446" s="60"/>
      <c r="N4446" s="60"/>
      <c r="O4446" s="60"/>
      <c r="P4446" s="62"/>
      <c r="Q4446" s="60"/>
      <c r="R4446" s="60"/>
      <c r="S4446" s="60"/>
      <c r="T4446" s="60"/>
      <c r="U4446" s="60"/>
      <c r="V4446" s="60"/>
      <c r="W4446" s="60"/>
      <c r="X4446" s="60"/>
      <c r="Y4446" s="60"/>
      <c r="Z4446" s="60"/>
      <c r="AA4446">
        <v>3.2600000000000002</v>
      </c>
      <c r="AB4446">
        <v>1.55</v>
      </c>
      <c r="AC4446">
        <v>0.51</v>
      </c>
      <c r="AD4446">
        <v>1.3399999999999999</v>
      </c>
      <c r="AE4446">
        <v>1.54</v>
      </c>
      <c r="AF4446">
        <v>5.16</v>
      </c>
      <c r="AG4446" s="69">
        <f t="shared" si="71"/>
        <v>4.8100000000000005</v>
      </c>
      <c r="AH4446" s="70">
        <f t="shared" si="72"/>
        <v>5.32</v>
      </c>
      <c r="AI4446" s="70">
        <f t="shared" si="73"/>
        <v>6.66</v>
      </c>
      <c r="AJ4446" s="70">
        <f t="shared" si="74"/>
        <v>8.1999999999999993</v>
      </c>
      <c r="AK4446" s="70">
        <f t="shared" si="75"/>
        <v>13.36</v>
      </c>
      <c r="AL4446" s="60"/>
      <c r="AM4446" s="60"/>
      <c r="AN4446" s="60"/>
      <c r="AO4446" s="60"/>
      <c r="AP4446" s="60"/>
      <c r="AQ4446" s="60"/>
      <c r="AR4446" s="60"/>
      <c r="AS4446" s="60"/>
      <c r="AT4446" s="60"/>
    </row>
    <row r="4447" spans="1:46" x14ac:dyDescent="0.25">
      <c r="A4447" s="54" t="s">
        <v>174</v>
      </c>
      <c r="B4447" s="54" t="s">
        <v>84</v>
      </c>
      <c r="C4447" s="54" t="s">
        <v>147</v>
      </c>
      <c r="D4447" s="54" t="s">
        <v>138</v>
      </c>
      <c r="E4447" s="54" t="s">
        <v>179</v>
      </c>
      <c r="F4447" s="58" t="s">
        <v>153</v>
      </c>
      <c r="G4447" s="112">
        <v>44720</v>
      </c>
      <c r="H4447" s="112"/>
      <c r="I4447" s="112"/>
      <c r="J4447" s="58"/>
      <c r="K4447" s="58"/>
      <c r="L4447" s="87"/>
      <c r="M4447" s="58"/>
      <c r="N4447" s="58"/>
      <c r="O4447" s="58"/>
      <c r="P4447" s="88"/>
      <c r="Q4447" s="58"/>
      <c r="R4447" s="58"/>
      <c r="S4447" s="58"/>
      <c r="T4447" s="58"/>
      <c r="U4447" s="58"/>
      <c r="V4447" s="58"/>
      <c r="W4447" s="58"/>
      <c r="X4447" s="58"/>
      <c r="Y4447" s="58"/>
      <c r="Z4447" s="58"/>
      <c r="AA4447">
        <v>73.739999999999995</v>
      </c>
      <c r="AB4447">
        <v>35.1</v>
      </c>
      <c r="AC4447">
        <v>10.79</v>
      </c>
      <c r="AD4447">
        <v>7.42</v>
      </c>
      <c r="AE4447">
        <v>8.26</v>
      </c>
      <c r="AG4447" s="69">
        <f t="shared" si="71"/>
        <v>108.84</v>
      </c>
      <c r="AH4447" s="70">
        <f t="shared" si="72"/>
        <v>119.63</v>
      </c>
      <c r="AI4447" s="70">
        <f t="shared" si="73"/>
        <v>127.05</v>
      </c>
      <c r="AJ4447" s="70">
        <f t="shared" si="74"/>
        <v>135.31</v>
      </c>
      <c r="AK4447" s="70" t="str">
        <f t="shared" si="75"/>
        <v/>
      </c>
      <c r="AL4447" s="58"/>
      <c r="AM4447" s="58"/>
      <c r="AN4447" s="58"/>
      <c r="AO4447" s="58"/>
      <c r="AP4447" s="58"/>
      <c r="AQ4447" s="58"/>
      <c r="AR4447" s="58"/>
      <c r="AS4447" s="58"/>
      <c r="AT4447" s="58"/>
    </row>
    <row r="4448" spans="1:46" x14ac:dyDescent="0.25">
      <c r="A4448" s="54" t="s">
        <v>174</v>
      </c>
      <c r="B4448" s="54" t="s">
        <v>84</v>
      </c>
      <c r="C4448" s="54" t="s">
        <v>147</v>
      </c>
      <c r="D4448" s="54" t="s">
        <v>138</v>
      </c>
      <c r="E4448" s="54" t="s">
        <v>179</v>
      </c>
      <c r="F4448" s="58" t="s">
        <v>153</v>
      </c>
      <c r="G4448" s="112">
        <v>44760</v>
      </c>
      <c r="H4448" s="112"/>
      <c r="I4448" s="112"/>
      <c r="J4448" s="58"/>
      <c r="K4448" s="58"/>
      <c r="L4448" s="87"/>
      <c r="M4448" s="58"/>
      <c r="N4448" s="58"/>
      <c r="O4448" s="58"/>
      <c r="P4448" s="88"/>
      <c r="Q4448" s="58"/>
      <c r="R4448" s="58"/>
      <c r="S4448" s="58"/>
      <c r="T4448" s="58"/>
      <c r="U4448" s="58"/>
      <c r="V4448" s="58"/>
      <c r="W4448" s="58"/>
      <c r="X4448" s="58"/>
      <c r="Y4448" s="58"/>
      <c r="Z4448" s="58"/>
      <c r="AA4448">
        <v>9.66</v>
      </c>
      <c r="AB4448">
        <v>30.29</v>
      </c>
      <c r="AC4448">
        <v>44.88</v>
      </c>
      <c r="AD4448">
        <v>35.690000000000005</v>
      </c>
      <c r="AE4448">
        <v>13.41</v>
      </c>
      <c r="AF4448">
        <v>0</v>
      </c>
      <c r="AG4448" s="69">
        <f t="shared" si="71"/>
        <v>39.950000000000003</v>
      </c>
      <c r="AH4448" s="70">
        <f t="shared" si="72"/>
        <v>84.830000000000013</v>
      </c>
      <c r="AI4448" s="70">
        <f t="shared" si="73"/>
        <v>120.52000000000001</v>
      </c>
      <c r="AJ4448" s="70">
        <f t="shared" si="74"/>
        <v>133.93</v>
      </c>
      <c r="AK4448" s="70">
        <f t="shared" si="75"/>
        <v>133.93</v>
      </c>
      <c r="AL4448" s="58"/>
      <c r="AM4448" s="58"/>
      <c r="AN4448" s="58"/>
      <c r="AO4448" s="58"/>
      <c r="AP4448" s="58"/>
      <c r="AQ4448" s="58"/>
      <c r="AR4448" s="58"/>
      <c r="AS4448" s="58"/>
      <c r="AT4448" s="58"/>
    </row>
    <row r="4449" spans="1:46" x14ac:dyDescent="0.25">
      <c r="A4449" s="54" t="s">
        <v>174</v>
      </c>
      <c r="B4449" s="54" t="s">
        <v>84</v>
      </c>
      <c r="C4449" s="54" t="s">
        <v>147</v>
      </c>
      <c r="D4449" s="54" t="s">
        <v>138</v>
      </c>
      <c r="E4449" s="54" t="s">
        <v>179</v>
      </c>
      <c r="F4449" s="58" t="s">
        <v>153</v>
      </c>
      <c r="G4449" s="112">
        <v>44788</v>
      </c>
      <c r="H4449" s="112"/>
      <c r="I4449" s="112"/>
      <c r="J4449" s="58"/>
      <c r="K4449" s="58"/>
      <c r="L4449" s="87"/>
      <c r="M4449" s="58"/>
      <c r="N4449" s="58"/>
      <c r="O4449" s="58"/>
      <c r="P4449" s="88"/>
      <c r="Q4449" s="58"/>
      <c r="R4449" s="58"/>
      <c r="S4449" s="58"/>
      <c r="T4449" s="58"/>
      <c r="U4449" s="58"/>
      <c r="V4449" s="58"/>
      <c r="W4449" s="58"/>
      <c r="X4449" s="58"/>
      <c r="Y4449" s="58"/>
      <c r="Z4449" s="58"/>
      <c r="AA4449">
        <v>5.72</v>
      </c>
      <c r="AB4449">
        <v>3.67</v>
      </c>
      <c r="AC4449">
        <v>25.38</v>
      </c>
      <c r="AD4449">
        <v>18.25</v>
      </c>
      <c r="AE4449">
        <v>13.73</v>
      </c>
      <c r="AF4449">
        <v>0</v>
      </c>
      <c r="AG4449" s="69">
        <f t="shared" si="71"/>
        <v>9.39</v>
      </c>
      <c r="AH4449" s="70">
        <f t="shared" si="72"/>
        <v>34.769999999999996</v>
      </c>
      <c r="AI4449" s="70">
        <f t="shared" si="73"/>
        <v>53.019999999999996</v>
      </c>
      <c r="AJ4449" s="70">
        <f t="shared" si="74"/>
        <v>66.75</v>
      </c>
      <c r="AK4449" s="70">
        <f t="shared" si="75"/>
        <v>66.75</v>
      </c>
      <c r="AL4449" s="58"/>
      <c r="AM4449" s="58"/>
      <c r="AN4449" s="58"/>
      <c r="AO4449" s="58"/>
      <c r="AP4449" s="58"/>
      <c r="AQ4449" s="58"/>
      <c r="AR4449" s="58"/>
      <c r="AS4449" s="58"/>
      <c r="AT4449" s="58"/>
    </row>
    <row r="4450" spans="1:46" x14ac:dyDescent="0.25">
      <c r="A4450" s="54" t="s">
        <v>174</v>
      </c>
      <c r="B4450" s="54" t="s">
        <v>84</v>
      </c>
      <c r="C4450" s="54" t="s">
        <v>147</v>
      </c>
      <c r="D4450" s="54" t="s">
        <v>138</v>
      </c>
      <c r="E4450" s="54" t="s">
        <v>179</v>
      </c>
      <c r="F4450" s="58" t="s">
        <v>153</v>
      </c>
      <c r="G4450" s="112">
        <v>44824</v>
      </c>
      <c r="H4450" s="112"/>
      <c r="I4450" s="112"/>
      <c r="J4450" s="58"/>
      <c r="K4450" s="58"/>
      <c r="L4450" s="87"/>
      <c r="M4450" s="58"/>
      <c r="N4450" s="58"/>
      <c r="O4450" s="58"/>
      <c r="P4450" s="88"/>
      <c r="Q4450" s="58"/>
      <c r="R4450" s="58"/>
      <c r="S4450" s="58"/>
      <c r="T4450" s="58"/>
      <c r="U4450" s="58"/>
      <c r="V4450" s="58"/>
      <c r="W4450" s="58"/>
      <c r="X4450" s="58"/>
      <c r="Y4450" s="58"/>
      <c r="Z4450" s="58"/>
      <c r="AA4450">
        <v>3.11</v>
      </c>
      <c r="AB4450">
        <v>1.5</v>
      </c>
      <c r="AC4450">
        <v>8.16</v>
      </c>
      <c r="AD4450">
        <v>14.100000000000001</v>
      </c>
      <c r="AE4450">
        <v>15.56</v>
      </c>
      <c r="AG4450" s="69">
        <f t="shared" si="71"/>
        <v>4.6099999999999994</v>
      </c>
      <c r="AH4450" s="70">
        <f t="shared" si="72"/>
        <v>12.77</v>
      </c>
      <c r="AI4450" s="70">
        <f t="shared" si="73"/>
        <v>26.87</v>
      </c>
      <c r="AJ4450" s="70">
        <f t="shared" si="74"/>
        <v>42.43</v>
      </c>
      <c r="AK4450" s="70" t="str">
        <f t="shared" si="75"/>
        <v/>
      </c>
      <c r="AL4450" s="58"/>
      <c r="AM4450" s="58"/>
      <c r="AN4450" s="58"/>
      <c r="AO4450" s="58"/>
      <c r="AP4450" s="58"/>
      <c r="AQ4450" s="58"/>
      <c r="AR4450" s="58"/>
      <c r="AS4450" s="58"/>
      <c r="AT4450" s="58"/>
    </row>
    <row r="4451" spans="1:46" x14ac:dyDescent="0.25">
      <c r="A4451" s="54" t="s">
        <v>174</v>
      </c>
      <c r="B4451" s="54" t="s">
        <v>84</v>
      </c>
      <c r="C4451" s="54" t="s">
        <v>147</v>
      </c>
      <c r="D4451" s="54" t="s">
        <v>138</v>
      </c>
      <c r="E4451" s="54" t="s">
        <v>179</v>
      </c>
      <c r="F4451" s="58" t="s">
        <v>153</v>
      </c>
      <c r="G4451" s="112">
        <v>44852</v>
      </c>
      <c r="H4451" s="112"/>
      <c r="I4451" s="112"/>
      <c r="J4451" s="58"/>
      <c r="K4451" s="58"/>
      <c r="L4451" s="87"/>
      <c r="M4451" s="58"/>
      <c r="N4451" s="58"/>
      <c r="O4451" s="58"/>
      <c r="P4451" s="88"/>
      <c r="Q4451" s="58"/>
      <c r="R4451" s="58"/>
      <c r="S4451" s="58"/>
      <c r="T4451" s="58"/>
      <c r="U4451" s="58"/>
      <c r="V4451" s="58"/>
      <c r="W4451" s="58"/>
      <c r="X4451" s="58"/>
      <c r="Y4451" s="58"/>
      <c r="Z4451" s="58"/>
      <c r="AA4451">
        <v>4.99</v>
      </c>
      <c r="AB4451">
        <v>3.0100000000000002</v>
      </c>
      <c r="AC4451">
        <v>5.18</v>
      </c>
      <c r="AD4451">
        <v>8.1</v>
      </c>
      <c r="AE4451">
        <v>19.27</v>
      </c>
      <c r="AG4451" s="69">
        <f t="shared" si="71"/>
        <v>8</v>
      </c>
      <c r="AH4451" s="70">
        <f t="shared" si="72"/>
        <v>13.18</v>
      </c>
      <c r="AI4451" s="70">
        <f t="shared" si="73"/>
        <v>21.28</v>
      </c>
      <c r="AJ4451" s="70">
        <f t="shared" si="74"/>
        <v>40.549999999999997</v>
      </c>
      <c r="AK4451" s="70" t="str">
        <f t="shared" si="75"/>
        <v/>
      </c>
      <c r="AL4451" s="58"/>
      <c r="AM4451" s="58"/>
      <c r="AN4451" s="58"/>
      <c r="AO4451" s="58"/>
      <c r="AP4451" s="58"/>
      <c r="AQ4451" s="58"/>
      <c r="AR4451" s="58"/>
      <c r="AS4451" s="58"/>
      <c r="AT4451" s="58"/>
    </row>
    <row r="4452" spans="1:46" x14ac:dyDescent="0.25">
      <c r="A4452" s="54" t="s">
        <v>174</v>
      </c>
      <c r="B4452" s="54" t="s">
        <v>84</v>
      </c>
      <c r="C4452" s="54" t="s">
        <v>147</v>
      </c>
      <c r="D4452" s="54" t="s">
        <v>138</v>
      </c>
      <c r="E4452" s="54" t="s">
        <v>179</v>
      </c>
      <c r="F4452" s="58" t="s">
        <v>153</v>
      </c>
      <c r="G4452" s="112">
        <v>44901</v>
      </c>
      <c r="H4452" s="112"/>
      <c r="I4452" s="112"/>
      <c r="J4452" s="58"/>
      <c r="K4452" s="58"/>
      <c r="L4452" s="87"/>
      <c r="M4452" s="58"/>
      <c r="N4452" s="58"/>
      <c r="O4452" s="58"/>
      <c r="P4452" s="88"/>
      <c r="Q4452" s="58"/>
      <c r="R4452" s="58"/>
      <c r="S4452" s="58"/>
      <c r="T4452" s="58"/>
      <c r="U4452" s="58"/>
      <c r="V4452" s="58"/>
      <c r="W4452" s="58"/>
      <c r="X4452" s="58"/>
      <c r="Y4452" s="58"/>
      <c r="Z4452" s="58"/>
      <c r="AA4452">
        <v>2.5099999999999998</v>
      </c>
      <c r="AB4452">
        <v>0.48</v>
      </c>
      <c r="AC4452">
        <v>0</v>
      </c>
      <c r="AD4452">
        <v>0.25</v>
      </c>
      <c r="AE4452">
        <v>0.27</v>
      </c>
      <c r="AG4452" s="69">
        <f t="shared" si="71"/>
        <v>2.9899999999999998</v>
      </c>
      <c r="AH4452" s="70">
        <f t="shared" si="72"/>
        <v>2.9899999999999998</v>
      </c>
      <c r="AI4452" s="70">
        <f t="shared" si="73"/>
        <v>3.2399999999999998</v>
      </c>
      <c r="AJ4452" s="70">
        <f t="shared" si="74"/>
        <v>3.51</v>
      </c>
      <c r="AK4452" s="70" t="str">
        <f t="shared" si="75"/>
        <v/>
      </c>
      <c r="AL4452" s="58"/>
      <c r="AM4452" s="58"/>
      <c r="AN4452" s="58"/>
      <c r="AO4452" s="58"/>
      <c r="AP4452" s="58"/>
      <c r="AQ4452" s="58"/>
      <c r="AR4452" s="58"/>
      <c r="AS4452" s="58"/>
      <c r="AT4452" s="58"/>
    </row>
    <row r="4453" spans="1:46" x14ac:dyDescent="0.25">
      <c r="A4453" s="54" t="s">
        <v>174</v>
      </c>
      <c r="B4453" s="54" t="s">
        <v>84</v>
      </c>
      <c r="C4453" s="54" t="s">
        <v>147</v>
      </c>
      <c r="D4453" s="54" t="s">
        <v>138</v>
      </c>
      <c r="E4453" s="54" t="s">
        <v>179</v>
      </c>
      <c r="F4453" s="58" t="s">
        <v>153</v>
      </c>
      <c r="G4453" s="112">
        <v>44936</v>
      </c>
      <c r="H4453" s="112"/>
      <c r="I4453" s="112"/>
      <c r="J4453" s="58"/>
      <c r="K4453" s="58"/>
      <c r="L4453" s="87"/>
      <c r="M4453" s="58"/>
      <c r="N4453" s="58"/>
      <c r="O4453" s="58"/>
      <c r="P4453" s="88"/>
      <c r="Q4453" s="58"/>
      <c r="R4453" s="58"/>
      <c r="S4453" s="58"/>
      <c r="T4453" s="58"/>
      <c r="U4453" s="58"/>
      <c r="V4453" s="58"/>
      <c r="W4453" s="58"/>
      <c r="X4453" s="58"/>
      <c r="Y4453" s="58"/>
      <c r="Z4453" s="58"/>
      <c r="AA4453">
        <v>4.8499999999999996</v>
      </c>
      <c r="AB4453">
        <v>3.0999999999999996</v>
      </c>
      <c r="AC4453">
        <v>0.91</v>
      </c>
      <c r="AD4453">
        <v>0.49</v>
      </c>
      <c r="AE4453">
        <v>1.61</v>
      </c>
      <c r="AF4453">
        <v>10.94</v>
      </c>
      <c r="AG4453" s="69">
        <f t="shared" si="71"/>
        <v>7.9499999999999993</v>
      </c>
      <c r="AH4453" s="70">
        <f t="shared" si="72"/>
        <v>8.86</v>
      </c>
      <c r="AI4453" s="70">
        <f t="shared" si="73"/>
        <v>9.35</v>
      </c>
      <c r="AJ4453" s="70">
        <f t="shared" si="74"/>
        <v>10.959999999999999</v>
      </c>
      <c r="AK4453" s="70">
        <f t="shared" si="75"/>
        <v>21.9</v>
      </c>
      <c r="AL4453" s="58"/>
      <c r="AM4453" s="58"/>
      <c r="AN4453" s="58"/>
      <c r="AO4453" s="58"/>
      <c r="AP4453" s="58"/>
      <c r="AQ4453" s="58"/>
      <c r="AR4453" s="58"/>
      <c r="AS4453" s="58"/>
      <c r="AT4453" s="58"/>
    </row>
    <row r="4454" spans="1:46" x14ac:dyDescent="0.25">
      <c r="A4454" s="59" t="s">
        <v>176</v>
      </c>
      <c r="B4454" s="59" t="s">
        <v>143</v>
      </c>
      <c r="C4454" s="59" t="s">
        <v>147</v>
      </c>
      <c r="D4454" s="59" t="s">
        <v>138</v>
      </c>
      <c r="E4454" s="59" t="s">
        <v>179</v>
      </c>
      <c r="F4454" s="60" t="s">
        <v>153</v>
      </c>
      <c r="G4454" s="26">
        <v>44720</v>
      </c>
      <c r="H4454" s="26"/>
      <c r="I4454" s="26"/>
      <c r="J4454" s="60"/>
      <c r="K4454" s="60"/>
      <c r="L4454" s="61"/>
      <c r="M4454" s="60"/>
      <c r="N4454" s="60"/>
      <c r="O4454" s="60"/>
      <c r="P4454" s="62"/>
      <c r="Q4454" s="60"/>
      <c r="R4454" s="60"/>
      <c r="S4454" s="60"/>
      <c r="T4454" s="60"/>
      <c r="U4454" s="60"/>
      <c r="V4454" s="60"/>
      <c r="W4454" s="60"/>
      <c r="X4454" s="60"/>
      <c r="Y4454" s="60"/>
      <c r="Z4454" s="60"/>
      <c r="AA4454">
        <v>94.33</v>
      </c>
      <c r="AB4454">
        <v>53.09</v>
      </c>
      <c r="AC4454">
        <v>13.02</v>
      </c>
      <c r="AD4454">
        <v>16.34</v>
      </c>
      <c r="AE4454">
        <v>14.05</v>
      </c>
      <c r="AG4454" s="69">
        <f t="shared" si="71"/>
        <v>147.42000000000002</v>
      </c>
      <c r="AH4454" s="70">
        <f t="shared" si="72"/>
        <v>160.44000000000003</v>
      </c>
      <c r="AI4454" s="70">
        <f t="shared" si="73"/>
        <v>176.78000000000003</v>
      </c>
      <c r="AJ4454" s="70">
        <f t="shared" si="74"/>
        <v>190.83000000000004</v>
      </c>
      <c r="AK4454" s="70" t="str">
        <f t="shared" si="75"/>
        <v/>
      </c>
      <c r="AL4454" s="60"/>
      <c r="AM4454" s="60"/>
      <c r="AN4454" s="60"/>
      <c r="AO4454" s="60"/>
      <c r="AP4454" s="60"/>
      <c r="AQ4454" s="60"/>
      <c r="AR4454" s="60"/>
      <c r="AS4454" s="60"/>
      <c r="AT4454" s="60"/>
    </row>
    <row r="4455" spans="1:46" x14ac:dyDescent="0.25">
      <c r="A4455" s="59" t="s">
        <v>176</v>
      </c>
      <c r="B4455" s="59" t="s">
        <v>143</v>
      </c>
      <c r="C4455" s="59" t="s">
        <v>147</v>
      </c>
      <c r="D4455" s="59" t="s">
        <v>138</v>
      </c>
      <c r="E4455" s="59" t="s">
        <v>179</v>
      </c>
      <c r="F4455" s="60" t="s">
        <v>153</v>
      </c>
      <c r="G4455" s="26">
        <v>44760</v>
      </c>
      <c r="H4455" s="26"/>
      <c r="I4455" s="26"/>
      <c r="J4455" s="60"/>
      <c r="K4455" s="60"/>
      <c r="L4455" s="61"/>
      <c r="M4455" s="60"/>
      <c r="N4455" s="60"/>
      <c r="O4455" s="60"/>
      <c r="P4455" s="62"/>
      <c r="Q4455" s="60"/>
      <c r="R4455" s="60"/>
      <c r="S4455" s="60"/>
      <c r="T4455" s="60"/>
      <c r="U4455" s="60"/>
      <c r="V4455" s="60"/>
      <c r="W4455" s="60"/>
      <c r="X4455" s="60"/>
      <c r="Y4455" s="60"/>
      <c r="Z4455" s="60"/>
      <c r="AA4455">
        <v>13.28</v>
      </c>
      <c r="AB4455">
        <v>31.919999999999998</v>
      </c>
      <c r="AC4455">
        <v>48.57</v>
      </c>
      <c r="AD4455">
        <v>32.870000000000005</v>
      </c>
      <c r="AE4455">
        <v>24.36</v>
      </c>
      <c r="AF4455">
        <v>0</v>
      </c>
      <c r="AG4455" s="69">
        <f t="shared" si="71"/>
        <v>45.199999999999996</v>
      </c>
      <c r="AH4455" s="70">
        <f t="shared" si="72"/>
        <v>93.77</v>
      </c>
      <c r="AI4455" s="70">
        <f t="shared" si="73"/>
        <v>126.64</v>
      </c>
      <c r="AJ4455" s="70">
        <f t="shared" si="74"/>
        <v>151</v>
      </c>
      <c r="AK4455" s="70">
        <f t="shared" si="75"/>
        <v>151</v>
      </c>
      <c r="AL4455" s="60"/>
      <c r="AM4455" s="60"/>
      <c r="AN4455" s="60"/>
      <c r="AO4455" s="60"/>
      <c r="AP4455" s="60"/>
      <c r="AQ4455" s="60"/>
      <c r="AR4455" s="60"/>
      <c r="AS4455" s="60"/>
      <c r="AT4455" s="60"/>
    </row>
    <row r="4456" spans="1:46" x14ac:dyDescent="0.25">
      <c r="A4456" s="59" t="s">
        <v>176</v>
      </c>
      <c r="B4456" s="59" t="s">
        <v>143</v>
      </c>
      <c r="C4456" s="59" t="s">
        <v>147</v>
      </c>
      <c r="D4456" s="59" t="s">
        <v>138</v>
      </c>
      <c r="E4456" s="59" t="s">
        <v>179</v>
      </c>
      <c r="F4456" s="60" t="s">
        <v>153</v>
      </c>
      <c r="G4456" s="26">
        <v>44788</v>
      </c>
      <c r="H4456" s="26"/>
      <c r="I4456" s="26"/>
      <c r="J4456" s="60"/>
      <c r="K4456" s="60"/>
      <c r="L4456" s="61"/>
      <c r="M4456" s="60"/>
      <c r="N4456" s="60"/>
      <c r="O4456" s="60"/>
      <c r="P4456" s="62"/>
      <c r="Q4456" s="60"/>
      <c r="R4456" s="60"/>
      <c r="S4456" s="60"/>
      <c r="T4456" s="60"/>
      <c r="U4456" s="60"/>
      <c r="V4456" s="60"/>
      <c r="W4456" s="60"/>
      <c r="X4456" s="60"/>
      <c r="Y4456" s="60"/>
      <c r="Z4456" s="60"/>
      <c r="AA4456">
        <v>4.1999999999999993</v>
      </c>
      <c r="AB4456">
        <v>4.38</v>
      </c>
      <c r="AC4456">
        <v>30.74</v>
      </c>
      <c r="AD4456">
        <v>28.56</v>
      </c>
      <c r="AE4456">
        <v>22.48</v>
      </c>
      <c r="AF4456">
        <v>0</v>
      </c>
      <c r="AG4456" s="69">
        <f t="shared" si="71"/>
        <v>8.5799999999999983</v>
      </c>
      <c r="AH4456" s="70">
        <f t="shared" si="72"/>
        <v>39.319999999999993</v>
      </c>
      <c r="AI4456" s="70">
        <f t="shared" si="73"/>
        <v>67.88</v>
      </c>
      <c r="AJ4456" s="70">
        <f t="shared" si="74"/>
        <v>90.36</v>
      </c>
      <c r="AK4456" s="70">
        <f t="shared" si="75"/>
        <v>90.36</v>
      </c>
      <c r="AL4456" s="60"/>
      <c r="AM4456" s="60"/>
      <c r="AN4456" s="60"/>
      <c r="AO4456" s="60"/>
      <c r="AP4456" s="60"/>
      <c r="AQ4456" s="60"/>
      <c r="AR4456" s="60"/>
      <c r="AS4456" s="60"/>
      <c r="AT4456" s="60"/>
    </row>
    <row r="4457" spans="1:46" x14ac:dyDescent="0.25">
      <c r="A4457" s="59" t="s">
        <v>176</v>
      </c>
      <c r="B4457" s="59" t="s">
        <v>143</v>
      </c>
      <c r="C4457" s="59" t="s">
        <v>147</v>
      </c>
      <c r="D4457" s="59" t="s">
        <v>138</v>
      </c>
      <c r="E4457" s="59" t="s">
        <v>179</v>
      </c>
      <c r="F4457" s="60" t="s">
        <v>153</v>
      </c>
      <c r="G4457" s="26">
        <v>44824</v>
      </c>
      <c r="H4457" s="26"/>
      <c r="I4457" s="26"/>
      <c r="J4457" s="60"/>
      <c r="K4457" s="60"/>
      <c r="L4457" s="61"/>
      <c r="M4457" s="60"/>
      <c r="N4457" s="60"/>
      <c r="O4457" s="60"/>
      <c r="P4457" s="62"/>
      <c r="Q4457" s="60"/>
      <c r="R4457" s="60"/>
      <c r="S4457" s="60"/>
      <c r="T4457" s="60"/>
      <c r="U4457" s="60"/>
      <c r="V4457" s="60"/>
      <c r="W4457" s="60"/>
      <c r="X4457" s="60"/>
      <c r="Y4457" s="60"/>
      <c r="Z4457" s="60"/>
      <c r="AA4457">
        <v>30.75</v>
      </c>
      <c r="AB4457">
        <v>2.79</v>
      </c>
      <c r="AC4457">
        <v>16.13</v>
      </c>
      <c r="AD4457">
        <v>31.46</v>
      </c>
      <c r="AE4457">
        <v>24.8</v>
      </c>
      <c r="AG4457" s="69">
        <f t="shared" si="71"/>
        <v>33.54</v>
      </c>
      <c r="AH4457" s="70">
        <f t="shared" si="72"/>
        <v>49.67</v>
      </c>
      <c r="AI4457" s="70">
        <f t="shared" si="73"/>
        <v>81.13</v>
      </c>
      <c r="AJ4457" s="70">
        <f t="shared" si="74"/>
        <v>105.92999999999999</v>
      </c>
      <c r="AK4457" s="70" t="str">
        <f t="shared" si="75"/>
        <v/>
      </c>
      <c r="AL4457" s="60"/>
      <c r="AM4457" s="60"/>
      <c r="AN4457" s="60"/>
      <c r="AO4457" s="60"/>
      <c r="AP4457" s="60"/>
      <c r="AQ4457" s="60"/>
      <c r="AR4457" s="60"/>
      <c r="AS4457" s="60"/>
      <c r="AT4457" s="60"/>
    </row>
    <row r="4458" spans="1:46" x14ac:dyDescent="0.25">
      <c r="A4458" s="59" t="s">
        <v>176</v>
      </c>
      <c r="B4458" s="59" t="s">
        <v>143</v>
      </c>
      <c r="C4458" s="59" t="s">
        <v>147</v>
      </c>
      <c r="D4458" s="59" t="s">
        <v>138</v>
      </c>
      <c r="E4458" s="59" t="s">
        <v>179</v>
      </c>
      <c r="F4458" s="60" t="s">
        <v>153</v>
      </c>
      <c r="G4458" s="26">
        <v>44852</v>
      </c>
      <c r="H4458" s="26"/>
      <c r="I4458" s="26"/>
      <c r="J4458" s="60"/>
      <c r="K4458" s="60"/>
      <c r="L4458" s="61"/>
      <c r="M4458" s="60"/>
      <c r="N4458" s="60"/>
      <c r="O4458" s="60"/>
      <c r="P4458" s="62"/>
      <c r="Q4458" s="60"/>
      <c r="R4458" s="60"/>
      <c r="S4458" s="60"/>
      <c r="T4458" s="60"/>
      <c r="U4458" s="60"/>
      <c r="V4458" s="60"/>
      <c r="W4458" s="60"/>
      <c r="X4458" s="60"/>
      <c r="Y4458" s="60"/>
      <c r="Z4458" s="60"/>
      <c r="AA4458">
        <v>5.4700000000000006</v>
      </c>
      <c r="AB4458">
        <v>3.24</v>
      </c>
      <c r="AC4458">
        <v>5.6000000000000005</v>
      </c>
      <c r="AD4458">
        <v>13.18</v>
      </c>
      <c r="AE4458">
        <v>27.459999999999997</v>
      </c>
      <c r="AG4458" s="69">
        <f t="shared" si="71"/>
        <v>8.7100000000000009</v>
      </c>
      <c r="AH4458" s="70">
        <f t="shared" si="72"/>
        <v>14.310000000000002</v>
      </c>
      <c r="AI4458" s="70">
        <f t="shared" si="73"/>
        <v>27.490000000000002</v>
      </c>
      <c r="AJ4458" s="70">
        <f t="shared" si="74"/>
        <v>54.95</v>
      </c>
      <c r="AK4458" s="70" t="str">
        <f t="shared" si="75"/>
        <v/>
      </c>
      <c r="AL4458" s="60"/>
      <c r="AM4458" s="60"/>
      <c r="AN4458" s="60"/>
      <c r="AO4458" s="60"/>
      <c r="AP4458" s="60"/>
      <c r="AQ4458" s="60"/>
      <c r="AR4458" s="60"/>
      <c r="AS4458" s="60"/>
      <c r="AT4458" s="60"/>
    </row>
    <row r="4459" spans="1:46" x14ac:dyDescent="0.25">
      <c r="A4459" s="59" t="s">
        <v>176</v>
      </c>
      <c r="B4459" s="59" t="s">
        <v>143</v>
      </c>
      <c r="C4459" s="59" t="s">
        <v>147</v>
      </c>
      <c r="D4459" s="59" t="s">
        <v>138</v>
      </c>
      <c r="E4459" s="59" t="s">
        <v>179</v>
      </c>
      <c r="F4459" s="60" t="s">
        <v>153</v>
      </c>
      <c r="G4459" s="26">
        <v>44901</v>
      </c>
      <c r="H4459" s="26"/>
      <c r="I4459" s="26"/>
      <c r="J4459" s="60"/>
      <c r="K4459" s="60"/>
      <c r="L4459" s="61"/>
      <c r="M4459" s="60"/>
      <c r="N4459" s="60"/>
      <c r="O4459" s="60"/>
      <c r="P4459" s="62"/>
      <c r="Q4459" s="60"/>
      <c r="R4459" s="60"/>
      <c r="S4459" s="60"/>
      <c r="T4459" s="60"/>
      <c r="U4459" s="60"/>
      <c r="V4459" s="60"/>
      <c r="W4459" s="60"/>
      <c r="X4459" s="60"/>
      <c r="Y4459" s="60"/>
      <c r="Z4459" s="60"/>
      <c r="AA4459">
        <v>4.0199999999999996</v>
      </c>
      <c r="AB4459">
        <v>1.6600000000000001</v>
      </c>
      <c r="AC4459">
        <v>1.8</v>
      </c>
      <c r="AD4459">
        <v>1.8499999999999999</v>
      </c>
      <c r="AE4459">
        <v>6.14</v>
      </c>
      <c r="AG4459" s="69">
        <f t="shared" si="71"/>
        <v>5.68</v>
      </c>
      <c r="AH4459" s="70">
        <f t="shared" si="72"/>
        <v>7.4799999999999995</v>
      </c>
      <c r="AI4459" s="70">
        <f t="shared" si="73"/>
        <v>9.33</v>
      </c>
      <c r="AJ4459" s="70">
        <f t="shared" si="74"/>
        <v>15.469999999999999</v>
      </c>
      <c r="AK4459" s="70" t="str">
        <f t="shared" si="75"/>
        <v/>
      </c>
      <c r="AL4459" s="60"/>
      <c r="AM4459" s="60"/>
      <c r="AN4459" s="60"/>
      <c r="AO4459" s="60"/>
      <c r="AP4459" s="60"/>
      <c r="AQ4459" s="60"/>
      <c r="AR4459" s="60"/>
      <c r="AS4459" s="60"/>
      <c r="AT4459" s="60"/>
    </row>
    <row r="4460" spans="1:46" x14ac:dyDescent="0.25">
      <c r="A4460" s="59" t="s">
        <v>176</v>
      </c>
      <c r="B4460" s="59" t="s">
        <v>143</v>
      </c>
      <c r="C4460" s="59" t="s">
        <v>147</v>
      </c>
      <c r="D4460" s="59" t="s">
        <v>138</v>
      </c>
      <c r="E4460" s="59" t="s">
        <v>179</v>
      </c>
      <c r="F4460" s="60" t="s">
        <v>153</v>
      </c>
      <c r="G4460" s="26">
        <v>44936</v>
      </c>
      <c r="H4460" s="26"/>
      <c r="I4460" s="26"/>
      <c r="J4460" s="60"/>
      <c r="K4460" s="60"/>
      <c r="L4460" s="61"/>
      <c r="M4460" s="60"/>
      <c r="N4460" s="60"/>
      <c r="O4460" s="60"/>
      <c r="P4460" s="62"/>
      <c r="Q4460" s="60"/>
      <c r="R4460" s="60"/>
      <c r="S4460" s="60"/>
      <c r="T4460" s="60"/>
      <c r="U4460" s="60"/>
      <c r="V4460" s="60"/>
      <c r="W4460" s="60"/>
      <c r="X4460" s="60"/>
      <c r="Y4460" s="60"/>
      <c r="Z4460" s="60"/>
      <c r="AA4460">
        <v>6.16</v>
      </c>
      <c r="AB4460">
        <v>3.9400000000000004</v>
      </c>
      <c r="AC4460">
        <v>1.73</v>
      </c>
      <c r="AD4460">
        <v>3.84</v>
      </c>
      <c r="AE4460">
        <v>9.2899999999999991</v>
      </c>
      <c r="AF4460">
        <v>15</v>
      </c>
      <c r="AG4460" s="69">
        <f t="shared" ref="AG4460:AG4467" si="76">IF(COUNTIFS(AA4460:AB4460,"&gt;=0")=2,SUM(AA4460:AB4460),"")</f>
        <v>10.100000000000001</v>
      </c>
      <c r="AH4460" s="70">
        <f t="shared" ref="AH4460:AH4467" si="77">IF(COUNTIFS(AA4460:AC4460,"&gt;=0")=3,SUM(AA4460:AC4460),"")</f>
        <v>11.830000000000002</v>
      </c>
      <c r="AI4460" s="70">
        <f t="shared" ref="AI4460:AI4467" si="78">IF(COUNTIFS(AA4460:AD4460,"&gt;=0")=4,SUM(AA4460:AD4460),"")</f>
        <v>15.670000000000002</v>
      </c>
      <c r="AJ4460" s="70">
        <f t="shared" ref="AJ4460:AJ4467" si="79">IF(COUNTIFS(AA4460:AE4460,"&gt;=0")=5,SUM(AA4460:AE4460),"")</f>
        <v>24.96</v>
      </c>
      <c r="AK4460" s="70">
        <f t="shared" ref="AK4460:AK4467" si="80">IF(COUNTIFS(AA4460:AF4460,"&gt;=0")=6,SUM(AA4460:AF4460),"")</f>
        <v>39.96</v>
      </c>
      <c r="AL4460" s="60"/>
      <c r="AM4460" s="60"/>
      <c r="AN4460" s="60"/>
      <c r="AO4460" s="60"/>
      <c r="AP4460" s="60"/>
      <c r="AQ4460" s="60"/>
      <c r="AR4460" s="60"/>
      <c r="AS4460" s="60"/>
      <c r="AT4460" s="60"/>
    </row>
    <row r="4461" spans="1:46" x14ac:dyDescent="0.25">
      <c r="A4461" s="54" t="s">
        <v>178</v>
      </c>
      <c r="B4461" s="54" t="s">
        <v>145</v>
      </c>
      <c r="C4461" s="54" t="s">
        <v>147</v>
      </c>
      <c r="D4461" s="54" t="s">
        <v>138</v>
      </c>
      <c r="E4461" s="54" t="s">
        <v>179</v>
      </c>
      <c r="F4461" s="58" t="s">
        <v>153</v>
      </c>
      <c r="G4461" s="112">
        <v>44720</v>
      </c>
      <c r="H4461" s="112"/>
      <c r="I4461" s="112"/>
      <c r="J4461" s="58"/>
      <c r="K4461" s="58"/>
      <c r="L4461" s="87"/>
      <c r="M4461" s="58"/>
      <c r="N4461" s="58"/>
      <c r="O4461" s="58"/>
      <c r="P4461" s="88"/>
      <c r="Q4461" s="58"/>
      <c r="R4461" s="58"/>
      <c r="S4461" s="58"/>
      <c r="T4461" s="58"/>
      <c r="U4461" s="58"/>
      <c r="V4461" s="58"/>
      <c r="W4461" s="58"/>
      <c r="X4461" s="58"/>
      <c r="Y4461" s="58"/>
      <c r="Z4461" s="58"/>
      <c r="AA4461">
        <v>126.71</v>
      </c>
      <c r="AB4461">
        <v>85.86</v>
      </c>
      <c r="AC4461">
        <v>57.56</v>
      </c>
      <c r="AD4461">
        <v>44.31</v>
      </c>
      <c r="AE4461">
        <v>28.979999999999997</v>
      </c>
      <c r="AG4461" s="69">
        <f t="shared" si="76"/>
        <v>212.57</v>
      </c>
      <c r="AH4461" s="70">
        <f t="shared" si="77"/>
        <v>270.13</v>
      </c>
      <c r="AI4461" s="70">
        <f t="shared" si="78"/>
        <v>314.44</v>
      </c>
      <c r="AJ4461" s="70">
        <f t="shared" si="79"/>
        <v>343.42</v>
      </c>
      <c r="AK4461" s="70" t="str">
        <f t="shared" si="80"/>
        <v/>
      </c>
      <c r="AL4461" s="58"/>
      <c r="AM4461" s="58"/>
      <c r="AN4461" s="58"/>
      <c r="AO4461" s="58"/>
      <c r="AP4461" s="58"/>
      <c r="AQ4461" s="58"/>
      <c r="AR4461" s="58"/>
      <c r="AS4461" s="58"/>
      <c r="AT4461" s="58"/>
    </row>
    <row r="4462" spans="1:46" x14ac:dyDescent="0.25">
      <c r="A4462" s="54" t="s">
        <v>178</v>
      </c>
      <c r="B4462" s="54" t="s">
        <v>145</v>
      </c>
      <c r="C4462" s="54" t="s">
        <v>147</v>
      </c>
      <c r="D4462" s="54" t="s">
        <v>138</v>
      </c>
      <c r="E4462" s="54" t="s">
        <v>179</v>
      </c>
      <c r="F4462" s="58" t="s">
        <v>153</v>
      </c>
      <c r="G4462" s="112">
        <v>44760</v>
      </c>
      <c r="H4462" s="112"/>
      <c r="I4462" s="112"/>
      <c r="J4462" s="58"/>
      <c r="K4462" s="58"/>
      <c r="L4462" s="87"/>
      <c r="M4462" s="58"/>
      <c r="N4462" s="58"/>
      <c r="O4462" s="58"/>
      <c r="P4462" s="88"/>
      <c r="Q4462" s="58"/>
      <c r="R4462" s="58"/>
      <c r="S4462" s="58"/>
      <c r="T4462" s="58"/>
      <c r="U4462" s="58"/>
      <c r="V4462" s="58"/>
      <c r="W4462" s="58"/>
      <c r="X4462" s="58"/>
      <c r="Y4462" s="58"/>
      <c r="Z4462" s="58"/>
      <c r="AA4462">
        <v>25.45</v>
      </c>
      <c r="AB4462">
        <v>98.59</v>
      </c>
      <c r="AC4462">
        <v>95.02</v>
      </c>
      <c r="AD4462">
        <v>53.87</v>
      </c>
      <c r="AE4462">
        <v>42.31</v>
      </c>
      <c r="AF4462">
        <v>0</v>
      </c>
      <c r="AG4462" s="69">
        <f t="shared" si="76"/>
        <v>124.04</v>
      </c>
      <c r="AH4462" s="70">
        <f t="shared" si="77"/>
        <v>219.06</v>
      </c>
      <c r="AI4462" s="70">
        <f t="shared" si="78"/>
        <v>272.93</v>
      </c>
      <c r="AJ4462" s="70">
        <f t="shared" si="79"/>
        <v>315.24</v>
      </c>
      <c r="AK4462" s="70">
        <f t="shared" si="80"/>
        <v>315.24</v>
      </c>
      <c r="AL4462" s="58"/>
      <c r="AM4462" s="58"/>
      <c r="AN4462" s="58"/>
      <c r="AO4462" s="58"/>
      <c r="AP4462" s="58"/>
      <c r="AQ4462" s="58"/>
      <c r="AR4462" s="58"/>
      <c r="AS4462" s="58"/>
      <c r="AT4462" s="58"/>
    </row>
    <row r="4463" spans="1:46" x14ac:dyDescent="0.25">
      <c r="A4463" s="54" t="s">
        <v>178</v>
      </c>
      <c r="B4463" s="54" t="s">
        <v>145</v>
      </c>
      <c r="C4463" s="54" t="s">
        <v>147</v>
      </c>
      <c r="D4463" s="54" t="s">
        <v>138</v>
      </c>
      <c r="E4463" s="54" t="s">
        <v>179</v>
      </c>
      <c r="F4463" s="58" t="s">
        <v>153</v>
      </c>
      <c r="G4463" s="112">
        <v>44788</v>
      </c>
      <c r="H4463" s="112"/>
      <c r="I4463" s="112"/>
      <c r="J4463" s="58"/>
      <c r="K4463" s="58"/>
      <c r="L4463" s="87"/>
      <c r="M4463" s="58"/>
      <c r="N4463" s="58"/>
      <c r="O4463" s="58"/>
      <c r="P4463" s="88"/>
      <c r="Q4463" s="58"/>
      <c r="R4463" s="58"/>
      <c r="S4463" s="58"/>
      <c r="T4463" s="58"/>
      <c r="U4463" s="58"/>
      <c r="V4463" s="58"/>
      <c r="W4463" s="58"/>
      <c r="X4463" s="58"/>
      <c r="Y4463" s="58"/>
      <c r="Z4463" s="58"/>
      <c r="AA4463">
        <v>4.7700000000000005</v>
      </c>
      <c r="AB4463">
        <v>4.4400000000000004</v>
      </c>
      <c r="AC4463">
        <v>62.8</v>
      </c>
      <c r="AD4463">
        <v>58.620000000000005</v>
      </c>
      <c r="AE4463">
        <v>46.61</v>
      </c>
      <c r="AF4463">
        <v>0</v>
      </c>
      <c r="AG4463" s="69">
        <f t="shared" si="76"/>
        <v>9.2100000000000009</v>
      </c>
      <c r="AH4463" s="70">
        <f t="shared" si="77"/>
        <v>72.009999999999991</v>
      </c>
      <c r="AI4463" s="70">
        <f t="shared" si="78"/>
        <v>130.63</v>
      </c>
      <c r="AJ4463" s="70">
        <f t="shared" si="79"/>
        <v>177.24</v>
      </c>
      <c r="AK4463" s="70">
        <f t="shared" si="80"/>
        <v>177.24</v>
      </c>
      <c r="AL4463" s="58"/>
      <c r="AM4463" s="58"/>
      <c r="AN4463" s="58"/>
      <c r="AO4463" s="58"/>
      <c r="AP4463" s="58"/>
      <c r="AQ4463" s="58"/>
      <c r="AR4463" s="58"/>
      <c r="AS4463" s="58"/>
      <c r="AT4463" s="58"/>
    </row>
    <row r="4464" spans="1:46" x14ac:dyDescent="0.25">
      <c r="A4464" s="54" t="s">
        <v>178</v>
      </c>
      <c r="B4464" s="54" t="s">
        <v>145</v>
      </c>
      <c r="C4464" s="54" t="s">
        <v>147</v>
      </c>
      <c r="D4464" s="54" t="s">
        <v>138</v>
      </c>
      <c r="E4464" s="54" t="s">
        <v>179</v>
      </c>
      <c r="F4464" s="58" t="s">
        <v>153</v>
      </c>
      <c r="G4464" s="112">
        <v>44824</v>
      </c>
      <c r="H4464" s="112"/>
      <c r="I4464" s="112"/>
      <c r="J4464" s="58"/>
      <c r="K4464" s="58"/>
      <c r="L4464" s="87"/>
      <c r="M4464" s="58"/>
      <c r="N4464" s="58"/>
      <c r="O4464" s="58"/>
      <c r="P4464" s="88"/>
      <c r="Q4464" s="58"/>
      <c r="R4464" s="58"/>
      <c r="S4464" s="58"/>
      <c r="T4464" s="58"/>
      <c r="U4464" s="58"/>
      <c r="V4464" s="58"/>
      <c r="W4464" s="58"/>
      <c r="X4464" s="58"/>
      <c r="Y4464" s="58"/>
      <c r="Z4464" s="58"/>
      <c r="AA4464">
        <v>22.38</v>
      </c>
      <c r="AB4464">
        <v>3.85</v>
      </c>
      <c r="AC4464">
        <v>33.96</v>
      </c>
      <c r="AD4464">
        <v>63.9</v>
      </c>
      <c r="AE4464">
        <v>54.78</v>
      </c>
      <c r="AG4464" s="69">
        <f t="shared" si="76"/>
        <v>26.23</v>
      </c>
      <c r="AH4464" s="70">
        <f t="shared" si="77"/>
        <v>60.19</v>
      </c>
      <c r="AI4464" s="70">
        <f t="shared" si="78"/>
        <v>124.09</v>
      </c>
      <c r="AJ4464" s="70">
        <f t="shared" si="79"/>
        <v>178.87</v>
      </c>
      <c r="AK4464" s="70" t="str">
        <f t="shared" si="80"/>
        <v/>
      </c>
      <c r="AL4464" s="58"/>
      <c r="AM4464" s="58"/>
      <c r="AN4464" s="58"/>
      <c r="AO4464" s="58"/>
      <c r="AP4464" s="58"/>
      <c r="AQ4464" s="58"/>
      <c r="AR4464" s="58"/>
      <c r="AS4464" s="58"/>
      <c r="AT4464" s="58"/>
    </row>
    <row r="4465" spans="1:50" x14ac:dyDescent="0.25">
      <c r="A4465" s="54" t="s">
        <v>178</v>
      </c>
      <c r="B4465" s="54" t="s">
        <v>145</v>
      </c>
      <c r="C4465" s="54" t="s">
        <v>147</v>
      </c>
      <c r="D4465" s="54" t="s">
        <v>138</v>
      </c>
      <c r="E4465" s="54" t="s">
        <v>179</v>
      </c>
      <c r="F4465" s="58" t="s">
        <v>153</v>
      </c>
      <c r="G4465" s="112">
        <v>44852</v>
      </c>
      <c r="H4465" s="112"/>
      <c r="I4465" s="112"/>
      <c r="J4465" s="58"/>
      <c r="K4465" s="58"/>
      <c r="L4465" s="87"/>
      <c r="M4465" s="58"/>
      <c r="N4465" s="58"/>
      <c r="O4465" s="58"/>
      <c r="P4465" s="88"/>
      <c r="Q4465" s="58"/>
      <c r="R4465" s="58"/>
      <c r="S4465" s="58"/>
      <c r="T4465" s="58"/>
      <c r="U4465" s="58"/>
      <c r="V4465" s="58"/>
      <c r="W4465" s="58"/>
      <c r="X4465" s="58"/>
      <c r="Y4465" s="58"/>
      <c r="Z4465" s="58"/>
      <c r="AA4465">
        <v>21.47</v>
      </c>
      <c r="AB4465">
        <v>4.2</v>
      </c>
      <c r="AC4465">
        <v>12.67</v>
      </c>
      <c r="AD4465">
        <v>46.27</v>
      </c>
      <c r="AE4465">
        <v>41.39</v>
      </c>
      <c r="AG4465" s="69">
        <f t="shared" si="76"/>
        <v>25.669999999999998</v>
      </c>
      <c r="AH4465" s="70">
        <f t="shared" si="77"/>
        <v>38.339999999999996</v>
      </c>
      <c r="AI4465" s="70">
        <f t="shared" si="78"/>
        <v>84.61</v>
      </c>
      <c r="AJ4465" s="70">
        <f t="shared" si="79"/>
        <v>126</v>
      </c>
      <c r="AK4465" s="70" t="str">
        <f t="shared" si="80"/>
        <v/>
      </c>
      <c r="AL4465" s="58"/>
      <c r="AM4465" s="58"/>
      <c r="AN4465" s="58"/>
      <c r="AO4465" s="58"/>
      <c r="AP4465" s="58"/>
      <c r="AQ4465" s="58"/>
      <c r="AR4465" s="58"/>
      <c r="AS4465" s="58"/>
      <c r="AT4465" s="58"/>
    </row>
    <row r="4466" spans="1:50" x14ac:dyDescent="0.25">
      <c r="A4466" s="54" t="s">
        <v>178</v>
      </c>
      <c r="B4466" s="54" t="s">
        <v>145</v>
      </c>
      <c r="C4466" s="54" t="s">
        <v>147</v>
      </c>
      <c r="D4466" s="54" t="s">
        <v>138</v>
      </c>
      <c r="E4466" s="54" t="s">
        <v>179</v>
      </c>
      <c r="F4466" s="58" t="s">
        <v>153</v>
      </c>
      <c r="G4466" s="112">
        <v>44901</v>
      </c>
      <c r="H4466" s="112"/>
      <c r="I4466" s="112"/>
      <c r="J4466" s="58"/>
      <c r="K4466" s="58"/>
      <c r="L4466" s="87"/>
      <c r="M4466" s="58"/>
      <c r="N4466" s="58"/>
      <c r="O4466" s="58"/>
      <c r="P4466" s="88"/>
      <c r="Q4466" s="58"/>
      <c r="R4466" s="58"/>
      <c r="S4466" s="58"/>
      <c r="T4466" s="58"/>
      <c r="U4466" s="58"/>
      <c r="V4466" s="58"/>
      <c r="W4466" s="58"/>
      <c r="X4466" s="58"/>
      <c r="Y4466" s="58"/>
      <c r="Z4466" s="58"/>
      <c r="AA4466">
        <v>12.2</v>
      </c>
      <c r="AB4466">
        <v>2.4299999999999997</v>
      </c>
      <c r="AC4466">
        <v>5.6499999999999995</v>
      </c>
      <c r="AD4466">
        <v>50.839999999999996</v>
      </c>
      <c r="AE4466">
        <v>56.5</v>
      </c>
      <c r="AG4466" s="69">
        <f t="shared" si="76"/>
        <v>14.629999999999999</v>
      </c>
      <c r="AH4466" s="70">
        <f t="shared" si="77"/>
        <v>20.279999999999998</v>
      </c>
      <c r="AI4466" s="70">
        <f t="shared" si="78"/>
        <v>71.11999999999999</v>
      </c>
      <c r="AJ4466" s="70">
        <f t="shared" si="79"/>
        <v>127.61999999999999</v>
      </c>
      <c r="AK4466" s="70" t="str">
        <f t="shared" si="80"/>
        <v/>
      </c>
      <c r="AL4466" s="58"/>
      <c r="AM4466" s="58"/>
      <c r="AN4466" s="58"/>
      <c r="AO4466" s="58"/>
      <c r="AP4466" s="58"/>
      <c r="AQ4466" s="58"/>
      <c r="AR4466" s="58"/>
      <c r="AS4466" s="58"/>
      <c r="AT4466" s="58"/>
    </row>
    <row r="4467" spans="1:50" x14ac:dyDescent="0.25">
      <c r="A4467" s="54" t="s">
        <v>178</v>
      </c>
      <c r="B4467" s="54" t="s">
        <v>145</v>
      </c>
      <c r="C4467" s="54" t="s">
        <v>147</v>
      </c>
      <c r="D4467" s="54" t="s">
        <v>138</v>
      </c>
      <c r="E4467" s="54" t="s">
        <v>179</v>
      </c>
      <c r="F4467" s="58" t="s">
        <v>153</v>
      </c>
      <c r="G4467" s="112">
        <v>44936</v>
      </c>
      <c r="H4467" s="112"/>
      <c r="I4467" s="112"/>
      <c r="J4467" s="58"/>
      <c r="K4467" s="58"/>
      <c r="L4467" s="87"/>
      <c r="M4467" s="58"/>
      <c r="N4467" s="58"/>
      <c r="O4467" s="58"/>
      <c r="P4467" s="88"/>
      <c r="Q4467" s="58"/>
      <c r="R4467" s="58"/>
      <c r="S4467" s="58"/>
      <c r="T4467" s="58"/>
      <c r="U4467" s="58"/>
      <c r="V4467" s="58"/>
      <c r="W4467" s="58"/>
      <c r="X4467" s="58"/>
      <c r="Y4467" s="58"/>
      <c r="Z4467" s="58"/>
      <c r="AA4467">
        <v>13.27</v>
      </c>
      <c r="AB4467">
        <v>5.35</v>
      </c>
      <c r="AC4467">
        <v>6.84</v>
      </c>
      <c r="AD4467">
        <v>10.870000000000001</v>
      </c>
      <c r="AE4467">
        <v>29.61</v>
      </c>
      <c r="AF4467">
        <v>42.42</v>
      </c>
      <c r="AG4467" s="69">
        <f t="shared" si="76"/>
        <v>18.619999999999997</v>
      </c>
      <c r="AH4467" s="70">
        <f t="shared" si="77"/>
        <v>25.459999999999997</v>
      </c>
      <c r="AI4467" s="70">
        <f t="shared" si="78"/>
        <v>36.33</v>
      </c>
      <c r="AJ4467" s="70">
        <f t="shared" si="79"/>
        <v>65.94</v>
      </c>
      <c r="AK4467" s="70">
        <f t="shared" si="80"/>
        <v>108.36</v>
      </c>
      <c r="AL4467" s="58"/>
      <c r="AM4467" s="58"/>
      <c r="AN4467" s="58"/>
      <c r="AO4467" s="58"/>
      <c r="AP4467" s="58"/>
      <c r="AQ4467" s="58"/>
      <c r="AR4467" s="58"/>
      <c r="AS4467" s="58"/>
      <c r="AT4467" s="58"/>
    </row>
    <row r="4468" spans="1:50" x14ac:dyDescent="0.25">
      <c r="A4468" s="29" t="s">
        <v>171</v>
      </c>
      <c r="B4468" s="29" t="s">
        <v>79</v>
      </c>
      <c r="C4468" s="29" t="s">
        <v>137</v>
      </c>
      <c r="D4468" s="29" t="s">
        <v>138</v>
      </c>
      <c r="E4468" s="29" t="s">
        <v>179</v>
      </c>
      <c r="F4468" s="58"/>
      <c r="G4468" s="17">
        <v>44173</v>
      </c>
      <c r="H4468" s="17"/>
      <c r="I4468" s="1"/>
      <c r="L4468" s="23"/>
      <c r="P4468" s="13"/>
      <c r="V4468" s="20"/>
      <c r="W4468" s="20"/>
      <c r="X4468" s="20"/>
      <c r="Y4468" s="20"/>
      <c r="Z4468" s="20"/>
      <c r="AB4468" s="20"/>
      <c r="AI4468" s="20"/>
      <c r="AL4468">
        <v>0.24299999999999999</v>
      </c>
      <c r="AM4468">
        <v>0.32824999999999993</v>
      </c>
      <c r="AN4468">
        <v>0.31249999999999994</v>
      </c>
      <c r="AO4468">
        <v>0.31624999999999998</v>
      </c>
      <c r="AP4468">
        <v>0.31524999999999997</v>
      </c>
      <c r="AQ4468">
        <v>0.30800000000000005</v>
      </c>
      <c r="AR4468">
        <v>0.36274999999999996</v>
      </c>
      <c r="AS4468">
        <v>0.35299999999999998</v>
      </c>
      <c r="AU4468">
        <f t="shared" ref="AU4468:AW4498" si="81">AL4468*200</f>
        <v>48.6</v>
      </c>
      <c r="AV4468">
        <f t="shared" si="81"/>
        <v>65.649999999999991</v>
      </c>
      <c r="AW4468">
        <f t="shared" si="81"/>
        <v>62.499999999999986</v>
      </c>
      <c r="AX4468">
        <f t="shared" ref="AX4468:AX4531" si="82">AU4468+AV4468+AW4468</f>
        <v>176.75</v>
      </c>
    </row>
    <row r="4469" spans="1:50" x14ac:dyDescent="0.25">
      <c r="A4469" s="29" t="s">
        <v>171</v>
      </c>
      <c r="B4469" s="29" t="s">
        <v>79</v>
      </c>
      <c r="C4469" s="29" t="s">
        <v>137</v>
      </c>
      <c r="D4469" s="29" t="s">
        <v>138</v>
      </c>
      <c r="E4469" s="29" t="s">
        <v>179</v>
      </c>
      <c r="F4469" s="58"/>
      <c r="G4469" s="17">
        <v>44182</v>
      </c>
      <c r="H4469" s="17"/>
      <c r="I4469" s="1"/>
      <c r="L4469" s="23"/>
      <c r="P4469" s="13"/>
      <c r="V4469" s="20"/>
      <c r="W4469" s="20"/>
      <c r="X4469" s="20"/>
      <c r="Y4469" s="20"/>
      <c r="Z4469" s="20"/>
      <c r="AB4469" s="20"/>
      <c r="AI4469" s="20"/>
      <c r="AL4469">
        <v>0.23412500000000003</v>
      </c>
      <c r="AM4469">
        <v>0.32</v>
      </c>
      <c r="AN4469">
        <v>0.311</v>
      </c>
      <c r="AO4469">
        <v>0.314</v>
      </c>
      <c r="AP4469">
        <v>0.31374999999999997</v>
      </c>
      <c r="AQ4469">
        <v>0.30524999999999997</v>
      </c>
      <c r="AR4469">
        <v>0.35900000000000004</v>
      </c>
      <c r="AS4469">
        <v>0.35325000000000001</v>
      </c>
      <c r="AU4469">
        <f t="shared" si="81"/>
        <v>46.825000000000003</v>
      </c>
      <c r="AV4469">
        <f t="shared" si="81"/>
        <v>64</v>
      </c>
      <c r="AW4469">
        <f t="shared" si="81"/>
        <v>62.2</v>
      </c>
      <c r="AX4469">
        <f t="shared" si="82"/>
        <v>173.02500000000001</v>
      </c>
    </row>
    <row r="4470" spans="1:50" x14ac:dyDescent="0.25">
      <c r="A4470" s="29" t="s">
        <v>171</v>
      </c>
      <c r="B4470" s="29" t="s">
        <v>79</v>
      </c>
      <c r="C4470" s="29" t="s">
        <v>137</v>
      </c>
      <c r="D4470" s="29" t="s">
        <v>138</v>
      </c>
      <c r="E4470" s="29" t="s">
        <v>179</v>
      </c>
      <c r="F4470" s="58"/>
      <c r="G4470" s="17">
        <v>44201</v>
      </c>
      <c r="H4470" s="17"/>
      <c r="I4470" s="1"/>
      <c r="L4470" s="23"/>
      <c r="P4470" s="13"/>
      <c r="V4470" s="20"/>
      <c r="W4470" s="20"/>
      <c r="X4470" s="20"/>
      <c r="Y4470" s="20"/>
      <c r="Z4470" s="20"/>
      <c r="AB4470" s="20"/>
      <c r="AI4470" s="20"/>
      <c r="AL4470">
        <v>0.21674999999999997</v>
      </c>
      <c r="AM4470">
        <v>0.32950000000000002</v>
      </c>
      <c r="AN4470">
        <v>0.32200000000000001</v>
      </c>
      <c r="AO4470">
        <v>0.32150000000000001</v>
      </c>
      <c r="AP4470">
        <v>0.31499999999999995</v>
      </c>
      <c r="AQ4470">
        <v>0.3085</v>
      </c>
      <c r="AR4470">
        <v>0.36399999999999999</v>
      </c>
      <c r="AS4470">
        <v>0.35649999999999998</v>
      </c>
      <c r="AU4470">
        <f t="shared" si="81"/>
        <v>43.349999999999994</v>
      </c>
      <c r="AV4470">
        <f t="shared" si="81"/>
        <v>65.900000000000006</v>
      </c>
      <c r="AW4470">
        <f t="shared" si="81"/>
        <v>64.400000000000006</v>
      </c>
      <c r="AX4470">
        <f t="shared" si="82"/>
        <v>173.65</v>
      </c>
    </row>
    <row r="4471" spans="1:50" x14ac:dyDescent="0.25">
      <c r="A4471" s="29" t="s">
        <v>171</v>
      </c>
      <c r="B4471" s="29" t="s">
        <v>79</v>
      </c>
      <c r="C4471" s="29" t="s">
        <v>137</v>
      </c>
      <c r="D4471" s="29" t="s">
        <v>138</v>
      </c>
      <c r="E4471" s="29" t="s">
        <v>179</v>
      </c>
      <c r="F4471" s="58"/>
      <c r="G4471" s="17">
        <v>44208</v>
      </c>
      <c r="H4471" s="17"/>
      <c r="I4471" s="1"/>
      <c r="L4471" s="23"/>
      <c r="P4471" s="13"/>
      <c r="V4471" s="20"/>
      <c r="W4471" s="20"/>
      <c r="X4471" s="20"/>
      <c r="Y4471" s="20"/>
      <c r="Z4471" s="20"/>
      <c r="AB4471" s="20"/>
      <c r="AI4471" s="20"/>
      <c r="AL4471">
        <v>0.175375</v>
      </c>
      <c r="AM4471">
        <v>0.29549999999999998</v>
      </c>
      <c r="AN4471">
        <v>0.31024999999999997</v>
      </c>
      <c r="AO4471">
        <v>0.3135</v>
      </c>
      <c r="AP4471">
        <v>0.30875000000000002</v>
      </c>
      <c r="AQ4471">
        <v>0.30599999999999999</v>
      </c>
      <c r="AR4471">
        <v>0.36075000000000002</v>
      </c>
      <c r="AS4471">
        <v>0.35249999999999998</v>
      </c>
      <c r="AU4471">
        <f t="shared" si="81"/>
        <v>35.075000000000003</v>
      </c>
      <c r="AV4471">
        <f t="shared" si="81"/>
        <v>59.099999999999994</v>
      </c>
      <c r="AW4471">
        <f t="shared" si="81"/>
        <v>62.05</v>
      </c>
      <c r="AX4471">
        <f t="shared" si="82"/>
        <v>156.22499999999999</v>
      </c>
    </row>
    <row r="4472" spans="1:50" x14ac:dyDescent="0.25">
      <c r="A4472" s="29" t="s">
        <v>171</v>
      </c>
      <c r="B4472" s="29" t="s">
        <v>79</v>
      </c>
      <c r="C4472" s="29" t="s">
        <v>137</v>
      </c>
      <c r="D4472" s="29" t="s">
        <v>138</v>
      </c>
      <c r="E4472" s="29" t="s">
        <v>179</v>
      </c>
      <c r="F4472" s="58"/>
      <c r="G4472" s="17">
        <v>44214</v>
      </c>
      <c r="H4472" s="17"/>
      <c r="I4472" s="1"/>
      <c r="L4472" s="23"/>
      <c r="P4472" s="13"/>
      <c r="V4472" s="20"/>
      <c r="W4472" s="20"/>
      <c r="X4472" s="20"/>
      <c r="Y4472" s="20"/>
      <c r="Z4472" s="20"/>
      <c r="AB4472" s="20"/>
      <c r="AI4472" s="20"/>
      <c r="AL4472">
        <v>0.17550000000000002</v>
      </c>
      <c r="AM4472">
        <v>0.27374999999999999</v>
      </c>
      <c r="AN4472">
        <v>0.29899999999999999</v>
      </c>
      <c r="AO4472">
        <v>0.31324999999999997</v>
      </c>
      <c r="AP4472">
        <v>0.31</v>
      </c>
      <c r="AQ4472">
        <v>0.30599999999999999</v>
      </c>
      <c r="AR4472">
        <v>0.36199999999999993</v>
      </c>
      <c r="AS4472">
        <v>0.35724999999999996</v>
      </c>
      <c r="AU4472">
        <f t="shared" si="81"/>
        <v>35.1</v>
      </c>
      <c r="AV4472">
        <f t="shared" si="81"/>
        <v>54.75</v>
      </c>
      <c r="AW4472">
        <f t="shared" si="81"/>
        <v>59.8</v>
      </c>
      <c r="AX4472">
        <f t="shared" si="82"/>
        <v>149.64999999999998</v>
      </c>
    </row>
    <row r="4473" spans="1:50" x14ac:dyDescent="0.25">
      <c r="A4473" s="29" t="s">
        <v>171</v>
      </c>
      <c r="B4473" s="29" t="s">
        <v>79</v>
      </c>
      <c r="C4473" s="29" t="s">
        <v>137</v>
      </c>
      <c r="D4473" s="29" t="s">
        <v>138</v>
      </c>
      <c r="E4473" s="29" t="s">
        <v>179</v>
      </c>
      <c r="F4473" s="58"/>
      <c r="G4473" s="17">
        <v>44228</v>
      </c>
      <c r="H4473" s="17"/>
      <c r="I4473" s="1"/>
      <c r="L4473" s="23"/>
      <c r="P4473" s="13"/>
      <c r="V4473" s="20"/>
      <c r="W4473" s="20"/>
      <c r="X4473" s="20"/>
      <c r="Y4473" s="20"/>
      <c r="Z4473" s="20"/>
      <c r="AB4473" s="20"/>
      <c r="AI4473" s="20"/>
      <c r="AL4473">
        <v>0.17212500000000003</v>
      </c>
      <c r="AM4473">
        <v>0.25750000000000001</v>
      </c>
      <c r="AN4473">
        <v>0.26974999999999999</v>
      </c>
      <c r="AO4473">
        <v>0.29699999999999999</v>
      </c>
      <c r="AP4473">
        <v>0.30024999999999996</v>
      </c>
      <c r="AQ4473">
        <v>0.29949999999999999</v>
      </c>
      <c r="AR4473">
        <v>0.35900000000000004</v>
      </c>
      <c r="AS4473">
        <v>0.35749999999999998</v>
      </c>
      <c r="AU4473">
        <f t="shared" si="81"/>
        <v>34.425000000000004</v>
      </c>
      <c r="AV4473">
        <f t="shared" si="81"/>
        <v>51.5</v>
      </c>
      <c r="AW4473">
        <f t="shared" si="81"/>
        <v>53.949999999999996</v>
      </c>
      <c r="AX4473">
        <f t="shared" si="82"/>
        <v>139.875</v>
      </c>
    </row>
    <row r="4474" spans="1:50" x14ac:dyDescent="0.25">
      <c r="A4474" s="29" t="s">
        <v>171</v>
      </c>
      <c r="B4474" s="29" t="s">
        <v>79</v>
      </c>
      <c r="C4474" s="29" t="s">
        <v>137</v>
      </c>
      <c r="D4474" s="29" t="s">
        <v>138</v>
      </c>
      <c r="E4474" s="29" t="s">
        <v>179</v>
      </c>
      <c r="F4474" s="58"/>
      <c r="G4474" s="17">
        <v>44243</v>
      </c>
      <c r="H4474" s="17"/>
      <c r="I4474" s="1"/>
      <c r="L4474" s="23"/>
      <c r="P4474" s="13"/>
      <c r="V4474" s="20"/>
      <c r="W4474" s="20"/>
      <c r="X4474" s="20"/>
      <c r="Y4474" s="20"/>
      <c r="Z4474" s="20"/>
      <c r="AB4474" s="20"/>
      <c r="AI4474" s="20"/>
      <c r="AL4474">
        <v>0.145875</v>
      </c>
      <c r="AM4474">
        <v>0.25524999999999998</v>
      </c>
      <c r="AN4474">
        <v>0.26874999999999999</v>
      </c>
      <c r="AO4474">
        <v>0.28999999999999998</v>
      </c>
      <c r="AP4474">
        <v>0.28125</v>
      </c>
      <c r="AQ4474">
        <v>0.28325</v>
      </c>
      <c r="AR4474">
        <v>0.34950000000000003</v>
      </c>
      <c r="AS4474">
        <v>0.35200000000000004</v>
      </c>
      <c r="AU4474">
        <f t="shared" si="81"/>
        <v>29.175000000000001</v>
      </c>
      <c r="AV4474">
        <f t="shared" si="81"/>
        <v>51.05</v>
      </c>
      <c r="AW4474">
        <f t="shared" si="81"/>
        <v>53.75</v>
      </c>
      <c r="AX4474">
        <f t="shared" si="82"/>
        <v>133.97499999999999</v>
      </c>
    </row>
    <row r="4475" spans="1:50" x14ac:dyDescent="0.25">
      <c r="A4475" s="29" t="s">
        <v>171</v>
      </c>
      <c r="B4475" s="29" t="s">
        <v>79</v>
      </c>
      <c r="C4475" s="29" t="s">
        <v>137</v>
      </c>
      <c r="D4475" s="29" t="s">
        <v>138</v>
      </c>
      <c r="E4475" s="29" t="s">
        <v>179</v>
      </c>
      <c r="G4475" s="17">
        <v>44258</v>
      </c>
      <c r="H4475" s="17"/>
      <c r="I4475" s="1"/>
      <c r="L4475" s="23"/>
      <c r="P4475" s="13"/>
      <c r="V4475" s="20"/>
      <c r="W4475" s="20"/>
      <c r="X4475" s="20"/>
      <c r="Y4475" s="20"/>
      <c r="Z4475" s="20"/>
      <c r="AB4475" s="20"/>
      <c r="AI4475" s="20"/>
      <c r="AL4475">
        <v>0.18037500000000001</v>
      </c>
      <c r="AM4475">
        <v>0.27849999999999997</v>
      </c>
      <c r="AN4475">
        <v>0.28350000000000003</v>
      </c>
      <c r="AO4475">
        <v>0.26874999999999999</v>
      </c>
      <c r="AP4475">
        <v>0.2535</v>
      </c>
      <c r="AQ4475">
        <v>0.26124999999999998</v>
      </c>
      <c r="AR4475">
        <v>0.33850000000000002</v>
      </c>
      <c r="AS4475">
        <v>0.32799999999999996</v>
      </c>
      <c r="AU4475">
        <f t="shared" si="81"/>
        <v>36.075000000000003</v>
      </c>
      <c r="AV4475">
        <f t="shared" si="81"/>
        <v>55.699999999999996</v>
      </c>
      <c r="AW4475">
        <f t="shared" si="81"/>
        <v>56.7</v>
      </c>
      <c r="AX4475">
        <f t="shared" si="82"/>
        <v>148.47500000000002</v>
      </c>
    </row>
    <row r="4476" spans="1:50" x14ac:dyDescent="0.25">
      <c r="A4476" s="29" t="s">
        <v>171</v>
      </c>
      <c r="B4476" s="29" t="s">
        <v>79</v>
      </c>
      <c r="C4476" s="29" t="s">
        <v>137</v>
      </c>
      <c r="D4476" s="29" t="s">
        <v>138</v>
      </c>
      <c r="E4476" s="29" t="s">
        <v>179</v>
      </c>
      <c r="G4476" s="17">
        <v>44272</v>
      </c>
      <c r="H4476" s="17"/>
      <c r="I4476" s="1"/>
      <c r="L4476" s="23"/>
      <c r="P4476" s="13"/>
      <c r="V4476" s="20"/>
      <c r="W4476" s="20"/>
      <c r="X4476" s="20"/>
      <c r="Y4476" s="20"/>
      <c r="Z4476" s="20"/>
      <c r="AB4476" s="20"/>
      <c r="AI4476" s="20"/>
      <c r="AL4476">
        <v>0.16699999999999998</v>
      </c>
      <c r="AM4476">
        <v>0.27224999999999999</v>
      </c>
      <c r="AN4476">
        <v>0.28575</v>
      </c>
      <c r="AO4476">
        <v>0.26649999999999996</v>
      </c>
      <c r="AP4476">
        <v>0.24924999999999997</v>
      </c>
      <c r="AQ4476">
        <v>0.25924999999999998</v>
      </c>
      <c r="AR4476">
        <v>0.33624999999999999</v>
      </c>
      <c r="AS4476">
        <v>0.32674999999999998</v>
      </c>
      <c r="AU4476">
        <f t="shared" si="81"/>
        <v>33.4</v>
      </c>
      <c r="AV4476">
        <f t="shared" si="81"/>
        <v>54.449999999999996</v>
      </c>
      <c r="AW4476">
        <f t="shared" si="81"/>
        <v>57.15</v>
      </c>
      <c r="AX4476">
        <f t="shared" si="82"/>
        <v>145</v>
      </c>
    </row>
    <row r="4477" spans="1:50" x14ac:dyDescent="0.25">
      <c r="A4477" s="29" t="s">
        <v>171</v>
      </c>
      <c r="B4477" s="29" t="s">
        <v>79</v>
      </c>
      <c r="C4477" s="29" t="s">
        <v>137</v>
      </c>
      <c r="D4477" s="29" t="s">
        <v>138</v>
      </c>
      <c r="E4477" s="29" t="s">
        <v>179</v>
      </c>
      <c r="G4477" s="17">
        <v>44277</v>
      </c>
      <c r="H4477" s="17"/>
      <c r="I4477" s="1"/>
      <c r="L4477" s="23"/>
      <c r="P4477" s="13"/>
      <c r="V4477" s="20"/>
      <c r="W4477" s="20"/>
      <c r="X4477" s="20"/>
      <c r="Y4477" s="20"/>
      <c r="Z4477" s="20"/>
      <c r="AB4477" s="20"/>
      <c r="AI4477" s="20"/>
      <c r="AL4477">
        <v>0.20462499999999997</v>
      </c>
      <c r="AM4477">
        <v>0.27949999999999997</v>
      </c>
      <c r="AN4477">
        <v>0.28624999999999995</v>
      </c>
      <c r="AO4477">
        <v>0.26600000000000001</v>
      </c>
      <c r="AP4477">
        <v>0.24875</v>
      </c>
      <c r="AQ4477">
        <v>0.25650000000000001</v>
      </c>
      <c r="AR4477">
        <v>0.33449999999999996</v>
      </c>
      <c r="AS4477">
        <v>0.32450000000000001</v>
      </c>
      <c r="AU4477">
        <f t="shared" si="81"/>
        <v>40.924999999999997</v>
      </c>
      <c r="AV4477">
        <f t="shared" si="81"/>
        <v>55.899999999999991</v>
      </c>
      <c r="AW4477">
        <f t="shared" si="81"/>
        <v>57.249999999999993</v>
      </c>
      <c r="AX4477">
        <f t="shared" si="82"/>
        <v>154.07499999999999</v>
      </c>
    </row>
    <row r="4478" spans="1:50" x14ac:dyDescent="0.25">
      <c r="A4478" s="29" t="s">
        <v>171</v>
      </c>
      <c r="B4478" s="29" t="s">
        <v>79</v>
      </c>
      <c r="C4478" s="29" t="s">
        <v>137</v>
      </c>
      <c r="D4478" s="29" t="s">
        <v>138</v>
      </c>
      <c r="E4478" s="29" t="s">
        <v>179</v>
      </c>
      <c r="G4478" s="17">
        <v>44284</v>
      </c>
      <c r="H4478" s="17"/>
      <c r="I4478" s="1"/>
      <c r="L4478" s="23"/>
      <c r="P4478" s="13"/>
      <c r="V4478" s="20"/>
      <c r="W4478" s="20"/>
      <c r="X4478" s="20"/>
      <c r="Y4478" s="20"/>
      <c r="Z4478" s="20"/>
      <c r="AB4478" s="20"/>
      <c r="AI4478" s="20"/>
      <c r="AL4478">
        <v>0.25162499999999999</v>
      </c>
      <c r="AM4478">
        <v>0.27925</v>
      </c>
      <c r="AN4478">
        <v>0.29025000000000001</v>
      </c>
      <c r="AO4478">
        <v>0.26899999999999996</v>
      </c>
      <c r="AP4478">
        <v>0.24900000000000003</v>
      </c>
      <c r="AQ4478">
        <v>0.25924999999999998</v>
      </c>
      <c r="AR4478">
        <v>0.33374999999999999</v>
      </c>
      <c r="AS4478">
        <v>0.32350000000000001</v>
      </c>
      <c r="AU4478">
        <f t="shared" si="81"/>
        <v>50.324999999999996</v>
      </c>
      <c r="AV4478">
        <f t="shared" si="81"/>
        <v>55.85</v>
      </c>
      <c r="AW4478">
        <f t="shared" si="81"/>
        <v>58.050000000000004</v>
      </c>
      <c r="AX4478">
        <f t="shared" si="82"/>
        <v>164.22499999999999</v>
      </c>
    </row>
    <row r="4479" spans="1:50" x14ac:dyDescent="0.25">
      <c r="A4479" s="29" t="s">
        <v>171</v>
      </c>
      <c r="B4479" s="29" t="s">
        <v>79</v>
      </c>
      <c r="C4479" s="29" t="s">
        <v>137</v>
      </c>
      <c r="D4479" s="29" t="s">
        <v>138</v>
      </c>
      <c r="E4479" s="29" t="s">
        <v>179</v>
      </c>
      <c r="G4479" s="17">
        <v>44292</v>
      </c>
      <c r="H4479" s="17"/>
      <c r="I4479" s="1"/>
      <c r="L4479" s="23"/>
      <c r="P4479" s="13"/>
      <c r="V4479" s="20"/>
      <c r="W4479" s="20"/>
      <c r="X4479" s="20"/>
      <c r="Y4479" s="20"/>
      <c r="Z4479" s="20"/>
      <c r="AB4479" s="20"/>
      <c r="AI4479" s="20"/>
      <c r="AL4479">
        <v>0.14887499999999998</v>
      </c>
      <c r="AM4479">
        <v>0.26175000000000004</v>
      </c>
      <c r="AN4479">
        <v>0.28525</v>
      </c>
      <c r="AO4479">
        <v>0.26574999999999999</v>
      </c>
      <c r="AP4479">
        <v>0.245</v>
      </c>
      <c r="AQ4479">
        <v>0.25624999999999998</v>
      </c>
      <c r="AR4479">
        <v>0.33224999999999993</v>
      </c>
      <c r="AS4479">
        <v>0.32225000000000004</v>
      </c>
      <c r="AU4479">
        <f t="shared" si="81"/>
        <v>29.774999999999995</v>
      </c>
      <c r="AV4479">
        <f t="shared" si="81"/>
        <v>52.350000000000009</v>
      </c>
      <c r="AW4479">
        <f t="shared" si="81"/>
        <v>57.05</v>
      </c>
      <c r="AX4479">
        <f t="shared" si="82"/>
        <v>139.17500000000001</v>
      </c>
    </row>
    <row r="4480" spans="1:50" x14ac:dyDescent="0.25">
      <c r="A4480" s="29" t="s">
        <v>171</v>
      </c>
      <c r="B4480" s="29" t="s">
        <v>79</v>
      </c>
      <c r="C4480" s="29" t="s">
        <v>137</v>
      </c>
      <c r="D4480" s="29" t="s">
        <v>138</v>
      </c>
      <c r="E4480" s="29" t="s">
        <v>179</v>
      </c>
      <c r="G4480" s="17">
        <v>44306</v>
      </c>
      <c r="H4480" s="17"/>
      <c r="I4480" s="1"/>
      <c r="L4480" s="23"/>
      <c r="P4480" s="13"/>
      <c r="V4480" s="20"/>
      <c r="W4480" s="20"/>
      <c r="X4480" s="20"/>
      <c r="Y4480" s="20"/>
      <c r="Z4480" s="20"/>
      <c r="AB4480" s="20"/>
      <c r="AI4480" s="20"/>
      <c r="AL4480">
        <v>0.176875</v>
      </c>
      <c r="AM4480">
        <v>0.24424999999999997</v>
      </c>
      <c r="AN4480">
        <v>0.27449999999999997</v>
      </c>
      <c r="AO4480">
        <v>0.25774999999999998</v>
      </c>
      <c r="AP4480">
        <v>0.23499999999999999</v>
      </c>
      <c r="AQ4480">
        <v>0.24699999999999997</v>
      </c>
      <c r="AR4480">
        <v>0.32450000000000001</v>
      </c>
      <c r="AS4480">
        <v>0.3155</v>
      </c>
      <c r="AU4480">
        <f t="shared" si="81"/>
        <v>35.375</v>
      </c>
      <c r="AV4480">
        <f t="shared" si="81"/>
        <v>48.849999999999994</v>
      </c>
      <c r="AW4480">
        <f t="shared" si="81"/>
        <v>54.899999999999991</v>
      </c>
      <c r="AX4480">
        <f t="shared" si="82"/>
        <v>139.125</v>
      </c>
    </row>
    <row r="4481" spans="1:50" x14ac:dyDescent="0.25">
      <c r="A4481" s="29" t="s">
        <v>171</v>
      </c>
      <c r="B4481" s="29" t="s">
        <v>79</v>
      </c>
      <c r="C4481" s="29" t="s">
        <v>137</v>
      </c>
      <c r="D4481" s="29" t="s">
        <v>138</v>
      </c>
      <c r="E4481" s="29" t="s">
        <v>179</v>
      </c>
      <c r="G4481" s="17">
        <v>44314</v>
      </c>
      <c r="H4481" s="17"/>
      <c r="I4481" s="1"/>
      <c r="L4481" s="23"/>
      <c r="P4481" s="13"/>
      <c r="V4481" s="20"/>
      <c r="W4481" s="20"/>
      <c r="X4481" s="20"/>
      <c r="Y4481" s="20"/>
      <c r="Z4481" s="20"/>
      <c r="AB4481" s="20"/>
      <c r="AI4481" s="20"/>
      <c r="AL4481">
        <v>0.198375</v>
      </c>
      <c r="AM4481">
        <v>0.2515</v>
      </c>
      <c r="AN4481">
        <v>0.27925</v>
      </c>
      <c r="AO4481">
        <v>0.2555</v>
      </c>
      <c r="AP4481">
        <v>0.23200000000000004</v>
      </c>
      <c r="AQ4481">
        <v>0.249</v>
      </c>
      <c r="AR4481">
        <v>0.32549999999999996</v>
      </c>
      <c r="AS4481">
        <v>0.32150000000000001</v>
      </c>
      <c r="AU4481">
        <f t="shared" si="81"/>
        <v>39.674999999999997</v>
      </c>
      <c r="AV4481">
        <f t="shared" si="81"/>
        <v>50.3</v>
      </c>
      <c r="AW4481">
        <f t="shared" si="81"/>
        <v>55.85</v>
      </c>
      <c r="AX4481">
        <f t="shared" si="82"/>
        <v>145.82499999999999</v>
      </c>
    </row>
    <row r="4482" spans="1:50" x14ac:dyDescent="0.25">
      <c r="A4482" s="29" t="s">
        <v>171</v>
      </c>
      <c r="B4482" s="29" t="s">
        <v>79</v>
      </c>
      <c r="C4482" s="29" t="s">
        <v>137</v>
      </c>
      <c r="D4482" s="29" t="s">
        <v>138</v>
      </c>
      <c r="E4482" s="29" t="s">
        <v>179</v>
      </c>
      <c r="G4482" s="17">
        <v>44320</v>
      </c>
      <c r="H4482" s="17"/>
      <c r="I4482" s="1"/>
      <c r="L4482" s="23"/>
      <c r="P4482" s="13"/>
      <c r="V4482" s="20"/>
      <c r="W4482" s="20"/>
      <c r="X4482" s="20"/>
      <c r="Y4482" s="20"/>
      <c r="Z4482" s="20"/>
      <c r="AB4482" s="20"/>
      <c r="AI4482" s="20"/>
      <c r="AL4482">
        <v>0.16024999999999998</v>
      </c>
      <c r="AM4482">
        <v>0.24675</v>
      </c>
      <c r="AN4482">
        <v>0.27549999999999997</v>
      </c>
      <c r="AO4482">
        <v>0.255</v>
      </c>
      <c r="AP4482">
        <v>0.23100000000000001</v>
      </c>
      <c r="AQ4482">
        <v>0.23974999999999999</v>
      </c>
      <c r="AR4482">
        <v>0.31699999999999995</v>
      </c>
      <c r="AS4482">
        <v>0.31874999999999998</v>
      </c>
      <c r="AU4482">
        <f t="shared" si="81"/>
        <v>32.049999999999997</v>
      </c>
      <c r="AV4482">
        <f t="shared" si="81"/>
        <v>49.35</v>
      </c>
      <c r="AW4482">
        <f t="shared" si="81"/>
        <v>55.099999999999994</v>
      </c>
      <c r="AX4482">
        <f t="shared" si="82"/>
        <v>136.5</v>
      </c>
    </row>
    <row r="4483" spans="1:50" x14ac:dyDescent="0.25">
      <c r="A4483" s="29" t="s">
        <v>171</v>
      </c>
      <c r="B4483" s="29" t="s">
        <v>79</v>
      </c>
      <c r="C4483" s="29" t="s">
        <v>137</v>
      </c>
      <c r="D4483" s="29" t="s">
        <v>138</v>
      </c>
      <c r="E4483" s="29" t="s">
        <v>179</v>
      </c>
      <c r="G4483" s="17">
        <v>44327</v>
      </c>
      <c r="H4483" s="17"/>
      <c r="I4483" s="1"/>
      <c r="L4483" s="23"/>
      <c r="P4483" s="13"/>
      <c r="V4483" s="20"/>
      <c r="W4483" s="20"/>
      <c r="X4483" s="20"/>
      <c r="Y4483" s="20"/>
      <c r="Z4483" s="20"/>
      <c r="AB4483" s="20"/>
      <c r="AI4483" s="20"/>
      <c r="AL4483">
        <v>0.140625</v>
      </c>
      <c r="AM4483">
        <v>0.24525000000000002</v>
      </c>
      <c r="AN4483">
        <v>0.27124999999999999</v>
      </c>
      <c r="AO4483">
        <v>0.24775</v>
      </c>
      <c r="AP4483">
        <v>0.22649999999999998</v>
      </c>
      <c r="AQ4483">
        <v>0.23799999999999996</v>
      </c>
      <c r="AR4483">
        <v>0.32475000000000004</v>
      </c>
      <c r="AS4483">
        <v>0.30975000000000003</v>
      </c>
      <c r="AU4483">
        <f t="shared" si="81"/>
        <v>28.125</v>
      </c>
      <c r="AV4483">
        <f t="shared" si="81"/>
        <v>49.050000000000004</v>
      </c>
      <c r="AW4483">
        <f t="shared" si="81"/>
        <v>54.25</v>
      </c>
      <c r="AX4483">
        <f t="shared" si="82"/>
        <v>131.42500000000001</v>
      </c>
    </row>
    <row r="4484" spans="1:50" x14ac:dyDescent="0.25">
      <c r="A4484" s="29" t="s">
        <v>171</v>
      </c>
      <c r="B4484" s="29" t="s">
        <v>79</v>
      </c>
      <c r="C4484" s="29" t="s">
        <v>137</v>
      </c>
      <c r="D4484" s="29" t="s">
        <v>138</v>
      </c>
      <c r="E4484" s="29" t="s">
        <v>179</v>
      </c>
      <c r="G4484" s="17">
        <v>44333</v>
      </c>
      <c r="H4484" s="17"/>
      <c r="I4484" s="1"/>
      <c r="L4484" s="23"/>
      <c r="P4484" s="13"/>
      <c r="V4484" s="20"/>
      <c r="W4484" s="20"/>
      <c r="X4484" s="20"/>
      <c r="Y4484" s="20"/>
      <c r="Z4484" s="20"/>
      <c r="AB4484" s="20"/>
      <c r="AI4484" s="20"/>
      <c r="AL4484">
        <v>0.168875</v>
      </c>
      <c r="AM4484">
        <v>0.2455</v>
      </c>
      <c r="AN4484">
        <v>0.27149999999999996</v>
      </c>
      <c r="AO4484">
        <v>0.26450000000000001</v>
      </c>
      <c r="AP4484">
        <v>0.22299999999999998</v>
      </c>
      <c r="AQ4484">
        <v>0.22400000000000003</v>
      </c>
      <c r="AR4484">
        <v>0.315</v>
      </c>
      <c r="AS4484">
        <v>0.32974999999999999</v>
      </c>
      <c r="AU4484">
        <f t="shared" si="81"/>
        <v>33.774999999999999</v>
      </c>
      <c r="AV4484">
        <f t="shared" si="81"/>
        <v>49.1</v>
      </c>
      <c r="AW4484">
        <f t="shared" si="81"/>
        <v>54.29999999999999</v>
      </c>
      <c r="AX4484">
        <f t="shared" si="82"/>
        <v>137.17499999999998</v>
      </c>
    </row>
    <row r="4485" spans="1:50" x14ac:dyDescent="0.25">
      <c r="A4485" s="29" t="s">
        <v>171</v>
      </c>
      <c r="B4485" s="29" t="s">
        <v>79</v>
      </c>
      <c r="C4485" s="29" t="s">
        <v>137</v>
      </c>
      <c r="D4485" s="29" t="s">
        <v>138</v>
      </c>
      <c r="E4485" s="29" t="s">
        <v>179</v>
      </c>
      <c r="G4485" s="17">
        <v>44342</v>
      </c>
      <c r="H4485" s="17"/>
      <c r="I4485" s="1"/>
      <c r="L4485" s="23"/>
      <c r="P4485" s="13"/>
      <c r="V4485" s="20"/>
      <c r="W4485" s="20"/>
      <c r="X4485" s="20"/>
      <c r="Y4485" s="20"/>
      <c r="Z4485" s="20"/>
      <c r="AB4485" s="20"/>
      <c r="AI4485" s="20"/>
      <c r="AL4485">
        <v>0.21050000000000002</v>
      </c>
      <c r="AM4485">
        <v>0.24850000000000003</v>
      </c>
      <c r="AN4485">
        <v>0.28225</v>
      </c>
      <c r="AO4485">
        <v>0.24875</v>
      </c>
      <c r="AP4485">
        <v>0.2155</v>
      </c>
      <c r="AQ4485">
        <v>0.23050000000000001</v>
      </c>
      <c r="AR4485">
        <v>0.3115</v>
      </c>
      <c r="AS4485">
        <v>0.31225000000000003</v>
      </c>
      <c r="AU4485">
        <f t="shared" si="81"/>
        <v>42.1</v>
      </c>
      <c r="AV4485">
        <f t="shared" si="81"/>
        <v>49.7</v>
      </c>
      <c r="AW4485">
        <f t="shared" si="81"/>
        <v>56.45</v>
      </c>
      <c r="AX4485">
        <f t="shared" si="82"/>
        <v>148.25</v>
      </c>
    </row>
    <row r="4486" spans="1:50" x14ac:dyDescent="0.25">
      <c r="A4486" s="29" t="s">
        <v>171</v>
      </c>
      <c r="B4486" s="29" t="s">
        <v>79</v>
      </c>
      <c r="C4486" s="29" t="s">
        <v>137</v>
      </c>
      <c r="D4486" s="29" t="s">
        <v>138</v>
      </c>
      <c r="E4486" s="29" t="s">
        <v>179</v>
      </c>
      <c r="G4486" s="17">
        <v>44377</v>
      </c>
      <c r="H4486" s="17"/>
      <c r="I4486" s="1"/>
      <c r="L4486" s="23"/>
      <c r="P4486" s="13"/>
      <c r="V4486" s="20"/>
      <c r="W4486" s="20"/>
      <c r="X4486" s="20"/>
      <c r="Y4486" s="20"/>
      <c r="Z4486" s="20"/>
      <c r="AB4486" s="20"/>
      <c r="AI4486" s="20"/>
      <c r="AL4486">
        <v>0.32049999999999995</v>
      </c>
      <c r="AM4486">
        <v>0.33800000000000002</v>
      </c>
      <c r="AN4486">
        <v>0.32600000000000001</v>
      </c>
      <c r="AO4486">
        <v>0.32400000000000001</v>
      </c>
      <c r="AP4486">
        <v>0.35775000000000001</v>
      </c>
      <c r="AQ4486">
        <v>0.36650000000000005</v>
      </c>
      <c r="AR4486">
        <v>0.38</v>
      </c>
      <c r="AS4486">
        <v>0.37424999999999997</v>
      </c>
      <c r="AU4486">
        <f t="shared" si="81"/>
        <v>64.099999999999994</v>
      </c>
      <c r="AV4486">
        <f t="shared" si="81"/>
        <v>67.600000000000009</v>
      </c>
      <c r="AW4486">
        <f t="shared" si="81"/>
        <v>65.2</v>
      </c>
      <c r="AX4486">
        <f t="shared" si="82"/>
        <v>196.89999999999998</v>
      </c>
    </row>
    <row r="4487" spans="1:50" x14ac:dyDescent="0.25">
      <c r="A4487" s="29" t="s">
        <v>171</v>
      </c>
      <c r="B4487" s="29" t="s">
        <v>79</v>
      </c>
      <c r="C4487" s="29" t="s">
        <v>137</v>
      </c>
      <c r="D4487" s="29" t="s">
        <v>138</v>
      </c>
      <c r="E4487" s="29" t="s">
        <v>179</v>
      </c>
      <c r="G4487" s="17">
        <v>44405</v>
      </c>
      <c r="H4487" s="17"/>
      <c r="I4487" s="1"/>
      <c r="L4487" s="23"/>
      <c r="P4487" s="13"/>
      <c r="V4487" s="20"/>
      <c r="W4487" s="20"/>
      <c r="X4487" s="20"/>
      <c r="Y4487" s="20"/>
      <c r="Z4487" s="20"/>
      <c r="AB4487" s="20"/>
      <c r="AI4487" s="20"/>
      <c r="AL4487">
        <v>0.31962499999999999</v>
      </c>
      <c r="AM4487">
        <v>0.32922499999999999</v>
      </c>
      <c r="AN4487">
        <v>0.314475</v>
      </c>
      <c r="AO4487">
        <v>0.30625000000000002</v>
      </c>
      <c r="AP4487">
        <v>0.33860000000000001</v>
      </c>
      <c r="AQ4487">
        <v>0.34344999999999998</v>
      </c>
      <c r="AR4487">
        <v>0.36899999999999999</v>
      </c>
      <c r="AS4487">
        <v>0.36422500000000002</v>
      </c>
      <c r="AU4487">
        <f t="shared" si="81"/>
        <v>63.924999999999997</v>
      </c>
      <c r="AV4487">
        <f t="shared" si="81"/>
        <v>65.844999999999999</v>
      </c>
      <c r="AW4487">
        <f t="shared" si="81"/>
        <v>62.895000000000003</v>
      </c>
      <c r="AX4487">
        <f t="shared" si="82"/>
        <v>192.66499999999999</v>
      </c>
    </row>
    <row r="4488" spans="1:50" x14ac:dyDescent="0.25">
      <c r="A4488" s="29" t="s">
        <v>171</v>
      </c>
      <c r="B4488" s="29" t="s">
        <v>79</v>
      </c>
      <c r="C4488" s="29" t="s">
        <v>137</v>
      </c>
      <c r="D4488" s="29" t="s">
        <v>138</v>
      </c>
      <c r="E4488" s="29" t="s">
        <v>179</v>
      </c>
      <c r="G4488" s="17">
        <v>44497</v>
      </c>
      <c r="H4488" s="17"/>
      <c r="I4488" s="1"/>
      <c r="L4488" s="23"/>
      <c r="P4488" s="13"/>
      <c r="V4488" s="20"/>
      <c r="W4488" s="20"/>
      <c r="X4488" s="20"/>
      <c r="Y4488" s="20"/>
      <c r="Z4488" s="20"/>
      <c r="AB4488" s="20"/>
      <c r="AI4488" s="20"/>
      <c r="AL4488">
        <v>0.12112500000000001</v>
      </c>
      <c r="AM4488">
        <v>0.31207499999999999</v>
      </c>
      <c r="AN4488">
        <v>0.30782500000000002</v>
      </c>
      <c r="AO4488">
        <v>0.31535000000000002</v>
      </c>
      <c r="AP4488">
        <v>0.30252499999999999</v>
      </c>
      <c r="AQ4488">
        <v>0.32615</v>
      </c>
      <c r="AR4488">
        <v>0.32277500000000003</v>
      </c>
      <c r="AS4488">
        <v>0.36007499999999998</v>
      </c>
      <c r="AU4488">
        <f t="shared" si="81"/>
        <v>24.225000000000001</v>
      </c>
      <c r="AV4488">
        <f t="shared" si="81"/>
        <v>62.414999999999999</v>
      </c>
      <c r="AW4488">
        <f t="shared" si="81"/>
        <v>61.565000000000005</v>
      </c>
      <c r="AX4488">
        <f t="shared" si="82"/>
        <v>148.20500000000001</v>
      </c>
    </row>
    <row r="4489" spans="1:50" x14ac:dyDescent="0.25">
      <c r="A4489" s="29" t="s">
        <v>171</v>
      </c>
      <c r="B4489" s="29" t="s">
        <v>79</v>
      </c>
      <c r="C4489" s="29" t="s">
        <v>137</v>
      </c>
      <c r="D4489" s="29" t="s">
        <v>138</v>
      </c>
      <c r="E4489" s="29" t="s">
        <v>179</v>
      </c>
      <c r="G4489" s="17">
        <v>44508</v>
      </c>
      <c r="H4489" s="17"/>
      <c r="I4489" s="1"/>
      <c r="L4489" s="23"/>
      <c r="P4489" s="13"/>
      <c r="V4489" s="20"/>
      <c r="W4489" s="20"/>
      <c r="X4489" s="20"/>
      <c r="Y4489" s="20"/>
      <c r="Z4489" s="20"/>
      <c r="AB4489" s="20"/>
      <c r="AI4489" s="20"/>
      <c r="AL4489">
        <v>0.1205</v>
      </c>
      <c r="AM4489">
        <v>0.30549999999999999</v>
      </c>
      <c r="AN4489">
        <v>0.30524999999999997</v>
      </c>
      <c r="AO4489">
        <v>0.316</v>
      </c>
      <c r="AP4489">
        <v>0.29924999999999996</v>
      </c>
      <c r="AQ4489">
        <v>0.32600000000000001</v>
      </c>
      <c r="AR4489">
        <v>0.32250000000000001</v>
      </c>
      <c r="AS4489">
        <v>0.36275000000000007</v>
      </c>
      <c r="AU4489">
        <f t="shared" si="81"/>
        <v>24.099999999999998</v>
      </c>
      <c r="AV4489">
        <f t="shared" si="81"/>
        <v>61.1</v>
      </c>
      <c r="AW4489">
        <f t="shared" si="81"/>
        <v>61.04999999999999</v>
      </c>
      <c r="AX4489">
        <f t="shared" si="82"/>
        <v>146.25</v>
      </c>
    </row>
    <row r="4490" spans="1:50" x14ac:dyDescent="0.25">
      <c r="A4490" s="29" t="s">
        <v>171</v>
      </c>
      <c r="B4490" s="29" t="s">
        <v>79</v>
      </c>
      <c r="C4490" s="29" t="s">
        <v>137</v>
      </c>
      <c r="D4490" s="29" t="s">
        <v>138</v>
      </c>
      <c r="E4490" s="29" t="s">
        <v>179</v>
      </c>
      <c r="G4490" s="17">
        <v>44516</v>
      </c>
      <c r="H4490" s="17"/>
      <c r="I4490" s="1"/>
      <c r="L4490" s="23"/>
      <c r="P4490" s="13"/>
      <c r="V4490" s="20"/>
      <c r="W4490" s="20"/>
      <c r="X4490" s="20"/>
      <c r="Y4490" s="20"/>
      <c r="Z4490" s="20"/>
      <c r="AB4490" s="20"/>
      <c r="AI4490" s="20"/>
      <c r="AL4490">
        <v>0.119375</v>
      </c>
      <c r="AM4490">
        <v>0.30549999999999999</v>
      </c>
      <c r="AN4490">
        <v>0.30249999999999999</v>
      </c>
      <c r="AO4490">
        <v>0.31475000000000003</v>
      </c>
      <c r="AP4490">
        <v>0.29974999999999996</v>
      </c>
      <c r="AQ4490">
        <v>0.32425000000000004</v>
      </c>
      <c r="AR4490">
        <v>0.31974999999999998</v>
      </c>
      <c r="AS4490">
        <v>0.36274999999999996</v>
      </c>
      <c r="AU4490">
        <f t="shared" si="81"/>
        <v>23.875</v>
      </c>
      <c r="AV4490">
        <f t="shared" si="81"/>
        <v>61.1</v>
      </c>
      <c r="AW4490">
        <f t="shared" si="81"/>
        <v>60.5</v>
      </c>
      <c r="AX4490">
        <f t="shared" si="82"/>
        <v>145.47499999999999</v>
      </c>
    </row>
    <row r="4491" spans="1:50" x14ac:dyDescent="0.25">
      <c r="A4491" s="29" t="s">
        <v>171</v>
      </c>
      <c r="B4491" s="29" t="s">
        <v>79</v>
      </c>
      <c r="C4491" s="29" t="s">
        <v>137</v>
      </c>
      <c r="D4491" s="29" t="s">
        <v>138</v>
      </c>
      <c r="E4491" s="29" t="s">
        <v>179</v>
      </c>
      <c r="G4491" s="17">
        <v>44522</v>
      </c>
      <c r="H4491" s="17"/>
      <c r="I4491" s="1"/>
      <c r="L4491" s="23"/>
      <c r="P4491" s="13"/>
      <c r="V4491" s="20"/>
      <c r="W4491" s="20"/>
      <c r="X4491" s="20"/>
      <c r="Y4491" s="20"/>
      <c r="Z4491" s="20"/>
      <c r="AB4491" s="20"/>
      <c r="AI4491" s="20"/>
      <c r="AL4491">
        <v>0.13475000000000001</v>
      </c>
      <c r="AM4491">
        <v>0.30425000000000002</v>
      </c>
      <c r="AN4491">
        <v>0.30199999999999999</v>
      </c>
      <c r="AO4491">
        <v>0.31574999999999998</v>
      </c>
      <c r="AP4491">
        <v>0.29675000000000007</v>
      </c>
      <c r="AQ4491">
        <v>0.32374999999999998</v>
      </c>
      <c r="AR4491">
        <v>0.32174999999999998</v>
      </c>
      <c r="AS4491">
        <v>0.36149999999999999</v>
      </c>
      <c r="AU4491">
        <f t="shared" si="81"/>
        <v>26.950000000000003</v>
      </c>
      <c r="AV4491">
        <f t="shared" si="81"/>
        <v>60.85</v>
      </c>
      <c r="AW4491">
        <f t="shared" si="81"/>
        <v>60.4</v>
      </c>
      <c r="AX4491">
        <f t="shared" si="82"/>
        <v>148.20000000000002</v>
      </c>
    </row>
    <row r="4492" spans="1:50" x14ac:dyDescent="0.25">
      <c r="A4492" s="29" t="s">
        <v>171</v>
      </c>
      <c r="B4492" s="29" t="s">
        <v>79</v>
      </c>
      <c r="C4492" s="29" t="s">
        <v>137</v>
      </c>
      <c r="D4492" s="29" t="s">
        <v>138</v>
      </c>
      <c r="E4492" s="29" t="s">
        <v>179</v>
      </c>
      <c r="G4492" s="17">
        <v>44529</v>
      </c>
      <c r="H4492" s="17"/>
      <c r="I4492" s="1"/>
      <c r="L4492" s="23"/>
      <c r="P4492" s="13"/>
      <c r="V4492" s="20"/>
      <c r="W4492" s="20"/>
      <c r="X4492" s="20"/>
      <c r="Y4492" s="20"/>
      <c r="Z4492" s="20"/>
      <c r="AB4492" s="20"/>
      <c r="AI4492" s="20"/>
      <c r="AL4492">
        <v>0.171375</v>
      </c>
      <c r="AM4492">
        <v>0.30325000000000002</v>
      </c>
      <c r="AN4492">
        <v>0.29875000000000002</v>
      </c>
      <c r="AO4492">
        <v>0.31675000000000003</v>
      </c>
      <c r="AP4492">
        <v>0.29549999999999998</v>
      </c>
      <c r="AQ4492">
        <v>0.32374999999999998</v>
      </c>
      <c r="AR4492">
        <v>0.31850000000000001</v>
      </c>
      <c r="AS4492">
        <v>0.36425000000000002</v>
      </c>
      <c r="AU4492">
        <f t="shared" si="81"/>
        <v>34.274999999999999</v>
      </c>
      <c r="AV4492">
        <f t="shared" si="81"/>
        <v>60.650000000000006</v>
      </c>
      <c r="AW4492">
        <f t="shared" si="81"/>
        <v>59.75</v>
      </c>
      <c r="AX4492">
        <f t="shared" si="82"/>
        <v>154.67500000000001</v>
      </c>
    </row>
    <row r="4493" spans="1:50" x14ac:dyDescent="0.25">
      <c r="A4493" s="29" t="s">
        <v>171</v>
      </c>
      <c r="B4493" s="29" t="s">
        <v>79</v>
      </c>
      <c r="C4493" s="29" t="s">
        <v>137</v>
      </c>
      <c r="D4493" s="29" t="s">
        <v>138</v>
      </c>
      <c r="E4493" s="29" t="s">
        <v>179</v>
      </c>
      <c r="G4493" s="17">
        <v>44538</v>
      </c>
      <c r="H4493" s="17"/>
      <c r="I4493" s="1"/>
      <c r="L4493" s="23"/>
      <c r="P4493" s="13"/>
      <c r="V4493" s="20"/>
      <c r="W4493" s="20"/>
      <c r="X4493" s="20"/>
      <c r="Y4493" s="20"/>
      <c r="Z4493" s="20"/>
      <c r="AB4493" s="20"/>
      <c r="AI4493" s="20"/>
      <c r="AL4493">
        <v>0.20162500000000003</v>
      </c>
      <c r="AM4493">
        <v>0.29349999999999998</v>
      </c>
      <c r="AN4493">
        <v>0.28899999999999998</v>
      </c>
      <c r="AO4493">
        <v>0.3115</v>
      </c>
      <c r="AP4493">
        <v>0.29025000000000001</v>
      </c>
      <c r="AQ4493">
        <v>0.315</v>
      </c>
      <c r="AR4493">
        <v>0.31525000000000003</v>
      </c>
      <c r="AS4493">
        <v>0.35924999999999996</v>
      </c>
      <c r="AU4493">
        <f t="shared" si="81"/>
        <v>40.325000000000003</v>
      </c>
      <c r="AV4493">
        <f t="shared" si="81"/>
        <v>58.699999999999996</v>
      </c>
      <c r="AW4493">
        <f t="shared" si="81"/>
        <v>57.8</v>
      </c>
      <c r="AX4493">
        <f t="shared" si="82"/>
        <v>156.82499999999999</v>
      </c>
    </row>
    <row r="4494" spans="1:50" x14ac:dyDescent="0.25">
      <c r="A4494" s="29" t="s">
        <v>171</v>
      </c>
      <c r="B4494" s="29" t="s">
        <v>79</v>
      </c>
      <c r="C4494" s="29" t="s">
        <v>137</v>
      </c>
      <c r="D4494" s="29" t="s">
        <v>138</v>
      </c>
      <c r="E4494" s="29" t="s">
        <v>179</v>
      </c>
      <c r="G4494" s="17">
        <v>44543</v>
      </c>
      <c r="H4494" s="17"/>
      <c r="I4494" s="1"/>
      <c r="L4494" s="23"/>
      <c r="P4494" s="13"/>
      <c r="V4494" s="20"/>
      <c r="W4494" s="20"/>
      <c r="X4494" s="20"/>
      <c r="Y4494" s="20"/>
      <c r="Z4494" s="20"/>
      <c r="AB4494" s="20"/>
      <c r="AI4494" s="20"/>
      <c r="AL4494">
        <v>0.184</v>
      </c>
      <c r="AM4494">
        <v>0.29350000000000004</v>
      </c>
      <c r="AN4494">
        <v>0.29199999999999998</v>
      </c>
      <c r="AO4494">
        <v>0.311</v>
      </c>
      <c r="AP4494">
        <v>0.28974999999999995</v>
      </c>
      <c r="AQ4494">
        <v>0.316</v>
      </c>
      <c r="AR4494">
        <v>0.313</v>
      </c>
      <c r="AS4494">
        <v>0.35825000000000001</v>
      </c>
      <c r="AU4494">
        <f t="shared" si="81"/>
        <v>36.799999999999997</v>
      </c>
      <c r="AV4494">
        <f t="shared" si="81"/>
        <v>58.70000000000001</v>
      </c>
      <c r="AW4494">
        <f t="shared" si="81"/>
        <v>58.4</v>
      </c>
      <c r="AX4494">
        <f t="shared" si="82"/>
        <v>153.9</v>
      </c>
    </row>
    <row r="4495" spans="1:50" x14ac:dyDescent="0.25">
      <c r="A4495" s="29" t="s">
        <v>171</v>
      </c>
      <c r="B4495" s="29" t="s">
        <v>79</v>
      </c>
      <c r="C4495" s="29" t="s">
        <v>137</v>
      </c>
      <c r="D4495" s="29" t="s">
        <v>138</v>
      </c>
      <c r="E4495" s="29" t="s">
        <v>179</v>
      </c>
      <c r="G4495" s="17">
        <v>44550</v>
      </c>
      <c r="H4495" s="17"/>
      <c r="I4495" s="1"/>
      <c r="L4495" s="23"/>
      <c r="P4495" s="13"/>
      <c r="V4495" s="20"/>
      <c r="W4495" s="20"/>
      <c r="X4495" s="20"/>
      <c r="Y4495" s="20"/>
      <c r="Z4495" s="20"/>
      <c r="AB4495" s="20"/>
      <c r="AI4495" s="20"/>
      <c r="AL4495">
        <v>0.23737499999999997</v>
      </c>
      <c r="AM4495">
        <v>0.34375</v>
      </c>
      <c r="AN4495">
        <v>0.32574999999999998</v>
      </c>
      <c r="AO4495">
        <v>0.33050000000000002</v>
      </c>
      <c r="AP4495">
        <v>0.33600000000000002</v>
      </c>
      <c r="AQ4495">
        <v>0.35700000000000004</v>
      </c>
      <c r="AR4495">
        <v>0.33524999999999999</v>
      </c>
      <c r="AS4495">
        <v>0.37125000000000002</v>
      </c>
      <c r="AU4495">
        <f t="shared" si="81"/>
        <v>47.474999999999994</v>
      </c>
      <c r="AV4495">
        <f t="shared" si="81"/>
        <v>68.75</v>
      </c>
      <c r="AW4495">
        <f t="shared" si="81"/>
        <v>65.149999999999991</v>
      </c>
      <c r="AX4495">
        <f t="shared" si="82"/>
        <v>181.375</v>
      </c>
    </row>
    <row r="4496" spans="1:50" x14ac:dyDescent="0.25">
      <c r="A4496" s="29" t="s">
        <v>171</v>
      </c>
      <c r="B4496" s="29" t="s">
        <v>79</v>
      </c>
      <c r="C4496" s="29" t="s">
        <v>137</v>
      </c>
      <c r="D4496" s="29" t="s">
        <v>138</v>
      </c>
      <c r="E4496" s="29" t="s">
        <v>179</v>
      </c>
      <c r="G4496" s="17">
        <v>44571</v>
      </c>
      <c r="H4496" s="17"/>
      <c r="I4496" s="1"/>
      <c r="L4496" s="23"/>
      <c r="P4496" s="13"/>
      <c r="V4496" s="20"/>
      <c r="W4496" s="20"/>
      <c r="X4496" s="20"/>
      <c r="Y4496" s="20"/>
      <c r="Z4496" s="20"/>
      <c r="AB4496" s="20"/>
      <c r="AI4496" s="20"/>
      <c r="AL4496">
        <v>0.19475000000000001</v>
      </c>
      <c r="AM4496">
        <v>0.29625000000000001</v>
      </c>
      <c r="AN4496">
        <v>0.30049999999999999</v>
      </c>
      <c r="AO4496">
        <v>0.32425000000000004</v>
      </c>
      <c r="AP4496">
        <v>0.32024999999999998</v>
      </c>
      <c r="AQ4496">
        <v>0.33950000000000002</v>
      </c>
      <c r="AR4496">
        <v>0.33374999999999999</v>
      </c>
      <c r="AS4496">
        <v>0.37225000000000003</v>
      </c>
      <c r="AU4496">
        <f t="shared" si="81"/>
        <v>38.950000000000003</v>
      </c>
      <c r="AV4496">
        <f t="shared" si="81"/>
        <v>59.25</v>
      </c>
      <c r="AW4496">
        <f t="shared" si="81"/>
        <v>60.099999999999994</v>
      </c>
      <c r="AX4496">
        <f t="shared" si="82"/>
        <v>158.30000000000001</v>
      </c>
    </row>
    <row r="4497" spans="1:50" x14ac:dyDescent="0.25">
      <c r="A4497" s="29" t="s">
        <v>171</v>
      </c>
      <c r="B4497" s="29" t="s">
        <v>79</v>
      </c>
      <c r="C4497" s="29" t="s">
        <v>137</v>
      </c>
      <c r="D4497" s="29" t="s">
        <v>138</v>
      </c>
      <c r="E4497" s="29" t="s">
        <v>179</v>
      </c>
      <c r="G4497" s="17">
        <v>44578</v>
      </c>
      <c r="H4497" s="17"/>
      <c r="I4497" s="1"/>
      <c r="L4497" s="23"/>
      <c r="P4497" s="13"/>
      <c r="V4497" s="20"/>
      <c r="W4497" s="20"/>
      <c r="X4497" s="20"/>
      <c r="Y4497" s="20"/>
      <c r="Z4497" s="20"/>
      <c r="AB4497" s="20"/>
      <c r="AI4497" s="20"/>
      <c r="AL4497">
        <v>0.17</v>
      </c>
      <c r="AM4497">
        <v>0.28025</v>
      </c>
      <c r="AN4497">
        <v>0.29675000000000007</v>
      </c>
      <c r="AO4497">
        <v>0.31950000000000001</v>
      </c>
      <c r="AP4497">
        <v>0.30825000000000002</v>
      </c>
      <c r="AQ4497">
        <v>0.34350000000000003</v>
      </c>
      <c r="AR4497">
        <v>0.33124999999999999</v>
      </c>
      <c r="AS4497">
        <v>0.37524999999999997</v>
      </c>
      <c r="AU4497">
        <f t="shared" si="81"/>
        <v>34</v>
      </c>
      <c r="AV4497">
        <f t="shared" si="81"/>
        <v>56.05</v>
      </c>
      <c r="AW4497">
        <f t="shared" si="81"/>
        <v>59.350000000000016</v>
      </c>
      <c r="AX4497">
        <f t="shared" si="82"/>
        <v>149.4</v>
      </c>
    </row>
    <row r="4498" spans="1:50" x14ac:dyDescent="0.25">
      <c r="A4498" s="29" t="s">
        <v>171</v>
      </c>
      <c r="B4498" s="29" t="s">
        <v>79</v>
      </c>
      <c r="C4498" s="29" t="s">
        <v>137</v>
      </c>
      <c r="D4498" s="29" t="s">
        <v>138</v>
      </c>
      <c r="E4498" s="29" t="s">
        <v>179</v>
      </c>
      <c r="G4498" s="17">
        <v>44585</v>
      </c>
      <c r="H4498" s="17"/>
      <c r="I4498" s="1"/>
      <c r="L4498" s="23"/>
      <c r="P4498" s="13"/>
      <c r="V4498" s="20"/>
      <c r="W4498" s="20"/>
      <c r="X4498" s="20"/>
      <c r="Y4498" s="20"/>
      <c r="Z4498" s="20"/>
      <c r="AB4498" s="20"/>
      <c r="AI4498" s="20"/>
      <c r="AL4498">
        <v>0.23787499999999998</v>
      </c>
      <c r="AM4498">
        <v>0.31574999999999998</v>
      </c>
      <c r="AN4498">
        <v>0.30700000000000005</v>
      </c>
      <c r="AO4498">
        <v>0.32099999999999995</v>
      </c>
      <c r="AP4498">
        <v>0.30875000000000002</v>
      </c>
      <c r="AQ4498">
        <v>0.34400000000000008</v>
      </c>
      <c r="AR4498">
        <v>0.33325000000000005</v>
      </c>
      <c r="AS4498">
        <v>0.37825000000000003</v>
      </c>
      <c r="AU4498">
        <f t="shared" si="81"/>
        <v>47.574999999999996</v>
      </c>
      <c r="AV4498">
        <f t="shared" si="81"/>
        <v>63.149999999999991</v>
      </c>
      <c r="AW4498">
        <f t="shared" si="81"/>
        <v>61.400000000000013</v>
      </c>
      <c r="AX4498">
        <f t="shared" si="82"/>
        <v>172.125</v>
      </c>
    </row>
    <row r="4499" spans="1:50" x14ac:dyDescent="0.25">
      <c r="A4499" s="29" t="s">
        <v>171</v>
      </c>
      <c r="B4499" s="29" t="s">
        <v>79</v>
      </c>
      <c r="C4499" s="29" t="s">
        <v>137</v>
      </c>
      <c r="D4499" s="29" t="s">
        <v>138</v>
      </c>
      <c r="E4499" s="29" t="s">
        <v>179</v>
      </c>
      <c r="G4499" s="17">
        <v>44592</v>
      </c>
      <c r="H4499" s="17"/>
      <c r="I4499" s="1"/>
      <c r="L4499" s="23"/>
      <c r="P4499" s="13"/>
      <c r="V4499" s="20"/>
      <c r="W4499" s="20"/>
      <c r="X4499" s="20"/>
      <c r="Y4499" s="20"/>
      <c r="Z4499" s="20"/>
      <c r="AB4499" s="20"/>
      <c r="AI4499" s="20"/>
      <c r="AL4499">
        <v>0.20449999999999999</v>
      </c>
      <c r="AM4499">
        <v>0.30175000000000002</v>
      </c>
      <c r="AN4499">
        <v>0.30099999999999999</v>
      </c>
      <c r="AO4499">
        <v>0.31874999999999998</v>
      </c>
      <c r="AP4499">
        <v>0.30725000000000002</v>
      </c>
      <c r="AQ4499">
        <v>0.33799999999999997</v>
      </c>
      <c r="AR4499">
        <v>0.33374999999999999</v>
      </c>
      <c r="AS4499">
        <v>0.37975000000000003</v>
      </c>
      <c r="AU4499">
        <f t="shared" ref="AU4499:AW4562" si="83">AL4499*200</f>
        <v>40.9</v>
      </c>
      <c r="AV4499">
        <f t="shared" si="83"/>
        <v>60.35</v>
      </c>
      <c r="AW4499">
        <f t="shared" si="83"/>
        <v>60.199999999999996</v>
      </c>
      <c r="AX4499">
        <f t="shared" si="82"/>
        <v>161.44999999999999</v>
      </c>
    </row>
    <row r="4500" spans="1:50" x14ac:dyDescent="0.25">
      <c r="A4500" s="29" t="s">
        <v>171</v>
      </c>
      <c r="B4500" s="29" t="s">
        <v>79</v>
      </c>
      <c r="C4500" s="29" t="s">
        <v>137</v>
      </c>
      <c r="D4500" s="29" t="s">
        <v>138</v>
      </c>
      <c r="E4500" s="29" t="s">
        <v>179</v>
      </c>
      <c r="G4500" s="17">
        <v>44600</v>
      </c>
      <c r="H4500" s="17"/>
      <c r="I4500" s="1"/>
      <c r="L4500" s="23"/>
      <c r="P4500" s="13"/>
      <c r="V4500" s="20"/>
      <c r="W4500" s="20"/>
      <c r="X4500" s="20"/>
      <c r="Y4500" s="20"/>
      <c r="Z4500" s="20"/>
      <c r="AB4500" s="20"/>
      <c r="AI4500" s="20"/>
      <c r="AL4500">
        <v>0.26549999999999996</v>
      </c>
      <c r="AM4500">
        <v>0.34325000000000006</v>
      </c>
      <c r="AN4500">
        <v>0.32049999999999995</v>
      </c>
      <c r="AO4500">
        <v>0.32400000000000007</v>
      </c>
      <c r="AP4500">
        <v>0.30950000000000005</v>
      </c>
      <c r="AQ4500">
        <v>0.34125</v>
      </c>
      <c r="AR4500">
        <v>0.33174999999999999</v>
      </c>
      <c r="AS4500">
        <v>0.38150000000000001</v>
      </c>
      <c r="AU4500">
        <f t="shared" si="83"/>
        <v>53.099999999999994</v>
      </c>
      <c r="AV4500">
        <f t="shared" si="83"/>
        <v>68.650000000000006</v>
      </c>
      <c r="AW4500">
        <f t="shared" si="83"/>
        <v>64.099999999999994</v>
      </c>
      <c r="AX4500">
        <f t="shared" si="82"/>
        <v>185.85</v>
      </c>
    </row>
    <row r="4501" spans="1:50" x14ac:dyDescent="0.25">
      <c r="A4501" s="29" t="s">
        <v>171</v>
      </c>
      <c r="B4501" s="29" t="s">
        <v>79</v>
      </c>
      <c r="C4501" s="29" t="s">
        <v>137</v>
      </c>
      <c r="D4501" s="29" t="s">
        <v>138</v>
      </c>
      <c r="E4501" s="29" t="s">
        <v>179</v>
      </c>
      <c r="G4501" s="17">
        <v>44603</v>
      </c>
      <c r="H4501" s="17"/>
      <c r="I4501" s="1"/>
      <c r="L4501" s="23"/>
      <c r="P4501" s="13"/>
      <c r="V4501" s="20"/>
      <c r="W4501" s="20"/>
      <c r="X4501" s="20"/>
      <c r="Y4501" s="20"/>
      <c r="Z4501" s="20"/>
      <c r="AB4501" s="20"/>
      <c r="AI4501" s="20"/>
      <c r="AL4501">
        <v>0.28449999999999998</v>
      </c>
      <c r="AM4501">
        <v>0.34475</v>
      </c>
      <c r="AN4501">
        <v>0.32075000000000004</v>
      </c>
      <c r="AO4501">
        <v>0.32374999999999998</v>
      </c>
      <c r="AP4501">
        <v>0.311</v>
      </c>
      <c r="AQ4501">
        <v>0.33675000000000005</v>
      </c>
      <c r="AR4501">
        <v>0.32874999999999999</v>
      </c>
      <c r="AS4501">
        <v>0.36899999999999999</v>
      </c>
      <c r="AU4501">
        <f t="shared" si="83"/>
        <v>56.899999999999991</v>
      </c>
      <c r="AV4501">
        <f t="shared" si="83"/>
        <v>68.95</v>
      </c>
      <c r="AW4501">
        <f t="shared" si="83"/>
        <v>64.150000000000006</v>
      </c>
      <c r="AX4501">
        <f t="shared" si="82"/>
        <v>190</v>
      </c>
    </row>
    <row r="4502" spans="1:50" x14ac:dyDescent="0.25">
      <c r="A4502" s="29" t="s">
        <v>171</v>
      </c>
      <c r="B4502" s="29" t="s">
        <v>79</v>
      </c>
      <c r="C4502" s="29" t="s">
        <v>137</v>
      </c>
      <c r="D4502" s="29" t="s">
        <v>138</v>
      </c>
      <c r="E4502" s="29" t="s">
        <v>179</v>
      </c>
      <c r="G4502" s="17">
        <v>44610</v>
      </c>
      <c r="H4502" s="17"/>
      <c r="I4502" s="1"/>
      <c r="L4502" s="23"/>
      <c r="P4502" s="13"/>
      <c r="V4502" s="20"/>
      <c r="W4502" s="20"/>
      <c r="X4502" s="20"/>
      <c r="Y4502" s="20"/>
      <c r="Z4502" s="20"/>
      <c r="AB4502" s="20"/>
      <c r="AI4502" s="20"/>
      <c r="AL4502">
        <v>0.25262499999999993</v>
      </c>
      <c r="AM4502">
        <v>0.35349999999999993</v>
      </c>
      <c r="AN4502">
        <v>0.32825000000000004</v>
      </c>
      <c r="AO4502">
        <v>0.33450000000000002</v>
      </c>
      <c r="AP4502">
        <v>0.33925</v>
      </c>
      <c r="AQ4502">
        <v>0.36099999999999993</v>
      </c>
      <c r="AR4502">
        <v>0.34649999999999997</v>
      </c>
      <c r="AS4502">
        <v>0.38799999999999996</v>
      </c>
      <c r="AU4502">
        <f t="shared" si="83"/>
        <v>50.524999999999984</v>
      </c>
      <c r="AV4502">
        <f t="shared" si="83"/>
        <v>70.699999999999989</v>
      </c>
      <c r="AW4502">
        <f t="shared" si="83"/>
        <v>65.650000000000006</v>
      </c>
      <c r="AX4502">
        <f t="shared" si="82"/>
        <v>186.87499999999997</v>
      </c>
    </row>
    <row r="4503" spans="1:50" x14ac:dyDescent="0.25">
      <c r="A4503" s="29" t="s">
        <v>171</v>
      </c>
      <c r="B4503" s="29" t="s">
        <v>79</v>
      </c>
      <c r="C4503" s="29" t="s">
        <v>137</v>
      </c>
      <c r="D4503" s="29" t="s">
        <v>138</v>
      </c>
      <c r="E4503" s="29" t="s">
        <v>179</v>
      </c>
      <c r="G4503" s="17">
        <v>44629</v>
      </c>
      <c r="H4503" s="17"/>
      <c r="I4503" s="1"/>
      <c r="L4503" s="23"/>
      <c r="P4503" s="13"/>
      <c r="V4503" s="20"/>
      <c r="W4503" s="20"/>
      <c r="X4503" s="20"/>
      <c r="Y4503" s="20"/>
      <c r="Z4503" s="20"/>
      <c r="AB4503" s="20"/>
      <c r="AI4503" s="20"/>
      <c r="AL4503">
        <v>0.18812499999999999</v>
      </c>
      <c r="AM4503">
        <v>0.311</v>
      </c>
      <c r="AN4503">
        <v>0.31175000000000003</v>
      </c>
      <c r="AO4503">
        <v>0.32674999999999998</v>
      </c>
      <c r="AP4503">
        <v>0.31900000000000001</v>
      </c>
      <c r="AQ4503">
        <v>0.34725</v>
      </c>
      <c r="AR4503">
        <v>0.34025</v>
      </c>
      <c r="AS4503">
        <v>0.38200000000000001</v>
      </c>
      <c r="AU4503">
        <f t="shared" si="83"/>
        <v>37.625</v>
      </c>
      <c r="AV4503">
        <f t="shared" si="83"/>
        <v>62.2</v>
      </c>
      <c r="AW4503">
        <f t="shared" si="83"/>
        <v>62.350000000000009</v>
      </c>
      <c r="AX4503">
        <f t="shared" si="82"/>
        <v>162.17500000000001</v>
      </c>
    </row>
    <row r="4504" spans="1:50" x14ac:dyDescent="0.25">
      <c r="A4504" s="76" t="s">
        <v>173</v>
      </c>
      <c r="B4504" s="76" t="s">
        <v>84</v>
      </c>
      <c r="C4504" s="76" t="s">
        <v>137</v>
      </c>
      <c r="D4504" s="76" t="s">
        <v>138</v>
      </c>
      <c r="E4504" s="76" t="s">
        <v>179</v>
      </c>
      <c r="G4504" s="45">
        <v>44173</v>
      </c>
      <c r="H4504" s="45"/>
      <c r="I4504" s="91"/>
      <c r="L4504" s="23"/>
      <c r="P4504" s="13"/>
      <c r="V4504" s="20"/>
      <c r="W4504" s="20"/>
      <c r="X4504" s="20"/>
      <c r="Y4504" s="20"/>
      <c r="Z4504" s="20"/>
      <c r="AB4504" s="20"/>
      <c r="AI4504" s="20"/>
      <c r="AL4504">
        <v>0.24537499999999998</v>
      </c>
      <c r="AM4504">
        <v>0.33250000000000002</v>
      </c>
      <c r="AN4504">
        <v>0.31724999999999998</v>
      </c>
      <c r="AO4504">
        <v>0.34</v>
      </c>
      <c r="AP4504">
        <v>0.32899999999999996</v>
      </c>
      <c r="AQ4504">
        <v>0.32400000000000001</v>
      </c>
      <c r="AR4504">
        <v>0.34899999999999998</v>
      </c>
      <c r="AS4504">
        <v>0.33350000000000002</v>
      </c>
      <c r="AU4504">
        <f t="shared" si="83"/>
        <v>49.074999999999996</v>
      </c>
      <c r="AV4504">
        <f t="shared" si="83"/>
        <v>66.5</v>
      </c>
      <c r="AW4504">
        <f t="shared" si="83"/>
        <v>63.449999999999996</v>
      </c>
      <c r="AX4504">
        <f t="shared" si="82"/>
        <v>179.02499999999998</v>
      </c>
    </row>
    <row r="4505" spans="1:50" x14ac:dyDescent="0.25">
      <c r="A4505" s="76" t="s">
        <v>173</v>
      </c>
      <c r="B4505" s="76" t="s">
        <v>84</v>
      </c>
      <c r="C4505" s="76" t="s">
        <v>137</v>
      </c>
      <c r="D4505" s="76" t="s">
        <v>138</v>
      </c>
      <c r="E4505" s="76" t="s">
        <v>179</v>
      </c>
      <c r="G4505" s="45">
        <v>44182</v>
      </c>
      <c r="H4505" s="45"/>
      <c r="I4505" s="91"/>
      <c r="L4505" s="23"/>
      <c r="P4505" s="13"/>
      <c r="V4505" s="20"/>
      <c r="W4505" s="20"/>
      <c r="X4505" s="20"/>
      <c r="Y4505" s="20"/>
      <c r="Z4505" s="20"/>
      <c r="AB4505" s="20"/>
      <c r="AI4505" s="20"/>
      <c r="AL4505">
        <v>0.239375</v>
      </c>
      <c r="AM4505">
        <v>0.32624999999999998</v>
      </c>
      <c r="AN4505">
        <v>0.31549999999999995</v>
      </c>
      <c r="AO4505">
        <v>0.33925</v>
      </c>
      <c r="AP4505">
        <v>0.32700000000000001</v>
      </c>
      <c r="AQ4505">
        <v>0.32100000000000001</v>
      </c>
      <c r="AR4505">
        <v>0.34975000000000001</v>
      </c>
      <c r="AS4505">
        <v>0.33199999999999996</v>
      </c>
      <c r="AU4505">
        <f t="shared" si="83"/>
        <v>47.875</v>
      </c>
      <c r="AV4505">
        <f t="shared" si="83"/>
        <v>65.25</v>
      </c>
      <c r="AW4505">
        <f t="shared" si="83"/>
        <v>63.099999999999987</v>
      </c>
      <c r="AX4505">
        <f t="shared" si="82"/>
        <v>176.22499999999999</v>
      </c>
    </row>
    <row r="4506" spans="1:50" x14ac:dyDescent="0.25">
      <c r="A4506" s="76" t="s">
        <v>173</v>
      </c>
      <c r="B4506" s="76" t="s">
        <v>84</v>
      </c>
      <c r="C4506" s="76" t="s">
        <v>137</v>
      </c>
      <c r="D4506" s="76" t="s">
        <v>138</v>
      </c>
      <c r="E4506" s="76" t="s">
        <v>179</v>
      </c>
      <c r="G4506" s="45">
        <v>44201</v>
      </c>
      <c r="H4506" s="45"/>
      <c r="I4506" s="91"/>
      <c r="L4506" s="23"/>
      <c r="P4506" s="13"/>
      <c r="V4506" s="20"/>
      <c r="W4506" s="20"/>
      <c r="X4506" s="20"/>
      <c r="Y4506" s="20"/>
      <c r="Z4506" s="20"/>
      <c r="AB4506" s="20"/>
      <c r="AI4506" s="20"/>
      <c r="AL4506">
        <v>0.21737499999999998</v>
      </c>
      <c r="AM4506">
        <v>0.33374999999999999</v>
      </c>
      <c r="AN4506">
        <v>0.32750000000000007</v>
      </c>
      <c r="AO4506">
        <v>0.34825</v>
      </c>
      <c r="AP4506">
        <v>0.33549999999999996</v>
      </c>
      <c r="AQ4506">
        <v>0.32424999999999998</v>
      </c>
      <c r="AR4506">
        <v>0.35299999999999998</v>
      </c>
      <c r="AS4506">
        <v>0.33750000000000002</v>
      </c>
      <c r="AU4506">
        <f t="shared" si="83"/>
        <v>43.474999999999994</v>
      </c>
      <c r="AV4506">
        <f t="shared" si="83"/>
        <v>66.75</v>
      </c>
      <c r="AW4506">
        <f t="shared" si="83"/>
        <v>65.500000000000014</v>
      </c>
      <c r="AX4506">
        <f t="shared" si="82"/>
        <v>175.72500000000002</v>
      </c>
    </row>
    <row r="4507" spans="1:50" x14ac:dyDescent="0.25">
      <c r="A4507" s="76" t="s">
        <v>173</v>
      </c>
      <c r="B4507" s="76" t="s">
        <v>84</v>
      </c>
      <c r="C4507" s="76" t="s">
        <v>137</v>
      </c>
      <c r="D4507" s="76" t="s">
        <v>138</v>
      </c>
      <c r="E4507" s="76" t="s">
        <v>179</v>
      </c>
      <c r="G4507" s="45">
        <v>44208</v>
      </c>
      <c r="H4507" s="45"/>
      <c r="I4507" s="91"/>
      <c r="L4507" s="23"/>
      <c r="P4507" s="13"/>
      <c r="V4507" s="20"/>
      <c r="W4507" s="20"/>
      <c r="X4507" s="20"/>
      <c r="Y4507" s="20"/>
      <c r="Z4507" s="20"/>
      <c r="AB4507" s="20"/>
      <c r="AI4507" s="20"/>
      <c r="AL4507">
        <v>0.18200000000000002</v>
      </c>
      <c r="AM4507">
        <v>0.30125000000000002</v>
      </c>
      <c r="AN4507">
        <v>0.31624999999999998</v>
      </c>
      <c r="AO4507">
        <v>0.34475</v>
      </c>
      <c r="AP4507">
        <v>0.33450000000000002</v>
      </c>
      <c r="AQ4507">
        <v>0.32524999999999998</v>
      </c>
      <c r="AR4507">
        <v>0.35025000000000001</v>
      </c>
      <c r="AS4507">
        <v>0.33674999999999999</v>
      </c>
      <c r="AU4507">
        <f t="shared" si="83"/>
        <v>36.400000000000006</v>
      </c>
      <c r="AV4507">
        <f t="shared" si="83"/>
        <v>60.25</v>
      </c>
      <c r="AW4507">
        <f t="shared" si="83"/>
        <v>63.249999999999993</v>
      </c>
      <c r="AX4507">
        <f t="shared" si="82"/>
        <v>159.9</v>
      </c>
    </row>
    <row r="4508" spans="1:50" x14ac:dyDescent="0.25">
      <c r="A4508" s="76" t="s">
        <v>173</v>
      </c>
      <c r="B4508" s="76" t="s">
        <v>84</v>
      </c>
      <c r="C4508" s="76" t="s">
        <v>137</v>
      </c>
      <c r="D4508" s="76" t="s">
        <v>138</v>
      </c>
      <c r="E4508" s="76" t="s">
        <v>179</v>
      </c>
      <c r="G4508" s="45">
        <v>44214</v>
      </c>
      <c r="H4508" s="45"/>
      <c r="I4508" s="91"/>
      <c r="L4508" s="23"/>
      <c r="P4508" s="13"/>
      <c r="V4508" s="20"/>
      <c r="W4508" s="20"/>
      <c r="X4508" s="20"/>
      <c r="Y4508" s="20"/>
      <c r="Z4508" s="20"/>
      <c r="AB4508" s="20"/>
      <c r="AI4508" s="20"/>
      <c r="AL4508">
        <v>0.200125</v>
      </c>
      <c r="AM4508">
        <v>0.28449999999999998</v>
      </c>
      <c r="AN4508">
        <v>0.3085</v>
      </c>
      <c r="AO4508">
        <v>0.34224999999999994</v>
      </c>
      <c r="AP4508">
        <v>0.33100000000000002</v>
      </c>
      <c r="AQ4508">
        <v>0.32250000000000001</v>
      </c>
      <c r="AR4508">
        <v>0.35025000000000001</v>
      </c>
      <c r="AS4508">
        <v>0.33474999999999994</v>
      </c>
      <c r="AU4508">
        <f t="shared" si="83"/>
        <v>40.024999999999999</v>
      </c>
      <c r="AV4508">
        <f t="shared" si="83"/>
        <v>56.899999999999991</v>
      </c>
      <c r="AW4508">
        <f t="shared" si="83"/>
        <v>61.7</v>
      </c>
      <c r="AX4508">
        <f t="shared" si="82"/>
        <v>158.625</v>
      </c>
    </row>
    <row r="4509" spans="1:50" x14ac:dyDescent="0.25">
      <c r="A4509" s="76" t="s">
        <v>173</v>
      </c>
      <c r="B4509" s="76" t="s">
        <v>84</v>
      </c>
      <c r="C4509" s="76" t="s">
        <v>137</v>
      </c>
      <c r="D4509" s="76" t="s">
        <v>138</v>
      </c>
      <c r="E4509" s="76" t="s">
        <v>179</v>
      </c>
      <c r="G4509" s="45">
        <v>44228</v>
      </c>
      <c r="H4509" s="45"/>
      <c r="I4509" s="91"/>
      <c r="L4509" s="23"/>
      <c r="P4509" s="13"/>
      <c r="V4509" s="20"/>
      <c r="W4509" s="20"/>
      <c r="X4509" s="20"/>
      <c r="Y4509" s="20"/>
      <c r="Z4509" s="20"/>
      <c r="AB4509" s="20"/>
      <c r="AI4509" s="20"/>
      <c r="AL4509">
        <v>0.18162500000000001</v>
      </c>
      <c r="AM4509">
        <v>0.26425000000000004</v>
      </c>
      <c r="AN4509">
        <v>0.28175</v>
      </c>
      <c r="AO4509">
        <v>0.32150000000000006</v>
      </c>
      <c r="AP4509">
        <v>0.31725000000000003</v>
      </c>
      <c r="AQ4509">
        <v>0.31749999999999995</v>
      </c>
      <c r="AR4509">
        <v>0.35275000000000006</v>
      </c>
      <c r="AS4509">
        <v>0.33700000000000002</v>
      </c>
      <c r="AU4509">
        <f t="shared" si="83"/>
        <v>36.325000000000003</v>
      </c>
      <c r="AV4509">
        <f t="shared" si="83"/>
        <v>52.850000000000009</v>
      </c>
      <c r="AW4509">
        <f t="shared" si="83"/>
        <v>56.35</v>
      </c>
      <c r="AX4509">
        <f t="shared" si="82"/>
        <v>145.52500000000001</v>
      </c>
    </row>
    <row r="4510" spans="1:50" x14ac:dyDescent="0.25">
      <c r="A4510" s="76" t="s">
        <v>173</v>
      </c>
      <c r="B4510" s="76" t="s">
        <v>84</v>
      </c>
      <c r="C4510" s="76" t="s">
        <v>137</v>
      </c>
      <c r="D4510" s="76" t="s">
        <v>138</v>
      </c>
      <c r="E4510" s="76" t="s">
        <v>179</v>
      </c>
      <c r="G4510" s="45">
        <v>44243</v>
      </c>
      <c r="H4510" s="45"/>
      <c r="I4510" s="91"/>
      <c r="L4510" s="23"/>
      <c r="P4510" s="13"/>
      <c r="V4510" s="20"/>
      <c r="W4510" s="20"/>
      <c r="X4510" s="20"/>
      <c r="Y4510" s="20"/>
      <c r="Z4510" s="20"/>
      <c r="AB4510" s="20"/>
      <c r="AI4510" s="20"/>
      <c r="AL4510">
        <v>0.161</v>
      </c>
      <c r="AM4510">
        <v>0.26150000000000001</v>
      </c>
      <c r="AN4510">
        <v>0.27675</v>
      </c>
      <c r="AO4510">
        <v>0.3135</v>
      </c>
      <c r="AP4510">
        <v>0.30649999999999999</v>
      </c>
      <c r="AQ4510">
        <v>0.30249999999999999</v>
      </c>
      <c r="AR4510">
        <v>0.34250000000000003</v>
      </c>
      <c r="AS4510">
        <v>0.33099999999999996</v>
      </c>
      <c r="AU4510">
        <f t="shared" si="83"/>
        <v>32.200000000000003</v>
      </c>
      <c r="AV4510">
        <f t="shared" si="83"/>
        <v>52.300000000000004</v>
      </c>
      <c r="AW4510">
        <f t="shared" si="83"/>
        <v>55.35</v>
      </c>
      <c r="AX4510">
        <f t="shared" si="82"/>
        <v>139.85</v>
      </c>
    </row>
    <row r="4511" spans="1:50" x14ac:dyDescent="0.25">
      <c r="A4511" s="76" t="s">
        <v>173</v>
      </c>
      <c r="B4511" s="76" t="s">
        <v>84</v>
      </c>
      <c r="C4511" s="76" t="s">
        <v>137</v>
      </c>
      <c r="D4511" s="76" t="s">
        <v>138</v>
      </c>
      <c r="E4511" s="76" t="s">
        <v>179</v>
      </c>
      <c r="G4511" s="45">
        <v>44258</v>
      </c>
      <c r="H4511" s="45"/>
      <c r="I4511" s="91"/>
      <c r="L4511" s="23"/>
      <c r="P4511" s="13"/>
      <c r="V4511" s="20"/>
      <c r="W4511" s="20"/>
      <c r="X4511" s="20"/>
      <c r="Y4511" s="20"/>
      <c r="Z4511" s="20"/>
      <c r="AB4511" s="20"/>
      <c r="AI4511" s="20"/>
      <c r="AL4511">
        <v>0.17950000000000002</v>
      </c>
      <c r="AM4511">
        <v>0.27775</v>
      </c>
      <c r="AN4511">
        <v>0.28125</v>
      </c>
      <c r="AO4511">
        <v>0.3</v>
      </c>
      <c r="AP4511">
        <v>0.29225000000000001</v>
      </c>
      <c r="AQ4511">
        <v>0.30475000000000002</v>
      </c>
      <c r="AR4511">
        <v>0.35399999999999998</v>
      </c>
      <c r="AS4511">
        <v>0.33950000000000002</v>
      </c>
      <c r="AU4511">
        <f t="shared" si="83"/>
        <v>35.900000000000006</v>
      </c>
      <c r="AV4511">
        <f t="shared" si="83"/>
        <v>55.55</v>
      </c>
      <c r="AW4511">
        <f t="shared" si="83"/>
        <v>56.25</v>
      </c>
      <c r="AX4511">
        <f t="shared" si="82"/>
        <v>147.69999999999999</v>
      </c>
    </row>
    <row r="4512" spans="1:50" x14ac:dyDescent="0.25">
      <c r="A4512" s="76" t="s">
        <v>173</v>
      </c>
      <c r="B4512" s="76" t="s">
        <v>84</v>
      </c>
      <c r="C4512" s="76" t="s">
        <v>137</v>
      </c>
      <c r="D4512" s="76" t="s">
        <v>138</v>
      </c>
      <c r="E4512" s="76" t="s">
        <v>179</v>
      </c>
      <c r="G4512" s="45">
        <v>44272</v>
      </c>
      <c r="H4512" s="45"/>
      <c r="I4512" s="91"/>
      <c r="L4512" s="23"/>
      <c r="P4512" s="13"/>
      <c r="V4512" s="20"/>
      <c r="W4512" s="20"/>
      <c r="X4512" s="20"/>
      <c r="Y4512" s="20"/>
      <c r="Z4512" s="20"/>
      <c r="AB4512" s="20"/>
      <c r="AI4512" s="20"/>
      <c r="AL4512">
        <v>0.16349999999999998</v>
      </c>
      <c r="AM4512">
        <v>0.27250000000000002</v>
      </c>
      <c r="AN4512">
        <v>0.28550000000000003</v>
      </c>
      <c r="AO4512">
        <v>0.30225000000000002</v>
      </c>
      <c r="AP4512">
        <v>0.29299999999999998</v>
      </c>
      <c r="AQ4512">
        <v>0.29975000000000002</v>
      </c>
      <c r="AR4512">
        <v>0.35</v>
      </c>
      <c r="AS4512">
        <v>0.33799999999999997</v>
      </c>
      <c r="AU4512">
        <f t="shared" si="83"/>
        <v>32.699999999999996</v>
      </c>
      <c r="AV4512">
        <f t="shared" si="83"/>
        <v>54.500000000000007</v>
      </c>
      <c r="AW4512">
        <f t="shared" si="83"/>
        <v>57.100000000000009</v>
      </c>
      <c r="AX4512">
        <f t="shared" si="82"/>
        <v>144.30000000000001</v>
      </c>
    </row>
    <row r="4513" spans="1:50" x14ac:dyDescent="0.25">
      <c r="A4513" s="76" t="s">
        <v>173</v>
      </c>
      <c r="B4513" s="76" t="s">
        <v>84</v>
      </c>
      <c r="C4513" s="76" t="s">
        <v>137</v>
      </c>
      <c r="D4513" s="76" t="s">
        <v>138</v>
      </c>
      <c r="E4513" s="76" t="s">
        <v>179</v>
      </c>
      <c r="G4513" s="45">
        <v>44277</v>
      </c>
      <c r="H4513" s="45"/>
      <c r="I4513" s="91"/>
      <c r="L4513" s="23"/>
      <c r="P4513" s="13"/>
      <c r="V4513" s="20"/>
      <c r="W4513" s="20"/>
      <c r="X4513" s="20"/>
      <c r="Y4513" s="20"/>
      <c r="Z4513" s="20"/>
      <c r="AB4513" s="20"/>
      <c r="AI4513" s="20"/>
      <c r="AL4513">
        <v>0.19462499999999999</v>
      </c>
      <c r="AM4513">
        <v>0.28125</v>
      </c>
      <c r="AN4513">
        <v>0.28525</v>
      </c>
      <c r="AO4513">
        <v>0.30075000000000002</v>
      </c>
      <c r="AP4513">
        <v>0.29099999999999998</v>
      </c>
      <c r="AQ4513">
        <v>0.29450000000000004</v>
      </c>
      <c r="AR4513">
        <v>0.34875</v>
      </c>
      <c r="AS4513">
        <v>0.33424999999999999</v>
      </c>
      <c r="AU4513">
        <f t="shared" si="83"/>
        <v>38.924999999999997</v>
      </c>
      <c r="AV4513">
        <f t="shared" si="83"/>
        <v>56.25</v>
      </c>
      <c r="AW4513">
        <f t="shared" si="83"/>
        <v>57.05</v>
      </c>
      <c r="AX4513">
        <f t="shared" si="82"/>
        <v>152.22499999999999</v>
      </c>
    </row>
    <row r="4514" spans="1:50" x14ac:dyDescent="0.25">
      <c r="A4514" s="76" t="s">
        <v>173</v>
      </c>
      <c r="B4514" s="76" t="s">
        <v>84</v>
      </c>
      <c r="C4514" s="76" t="s">
        <v>137</v>
      </c>
      <c r="D4514" s="76" t="s">
        <v>138</v>
      </c>
      <c r="E4514" s="76" t="s">
        <v>179</v>
      </c>
      <c r="G4514" s="45">
        <v>44284</v>
      </c>
      <c r="H4514" s="45"/>
      <c r="I4514" s="91"/>
      <c r="L4514" s="23"/>
      <c r="P4514" s="13"/>
      <c r="V4514" s="20"/>
      <c r="W4514" s="20"/>
      <c r="X4514" s="20"/>
      <c r="Y4514" s="20"/>
      <c r="Z4514" s="20"/>
      <c r="AB4514" s="20"/>
      <c r="AI4514" s="20"/>
      <c r="AL4514">
        <v>0.251</v>
      </c>
      <c r="AM4514">
        <v>0.27950000000000003</v>
      </c>
      <c r="AN4514">
        <v>0.28875000000000001</v>
      </c>
      <c r="AO4514">
        <v>0.30199999999999999</v>
      </c>
      <c r="AP4514">
        <v>0.29225000000000001</v>
      </c>
      <c r="AQ4514">
        <v>0.29349999999999998</v>
      </c>
      <c r="AR4514">
        <v>0.35125000000000001</v>
      </c>
      <c r="AS4514">
        <v>0.33724999999999999</v>
      </c>
      <c r="AU4514">
        <f t="shared" si="83"/>
        <v>50.2</v>
      </c>
      <c r="AV4514">
        <f t="shared" si="83"/>
        <v>55.900000000000006</v>
      </c>
      <c r="AW4514">
        <f t="shared" si="83"/>
        <v>57.75</v>
      </c>
      <c r="AX4514">
        <f t="shared" si="82"/>
        <v>163.85000000000002</v>
      </c>
    </row>
    <row r="4515" spans="1:50" x14ac:dyDescent="0.25">
      <c r="A4515" s="76" t="s">
        <v>173</v>
      </c>
      <c r="B4515" s="76" t="s">
        <v>84</v>
      </c>
      <c r="C4515" s="76" t="s">
        <v>137</v>
      </c>
      <c r="D4515" s="76" t="s">
        <v>138</v>
      </c>
      <c r="E4515" s="76" t="s">
        <v>179</v>
      </c>
      <c r="G4515" s="45">
        <v>44292</v>
      </c>
      <c r="H4515" s="45"/>
      <c r="I4515" s="91"/>
      <c r="L4515" s="23"/>
      <c r="P4515" s="13"/>
      <c r="V4515" s="20"/>
      <c r="W4515" s="20"/>
      <c r="X4515" s="20"/>
      <c r="Y4515" s="20"/>
      <c r="Z4515" s="20"/>
      <c r="AB4515" s="20"/>
      <c r="AI4515" s="20"/>
      <c r="AL4515">
        <v>0.14587499999999998</v>
      </c>
      <c r="AM4515">
        <v>0.26299999999999996</v>
      </c>
      <c r="AN4515">
        <v>0.28575</v>
      </c>
      <c r="AO4515">
        <v>0.30024999999999996</v>
      </c>
      <c r="AP4515">
        <v>0.29025000000000001</v>
      </c>
      <c r="AQ4515">
        <v>0.29199999999999998</v>
      </c>
      <c r="AR4515">
        <v>0.34775000000000006</v>
      </c>
      <c r="AS4515">
        <v>0.33100000000000002</v>
      </c>
      <c r="AU4515">
        <f t="shared" si="83"/>
        <v>29.174999999999997</v>
      </c>
      <c r="AV4515">
        <f t="shared" si="83"/>
        <v>52.599999999999994</v>
      </c>
      <c r="AW4515">
        <f t="shared" si="83"/>
        <v>57.15</v>
      </c>
      <c r="AX4515">
        <f t="shared" si="82"/>
        <v>138.92499999999998</v>
      </c>
    </row>
    <row r="4516" spans="1:50" x14ac:dyDescent="0.25">
      <c r="A4516" s="76" t="s">
        <v>173</v>
      </c>
      <c r="B4516" s="76" t="s">
        <v>84</v>
      </c>
      <c r="C4516" s="76" t="s">
        <v>137</v>
      </c>
      <c r="D4516" s="76" t="s">
        <v>138</v>
      </c>
      <c r="E4516" s="76" t="s">
        <v>179</v>
      </c>
      <c r="G4516" s="45">
        <v>44306</v>
      </c>
      <c r="H4516" s="45"/>
      <c r="I4516" s="91"/>
      <c r="L4516" s="23"/>
      <c r="P4516" s="13"/>
      <c r="V4516" s="20"/>
      <c r="W4516" s="20"/>
      <c r="X4516" s="20"/>
      <c r="Y4516" s="20"/>
      <c r="Z4516" s="20"/>
      <c r="AB4516" s="20"/>
      <c r="AI4516" s="20"/>
      <c r="AL4516">
        <v>0.17112499999999997</v>
      </c>
      <c r="AM4516">
        <v>0.24425000000000005</v>
      </c>
      <c r="AN4516">
        <v>0.27550000000000002</v>
      </c>
      <c r="AO4516">
        <v>0.29174999999999995</v>
      </c>
      <c r="AP4516">
        <v>0.28325</v>
      </c>
      <c r="AQ4516">
        <v>0.28525</v>
      </c>
      <c r="AR4516">
        <v>0.34224999999999994</v>
      </c>
      <c r="AS4516">
        <v>0.32424999999999998</v>
      </c>
      <c r="AU4516">
        <f t="shared" si="83"/>
        <v>34.224999999999994</v>
      </c>
      <c r="AV4516">
        <f t="shared" si="83"/>
        <v>48.850000000000009</v>
      </c>
      <c r="AW4516">
        <f t="shared" si="83"/>
        <v>55.1</v>
      </c>
      <c r="AX4516">
        <f t="shared" si="82"/>
        <v>138.17500000000001</v>
      </c>
    </row>
    <row r="4517" spans="1:50" x14ac:dyDescent="0.25">
      <c r="A4517" s="76" t="s">
        <v>173</v>
      </c>
      <c r="B4517" s="76" t="s">
        <v>84</v>
      </c>
      <c r="C4517" s="76" t="s">
        <v>137</v>
      </c>
      <c r="D4517" s="76" t="s">
        <v>138</v>
      </c>
      <c r="E4517" s="76" t="s">
        <v>179</v>
      </c>
      <c r="G4517" s="45">
        <v>44314</v>
      </c>
      <c r="H4517" s="45"/>
      <c r="I4517" s="91"/>
      <c r="L4517" s="23"/>
      <c r="P4517" s="13"/>
      <c r="V4517" s="20"/>
      <c r="W4517" s="20"/>
      <c r="X4517" s="20"/>
      <c r="Y4517" s="20"/>
      <c r="Z4517" s="20"/>
      <c r="AB4517" s="20"/>
      <c r="AI4517" s="20"/>
      <c r="AL4517">
        <v>0.19212499999999999</v>
      </c>
      <c r="AM4517">
        <v>0.25024999999999997</v>
      </c>
      <c r="AN4517">
        <v>0.27949999999999997</v>
      </c>
      <c r="AO4517">
        <v>0.29000000000000004</v>
      </c>
      <c r="AP4517">
        <v>0.28200000000000003</v>
      </c>
      <c r="AQ4517">
        <v>0.28575</v>
      </c>
      <c r="AR4517">
        <v>0.34575</v>
      </c>
      <c r="AS4517">
        <v>0.32774999999999999</v>
      </c>
      <c r="AU4517">
        <f t="shared" si="83"/>
        <v>38.424999999999997</v>
      </c>
      <c r="AV4517">
        <f t="shared" si="83"/>
        <v>50.05</v>
      </c>
      <c r="AW4517">
        <f t="shared" si="83"/>
        <v>55.899999999999991</v>
      </c>
      <c r="AX4517">
        <f t="shared" si="82"/>
        <v>144.375</v>
      </c>
    </row>
    <row r="4518" spans="1:50" x14ac:dyDescent="0.25">
      <c r="A4518" s="76" t="s">
        <v>173</v>
      </c>
      <c r="B4518" s="76" t="s">
        <v>84</v>
      </c>
      <c r="C4518" s="76" t="s">
        <v>137</v>
      </c>
      <c r="D4518" s="76" t="s">
        <v>138</v>
      </c>
      <c r="E4518" s="76" t="s">
        <v>179</v>
      </c>
      <c r="G4518" s="45">
        <v>44320</v>
      </c>
      <c r="H4518" s="45"/>
      <c r="I4518" s="91"/>
      <c r="L4518" s="23"/>
      <c r="P4518" s="13"/>
      <c r="V4518" s="20"/>
      <c r="W4518" s="20"/>
      <c r="X4518" s="20"/>
      <c r="Y4518" s="20"/>
      <c r="Z4518" s="20"/>
      <c r="AB4518" s="20"/>
      <c r="AI4518" s="20"/>
      <c r="AL4518">
        <v>0.14937500000000001</v>
      </c>
      <c r="AM4518">
        <v>0.24475000000000002</v>
      </c>
      <c r="AN4518">
        <v>0.27550000000000002</v>
      </c>
      <c r="AO4518">
        <v>0.28775000000000001</v>
      </c>
      <c r="AP4518">
        <v>0.28649999999999998</v>
      </c>
      <c r="AQ4518">
        <v>0.27900000000000003</v>
      </c>
      <c r="AR4518">
        <v>0.34049999999999997</v>
      </c>
      <c r="AS4518">
        <v>0.32575000000000004</v>
      </c>
      <c r="AU4518">
        <f t="shared" si="83"/>
        <v>29.875</v>
      </c>
      <c r="AV4518">
        <f t="shared" si="83"/>
        <v>48.95</v>
      </c>
      <c r="AW4518">
        <f t="shared" si="83"/>
        <v>55.1</v>
      </c>
      <c r="AX4518">
        <f t="shared" si="82"/>
        <v>133.92500000000001</v>
      </c>
    </row>
    <row r="4519" spans="1:50" x14ac:dyDescent="0.25">
      <c r="A4519" s="76" t="s">
        <v>173</v>
      </c>
      <c r="B4519" s="76" t="s">
        <v>84</v>
      </c>
      <c r="C4519" s="76" t="s">
        <v>137</v>
      </c>
      <c r="D4519" s="76" t="s">
        <v>138</v>
      </c>
      <c r="E4519" s="76" t="s">
        <v>179</v>
      </c>
      <c r="G4519" s="45">
        <v>44327</v>
      </c>
      <c r="H4519" s="45"/>
      <c r="I4519" s="91"/>
      <c r="L4519" s="23"/>
      <c r="P4519" s="13"/>
      <c r="V4519" s="20"/>
      <c r="W4519" s="20"/>
      <c r="X4519" s="20"/>
      <c r="Y4519" s="20"/>
      <c r="Z4519" s="20"/>
      <c r="AB4519" s="20"/>
      <c r="AI4519" s="20"/>
      <c r="AL4519">
        <v>0.13437499999999999</v>
      </c>
      <c r="AM4519">
        <v>0.23849999999999999</v>
      </c>
      <c r="AN4519">
        <v>0.26974999999999999</v>
      </c>
      <c r="AO4519">
        <v>0.28300000000000003</v>
      </c>
      <c r="AP4519">
        <v>0.26974999999999999</v>
      </c>
      <c r="AQ4519">
        <v>0.27649999999999997</v>
      </c>
      <c r="AR4519">
        <v>0.33500000000000002</v>
      </c>
      <c r="AS4519">
        <v>0.32475000000000004</v>
      </c>
      <c r="AU4519">
        <f t="shared" si="83"/>
        <v>26.875</v>
      </c>
      <c r="AV4519">
        <f t="shared" si="83"/>
        <v>47.699999999999996</v>
      </c>
      <c r="AW4519">
        <f t="shared" si="83"/>
        <v>53.949999999999996</v>
      </c>
      <c r="AX4519">
        <f t="shared" si="82"/>
        <v>128.52499999999998</v>
      </c>
    </row>
    <row r="4520" spans="1:50" x14ac:dyDescent="0.25">
      <c r="A4520" s="76" t="s">
        <v>173</v>
      </c>
      <c r="B4520" s="76" t="s">
        <v>84</v>
      </c>
      <c r="C4520" s="76" t="s">
        <v>137</v>
      </c>
      <c r="D4520" s="76" t="s">
        <v>138</v>
      </c>
      <c r="E4520" s="76" t="s">
        <v>179</v>
      </c>
      <c r="G4520" s="45">
        <v>44333</v>
      </c>
      <c r="H4520" s="45"/>
      <c r="I4520" s="91"/>
      <c r="L4520" s="23"/>
      <c r="P4520" s="13"/>
      <c r="V4520" s="20"/>
      <c r="W4520" s="20"/>
      <c r="X4520" s="20"/>
      <c r="Y4520" s="20"/>
      <c r="Z4520" s="20"/>
      <c r="AB4520" s="20"/>
      <c r="AI4520" s="20"/>
      <c r="AL4520">
        <v>0.16162500000000002</v>
      </c>
      <c r="AM4520">
        <v>0.24450000000000002</v>
      </c>
      <c r="AN4520">
        <v>0.24825</v>
      </c>
      <c r="AO4520">
        <v>0.25574999999999998</v>
      </c>
      <c r="AP4520">
        <v>0.26524999999999999</v>
      </c>
      <c r="AQ4520">
        <v>0.29775000000000001</v>
      </c>
      <c r="AR4520">
        <v>0.31324999999999997</v>
      </c>
      <c r="AS4520">
        <v>0.28225</v>
      </c>
      <c r="AU4520">
        <f t="shared" si="83"/>
        <v>32.325000000000003</v>
      </c>
      <c r="AV4520">
        <f t="shared" si="83"/>
        <v>48.900000000000006</v>
      </c>
      <c r="AW4520">
        <f t="shared" si="83"/>
        <v>49.65</v>
      </c>
      <c r="AX4520">
        <f t="shared" si="82"/>
        <v>130.875</v>
      </c>
    </row>
    <row r="4521" spans="1:50" x14ac:dyDescent="0.25">
      <c r="A4521" s="76" t="s">
        <v>173</v>
      </c>
      <c r="B4521" s="76" t="s">
        <v>84</v>
      </c>
      <c r="C4521" s="76" t="s">
        <v>137</v>
      </c>
      <c r="D4521" s="76" t="s">
        <v>138</v>
      </c>
      <c r="E4521" s="76" t="s">
        <v>179</v>
      </c>
      <c r="G4521" s="45">
        <v>44342</v>
      </c>
      <c r="H4521" s="45"/>
      <c r="I4521" s="91"/>
      <c r="L4521" s="23"/>
      <c r="P4521" s="13"/>
      <c r="V4521" s="20"/>
      <c r="W4521" s="20"/>
      <c r="X4521" s="20"/>
      <c r="Y4521" s="20"/>
      <c r="Z4521" s="20"/>
      <c r="AB4521" s="20"/>
      <c r="AI4521" s="20"/>
      <c r="AL4521">
        <v>0.20100000000000001</v>
      </c>
      <c r="AM4521">
        <v>0.25025000000000003</v>
      </c>
      <c r="AN4521">
        <v>0.27975</v>
      </c>
      <c r="AO4521">
        <v>0.29299999999999998</v>
      </c>
      <c r="AP4521">
        <v>0.27524999999999999</v>
      </c>
      <c r="AQ4521">
        <v>0.26450000000000001</v>
      </c>
      <c r="AR4521">
        <v>0.33250000000000002</v>
      </c>
      <c r="AS4521">
        <v>0.32049999999999995</v>
      </c>
      <c r="AU4521">
        <f t="shared" si="83"/>
        <v>40.200000000000003</v>
      </c>
      <c r="AV4521">
        <f t="shared" si="83"/>
        <v>50.050000000000004</v>
      </c>
      <c r="AW4521">
        <f t="shared" si="83"/>
        <v>55.95</v>
      </c>
      <c r="AX4521">
        <f t="shared" si="82"/>
        <v>146.19999999999999</v>
      </c>
    </row>
    <row r="4522" spans="1:50" x14ac:dyDescent="0.25">
      <c r="A4522" s="76" t="s">
        <v>173</v>
      </c>
      <c r="B4522" s="76" t="s">
        <v>84</v>
      </c>
      <c r="C4522" s="76" t="s">
        <v>137</v>
      </c>
      <c r="D4522" s="76" t="s">
        <v>138</v>
      </c>
      <c r="E4522" s="76" t="s">
        <v>179</v>
      </c>
      <c r="G4522" s="45">
        <v>44377</v>
      </c>
      <c r="H4522" s="45"/>
      <c r="I4522" s="91"/>
      <c r="L4522" s="23"/>
      <c r="P4522" s="13"/>
      <c r="V4522" s="20"/>
      <c r="W4522" s="20"/>
      <c r="X4522" s="20"/>
      <c r="Y4522" s="20"/>
      <c r="Z4522" s="20"/>
      <c r="AB4522" s="20"/>
      <c r="AI4522" s="20"/>
      <c r="AL4522">
        <v>0.32150000000000006</v>
      </c>
      <c r="AM4522">
        <v>0.33424999999999999</v>
      </c>
      <c r="AN4522">
        <v>0.32575000000000004</v>
      </c>
      <c r="AO4522">
        <v>0.34250000000000003</v>
      </c>
      <c r="AP4522">
        <v>0.35674999999999996</v>
      </c>
      <c r="AQ4522">
        <v>0.37125000000000002</v>
      </c>
      <c r="AR4522">
        <v>0.37475000000000003</v>
      </c>
      <c r="AS4522">
        <v>0.37975000000000003</v>
      </c>
      <c r="AU4522">
        <f t="shared" si="83"/>
        <v>64.300000000000011</v>
      </c>
      <c r="AV4522">
        <f t="shared" si="83"/>
        <v>66.849999999999994</v>
      </c>
      <c r="AW4522">
        <f t="shared" si="83"/>
        <v>65.150000000000006</v>
      </c>
      <c r="AX4522">
        <f t="shared" si="82"/>
        <v>196.3</v>
      </c>
    </row>
    <row r="4523" spans="1:50" x14ac:dyDescent="0.25">
      <c r="A4523" s="76" t="s">
        <v>173</v>
      </c>
      <c r="B4523" s="76" t="s">
        <v>84</v>
      </c>
      <c r="C4523" s="76" t="s">
        <v>137</v>
      </c>
      <c r="D4523" s="76" t="s">
        <v>138</v>
      </c>
      <c r="E4523" s="76" t="s">
        <v>179</v>
      </c>
      <c r="G4523" s="45">
        <v>44405</v>
      </c>
      <c r="H4523" s="45"/>
      <c r="I4523" s="91"/>
      <c r="L4523" s="23"/>
      <c r="P4523" s="13"/>
      <c r="V4523" s="20"/>
      <c r="W4523" s="20"/>
      <c r="X4523" s="20"/>
      <c r="Y4523" s="20"/>
      <c r="Z4523" s="20"/>
      <c r="AB4523" s="20"/>
      <c r="AI4523" s="20"/>
      <c r="AL4523">
        <v>0.313</v>
      </c>
      <c r="AM4523">
        <v>0.32512500000000005</v>
      </c>
      <c r="AN4523">
        <v>0.30892500000000001</v>
      </c>
      <c r="AO4523">
        <v>0.32435000000000003</v>
      </c>
      <c r="AP4523">
        <v>0.33852499999999996</v>
      </c>
      <c r="AQ4523">
        <v>0.35547499999999999</v>
      </c>
      <c r="AR4523">
        <v>0.36442499999999994</v>
      </c>
      <c r="AS4523">
        <v>0.36939999999999995</v>
      </c>
      <c r="AU4523">
        <f t="shared" si="83"/>
        <v>62.6</v>
      </c>
      <c r="AV4523">
        <f t="shared" si="83"/>
        <v>65.025000000000006</v>
      </c>
      <c r="AW4523">
        <f t="shared" si="83"/>
        <v>61.785000000000004</v>
      </c>
      <c r="AX4523">
        <f t="shared" si="82"/>
        <v>189.41</v>
      </c>
    </row>
    <row r="4524" spans="1:50" x14ac:dyDescent="0.25">
      <c r="A4524" s="76" t="s">
        <v>173</v>
      </c>
      <c r="B4524" s="76" t="s">
        <v>84</v>
      </c>
      <c r="C4524" s="76" t="s">
        <v>137</v>
      </c>
      <c r="D4524" s="76" t="s">
        <v>138</v>
      </c>
      <c r="E4524" s="76" t="s">
        <v>179</v>
      </c>
      <c r="G4524" s="45">
        <v>44497</v>
      </c>
      <c r="H4524" s="45"/>
      <c r="I4524" s="91"/>
      <c r="L4524" s="23"/>
      <c r="P4524" s="13"/>
      <c r="V4524" s="20"/>
      <c r="W4524" s="20"/>
      <c r="X4524" s="20"/>
      <c r="Y4524" s="20"/>
      <c r="Z4524" s="20"/>
      <c r="AB4524" s="20"/>
      <c r="AI4524" s="20"/>
      <c r="AL4524">
        <v>0.122625</v>
      </c>
      <c r="AM4524">
        <v>0.31537500000000002</v>
      </c>
      <c r="AN4524">
        <v>0.315525</v>
      </c>
      <c r="AO4524">
        <v>0.31242500000000001</v>
      </c>
      <c r="AP4524">
        <v>0.34399999999999997</v>
      </c>
      <c r="AQ4524">
        <v>0.33954999999999996</v>
      </c>
      <c r="AR4524">
        <v>0.34027500000000005</v>
      </c>
      <c r="AS4524">
        <v>0.36475000000000002</v>
      </c>
      <c r="AU4524">
        <f t="shared" si="83"/>
        <v>24.524999999999999</v>
      </c>
      <c r="AV4524">
        <f t="shared" si="83"/>
        <v>63.075000000000003</v>
      </c>
      <c r="AW4524">
        <f t="shared" si="83"/>
        <v>63.104999999999997</v>
      </c>
      <c r="AX4524">
        <f t="shared" si="82"/>
        <v>150.70499999999998</v>
      </c>
    </row>
    <row r="4525" spans="1:50" x14ac:dyDescent="0.25">
      <c r="A4525" s="76" t="s">
        <v>173</v>
      </c>
      <c r="B4525" s="76" t="s">
        <v>84</v>
      </c>
      <c r="C4525" s="76" t="s">
        <v>137</v>
      </c>
      <c r="D4525" s="76" t="s">
        <v>138</v>
      </c>
      <c r="E4525" s="76" t="s">
        <v>179</v>
      </c>
      <c r="G4525" s="45">
        <v>44508</v>
      </c>
      <c r="H4525" s="45"/>
      <c r="I4525" s="91"/>
      <c r="L4525" s="23"/>
      <c r="P4525" s="13"/>
      <c r="V4525" s="20"/>
      <c r="W4525" s="20"/>
      <c r="X4525" s="20"/>
      <c r="Y4525" s="20"/>
      <c r="Z4525" s="20"/>
      <c r="AB4525" s="20"/>
      <c r="AI4525" s="20"/>
      <c r="AL4525">
        <v>0.12162499999999998</v>
      </c>
      <c r="AM4525">
        <v>0.30974999999999997</v>
      </c>
      <c r="AN4525">
        <v>0.3145</v>
      </c>
      <c r="AO4525">
        <v>0.3085</v>
      </c>
      <c r="AP4525">
        <v>0.34375</v>
      </c>
      <c r="AQ4525">
        <v>0.33850000000000002</v>
      </c>
      <c r="AR4525">
        <v>0.34049999999999997</v>
      </c>
      <c r="AS4525">
        <v>0.36674999999999996</v>
      </c>
      <c r="AU4525">
        <f t="shared" si="83"/>
        <v>24.324999999999996</v>
      </c>
      <c r="AV4525">
        <f t="shared" si="83"/>
        <v>61.949999999999996</v>
      </c>
      <c r="AW4525">
        <f t="shared" si="83"/>
        <v>62.9</v>
      </c>
      <c r="AX4525">
        <f t="shared" si="82"/>
        <v>149.17499999999998</v>
      </c>
    </row>
    <row r="4526" spans="1:50" x14ac:dyDescent="0.25">
      <c r="A4526" s="76" t="s">
        <v>173</v>
      </c>
      <c r="B4526" s="76" t="s">
        <v>84</v>
      </c>
      <c r="C4526" s="76" t="s">
        <v>137</v>
      </c>
      <c r="D4526" s="76" t="s">
        <v>138</v>
      </c>
      <c r="E4526" s="76" t="s">
        <v>179</v>
      </c>
      <c r="G4526" s="45">
        <v>44516</v>
      </c>
      <c r="H4526" s="45"/>
      <c r="I4526" s="91"/>
      <c r="L4526" s="23"/>
      <c r="P4526" s="13"/>
      <c r="V4526" s="20"/>
      <c r="W4526" s="20"/>
      <c r="X4526" s="20"/>
      <c r="Y4526" s="20"/>
      <c r="Z4526" s="20"/>
      <c r="AB4526" s="20"/>
      <c r="AI4526" s="20"/>
      <c r="AL4526">
        <v>0.12274999999999998</v>
      </c>
      <c r="AM4526">
        <v>0.30975000000000003</v>
      </c>
      <c r="AN4526">
        <v>0.314</v>
      </c>
      <c r="AO4526">
        <v>0.30950000000000005</v>
      </c>
      <c r="AP4526">
        <v>0.34450000000000003</v>
      </c>
      <c r="AQ4526">
        <v>0.34225</v>
      </c>
      <c r="AR4526">
        <v>0.34250000000000003</v>
      </c>
      <c r="AS4526">
        <v>0.36949999999999994</v>
      </c>
      <c r="AU4526">
        <f t="shared" si="83"/>
        <v>24.549999999999997</v>
      </c>
      <c r="AV4526">
        <f t="shared" si="83"/>
        <v>61.95</v>
      </c>
      <c r="AW4526">
        <f t="shared" si="83"/>
        <v>62.8</v>
      </c>
      <c r="AX4526">
        <f t="shared" si="82"/>
        <v>149.30000000000001</v>
      </c>
    </row>
    <row r="4527" spans="1:50" x14ac:dyDescent="0.25">
      <c r="A4527" s="76" t="s">
        <v>173</v>
      </c>
      <c r="B4527" s="76" t="s">
        <v>84</v>
      </c>
      <c r="C4527" s="76" t="s">
        <v>137</v>
      </c>
      <c r="D4527" s="76" t="s">
        <v>138</v>
      </c>
      <c r="E4527" s="76" t="s">
        <v>179</v>
      </c>
      <c r="G4527" s="45">
        <v>44522</v>
      </c>
      <c r="H4527" s="45"/>
      <c r="I4527" s="91"/>
      <c r="L4527" s="23"/>
      <c r="P4527" s="13"/>
      <c r="V4527" s="20"/>
      <c r="W4527" s="20"/>
      <c r="X4527" s="20"/>
      <c r="Y4527" s="20"/>
      <c r="Z4527" s="20"/>
      <c r="AB4527" s="20"/>
      <c r="AI4527" s="20"/>
      <c r="AL4527">
        <v>0.12925</v>
      </c>
      <c r="AM4527">
        <v>0.30824999999999997</v>
      </c>
      <c r="AN4527">
        <v>0.313</v>
      </c>
      <c r="AO4527">
        <v>0.3095</v>
      </c>
      <c r="AP4527">
        <v>0.34250000000000003</v>
      </c>
      <c r="AQ4527">
        <v>0.33800000000000002</v>
      </c>
      <c r="AR4527">
        <v>0.34049999999999997</v>
      </c>
      <c r="AS4527">
        <v>0.36774999999999997</v>
      </c>
      <c r="AU4527">
        <f t="shared" si="83"/>
        <v>25.85</v>
      </c>
      <c r="AV4527">
        <f t="shared" si="83"/>
        <v>61.649999999999991</v>
      </c>
      <c r="AW4527">
        <f t="shared" si="83"/>
        <v>62.6</v>
      </c>
      <c r="AX4527">
        <f t="shared" si="82"/>
        <v>150.1</v>
      </c>
    </row>
    <row r="4528" spans="1:50" x14ac:dyDescent="0.25">
      <c r="A4528" s="76" t="s">
        <v>173</v>
      </c>
      <c r="B4528" s="76" t="s">
        <v>84</v>
      </c>
      <c r="C4528" s="76" t="s">
        <v>137</v>
      </c>
      <c r="D4528" s="76" t="s">
        <v>138</v>
      </c>
      <c r="E4528" s="76" t="s">
        <v>179</v>
      </c>
      <c r="G4528" s="45">
        <v>44529</v>
      </c>
      <c r="H4528" s="45"/>
      <c r="I4528" s="91"/>
      <c r="L4528" s="23"/>
      <c r="P4528" s="13"/>
      <c r="V4528" s="20"/>
      <c r="W4528" s="20"/>
      <c r="X4528" s="20"/>
      <c r="Y4528" s="20"/>
      <c r="Z4528" s="20"/>
      <c r="AB4528" s="20"/>
      <c r="AI4528" s="20"/>
      <c r="AL4528">
        <v>0.17125000000000001</v>
      </c>
      <c r="AM4528">
        <v>0.30375000000000002</v>
      </c>
      <c r="AN4528">
        <v>0.31</v>
      </c>
      <c r="AO4528">
        <v>0.30625000000000002</v>
      </c>
      <c r="AP4528">
        <v>0.34149999999999997</v>
      </c>
      <c r="AQ4528">
        <v>0.33724999999999994</v>
      </c>
      <c r="AR4528">
        <v>0.33875</v>
      </c>
      <c r="AS4528">
        <v>0.36749999999999999</v>
      </c>
      <c r="AU4528">
        <f t="shared" si="83"/>
        <v>34.25</v>
      </c>
      <c r="AV4528">
        <f t="shared" si="83"/>
        <v>60.750000000000007</v>
      </c>
      <c r="AW4528">
        <f t="shared" si="83"/>
        <v>62</v>
      </c>
      <c r="AX4528">
        <f t="shared" si="82"/>
        <v>157</v>
      </c>
    </row>
    <row r="4529" spans="1:50" x14ac:dyDescent="0.25">
      <c r="A4529" s="76" t="s">
        <v>173</v>
      </c>
      <c r="B4529" s="76" t="s">
        <v>84</v>
      </c>
      <c r="C4529" s="76" t="s">
        <v>137</v>
      </c>
      <c r="D4529" s="76" t="s">
        <v>138</v>
      </c>
      <c r="E4529" s="76" t="s">
        <v>179</v>
      </c>
      <c r="G4529" s="45">
        <v>44538</v>
      </c>
      <c r="H4529" s="45"/>
      <c r="I4529" s="91"/>
      <c r="L4529" s="23"/>
      <c r="P4529" s="13"/>
      <c r="V4529" s="20"/>
      <c r="W4529" s="20"/>
      <c r="X4529" s="20"/>
      <c r="Y4529" s="20"/>
      <c r="Z4529" s="20"/>
      <c r="AB4529" s="20"/>
      <c r="AI4529" s="20"/>
      <c r="AL4529">
        <v>0.207875</v>
      </c>
      <c r="AM4529">
        <v>0.29775000000000001</v>
      </c>
      <c r="AN4529">
        <v>0.30549999999999999</v>
      </c>
      <c r="AO4529">
        <v>0.3</v>
      </c>
      <c r="AP4529">
        <v>0.33524999999999999</v>
      </c>
      <c r="AQ4529">
        <v>0.33100000000000002</v>
      </c>
      <c r="AR4529">
        <v>0.33450000000000002</v>
      </c>
      <c r="AS4529">
        <v>0.36450000000000005</v>
      </c>
      <c r="AU4529">
        <f t="shared" si="83"/>
        <v>41.575000000000003</v>
      </c>
      <c r="AV4529">
        <f t="shared" si="83"/>
        <v>59.550000000000004</v>
      </c>
      <c r="AW4529">
        <f t="shared" si="83"/>
        <v>61.1</v>
      </c>
      <c r="AX4529">
        <f t="shared" si="82"/>
        <v>162.22499999999999</v>
      </c>
    </row>
    <row r="4530" spans="1:50" x14ac:dyDescent="0.25">
      <c r="A4530" s="76" t="s">
        <v>173</v>
      </c>
      <c r="B4530" s="76" t="s">
        <v>84</v>
      </c>
      <c r="C4530" s="76" t="s">
        <v>137</v>
      </c>
      <c r="D4530" s="76" t="s">
        <v>138</v>
      </c>
      <c r="E4530" s="76" t="s">
        <v>179</v>
      </c>
      <c r="G4530" s="45">
        <v>44543</v>
      </c>
      <c r="H4530" s="45"/>
      <c r="I4530" s="91"/>
      <c r="L4530" s="23"/>
      <c r="P4530" s="13"/>
      <c r="V4530" s="20"/>
      <c r="W4530" s="20"/>
      <c r="X4530" s="20"/>
      <c r="Y4530" s="20"/>
      <c r="Z4530" s="20"/>
      <c r="AB4530" s="20"/>
      <c r="AI4530" s="20"/>
      <c r="AL4530">
        <v>0.18575</v>
      </c>
      <c r="AM4530">
        <v>0.29950000000000004</v>
      </c>
      <c r="AN4530">
        <v>0.309</v>
      </c>
      <c r="AO4530">
        <v>0.30299999999999999</v>
      </c>
      <c r="AP4530">
        <v>0.33599999999999997</v>
      </c>
      <c r="AQ4530">
        <v>0.33374999999999999</v>
      </c>
      <c r="AR4530">
        <v>0.32924999999999999</v>
      </c>
      <c r="AS4530">
        <v>0.36574999999999996</v>
      </c>
      <c r="AU4530">
        <f t="shared" si="83"/>
        <v>37.15</v>
      </c>
      <c r="AV4530">
        <f t="shared" si="83"/>
        <v>59.900000000000006</v>
      </c>
      <c r="AW4530">
        <f t="shared" si="83"/>
        <v>61.8</v>
      </c>
      <c r="AX4530">
        <f t="shared" si="82"/>
        <v>158.85000000000002</v>
      </c>
    </row>
    <row r="4531" spans="1:50" x14ac:dyDescent="0.25">
      <c r="A4531" s="76" t="s">
        <v>173</v>
      </c>
      <c r="B4531" s="76" t="s">
        <v>84</v>
      </c>
      <c r="C4531" s="76" t="s">
        <v>137</v>
      </c>
      <c r="D4531" s="76" t="s">
        <v>138</v>
      </c>
      <c r="E4531" s="76" t="s">
        <v>179</v>
      </c>
      <c r="G4531" s="45">
        <v>44550</v>
      </c>
      <c r="H4531" s="45"/>
      <c r="I4531" s="91"/>
      <c r="L4531" s="23"/>
      <c r="P4531" s="13"/>
      <c r="V4531" s="20"/>
      <c r="W4531" s="20"/>
      <c r="X4531" s="20"/>
      <c r="Y4531" s="20"/>
      <c r="Z4531" s="20"/>
      <c r="AB4531" s="20"/>
      <c r="AI4531" s="20"/>
      <c r="AL4531">
        <v>0.25274999999999997</v>
      </c>
      <c r="AM4531">
        <v>0.34924999999999995</v>
      </c>
      <c r="AN4531">
        <v>0.32924999999999999</v>
      </c>
      <c r="AO4531">
        <v>0.33524999999999999</v>
      </c>
      <c r="AP4531">
        <v>0.35925000000000007</v>
      </c>
      <c r="AQ4531">
        <v>0.35700000000000004</v>
      </c>
      <c r="AR4531">
        <v>0.36424999999999996</v>
      </c>
      <c r="AS4531">
        <v>0.38624999999999998</v>
      </c>
      <c r="AU4531">
        <f t="shared" si="83"/>
        <v>50.55</v>
      </c>
      <c r="AV4531">
        <f t="shared" si="83"/>
        <v>69.849999999999994</v>
      </c>
      <c r="AW4531">
        <f t="shared" si="83"/>
        <v>65.849999999999994</v>
      </c>
      <c r="AX4531">
        <f t="shared" si="82"/>
        <v>186.25</v>
      </c>
    </row>
    <row r="4532" spans="1:50" x14ac:dyDescent="0.25">
      <c r="A4532" s="76" t="s">
        <v>173</v>
      </c>
      <c r="B4532" s="76" t="s">
        <v>84</v>
      </c>
      <c r="C4532" s="76" t="s">
        <v>137</v>
      </c>
      <c r="D4532" s="76" t="s">
        <v>138</v>
      </c>
      <c r="E4532" s="76" t="s">
        <v>179</v>
      </c>
      <c r="G4532" s="45">
        <v>44571</v>
      </c>
      <c r="H4532" s="45"/>
      <c r="I4532" s="91"/>
      <c r="L4532" s="23"/>
      <c r="P4532" s="13"/>
      <c r="V4532" s="20"/>
      <c r="W4532" s="20"/>
      <c r="X4532" s="20"/>
      <c r="Y4532" s="20"/>
      <c r="Z4532" s="20"/>
      <c r="AB4532" s="20"/>
      <c r="AI4532" s="20"/>
      <c r="AL4532">
        <v>0.20499999999999999</v>
      </c>
      <c r="AM4532">
        <v>0.29825000000000002</v>
      </c>
      <c r="AN4532">
        <v>0.30700000000000005</v>
      </c>
      <c r="AO4532">
        <v>0.32075000000000004</v>
      </c>
      <c r="AP4532">
        <v>0.35275000000000001</v>
      </c>
      <c r="AQ4532">
        <v>0.35025000000000001</v>
      </c>
      <c r="AR4532">
        <v>0.36225000000000002</v>
      </c>
      <c r="AS4532">
        <v>0.38100000000000001</v>
      </c>
      <c r="AU4532">
        <f t="shared" si="83"/>
        <v>41</v>
      </c>
      <c r="AV4532">
        <f t="shared" si="83"/>
        <v>59.650000000000006</v>
      </c>
      <c r="AW4532">
        <f t="shared" si="83"/>
        <v>61.400000000000013</v>
      </c>
      <c r="AX4532">
        <f t="shared" ref="AX4532:AX4595" si="84">AU4532+AV4532+AW4532</f>
        <v>162.05000000000001</v>
      </c>
    </row>
    <row r="4533" spans="1:50" x14ac:dyDescent="0.25">
      <c r="A4533" s="76" t="s">
        <v>173</v>
      </c>
      <c r="B4533" s="76" t="s">
        <v>84</v>
      </c>
      <c r="C4533" s="76" t="s">
        <v>137</v>
      </c>
      <c r="D4533" s="76" t="s">
        <v>138</v>
      </c>
      <c r="E4533" s="76" t="s">
        <v>179</v>
      </c>
      <c r="G4533" s="45">
        <v>44578</v>
      </c>
      <c r="H4533" s="45"/>
      <c r="I4533" s="91"/>
      <c r="L4533" s="23"/>
      <c r="P4533" s="13"/>
      <c r="V4533" s="20"/>
      <c r="W4533" s="20"/>
      <c r="X4533" s="20"/>
      <c r="Y4533" s="20"/>
      <c r="Z4533" s="20"/>
      <c r="AB4533" s="20"/>
      <c r="AI4533" s="20"/>
      <c r="AL4533">
        <v>0.17462499999999997</v>
      </c>
      <c r="AM4533">
        <v>0.27625</v>
      </c>
      <c r="AN4533">
        <v>0.29774999999999996</v>
      </c>
      <c r="AO4533">
        <v>0.31274999999999997</v>
      </c>
      <c r="AP4533">
        <v>0.35575000000000001</v>
      </c>
      <c r="AQ4533">
        <v>0.34899999999999998</v>
      </c>
      <c r="AR4533">
        <v>0.35549999999999998</v>
      </c>
      <c r="AS4533">
        <v>0.37975000000000003</v>
      </c>
      <c r="AU4533">
        <f t="shared" si="83"/>
        <v>34.924999999999997</v>
      </c>
      <c r="AV4533">
        <f t="shared" si="83"/>
        <v>55.25</v>
      </c>
      <c r="AW4533">
        <f t="shared" si="83"/>
        <v>59.54999999999999</v>
      </c>
      <c r="AX4533">
        <f t="shared" si="84"/>
        <v>149.72499999999999</v>
      </c>
    </row>
    <row r="4534" spans="1:50" x14ac:dyDescent="0.25">
      <c r="A4534" s="76" t="s">
        <v>173</v>
      </c>
      <c r="B4534" s="76" t="s">
        <v>84</v>
      </c>
      <c r="C4534" s="76" t="s">
        <v>137</v>
      </c>
      <c r="D4534" s="76" t="s">
        <v>138</v>
      </c>
      <c r="E4534" s="76" t="s">
        <v>179</v>
      </c>
      <c r="G4534" s="45">
        <v>44585</v>
      </c>
      <c r="H4534" s="45"/>
      <c r="I4534" s="91"/>
      <c r="L4534" s="23"/>
      <c r="P4534" s="13"/>
      <c r="V4534" s="20"/>
      <c r="W4534" s="20"/>
      <c r="X4534" s="20"/>
      <c r="Y4534" s="20"/>
      <c r="Z4534" s="20"/>
      <c r="AB4534" s="20"/>
      <c r="AI4534" s="20"/>
      <c r="AL4534">
        <v>0.24024999999999999</v>
      </c>
      <c r="AM4534">
        <v>0.31874999999999998</v>
      </c>
      <c r="AN4534">
        <v>0.30524999999999997</v>
      </c>
      <c r="AO4534">
        <v>0.3095</v>
      </c>
      <c r="AP4534">
        <v>0.35325000000000001</v>
      </c>
      <c r="AQ4534">
        <v>0.34924999999999995</v>
      </c>
      <c r="AR4534">
        <v>0.35899999999999999</v>
      </c>
      <c r="AS4534">
        <v>0.38200000000000001</v>
      </c>
      <c r="AU4534">
        <f t="shared" si="83"/>
        <v>48.05</v>
      </c>
      <c r="AV4534">
        <f t="shared" si="83"/>
        <v>63.749999999999993</v>
      </c>
      <c r="AW4534">
        <f t="shared" si="83"/>
        <v>61.04999999999999</v>
      </c>
      <c r="AX4534">
        <f t="shared" si="84"/>
        <v>172.84999999999997</v>
      </c>
    </row>
    <row r="4535" spans="1:50" x14ac:dyDescent="0.25">
      <c r="A4535" s="76" t="s">
        <v>173</v>
      </c>
      <c r="B4535" s="76" t="s">
        <v>84</v>
      </c>
      <c r="C4535" s="76" t="s">
        <v>137</v>
      </c>
      <c r="D4535" s="76" t="s">
        <v>138</v>
      </c>
      <c r="E4535" s="76" t="s">
        <v>179</v>
      </c>
      <c r="G4535" s="45">
        <v>44592</v>
      </c>
      <c r="H4535" s="45"/>
      <c r="I4535" s="91"/>
      <c r="L4535" s="23"/>
      <c r="P4535" s="13"/>
      <c r="V4535" s="20"/>
      <c r="W4535" s="20"/>
      <c r="X4535" s="20"/>
      <c r="Y4535" s="20"/>
      <c r="Z4535" s="20"/>
      <c r="AB4535" s="20"/>
      <c r="AI4535" s="20"/>
      <c r="AL4535">
        <v>0.218</v>
      </c>
      <c r="AM4535">
        <v>0.30125000000000002</v>
      </c>
      <c r="AN4535">
        <v>0.30125000000000002</v>
      </c>
      <c r="AO4535">
        <v>0.30625000000000002</v>
      </c>
      <c r="AP4535">
        <v>0.35149999999999998</v>
      </c>
      <c r="AQ4535">
        <v>0.34924999999999995</v>
      </c>
      <c r="AR4535">
        <v>0.35625000000000001</v>
      </c>
      <c r="AS4535">
        <v>0.38524999999999998</v>
      </c>
      <c r="AU4535">
        <f t="shared" si="83"/>
        <v>43.6</v>
      </c>
      <c r="AV4535">
        <f t="shared" si="83"/>
        <v>60.25</v>
      </c>
      <c r="AW4535">
        <f t="shared" si="83"/>
        <v>60.25</v>
      </c>
      <c r="AX4535">
        <f t="shared" si="84"/>
        <v>164.1</v>
      </c>
    </row>
    <row r="4536" spans="1:50" x14ac:dyDescent="0.25">
      <c r="A4536" s="76" t="s">
        <v>173</v>
      </c>
      <c r="B4536" s="76" t="s">
        <v>84</v>
      </c>
      <c r="C4536" s="76" t="s">
        <v>137</v>
      </c>
      <c r="D4536" s="76" t="s">
        <v>138</v>
      </c>
      <c r="E4536" s="76" t="s">
        <v>179</v>
      </c>
      <c r="G4536" s="45">
        <v>44600</v>
      </c>
      <c r="H4536" s="45"/>
      <c r="I4536" s="91"/>
      <c r="L4536" s="23"/>
      <c r="P4536" s="13"/>
      <c r="V4536" s="20"/>
      <c r="W4536" s="20"/>
      <c r="X4536" s="20"/>
      <c r="Y4536" s="20"/>
      <c r="Z4536" s="20"/>
      <c r="AB4536" s="20"/>
      <c r="AI4536" s="20"/>
      <c r="AL4536">
        <v>0.27399999999999997</v>
      </c>
      <c r="AM4536">
        <v>0.35100000000000003</v>
      </c>
      <c r="AN4536">
        <v>0.32274999999999998</v>
      </c>
      <c r="AO4536">
        <v>0.32124999999999998</v>
      </c>
      <c r="AP4536">
        <v>0.35375000000000001</v>
      </c>
      <c r="AQ4536">
        <v>0.35100000000000003</v>
      </c>
      <c r="AR4536">
        <v>0.36175000000000002</v>
      </c>
      <c r="AS4536">
        <v>0.38500000000000001</v>
      </c>
      <c r="AU4536">
        <f t="shared" si="83"/>
        <v>54.79999999999999</v>
      </c>
      <c r="AV4536">
        <f t="shared" si="83"/>
        <v>70.2</v>
      </c>
      <c r="AW4536">
        <f t="shared" si="83"/>
        <v>64.55</v>
      </c>
      <c r="AX4536">
        <f t="shared" si="84"/>
        <v>189.55</v>
      </c>
    </row>
    <row r="4537" spans="1:50" x14ac:dyDescent="0.25">
      <c r="A4537" s="76" t="s">
        <v>173</v>
      </c>
      <c r="B4537" s="76" t="s">
        <v>84</v>
      </c>
      <c r="C4537" s="76" t="s">
        <v>137</v>
      </c>
      <c r="D4537" s="76" t="s">
        <v>138</v>
      </c>
      <c r="E4537" s="76" t="s">
        <v>179</v>
      </c>
      <c r="G4537" s="45">
        <v>44603</v>
      </c>
      <c r="H4537" s="45"/>
      <c r="I4537" s="91"/>
      <c r="L4537" s="23"/>
      <c r="P4537" s="13"/>
      <c r="V4537" s="20"/>
      <c r="W4537" s="20"/>
      <c r="X4537" s="20"/>
      <c r="Y4537" s="20"/>
      <c r="Z4537" s="20"/>
      <c r="AB4537" s="20"/>
      <c r="AI4537" s="20"/>
      <c r="AL4537">
        <v>0.298375</v>
      </c>
      <c r="AM4537">
        <v>0.35075000000000001</v>
      </c>
      <c r="AN4537">
        <v>0.32350000000000001</v>
      </c>
      <c r="AO4537">
        <v>0.32200000000000001</v>
      </c>
      <c r="AP4537">
        <v>0.35049999999999998</v>
      </c>
      <c r="AQ4537">
        <v>0.34924999999999995</v>
      </c>
      <c r="AR4537">
        <v>0.35424999999999995</v>
      </c>
      <c r="AS4537">
        <v>0.37699999999999995</v>
      </c>
      <c r="AU4537">
        <f t="shared" si="83"/>
        <v>59.674999999999997</v>
      </c>
      <c r="AV4537">
        <f t="shared" si="83"/>
        <v>70.150000000000006</v>
      </c>
      <c r="AW4537">
        <f t="shared" si="83"/>
        <v>64.7</v>
      </c>
      <c r="AX4537">
        <f t="shared" si="84"/>
        <v>194.52499999999998</v>
      </c>
    </row>
    <row r="4538" spans="1:50" x14ac:dyDescent="0.25">
      <c r="A4538" s="76" t="s">
        <v>173</v>
      </c>
      <c r="B4538" s="76" t="s">
        <v>84</v>
      </c>
      <c r="C4538" s="76" t="s">
        <v>137</v>
      </c>
      <c r="D4538" s="76" t="s">
        <v>138</v>
      </c>
      <c r="E4538" s="76" t="s">
        <v>179</v>
      </c>
      <c r="G4538" s="45">
        <v>44610</v>
      </c>
      <c r="H4538" s="45"/>
      <c r="I4538" s="91"/>
      <c r="L4538" s="23"/>
      <c r="P4538" s="13"/>
      <c r="V4538" s="20"/>
      <c r="W4538" s="20"/>
      <c r="X4538" s="20"/>
      <c r="Y4538" s="20"/>
      <c r="Z4538" s="20"/>
      <c r="AB4538" s="20"/>
      <c r="AI4538" s="20"/>
      <c r="AL4538">
        <v>0.27662500000000001</v>
      </c>
      <c r="AM4538">
        <v>0.35775000000000001</v>
      </c>
      <c r="AN4538">
        <v>0.32974999999999999</v>
      </c>
      <c r="AO4538">
        <v>0.33474999999999999</v>
      </c>
      <c r="AP4538">
        <v>0.36325000000000002</v>
      </c>
      <c r="AQ4538">
        <v>0.36149999999999999</v>
      </c>
      <c r="AR4538">
        <v>0.37200000000000005</v>
      </c>
      <c r="AS4538">
        <v>0.39575000000000005</v>
      </c>
      <c r="AU4538">
        <f t="shared" si="83"/>
        <v>55.325000000000003</v>
      </c>
      <c r="AV4538">
        <f t="shared" si="83"/>
        <v>71.55</v>
      </c>
      <c r="AW4538">
        <f t="shared" si="83"/>
        <v>65.95</v>
      </c>
      <c r="AX4538">
        <f t="shared" si="84"/>
        <v>192.82499999999999</v>
      </c>
    </row>
    <row r="4539" spans="1:50" x14ac:dyDescent="0.25">
      <c r="A4539" s="76" t="s">
        <v>173</v>
      </c>
      <c r="B4539" s="76" t="s">
        <v>84</v>
      </c>
      <c r="C4539" s="76" t="s">
        <v>137</v>
      </c>
      <c r="D4539" s="76" t="s">
        <v>138</v>
      </c>
      <c r="E4539" s="76" t="s">
        <v>179</v>
      </c>
      <c r="G4539" s="45">
        <v>44629</v>
      </c>
      <c r="H4539" s="45"/>
      <c r="I4539" s="91"/>
      <c r="L4539" s="23"/>
      <c r="P4539" s="13"/>
      <c r="V4539" s="20"/>
      <c r="W4539" s="20"/>
      <c r="X4539" s="20"/>
      <c r="Y4539" s="20"/>
      <c r="Z4539" s="20"/>
      <c r="AB4539" s="20"/>
      <c r="AI4539" s="20"/>
      <c r="AL4539">
        <v>0.21250000000000002</v>
      </c>
      <c r="AM4539">
        <v>0.31824999999999998</v>
      </c>
      <c r="AN4539">
        <v>0.31900000000000001</v>
      </c>
      <c r="AO4539">
        <v>0.32674999999999998</v>
      </c>
      <c r="AP4539">
        <v>0.35649999999999998</v>
      </c>
      <c r="AQ4539">
        <v>0.35150000000000003</v>
      </c>
      <c r="AR4539">
        <v>0.36299999999999999</v>
      </c>
      <c r="AS4539">
        <v>0.37774999999999997</v>
      </c>
      <c r="AU4539">
        <f t="shared" si="83"/>
        <v>42.500000000000007</v>
      </c>
      <c r="AV4539">
        <f t="shared" si="83"/>
        <v>63.65</v>
      </c>
      <c r="AW4539">
        <f t="shared" si="83"/>
        <v>63.800000000000004</v>
      </c>
      <c r="AX4539">
        <f t="shared" si="84"/>
        <v>169.95000000000002</v>
      </c>
    </row>
    <row r="4540" spans="1:50" x14ac:dyDescent="0.25">
      <c r="A4540" s="29" t="s">
        <v>175</v>
      </c>
      <c r="B4540" s="29" t="s">
        <v>143</v>
      </c>
      <c r="C4540" s="29" t="s">
        <v>137</v>
      </c>
      <c r="D4540" s="29" t="s">
        <v>138</v>
      </c>
      <c r="E4540" s="29" t="s">
        <v>179</v>
      </c>
      <c r="G4540" s="17">
        <v>44173</v>
      </c>
      <c r="H4540" s="17"/>
      <c r="I4540" s="1"/>
      <c r="L4540" s="23"/>
      <c r="P4540" s="13"/>
      <c r="V4540" s="20"/>
      <c r="W4540" s="20"/>
      <c r="X4540" s="20"/>
      <c r="Y4540" s="20"/>
      <c r="Z4540" s="20"/>
      <c r="AB4540" s="20"/>
      <c r="AI4540" s="20"/>
      <c r="AL4540">
        <v>0.24337499999999998</v>
      </c>
      <c r="AM4540">
        <v>0.32774999999999999</v>
      </c>
      <c r="AN4540">
        <v>0.31824999999999998</v>
      </c>
      <c r="AO4540">
        <v>0.33024999999999999</v>
      </c>
      <c r="AP4540">
        <v>0.32299999999999995</v>
      </c>
      <c r="AQ4540">
        <v>0.35299999999999998</v>
      </c>
      <c r="AR4540">
        <v>0.33649999999999997</v>
      </c>
      <c r="AS4540">
        <v>0.35850000000000004</v>
      </c>
      <c r="AU4540">
        <f t="shared" si="83"/>
        <v>48.674999999999997</v>
      </c>
      <c r="AV4540">
        <f t="shared" si="83"/>
        <v>65.55</v>
      </c>
      <c r="AW4540">
        <f t="shared" si="83"/>
        <v>63.65</v>
      </c>
      <c r="AX4540">
        <f t="shared" si="84"/>
        <v>177.875</v>
      </c>
    </row>
    <row r="4541" spans="1:50" x14ac:dyDescent="0.25">
      <c r="A4541" s="29" t="s">
        <v>175</v>
      </c>
      <c r="B4541" s="29" t="s">
        <v>143</v>
      </c>
      <c r="C4541" s="29" t="s">
        <v>137</v>
      </c>
      <c r="D4541" s="29" t="s">
        <v>138</v>
      </c>
      <c r="E4541" s="29" t="s">
        <v>179</v>
      </c>
      <c r="G4541" s="17">
        <v>44182</v>
      </c>
      <c r="H4541" s="17"/>
      <c r="I4541" s="1"/>
      <c r="L4541" s="23"/>
      <c r="P4541" s="13"/>
      <c r="V4541" s="20"/>
      <c r="W4541" s="20"/>
      <c r="X4541" s="20"/>
      <c r="Y4541" s="20"/>
      <c r="Z4541" s="20"/>
      <c r="AB4541" s="20"/>
      <c r="AI4541" s="20"/>
      <c r="AL4541">
        <v>0.24174999999999996</v>
      </c>
      <c r="AM4541">
        <v>0.32474999999999993</v>
      </c>
      <c r="AN4541">
        <v>0.3165</v>
      </c>
      <c r="AO4541">
        <v>0.33</v>
      </c>
      <c r="AP4541">
        <v>0.32075000000000004</v>
      </c>
      <c r="AQ4541">
        <v>0.35025000000000006</v>
      </c>
      <c r="AR4541">
        <v>0.33250000000000002</v>
      </c>
      <c r="AS4541">
        <v>0.35549999999999998</v>
      </c>
      <c r="AU4541">
        <f t="shared" si="83"/>
        <v>48.349999999999994</v>
      </c>
      <c r="AV4541">
        <f t="shared" si="83"/>
        <v>64.949999999999989</v>
      </c>
      <c r="AW4541">
        <f t="shared" si="83"/>
        <v>63.3</v>
      </c>
      <c r="AX4541">
        <f t="shared" si="84"/>
        <v>176.59999999999997</v>
      </c>
    </row>
    <row r="4542" spans="1:50" x14ac:dyDescent="0.25">
      <c r="A4542" s="29" t="s">
        <v>175</v>
      </c>
      <c r="B4542" s="29" t="s">
        <v>143</v>
      </c>
      <c r="C4542" s="29" t="s">
        <v>137</v>
      </c>
      <c r="D4542" s="29" t="s">
        <v>138</v>
      </c>
      <c r="E4542" s="29" t="s">
        <v>179</v>
      </c>
      <c r="G4542" s="17">
        <v>44201</v>
      </c>
      <c r="H4542" s="17"/>
      <c r="I4542" s="1"/>
      <c r="L4542" s="23"/>
      <c r="P4542" s="13"/>
      <c r="V4542" s="20"/>
      <c r="W4542" s="20"/>
      <c r="X4542" s="20"/>
      <c r="Y4542" s="20"/>
      <c r="Z4542" s="20"/>
      <c r="AB4542" s="20"/>
      <c r="AI4542" s="20"/>
      <c r="AL4542">
        <v>0.20975000000000002</v>
      </c>
      <c r="AM4542">
        <v>0.33150000000000007</v>
      </c>
      <c r="AN4542">
        <v>0.33199999999999996</v>
      </c>
      <c r="AO4542">
        <v>0.33649999999999997</v>
      </c>
      <c r="AP4542">
        <v>0.32575000000000004</v>
      </c>
      <c r="AQ4542">
        <v>0.35424999999999995</v>
      </c>
      <c r="AR4542">
        <v>0.33624999999999999</v>
      </c>
      <c r="AS4542">
        <v>0.36200000000000004</v>
      </c>
      <c r="AU4542">
        <f t="shared" si="83"/>
        <v>41.95</v>
      </c>
      <c r="AV4542">
        <f t="shared" si="83"/>
        <v>66.300000000000011</v>
      </c>
      <c r="AW4542">
        <f t="shared" si="83"/>
        <v>66.399999999999991</v>
      </c>
      <c r="AX4542">
        <f t="shared" si="84"/>
        <v>174.65</v>
      </c>
    </row>
    <row r="4543" spans="1:50" x14ac:dyDescent="0.25">
      <c r="A4543" s="29" t="s">
        <v>175</v>
      </c>
      <c r="B4543" s="29" t="s">
        <v>143</v>
      </c>
      <c r="C4543" s="29" t="s">
        <v>137</v>
      </c>
      <c r="D4543" s="29" t="s">
        <v>138</v>
      </c>
      <c r="E4543" s="29" t="s">
        <v>179</v>
      </c>
      <c r="G4543" s="17">
        <v>44208</v>
      </c>
      <c r="H4543" s="17"/>
      <c r="I4543" s="1"/>
      <c r="L4543" s="23"/>
      <c r="P4543" s="13"/>
      <c r="V4543" s="20"/>
      <c r="W4543" s="20"/>
      <c r="X4543" s="20"/>
      <c r="Y4543" s="20"/>
      <c r="Z4543" s="20"/>
      <c r="AB4543" s="20"/>
      <c r="AI4543" s="20"/>
      <c r="AL4543">
        <v>0.17649999999999999</v>
      </c>
      <c r="AM4543">
        <v>0.29799999999999999</v>
      </c>
      <c r="AN4543">
        <v>0.317</v>
      </c>
      <c r="AO4543">
        <v>0.33300000000000002</v>
      </c>
      <c r="AP4543">
        <v>0.31999999999999995</v>
      </c>
      <c r="AQ4543">
        <v>0.35</v>
      </c>
      <c r="AR4543">
        <v>0.33299999999999996</v>
      </c>
      <c r="AS4543">
        <v>0.36200000000000004</v>
      </c>
      <c r="AU4543">
        <f t="shared" si="83"/>
        <v>35.299999999999997</v>
      </c>
      <c r="AV4543">
        <f t="shared" si="83"/>
        <v>59.599999999999994</v>
      </c>
      <c r="AW4543">
        <f t="shared" si="83"/>
        <v>63.4</v>
      </c>
      <c r="AX4543">
        <f t="shared" si="84"/>
        <v>158.29999999999998</v>
      </c>
    </row>
    <row r="4544" spans="1:50" x14ac:dyDescent="0.25">
      <c r="A4544" s="29" t="s">
        <v>175</v>
      </c>
      <c r="B4544" s="29" t="s">
        <v>143</v>
      </c>
      <c r="C4544" s="29" t="s">
        <v>137</v>
      </c>
      <c r="D4544" s="29" t="s">
        <v>138</v>
      </c>
      <c r="E4544" s="29" t="s">
        <v>179</v>
      </c>
      <c r="G4544" s="17">
        <v>44214</v>
      </c>
      <c r="H4544" s="17"/>
      <c r="I4544" s="1"/>
      <c r="L4544" s="23"/>
      <c r="P4544" s="13"/>
      <c r="V4544" s="20"/>
      <c r="W4544" s="20"/>
      <c r="X4544" s="20"/>
      <c r="Y4544" s="20"/>
      <c r="Z4544" s="20"/>
      <c r="AB4544" s="20"/>
      <c r="AI4544" s="20"/>
      <c r="AL4544">
        <v>0.17824999999999999</v>
      </c>
      <c r="AM4544">
        <v>0.27750000000000002</v>
      </c>
      <c r="AN4544">
        <v>0.3095</v>
      </c>
      <c r="AO4544">
        <v>0.32974999999999993</v>
      </c>
      <c r="AP4544">
        <v>0.31900000000000001</v>
      </c>
      <c r="AQ4544">
        <v>0.34899999999999998</v>
      </c>
      <c r="AR4544">
        <v>0.33600000000000002</v>
      </c>
      <c r="AS4544">
        <v>0.36125000000000002</v>
      </c>
      <c r="AU4544">
        <f t="shared" si="83"/>
        <v>35.65</v>
      </c>
      <c r="AV4544">
        <f t="shared" si="83"/>
        <v>55.500000000000007</v>
      </c>
      <c r="AW4544">
        <f t="shared" si="83"/>
        <v>61.9</v>
      </c>
      <c r="AX4544">
        <f t="shared" si="84"/>
        <v>153.05000000000001</v>
      </c>
    </row>
    <row r="4545" spans="1:50" x14ac:dyDescent="0.25">
      <c r="A4545" s="29" t="s">
        <v>175</v>
      </c>
      <c r="B4545" s="29" t="s">
        <v>143</v>
      </c>
      <c r="C4545" s="29" t="s">
        <v>137</v>
      </c>
      <c r="D4545" s="29" t="s">
        <v>138</v>
      </c>
      <c r="E4545" s="29" t="s">
        <v>179</v>
      </c>
      <c r="G4545" s="17">
        <v>44228</v>
      </c>
      <c r="H4545" s="17"/>
      <c r="I4545" s="1"/>
      <c r="L4545" s="23"/>
      <c r="P4545" s="13"/>
      <c r="V4545" s="20"/>
      <c r="W4545" s="20"/>
      <c r="X4545" s="20"/>
      <c r="Y4545" s="20"/>
      <c r="Z4545" s="20"/>
      <c r="AB4545" s="20"/>
      <c r="AI4545" s="20"/>
      <c r="AL4545">
        <v>0.169375</v>
      </c>
      <c r="AM4545">
        <v>0.24775</v>
      </c>
      <c r="AN4545">
        <v>0.28025</v>
      </c>
      <c r="AO4545">
        <v>0.32225000000000004</v>
      </c>
      <c r="AP4545">
        <v>0.30400000000000005</v>
      </c>
      <c r="AQ4545">
        <v>0.33950000000000002</v>
      </c>
      <c r="AR4545">
        <v>0.33600000000000002</v>
      </c>
      <c r="AS4545">
        <v>0.36375000000000002</v>
      </c>
      <c r="AU4545">
        <f t="shared" si="83"/>
        <v>33.875</v>
      </c>
      <c r="AV4545">
        <f t="shared" si="83"/>
        <v>49.55</v>
      </c>
      <c r="AW4545">
        <f t="shared" si="83"/>
        <v>56.05</v>
      </c>
      <c r="AX4545">
        <f t="shared" si="84"/>
        <v>139.47499999999999</v>
      </c>
    </row>
    <row r="4546" spans="1:50" x14ac:dyDescent="0.25">
      <c r="A4546" s="29" t="s">
        <v>175</v>
      </c>
      <c r="B4546" s="29" t="s">
        <v>143</v>
      </c>
      <c r="C4546" s="29" t="s">
        <v>137</v>
      </c>
      <c r="D4546" s="29" t="s">
        <v>138</v>
      </c>
      <c r="E4546" s="29" t="s">
        <v>179</v>
      </c>
      <c r="G4546" s="17">
        <v>44243</v>
      </c>
      <c r="H4546" s="17"/>
      <c r="I4546" s="1"/>
      <c r="L4546" s="23"/>
      <c r="P4546" s="13"/>
      <c r="V4546" s="20"/>
      <c r="W4546" s="20"/>
      <c r="X4546" s="20"/>
      <c r="Y4546" s="20"/>
      <c r="Z4546" s="20"/>
      <c r="AB4546" s="20"/>
      <c r="AI4546" s="20"/>
      <c r="AL4546">
        <v>0.139125</v>
      </c>
      <c r="AM4546">
        <v>0.24700000000000003</v>
      </c>
      <c r="AN4546">
        <v>0.27825000000000005</v>
      </c>
      <c r="AO4546">
        <v>0.31774999999999998</v>
      </c>
      <c r="AP4546">
        <v>0.28850000000000003</v>
      </c>
      <c r="AQ4546">
        <v>0.32225000000000004</v>
      </c>
      <c r="AR4546">
        <v>0.32500000000000001</v>
      </c>
      <c r="AS4546">
        <v>0.35674999999999996</v>
      </c>
      <c r="AU4546">
        <f t="shared" si="83"/>
        <v>27.824999999999999</v>
      </c>
      <c r="AV4546">
        <f t="shared" si="83"/>
        <v>49.400000000000006</v>
      </c>
      <c r="AW4546">
        <f t="shared" si="83"/>
        <v>55.650000000000013</v>
      </c>
      <c r="AX4546">
        <f t="shared" si="84"/>
        <v>132.87500000000003</v>
      </c>
    </row>
    <row r="4547" spans="1:50" x14ac:dyDescent="0.25">
      <c r="A4547" s="29" t="s">
        <v>175</v>
      </c>
      <c r="B4547" s="29" t="s">
        <v>143</v>
      </c>
      <c r="C4547" s="29" t="s">
        <v>137</v>
      </c>
      <c r="D4547" s="29" t="s">
        <v>138</v>
      </c>
      <c r="E4547" s="29" t="s">
        <v>179</v>
      </c>
      <c r="G4547" s="17">
        <v>44258</v>
      </c>
      <c r="H4547" s="17"/>
      <c r="I4547" s="1"/>
      <c r="L4547" s="23"/>
      <c r="P4547" s="13"/>
      <c r="V4547" s="20"/>
      <c r="W4547" s="20"/>
      <c r="X4547" s="20"/>
      <c r="Y4547" s="20"/>
      <c r="Z4547" s="20"/>
      <c r="AB4547" s="20"/>
      <c r="AI4547" s="20"/>
      <c r="AL4547">
        <v>0.191</v>
      </c>
      <c r="AM4547">
        <v>0.29625000000000001</v>
      </c>
      <c r="AN4547">
        <v>0.29525000000000001</v>
      </c>
      <c r="AO4547">
        <v>0.26700000000000002</v>
      </c>
      <c r="AP4547">
        <v>0.27449999999999997</v>
      </c>
      <c r="AQ4547">
        <v>0.28325</v>
      </c>
      <c r="AR4547">
        <v>0.26524999999999999</v>
      </c>
      <c r="AS4547">
        <v>0.32525000000000004</v>
      </c>
      <c r="AU4547">
        <f t="shared" si="83"/>
        <v>38.200000000000003</v>
      </c>
      <c r="AV4547">
        <f t="shared" si="83"/>
        <v>59.25</v>
      </c>
      <c r="AW4547">
        <f t="shared" si="83"/>
        <v>59.050000000000004</v>
      </c>
      <c r="AX4547">
        <f t="shared" si="84"/>
        <v>156.5</v>
      </c>
    </row>
    <row r="4548" spans="1:50" x14ac:dyDescent="0.25">
      <c r="A4548" s="29" t="s">
        <v>175</v>
      </c>
      <c r="B4548" s="29" t="s">
        <v>143</v>
      </c>
      <c r="C4548" s="29" t="s">
        <v>137</v>
      </c>
      <c r="D4548" s="29" t="s">
        <v>138</v>
      </c>
      <c r="E4548" s="29" t="s">
        <v>179</v>
      </c>
      <c r="G4548" s="17">
        <v>44272</v>
      </c>
      <c r="H4548" s="17"/>
      <c r="I4548" s="1"/>
      <c r="L4548" s="23"/>
      <c r="P4548" s="13"/>
      <c r="V4548" s="20"/>
      <c r="W4548" s="20"/>
      <c r="X4548" s="20"/>
      <c r="Y4548" s="20"/>
      <c r="Z4548" s="20"/>
      <c r="AB4548" s="20"/>
      <c r="AI4548" s="20"/>
      <c r="AL4548">
        <v>0.17325000000000002</v>
      </c>
      <c r="AM4548">
        <v>0.28649999999999998</v>
      </c>
      <c r="AN4548">
        <v>0.29275000000000001</v>
      </c>
      <c r="AO4548">
        <v>0.26800000000000002</v>
      </c>
      <c r="AP4548">
        <v>0.26899999999999996</v>
      </c>
      <c r="AQ4548">
        <v>0.27925</v>
      </c>
      <c r="AR4548">
        <v>0.26600000000000001</v>
      </c>
      <c r="AS4548">
        <v>0.32250000000000001</v>
      </c>
      <c r="AU4548">
        <f t="shared" si="83"/>
        <v>34.650000000000006</v>
      </c>
      <c r="AV4548">
        <f t="shared" si="83"/>
        <v>57.3</v>
      </c>
      <c r="AW4548">
        <f t="shared" si="83"/>
        <v>58.550000000000004</v>
      </c>
      <c r="AX4548">
        <f t="shared" si="84"/>
        <v>150.5</v>
      </c>
    </row>
    <row r="4549" spans="1:50" x14ac:dyDescent="0.25">
      <c r="A4549" s="29" t="s">
        <v>175</v>
      </c>
      <c r="B4549" s="29" t="s">
        <v>143</v>
      </c>
      <c r="C4549" s="29" t="s">
        <v>137</v>
      </c>
      <c r="D4549" s="29" t="s">
        <v>138</v>
      </c>
      <c r="E4549" s="29" t="s">
        <v>179</v>
      </c>
      <c r="G4549" s="17">
        <v>44277</v>
      </c>
      <c r="H4549" s="17"/>
      <c r="I4549" s="1"/>
      <c r="L4549" s="23"/>
      <c r="P4549" s="13"/>
      <c r="V4549" s="20"/>
      <c r="W4549" s="20"/>
      <c r="X4549" s="20"/>
      <c r="Y4549" s="20"/>
      <c r="Z4549" s="20"/>
      <c r="AB4549" s="20"/>
      <c r="AI4549" s="20"/>
      <c r="AL4549">
        <v>0.21299999999999997</v>
      </c>
      <c r="AM4549">
        <v>0.29625000000000001</v>
      </c>
      <c r="AN4549">
        <v>0.29525000000000001</v>
      </c>
      <c r="AO4549">
        <v>0.26750000000000002</v>
      </c>
      <c r="AP4549">
        <v>0.27149999999999996</v>
      </c>
      <c r="AQ4549">
        <v>0.27775</v>
      </c>
      <c r="AR4549">
        <v>0.26324999999999998</v>
      </c>
      <c r="AS4549">
        <v>0.32124999999999998</v>
      </c>
      <c r="AU4549">
        <f t="shared" si="83"/>
        <v>42.599999999999994</v>
      </c>
      <c r="AV4549">
        <f t="shared" si="83"/>
        <v>59.25</v>
      </c>
      <c r="AW4549">
        <f t="shared" si="83"/>
        <v>59.050000000000004</v>
      </c>
      <c r="AX4549">
        <f t="shared" si="84"/>
        <v>160.9</v>
      </c>
    </row>
    <row r="4550" spans="1:50" x14ac:dyDescent="0.25">
      <c r="A4550" s="29" t="s">
        <v>175</v>
      </c>
      <c r="B4550" s="29" t="s">
        <v>143</v>
      </c>
      <c r="C4550" s="29" t="s">
        <v>137</v>
      </c>
      <c r="D4550" s="29" t="s">
        <v>138</v>
      </c>
      <c r="E4550" s="29" t="s">
        <v>179</v>
      </c>
      <c r="G4550" s="17">
        <v>44284</v>
      </c>
      <c r="H4550" s="17"/>
      <c r="I4550" s="1"/>
      <c r="L4550" s="23"/>
      <c r="P4550" s="13"/>
      <c r="V4550" s="20"/>
      <c r="W4550" s="20"/>
      <c r="X4550" s="20"/>
      <c r="Y4550" s="20"/>
      <c r="Z4550" s="20"/>
      <c r="AB4550" s="20"/>
      <c r="AI4550" s="20"/>
      <c r="AL4550">
        <v>0.26150000000000001</v>
      </c>
      <c r="AM4550">
        <v>0.29425000000000001</v>
      </c>
      <c r="AN4550">
        <v>0.29849999999999999</v>
      </c>
      <c r="AO4550">
        <v>0.26924999999999999</v>
      </c>
      <c r="AP4550">
        <v>0.27150000000000002</v>
      </c>
      <c r="AQ4550">
        <v>0.28100000000000003</v>
      </c>
      <c r="AR4550">
        <v>0.26624999999999999</v>
      </c>
      <c r="AS4550">
        <v>0.32475000000000004</v>
      </c>
      <c r="AU4550">
        <f t="shared" si="83"/>
        <v>52.300000000000004</v>
      </c>
      <c r="AV4550">
        <f t="shared" si="83"/>
        <v>58.85</v>
      </c>
      <c r="AW4550">
        <f t="shared" si="83"/>
        <v>59.699999999999996</v>
      </c>
      <c r="AX4550">
        <f t="shared" si="84"/>
        <v>170.85</v>
      </c>
    </row>
    <row r="4551" spans="1:50" x14ac:dyDescent="0.25">
      <c r="A4551" s="29" t="s">
        <v>175</v>
      </c>
      <c r="B4551" s="29" t="s">
        <v>143</v>
      </c>
      <c r="C4551" s="29" t="s">
        <v>137</v>
      </c>
      <c r="D4551" s="29" t="s">
        <v>138</v>
      </c>
      <c r="E4551" s="29" t="s">
        <v>179</v>
      </c>
      <c r="G4551" s="17">
        <v>44292</v>
      </c>
      <c r="H4551" s="17"/>
      <c r="I4551" s="1"/>
      <c r="L4551" s="23"/>
      <c r="P4551" s="13"/>
      <c r="V4551" s="20"/>
      <c r="W4551" s="20"/>
      <c r="X4551" s="20"/>
      <c r="Y4551" s="20"/>
      <c r="Z4551" s="20"/>
      <c r="AB4551" s="20"/>
      <c r="AI4551" s="20"/>
      <c r="AL4551">
        <v>0.16375000000000001</v>
      </c>
      <c r="AM4551">
        <v>0.28675</v>
      </c>
      <c r="AN4551">
        <v>0.29550000000000004</v>
      </c>
      <c r="AO4551">
        <v>0.26474999999999999</v>
      </c>
      <c r="AP4551">
        <v>0.27049999999999996</v>
      </c>
      <c r="AQ4551">
        <v>0.27424999999999999</v>
      </c>
      <c r="AR4551">
        <v>0.26274999999999998</v>
      </c>
      <c r="AS4551">
        <v>0.32049999999999995</v>
      </c>
      <c r="AU4551">
        <f t="shared" si="83"/>
        <v>32.75</v>
      </c>
      <c r="AV4551">
        <f t="shared" si="83"/>
        <v>57.35</v>
      </c>
      <c r="AW4551">
        <f t="shared" si="83"/>
        <v>59.100000000000009</v>
      </c>
      <c r="AX4551">
        <f t="shared" si="84"/>
        <v>149.19999999999999</v>
      </c>
    </row>
    <row r="4552" spans="1:50" x14ac:dyDescent="0.25">
      <c r="A4552" s="29" t="s">
        <v>175</v>
      </c>
      <c r="B4552" s="29" t="s">
        <v>143</v>
      </c>
      <c r="C4552" s="29" t="s">
        <v>137</v>
      </c>
      <c r="D4552" s="29" t="s">
        <v>138</v>
      </c>
      <c r="E4552" s="29" t="s">
        <v>179</v>
      </c>
      <c r="G4552" s="17">
        <v>44306</v>
      </c>
      <c r="H4552" s="17"/>
      <c r="I4552" s="1"/>
      <c r="L4552" s="23"/>
      <c r="P4552" s="13"/>
      <c r="V4552" s="20"/>
      <c r="W4552" s="20"/>
      <c r="X4552" s="20"/>
      <c r="Y4552" s="20"/>
      <c r="Z4552" s="20"/>
      <c r="AB4552" s="20"/>
      <c r="AI4552" s="20"/>
      <c r="AL4552">
        <v>0.18787500000000001</v>
      </c>
      <c r="AM4552">
        <v>0.26124999999999998</v>
      </c>
      <c r="AN4552">
        <v>0.28525</v>
      </c>
      <c r="AO4552">
        <v>0.25650000000000001</v>
      </c>
      <c r="AP4552">
        <v>0.26100000000000001</v>
      </c>
      <c r="AQ4552">
        <v>0.26850000000000002</v>
      </c>
      <c r="AR4552">
        <v>0.25874999999999998</v>
      </c>
      <c r="AS4552">
        <v>0.31675000000000003</v>
      </c>
      <c r="AU4552">
        <f t="shared" si="83"/>
        <v>37.575000000000003</v>
      </c>
      <c r="AV4552">
        <f t="shared" si="83"/>
        <v>52.25</v>
      </c>
      <c r="AW4552">
        <f t="shared" si="83"/>
        <v>57.05</v>
      </c>
      <c r="AX4552">
        <f t="shared" si="84"/>
        <v>146.875</v>
      </c>
    </row>
    <row r="4553" spans="1:50" x14ac:dyDescent="0.25">
      <c r="A4553" s="29" t="s">
        <v>175</v>
      </c>
      <c r="B4553" s="29" t="s">
        <v>143</v>
      </c>
      <c r="C4553" s="29" t="s">
        <v>137</v>
      </c>
      <c r="D4553" s="29" t="s">
        <v>138</v>
      </c>
      <c r="E4553" s="29" t="s">
        <v>179</v>
      </c>
      <c r="G4553" s="17">
        <v>44314</v>
      </c>
      <c r="H4553" s="17"/>
      <c r="I4553" s="1"/>
      <c r="L4553" s="23"/>
      <c r="P4553" s="13"/>
      <c r="V4553" s="20"/>
      <c r="W4553" s="20"/>
      <c r="X4553" s="20"/>
      <c r="Y4553" s="20"/>
      <c r="Z4553" s="20"/>
      <c r="AB4553" s="20"/>
      <c r="AI4553" s="20"/>
      <c r="AL4553">
        <v>0.206625</v>
      </c>
      <c r="AM4553">
        <v>0.26550000000000001</v>
      </c>
      <c r="AN4553">
        <v>0.28825000000000001</v>
      </c>
      <c r="AO4553">
        <v>0.25650000000000001</v>
      </c>
      <c r="AP4553">
        <v>0.26350000000000001</v>
      </c>
      <c r="AQ4553">
        <v>0.27050000000000002</v>
      </c>
      <c r="AR4553">
        <v>0.25874999999999998</v>
      </c>
      <c r="AS4553">
        <v>0.31975000000000003</v>
      </c>
      <c r="AU4553">
        <f t="shared" si="83"/>
        <v>41.325000000000003</v>
      </c>
      <c r="AV4553">
        <f t="shared" si="83"/>
        <v>53.1</v>
      </c>
      <c r="AW4553">
        <f t="shared" si="83"/>
        <v>57.65</v>
      </c>
      <c r="AX4553">
        <f t="shared" si="84"/>
        <v>152.07500000000002</v>
      </c>
    </row>
    <row r="4554" spans="1:50" x14ac:dyDescent="0.25">
      <c r="A4554" s="29" t="s">
        <v>175</v>
      </c>
      <c r="B4554" s="29" t="s">
        <v>143</v>
      </c>
      <c r="C4554" s="29" t="s">
        <v>137</v>
      </c>
      <c r="D4554" s="29" t="s">
        <v>138</v>
      </c>
      <c r="E4554" s="29" t="s">
        <v>179</v>
      </c>
      <c r="G4554" s="17">
        <v>44320</v>
      </c>
      <c r="H4554" s="17"/>
      <c r="I4554" s="1"/>
      <c r="L4554" s="23"/>
      <c r="P4554" s="13"/>
      <c r="V4554" s="20"/>
      <c r="W4554" s="20"/>
      <c r="X4554" s="20"/>
      <c r="Y4554" s="20"/>
      <c r="Z4554" s="20"/>
      <c r="AB4554" s="20"/>
      <c r="AI4554" s="20"/>
      <c r="AL4554">
        <v>0.16825000000000004</v>
      </c>
      <c r="AM4554">
        <v>0.26174999999999998</v>
      </c>
      <c r="AN4554">
        <v>0.28749999999999998</v>
      </c>
      <c r="AO4554">
        <v>0.25650000000000001</v>
      </c>
      <c r="AP4554">
        <v>0.25700000000000001</v>
      </c>
      <c r="AQ4554">
        <v>0.26400000000000001</v>
      </c>
      <c r="AR4554">
        <v>0.25650000000000001</v>
      </c>
      <c r="AS4554">
        <v>0.32</v>
      </c>
      <c r="AU4554">
        <f t="shared" si="83"/>
        <v>33.650000000000006</v>
      </c>
      <c r="AV4554">
        <f t="shared" si="83"/>
        <v>52.349999999999994</v>
      </c>
      <c r="AW4554">
        <f t="shared" si="83"/>
        <v>57.499999999999993</v>
      </c>
      <c r="AX4554">
        <f t="shared" si="84"/>
        <v>143.5</v>
      </c>
    </row>
    <row r="4555" spans="1:50" x14ac:dyDescent="0.25">
      <c r="A4555" s="29" t="s">
        <v>175</v>
      </c>
      <c r="B4555" s="29" t="s">
        <v>143</v>
      </c>
      <c r="C4555" s="29" t="s">
        <v>137</v>
      </c>
      <c r="D4555" s="29" t="s">
        <v>138</v>
      </c>
      <c r="E4555" s="29" t="s">
        <v>179</v>
      </c>
      <c r="G4555" s="17">
        <v>44327</v>
      </c>
      <c r="H4555" s="17"/>
      <c r="I4555" s="1"/>
      <c r="L4555" s="23"/>
      <c r="P4555" s="13"/>
      <c r="V4555" s="20"/>
      <c r="W4555" s="20"/>
      <c r="X4555" s="20"/>
      <c r="Y4555" s="20"/>
      <c r="Z4555" s="20"/>
      <c r="AB4555" s="20"/>
      <c r="AI4555" s="20"/>
      <c r="AL4555">
        <v>0.14725000000000002</v>
      </c>
      <c r="AM4555">
        <v>0.25299999999999995</v>
      </c>
      <c r="AN4555">
        <v>0.28199999999999997</v>
      </c>
      <c r="AO4555">
        <v>0.252</v>
      </c>
      <c r="AP4555">
        <v>0.25225000000000003</v>
      </c>
      <c r="AQ4555">
        <v>0.26</v>
      </c>
      <c r="AR4555">
        <v>0.25425000000000003</v>
      </c>
      <c r="AS4555">
        <v>0.3165</v>
      </c>
      <c r="AU4555">
        <f t="shared" si="83"/>
        <v>29.450000000000003</v>
      </c>
      <c r="AV4555">
        <f t="shared" si="83"/>
        <v>50.599999999999987</v>
      </c>
      <c r="AW4555">
        <f t="shared" si="83"/>
        <v>56.399999999999991</v>
      </c>
      <c r="AX4555">
        <f t="shared" si="84"/>
        <v>136.44999999999999</v>
      </c>
    </row>
    <row r="4556" spans="1:50" x14ac:dyDescent="0.25">
      <c r="A4556" s="29" t="s">
        <v>175</v>
      </c>
      <c r="B4556" s="29" t="s">
        <v>143</v>
      </c>
      <c r="C4556" s="29" t="s">
        <v>137</v>
      </c>
      <c r="D4556" s="29" t="s">
        <v>138</v>
      </c>
      <c r="E4556" s="29" t="s">
        <v>179</v>
      </c>
      <c r="G4556" s="17">
        <v>44333</v>
      </c>
      <c r="H4556" s="17"/>
      <c r="I4556" s="1"/>
      <c r="L4556" s="23"/>
      <c r="P4556" s="13"/>
      <c r="V4556" s="20"/>
      <c r="W4556" s="20"/>
      <c r="X4556" s="20"/>
      <c r="Y4556" s="20"/>
      <c r="Z4556" s="20"/>
      <c r="AB4556" s="20"/>
      <c r="AI4556" s="20"/>
      <c r="AL4556">
        <v>0.17212500000000003</v>
      </c>
      <c r="AM4556">
        <v>0.25600000000000001</v>
      </c>
      <c r="AN4556">
        <v>0.28225</v>
      </c>
      <c r="AO4556">
        <v>0.24924999999999997</v>
      </c>
      <c r="AP4556">
        <v>0.25024999999999997</v>
      </c>
      <c r="AQ4556">
        <v>0.25924999999999998</v>
      </c>
      <c r="AR4556">
        <v>0.254</v>
      </c>
      <c r="AS4556">
        <v>0.32174999999999998</v>
      </c>
      <c r="AU4556">
        <f t="shared" si="83"/>
        <v>34.425000000000004</v>
      </c>
      <c r="AV4556">
        <f t="shared" si="83"/>
        <v>51.2</v>
      </c>
      <c r="AW4556">
        <f t="shared" si="83"/>
        <v>56.45</v>
      </c>
      <c r="AX4556">
        <f t="shared" si="84"/>
        <v>142.07499999999999</v>
      </c>
    </row>
    <row r="4557" spans="1:50" x14ac:dyDescent="0.25">
      <c r="A4557" s="29" t="s">
        <v>175</v>
      </c>
      <c r="B4557" s="29" t="s">
        <v>143</v>
      </c>
      <c r="C4557" s="29" t="s">
        <v>137</v>
      </c>
      <c r="D4557" s="29" t="s">
        <v>138</v>
      </c>
      <c r="E4557" s="29" t="s">
        <v>179</v>
      </c>
      <c r="G4557" s="17">
        <v>44342</v>
      </c>
      <c r="H4557" s="17"/>
      <c r="I4557" s="1"/>
      <c r="L4557" s="23"/>
      <c r="P4557" s="13"/>
      <c r="V4557" s="20"/>
      <c r="W4557" s="20"/>
      <c r="X4557" s="20"/>
      <c r="Y4557" s="20"/>
      <c r="Z4557" s="20"/>
      <c r="AB4557" s="20"/>
      <c r="AI4557" s="20"/>
      <c r="AL4557">
        <v>0.20874999999999999</v>
      </c>
      <c r="AM4557">
        <v>0.26200000000000001</v>
      </c>
      <c r="AN4557">
        <v>0.28550000000000003</v>
      </c>
      <c r="AO4557">
        <v>0.26275000000000004</v>
      </c>
      <c r="AP4557">
        <v>0.24975000000000003</v>
      </c>
      <c r="AQ4557">
        <v>0.25650000000000001</v>
      </c>
      <c r="AR4557">
        <v>0.26474999999999999</v>
      </c>
      <c r="AS4557">
        <v>0.32175000000000004</v>
      </c>
      <c r="AU4557">
        <f t="shared" si="83"/>
        <v>41.75</v>
      </c>
      <c r="AV4557">
        <f t="shared" si="83"/>
        <v>52.400000000000006</v>
      </c>
      <c r="AW4557">
        <f t="shared" si="83"/>
        <v>57.100000000000009</v>
      </c>
      <c r="AX4557">
        <f t="shared" si="84"/>
        <v>151.25</v>
      </c>
    </row>
    <row r="4558" spans="1:50" x14ac:dyDescent="0.25">
      <c r="A4558" s="29" t="s">
        <v>175</v>
      </c>
      <c r="B4558" s="29" t="s">
        <v>143</v>
      </c>
      <c r="C4558" s="29" t="s">
        <v>137</v>
      </c>
      <c r="D4558" s="29" t="s">
        <v>138</v>
      </c>
      <c r="E4558" s="29" t="s">
        <v>179</v>
      </c>
      <c r="G4558" s="17">
        <v>44377</v>
      </c>
      <c r="H4558" s="17"/>
      <c r="I4558" s="1"/>
      <c r="L4558" s="23"/>
      <c r="P4558" s="13"/>
      <c r="V4558" s="20"/>
      <c r="W4558" s="20"/>
      <c r="X4558" s="20"/>
      <c r="Y4558" s="20"/>
      <c r="Z4558" s="20"/>
      <c r="AB4558" s="20"/>
      <c r="AI4558" s="20"/>
      <c r="AL4558">
        <v>0.31574999999999998</v>
      </c>
      <c r="AM4558">
        <v>0.33899999999999997</v>
      </c>
      <c r="AN4558">
        <v>0.32200000000000001</v>
      </c>
      <c r="AO4558">
        <v>0.32099999999999995</v>
      </c>
      <c r="AP4558">
        <v>0.34275</v>
      </c>
      <c r="AQ4558">
        <v>0.33774999999999999</v>
      </c>
      <c r="AR4558">
        <v>0.31874999999999998</v>
      </c>
      <c r="AS4558">
        <v>0.35099999999999992</v>
      </c>
      <c r="AU4558">
        <f t="shared" si="83"/>
        <v>63.149999999999991</v>
      </c>
      <c r="AV4558">
        <f t="shared" si="83"/>
        <v>67.8</v>
      </c>
      <c r="AW4558">
        <f t="shared" si="83"/>
        <v>64.400000000000006</v>
      </c>
      <c r="AX4558">
        <f t="shared" si="84"/>
        <v>195.35</v>
      </c>
    </row>
    <row r="4559" spans="1:50" x14ac:dyDescent="0.25">
      <c r="A4559" s="29" t="s">
        <v>175</v>
      </c>
      <c r="B4559" s="29" t="s">
        <v>143</v>
      </c>
      <c r="C4559" s="29" t="s">
        <v>137</v>
      </c>
      <c r="D4559" s="29" t="s">
        <v>138</v>
      </c>
      <c r="E4559" s="29" t="s">
        <v>179</v>
      </c>
      <c r="G4559" s="17">
        <v>44405</v>
      </c>
      <c r="H4559" s="17"/>
      <c r="I4559" s="1"/>
      <c r="L4559" s="23"/>
      <c r="P4559" s="13"/>
      <c r="V4559" s="20"/>
      <c r="W4559" s="20"/>
      <c r="X4559" s="20"/>
      <c r="Y4559" s="20"/>
      <c r="Z4559" s="20"/>
      <c r="AB4559" s="20"/>
      <c r="AI4559" s="20"/>
      <c r="AL4559">
        <v>0.3135</v>
      </c>
      <c r="AM4559">
        <v>0.32650000000000001</v>
      </c>
      <c r="AN4559">
        <v>0.31222500000000003</v>
      </c>
      <c r="AO4559">
        <v>0.30020000000000002</v>
      </c>
      <c r="AP4559">
        <v>0.32477499999999998</v>
      </c>
      <c r="AQ4559">
        <v>0.32097500000000001</v>
      </c>
      <c r="AR4559">
        <v>0.29752500000000004</v>
      </c>
      <c r="AS4559">
        <v>0.33360000000000001</v>
      </c>
      <c r="AU4559">
        <f t="shared" si="83"/>
        <v>62.7</v>
      </c>
      <c r="AV4559">
        <f t="shared" si="83"/>
        <v>65.3</v>
      </c>
      <c r="AW4559">
        <f t="shared" si="83"/>
        <v>62.445000000000007</v>
      </c>
      <c r="AX4559">
        <f t="shared" si="84"/>
        <v>190.44499999999999</v>
      </c>
    </row>
    <row r="4560" spans="1:50" x14ac:dyDescent="0.25">
      <c r="A4560" s="29" t="s">
        <v>175</v>
      </c>
      <c r="B4560" s="29" t="s">
        <v>143</v>
      </c>
      <c r="C4560" s="29" t="s">
        <v>137</v>
      </c>
      <c r="D4560" s="29" t="s">
        <v>138</v>
      </c>
      <c r="E4560" s="29" t="s">
        <v>179</v>
      </c>
      <c r="G4560" s="17">
        <v>44497</v>
      </c>
      <c r="H4560" s="17"/>
      <c r="I4560" s="1"/>
      <c r="L4560" s="23"/>
      <c r="P4560" s="13"/>
      <c r="V4560" s="20"/>
      <c r="W4560" s="20"/>
      <c r="X4560" s="20"/>
      <c r="Y4560" s="20"/>
      <c r="Z4560" s="20"/>
      <c r="AB4560" s="20"/>
      <c r="AI4560" s="20"/>
      <c r="AL4560">
        <v>0.12262500000000001</v>
      </c>
      <c r="AM4560">
        <v>0.31837499999999996</v>
      </c>
      <c r="AN4560">
        <v>0.31017500000000003</v>
      </c>
      <c r="AO4560">
        <v>0.31319999999999998</v>
      </c>
      <c r="AP4560">
        <v>0.32777499999999998</v>
      </c>
      <c r="AQ4560">
        <v>0.34142500000000003</v>
      </c>
      <c r="AR4560">
        <v>0.36552500000000004</v>
      </c>
      <c r="AS4560">
        <v>0.382025</v>
      </c>
      <c r="AU4560">
        <f t="shared" si="83"/>
        <v>24.525000000000002</v>
      </c>
      <c r="AV4560">
        <f t="shared" si="83"/>
        <v>63.67499999999999</v>
      </c>
      <c r="AW4560">
        <f t="shared" si="83"/>
        <v>62.035000000000004</v>
      </c>
      <c r="AX4560">
        <f t="shared" si="84"/>
        <v>150.23499999999999</v>
      </c>
    </row>
    <row r="4561" spans="1:50" x14ac:dyDescent="0.25">
      <c r="A4561" s="29" t="s">
        <v>175</v>
      </c>
      <c r="B4561" s="29" t="s">
        <v>143</v>
      </c>
      <c r="C4561" s="29" t="s">
        <v>137</v>
      </c>
      <c r="D4561" s="29" t="s">
        <v>138</v>
      </c>
      <c r="E4561" s="29" t="s">
        <v>179</v>
      </c>
      <c r="G4561" s="17">
        <v>44508</v>
      </c>
      <c r="H4561" s="17"/>
      <c r="I4561" s="1"/>
      <c r="L4561" s="23"/>
      <c r="P4561" s="13"/>
      <c r="V4561" s="20"/>
      <c r="W4561" s="20"/>
      <c r="X4561" s="20"/>
      <c r="Y4561" s="20"/>
      <c r="Z4561" s="20"/>
      <c r="AB4561" s="20"/>
      <c r="AI4561" s="20"/>
      <c r="AL4561">
        <v>0.122125</v>
      </c>
      <c r="AM4561">
        <v>0.31249999999999994</v>
      </c>
      <c r="AN4561">
        <v>0.30875000000000002</v>
      </c>
      <c r="AO4561">
        <v>0.31225000000000003</v>
      </c>
      <c r="AP4561">
        <v>0.32925000000000004</v>
      </c>
      <c r="AQ4561">
        <v>0.34049999999999997</v>
      </c>
      <c r="AR4561">
        <v>0.36300000000000004</v>
      </c>
      <c r="AS4561">
        <v>0.38374999999999998</v>
      </c>
      <c r="AU4561">
        <f t="shared" si="83"/>
        <v>24.425000000000001</v>
      </c>
      <c r="AV4561">
        <f t="shared" si="83"/>
        <v>62.499999999999986</v>
      </c>
      <c r="AW4561">
        <f t="shared" si="83"/>
        <v>61.750000000000007</v>
      </c>
      <c r="AX4561">
        <f t="shared" si="84"/>
        <v>148.67499999999998</v>
      </c>
    </row>
    <row r="4562" spans="1:50" x14ac:dyDescent="0.25">
      <c r="A4562" s="29" t="s">
        <v>175</v>
      </c>
      <c r="B4562" s="29" t="s">
        <v>143</v>
      </c>
      <c r="C4562" s="29" t="s">
        <v>137</v>
      </c>
      <c r="D4562" s="29" t="s">
        <v>138</v>
      </c>
      <c r="E4562" s="29" t="s">
        <v>179</v>
      </c>
      <c r="G4562" s="17">
        <v>44516</v>
      </c>
      <c r="H4562" s="17"/>
      <c r="I4562" s="1"/>
      <c r="L4562" s="23"/>
      <c r="P4562" s="13"/>
      <c r="V4562" s="20"/>
      <c r="W4562" s="20"/>
      <c r="X4562" s="20"/>
      <c r="Y4562" s="20"/>
      <c r="Z4562" s="20"/>
      <c r="AB4562" s="20"/>
      <c r="AI4562" s="20"/>
      <c r="AL4562">
        <v>0.12362500000000001</v>
      </c>
      <c r="AM4562">
        <v>0.31275000000000003</v>
      </c>
      <c r="AN4562">
        <v>0.3085</v>
      </c>
      <c r="AO4562">
        <v>0.313</v>
      </c>
      <c r="AP4562">
        <v>0.32700000000000001</v>
      </c>
      <c r="AQ4562">
        <v>0.34025000000000005</v>
      </c>
      <c r="AR4562">
        <v>0.36625000000000002</v>
      </c>
      <c r="AS4562">
        <v>0.38674999999999998</v>
      </c>
      <c r="AU4562">
        <f t="shared" si="83"/>
        <v>24.725000000000001</v>
      </c>
      <c r="AV4562">
        <f t="shared" si="83"/>
        <v>62.550000000000004</v>
      </c>
      <c r="AW4562">
        <f t="shared" si="83"/>
        <v>61.7</v>
      </c>
      <c r="AX4562">
        <f t="shared" si="84"/>
        <v>148.97500000000002</v>
      </c>
    </row>
    <row r="4563" spans="1:50" x14ac:dyDescent="0.25">
      <c r="A4563" s="29" t="s">
        <v>175</v>
      </c>
      <c r="B4563" s="29" t="s">
        <v>143</v>
      </c>
      <c r="C4563" s="29" t="s">
        <v>137</v>
      </c>
      <c r="D4563" s="29" t="s">
        <v>138</v>
      </c>
      <c r="E4563" s="29" t="s">
        <v>179</v>
      </c>
      <c r="G4563" s="17">
        <v>44522</v>
      </c>
      <c r="H4563" s="17"/>
      <c r="I4563" s="1"/>
      <c r="L4563" s="23"/>
      <c r="P4563" s="13"/>
      <c r="V4563" s="20"/>
      <c r="W4563" s="20"/>
      <c r="X4563" s="20"/>
      <c r="Y4563" s="20"/>
      <c r="Z4563" s="20"/>
      <c r="AB4563" s="20"/>
      <c r="AI4563" s="20"/>
      <c r="AL4563">
        <v>0.135625</v>
      </c>
      <c r="AM4563">
        <v>0.31274999999999997</v>
      </c>
      <c r="AN4563">
        <v>0.309</v>
      </c>
      <c r="AO4563">
        <v>0.31</v>
      </c>
      <c r="AP4563">
        <v>0.32400000000000007</v>
      </c>
      <c r="AQ4563">
        <v>0.33774999999999999</v>
      </c>
      <c r="AR4563">
        <v>0.36249999999999999</v>
      </c>
      <c r="AS4563">
        <v>0.38450000000000001</v>
      </c>
      <c r="AU4563">
        <f t="shared" ref="AU4563:AW4626" si="85">AL4563*200</f>
        <v>27.125</v>
      </c>
      <c r="AV4563">
        <f t="shared" si="85"/>
        <v>62.55</v>
      </c>
      <c r="AW4563">
        <f t="shared" si="85"/>
        <v>61.8</v>
      </c>
      <c r="AX4563">
        <f t="shared" si="84"/>
        <v>151.47499999999999</v>
      </c>
    </row>
    <row r="4564" spans="1:50" x14ac:dyDescent="0.25">
      <c r="A4564" s="29" t="s">
        <v>175</v>
      </c>
      <c r="B4564" s="29" t="s">
        <v>143</v>
      </c>
      <c r="C4564" s="29" t="s">
        <v>137</v>
      </c>
      <c r="D4564" s="29" t="s">
        <v>138</v>
      </c>
      <c r="E4564" s="29" t="s">
        <v>179</v>
      </c>
      <c r="G4564" s="17">
        <v>44529</v>
      </c>
      <c r="H4564" s="17"/>
      <c r="I4564" s="1"/>
      <c r="L4564" s="23"/>
      <c r="P4564" s="13"/>
      <c r="V4564" s="20"/>
      <c r="W4564" s="20"/>
      <c r="X4564" s="20"/>
      <c r="Y4564" s="20"/>
      <c r="Z4564" s="20"/>
      <c r="AB4564" s="20"/>
      <c r="AI4564" s="20"/>
      <c r="AL4564">
        <v>0.17699999999999999</v>
      </c>
      <c r="AM4564">
        <v>0.30724999999999997</v>
      </c>
      <c r="AN4564">
        <v>0.30199999999999999</v>
      </c>
      <c r="AO4564">
        <v>0.31074999999999997</v>
      </c>
      <c r="AP4564">
        <v>0.32200000000000001</v>
      </c>
      <c r="AQ4564">
        <v>0.33549999999999996</v>
      </c>
      <c r="AR4564">
        <v>0.36024999999999996</v>
      </c>
      <c r="AS4564">
        <v>0.38525000000000004</v>
      </c>
      <c r="AU4564">
        <f t="shared" si="85"/>
        <v>35.4</v>
      </c>
      <c r="AV4564">
        <f t="shared" si="85"/>
        <v>61.449999999999996</v>
      </c>
      <c r="AW4564">
        <f t="shared" si="85"/>
        <v>60.4</v>
      </c>
      <c r="AX4564">
        <f t="shared" si="84"/>
        <v>157.25</v>
      </c>
    </row>
    <row r="4565" spans="1:50" x14ac:dyDescent="0.25">
      <c r="A4565" s="29" t="s">
        <v>175</v>
      </c>
      <c r="B4565" s="29" t="s">
        <v>143</v>
      </c>
      <c r="C4565" s="29" t="s">
        <v>137</v>
      </c>
      <c r="D4565" s="29" t="s">
        <v>138</v>
      </c>
      <c r="E4565" s="29" t="s">
        <v>179</v>
      </c>
      <c r="G4565" s="17">
        <v>44538</v>
      </c>
      <c r="H4565" s="17"/>
      <c r="I4565" s="1"/>
      <c r="L4565" s="23"/>
      <c r="P4565" s="13"/>
      <c r="V4565" s="20"/>
      <c r="W4565" s="20"/>
      <c r="X4565" s="20"/>
      <c r="Y4565" s="20"/>
      <c r="Z4565" s="20"/>
      <c r="AB4565" s="20"/>
      <c r="AI4565" s="20"/>
      <c r="AL4565">
        <v>0.20425000000000001</v>
      </c>
      <c r="AM4565">
        <v>0.30150000000000005</v>
      </c>
      <c r="AN4565">
        <v>0.29499999999999998</v>
      </c>
      <c r="AO4565">
        <v>0.30375000000000002</v>
      </c>
      <c r="AP4565">
        <v>0.31800000000000006</v>
      </c>
      <c r="AQ4565">
        <v>0.33124999999999999</v>
      </c>
      <c r="AR4565">
        <v>0.35875000000000001</v>
      </c>
      <c r="AS4565">
        <v>0.38575000000000004</v>
      </c>
      <c r="AU4565">
        <f t="shared" si="85"/>
        <v>40.85</v>
      </c>
      <c r="AV4565">
        <f t="shared" si="85"/>
        <v>60.300000000000011</v>
      </c>
      <c r="AW4565">
        <f t="shared" si="85"/>
        <v>59</v>
      </c>
      <c r="AX4565">
        <f t="shared" si="84"/>
        <v>160.15</v>
      </c>
    </row>
    <row r="4566" spans="1:50" x14ac:dyDescent="0.25">
      <c r="A4566" s="29" t="s">
        <v>175</v>
      </c>
      <c r="B4566" s="29" t="s">
        <v>143</v>
      </c>
      <c r="C4566" s="29" t="s">
        <v>137</v>
      </c>
      <c r="D4566" s="29" t="s">
        <v>138</v>
      </c>
      <c r="E4566" s="29" t="s">
        <v>179</v>
      </c>
      <c r="G4566" s="17">
        <v>44543</v>
      </c>
      <c r="H4566" s="17"/>
      <c r="I4566" s="1"/>
      <c r="L4566" s="23"/>
      <c r="P4566" s="13"/>
      <c r="V4566" s="20"/>
      <c r="W4566" s="20"/>
      <c r="X4566" s="20"/>
      <c r="Y4566" s="20"/>
      <c r="Z4566" s="20"/>
      <c r="AB4566" s="20"/>
      <c r="AI4566" s="20"/>
      <c r="AL4566">
        <v>0.18337499999999998</v>
      </c>
      <c r="AM4566">
        <v>0.30274999999999996</v>
      </c>
      <c r="AN4566">
        <v>0.29749999999999999</v>
      </c>
      <c r="AO4566">
        <v>0.30625000000000002</v>
      </c>
      <c r="AP4566">
        <v>0.31874999999999998</v>
      </c>
      <c r="AQ4566">
        <v>0.33025000000000004</v>
      </c>
      <c r="AR4566">
        <v>0.35599999999999993</v>
      </c>
      <c r="AS4566">
        <v>0.38949999999999996</v>
      </c>
      <c r="AU4566">
        <f t="shared" si="85"/>
        <v>36.674999999999997</v>
      </c>
      <c r="AV4566">
        <f t="shared" si="85"/>
        <v>60.54999999999999</v>
      </c>
      <c r="AW4566">
        <f t="shared" si="85"/>
        <v>59.5</v>
      </c>
      <c r="AX4566">
        <f t="shared" si="84"/>
        <v>156.72499999999999</v>
      </c>
    </row>
    <row r="4567" spans="1:50" x14ac:dyDescent="0.25">
      <c r="A4567" s="29" t="s">
        <v>175</v>
      </c>
      <c r="B4567" s="29" t="s">
        <v>143</v>
      </c>
      <c r="C4567" s="29" t="s">
        <v>137</v>
      </c>
      <c r="D4567" s="29" t="s">
        <v>138</v>
      </c>
      <c r="E4567" s="29" t="s">
        <v>179</v>
      </c>
      <c r="G4567" s="17">
        <v>44550</v>
      </c>
      <c r="H4567" s="17"/>
      <c r="I4567" s="1"/>
      <c r="L4567" s="23"/>
      <c r="P4567" s="13"/>
      <c r="V4567" s="20"/>
      <c r="W4567" s="20"/>
      <c r="X4567" s="20"/>
      <c r="Y4567" s="20"/>
      <c r="Z4567" s="20"/>
      <c r="AB4567" s="20"/>
      <c r="AI4567" s="20"/>
      <c r="AL4567">
        <v>0.27112499999999995</v>
      </c>
      <c r="AM4567">
        <v>0.35825000000000001</v>
      </c>
      <c r="AN4567">
        <v>0.34050000000000002</v>
      </c>
      <c r="AO4567">
        <v>0.33325000000000005</v>
      </c>
      <c r="AP4567">
        <v>0.35575000000000001</v>
      </c>
      <c r="AQ4567">
        <v>0.35799999999999998</v>
      </c>
      <c r="AR4567">
        <v>0.37900000000000006</v>
      </c>
      <c r="AS4567">
        <v>0.40049999999999997</v>
      </c>
      <c r="AU4567">
        <f t="shared" si="85"/>
        <v>54.224999999999987</v>
      </c>
      <c r="AV4567">
        <f t="shared" si="85"/>
        <v>71.650000000000006</v>
      </c>
      <c r="AW4567">
        <f t="shared" si="85"/>
        <v>68.100000000000009</v>
      </c>
      <c r="AX4567">
        <f t="shared" si="84"/>
        <v>193.97500000000002</v>
      </c>
    </row>
    <row r="4568" spans="1:50" x14ac:dyDescent="0.25">
      <c r="A4568" s="29" t="s">
        <v>175</v>
      </c>
      <c r="B4568" s="29" t="s">
        <v>143</v>
      </c>
      <c r="C4568" s="29" t="s">
        <v>137</v>
      </c>
      <c r="D4568" s="29" t="s">
        <v>138</v>
      </c>
      <c r="E4568" s="29" t="s">
        <v>179</v>
      </c>
      <c r="G4568" s="17">
        <v>44571</v>
      </c>
      <c r="H4568" s="17"/>
      <c r="I4568" s="1"/>
      <c r="L4568" s="23"/>
      <c r="P4568" s="13"/>
      <c r="V4568" s="20"/>
      <c r="W4568" s="20"/>
      <c r="X4568" s="20"/>
      <c r="Y4568" s="20"/>
      <c r="Z4568" s="20"/>
      <c r="AB4568" s="20"/>
      <c r="AI4568" s="20"/>
      <c r="AL4568">
        <v>0.21825000000000003</v>
      </c>
      <c r="AM4568">
        <v>0.30475000000000002</v>
      </c>
      <c r="AN4568">
        <v>0.30575000000000002</v>
      </c>
      <c r="AO4568">
        <v>0.32825000000000004</v>
      </c>
      <c r="AP4568">
        <v>0.34674999999999995</v>
      </c>
      <c r="AQ4568">
        <v>0.35875000000000001</v>
      </c>
      <c r="AR4568">
        <v>0.37799999999999995</v>
      </c>
      <c r="AS4568">
        <v>0.40024999999999999</v>
      </c>
      <c r="AU4568">
        <f t="shared" si="85"/>
        <v>43.650000000000006</v>
      </c>
      <c r="AV4568">
        <f t="shared" si="85"/>
        <v>60.95</v>
      </c>
      <c r="AW4568">
        <f t="shared" si="85"/>
        <v>61.150000000000006</v>
      </c>
      <c r="AX4568">
        <f t="shared" si="84"/>
        <v>165.75</v>
      </c>
    </row>
    <row r="4569" spans="1:50" x14ac:dyDescent="0.25">
      <c r="A4569" s="29" t="s">
        <v>175</v>
      </c>
      <c r="B4569" s="29" t="s">
        <v>143</v>
      </c>
      <c r="C4569" s="29" t="s">
        <v>137</v>
      </c>
      <c r="D4569" s="29" t="s">
        <v>138</v>
      </c>
      <c r="E4569" s="29" t="s">
        <v>179</v>
      </c>
      <c r="G4569" s="17">
        <v>44578</v>
      </c>
      <c r="H4569" s="17"/>
      <c r="I4569" s="1"/>
      <c r="L4569" s="23"/>
      <c r="P4569" s="13"/>
      <c r="V4569" s="20"/>
      <c r="W4569" s="20"/>
      <c r="X4569" s="20"/>
      <c r="Y4569" s="20"/>
      <c r="Z4569" s="20"/>
      <c r="AB4569" s="20"/>
      <c r="AI4569" s="20"/>
      <c r="AL4569">
        <v>0.1855</v>
      </c>
      <c r="AM4569">
        <v>0.28925000000000001</v>
      </c>
      <c r="AN4569">
        <v>0.3</v>
      </c>
      <c r="AO4569">
        <v>0.32225000000000004</v>
      </c>
      <c r="AP4569">
        <v>0.34400000000000008</v>
      </c>
      <c r="AQ4569">
        <v>0.35325000000000001</v>
      </c>
      <c r="AR4569">
        <v>0.37799999999999995</v>
      </c>
      <c r="AS4569">
        <v>0.40125</v>
      </c>
      <c r="AU4569">
        <f t="shared" si="85"/>
        <v>37.1</v>
      </c>
      <c r="AV4569">
        <f t="shared" si="85"/>
        <v>57.85</v>
      </c>
      <c r="AW4569">
        <f t="shared" si="85"/>
        <v>60</v>
      </c>
      <c r="AX4569">
        <f t="shared" si="84"/>
        <v>154.94999999999999</v>
      </c>
    </row>
    <row r="4570" spans="1:50" x14ac:dyDescent="0.25">
      <c r="A4570" s="29" t="s">
        <v>175</v>
      </c>
      <c r="B4570" s="29" t="s">
        <v>143</v>
      </c>
      <c r="C4570" s="29" t="s">
        <v>137</v>
      </c>
      <c r="D4570" s="29" t="s">
        <v>138</v>
      </c>
      <c r="E4570" s="29" t="s">
        <v>179</v>
      </c>
      <c r="G4570" s="17">
        <v>44585</v>
      </c>
      <c r="H4570" s="17"/>
      <c r="I4570" s="1"/>
      <c r="L4570" s="23"/>
      <c r="P4570" s="13"/>
      <c r="V4570" s="20"/>
      <c r="W4570" s="20"/>
      <c r="X4570" s="20"/>
      <c r="Y4570" s="20"/>
      <c r="Z4570" s="20"/>
      <c r="AB4570" s="20"/>
      <c r="AI4570" s="20"/>
      <c r="AL4570">
        <v>0.25037500000000001</v>
      </c>
      <c r="AM4570">
        <v>0.32325000000000004</v>
      </c>
      <c r="AN4570">
        <v>0.31075000000000003</v>
      </c>
      <c r="AO4570">
        <v>0.32324999999999998</v>
      </c>
      <c r="AP4570">
        <v>0.34525</v>
      </c>
      <c r="AQ4570">
        <v>0.35475000000000001</v>
      </c>
      <c r="AR4570">
        <v>0.3785</v>
      </c>
      <c r="AS4570">
        <v>0.40275</v>
      </c>
      <c r="AU4570">
        <f t="shared" si="85"/>
        <v>50.075000000000003</v>
      </c>
      <c r="AV4570">
        <f t="shared" si="85"/>
        <v>64.650000000000006</v>
      </c>
      <c r="AW4570">
        <f t="shared" si="85"/>
        <v>62.150000000000006</v>
      </c>
      <c r="AX4570">
        <f t="shared" si="84"/>
        <v>176.875</v>
      </c>
    </row>
    <row r="4571" spans="1:50" x14ac:dyDescent="0.25">
      <c r="A4571" s="29" t="s">
        <v>175</v>
      </c>
      <c r="B4571" s="29" t="s">
        <v>143</v>
      </c>
      <c r="C4571" s="29" t="s">
        <v>137</v>
      </c>
      <c r="D4571" s="29" t="s">
        <v>138</v>
      </c>
      <c r="E4571" s="29" t="s">
        <v>179</v>
      </c>
      <c r="G4571" s="17">
        <v>44592</v>
      </c>
      <c r="H4571" s="17"/>
      <c r="I4571" s="1"/>
      <c r="L4571" s="23"/>
      <c r="P4571" s="13"/>
      <c r="V4571" s="20"/>
      <c r="W4571" s="20"/>
      <c r="X4571" s="20"/>
      <c r="Y4571" s="20"/>
      <c r="Z4571" s="20"/>
      <c r="AB4571" s="20"/>
      <c r="AI4571" s="20"/>
      <c r="AL4571">
        <v>0.22500000000000001</v>
      </c>
      <c r="AM4571">
        <v>0.3145</v>
      </c>
      <c r="AN4571">
        <v>0.30599999999999999</v>
      </c>
      <c r="AO4571">
        <v>0.32199999999999995</v>
      </c>
      <c r="AP4571">
        <v>0.34325000000000006</v>
      </c>
      <c r="AQ4571">
        <v>0.35600000000000004</v>
      </c>
      <c r="AR4571">
        <v>0.3775</v>
      </c>
      <c r="AS4571">
        <v>0.39899999999999997</v>
      </c>
      <c r="AU4571">
        <f t="shared" si="85"/>
        <v>45</v>
      </c>
      <c r="AV4571">
        <f t="shared" si="85"/>
        <v>62.9</v>
      </c>
      <c r="AW4571">
        <f t="shared" si="85"/>
        <v>61.199999999999996</v>
      </c>
      <c r="AX4571">
        <f t="shared" si="84"/>
        <v>169.1</v>
      </c>
    </row>
    <row r="4572" spans="1:50" x14ac:dyDescent="0.25">
      <c r="A4572" s="29" t="s">
        <v>175</v>
      </c>
      <c r="B4572" s="29" t="s">
        <v>143</v>
      </c>
      <c r="C4572" s="29" t="s">
        <v>137</v>
      </c>
      <c r="D4572" s="29" t="s">
        <v>138</v>
      </c>
      <c r="E4572" s="29" t="s">
        <v>179</v>
      </c>
      <c r="G4572" s="17">
        <v>44600</v>
      </c>
      <c r="H4572" s="17"/>
      <c r="I4572" s="1"/>
      <c r="L4572" s="23"/>
      <c r="P4572" s="13"/>
      <c r="V4572" s="20"/>
      <c r="W4572" s="20"/>
      <c r="X4572" s="20"/>
      <c r="Y4572" s="20"/>
      <c r="Z4572" s="20"/>
      <c r="AB4572" s="20"/>
      <c r="AI4572" s="20"/>
      <c r="AL4572">
        <v>0.28100000000000003</v>
      </c>
      <c r="AM4572">
        <v>0.35</v>
      </c>
      <c r="AN4572">
        <v>0.32600000000000001</v>
      </c>
      <c r="AO4572">
        <v>0.33124999999999999</v>
      </c>
      <c r="AP4572">
        <v>0.34974999999999995</v>
      </c>
      <c r="AQ4572">
        <v>0.35825000000000001</v>
      </c>
      <c r="AR4572">
        <v>0.38049999999999995</v>
      </c>
      <c r="AS4572">
        <v>0.40349999999999997</v>
      </c>
      <c r="AU4572">
        <f t="shared" si="85"/>
        <v>56.2</v>
      </c>
      <c r="AV4572">
        <f t="shared" si="85"/>
        <v>70</v>
      </c>
      <c r="AW4572">
        <f t="shared" si="85"/>
        <v>65.2</v>
      </c>
      <c r="AX4572">
        <f t="shared" si="84"/>
        <v>191.4</v>
      </c>
    </row>
    <row r="4573" spans="1:50" x14ac:dyDescent="0.25">
      <c r="A4573" s="29" t="s">
        <v>175</v>
      </c>
      <c r="B4573" s="29" t="s">
        <v>143</v>
      </c>
      <c r="C4573" s="29" t="s">
        <v>137</v>
      </c>
      <c r="D4573" s="29" t="s">
        <v>138</v>
      </c>
      <c r="E4573" s="29" t="s">
        <v>179</v>
      </c>
      <c r="G4573" s="17">
        <v>44603</v>
      </c>
      <c r="H4573" s="17"/>
      <c r="I4573" s="1"/>
      <c r="L4573" s="23"/>
      <c r="P4573" s="13"/>
      <c r="V4573" s="20"/>
      <c r="W4573" s="20"/>
      <c r="X4573" s="20"/>
      <c r="Y4573" s="20"/>
      <c r="Z4573" s="20"/>
      <c r="AB4573" s="20"/>
      <c r="AI4573" s="20"/>
      <c r="AL4573">
        <v>0.29987499999999995</v>
      </c>
      <c r="AM4573">
        <v>0.35049999999999998</v>
      </c>
      <c r="AN4573">
        <v>0.32424999999999998</v>
      </c>
      <c r="AO4573">
        <v>0.32925000000000004</v>
      </c>
      <c r="AP4573">
        <v>0.34725</v>
      </c>
      <c r="AQ4573">
        <v>0.35749999999999998</v>
      </c>
      <c r="AR4573">
        <v>0.37549999999999994</v>
      </c>
      <c r="AS4573">
        <v>0.39100000000000001</v>
      </c>
      <c r="AU4573">
        <f t="shared" si="85"/>
        <v>59.974999999999987</v>
      </c>
      <c r="AV4573">
        <f t="shared" si="85"/>
        <v>70.099999999999994</v>
      </c>
      <c r="AW4573">
        <f t="shared" si="85"/>
        <v>64.849999999999994</v>
      </c>
      <c r="AX4573">
        <f t="shared" si="84"/>
        <v>194.92499999999998</v>
      </c>
    </row>
    <row r="4574" spans="1:50" x14ac:dyDescent="0.25">
      <c r="A4574" s="29" t="s">
        <v>175</v>
      </c>
      <c r="B4574" s="29" t="s">
        <v>143</v>
      </c>
      <c r="C4574" s="29" t="s">
        <v>137</v>
      </c>
      <c r="D4574" s="29" t="s">
        <v>138</v>
      </c>
      <c r="E4574" s="29" t="s">
        <v>179</v>
      </c>
      <c r="G4574" s="17">
        <v>44610</v>
      </c>
      <c r="H4574" s="17"/>
      <c r="I4574" s="1"/>
      <c r="L4574" s="23"/>
      <c r="P4574" s="13"/>
      <c r="V4574" s="20"/>
      <c r="W4574" s="20"/>
      <c r="X4574" s="20"/>
      <c r="Y4574" s="20"/>
      <c r="Z4574" s="20"/>
      <c r="AB4574" s="20"/>
      <c r="AI4574" s="20"/>
      <c r="AL4574">
        <v>0.28487499999999999</v>
      </c>
      <c r="AM4574">
        <v>0.35599999999999993</v>
      </c>
      <c r="AN4574">
        <v>0.33525000000000005</v>
      </c>
      <c r="AO4574">
        <v>0.33799999999999997</v>
      </c>
      <c r="AP4574">
        <v>0.35699999999999998</v>
      </c>
      <c r="AQ4574">
        <v>0.36649999999999999</v>
      </c>
      <c r="AR4574">
        <v>0.38450000000000001</v>
      </c>
      <c r="AS4574">
        <v>0.40125</v>
      </c>
      <c r="AU4574">
        <f t="shared" si="85"/>
        <v>56.974999999999994</v>
      </c>
      <c r="AV4574">
        <f t="shared" si="85"/>
        <v>71.199999999999989</v>
      </c>
      <c r="AW4574">
        <f t="shared" si="85"/>
        <v>67.050000000000011</v>
      </c>
      <c r="AX4574">
        <f t="shared" si="84"/>
        <v>195.22499999999999</v>
      </c>
    </row>
    <row r="4575" spans="1:50" x14ac:dyDescent="0.25">
      <c r="A4575" s="29" t="s">
        <v>175</v>
      </c>
      <c r="B4575" s="29" t="s">
        <v>143</v>
      </c>
      <c r="C4575" s="29" t="s">
        <v>137</v>
      </c>
      <c r="D4575" s="29" t="s">
        <v>138</v>
      </c>
      <c r="E4575" s="29" t="s">
        <v>179</v>
      </c>
      <c r="G4575" s="17">
        <v>44629</v>
      </c>
      <c r="H4575" s="17"/>
      <c r="I4575" s="1"/>
      <c r="L4575" s="23"/>
      <c r="P4575" s="13"/>
      <c r="V4575" s="20"/>
      <c r="W4575" s="20"/>
      <c r="X4575" s="20"/>
      <c r="Y4575" s="20"/>
      <c r="Z4575" s="20"/>
      <c r="AB4575" s="20"/>
      <c r="AI4575" s="20"/>
      <c r="AL4575">
        <v>0.22487500000000002</v>
      </c>
      <c r="AM4575">
        <v>0.32275000000000004</v>
      </c>
      <c r="AN4575">
        <v>0.31524999999999997</v>
      </c>
      <c r="AO4575">
        <v>0.32650000000000007</v>
      </c>
      <c r="AP4575">
        <v>0.34125</v>
      </c>
      <c r="AQ4575">
        <v>0.36099999999999993</v>
      </c>
      <c r="AR4575">
        <v>0.37924999999999998</v>
      </c>
      <c r="AS4575">
        <v>0.39325000000000004</v>
      </c>
      <c r="AU4575">
        <f t="shared" si="85"/>
        <v>44.975000000000001</v>
      </c>
      <c r="AV4575">
        <f t="shared" si="85"/>
        <v>64.550000000000011</v>
      </c>
      <c r="AW4575">
        <f t="shared" si="85"/>
        <v>63.05</v>
      </c>
      <c r="AX4575">
        <f t="shared" si="84"/>
        <v>172.57499999999999</v>
      </c>
    </row>
    <row r="4576" spans="1:50" x14ac:dyDescent="0.25">
      <c r="A4576" s="76" t="s">
        <v>177</v>
      </c>
      <c r="B4576" s="76" t="s">
        <v>145</v>
      </c>
      <c r="C4576" s="76" t="s">
        <v>137</v>
      </c>
      <c r="D4576" s="76" t="s">
        <v>138</v>
      </c>
      <c r="E4576" s="76" t="s">
        <v>179</v>
      </c>
      <c r="G4576" s="45">
        <v>44173</v>
      </c>
      <c r="H4576" s="45"/>
      <c r="I4576" s="91"/>
      <c r="L4576" s="23"/>
      <c r="P4576" s="13"/>
      <c r="V4576" s="20"/>
      <c r="W4576" s="20"/>
      <c r="X4576" s="20"/>
      <c r="Y4576" s="20"/>
      <c r="Z4576" s="20"/>
      <c r="AB4576" s="20"/>
      <c r="AI4576" s="20"/>
      <c r="AL4576">
        <v>0.24412500000000001</v>
      </c>
      <c r="AM4576">
        <v>0.33299999999999996</v>
      </c>
      <c r="AN4576">
        <v>0.30450000000000005</v>
      </c>
      <c r="AO4576">
        <v>0.29449999999999998</v>
      </c>
      <c r="AP4576">
        <v>0.30774999999999997</v>
      </c>
      <c r="AQ4576">
        <v>0.25975000000000004</v>
      </c>
      <c r="AR4576">
        <v>0.28775000000000001</v>
      </c>
      <c r="AS4576">
        <v>0.35899999999999999</v>
      </c>
      <c r="AU4576">
        <f t="shared" si="85"/>
        <v>48.825000000000003</v>
      </c>
      <c r="AV4576">
        <f t="shared" si="85"/>
        <v>66.599999999999994</v>
      </c>
      <c r="AW4576">
        <f t="shared" si="85"/>
        <v>60.900000000000013</v>
      </c>
      <c r="AX4576">
        <f t="shared" si="84"/>
        <v>176.32500000000002</v>
      </c>
    </row>
    <row r="4577" spans="1:50" x14ac:dyDescent="0.25">
      <c r="A4577" s="76" t="s">
        <v>177</v>
      </c>
      <c r="B4577" s="76" t="s">
        <v>145</v>
      </c>
      <c r="C4577" s="76" t="s">
        <v>137</v>
      </c>
      <c r="D4577" s="76" t="s">
        <v>138</v>
      </c>
      <c r="E4577" s="76" t="s">
        <v>179</v>
      </c>
      <c r="G4577" s="45">
        <v>44182</v>
      </c>
      <c r="H4577" s="45"/>
      <c r="I4577" s="91"/>
      <c r="L4577" s="23"/>
      <c r="P4577" s="13"/>
      <c r="V4577" s="20"/>
      <c r="W4577" s="20"/>
      <c r="X4577" s="20"/>
      <c r="Y4577" s="20"/>
      <c r="Z4577" s="20"/>
      <c r="AB4577" s="20"/>
      <c r="AI4577" s="20"/>
      <c r="AL4577">
        <v>0.23074999999999996</v>
      </c>
      <c r="AM4577">
        <v>0.32575000000000004</v>
      </c>
      <c r="AN4577">
        <v>0.30225000000000002</v>
      </c>
      <c r="AO4577">
        <v>0.29099999999999998</v>
      </c>
      <c r="AP4577">
        <v>0.30499999999999999</v>
      </c>
      <c r="AQ4577">
        <v>0.25725000000000003</v>
      </c>
      <c r="AR4577">
        <v>0.28574999999999995</v>
      </c>
      <c r="AS4577">
        <v>0.35899999999999999</v>
      </c>
      <c r="AU4577">
        <f t="shared" si="85"/>
        <v>46.149999999999991</v>
      </c>
      <c r="AV4577">
        <f t="shared" si="85"/>
        <v>65.150000000000006</v>
      </c>
      <c r="AW4577">
        <f t="shared" si="85"/>
        <v>60.45</v>
      </c>
      <c r="AX4577">
        <f t="shared" si="84"/>
        <v>171.75</v>
      </c>
    </row>
    <row r="4578" spans="1:50" x14ac:dyDescent="0.25">
      <c r="A4578" s="76" t="s">
        <v>177</v>
      </c>
      <c r="B4578" s="76" t="s">
        <v>145</v>
      </c>
      <c r="C4578" s="76" t="s">
        <v>137</v>
      </c>
      <c r="D4578" s="76" t="s">
        <v>138</v>
      </c>
      <c r="E4578" s="76" t="s">
        <v>179</v>
      </c>
      <c r="G4578" s="45">
        <v>44201</v>
      </c>
      <c r="H4578" s="45"/>
      <c r="I4578" s="91"/>
      <c r="L4578" s="23"/>
      <c r="P4578" s="13"/>
      <c r="V4578" s="20"/>
      <c r="W4578" s="20"/>
      <c r="X4578" s="20"/>
      <c r="Y4578" s="20"/>
      <c r="Z4578" s="20"/>
      <c r="AB4578" s="20"/>
      <c r="AI4578" s="20"/>
      <c r="AL4578">
        <v>0.21600000000000003</v>
      </c>
      <c r="AM4578">
        <v>0.33724999999999999</v>
      </c>
      <c r="AN4578">
        <v>0.3135</v>
      </c>
      <c r="AO4578">
        <v>0.29825000000000002</v>
      </c>
      <c r="AP4578">
        <v>0.31425000000000003</v>
      </c>
      <c r="AQ4578">
        <v>0.26700000000000002</v>
      </c>
      <c r="AR4578">
        <v>0.29100000000000004</v>
      </c>
      <c r="AS4578">
        <v>0.36249999999999999</v>
      </c>
      <c r="AU4578">
        <f t="shared" si="85"/>
        <v>43.2</v>
      </c>
      <c r="AV4578">
        <f t="shared" si="85"/>
        <v>67.45</v>
      </c>
      <c r="AW4578">
        <f t="shared" si="85"/>
        <v>62.7</v>
      </c>
      <c r="AX4578">
        <f t="shared" si="84"/>
        <v>173.35000000000002</v>
      </c>
    </row>
    <row r="4579" spans="1:50" x14ac:dyDescent="0.25">
      <c r="A4579" s="76" t="s">
        <v>177</v>
      </c>
      <c r="B4579" s="76" t="s">
        <v>145</v>
      </c>
      <c r="C4579" s="76" t="s">
        <v>137</v>
      </c>
      <c r="D4579" s="76" t="s">
        <v>138</v>
      </c>
      <c r="E4579" s="76" t="s">
        <v>179</v>
      </c>
      <c r="G4579" s="45">
        <v>44208</v>
      </c>
      <c r="H4579" s="45"/>
      <c r="I4579" s="91"/>
      <c r="L4579" s="23"/>
      <c r="P4579" s="13"/>
      <c r="V4579" s="20"/>
      <c r="W4579" s="20"/>
      <c r="X4579" s="20"/>
      <c r="Y4579" s="20"/>
      <c r="Z4579" s="20"/>
      <c r="AB4579" s="20"/>
      <c r="AI4579" s="20"/>
      <c r="AL4579">
        <v>0.175625</v>
      </c>
      <c r="AM4579">
        <v>0.30524999999999997</v>
      </c>
      <c r="AN4579">
        <v>0.30049999999999999</v>
      </c>
      <c r="AO4579">
        <v>0.29350000000000004</v>
      </c>
      <c r="AP4579">
        <v>0.3095</v>
      </c>
      <c r="AQ4579">
        <v>0.26050000000000001</v>
      </c>
      <c r="AR4579">
        <v>0.28825000000000001</v>
      </c>
      <c r="AS4579">
        <v>0.36224999999999996</v>
      </c>
      <c r="AU4579">
        <f t="shared" si="85"/>
        <v>35.125</v>
      </c>
      <c r="AV4579">
        <f t="shared" si="85"/>
        <v>61.04999999999999</v>
      </c>
      <c r="AW4579">
        <f t="shared" si="85"/>
        <v>60.099999999999994</v>
      </c>
      <c r="AX4579">
        <f t="shared" si="84"/>
        <v>156.27499999999998</v>
      </c>
    </row>
    <row r="4580" spans="1:50" x14ac:dyDescent="0.25">
      <c r="A4580" s="76" t="s">
        <v>177</v>
      </c>
      <c r="B4580" s="76" t="s">
        <v>145</v>
      </c>
      <c r="C4580" s="76" t="s">
        <v>137</v>
      </c>
      <c r="D4580" s="76" t="s">
        <v>138</v>
      </c>
      <c r="E4580" s="76" t="s">
        <v>179</v>
      </c>
      <c r="G4580" s="45">
        <v>44214</v>
      </c>
      <c r="H4580" s="45"/>
      <c r="I4580" s="91"/>
      <c r="L4580" s="23"/>
      <c r="P4580" s="13"/>
      <c r="V4580" s="20"/>
      <c r="W4580" s="20"/>
      <c r="X4580" s="20"/>
      <c r="Y4580" s="20"/>
      <c r="Z4580" s="20"/>
      <c r="AB4580" s="20"/>
      <c r="AI4580" s="20"/>
      <c r="AL4580">
        <v>0.16350000000000001</v>
      </c>
      <c r="AM4580">
        <v>0.28749999999999998</v>
      </c>
      <c r="AN4580">
        <v>0.29250000000000004</v>
      </c>
      <c r="AO4580">
        <v>0.29100000000000004</v>
      </c>
      <c r="AP4580">
        <v>0.3125</v>
      </c>
      <c r="AQ4580">
        <v>0.26175000000000004</v>
      </c>
      <c r="AR4580">
        <v>0.28775000000000001</v>
      </c>
      <c r="AS4580">
        <v>0.36399999999999999</v>
      </c>
      <c r="AU4580">
        <f t="shared" si="85"/>
        <v>32.700000000000003</v>
      </c>
      <c r="AV4580">
        <f t="shared" si="85"/>
        <v>57.499999999999993</v>
      </c>
      <c r="AW4580">
        <f t="shared" si="85"/>
        <v>58.500000000000007</v>
      </c>
      <c r="AX4580">
        <f t="shared" si="84"/>
        <v>148.69999999999999</v>
      </c>
    </row>
    <row r="4581" spans="1:50" x14ac:dyDescent="0.25">
      <c r="A4581" s="76" t="s">
        <v>177</v>
      </c>
      <c r="B4581" s="76" t="s">
        <v>145</v>
      </c>
      <c r="C4581" s="76" t="s">
        <v>137</v>
      </c>
      <c r="D4581" s="76" t="s">
        <v>138</v>
      </c>
      <c r="E4581" s="76" t="s">
        <v>179</v>
      </c>
      <c r="G4581" s="45">
        <v>44228</v>
      </c>
      <c r="H4581" s="45"/>
      <c r="I4581" s="91"/>
      <c r="L4581" s="23"/>
      <c r="P4581" s="13"/>
      <c r="V4581" s="20"/>
      <c r="W4581" s="20"/>
      <c r="X4581" s="20"/>
      <c r="Y4581" s="20"/>
      <c r="Z4581" s="20"/>
      <c r="AB4581" s="20"/>
      <c r="AI4581" s="20"/>
      <c r="AL4581">
        <v>0.15887499999999999</v>
      </c>
      <c r="AM4581">
        <v>0.26324999999999998</v>
      </c>
      <c r="AN4581">
        <v>0.26075000000000004</v>
      </c>
      <c r="AO4581">
        <v>0.26950000000000002</v>
      </c>
      <c r="AP4581">
        <v>0.30075000000000002</v>
      </c>
      <c r="AQ4581">
        <v>0.25700000000000001</v>
      </c>
      <c r="AR4581">
        <v>0.28749999999999998</v>
      </c>
      <c r="AS4581">
        <v>0.36725000000000002</v>
      </c>
      <c r="AU4581">
        <f t="shared" si="85"/>
        <v>31.774999999999999</v>
      </c>
      <c r="AV4581">
        <f t="shared" si="85"/>
        <v>52.65</v>
      </c>
      <c r="AW4581">
        <f t="shared" si="85"/>
        <v>52.150000000000006</v>
      </c>
      <c r="AX4581">
        <f t="shared" si="84"/>
        <v>136.57499999999999</v>
      </c>
    </row>
    <row r="4582" spans="1:50" x14ac:dyDescent="0.25">
      <c r="A4582" s="76" t="s">
        <v>177</v>
      </c>
      <c r="B4582" s="76" t="s">
        <v>145</v>
      </c>
      <c r="C4582" s="76" t="s">
        <v>137</v>
      </c>
      <c r="D4582" s="76" t="s">
        <v>138</v>
      </c>
      <c r="E4582" s="76" t="s">
        <v>179</v>
      </c>
      <c r="G4582" s="45">
        <v>44243</v>
      </c>
      <c r="H4582" s="45"/>
      <c r="I4582" s="91"/>
      <c r="L4582" s="23"/>
      <c r="P4582" s="13"/>
      <c r="V4582" s="20"/>
      <c r="W4582" s="20"/>
      <c r="X4582" s="20"/>
      <c r="Y4582" s="20"/>
      <c r="Z4582" s="20"/>
      <c r="AB4582" s="20"/>
      <c r="AI4582" s="20"/>
      <c r="AL4582">
        <v>0.13962500000000003</v>
      </c>
      <c r="AM4582">
        <v>0.26225000000000004</v>
      </c>
      <c r="AN4582">
        <v>0.26250000000000001</v>
      </c>
      <c r="AO4582">
        <v>0.26124999999999998</v>
      </c>
      <c r="AP4582">
        <v>0.28975000000000001</v>
      </c>
      <c r="AQ4582">
        <v>0.245</v>
      </c>
      <c r="AR4582">
        <v>0.28125</v>
      </c>
      <c r="AS4582">
        <v>0.36099999999999999</v>
      </c>
      <c r="AU4582">
        <f t="shared" si="85"/>
        <v>27.925000000000004</v>
      </c>
      <c r="AV4582">
        <f t="shared" si="85"/>
        <v>52.45000000000001</v>
      </c>
      <c r="AW4582">
        <f t="shared" si="85"/>
        <v>52.5</v>
      </c>
      <c r="AX4582">
        <f t="shared" si="84"/>
        <v>132.875</v>
      </c>
    </row>
    <row r="4583" spans="1:50" x14ac:dyDescent="0.25">
      <c r="A4583" s="76" t="s">
        <v>177</v>
      </c>
      <c r="B4583" s="76" t="s">
        <v>145</v>
      </c>
      <c r="C4583" s="76" t="s">
        <v>137</v>
      </c>
      <c r="D4583" s="76" t="s">
        <v>138</v>
      </c>
      <c r="E4583" s="76" t="s">
        <v>179</v>
      </c>
      <c r="G4583" s="45">
        <v>44258</v>
      </c>
      <c r="H4583" s="45"/>
      <c r="I4583" s="91"/>
      <c r="L4583" s="23"/>
      <c r="P4583" s="13"/>
      <c r="V4583" s="20"/>
      <c r="W4583" s="20"/>
      <c r="X4583" s="20"/>
      <c r="Y4583" s="20"/>
      <c r="Z4583" s="20"/>
      <c r="AB4583" s="20"/>
      <c r="AI4583" s="20"/>
      <c r="AL4583">
        <v>0.18575</v>
      </c>
      <c r="AM4583">
        <v>0.28550000000000003</v>
      </c>
      <c r="AN4583">
        <v>0.26249999999999996</v>
      </c>
      <c r="AO4583">
        <v>0.24475000000000002</v>
      </c>
      <c r="AP4583">
        <v>0.27575</v>
      </c>
      <c r="AQ4583">
        <v>0.28674999999999995</v>
      </c>
      <c r="AR4583">
        <v>0.26550000000000001</v>
      </c>
      <c r="AS4583">
        <v>0.31474999999999997</v>
      </c>
      <c r="AU4583">
        <f t="shared" si="85"/>
        <v>37.15</v>
      </c>
      <c r="AV4583">
        <f t="shared" si="85"/>
        <v>57.100000000000009</v>
      </c>
      <c r="AW4583">
        <f t="shared" si="85"/>
        <v>52.499999999999993</v>
      </c>
      <c r="AX4583">
        <f t="shared" si="84"/>
        <v>146.75</v>
      </c>
    </row>
    <row r="4584" spans="1:50" x14ac:dyDescent="0.25">
      <c r="A4584" s="76" t="s">
        <v>177</v>
      </c>
      <c r="B4584" s="76" t="s">
        <v>145</v>
      </c>
      <c r="C4584" s="76" t="s">
        <v>137</v>
      </c>
      <c r="D4584" s="76" t="s">
        <v>138</v>
      </c>
      <c r="E4584" s="76" t="s">
        <v>179</v>
      </c>
      <c r="G4584" s="45">
        <v>44272</v>
      </c>
      <c r="H4584" s="45"/>
      <c r="I4584" s="91"/>
      <c r="L4584" s="23"/>
      <c r="P4584" s="13"/>
      <c r="V4584" s="20"/>
      <c r="W4584" s="20"/>
      <c r="X4584" s="20"/>
      <c r="Y4584" s="20"/>
      <c r="Z4584" s="20"/>
      <c r="AB4584" s="20"/>
      <c r="AI4584" s="20"/>
      <c r="AL4584">
        <v>0.17175000000000001</v>
      </c>
      <c r="AM4584">
        <v>0.28300000000000003</v>
      </c>
      <c r="AN4584">
        <v>0.26250000000000001</v>
      </c>
      <c r="AO4584">
        <v>0.24600000000000002</v>
      </c>
      <c r="AP4584">
        <v>0.27399999999999997</v>
      </c>
      <c r="AQ4584">
        <v>0.28249999999999997</v>
      </c>
      <c r="AR4584">
        <v>0.26524999999999999</v>
      </c>
      <c r="AS4584">
        <v>0.31325000000000003</v>
      </c>
      <c r="AU4584">
        <f t="shared" si="85"/>
        <v>34.35</v>
      </c>
      <c r="AV4584">
        <f t="shared" si="85"/>
        <v>56.600000000000009</v>
      </c>
      <c r="AW4584">
        <f t="shared" si="85"/>
        <v>52.5</v>
      </c>
      <c r="AX4584">
        <f t="shared" si="84"/>
        <v>143.45000000000002</v>
      </c>
    </row>
    <row r="4585" spans="1:50" x14ac:dyDescent="0.25">
      <c r="A4585" s="76" t="s">
        <v>177</v>
      </c>
      <c r="B4585" s="76" t="s">
        <v>145</v>
      </c>
      <c r="C4585" s="76" t="s">
        <v>137</v>
      </c>
      <c r="D4585" s="76" t="s">
        <v>138</v>
      </c>
      <c r="E4585" s="76" t="s">
        <v>179</v>
      </c>
      <c r="G4585" s="45">
        <v>44277</v>
      </c>
      <c r="H4585" s="45"/>
      <c r="I4585" s="91"/>
      <c r="L4585" s="23"/>
      <c r="P4585" s="13"/>
      <c r="V4585" s="20"/>
      <c r="W4585" s="20"/>
      <c r="X4585" s="20"/>
      <c r="Y4585" s="20"/>
      <c r="Z4585" s="20"/>
      <c r="AB4585" s="20"/>
      <c r="AI4585" s="20"/>
      <c r="AL4585">
        <v>0.19287500000000002</v>
      </c>
      <c r="AM4585">
        <v>0.29100000000000004</v>
      </c>
      <c r="AN4585">
        <v>0.26150000000000001</v>
      </c>
      <c r="AO4585">
        <v>0.24525</v>
      </c>
      <c r="AP4585">
        <v>0.27099999999999996</v>
      </c>
      <c r="AQ4585">
        <v>0.28049999999999997</v>
      </c>
      <c r="AR4585">
        <v>0.26375000000000004</v>
      </c>
      <c r="AS4585">
        <v>0.31000000000000005</v>
      </c>
      <c r="AU4585">
        <f t="shared" si="85"/>
        <v>38.575000000000003</v>
      </c>
      <c r="AV4585">
        <f t="shared" si="85"/>
        <v>58.20000000000001</v>
      </c>
      <c r="AW4585">
        <f t="shared" si="85"/>
        <v>52.300000000000004</v>
      </c>
      <c r="AX4585">
        <f t="shared" si="84"/>
        <v>149.07500000000002</v>
      </c>
    </row>
    <row r="4586" spans="1:50" x14ac:dyDescent="0.25">
      <c r="A4586" s="76" t="s">
        <v>177</v>
      </c>
      <c r="B4586" s="76" t="s">
        <v>145</v>
      </c>
      <c r="C4586" s="76" t="s">
        <v>137</v>
      </c>
      <c r="D4586" s="76" t="s">
        <v>138</v>
      </c>
      <c r="E4586" s="76" t="s">
        <v>179</v>
      </c>
      <c r="G4586" s="45">
        <v>44284</v>
      </c>
      <c r="H4586" s="45"/>
      <c r="I4586" s="91"/>
      <c r="L4586" s="23"/>
      <c r="P4586" s="13"/>
      <c r="V4586" s="20"/>
      <c r="W4586" s="20"/>
      <c r="X4586" s="20"/>
      <c r="Y4586" s="20"/>
      <c r="Z4586" s="20"/>
      <c r="AB4586" s="20"/>
      <c r="AI4586" s="20"/>
      <c r="AL4586">
        <v>0.24975000000000003</v>
      </c>
      <c r="AM4586">
        <v>0.28825000000000001</v>
      </c>
      <c r="AN4586">
        <v>0.26374999999999998</v>
      </c>
      <c r="AO4586">
        <v>0.248</v>
      </c>
      <c r="AP4586">
        <v>0.27550000000000002</v>
      </c>
      <c r="AQ4586">
        <v>0.28199999999999997</v>
      </c>
      <c r="AR4586">
        <v>0.26374999999999998</v>
      </c>
      <c r="AS4586">
        <v>0.31175000000000003</v>
      </c>
      <c r="AU4586">
        <f t="shared" si="85"/>
        <v>49.95</v>
      </c>
      <c r="AV4586">
        <f t="shared" si="85"/>
        <v>57.65</v>
      </c>
      <c r="AW4586">
        <f t="shared" si="85"/>
        <v>52.75</v>
      </c>
      <c r="AX4586">
        <f t="shared" si="84"/>
        <v>160.35</v>
      </c>
    </row>
    <row r="4587" spans="1:50" x14ac:dyDescent="0.25">
      <c r="A4587" s="76" t="s">
        <v>177</v>
      </c>
      <c r="B4587" s="76" t="s">
        <v>145</v>
      </c>
      <c r="C4587" s="76" t="s">
        <v>137</v>
      </c>
      <c r="D4587" s="76" t="s">
        <v>138</v>
      </c>
      <c r="E4587" s="76" t="s">
        <v>179</v>
      </c>
      <c r="G4587" s="45">
        <v>44292</v>
      </c>
      <c r="H4587" s="45"/>
      <c r="I4587" s="91"/>
      <c r="L4587" s="23"/>
      <c r="P4587" s="13"/>
      <c r="V4587" s="20"/>
      <c r="W4587" s="20"/>
      <c r="X4587" s="20"/>
      <c r="Y4587" s="20"/>
      <c r="Z4587" s="20"/>
      <c r="AB4587" s="20"/>
      <c r="AI4587" s="20"/>
      <c r="AL4587">
        <v>0.15362499999999998</v>
      </c>
      <c r="AM4587">
        <v>0.27975</v>
      </c>
      <c r="AN4587">
        <v>0.26250000000000001</v>
      </c>
      <c r="AO4587">
        <v>0.24775</v>
      </c>
      <c r="AP4587">
        <v>0.27024999999999999</v>
      </c>
      <c r="AQ4587">
        <v>0.27725</v>
      </c>
      <c r="AR4587">
        <v>0.26100000000000001</v>
      </c>
      <c r="AS4587">
        <v>0.309</v>
      </c>
      <c r="AU4587">
        <f t="shared" si="85"/>
        <v>30.724999999999998</v>
      </c>
      <c r="AV4587">
        <f t="shared" si="85"/>
        <v>55.95</v>
      </c>
      <c r="AW4587">
        <f t="shared" si="85"/>
        <v>52.5</v>
      </c>
      <c r="AX4587">
        <f t="shared" si="84"/>
        <v>139.17500000000001</v>
      </c>
    </row>
    <row r="4588" spans="1:50" x14ac:dyDescent="0.25">
      <c r="A4588" s="76" t="s">
        <v>177</v>
      </c>
      <c r="B4588" s="76" t="s">
        <v>145</v>
      </c>
      <c r="C4588" s="76" t="s">
        <v>137</v>
      </c>
      <c r="D4588" s="76" t="s">
        <v>138</v>
      </c>
      <c r="E4588" s="76" t="s">
        <v>179</v>
      </c>
      <c r="G4588" s="45">
        <v>44306</v>
      </c>
      <c r="H4588" s="45"/>
      <c r="I4588" s="91"/>
      <c r="L4588" s="23"/>
      <c r="P4588" s="13"/>
      <c r="V4588" s="20"/>
      <c r="W4588" s="20"/>
      <c r="X4588" s="20"/>
      <c r="Y4588" s="20"/>
      <c r="Z4588" s="20"/>
      <c r="AB4588" s="20"/>
      <c r="AI4588" s="20"/>
      <c r="AL4588">
        <v>0.17974999999999997</v>
      </c>
      <c r="AM4588">
        <v>0.25950000000000001</v>
      </c>
      <c r="AN4588">
        <v>0.24850000000000003</v>
      </c>
      <c r="AO4588">
        <v>0.23450000000000004</v>
      </c>
      <c r="AP4588">
        <v>0.26150000000000001</v>
      </c>
      <c r="AQ4588">
        <v>0.27200000000000002</v>
      </c>
      <c r="AR4588">
        <v>0.25674999999999998</v>
      </c>
      <c r="AS4588">
        <v>0.30274999999999996</v>
      </c>
      <c r="AU4588">
        <f t="shared" si="85"/>
        <v>35.949999999999996</v>
      </c>
      <c r="AV4588">
        <f t="shared" si="85"/>
        <v>51.9</v>
      </c>
      <c r="AW4588">
        <f t="shared" si="85"/>
        <v>49.7</v>
      </c>
      <c r="AX4588">
        <f t="shared" si="84"/>
        <v>137.55000000000001</v>
      </c>
    </row>
    <row r="4589" spans="1:50" x14ac:dyDescent="0.25">
      <c r="A4589" s="76" t="s">
        <v>177</v>
      </c>
      <c r="B4589" s="76" t="s">
        <v>145</v>
      </c>
      <c r="C4589" s="76" t="s">
        <v>137</v>
      </c>
      <c r="D4589" s="76" t="s">
        <v>138</v>
      </c>
      <c r="E4589" s="76" t="s">
        <v>179</v>
      </c>
      <c r="G4589" s="45">
        <v>44314</v>
      </c>
      <c r="H4589" s="45"/>
      <c r="I4589" s="91"/>
      <c r="L4589" s="23"/>
      <c r="P4589" s="13"/>
      <c r="V4589" s="20"/>
      <c r="W4589" s="20"/>
      <c r="X4589" s="20"/>
      <c r="Y4589" s="20"/>
      <c r="Z4589" s="20"/>
      <c r="AB4589" s="20"/>
      <c r="AI4589" s="20"/>
      <c r="AL4589">
        <v>0.19625000000000001</v>
      </c>
      <c r="AM4589">
        <v>0.26750000000000002</v>
      </c>
      <c r="AN4589">
        <v>0.25024999999999997</v>
      </c>
      <c r="AO4589">
        <v>0.23699999999999999</v>
      </c>
      <c r="AP4589">
        <v>0.26500000000000001</v>
      </c>
      <c r="AQ4589">
        <v>0.27149999999999996</v>
      </c>
      <c r="AR4589">
        <v>0.25675000000000003</v>
      </c>
      <c r="AS4589">
        <v>0.309</v>
      </c>
      <c r="AU4589">
        <f t="shared" si="85"/>
        <v>39.25</v>
      </c>
      <c r="AV4589">
        <f t="shared" si="85"/>
        <v>53.5</v>
      </c>
      <c r="AW4589">
        <f t="shared" si="85"/>
        <v>50.05</v>
      </c>
      <c r="AX4589">
        <f t="shared" si="84"/>
        <v>142.80000000000001</v>
      </c>
    </row>
    <row r="4590" spans="1:50" x14ac:dyDescent="0.25">
      <c r="A4590" s="76" t="s">
        <v>177</v>
      </c>
      <c r="B4590" s="76" t="s">
        <v>145</v>
      </c>
      <c r="C4590" s="76" t="s">
        <v>137</v>
      </c>
      <c r="D4590" s="76" t="s">
        <v>138</v>
      </c>
      <c r="E4590" s="76" t="s">
        <v>179</v>
      </c>
      <c r="G4590" s="45">
        <v>44320</v>
      </c>
      <c r="H4590" s="45"/>
      <c r="I4590" s="91"/>
      <c r="L4590" s="23"/>
      <c r="P4590" s="13"/>
      <c r="V4590" s="20"/>
      <c r="W4590" s="20"/>
      <c r="X4590" s="20"/>
      <c r="Y4590" s="20"/>
      <c r="Z4590" s="20"/>
      <c r="AB4590" s="20"/>
      <c r="AI4590" s="20"/>
      <c r="AL4590">
        <v>0.15825</v>
      </c>
      <c r="AM4590">
        <v>0.26274999999999998</v>
      </c>
      <c r="AN4590">
        <v>0.25299999999999995</v>
      </c>
      <c r="AO4590">
        <v>0.23350000000000001</v>
      </c>
      <c r="AP4590">
        <v>0.26</v>
      </c>
      <c r="AQ4590">
        <v>0.26850000000000002</v>
      </c>
      <c r="AR4590">
        <v>0.25500000000000006</v>
      </c>
      <c r="AS4590">
        <v>0.30325000000000002</v>
      </c>
      <c r="AU4590">
        <f t="shared" si="85"/>
        <v>31.65</v>
      </c>
      <c r="AV4590">
        <f t="shared" si="85"/>
        <v>52.55</v>
      </c>
      <c r="AW4590">
        <f t="shared" si="85"/>
        <v>50.599999999999987</v>
      </c>
      <c r="AX4590">
        <f t="shared" si="84"/>
        <v>134.79999999999998</v>
      </c>
    </row>
    <row r="4591" spans="1:50" x14ac:dyDescent="0.25">
      <c r="A4591" s="76" t="s">
        <v>177</v>
      </c>
      <c r="B4591" s="76" t="s">
        <v>145</v>
      </c>
      <c r="C4591" s="76" t="s">
        <v>137</v>
      </c>
      <c r="D4591" s="76" t="s">
        <v>138</v>
      </c>
      <c r="E4591" s="76" t="s">
        <v>179</v>
      </c>
      <c r="G4591" s="45">
        <v>44327</v>
      </c>
      <c r="H4591" s="45"/>
      <c r="I4591" s="91"/>
      <c r="L4591" s="23"/>
      <c r="P4591" s="13"/>
      <c r="V4591" s="20"/>
      <c r="W4591" s="20"/>
      <c r="X4591" s="20"/>
      <c r="Y4591" s="20"/>
      <c r="Z4591" s="20"/>
      <c r="AB4591" s="20"/>
      <c r="AI4591" s="20"/>
      <c r="AL4591">
        <v>0.14000000000000001</v>
      </c>
      <c r="AM4591">
        <v>0.25475000000000003</v>
      </c>
      <c r="AN4591">
        <v>0.24274999999999999</v>
      </c>
      <c r="AO4591">
        <v>0.22800000000000001</v>
      </c>
      <c r="AP4591">
        <v>0.254</v>
      </c>
      <c r="AQ4591">
        <v>0.26499999999999996</v>
      </c>
      <c r="AR4591">
        <v>0.24850000000000003</v>
      </c>
      <c r="AS4591">
        <v>0.29875000000000002</v>
      </c>
      <c r="AU4591">
        <f t="shared" si="85"/>
        <v>28.000000000000004</v>
      </c>
      <c r="AV4591">
        <f t="shared" si="85"/>
        <v>50.95</v>
      </c>
      <c r="AW4591">
        <f t="shared" si="85"/>
        <v>48.55</v>
      </c>
      <c r="AX4591">
        <f t="shared" si="84"/>
        <v>127.5</v>
      </c>
    </row>
    <row r="4592" spans="1:50" x14ac:dyDescent="0.25">
      <c r="A4592" s="76" t="s">
        <v>177</v>
      </c>
      <c r="B4592" s="76" t="s">
        <v>145</v>
      </c>
      <c r="C4592" s="76" t="s">
        <v>137</v>
      </c>
      <c r="D4592" s="76" t="s">
        <v>138</v>
      </c>
      <c r="E4592" s="76" t="s">
        <v>179</v>
      </c>
      <c r="G4592" s="45">
        <v>44333</v>
      </c>
      <c r="H4592" s="45"/>
      <c r="I4592" s="91"/>
      <c r="L4592" s="23"/>
      <c r="P4592" s="13"/>
      <c r="V4592" s="20"/>
      <c r="W4592" s="20"/>
      <c r="X4592" s="20"/>
      <c r="Y4592" s="20"/>
      <c r="Z4592" s="20"/>
      <c r="AB4592" s="20"/>
      <c r="AI4592" s="20"/>
      <c r="AL4592">
        <v>0.16437499999999999</v>
      </c>
      <c r="AM4592">
        <v>0.25874999999999998</v>
      </c>
      <c r="AN4592">
        <v>0.24299999999999999</v>
      </c>
      <c r="AO4592">
        <v>0.22699999999999998</v>
      </c>
      <c r="AP4592">
        <v>0.25224999999999997</v>
      </c>
      <c r="AQ4592">
        <v>0.26350000000000001</v>
      </c>
      <c r="AR4592">
        <v>0.2525</v>
      </c>
      <c r="AS4592">
        <v>0.30524999999999997</v>
      </c>
      <c r="AU4592">
        <f t="shared" si="85"/>
        <v>32.875</v>
      </c>
      <c r="AV4592">
        <f t="shared" si="85"/>
        <v>51.749999999999993</v>
      </c>
      <c r="AW4592">
        <f t="shared" si="85"/>
        <v>48.6</v>
      </c>
      <c r="AX4592">
        <f t="shared" si="84"/>
        <v>133.22499999999999</v>
      </c>
    </row>
    <row r="4593" spans="1:50" x14ac:dyDescent="0.25">
      <c r="A4593" s="76" t="s">
        <v>177</v>
      </c>
      <c r="B4593" s="76" t="s">
        <v>145</v>
      </c>
      <c r="C4593" s="76" t="s">
        <v>137</v>
      </c>
      <c r="D4593" s="76" t="s">
        <v>138</v>
      </c>
      <c r="E4593" s="76" t="s">
        <v>179</v>
      </c>
      <c r="G4593" s="45">
        <v>44342</v>
      </c>
      <c r="H4593" s="45"/>
      <c r="I4593" s="91"/>
      <c r="L4593" s="23"/>
      <c r="P4593" s="13"/>
      <c r="V4593" s="20"/>
      <c r="W4593" s="20"/>
      <c r="X4593" s="20"/>
      <c r="Y4593" s="20"/>
      <c r="Z4593" s="20"/>
      <c r="AB4593" s="20"/>
      <c r="AI4593" s="20"/>
      <c r="AL4593">
        <v>0.20024999999999998</v>
      </c>
      <c r="AM4593">
        <v>0.27200000000000002</v>
      </c>
      <c r="AN4593">
        <v>0.24700000000000003</v>
      </c>
      <c r="AO4593">
        <v>0.22675000000000001</v>
      </c>
      <c r="AP4593">
        <v>0.26549999999999996</v>
      </c>
      <c r="AQ4593">
        <v>0.26450000000000001</v>
      </c>
      <c r="AR4593">
        <v>0.2495</v>
      </c>
      <c r="AS4593">
        <v>0.30774999999999997</v>
      </c>
      <c r="AU4593">
        <f t="shared" si="85"/>
        <v>40.049999999999997</v>
      </c>
      <c r="AV4593">
        <f t="shared" si="85"/>
        <v>54.400000000000006</v>
      </c>
      <c r="AW4593">
        <f t="shared" si="85"/>
        <v>49.400000000000006</v>
      </c>
      <c r="AX4593">
        <f t="shared" si="84"/>
        <v>143.85000000000002</v>
      </c>
    </row>
    <row r="4594" spans="1:50" x14ac:dyDescent="0.25">
      <c r="A4594" s="76" t="s">
        <v>177</v>
      </c>
      <c r="B4594" s="76" t="s">
        <v>145</v>
      </c>
      <c r="C4594" s="76" t="s">
        <v>137</v>
      </c>
      <c r="D4594" s="76" t="s">
        <v>138</v>
      </c>
      <c r="E4594" s="76" t="s">
        <v>179</v>
      </c>
      <c r="G4594" s="45">
        <v>44377</v>
      </c>
      <c r="H4594" s="45"/>
      <c r="I4594" s="91"/>
      <c r="L4594" s="23"/>
      <c r="P4594" s="13"/>
      <c r="V4594" s="20"/>
      <c r="W4594" s="20"/>
      <c r="X4594" s="20"/>
      <c r="Y4594" s="20"/>
      <c r="Z4594" s="20"/>
      <c r="AB4594" s="20"/>
      <c r="AI4594" s="20"/>
      <c r="AL4594">
        <v>0.31262499999999993</v>
      </c>
      <c r="AM4594">
        <v>0.34</v>
      </c>
      <c r="AN4594">
        <v>0.31574999999999998</v>
      </c>
      <c r="AO4594">
        <v>0.33500000000000002</v>
      </c>
      <c r="AP4594">
        <v>0.35350000000000004</v>
      </c>
      <c r="AQ4594">
        <v>0.35449999999999998</v>
      </c>
      <c r="AR4594">
        <v>0.32075000000000004</v>
      </c>
      <c r="AS4594">
        <v>0.35899999999999999</v>
      </c>
      <c r="AU4594">
        <f t="shared" si="85"/>
        <v>62.524999999999984</v>
      </c>
      <c r="AV4594">
        <f t="shared" si="85"/>
        <v>68</v>
      </c>
      <c r="AW4594">
        <f t="shared" si="85"/>
        <v>63.149999999999991</v>
      </c>
      <c r="AX4594">
        <f t="shared" si="84"/>
        <v>193.67499999999995</v>
      </c>
    </row>
    <row r="4595" spans="1:50" x14ac:dyDescent="0.25">
      <c r="A4595" s="76" t="s">
        <v>177</v>
      </c>
      <c r="B4595" s="76" t="s">
        <v>145</v>
      </c>
      <c r="C4595" s="76" t="s">
        <v>137</v>
      </c>
      <c r="D4595" s="76" t="s">
        <v>138</v>
      </c>
      <c r="E4595" s="76" t="s">
        <v>179</v>
      </c>
      <c r="G4595" s="45">
        <v>44405</v>
      </c>
      <c r="H4595" s="45"/>
      <c r="I4595" s="91"/>
      <c r="L4595" s="23"/>
      <c r="P4595" s="13"/>
      <c r="V4595" s="20"/>
      <c r="W4595" s="20"/>
      <c r="X4595" s="20"/>
      <c r="Y4595" s="20"/>
      <c r="Z4595" s="20"/>
      <c r="AB4595" s="20"/>
      <c r="AI4595" s="20"/>
      <c r="AL4595">
        <v>0.31587500000000002</v>
      </c>
      <c r="AM4595">
        <v>0.32874999999999999</v>
      </c>
      <c r="AN4595">
        <v>0.29967500000000002</v>
      </c>
      <c r="AO4595">
        <v>0.31524999999999997</v>
      </c>
      <c r="AP4595">
        <v>0.33755000000000002</v>
      </c>
      <c r="AQ4595">
        <v>0.33357500000000001</v>
      </c>
      <c r="AR4595">
        <v>0.30977500000000002</v>
      </c>
      <c r="AU4595">
        <f t="shared" si="85"/>
        <v>63.175000000000004</v>
      </c>
      <c r="AV4595">
        <f t="shared" si="85"/>
        <v>65.75</v>
      </c>
      <c r="AW4595">
        <f t="shared" si="85"/>
        <v>59.935000000000002</v>
      </c>
      <c r="AX4595">
        <f t="shared" si="84"/>
        <v>188.86</v>
      </c>
    </row>
    <row r="4596" spans="1:50" x14ac:dyDescent="0.25">
      <c r="A4596" s="76" t="s">
        <v>177</v>
      </c>
      <c r="B4596" s="76" t="s">
        <v>145</v>
      </c>
      <c r="C4596" s="76" t="s">
        <v>137</v>
      </c>
      <c r="D4596" s="76" t="s">
        <v>138</v>
      </c>
      <c r="E4596" s="76" t="s">
        <v>179</v>
      </c>
      <c r="G4596" s="45">
        <v>44497</v>
      </c>
      <c r="H4596" s="45"/>
      <c r="I4596" s="91"/>
      <c r="L4596" s="23"/>
      <c r="P4596" s="13"/>
      <c r="V4596" s="20"/>
      <c r="W4596" s="20"/>
      <c r="X4596" s="20"/>
      <c r="Y4596" s="20"/>
      <c r="Z4596" s="20"/>
      <c r="AB4596" s="20"/>
      <c r="AI4596" s="20"/>
      <c r="AL4596">
        <v>0.124625</v>
      </c>
      <c r="AM4596">
        <v>0.32517499999999999</v>
      </c>
      <c r="AN4596">
        <v>0.32082499999999997</v>
      </c>
      <c r="AO4596">
        <v>0.32827499999999998</v>
      </c>
      <c r="AP4596">
        <v>0.32702500000000001</v>
      </c>
      <c r="AQ4596">
        <v>0.32232500000000003</v>
      </c>
      <c r="AR4596">
        <v>0.33477499999999999</v>
      </c>
      <c r="AS4596">
        <v>0.35930000000000001</v>
      </c>
      <c r="AU4596">
        <f t="shared" si="85"/>
        <v>24.925000000000001</v>
      </c>
      <c r="AV4596">
        <f t="shared" si="85"/>
        <v>65.034999999999997</v>
      </c>
      <c r="AW4596">
        <f t="shared" si="85"/>
        <v>64.164999999999992</v>
      </c>
      <c r="AX4596">
        <f t="shared" ref="AX4596:AX4659" si="86">AU4596+AV4596+AW4596</f>
        <v>154.125</v>
      </c>
    </row>
    <row r="4597" spans="1:50" x14ac:dyDescent="0.25">
      <c r="A4597" s="76" t="s">
        <v>177</v>
      </c>
      <c r="B4597" s="76" t="s">
        <v>145</v>
      </c>
      <c r="C4597" s="76" t="s">
        <v>137</v>
      </c>
      <c r="D4597" s="76" t="s">
        <v>138</v>
      </c>
      <c r="E4597" s="76" t="s">
        <v>179</v>
      </c>
      <c r="G4597" s="45">
        <v>44508</v>
      </c>
      <c r="H4597" s="45"/>
      <c r="I4597" s="91"/>
      <c r="L4597" s="23"/>
      <c r="P4597" s="13"/>
      <c r="V4597" s="20"/>
      <c r="W4597" s="20"/>
      <c r="X4597" s="20"/>
      <c r="Y4597" s="20"/>
      <c r="Z4597" s="20"/>
      <c r="AB4597" s="20"/>
      <c r="AI4597" s="20"/>
      <c r="AL4597">
        <v>0.12024999999999998</v>
      </c>
      <c r="AM4597">
        <v>0.32049999999999995</v>
      </c>
      <c r="AN4597">
        <v>0.31850000000000001</v>
      </c>
      <c r="AO4597">
        <v>0.32474999999999993</v>
      </c>
      <c r="AP4597">
        <v>0.32725000000000004</v>
      </c>
      <c r="AQ4597">
        <v>0.32299999999999995</v>
      </c>
      <c r="AR4597">
        <v>0.33600000000000002</v>
      </c>
      <c r="AS4597">
        <v>0.35825000000000001</v>
      </c>
      <c r="AU4597">
        <f t="shared" si="85"/>
        <v>24.049999999999997</v>
      </c>
      <c r="AV4597">
        <f t="shared" si="85"/>
        <v>64.099999999999994</v>
      </c>
      <c r="AW4597">
        <f t="shared" si="85"/>
        <v>63.7</v>
      </c>
      <c r="AX4597">
        <f t="shared" si="86"/>
        <v>151.85</v>
      </c>
    </row>
    <row r="4598" spans="1:50" x14ac:dyDescent="0.25">
      <c r="A4598" s="76" t="s">
        <v>177</v>
      </c>
      <c r="B4598" s="76" t="s">
        <v>145</v>
      </c>
      <c r="C4598" s="76" t="s">
        <v>137</v>
      </c>
      <c r="D4598" s="76" t="s">
        <v>138</v>
      </c>
      <c r="E4598" s="76" t="s">
        <v>179</v>
      </c>
      <c r="G4598" s="45">
        <v>44516</v>
      </c>
      <c r="H4598" s="45"/>
      <c r="I4598" s="91"/>
      <c r="L4598" s="23"/>
      <c r="P4598" s="13"/>
      <c r="V4598" s="20"/>
      <c r="W4598" s="20"/>
      <c r="X4598" s="20"/>
      <c r="Y4598" s="20"/>
      <c r="Z4598" s="20"/>
      <c r="AB4598" s="20"/>
      <c r="AI4598" s="20"/>
      <c r="AL4598">
        <v>0.12100000000000001</v>
      </c>
      <c r="AM4598">
        <v>0.31874999999999998</v>
      </c>
      <c r="AN4598">
        <v>0.31800000000000006</v>
      </c>
      <c r="AO4598">
        <v>0.32725000000000004</v>
      </c>
      <c r="AP4598">
        <v>0.33024999999999999</v>
      </c>
      <c r="AQ4598">
        <v>0.32350000000000001</v>
      </c>
      <c r="AR4598">
        <v>0.33575000000000005</v>
      </c>
      <c r="AS4598">
        <v>0.36</v>
      </c>
      <c r="AU4598">
        <f t="shared" si="85"/>
        <v>24.200000000000003</v>
      </c>
      <c r="AV4598">
        <f t="shared" si="85"/>
        <v>63.749999999999993</v>
      </c>
      <c r="AW4598">
        <f t="shared" si="85"/>
        <v>63.600000000000009</v>
      </c>
      <c r="AX4598">
        <f t="shared" si="86"/>
        <v>151.55000000000001</v>
      </c>
    </row>
    <row r="4599" spans="1:50" x14ac:dyDescent="0.25">
      <c r="A4599" s="76" t="s">
        <v>177</v>
      </c>
      <c r="B4599" s="76" t="s">
        <v>145</v>
      </c>
      <c r="C4599" s="76" t="s">
        <v>137</v>
      </c>
      <c r="D4599" s="76" t="s">
        <v>138</v>
      </c>
      <c r="E4599" s="76" t="s">
        <v>179</v>
      </c>
      <c r="G4599" s="45">
        <v>44522</v>
      </c>
      <c r="H4599" s="45"/>
      <c r="I4599" s="91"/>
      <c r="L4599" s="23"/>
      <c r="P4599" s="13"/>
      <c r="V4599" s="20"/>
      <c r="W4599" s="20"/>
      <c r="X4599" s="20"/>
      <c r="Y4599" s="20"/>
      <c r="Z4599" s="20"/>
      <c r="AB4599" s="20"/>
      <c r="AI4599" s="20"/>
      <c r="AL4599">
        <v>0.13662499999999997</v>
      </c>
      <c r="AM4599">
        <v>0.31725000000000003</v>
      </c>
      <c r="AN4599">
        <v>0.3175</v>
      </c>
      <c r="AO4599">
        <v>0.32624999999999998</v>
      </c>
      <c r="AP4599">
        <v>0.32924999999999999</v>
      </c>
      <c r="AQ4599">
        <v>0.32374999999999998</v>
      </c>
      <c r="AR4599">
        <v>0.33149999999999996</v>
      </c>
      <c r="AS4599">
        <v>0.35875000000000001</v>
      </c>
      <c r="AU4599">
        <f t="shared" si="85"/>
        <v>27.324999999999992</v>
      </c>
      <c r="AV4599">
        <f t="shared" si="85"/>
        <v>63.45</v>
      </c>
      <c r="AW4599">
        <f t="shared" si="85"/>
        <v>63.5</v>
      </c>
      <c r="AX4599">
        <f t="shared" si="86"/>
        <v>154.27499999999998</v>
      </c>
    </row>
    <row r="4600" spans="1:50" x14ac:dyDescent="0.25">
      <c r="A4600" s="76" t="s">
        <v>177</v>
      </c>
      <c r="B4600" s="76" t="s">
        <v>145</v>
      </c>
      <c r="C4600" s="76" t="s">
        <v>137</v>
      </c>
      <c r="D4600" s="76" t="s">
        <v>138</v>
      </c>
      <c r="E4600" s="76" t="s">
        <v>179</v>
      </c>
      <c r="G4600" s="45">
        <v>44529</v>
      </c>
      <c r="H4600" s="45"/>
      <c r="I4600" s="91"/>
      <c r="L4600" s="23"/>
      <c r="P4600" s="13"/>
      <c r="V4600" s="20"/>
      <c r="W4600" s="20"/>
      <c r="X4600" s="20"/>
      <c r="Y4600" s="20"/>
      <c r="Z4600" s="20"/>
      <c r="AB4600" s="20"/>
      <c r="AI4600" s="20"/>
      <c r="AL4600">
        <v>0.17612499999999998</v>
      </c>
      <c r="AM4600">
        <v>0.31724999999999998</v>
      </c>
      <c r="AN4600">
        <v>0.315</v>
      </c>
      <c r="AO4600">
        <v>0.32799999999999996</v>
      </c>
      <c r="AP4600">
        <v>0.32450000000000001</v>
      </c>
      <c r="AQ4600">
        <v>0.31874999999999998</v>
      </c>
      <c r="AR4600">
        <v>0.32974999999999993</v>
      </c>
      <c r="AS4600">
        <v>0.35899999999999999</v>
      </c>
      <c r="AU4600">
        <f t="shared" si="85"/>
        <v>35.224999999999994</v>
      </c>
      <c r="AV4600">
        <f t="shared" si="85"/>
        <v>63.449999999999996</v>
      </c>
      <c r="AW4600">
        <f t="shared" si="85"/>
        <v>63</v>
      </c>
      <c r="AX4600">
        <f t="shared" si="86"/>
        <v>161.67499999999998</v>
      </c>
    </row>
    <row r="4601" spans="1:50" x14ac:dyDescent="0.25">
      <c r="A4601" s="76" t="s">
        <v>177</v>
      </c>
      <c r="B4601" s="76" t="s">
        <v>145</v>
      </c>
      <c r="C4601" s="76" t="s">
        <v>137</v>
      </c>
      <c r="D4601" s="76" t="s">
        <v>138</v>
      </c>
      <c r="E4601" s="76" t="s">
        <v>179</v>
      </c>
      <c r="G4601" s="45">
        <v>44538</v>
      </c>
      <c r="H4601" s="45"/>
      <c r="I4601" s="91"/>
      <c r="L4601" s="23"/>
      <c r="P4601" s="13"/>
      <c r="V4601" s="20"/>
      <c r="W4601" s="20"/>
      <c r="X4601" s="20"/>
      <c r="Y4601" s="20"/>
      <c r="Z4601" s="20"/>
      <c r="AB4601" s="20"/>
      <c r="AI4601" s="20"/>
      <c r="AL4601">
        <v>0.202375</v>
      </c>
      <c r="AM4601">
        <v>0.30824999999999997</v>
      </c>
      <c r="AN4601">
        <v>0.31075000000000003</v>
      </c>
      <c r="AO4601">
        <v>0.32299999999999995</v>
      </c>
      <c r="AP4601">
        <v>0.32275000000000004</v>
      </c>
      <c r="AQ4601">
        <v>0.31699999999999995</v>
      </c>
      <c r="AR4601">
        <v>0.32750000000000001</v>
      </c>
      <c r="AS4601">
        <v>0.35749999999999998</v>
      </c>
      <c r="AU4601">
        <f t="shared" si="85"/>
        <v>40.475000000000001</v>
      </c>
      <c r="AV4601">
        <f t="shared" si="85"/>
        <v>61.649999999999991</v>
      </c>
      <c r="AW4601">
        <f t="shared" si="85"/>
        <v>62.150000000000006</v>
      </c>
      <c r="AX4601">
        <f t="shared" si="86"/>
        <v>164.27500000000001</v>
      </c>
    </row>
    <row r="4602" spans="1:50" x14ac:dyDescent="0.25">
      <c r="A4602" s="76" t="s">
        <v>177</v>
      </c>
      <c r="B4602" s="76" t="s">
        <v>145</v>
      </c>
      <c r="C4602" s="76" t="s">
        <v>137</v>
      </c>
      <c r="D4602" s="76" t="s">
        <v>138</v>
      </c>
      <c r="E4602" s="76" t="s">
        <v>179</v>
      </c>
      <c r="G4602" s="45">
        <v>44543</v>
      </c>
      <c r="H4602" s="45"/>
      <c r="I4602" s="91"/>
      <c r="L4602" s="23"/>
      <c r="P4602" s="13"/>
      <c r="V4602" s="20"/>
      <c r="W4602" s="20"/>
      <c r="X4602" s="20"/>
      <c r="Y4602" s="20"/>
      <c r="Z4602" s="20"/>
      <c r="AB4602" s="20"/>
      <c r="AI4602" s="20"/>
      <c r="AL4602">
        <v>0.18412500000000001</v>
      </c>
      <c r="AM4602">
        <v>0.31074999999999997</v>
      </c>
      <c r="AN4602">
        <v>0.3105</v>
      </c>
      <c r="AO4602">
        <v>0.32449999999999996</v>
      </c>
      <c r="AP4602">
        <v>0.32</v>
      </c>
      <c r="AQ4602">
        <v>0.317</v>
      </c>
      <c r="AR4602">
        <v>0.33600000000000002</v>
      </c>
      <c r="AS4602">
        <v>0.35</v>
      </c>
      <c r="AU4602">
        <f t="shared" si="85"/>
        <v>36.825000000000003</v>
      </c>
      <c r="AV4602">
        <f t="shared" si="85"/>
        <v>62.149999999999991</v>
      </c>
      <c r="AW4602">
        <f t="shared" si="85"/>
        <v>62.1</v>
      </c>
      <c r="AX4602">
        <f t="shared" si="86"/>
        <v>161.07499999999999</v>
      </c>
    </row>
    <row r="4603" spans="1:50" x14ac:dyDescent="0.25">
      <c r="A4603" s="76" t="s">
        <v>177</v>
      </c>
      <c r="B4603" s="76" t="s">
        <v>145</v>
      </c>
      <c r="C4603" s="76" t="s">
        <v>137</v>
      </c>
      <c r="D4603" s="76" t="s">
        <v>138</v>
      </c>
      <c r="E4603" s="76" t="s">
        <v>179</v>
      </c>
      <c r="G4603" s="45">
        <v>44550</v>
      </c>
      <c r="H4603" s="45"/>
      <c r="I4603" s="91"/>
      <c r="L4603" s="23"/>
      <c r="P4603" s="13"/>
      <c r="V4603" s="20"/>
      <c r="W4603" s="20"/>
      <c r="X4603" s="20"/>
      <c r="Y4603" s="20"/>
      <c r="Z4603" s="20"/>
      <c r="AB4603" s="20"/>
      <c r="AI4603" s="20"/>
      <c r="AL4603">
        <v>0.24850000000000003</v>
      </c>
      <c r="AM4603">
        <v>0.36</v>
      </c>
      <c r="AN4603">
        <v>0.34724999999999995</v>
      </c>
      <c r="AO4603">
        <v>0.34250000000000003</v>
      </c>
      <c r="AP4603">
        <v>0.34375</v>
      </c>
      <c r="AQ4603">
        <v>0.34875</v>
      </c>
      <c r="AR4603">
        <v>0.35875000000000001</v>
      </c>
      <c r="AS4603">
        <v>0.37975000000000003</v>
      </c>
      <c r="AU4603">
        <f t="shared" si="85"/>
        <v>49.7</v>
      </c>
      <c r="AV4603">
        <f t="shared" si="85"/>
        <v>72</v>
      </c>
      <c r="AW4603">
        <f t="shared" si="85"/>
        <v>69.449999999999989</v>
      </c>
      <c r="AX4603">
        <f t="shared" si="86"/>
        <v>191.14999999999998</v>
      </c>
    </row>
    <row r="4604" spans="1:50" x14ac:dyDescent="0.25">
      <c r="A4604" s="76" t="s">
        <v>177</v>
      </c>
      <c r="B4604" s="76" t="s">
        <v>145</v>
      </c>
      <c r="C4604" s="76" t="s">
        <v>137</v>
      </c>
      <c r="D4604" s="76" t="s">
        <v>138</v>
      </c>
      <c r="E4604" s="76" t="s">
        <v>179</v>
      </c>
      <c r="G4604" s="45">
        <v>44571</v>
      </c>
      <c r="H4604" s="45"/>
      <c r="I4604" s="91"/>
      <c r="L4604" s="23"/>
      <c r="P4604" s="13"/>
      <c r="V4604" s="20"/>
      <c r="W4604" s="20"/>
      <c r="X4604" s="20"/>
      <c r="Y4604" s="20"/>
      <c r="Z4604" s="20"/>
      <c r="AB4604" s="20"/>
      <c r="AI4604" s="20"/>
      <c r="AL4604">
        <v>0.18237500000000001</v>
      </c>
      <c r="AM4604">
        <v>0.3</v>
      </c>
      <c r="AN4604">
        <v>0.30675000000000002</v>
      </c>
      <c r="AO4604">
        <v>0.33024999999999999</v>
      </c>
      <c r="AP4604">
        <v>0.33624999999999999</v>
      </c>
      <c r="AQ4604">
        <v>0.34075000000000005</v>
      </c>
      <c r="AR4604">
        <v>0.35499999999999998</v>
      </c>
      <c r="AS4604">
        <v>0.38</v>
      </c>
      <c r="AU4604">
        <f t="shared" si="85"/>
        <v>36.475000000000001</v>
      </c>
      <c r="AV4604">
        <f t="shared" si="85"/>
        <v>60</v>
      </c>
      <c r="AW4604">
        <f t="shared" si="85"/>
        <v>61.35</v>
      </c>
      <c r="AX4604">
        <f t="shared" si="86"/>
        <v>157.82499999999999</v>
      </c>
    </row>
    <row r="4605" spans="1:50" x14ac:dyDescent="0.25">
      <c r="A4605" s="76" t="s">
        <v>177</v>
      </c>
      <c r="B4605" s="76" t="s">
        <v>145</v>
      </c>
      <c r="C4605" s="76" t="s">
        <v>137</v>
      </c>
      <c r="D4605" s="76" t="s">
        <v>138</v>
      </c>
      <c r="E4605" s="76" t="s">
        <v>179</v>
      </c>
      <c r="G4605" s="45">
        <v>44578</v>
      </c>
      <c r="H4605" s="45"/>
      <c r="I4605" s="91"/>
      <c r="L4605" s="23"/>
      <c r="P4605" s="13"/>
      <c r="V4605" s="20"/>
      <c r="W4605" s="20"/>
      <c r="X4605" s="20"/>
      <c r="Y4605" s="20"/>
      <c r="Z4605" s="20"/>
      <c r="AB4605" s="20"/>
      <c r="AI4605" s="20"/>
      <c r="AL4605">
        <v>0.15100000000000002</v>
      </c>
      <c r="AM4605">
        <v>0.28449999999999998</v>
      </c>
      <c r="AN4605">
        <v>0.29649999999999999</v>
      </c>
      <c r="AO4605">
        <v>0.32425000000000004</v>
      </c>
      <c r="AP4605">
        <v>0.33024999999999999</v>
      </c>
      <c r="AQ4605">
        <v>0.33975</v>
      </c>
      <c r="AR4605">
        <v>0.34825</v>
      </c>
      <c r="AS4605">
        <v>0.375</v>
      </c>
      <c r="AU4605">
        <f t="shared" si="85"/>
        <v>30.200000000000003</v>
      </c>
      <c r="AV4605">
        <f t="shared" si="85"/>
        <v>56.899999999999991</v>
      </c>
      <c r="AW4605">
        <f t="shared" si="85"/>
        <v>59.3</v>
      </c>
      <c r="AX4605">
        <f t="shared" si="86"/>
        <v>146.39999999999998</v>
      </c>
    </row>
    <row r="4606" spans="1:50" x14ac:dyDescent="0.25">
      <c r="A4606" s="76" t="s">
        <v>177</v>
      </c>
      <c r="B4606" s="76" t="s">
        <v>145</v>
      </c>
      <c r="C4606" s="76" t="s">
        <v>137</v>
      </c>
      <c r="D4606" s="76" t="s">
        <v>138</v>
      </c>
      <c r="E4606" s="76" t="s">
        <v>179</v>
      </c>
      <c r="G4606" s="45">
        <v>44585</v>
      </c>
      <c r="H4606" s="45"/>
      <c r="I4606" s="91"/>
      <c r="L4606" s="23"/>
      <c r="P4606" s="13"/>
      <c r="V4606" s="20"/>
      <c r="W4606" s="20"/>
      <c r="X4606" s="20"/>
      <c r="Y4606" s="20"/>
      <c r="Z4606" s="20"/>
      <c r="AB4606" s="20"/>
      <c r="AI4606" s="20"/>
      <c r="AL4606">
        <v>0.223</v>
      </c>
      <c r="AM4606">
        <v>0.312</v>
      </c>
      <c r="AN4606">
        <v>0.30200000000000005</v>
      </c>
      <c r="AO4606">
        <v>0.32450000000000001</v>
      </c>
      <c r="AP4606">
        <v>0.33100000000000002</v>
      </c>
      <c r="AQ4606">
        <v>0.33724999999999999</v>
      </c>
      <c r="AR4606">
        <v>0.35325000000000001</v>
      </c>
      <c r="AS4606">
        <v>0.37924999999999998</v>
      </c>
      <c r="AU4606">
        <f t="shared" si="85"/>
        <v>44.6</v>
      </c>
      <c r="AV4606">
        <f t="shared" si="85"/>
        <v>62.4</v>
      </c>
      <c r="AW4606">
        <f t="shared" si="85"/>
        <v>60.400000000000006</v>
      </c>
      <c r="AX4606">
        <f t="shared" si="86"/>
        <v>167.4</v>
      </c>
    </row>
    <row r="4607" spans="1:50" x14ac:dyDescent="0.25">
      <c r="A4607" s="76" t="s">
        <v>177</v>
      </c>
      <c r="B4607" s="76" t="s">
        <v>145</v>
      </c>
      <c r="C4607" s="76" t="s">
        <v>137</v>
      </c>
      <c r="D4607" s="76" t="s">
        <v>138</v>
      </c>
      <c r="E4607" s="76" t="s">
        <v>179</v>
      </c>
      <c r="G4607" s="45">
        <v>44592</v>
      </c>
      <c r="H4607" s="45"/>
      <c r="I4607" s="91"/>
      <c r="L4607" s="23"/>
      <c r="P4607" s="13"/>
      <c r="V4607" s="20"/>
      <c r="W4607" s="20"/>
      <c r="X4607" s="20"/>
      <c r="Y4607" s="20"/>
      <c r="Z4607" s="20"/>
      <c r="AB4607" s="20"/>
      <c r="AI4607" s="20"/>
      <c r="AL4607">
        <v>0.18737500000000001</v>
      </c>
      <c r="AM4607">
        <v>0.29925000000000002</v>
      </c>
      <c r="AN4607">
        <v>0.29749999999999999</v>
      </c>
      <c r="AO4607">
        <v>0.32049999999999995</v>
      </c>
      <c r="AP4607">
        <v>0.32849999999999996</v>
      </c>
      <c r="AQ4607">
        <v>0.33500000000000002</v>
      </c>
      <c r="AR4607">
        <v>0.34825</v>
      </c>
      <c r="AS4607">
        <v>0.37775000000000003</v>
      </c>
      <c r="AU4607">
        <f t="shared" si="85"/>
        <v>37.475000000000001</v>
      </c>
      <c r="AV4607">
        <f t="shared" si="85"/>
        <v>59.85</v>
      </c>
      <c r="AW4607">
        <f t="shared" si="85"/>
        <v>59.5</v>
      </c>
      <c r="AX4607">
        <f t="shared" si="86"/>
        <v>156.82499999999999</v>
      </c>
    </row>
    <row r="4608" spans="1:50" x14ac:dyDescent="0.25">
      <c r="A4608" s="76" t="s">
        <v>177</v>
      </c>
      <c r="B4608" s="76" t="s">
        <v>145</v>
      </c>
      <c r="C4608" s="76" t="s">
        <v>137</v>
      </c>
      <c r="D4608" s="76" t="s">
        <v>138</v>
      </c>
      <c r="E4608" s="76" t="s">
        <v>179</v>
      </c>
      <c r="G4608" s="45">
        <v>44600</v>
      </c>
      <c r="H4608" s="45"/>
      <c r="I4608" s="91"/>
      <c r="L4608" s="23"/>
      <c r="P4608" s="13"/>
      <c r="V4608" s="20"/>
      <c r="W4608" s="20"/>
      <c r="X4608" s="20"/>
      <c r="Y4608" s="20"/>
      <c r="Z4608" s="20"/>
      <c r="AB4608" s="20"/>
      <c r="AI4608" s="20"/>
      <c r="AL4608">
        <v>0.26512500000000006</v>
      </c>
      <c r="AM4608">
        <v>0.34549999999999997</v>
      </c>
      <c r="AN4608">
        <v>0.32400000000000001</v>
      </c>
      <c r="AO4608">
        <v>0.33174999999999999</v>
      </c>
      <c r="AP4608">
        <v>0.33275000000000005</v>
      </c>
      <c r="AQ4608">
        <v>0.33624999999999999</v>
      </c>
      <c r="AR4608">
        <v>0.35150000000000003</v>
      </c>
      <c r="AS4608">
        <v>0.37874999999999998</v>
      </c>
      <c r="AU4608">
        <f t="shared" si="85"/>
        <v>53.025000000000013</v>
      </c>
      <c r="AV4608">
        <f t="shared" si="85"/>
        <v>69.099999999999994</v>
      </c>
      <c r="AW4608">
        <f t="shared" si="85"/>
        <v>64.8</v>
      </c>
      <c r="AX4608">
        <f t="shared" si="86"/>
        <v>186.92500000000001</v>
      </c>
    </row>
    <row r="4609" spans="1:50" x14ac:dyDescent="0.25">
      <c r="A4609" s="76" t="s">
        <v>177</v>
      </c>
      <c r="B4609" s="76" t="s">
        <v>145</v>
      </c>
      <c r="C4609" s="76" t="s">
        <v>137</v>
      </c>
      <c r="D4609" s="76" t="s">
        <v>138</v>
      </c>
      <c r="E4609" s="76" t="s">
        <v>179</v>
      </c>
      <c r="G4609" s="45">
        <v>44603</v>
      </c>
      <c r="H4609" s="45"/>
      <c r="I4609" s="91"/>
      <c r="L4609" s="23"/>
      <c r="P4609" s="13"/>
      <c r="V4609" s="20"/>
      <c r="W4609" s="20"/>
      <c r="X4609" s="20"/>
      <c r="Y4609" s="20"/>
      <c r="Z4609" s="20"/>
      <c r="AB4609" s="20"/>
      <c r="AI4609" s="20"/>
      <c r="AL4609">
        <v>0.28762500000000002</v>
      </c>
      <c r="AM4609">
        <v>0.35275000000000001</v>
      </c>
      <c r="AN4609">
        <v>0.33149999999999996</v>
      </c>
      <c r="AO4609">
        <v>0.32725000000000004</v>
      </c>
      <c r="AP4609">
        <v>0.33250000000000002</v>
      </c>
      <c r="AQ4609">
        <v>0.33400000000000007</v>
      </c>
      <c r="AR4609">
        <v>0.34499999999999997</v>
      </c>
      <c r="AS4609">
        <v>0.36975000000000002</v>
      </c>
      <c r="AU4609">
        <f t="shared" si="85"/>
        <v>57.525000000000006</v>
      </c>
      <c r="AV4609">
        <f t="shared" si="85"/>
        <v>70.55</v>
      </c>
      <c r="AW4609">
        <f t="shared" si="85"/>
        <v>66.3</v>
      </c>
      <c r="AX4609">
        <f t="shared" si="86"/>
        <v>194.375</v>
      </c>
    </row>
    <row r="4610" spans="1:50" x14ac:dyDescent="0.25">
      <c r="A4610" s="76" t="s">
        <v>177</v>
      </c>
      <c r="B4610" s="76" t="s">
        <v>145</v>
      </c>
      <c r="C4610" s="76" t="s">
        <v>137</v>
      </c>
      <c r="D4610" s="76" t="s">
        <v>138</v>
      </c>
      <c r="E4610" s="76" t="s">
        <v>179</v>
      </c>
      <c r="G4610" s="45">
        <v>44610</v>
      </c>
      <c r="H4610" s="45"/>
      <c r="I4610" s="91"/>
      <c r="L4610" s="23"/>
      <c r="P4610" s="13"/>
      <c r="V4610" s="20"/>
      <c r="W4610" s="20"/>
      <c r="X4610" s="20"/>
      <c r="Y4610" s="20"/>
      <c r="Z4610" s="20"/>
      <c r="AB4610" s="20"/>
      <c r="AI4610" s="20"/>
      <c r="AL4610">
        <v>0.27337499999999998</v>
      </c>
      <c r="AM4610">
        <v>0.36049999999999999</v>
      </c>
      <c r="AN4610">
        <v>0.33750000000000002</v>
      </c>
      <c r="AO4610">
        <v>0.34175</v>
      </c>
      <c r="AP4610">
        <v>0.35049999999999998</v>
      </c>
      <c r="AQ4610">
        <v>0.35424999999999995</v>
      </c>
      <c r="AR4610">
        <v>0.36825000000000002</v>
      </c>
      <c r="AS4610">
        <v>0.39</v>
      </c>
      <c r="AU4610">
        <f t="shared" si="85"/>
        <v>54.674999999999997</v>
      </c>
      <c r="AV4610">
        <f t="shared" si="85"/>
        <v>72.099999999999994</v>
      </c>
      <c r="AW4610">
        <f t="shared" si="85"/>
        <v>67.5</v>
      </c>
      <c r="AX4610">
        <f t="shared" si="86"/>
        <v>194.27499999999998</v>
      </c>
    </row>
    <row r="4611" spans="1:50" x14ac:dyDescent="0.25">
      <c r="A4611" s="76" t="s">
        <v>177</v>
      </c>
      <c r="B4611" s="76" t="s">
        <v>145</v>
      </c>
      <c r="C4611" s="76" t="s">
        <v>137</v>
      </c>
      <c r="D4611" s="76" t="s">
        <v>138</v>
      </c>
      <c r="E4611" s="76" t="s">
        <v>179</v>
      </c>
      <c r="G4611" s="45">
        <v>44629</v>
      </c>
      <c r="H4611" s="45"/>
      <c r="I4611" s="91"/>
      <c r="L4611" s="23"/>
      <c r="P4611" s="13"/>
      <c r="V4611" s="20"/>
      <c r="W4611" s="20"/>
      <c r="X4611" s="20"/>
      <c r="Y4611" s="20"/>
      <c r="Z4611" s="20"/>
      <c r="AB4611" s="20"/>
      <c r="AI4611" s="20"/>
      <c r="AL4611">
        <v>0.21862499999999996</v>
      </c>
      <c r="AM4611">
        <v>0.33149999999999996</v>
      </c>
      <c r="AN4611">
        <v>0.32700000000000001</v>
      </c>
      <c r="AO4611">
        <v>0.33474999999999999</v>
      </c>
      <c r="AP4611">
        <v>0.34025</v>
      </c>
      <c r="AQ4611">
        <v>0.34449999999999997</v>
      </c>
      <c r="AR4611">
        <v>0.35549999999999998</v>
      </c>
      <c r="AS4611">
        <v>0.36724999999999997</v>
      </c>
      <c r="AU4611">
        <f t="shared" si="85"/>
        <v>43.724999999999994</v>
      </c>
      <c r="AV4611">
        <f t="shared" si="85"/>
        <v>66.3</v>
      </c>
      <c r="AW4611">
        <f t="shared" si="85"/>
        <v>65.400000000000006</v>
      </c>
      <c r="AX4611">
        <f t="shared" si="86"/>
        <v>175.42500000000001</v>
      </c>
    </row>
    <row r="4612" spans="1:50" x14ac:dyDescent="0.25">
      <c r="A4612" s="29" t="s">
        <v>172</v>
      </c>
      <c r="B4612" s="29" t="s">
        <v>79</v>
      </c>
      <c r="C4612" s="29" t="s">
        <v>147</v>
      </c>
      <c r="D4612" s="29" t="s">
        <v>138</v>
      </c>
      <c r="E4612" s="29" t="s">
        <v>179</v>
      </c>
      <c r="G4612" s="17">
        <v>44173</v>
      </c>
      <c r="H4612" s="17"/>
      <c r="I4612" s="1"/>
      <c r="L4612" s="23"/>
      <c r="P4612" s="13"/>
      <c r="V4612" s="20"/>
      <c r="W4612" s="20"/>
      <c r="X4612" s="20"/>
      <c r="Y4612" s="20"/>
      <c r="Z4612" s="20"/>
      <c r="AB4612" s="20"/>
      <c r="AI4612" s="20"/>
      <c r="AL4612">
        <v>0.239875</v>
      </c>
      <c r="AM4612">
        <v>0.32825000000000004</v>
      </c>
      <c r="AN4612">
        <v>0.30450000000000005</v>
      </c>
      <c r="AO4612">
        <v>0.28425</v>
      </c>
      <c r="AP4612">
        <v>0.32100000000000001</v>
      </c>
      <c r="AQ4612">
        <v>0.34150000000000008</v>
      </c>
      <c r="AR4612">
        <v>0.27200000000000002</v>
      </c>
      <c r="AS4612">
        <v>0.32024999999999998</v>
      </c>
      <c r="AU4612">
        <f t="shared" si="85"/>
        <v>47.975000000000001</v>
      </c>
      <c r="AV4612">
        <f t="shared" si="85"/>
        <v>65.650000000000006</v>
      </c>
      <c r="AW4612">
        <f t="shared" si="85"/>
        <v>60.900000000000013</v>
      </c>
      <c r="AX4612">
        <f t="shared" si="86"/>
        <v>174.52500000000001</v>
      </c>
    </row>
    <row r="4613" spans="1:50" x14ac:dyDescent="0.25">
      <c r="A4613" s="29" t="s">
        <v>172</v>
      </c>
      <c r="B4613" s="29" t="s">
        <v>79</v>
      </c>
      <c r="C4613" s="29" t="s">
        <v>147</v>
      </c>
      <c r="D4613" s="29" t="s">
        <v>138</v>
      </c>
      <c r="E4613" s="29" t="s">
        <v>179</v>
      </c>
      <c r="G4613" s="17">
        <v>44182</v>
      </c>
      <c r="H4613" s="17"/>
      <c r="I4613" s="1"/>
      <c r="L4613" s="23"/>
      <c r="P4613" s="13"/>
      <c r="V4613" s="20"/>
      <c r="W4613" s="20"/>
      <c r="X4613" s="20"/>
      <c r="Y4613" s="20"/>
      <c r="Z4613" s="20"/>
      <c r="AB4613" s="20"/>
      <c r="AI4613" s="20"/>
      <c r="AL4613">
        <v>0.23499999999999999</v>
      </c>
      <c r="AM4613">
        <v>0.31950000000000001</v>
      </c>
      <c r="AN4613">
        <v>0.29949999999999999</v>
      </c>
      <c r="AO4613">
        <v>0.28175000000000006</v>
      </c>
      <c r="AP4613">
        <v>0.31575000000000003</v>
      </c>
      <c r="AQ4613">
        <v>0.33850000000000002</v>
      </c>
      <c r="AR4613">
        <v>0.26899999999999996</v>
      </c>
      <c r="AS4613">
        <v>0.32350000000000001</v>
      </c>
      <c r="AU4613">
        <f t="shared" si="85"/>
        <v>47</v>
      </c>
      <c r="AV4613">
        <f t="shared" si="85"/>
        <v>63.9</v>
      </c>
      <c r="AW4613">
        <f t="shared" si="85"/>
        <v>59.9</v>
      </c>
      <c r="AX4613">
        <f t="shared" si="86"/>
        <v>170.8</v>
      </c>
    </row>
    <row r="4614" spans="1:50" x14ac:dyDescent="0.25">
      <c r="A4614" s="29" t="s">
        <v>172</v>
      </c>
      <c r="B4614" s="29" t="s">
        <v>79</v>
      </c>
      <c r="C4614" s="29" t="s">
        <v>147</v>
      </c>
      <c r="D4614" s="29" t="s">
        <v>138</v>
      </c>
      <c r="E4614" s="29" t="s">
        <v>179</v>
      </c>
      <c r="G4614" s="17">
        <v>44201</v>
      </c>
      <c r="H4614" s="17"/>
      <c r="I4614" s="1"/>
      <c r="L4614" s="23"/>
      <c r="P4614" s="13"/>
      <c r="V4614" s="20"/>
      <c r="W4614" s="20"/>
      <c r="X4614" s="20"/>
      <c r="Y4614" s="20"/>
      <c r="Z4614" s="20"/>
      <c r="AB4614" s="20"/>
      <c r="AI4614" s="20"/>
      <c r="AL4614">
        <v>0.21674999999999997</v>
      </c>
      <c r="AM4614">
        <v>0.33474999999999994</v>
      </c>
      <c r="AN4614">
        <v>0.31424999999999997</v>
      </c>
      <c r="AO4614">
        <v>0.29049999999999998</v>
      </c>
      <c r="AP4614">
        <v>0.33325000000000005</v>
      </c>
      <c r="AQ4614">
        <v>0.34649999999999997</v>
      </c>
      <c r="AR4614">
        <v>0.29825000000000002</v>
      </c>
      <c r="AS4614">
        <v>0.32949999999999996</v>
      </c>
      <c r="AU4614">
        <f t="shared" si="85"/>
        <v>43.349999999999994</v>
      </c>
      <c r="AV4614">
        <f t="shared" si="85"/>
        <v>66.949999999999989</v>
      </c>
      <c r="AW4614">
        <f t="shared" si="85"/>
        <v>62.849999999999994</v>
      </c>
      <c r="AX4614">
        <f t="shared" si="86"/>
        <v>173.14999999999998</v>
      </c>
    </row>
    <row r="4615" spans="1:50" x14ac:dyDescent="0.25">
      <c r="A4615" s="29" t="s">
        <v>172</v>
      </c>
      <c r="B4615" s="29" t="s">
        <v>79</v>
      </c>
      <c r="C4615" s="29" t="s">
        <v>147</v>
      </c>
      <c r="D4615" s="29" t="s">
        <v>138</v>
      </c>
      <c r="E4615" s="29" t="s">
        <v>179</v>
      </c>
      <c r="G4615" s="17">
        <v>44208</v>
      </c>
      <c r="H4615" s="17"/>
      <c r="I4615" s="1"/>
      <c r="L4615" s="23"/>
      <c r="P4615" s="13"/>
      <c r="V4615" s="20"/>
      <c r="W4615" s="20"/>
      <c r="X4615" s="20"/>
      <c r="Y4615" s="20"/>
      <c r="Z4615" s="20"/>
      <c r="AB4615" s="20"/>
      <c r="AI4615" s="20"/>
      <c r="AL4615">
        <v>0.19162500000000002</v>
      </c>
      <c r="AM4615">
        <v>0.30725000000000002</v>
      </c>
      <c r="AN4615">
        <v>0.30325000000000002</v>
      </c>
      <c r="AO4615">
        <v>0.28424999999999995</v>
      </c>
      <c r="AP4615">
        <v>0.32950000000000002</v>
      </c>
      <c r="AQ4615">
        <v>0.34299999999999997</v>
      </c>
      <c r="AR4615">
        <v>0.28750000000000003</v>
      </c>
      <c r="AS4615">
        <v>0.32750000000000001</v>
      </c>
      <c r="AU4615">
        <f t="shared" si="85"/>
        <v>38.325000000000003</v>
      </c>
      <c r="AV4615">
        <f t="shared" si="85"/>
        <v>61.45</v>
      </c>
      <c r="AW4615">
        <f t="shared" si="85"/>
        <v>60.650000000000006</v>
      </c>
      <c r="AX4615">
        <f t="shared" si="86"/>
        <v>160.42500000000001</v>
      </c>
    </row>
    <row r="4616" spans="1:50" x14ac:dyDescent="0.25">
      <c r="A4616" s="29" t="s">
        <v>172</v>
      </c>
      <c r="B4616" s="29" t="s">
        <v>79</v>
      </c>
      <c r="C4616" s="29" t="s">
        <v>147</v>
      </c>
      <c r="D4616" s="29" t="s">
        <v>138</v>
      </c>
      <c r="E4616" s="29" t="s">
        <v>179</v>
      </c>
      <c r="G4616" s="17">
        <v>44214</v>
      </c>
      <c r="H4616" s="17"/>
      <c r="I4616" s="1"/>
      <c r="L4616" s="23"/>
      <c r="P4616" s="13"/>
      <c r="V4616" s="20"/>
      <c r="W4616" s="20"/>
      <c r="X4616" s="20"/>
      <c r="Y4616" s="20"/>
      <c r="Z4616" s="20"/>
      <c r="AB4616" s="20"/>
      <c r="AI4616" s="20"/>
      <c r="AL4616">
        <v>0.20287499999999997</v>
      </c>
      <c r="AM4616">
        <v>0.29049999999999998</v>
      </c>
      <c r="AN4616">
        <v>0.29150000000000004</v>
      </c>
      <c r="AO4616">
        <v>0.28150000000000003</v>
      </c>
      <c r="AP4616">
        <v>0.32700000000000001</v>
      </c>
      <c r="AQ4616">
        <v>0.34275</v>
      </c>
      <c r="AR4616">
        <v>0.28549999999999998</v>
      </c>
      <c r="AS4616">
        <v>0.32600000000000001</v>
      </c>
      <c r="AU4616">
        <f t="shared" si="85"/>
        <v>40.574999999999996</v>
      </c>
      <c r="AV4616">
        <f t="shared" si="85"/>
        <v>58.099999999999994</v>
      </c>
      <c r="AW4616">
        <f t="shared" si="85"/>
        <v>58.300000000000004</v>
      </c>
      <c r="AX4616">
        <f t="shared" si="86"/>
        <v>156.97499999999999</v>
      </c>
    </row>
    <row r="4617" spans="1:50" x14ac:dyDescent="0.25">
      <c r="A4617" s="29" t="s">
        <v>172</v>
      </c>
      <c r="B4617" s="29" t="s">
        <v>79</v>
      </c>
      <c r="C4617" s="29" t="s">
        <v>147</v>
      </c>
      <c r="D4617" s="29" t="s">
        <v>138</v>
      </c>
      <c r="E4617" s="29" t="s">
        <v>179</v>
      </c>
      <c r="G4617" s="17">
        <v>44228</v>
      </c>
      <c r="H4617" s="17"/>
      <c r="I4617" s="1"/>
      <c r="L4617" s="23"/>
      <c r="P4617" s="13"/>
      <c r="V4617" s="20"/>
      <c r="W4617" s="20"/>
      <c r="X4617" s="20"/>
      <c r="Y4617" s="20"/>
      <c r="Z4617" s="20"/>
      <c r="AB4617" s="20"/>
      <c r="AI4617" s="20"/>
      <c r="AL4617">
        <v>0.19987499999999997</v>
      </c>
      <c r="AM4617">
        <v>0.26700000000000002</v>
      </c>
      <c r="AN4617">
        <v>0.26200000000000001</v>
      </c>
      <c r="AO4617">
        <v>0.26600000000000001</v>
      </c>
      <c r="AP4617">
        <v>0.31199999999999994</v>
      </c>
      <c r="AQ4617">
        <v>0.34049999999999997</v>
      </c>
      <c r="AR4617">
        <v>0.27775</v>
      </c>
      <c r="AS4617">
        <v>0.32475000000000004</v>
      </c>
      <c r="AU4617">
        <f t="shared" si="85"/>
        <v>39.974999999999994</v>
      </c>
      <c r="AV4617">
        <f t="shared" si="85"/>
        <v>53.400000000000006</v>
      </c>
      <c r="AW4617">
        <f t="shared" si="85"/>
        <v>52.400000000000006</v>
      </c>
      <c r="AX4617">
        <f t="shared" si="86"/>
        <v>145.77500000000001</v>
      </c>
    </row>
    <row r="4618" spans="1:50" x14ac:dyDescent="0.25">
      <c r="A4618" s="29" t="s">
        <v>172</v>
      </c>
      <c r="B4618" s="29" t="s">
        <v>79</v>
      </c>
      <c r="C4618" s="29" t="s">
        <v>147</v>
      </c>
      <c r="D4618" s="29" t="s">
        <v>138</v>
      </c>
      <c r="E4618" s="29" t="s">
        <v>179</v>
      </c>
      <c r="G4618" s="17">
        <v>44243</v>
      </c>
      <c r="H4618" s="17"/>
      <c r="I4618" s="1"/>
      <c r="L4618" s="23"/>
      <c r="P4618" s="13"/>
      <c r="V4618" s="20"/>
      <c r="W4618" s="20"/>
      <c r="X4618" s="20"/>
      <c r="Y4618" s="20"/>
      <c r="Z4618" s="20"/>
      <c r="AB4618" s="20"/>
      <c r="AI4618" s="20"/>
      <c r="AL4618">
        <v>0.16824999999999998</v>
      </c>
      <c r="AM4618">
        <v>0.26650000000000001</v>
      </c>
      <c r="AN4618">
        <v>0.25974999999999998</v>
      </c>
      <c r="AO4618">
        <v>0.25850000000000001</v>
      </c>
      <c r="AP4618">
        <v>0.29299999999999998</v>
      </c>
      <c r="AQ4618">
        <v>0.32850000000000001</v>
      </c>
      <c r="AR4618">
        <v>0.26574999999999999</v>
      </c>
      <c r="AS4618">
        <v>0.31574999999999998</v>
      </c>
      <c r="AU4618">
        <f t="shared" si="85"/>
        <v>33.65</v>
      </c>
      <c r="AV4618">
        <f t="shared" si="85"/>
        <v>53.300000000000004</v>
      </c>
      <c r="AW4618">
        <f t="shared" si="85"/>
        <v>51.949999999999996</v>
      </c>
      <c r="AX4618">
        <f t="shared" si="86"/>
        <v>138.9</v>
      </c>
    </row>
    <row r="4619" spans="1:50" x14ac:dyDescent="0.25">
      <c r="A4619" s="29" t="s">
        <v>172</v>
      </c>
      <c r="B4619" s="29" t="s">
        <v>79</v>
      </c>
      <c r="C4619" s="29" t="s">
        <v>147</v>
      </c>
      <c r="D4619" s="29" t="s">
        <v>138</v>
      </c>
      <c r="E4619" s="29" t="s">
        <v>179</v>
      </c>
      <c r="G4619" s="17">
        <v>44258</v>
      </c>
      <c r="H4619" s="17"/>
      <c r="I4619" s="1"/>
      <c r="L4619" s="23"/>
      <c r="P4619" s="13"/>
      <c r="V4619" s="20"/>
      <c r="W4619" s="20"/>
      <c r="X4619" s="20"/>
      <c r="Y4619" s="20"/>
      <c r="Z4619" s="20"/>
      <c r="AB4619" s="20"/>
      <c r="AI4619" s="20"/>
      <c r="AL4619">
        <v>0.20450000000000002</v>
      </c>
      <c r="AM4619">
        <v>0.28475</v>
      </c>
      <c r="AN4619">
        <v>0.27075000000000005</v>
      </c>
      <c r="AO4619">
        <v>0.27725</v>
      </c>
      <c r="AP4619">
        <v>0.28549999999999998</v>
      </c>
      <c r="AQ4619">
        <v>0.33224999999999999</v>
      </c>
      <c r="AR4619">
        <v>0.29249999999999998</v>
      </c>
      <c r="AS4619">
        <v>0.29949999999999993</v>
      </c>
      <c r="AU4619">
        <f t="shared" si="85"/>
        <v>40.900000000000006</v>
      </c>
      <c r="AV4619">
        <f t="shared" si="85"/>
        <v>56.95</v>
      </c>
      <c r="AW4619">
        <f t="shared" si="85"/>
        <v>54.150000000000006</v>
      </c>
      <c r="AX4619">
        <f t="shared" si="86"/>
        <v>152</v>
      </c>
    </row>
    <row r="4620" spans="1:50" x14ac:dyDescent="0.25">
      <c r="A4620" s="29" t="s">
        <v>172</v>
      </c>
      <c r="B4620" s="29" t="s">
        <v>79</v>
      </c>
      <c r="C4620" s="29" t="s">
        <v>147</v>
      </c>
      <c r="D4620" s="29" t="s">
        <v>138</v>
      </c>
      <c r="E4620" s="29" t="s">
        <v>179</v>
      </c>
      <c r="G4620" s="17">
        <v>44272</v>
      </c>
      <c r="H4620" s="17"/>
      <c r="I4620" s="1"/>
      <c r="L4620" s="23"/>
      <c r="P4620" s="13"/>
      <c r="V4620" s="20"/>
      <c r="W4620" s="20"/>
      <c r="X4620" s="20"/>
      <c r="Y4620" s="20"/>
      <c r="Z4620" s="20"/>
      <c r="AB4620" s="20"/>
      <c r="AI4620" s="20"/>
      <c r="AL4620">
        <v>0.19437499999999999</v>
      </c>
      <c r="AM4620">
        <v>0.27949999999999997</v>
      </c>
      <c r="AN4620">
        <v>0.27424999999999999</v>
      </c>
      <c r="AO4620">
        <v>0.27575</v>
      </c>
      <c r="AP4620">
        <v>0.28199999999999997</v>
      </c>
      <c r="AQ4620">
        <v>0.33024999999999999</v>
      </c>
      <c r="AR4620">
        <v>0.29275000000000001</v>
      </c>
      <c r="AS4620">
        <v>0.29750000000000004</v>
      </c>
      <c r="AU4620">
        <f t="shared" si="85"/>
        <v>38.875</v>
      </c>
      <c r="AV4620">
        <f t="shared" si="85"/>
        <v>55.899999999999991</v>
      </c>
      <c r="AW4620">
        <f t="shared" si="85"/>
        <v>54.85</v>
      </c>
      <c r="AX4620">
        <f t="shared" si="86"/>
        <v>149.625</v>
      </c>
    </row>
    <row r="4621" spans="1:50" x14ac:dyDescent="0.25">
      <c r="A4621" s="29" t="s">
        <v>172</v>
      </c>
      <c r="B4621" s="29" t="s">
        <v>79</v>
      </c>
      <c r="C4621" s="29" t="s">
        <v>147</v>
      </c>
      <c r="D4621" s="29" t="s">
        <v>138</v>
      </c>
      <c r="E4621" s="29" t="s">
        <v>179</v>
      </c>
      <c r="G4621" s="17">
        <v>44277</v>
      </c>
      <c r="H4621" s="17"/>
      <c r="I4621" s="1"/>
      <c r="L4621" s="23"/>
      <c r="P4621" s="13"/>
      <c r="V4621" s="20"/>
      <c r="W4621" s="20"/>
      <c r="X4621" s="20"/>
      <c r="Y4621" s="20"/>
      <c r="Z4621" s="20"/>
      <c r="AB4621" s="20"/>
      <c r="AI4621" s="20"/>
      <c r="AL4621">
        <v>0.21737500000000004</v>
      </c>
      <c r="AM4621">
        <v>0.29000000000000004</v>
      </c>
      <c r="AN4621">
        <v>0.27550000000000002</v>
      </c>
      <c r="AO4621">
        <v>0.27575</v>
      </c>
      <c r="AP4621">
        <v>0.28075</v>
      </c>
      <c r="AQ4621">
        <v>0.33</v>
      </c>
      <c r="AR4621">
        <v>0.29075000000000001</v>
      </c>
      <c r="AS4621">
        <v>0.29600000000000004</v>
      </c>
      <c r="AU4621">
        <f t="shared" si="85"/>
        <v>43.475000000000009</v>
      </c>
      <c r="AV4621">
        <f t="shared" si="85"/>
        <v>58.000000000000007</v>
      </c>
      <c r="AW4621">
        <f t="shared" si="85"/>
        <v>55.1</v>
      </c>
      <c r="AX4621">
        <f t="shared" si="86"/>
        <v>156.57500000000002</v>
      </c>
    </row>
    <row r="4622" spans="1:50" x14ac:dyDescent="0.25">
      <c r="A4622" s="29" t="s">
        <v>172</v>
      </c>
      <c r="B4622" s="29" t="s">
        <v>79</v>
      </c>
      <c r="C4622" s="29" t="s">
        <v>147</v>
      </c>
      <c r="D4622" s="29" t="s">
        <v>138</v>
      </c>
      <c r="E4622" s="29" t="s">
        <v>179</v>
      </c>
      <c r="G4622" s="17">
        <v>44284</v>
      </c>
      <c r="H4622" s="17"/>
      <c r="I4622" s="1"/>
      <c r="L4622" s="23"/>
      <c r="P4622" s="13"/>
      <c r="V4622" s="20"/>
      <c r="W4622" s="20"/>
      <c r="X4622" s="20"/>
      <c r="Y4622" s="20"/>
      <c r="Z4622" s="20"/>
      <c r="AB4622" s="20"/>
      <c r="AI4622" s="20"/>
      <c r="AL4622">
        <v>0.267125</v>
      </c>
      <c r="AM4622">
        <v>0.29025000000000001</v>
      </c>
      <c r="AN4622">
        <v>0.28050000000000003</v>
      </c>
      <c r="AO4622">
        <v>0.27775</v>
      </c>
      <c r="AP4622">
        <v>0.28175</v>
      </c>
      <c r="AQ4622">
        <v>0.33174999999999999</v>
      </c>
      <c r="AR4622">
        <v>0.29175000000000001</v>
      </c>
      <c r="AS4622">
        <v>0.29849999999999999</v>
      </c>
      <c r="AU4622">
        <f t="shared" si="85"/>
        <v>53.424999999999997</v>
      </c>
      <c r="AV4622">
        <f t="shared" si="85"/>
        <v>58.050000000000004</v>
      </c>
      <c r="AW4622">
        <f t="shared" si="85"/>
        <v>56.100000000000009</v>
      </c>
      <c r="AX4622">
        <f t="shared" si="86"/>
        <v>167.57499999999999</v>
      </c>
    </row>
    <row r="4623" spans="1:50" x14ac:dyDescent="0.25">
      <c r="A4623" s="29" t="s">
        <v>172</v>
      </c>
      <c r="B4623" s="29" t="s">
        <v>79</v>
      </c>
      <c r="C4623" s="29" t="s">
        <v>147</v>
      </c>
      <c r="D4623" s="29" t="s">
        <v>138</v>
      </c>
      <c r="E4623" s="29" t="s">
        <v>179</v>
      </c>
      <c r="G4623" s="17">
        <v>44292</v>
      </c>
      <c r="H4623" s="17"/>
      <c r="I4623" s="1"/>
      <c r="L4623" s="23"/>
      <c r="P4623" s="13"/>
      <c r="V4623" s="20"/>
      <c r="W4623" s="20"/>
      <c r="X4623" s="20"/>
      <c r="Y4623" s="20"/>
      <c r="Z4623" s="20"/>
      <c r="AB4623" s="20"/>
      <c r="AI4623" s="20"/>
      <c r="AL4623">
        <v>0.17624999999999999</v>
      </c>
      <c r="AM4623">
        <v>0.27124999999999999</v>
      </c>
      <c r="AN4623">
        <v>0.27299999999999996</v>
      </c>
      <c r="AO4623">
        <v>0.27575</v>
      </c>
      <c r="AP4623">
        <v>0.27925</v>
      </c>
      <c r="AQ4623">
        <v>0.32674999999999998</v>
      </c>
      <c r="AR4623">
        <v>0.28825000000000001</v>
      </c>
      <c r="AS4623">
        <v>0.29424999999999996</v>
      </c>
      <c r="AU4623">
        <f t="shared" si="85"/>
        <v>35.25</v>
      </c>
      <c r="AV4623">
        <f t="shared" si="85"/>
        <v>54.25</v>
      </c>
      <c r="AW4623">
        <f t="shared" si="85"/>
        <v>54.599999999999994</v>
      </c>
      <c r="AX4623">
        <f t="shared" si="86"/>
        <v>144.1</v>
      </c>
    </row>
    <row r="4624" spans="1:50" x14ac:dyDescent="0.25">
      <c r="A4624" s="29" t="s">
        <v>172</v>
      </c>
      <c r="B4624" s="29" t="s">
        <v>79</v>
      </c>
      <c r="C4624" s="29" t="s">
        <v>147</v>
      </c>
      <c r="D4624" s="29" t="s">
        <v>138</v>
      </c>
      <c r="E4624" s="29" t="s">
        <v>179</v>
      </c>
      <c r="G4624" s="17">
        <v>44306</v>
      </c>
      <c r="H4624" s="17"/>
      <c r="I4624" s="1"/>
      <c r="L4624" s="23"/>
      <c r="P4624" s="13"/>
      <c r="V4624" s="20"/>
      <c r="W4624" s="20"/>
      <c r="X4624" s="20"/>
      <c r="Y4624" s="20"/>
      <c r="Z4624" s="20"/>
      <c r="AB4624" s="20"/>
      <c r="AI4624" s="20"/>
      <c r="AL4624">
        <v>0.20424999999999996</v>
      </c>
      <c r="AM4624">
        <v>0.24975000000000003</v>
      </c>
      <c r="AN4624">
        <v>0.25124999999999997</v>
      </c>
      <c r="AO4624">
        <v>0.26574999999999999</v>
      </c>
      <c r="AP4624">
        <v>0.26649999999999996</v>
      </c>
      <c r="AQ4624">
        <v>0.32150000000000001</v>
      </c>
      <c r="AR4624">
        <v>0.28000000000000003</v>
      </c>
      <c r="AS4624">
        <v>0.28975000000000001</v>
      </c>
      <c r="AU4624">
        <f t="shared" si="85"/>
        <v>40.849999999999994</v>
      </c>
      <c r="AV4624">
        <f t="shared" si="85"/>
        <v>49.95</v>
      </c>
      <c r="AW4624">
        <f t="shared" si="85"/>
        <v>50.249999999999993</v>
      </c>
      <c r="AX4624">
        <f t="shared" si="86"/>
        <v>141.04999999999998</v>
      </c>
    </row>
    <row r="4625" spans="1:50" x14ac:dyDescent="0.25">
      <c r="A4625" s="29" t="s">
        <v>172</v>
      </c>
      <c r="B4625" s="29" t="s">
        <v>79</v>
      </c>
      <c r="C4625" s="29" t="s">
        <v>147</v>
      </c>
      <c r="D4625" s="29" t="s">
        <v>138</v>
      </c>
      <c r="E4625" s="29" t="s">
        <v>179</v>
      </c>
      <c r="G4625" s="17">
        <v>44314</v>
      </c>
      <c r="H4625" s="17"/>
      <c r="I4625" s="1"/>
      <c r="L4625" s="23"/>
      <c r="P4625" s="13"/>
      <c r="V4625" s="20"/>
      <c r="W4625" s="20"/>
      <c r="X4625" s="20"/>
      <c r="Y4625" s="20"/>
      <c r="Z4625" s="20"/>
      <c r="AB4625" s="20"/>
      <c r="AI4625" s="20"/>
      <c r="AL4625">
        <v>0.22162500000000002</v>
      </c>
      <c r="AM4625">
        <v>0.25699999999999995</v>
      </c>
      <c r="AN4625">
        <v>0.255</v>
      </c>
      <c r="AO4625">
        <v>0.26200000000000001</v>
      </c>
      <c r="AP4625">
        <v>0.26425000000000004</v>
      </c>
      <c r="AQ4625">
        <v>0.32274999999999998</v>
      </c>
      <c r="AR4625">
        <v>0.28125</v>
      </c>
      <c r="AS4625">
        <v>0.29149999999999998</v>
      </c>
      <c r="AU4625">
        <f t="shared" si="85"/>
        <v>44.325000000000003</v>
      </c>
      <c r="AV4625">
        <f t="shared" si="85"/>
        <v>51.399999999999991</v>
      </c>
      <c r="AW4625">
        <f t="shared" si="85"/>
        <v>51</v>
      </c>
      <c r="AX4625">
        <f t="shared" si="86"/>
        <v>146.72499999999999</v>
      </c>
    </row>
    <row r="4626" spans="1:50" x14ac:dyDescent="0.25">
      <c r="A4626" s="29" t="s">
        <v>172</v>
      </c>
      <c r="B4626" s="29" t="s">
        <v>79</v>
      </c>
      <c r="C4626" s="29" t="s">
        <v>147</v>
      </c>
      <c r="D4626" s="29" t="s">
        <v>138</v>
      </c>
      <c r="E4626" s="29" t="s">
        <v>179</v>
      </c>
      <c r="G4626" s="17">
        <v>44320</v>
      </c>
      <c r="H4626" s="17"/>
      <c r="I4626" s="1"/>
      <c r="L4626" s="23"/>
      <c r="P4626" s="13"/>
      <c r="V4626" s="20"/>
      <c r="W4626" s="20"/>
      <c r="X4626" s="20"/>
      <c r="Y4626" s="20"/>
      <c r="Z4626" s="20"/>
      <c r="AB4626" s="20"/>
      <c r="AI4626" s="20"/>
      <c r="AL4626">
        <v>0.18437500000000001</v>
      </c>
      <c r="AM4626">
        <v>0.25700000000000001</v>
      </c>
      <c r="AN4626">
        <v>0.2515</v>
      </c>
      <c r="AO4626">
        <v>0.26150000000000001</v>
      </c>
      <c r="AP4626">
        <v>0.25425000000000003</v>
      </c>
      <c r="AQ4626">
        <v>0.316</v>
      </c>
      <c r="AR4626">
        <v>0.27875</v>
      </c>
      <c r="AS4626">
        <v>0.28850000000000003</v>
      </c>
      <c r="AU4626">
        <f t="shared" si="85"/>
        <v>36.875</v>
      </c>
      <c r="AV4626">
        <f t="shared" si="85"/>
        <v>51.4</v>
      </c>
      <c r="AW4626">
        <f t="shared" si="85"/>
        <v>50.3</v>
      </c>
      <c r="AX4626">
        <f t="shared" si="86"/>
        <v>138.57499999999999</v>
      </c>
    </row>
    <row r="4627" spans="1:50" x14ac:dyDescent="0.25">
      <c r="A4627" s="29" t="s">
        <v>172</v>
      </c>
      <c r="B4627" s="29" t="s">
        <v>79</v>
      </c>
      <c r="C4627" s="29" t="s">
        <v>147</v>
      </c>
      <c r="D4627" s="29" t="s">
        <v>138</v>
      </c>
      <c r="E4627" s="29" t="s">
        <v>179</v>
      </c>
      <c r="G4627" s="17">
        <v>44327</v>
      </c>
      <c r="H4627" s="17"/>
      <c r="I4627" s="1"/>
      <c r="L4627" s="23"/>
      <c r="P4627" s="13"/>
      <c r="V4627" s="20"/>
      <c r="W4627" s="20"/>
      <c r="X4627" s="20"/>
      <c r="Y4627" s="20"/>
      <c r="Z4627" s="20"/>
      <c r="AB4627" s="20"/>
      <c r="AI4627" s="20"/>
      <c r="AL4627">
        <v>0.15925</v>
      </c>
      <c r="AM4627">
        <v>0.2545</v>
      </c>
      <c r="AN4627">
        <v>0.29249999999999998</v>
      </c>
      <c r="AO4627">
        <v>0.27200000000000002</v>
      </c>
      <c r="AP4627">
        <v>0.25474999999999998</v>
      </c>
      <c r="AQ4627">
        <v>0.31624999999999998</v>
      </c>
      <c r="AR4627">
        <v>0.27849999999999997</v>
      </c>
      <c r="AS4627">
        <v>0.28575</v>
      </c>
      <c r="AU4627">
        <f t="shared" ref="AU4627:AW4690" si="87">AL4627*200</f>
        <v>31.85</v>
      </c>
      <c r="AV4627">
        <f t="shared" si="87"/>
        <v>50.9</v>
      </c>
      <c r="AW4627">
        <f t="shared" si="87"/>
        <v>58.5</v>
      </c>
      <c r="AX4627">
        <f t="shared" si="86"/>
        <v>141.25</v>
      </c>
    </row>
    <row r="4628" spans="1:50" x14ac:dyDescent="0.25">
      <c r="A4628" s="29" t="s">
        <v>172</v>
      </c>
      <c r="B4628" s="29" t="s">
        <v>79</v>
      </c>
      <c r="C4628" s="29" t="s">
        <v>147</v>
      </c>
      <c r="D4628" s="29" t="s">
        <v>138</v>
      </c>
      <c r="E4628" s="29" t="s">
        <v>179</v>
      </c>
      <c r="G4628" s="17">
        <v>44333</v>
      </c>
      <c r="H4628" s="17"/>
      <c r="I4628" s="1"/>
      <c r="L4628" s="23"/>
      <c r="P4628" s="13"/>
      <c r="V4628" s="20"/>
      <c r="W4628" s="20"/>
      <c r="X4628" s="20"/>
      <c r="Y4628" s="20"/>
      <c r="Z4628" s="20"/>
      <c r="AB4628" s="20"/>
      <c r="AI4628" s="20"/>
      <c r="AL4628">
        <v>0.18962499999999999</v>
      </c>
      <c r="AM4628">
        <v>0.24975000000000003</v>
      </c>
      <c r="AN4628">
        <v>0.27649999999999997</v>
      </c>
      <c r="AO4628">
        <v>0.29799999999999999</v>
      </c>
      <c r="AP4628">
        <v>0.25475000000000003</v>
      </c>
      <c r="AQ4628">
        <v>0.29675000000000001</v>
      </c>
      <c r="AR4628">
        <v>0.29699999999999999</v>
      </c>
      <c r="AS4628">
        <v>0.32650000000000001</v>
      </c>
      <c r="AU4628">
        <f t="shared" si="87"/>
        <v>37.924999999999997</v>
      </c>
      <c r="AV4628">
        <f t="shared" si="87"/>
        <v>49.95</v>
      </c>
      <c r="AW4628">
        <f t="shared" si="87"/>
        <v>55.3</v>
      </c>
      <c r="AX4628">
        <f t="shared" si="86"/>
        <v>143.17500000000001</v>
      </c>
    </row>
    <row r="4629" spans="1:50" x14ac:dyDescent="0.25">
      <c r="A4629" s="29" t="s">
        <v>172</v>
      </c>
      <c r="B4629" s="29" t="s">
        <v>79</v>
      </c>
      <c r="C4629" s="29" t="s">
        <v>147</v>
      </c>
      <c r="D4629" s="29" t="s">
        <v>138</v>
      </c>
      <c r="E4629" s="29" t="s">
        <v>179</v>
      </c>
      <c r="G4629" s="17">
        <v>44342</v>
      </c>
      <c r="H4629" s="17"/>
      <c r="I4629" s="1"/>
      <c r="L4629" s="23"/>
      <c r="P4629" s="13"/>
      <c r="V4629" s="20"/>
      <c r="W4629" s="20"/>
      <c r="X4629" s="20"/>
      <c r="Y4629" s="20"/>
      <c r="Z4629" s="20"/>
      <c r="AB4629" s="20"/>
      <c r="AI4629" s="20"/>
      <c r="AL4629">
        <v>0.23175000000000004</v>
      </c>
      <c r="AM4629">
        <v>0.26124999999999998</v>
      </c>
      <c r="AN4629">
        <v>0.25074999999999997</v>
      </c>
      <c r="AO4629">
        <v>0.25724999999999998</v>
      </c>
      <c r="AP4629">
        <v>0.24024999999999999</v>
      </c>
      <c r="AQ4629">
        <v>0.3075</v>
      </c>
      <c r="AR4629">
        <v>0.27699999999999997</v>
      </c>
      <c r="AS4629">
        <v>0.29299999999999998</v>
      </c>
      <c r="AU4629">
        <f t="shared" si="87"/>
        <v>46.350000000000009</v>
      </c>
      <c r="AV4629">
        <f t="shared" si="87"/>
        <v>52.25</v>
      </c>
      <c r="AW4629">
        <f t="shared" si="87"/>
        <v>50.149999999999991</v>
      </c>
      <c r="AX4629">
        <f t="shared" si="86"/>
        <v>148.75</v>
      </c>
    </row>
    <row r="4630" spans="1:50" x14ac:dyDescent="0.25">
      <c r="A4630" s="29" t="s">
        <v>172</v>
      </c>
      <c r="B4630" s="29" t="s">
        <v>79</v>
      </c>
      <c r="C4630" s="29" t="s">
        <v>147</v>
      </c>
      <c r="D4630" s="29" t="s">
        <v>138</v>
      </c>
      <c r="E4630" s="29" t="s">
        <v>179</v>
      </c>
      <c r="G4630" s="17">
        <v>44377</v>
      </c>
      <c r="H4630" s="17"/>
      <c r="I4630" s="1"/>
      <c r="L4630" s="23"/>
      <c r="P4630" s="13"/>
      <c r="V4630" s="20"/>
      <c r="W4630" s="20"/>
      <c r="X4630" s="20"/>
      <c r="Y4630" s="20"/>
      <c r="Z4630" s="20"/>
      <c r="AB4630" s="20"/>
      <c r="AI4630" s="20"/>
      <c r="AL4630">
        <v>0.32112499999999999</v>
      </c>
      <c r="AM4630">
        <v>0.34499999999999997</v>
      </c>
      <c r="AN4630">
        <v>0.32524999999999998</v>
      </c>
      <c r="AO4630">
        <v>0.32925000000000004</v>
      </c>
      <c r="AP4630">
        <v>0.35875000000000001</v>
      </c>
      <c r="AQ4630">
        <v>0.377</v>
      </c>
      <c r="AR4630">
        <v>0.31774999999999998</v>
      </c>
      <c r="AS4630">
        <v>0.35275000000000001</v>
      </c>
      <c r="AU4630">
        <f t="shared" si="87"/>
        <v>64.224999999999994</v>
      </c>
      <c r="AV4630">
        <f t="shared" si="87"/>
        <v>69</v>
      </c>
      <c r="AW4630">
        <f t="shared" si="87"/>
        <v>65.05</v>
      </c>
      <c r="AX4630">
        <f t="shared" si="86"/>
        <v>198.27499999999998</v>
      </c>
    </row>
    <row r="4631" spans="1:50" x14ac:dyDescent="0.25">
      <c r="A4631" s="29" t="s">
        <v>172</v>
      </c>
      <c r="B4631" s="29" t="s">
        <v>79</v>
      </c>
      <c r="C4631" s="29" t="s">
        <v>147</v>
      </c>
      <c r="D4631" s="29" t="s">
        <v>138</v>
      </c>
      <c r="E4631" s="29" t="s">
        <v>179</v>
      </c>
      <c r="G4631" s="17">
        <v>44405</v>
      </c>
      <c r="H4631" s="17"/>
      <c r="I4631" s="1"/>
      <c r="L4631" s="23"/>
      <c r="P4631" s="13"/>
      <c r="V4631" s="20"/>
      <c r="W4631" s="20"/>
      <c r="X4631" s="20"/>
      <c r="Y4631" s="20"/>
      <c r="Z4631" s="20"/>
      <c r="AB4631" s="20"/>
      <c r="AI4631" s="20"/>
      <c r="AL4631">
        <v>0.31837500000000002</v>
      </c>
      <c r="AM4631">
        <v>0.33215000000000006</v>
      </c>
      <c r="AN4631">
        <v>0.31285000000000002</v>
      </c>
      <c r="AO4631">
        <v>0.31824999999999998</v>
      </c>
      <c r="AP4631">
        <v>0.34329999999999999</v>
      </c>
      <c r="AQ4631">
        <v>0.36099999999999999</v>
      </c>
      <c r="AR4631">
        <v>0.30670000000000003</v>
      </c>
      <c r="AS4631">
        <v>0.38819999999999993</v>
      </c>
      <c r="AU4631">
        <f t="shared" si="87"/>
        <v>63.675000000000004</v>
      </c>
      <c r="AV4631">
        <f t="shared" si="87"/>
        <v>66.430000000000007</v>
      </c>
      <c r="AW4631">
        <f t="shared" si="87"/>
        <v>62.57</v>
      </c>
      <c r="AX4631">
        <f t="shared" si="86"/>
        <v>192.67500000000001</v>
      </c>
    </row>
    <row r="4632" spans="1:50" x14ac:dyDescent="0.25">
      <c r="A4632" s="29" t="s">
        <v>172</v>
      </c>
      <c r="B4632" s="29" t="s">
        <v>79</v>
      </c>
      <c r="C4632" s="29" t="s">
        <v>147</v>
      </c>
      <c r="D4632" s="29" t="s">
        <v>138</v>
      </c>
      <c r="E4632" s="29" t="s">
        <v>179</v>
      </c>
      <c r="G4632" s="17">
        <v>44497</v>
      </c>
      <c r="H4632" s="17"/>
      <c r="I4632" s="1"/>
      <c r="L4632" s="23"/>
      <c r="P4632" s="13"/>
      <c r="V4632" s="20"/>
      <c r="W4632" s="20"/>
      <c r="X4632" s="20"/>
      <c r="Y4632" s="20"/>
      <c r="Z4632" s="20"/>
      <c r="AB4632" s="20"/>
      <c r="AI4632" s="20"/>
      <c r="AL4632">
        <v>0.11512499999999999</v>
      </c>
      <c r="AM4632">
        <v>0.32095000000000001</v>
      </c>
      <c r="AN4632">
        <v>0.32239999999999996</v>
      </c>
      <c r="AO4632">
        <v>0.31244999999999995</v>
      </c>
      <c r="AP4632">
        <v>0.3135</v>
      </c>
      <c r="AQ4632">
        <v>0.33575000000000005</v>
      </c>
      <c r="AR4632">
        <v>0.31917499999999999</v>
      </c>
      <c r="AS4632">
        <v>0.31540000000000001</v>
      </c>
      <c r="AU4632">
        <f t="shared" si="87"/>
        <v>23.024999999999999</v>
      </c>
      <c r="AV4632">
        <f t="shared" si="87"/>
        <v>64.19</v>
      </c>
      <c r="AW4632">
        <f t="shared" si="87"/>
        <v>64.47999999999999</v>
      </c>
      <c r="AX4632">
        <f t="shared" si="86"/>
        <v>151.69499999999999</v>
      </c>
    </row>
    <row r="4633" spans="1:50" x14ac:dyDescent="0.25">
      <c r="A4633" s="29" t="s">
        <v>172</v>
      </c>
      <c r="B4633" s="29" t="s">
        <v>79</v>
      </c>
      <c r="C4633" s="29" t="s">
        <v>147</v>
      </c>
      <c r="D4633" s="29" t="s">
        <v>138</v>
      </c>
      <c r="E4633" s="29" t="s">
        <v>179</v>
      </c>
      <c r="G4633" s="17">
        <v>44508</v>
      </c>
      <c r="H4633" s="17"/>
      <c r="I4633" s="1"/>
      <c r="L4633" s="23"/>
      <c r="P4633" s="13"/>
      <c r="V4633" s="20"/>
      <c r="W4633" s="20"/>
      <c r="X4633" s="20"/>
      <c r="Y4633" s="20"/>
      <c r="Z4633" s="20"/>
      <c r="AB4633" s="20"/>
      <c r="AI4633" s="20"/>
      <c r="AL4633">
        <v>0.11225000000000002</v>
      </c>
      <c r="AM4633">
        <v>0.31475000000000003</v>
      </c>
      <c r="AN4633">
        <v>0.3175</v>
      </c>
      <c r="AO4633">
        <v>0.31</v>
      </c>
      <c r="AP4633">
        <v>0.311</v>
      </c>
      <c r="AQ4633">
        <v>0.33450000000000002</v>
      </c>
      <c r="AR4633">
        <v>0.31824999999999998</v>
      </c>
      <c r="AS4633">
        <v>0.31425000000000003</v>
      </c>
      <c r="AU4633">
        <f t="shared" si="87"/>
        <v>22.450000000000003</v>
      </c>
      <c r="AV4633">
        <f t="shared" si="87"/>
        <v>62.95</v>
      </c>
      <c r="AW4633">
        <f t="shared" si="87"/>
        <v>63.5</v>
      </c>
      <c r="AX4633">
        <f t="shared" si="86"/>
        <v>148.9</v>
      </c>
    </row>
    <row r="4634" spans="1:50" x14ac:dyDescent="0.25">
      <c r="A4634" s="29" t="s">
        <v>172</v>
      </c>
      <c r="B4634" s="29" t="s">
        <v>79</v>
      </c>
      <c r="C4634" s="29" t="s">
        <v>147</v>
      </c>
      <c r="D4634" s="29" t="s">
        <v>138</v>
      </c>
      <c r="E4634" s="29" t="s">
        <v>179</v>
      </c>
      <c r="G4634" s="17">
        <v>44516</v>
      </c>
      <c r="H4634" s="17"/>
      <c r="I4634" s="1"/>
      <c r="L4634" s="23"/>
      <c r="P4634" s="13"/>
      <c r="V4634" s="20"/>
      <c r="W4634" s="20"/>
      <c r="X4634" s="20"/>
      <c r="Y4634" s="20"/>
      <c r="Z4634" s="20"/>
      <c r="AB4634" s="20"/>
      <c r="AI4634" s="20"/>
      <c r="AL4634">
        <v>0.11575000000000001</v>
      </c>
      <c r="AM4634">
        <v>0.312</v>
      </c>
      <c r="AN4634">
        <v>0.31874999999999998</v>
      </c>
      <c r="AO4634">
        <v>0.31274999999999997</v>
      </c>
      <c r="AP4634">
        <v>0.30974999999999997</v>
      </c>
      <c r="AQ4634">
        <v>0.33299999999999996</v>
      </c>
      <c r="AR4634">
        <v>0.318</v>
      </c>
      <c r="AS4634">
        <v>0.31524999999999997</v>
      </c>
      <c r="AU4634">
        <f t="shared" si="87"/>
        <v>23.150000000000002</v>
      </c>
      <c r="AV4634">
        <f t="shared" si="87"/>
        <v>62.4</v>
      </c>
      <c r="AW4634">
        <f t="shared" si="87"/>
        <v>63.749999999999993</v>
      </c>
      <c r="AX4634">
        <f t="shared" si="86"/>
        <v>149.29999999999998</v>
      </c>
    </row>
    <row r="4635" spans="1:50" x14ac:dyDescent="0.25">
      <c r="A4635" s="29" t="s">
        <v>172</v>
      </c>
      <c r="B4635" s="29" t="s">
        <v>79</v>
      </c>
      <c r="C4635" s="29" t="s">
        <v>147</v>
      </c>
      <c r="D4635" s="29" t="s">
        <v>138</v>
      </c>
      <c r="E4635" s="29" t="s">
        <v>179</v>
      </c>
      <c r="G4635" s="17">
        <v>44522</v>
      </c>
      <c r="H4635" s="17"/>
      <c r="I4635" s="1"/>
      <c r="L4635" s="23"/>
      <c r="P4635" s="13"/>
      <c r="V4635" s="20"/>
      <c r="W4635" s="20"/>
      <c r="X4635" s="20"/>
      <c r="Y4635" s="20"/>
      <c r="Z4635" s="20"/>
      <c r="AB4635" s="20"/>
      <c r="AI4635" s="20"/>
      <c r="AL4635">
        <v>0.12862499999999999</v>
      </c>
      <c r="AM4635">
        <v>0.31250000000000006</v>
      </c>
      <c r="AN4635">
        <v>0.31774999999999998</v>
      </c>
      <c r="AO4635">
        <v>0.31125000000000003</v>
      </c>
      <c r="AP4635">
        <v>0.30675000000000002</v>
      </c>
      <c r="AQ4635">
        <v>0.33174999999999999</v>
      </c>
      <c r="AR4635">
        <v>0.31474999999999997</v>
      </c>
      <c r="AS4635">
        <v>0.31175000000000003</v>
      </c>
      <c r="AU4635">
        <f t="shared" si="87"/>
        <v>25.724999999999998</v>
      </c>
      <c r="AV4635">
        <f t="shared" si="87"/>
        <v>62.500000000000014</v>
      </c>
      <c r="AW4635">
        <f t="shared" si="87"/>
        <v>63.55</v>
      </c>
      <c r="AX4635">
        <f t="shared" si="86"/>
        <v>151.77500000000001</v>
      </c>
    </row>
    <row r="4636" spans="1:50" x14ac:dyDescent="0.25">
      <c r="A4636" s="29" t="s">
        <v>172</v>
      </c>
      <c r="B4636" s="29" t="s">
        <v>79</v>
      </c>
      <c r="C4636" s="29" t="s">
        <v>147</v>
      </c>
      <c r="D4636" s="29" t="s">
        <v>138</v>
      </c>
      <c r="E4636" s="29" t="s">
        <v>179</v>
      </c>
      <c r="G4636" s="17">
        <v>44529</v>
      </c>
      <c r="H4636" s="17"/>
      <c r="I4636" s="1"/>
      <c r="L4636" s="23"/>
      <c r="P4636" s="13"/>
      <c r="V4636" s="20"/>
      <c r="W4636" s="20"/>
      <c r="X4636" s="20"/>
      <c r="Y4636" s="20"/>
      <c r="Z4636" s="20"/>
      <c r="AB4636" s="20"/>
      <c r="AI4636" s="20"/>
      <c r="AL4636">
        <v>0.17212499999999997</v>
      </c>
      <c r="AM4636">
        <v>0.31175000000000003</v>
      </c>
      <c r="AN4636">
        <v>0.3165</v>
      </c>
      <c r="AO4636">
        <v>0.307</v>
      </c>
      <c r="AP4636">
        <v>0.30774999999999997</v>
      </c>
      <c r="AQ4636">
        <v>0.33199999999999996</v>
      </c>
      <c r="AR4636">
        <v>0.31224999999999997</v>
      </c>
      <c r="AS4636">
        <v>0.31374999999999997</v>
      </c>
      <c r="AU4636">
        <f t="shared" si="87"/>
        <v>34.424999999999997</v>
      </c>
      <c r="AV4636">
        <f t="shared" si="87"/>
        <v>62.350000000000009</v>
      </c>
      <c r="AW4636">
        <f t="shared" si="87"/>
        <v>63.3</v>
      </c>
      <c r="AX4636">
        <f t="shared" si="86"/>
        <v>160.07499999999999</v>
      </c>
    </row>
    <row r="4637" spans="1:50" x14ac:dyDescent="0.25">
      <c r="A4637" s="29" t="s">
        <v>172</v>
      </c>
      <c r="B4637" s="29" t="s">
        <v>79</v>
      </c>
      <c r="C4637" s="29" t="s">
        <v>147</v>
      </c>
      <c r="D4637" s="29" t="s">
        <v>138</v>
      </c>
      <c r="E4637" s="29" t="s">
        <v>179</v>
      </c>
      <c r="G4637" s="17">
        <v>44538</v>
      </c>
      <c r="H4637" s="17"/>
      <c r="I4637" s="1"/>
      <c r="L4637" s="23"/>
      <c r="P4637" s="13"/>
      <c r="V4637" s="20"/>
      <c r="W4637" s="20"/>
      <c r="X4637" s="20"/>
      <c r="Y4637" s="20"/>
      <c r="Z4637" s="20"/>
      <c r="AB4637" s="20"/>
      <c r="AI4637" s="20"/>
      <c r="AL4637">
        <v>0.19162500000000002</v>
      </c>
      <c r="AM4637">
        <v>0.30274999999999996</v>
      </c>
      <c r="AN4637">
        <v>0.30975000000000003</v>
      </c>
      <c r="AO4637">
        <v>0.30424999999999996</v>
      </c>
      <c r="AP4637">
        <v>0.30099999999999999</v>
      </c>
      <c r="AQ4637">
        <v>0.32725000000000004</v>
      </c>
      <c r="AR4637">
        <v>0.30875000000000002</v>
      </c>
      <c r="AS4637">
        <v>0.30824999999999997</v>
      </c>
      <c r="AU4637">
        <f t="shared" si="87"/>
        <v>38.325000000000003</v>
      </c>
      <c r="AV4637">
        <f t="shared" si="87"/>
        <v>60.54999999999999</v>
      </c>
      <c r="AW4637">
        <f t="shared" si="87"/>
        <v>61.95</v>
      </c>
      <c r="AX4637">
        <f t="shared" si="86"/>
        <v>160.82499999999999</v>
      </c>
    </row>
    <row r="4638" spans="1:50" x14ac:dyDescent="0.25">
      <c r="A4638" s="29" t="s">
        <v>172</v>
      </c>
      <c r="B4638" s="29" t="s">
        <v>79</v>
      </c>
      <c r="C4638" s="29" t="s">
        <v>147</v>
      </c>
      <c r="D4638" s="29" t="s">
        <v>138</v>
      </c>
      <c r="E4638" s="29" t="s">
        <v>179</v>
      </c>
      <c r="G4638" s="17">
        <v>44543</v>
      </c>
      <c r="H4638" s="17"/>
      <c r="I4638" s="1"/>
      <c r="L4638" s="23"/>
      <c r="P4638" s="13"/>
      <c r="V4638" s="20"/>
      <c r="W4638" s="20"/>
      <c r="X4638" s="20"/>
      <c r="Y4638" s="20"/>
      <c r="Z4638" s="20"/>
      <c r="AB4638" s="20"/>
      <c r="AI4638" s="20"/>
      <c r="AL4638">
        <v>0.17475000000000002</v>
      </c>
      <c r="AM4638">
        <v>0.30349999999999999</v>
      </c>
      <c r="AN4638">
        <v>0.31</v>
      </c>
      <c r="AO4638">
        <v>0.30149999999999999</v>
      </c>
      <c r="AP4638">
        <v>0.30175000000000002</v>
      </c>
      <c r="AQ4638">
        <v>0.32725000000000004</v>
      </c>
      <c r="AR4638">
        <v>0.31074999999999997</v>
      </c>
      <c r="AS4638">
        <v>0.312</v>
      </c>
      <c r="AU4638">
        <f t="shared" si="87"/>
        <v>34.950000000000003</v>
      </c>
      <c r="AV4638">
        <f t="shared" si="87"/>
        <v>60.699999999999996</v>
      </c>
      <c r="AW4638">
        <f t="shared" si="87"/>
        <v>62</v>
      </c>
      <c r="AX4638">
        <f t="shared" si="86"/>
        <v>157.65</v>
      </c>
    </row>
    <row r="4639" spans="1:50" x14ac:dyDescent="0.25">
      <c r="A4639" s="29" t="s">
        <v>172</v>
      </c>
      <c r="B4639" s="29" t="s">
        <v>79</v>
      </c>
      <c r="C4639" s="29" t="s">
        <v>147</v>
      </c>
      <c r="D4639" s="29" t="s">
        <v>138</v>
      </c>
      <c r="E4639" s="29" t="s">
        <v>179</v>
      </c>
      <c r="G4639" s="17">
        <v>44550</v>
      </c>
      <c r="H4639" s="17"/>
      <c r="I4639" s="1"/>
      <c r="L4639" s="23"/>
      <c r="P4639" s="13"/>
      <c r="V4639" s="20"/>
      <c r="W4639" s="20"/>
      <c r="X4639" s="20"/>
      <c r="Y4639" s="20"/>
      <c r="Z4639" s="20"/>
      <c r="AB4639" s="20"/>
      <c r="AI4639" s="20"/>
      <c r="AL4639">
        <v>0.24300000000000005</v>
      </c>
      <c r="AM4639">
        <v>0.35599999999999993</v>
      </c>
      <c r="AN4639">
        <v>0.33799999999999997</v>
      </c>
      <c r="AO4639">
        <v>0.33374999999999999</v>
      </c>
      <c r="AP4639">
        <v>0.35075000000000001</v>
      </c>
      <c r="AQ4639">
        <v>0.36099999999999999</v>
      </c>
      <c r="AR4639">
        <v>0.36125000000000002</v>
      </c>
      <c r="AS4639">
        <v>0.33799999999999997</v>
      </c>
      <c r="AU4639">
        <f t="shared" si="87"/>
        <v>48.600000000000009</v>
      </c>
      <c r="AV4639">
        <f t="shared" si="87"/>
        <v>71.199999999999989</v>
      </c>
      <c r="AW4639">
        <f t="shared" si="87"/>
        <v>67.599999999999994</v>
      </c>
      <c r="AX4639">
        <f t="shared" si="86"/>
        <v>187.39999999999998</v>
      </c>
    </row>
    <row r="4640" spans="1:50" x14ac:dyDescent="0.25">
      <c r="A4640" s="29" t="s">
        <v>172</v>
      </c>
      <c r="B4640" s="29" t="s">
        <v>79</v>
      </c>
      <c r="C4640" s="29" t="s">
        <v>147</v>
      </c>
      <c r="D4640" s="29" t="s">
        <v>138</v>
      </c>
      <c r="E4640" s="29" t="s">
        <v>179</v>
      </c>
      <c r="G4640" s="17">
        <v>44571</v>
      </c>
      <c r="H4640" s="17"/>
      <c r="I4640" s="1"/>
      <c r="L4640" s="23"/>
      <c r="P4640" s="13"/>
      <c r="V4640" s="20"/>
      <c r="W4640" s="20"/>
      <c r="X4640" s="20"/>
      <c r="Y4640" s="20"/>
      <c r="Z4640" s="20"/>
      <c r="AB4640" s="20"/>
      <c r="AI4640" s="20"/>
      <c r="AL4640">
        <v>0.16800000000000001</v>
      </c>
      <c r="AM4640">
        <v>0.30125000000000002</v>
      </c>
      <c r="AN4640">
        <v>0.3085</v>
      </c>
      <c r="AO4640">
        <v>0.31724999999999998</v>
      </c>
      <c r="AP4640">
        <v>0.33624999999999999</v>
      </c>
      <c r="AQ4640">
        <v>0.34949999999999998</v>
      </c>
      <c r="AR4640">
        <v>0.34399999999999997</v>
      </c>
      <c r="AS4640">
        <v>0.33024999999999999</v>
      </c>
      <c r="AU4640">
        <f t="shared" si="87"/>
        <v>33.6</v>
      </c>
      <c r="AV4640">
        <f t="shared" si="87"/>
        <v>60.25</v>
      </c>
      <c r="AW4640">
        <f t="shared" si="87"/>
        <v>61.7</v>
      </c>
      <c r="AX4640">
        <f t="shared" si="86"/>
        <v>155.55000000000001</v>
      </c>
    </row>
    <row r="4641" spans="1:50" x14ac:dyDescent="0.25">
      <c r="A4641" s="29" t="s">
        <v>172</v>
      </c>
      <c r="B4641" s="29" t="s">
        <v>79</v>
      </c>
      <c r="C4641" s="29" t="s">
        <v>147</v>
      </c>
      <c r="D4641" s="29" t="s">
        <v>138</v>
      </c>
      <c r="E4641" s="29" t="s">
        <v>179</v>
      </c>
      <c r="G4641" s="17">
        <v>44578</v>
      </c>
      <c r="H4641" s="17"/>
      <c r="I4641" s="1"/>
      <c r="L4641" s="23"/>
      <c r="P4641" s="13"/>
      <c r="V4641" s="20"/>
      <c r="W4641" s="20"/>
      <c r="X4641" s="20"/>
      <c r="Y4641" s="20"/>
      <c r="Z4641" s="20"/>
      <c r="AB4641" s="20"/>
      <c r="AI4641" s="20"/>
      <c r="AL4641">
        <v>0.18124999999999999</v>
      </c>
      <c r="AM4641">
        <v>0.29225000000000001</v>
      </c>
      <c r="AN4641">
        <v>0.30549999999999999</v>
      </c>
      <c r="AO4641">
        <v>0.31475000000000003</v>
      </c>
      <c r="AP4641">
        <v>0.33599999999999997</v>
      </c>
      <c r="AQ4641">
        <v>0.34749999999999998</v>
      </c>
      <c r="AR4641">
        <v>0.33774999999999999</v>
      </c>
      <c r="AS4641">
        <v>0.33025000000000004</v>
      </c>
      <c r="AU4641">
        <f t="shared" si="87"/>
        <v>36.25</v>
      </c>
      <c r="AV4641">
        <f t="shared" si="87"/>
        <v>58.45</v>
      </c>
      <c r="AW4641">
        <f t="shared" si="87"/>
        <v>61.1</v>
      </c>
      <c r="AX4641">
        <f t="shared" si="86"/>
        <v>155.80000000000001</v>
      </c>
    </row>
    <row r="4642" spans="1:50" x14ac:dyDescent="0.25">
      <c r="A4642" s="29" t="s">
        <v>172</v>
      </c>
      <c r="B4642" s="29" t="s">
        <v>79</v>
      </c>
      <c r="C4642" s="29" t="s">
        <v>147</v>
      </c>
      <c r="D4642" s="29" t="s">
        <v>138</v>
      </c>
      <c r="E4642" s="29" t="s">
        <v>179</v>
      </c>
      <c r="G4642" s="17">
        <v>44585</v>
      </c>
      <c r="H4642" s="17"/>
      <c r="I4642" s="1"/>
      <c r="L4642" s="23"/>
      <c r="P4642" s="13"/>
      <c r="V4642" s="20"/>
      <c r="W4642" s="20"/>
      <c r="X4642" s="20"/>
      <c r="Y4642" s="20"/>
      <c r="Z4642" s="20"/>
      <c r="AB4642" s="20"/>
      <c r="AI4642" s="20"/>
      <c r="AL4642">
        <v>0.25162499999999999</v>
      </c>
      <c r="AM4642">
        <v>0.33274999999999999</v>
      </c>
      <c r="AN4642">
        <v>0.32124999999999998</v>
      </c>
      <c r="AO4642">
        <v>0.31774999999999998</v>
      </c>
      <c r="AP4642">
        <v>0.34350000000000003</v>
      </c>
      <c r="AQ4642">
        <v>0.34975000000000001</v>
      </c>
      <c r="AR4642">
        <v>0.34975000000000001</v>
      </c>
      <c r="AS4642">
        <v>0.33925</v>
      </c>
      <c r="AU4642">
        <f t="shared" si="87"/>
        <v>50.324999999999996</v>
      </c>
      <c r="AV4642">
        <f t="shared" si="87"/>
        <v>66.55</v>
      </c>
      <c r="AW4642">
        <f t="shared" si="87"/>
        <v>64.25</v>
      </c>
      <c r="AX4642">
        <f t="shared" si="86"/>
        <v>181.125</v>
      </c>
    </row>
    <row r="4643" spans="1:50" x14ac:dyDescent="0.25">
      <c r="A4643" s="29" t="s">
        <v>172</v>
      </c>
      <c r="B4643" s="29" t="s">
        <v>79</v>
      </c>
      <c r="C4643" s="29" t="s">
        <v>147</v>
      </c>
      <c r="D4643" s="29" t="s">
        <v>138</v>
      </c>
      <c r="E4643" s="29" t="s">
        <v>179</v>
      </c>
      <c r="G4643" s="17">
        <v>44592</v>
      </c>
      <c r="H4643" s="17"/>
      <c r="I4643" s="1"/>
      <c r="L4643" s="23"/>
      <c r="P4643" s="13"/>
      <c r="V4643" s="20"/>
      <c r="W4643" s="20"/>
      <c r="X4643" s="20"/>
      <c r="Y4643" s="20"/>
      <c r="Z4643" s="20"/>
      <c r="AB4643" s="20"/>
      <c r="AI4643" s="20"/>
      <c r="AL4643">
        <v>0.21962499999999999</v>
      </c>
      <c r="AM4643">
        <v>0.31850000000000001</v>
      </c>
      <c r="AN4643">
        <v>0.3105</v>
      </c>
      <c r="AO4643">
        <v>0.31825000000000003</v>
      </c>
      <c r="AP4643">
        <v>0.33650000000000008</v>
      </c>
      <c r="AQ4643">
        <v>0.34975000000000001</v>
      </c>
      <c r="AR4643">
        <v>0.34200000000000003</v>
      </c>
      <c r="AS4643">
        <v>0.33724999999999999</v>
      </c>
      <c r="AU4643">
        <f t="shared" si="87"/>
        <v>43.924999999999997</v>
      </c>
      <c r="AV4643">
        <f t="shared" si="87"/>
        <v>63.7</v>
      </c>
      <c r="AW4643">
        <f t="shared" si="87"/>
        <v>62.1</v>
      </c>
      <c r="AX4643">
        <f t="shared" si="86"/>
        <v>169.72499999999999</v>
      </c>
    </row>
    <row r="4644" spans="1:50" x14ac:dyDescent="0.25">
      <c r="A4644" s="29" t="s">
        <v>172</v>
      </c>
      <c r="B4644" s="29" t="s">
        <v>79</v>
      </c>
      <c r="C4644" s="29" t="s">
        <v>147</v>
      </c>
      <c r="D4644" s="29" t="s">
        <v>138</v>
      </c>
      <c r="E4644" s="29" t="s">
        <v>179</v>
      </c>
      <c r="G4644" s="17">
        <v>44600</v>
      </c>
      <c r="H4644" s="17"/>
      <c r="I4644" s="1"/>
      <c r="L4644" s="23"/>
      <c r="P4644" s="13"/>
      <c r="V4644" s="20"/>
      <c r="W4644" s="20"/>
      <c r="X4644" s="20"/>
      <c r="Y4644" s="20"/>
      <c r="Z4644" s="20"/>
      <c r="AB4644" s="20"/>
      <c r="AI4644" s="20"/>
      <c r="AL4644">
        <v>0.27399999999999997</v>
      </c>
      <c r="AM4644">
        <v>0.35200000000000004</v>
      </c>
      <c r="AN4644">
        <v>0.33075000000000004</v>
      </c>
      <c r="AO4644">
        <v>0.32600000000000001</v>
      </c>
      <c r="AP4644">
        <v>0.34799999999999998</v>
      </c>
      <c r="AQ4644">
        <v>0.35799999999999998</v>
      </c>
      <c r="AR4644">
        <v>0.35075000000000001</v>
      </c>
      <c r="AS4644">
        <v>0.34125</v>
      </c>
      <c r="AU4644">
        <f t="shared" si="87"/>
        <v>54.79999999999999</v>
      </c>
      <c r="AV4644">
        <f t="shared" si="87"/>
        <v>70.400000000000006</v>
      </c>
      <c r="AW4644">
        <f t="shared" si="87"/>
        <v>66.150000000000006</v>
      </c>
      <c r="AX4644">
        <f t="shared" si="86"/>
        <v>191.35</v>
      </c>
    </row>
    <row r="4645" spans="1:50" x14ac:dyDescent="0.25">
      <c r="A4645" s="29" t="s">
        <v>172</v>
      </c>
      <c r="B4645" s="29" t="s">
        <v>79</v>
      </c>
      <c r="C4645" s="29" t="s">
        <v>147</v>
      </c>
      <c r="D4645" s="29" t="s">
        <v>138</v>
      </c>
      <c r="E4645" s="29" t="s">
        <v>179</v>
      </c>
      <c r="G4645" s="17">
        <v>44603</v>
      </c>
      <c r="H4645" s="17"/>
      <c r="I4645" s="1"/>
      <c r="L4645" s="23"/>
      <c r="P4645" s="13"/>
      <c r="V4645" s="20"/>
      <c r="W4645" s="20"/>
      <c r="X4645" s="20"/>
      <c r="Y4645" s="20"/>
      <c r="Z4645" s="20"/>
      <c r="AB4645" s="20"/>
      <c r="AI4645" s="20"/>
      <c r="AL4645">
        <v>0.29625000000000001</v>
      </c>
      <c r="AM4645">
        <v>0.35424999999999995</v>
      </c>
      <c r="AN4645">
        <v>0.33200000000000002</v>
      </c>
      <c r="AO4645">
        <v>0.32474999999999993</v>
      </c>
      <c r="AP4645">
        <v>0.34075000000000005</v>
      </c>
      <c r="AQ4645">
        <v>0.35525000000000001</v>
      </c>
      <c r="AR4645">
        <v>0.34724999999999995</v>
      </c>
      <c r="AS4645">
        <v>0.33350000000000002</v>
      </c>
      <c r="AU4645">
        <f t="shared" si="87"/>
        <v>59.25</v>
      </c>
      <c r="AV4645">
        <f t="shared" si="87"/>
        <v>70.849999999999994</v>
      </c>
      <c r="AW4645">
        <f t="shared" si="87"/>
        <v>66.400000000000006</v>
      </c>
      <c r="AX4645">
        <f t="shared" si="86"/>
        <v>196.5</v>
      </c>
    </row>
    <row r="4646" spans="1:50" x14ac:dyDescent="0.25">
      <c r="A4646" s="29" t="s">
        <v>172</v>
      </c>
      <c r="B4646" s="29" t="s">
        <v>79</v>
      </c>
      <c r="C4646" s="29" t="s">
        <v>147</v>
      </c>
      <c r="D4646" s="29" t="s">
        <v>138</v>
      </c>
      <c r="E4646" s="29" t="s">
        <v>179</v>
      </c>
      <c r="G4646" s="17">
        <v>44610</v>
      </c>
      <c r="H4646" s="17"/>
      <c r="I4646" s="1"/>
      <c r="L4646" s="23"/>
      <c r="P4646" s="13"/>
      <c r="V4646" s="20"/>
      <c r="W4646" s="20"/>
      <c r="X4646" s="20"/>
      <c r="Y4646" s="20"/>
      <c r="Z4646" s="20"/>
      <c r="AB4646" s="20"/>
      <c r="AI4646" s="20"/>
      <c r="AL4646">
        <v>0.27049999999999996</v>
      </c>
      <c r="AM4646">
        <v>0.36050000000000004</v>
      </c>
      <c r="AN4646">
        <v>0.33900000000000008</v>
      </c>
      <c r="AO4646">
        <v>0.33424999999999999</v>
      </c>
      <c r="AP4646">
        <v>0.35025000000000001</v>
      </c>
      <c r="AQ4646">
        <v>0.36325000000000002</v>
      </c>
      <c r="AR4646">
        <v>0.36575000000000002</v>
      </c>
      <c r="AS4646">
        <v>0.34825</v>
      </c>
      <c r="AU4646">
        <f t="shared" si="87"/>
        <v>54.099999999999994</v>
      </c>
      <c r="AV4646">
        <f t="shared" si="87"/>
        <v>72.100000000000009</v>
      </c>
      <c r="AW4646">
        <f t="shared" si="87"/>
        <v>67.800000000000011</v>
      </c>
      <c r="AX4646">
        <f t="shared" si="86"/>
        <v>194</v>
      </c>
    </row>
    <row r="4647" spans="1:50" x14ac:dyDescent="0.25">
      <c r="A4647" s="29" t="s">
        <v>172</v>
      </c>
      <c r="B4647" s="29" t="s">
        <v>79</v>
      </c>
      <c r="C4647" s="29" t="s">
        <v>147</v>
      </c>
      <c r="D4647" s="29" t="s">
        <v>138</v>
      </c>
      <c r="E4647" s="29" t="s">
        <v>179</v>
      </c>
      <c r="G4647" s="17">
        <v>44629</v>
      </c>
      <c r="H4647" s="17"/>
      <c r="I4647" s="1"/>
      <c r="L4647" s="23"/>
      <c r="P4647" s="13"/>
      <c r="V4647" s="20"/>
      <c r="W4647" s="20"/>
      <c r="X4647" s="20"/>
      <c r="Y4647" s="20"/>
      <c r="Z4647" s="20"/>
      <c r="AB4647" s="20"/>
      <c r="AI4647" s="20"/>
      <c r="AL4647">
        <v>0.20600000000000002</v>
      </c>
      <c r="AM4647">
        <v>0.31900000000000001</v>
      </c>
      <c r="AN4647">
        <v>0.32174999999999998</v>
      </c>
      <c r="AO4647">
        <v>0.32299999999999995</v>
      </c>
      <c r="AP4647">
        <v>0.33450000000000002</v>
      </c>
      <c r="AQ4647">
        <v>0.35174999999999995</v>
      </c>
      <c r="AR4647">
        <v>0.34025</v>
      </c>
      <c r="AS4647">
        <v>0.31824999999999998</v>
      </c>
      <c r="AU4647">
        <f t="shared" si="87"/>
        <v>41.2</v>
      </c>
      <c r="AV4647">
        <f t="shared" si="87"/>
        <v>63.800000000000004</v>
      </c>
      <c r="AW4647">
        <f t="shared" si="87"/>
        <v>64.349999999999994</v>
      </c>
      <c r="AX4647">
        <f t="shared" si="86"/>
        <v>169.35</v>
      </c>
    </row>
    <row r="4648" spans="1:50" x14ac:dyDescent="0.25">
      <c r="A4648" s="76" t="s">
        <v>174</v>
      </c>
      <c r="B4648" s="76" t="s">
        <v>84</v>
      </c>
      <c r="C4648" s="76" t="s">
        <v>147</v>
      </c>
      <c r="D4648" s="76" t="s">
        <v>138</v>
      </c>
      <c r="E4648" s="76" t="s">
        <v>179</v>
      </c>
      <c r="G4648" s="45">
        <v>44173</v>
      </c>
      <c r="H4648" s="45"/>
      <c r="I4648" s="91"/>
      <c r="L4648" s="23"/>
      <c r="P4648" s="13"/>
      <c r="V4648" s="20"/>
      <c r="W4648" s="20"/>
      <c r="X4648" s="20"/>
      <c r="Y4648" s="20"/>
      <c r="Z4648" s="20"/>
      <c r="AB4648" s="20"/>
      <c r="AI4648" s="20"/>
      <c r="AL4648">
        <v>0.24662499999999998</v>
      </c>
      <c r="AM4648">
        <v>0.32299999999999995</v>
      </c>
      <c r="AN4648">
        <v>0.311</v>
      </c>
      <c r="AO4648">
        <v>0.30399999999999999</v>
      </c>
      <c r="AP4648">
        <v>0.33124999999999999</v>
      </c>
      <c r="AQ4648">
        <v>0.33</v>
      </c>
      <c r="AR4648">
        <v>0.34749999999999998</v>
      </c>
      <c r="AS4648">
        <v>0.35600000000000004</v>
      </c>
      <c r="AU4648">
        <f t="shared" si="87"/>
        <v>49.324999999999996</v>
      </c>
      <c r="AV4648">
        <f t="shared" si="87"/>
        <v>64.599999999999994</v>
      </c>
      <c r="AW4648">
        <f t="shared" si="87"/>
        <v>62.2</v>
      </c>
      <c r="AX4648">
        <f t="shared" si="86"/>
        <v>176.125</v>
      </c>
    </row>
    <row r="4649" spans="1:50" x14ac:dyDescent="0.25">
      <c r="A4649" s="76" t="s">
        <v>174</v>
      </c>
      <c r="B4649" s="76" t="s">
        <v>84</v>
      </c>
      <c r="C4649" s="76" t="s">
        <v>147</v>
      </c>
      <c r="D4649" s="76" t="s">
        <v>138</v>
      </c>
      <c r="E4649" s="76" t="s">
        <v>179</v>
      </c>
      <c r="G4649" s="45">
        <v>44182</v>
      </c>
      <c r="H4649" s="45"/>
      <c r="I4649" s="91"/>
      <c r="L4649" s="23"/>
      <c r="P4649" s="13"/>
      <c r="V4649" s="20"/>
      <c r="W4649" s="20"/>
      <c r="X4649" s="20"/>
      <c r="Y4649" s="20"/>
      <c r="Z4649" s="20"/>
      <c r="AB4649" s="20"/>
      <c r="AI4649" s="20"/>
      <c r="AL4649">
        <v>0.236375</v>
      </c>
      <c r="AM4649">
        <v>0.31900000000000001</v>
      </c>
      <c r="AN4649">
        <v>0.3095</v>
      </c>
      <c r="AO4649">
        <v>0.30125000000000002</v>
      </c>
      <c r="AP4649">
        <v>0.32825000000000004</v>
      </c>
      <c r="AQ4649">
        <v>0.32500000000000001</v>
      </c>
      <c r="AR4649">
        <v>0.34549999999999997</v>
      </c>
      <c r="AS4649">
        <v>0.35725000000000001</v>
      </c>
      <c r="AU4649">
        <f t="shared" si="87"/>
        <v>47.274999999999999</v>
      </c>
      <c r="AV4649">
        <f t="shared" si="87"/>
        <v>63.800000000000004</v>
      </c>
      <c r="AW4649">
        <f t="shared" si="87"/>
        <v>61.9</v>
      </c>
      <c r="AX4649">
        <f t="shared" si="86"/>
        <v>172.97499999999999</v>
      </c>
    </row>
    <row r="4650" spans="1:50" x14ac:dyDescent="0.25">
      <c r="A4650" s="76" t="s">
        <v>174</v>
      </c>
      <c r="B4650" s="76" t="s">
        <v>84</v>
      </c>
      <c r="C4650" s="76" t="s">
        <v>147</v>
      </c>
      <c r="D4650" s="76" t="s">
        <v>138</v>
      </c>
      <c r="E4650" s="76" t="s">
        <v>179</v>
      </c>
      <c r="G4650" s="45">
        <v>44201</v>
      </c>
      <c r="H4650" s="45"/>
      <c r="I4650" s="91"/>
      <c r="L4650" s="23"/>
      <c r="P4650" s="13"/>
      <c r="V4650" s="20"/>
      <c r="W4650" s="20"/>
      <c r="X4650" s="20"/>
      <c r="Y4650" s="20"/>
      <c r="Z4650" s="20"/>
      <c r="AB4650" s="20"/>
      <c r="AI4650" s="20"/>
      <c r="AL4650">
        <v>0.21787500000000001</v>
      </c>
      <c r="AM4650">
        <v>0.32850000000000001</v>
      </c>
      <c r="AN4650">
        <v>0.31474999999999997</v>
      </c>
      <c r="AO4650">
        <v>0.30299999999999999</v>
      </c>
      <c r="AP4650">
        <v>0.33349999999999996</v>
      </c>
      <c r="AQ4650">
        <v>0.33174999999999999</v>
      </c>
      <c r="AR4650">
        <v>0.34850000000000003</v>
      </c>
      <c r="AS4650">
        <v>0.36225000000000002</v>
      </c>
      <c r="AU4650">
        <f t="shared" si="87"/>
        <v>43.575000000000003</v>
      </c>
      <c r="AV4650">
        <f t="shared" si="87"/>
        <v>65.7</v>
      </c>
      <c r="AW4650">
        <f t="shared" si="87"/>
        <v>62.949999999999996</v>
      </c>
      <c r="AX4650">
        <f t="shared" si="86"/>
        <v>172.22499999999999</v>
      </c>
    </row>
    <row r="4651" spans="1:50" x14ac:dyDescent="0.25">
      <c r="A4651" s="76" t="s">
        <v>174</v>
      </c>
      <c r="B4651" s="76" t="s">
        <v>84</v>
      </c>
      <c r="C4651" s="76" t="s">
        <v>147</v>
      </c>
      <c r="D4651" s="76" t="s">
        <v>138</v>
      </c>
      <c r="E4651" s="76" t="s">
        <v>179</v>
      </c>
      <c r="G4651" s="45">
        <v>44208</v>
      </c>
      <c r="H4651" s="45"/>
      <c r="I4651" s="91"/>
      <c r="L4651" s="23"/>
      <c r="P4651" s="13"/>
      <c r="V4651" s="20"/>
      <c r="W4651" s="20"/>
      <c r="X4651" s="20"/>
      <c r="Y4651" s="20"/>
      <c r="Z4651" s="20"/>
      <c r="AB4651" s="20"/>
      <c r="AI4651" s="20"/>
      <c r="AL4651">
        <v>0.18362500000000001</v>
      </c>
      <c r="AM4651">
        <v>0.30075000000000002</v>
      </c>
      <c r="AN4651">
        <v>0.30950000000000005</v>
      </c>
      <c r="AO4651">
        <v>0.29899999999999999</v>
      </c>
      <c r="AP4651">
        <v>0.32974999999999999</v>
      </c>
      <c r="AQ4651">
        <v>0.32899999999999996</v>
      </c>
      <c r="AR4651">
        <v>0.34549999999999997</v>
      </c>
      <c r="AS4651">
        <v>0.35625000000000001</v>
      </c>
      <c r="AU4651">
        <f t="shared" si="87"/>
        <v>36.725000000000001</v>
      </c>
      <c r="AV4651">
        <f t="shared" si="87"/>
        <v>60.150000000000006</v>
      </c>
      <c r="AW4651">
        <f t="shared" si="87"/>
        <v>61.900000000000013</v>
      </c>
      <c r="AX4651">
        <f t="shared" si="86"/>
        <v>158.77500000000001</v>
      </c>
    </row>
    <row r="4652" spans="1:50" x14ac:dyDescent="0.25">
      <c r="A4652" s="76" t="s">
        <v>174</v>
      </c>
      <c r="B4652" s="76" t="s">
        <v>84</v>
      </c>
      <c r="C4652" s="76" t="s">
        <v>147</v>
      </c>
      <c r="D4652" s="76" t="s">
        <v>138</v>
      </c>
      <c r="E4652" s="76" t="s">
        <v>179</v>
      </c>
      <c r="G4652" s="45">
        <v>44214</v>
      </c>
      <c r="H4652" s="45"/>
      <c r="I4652" s="91"/>
      <c r="L4652" s="23"/>
      <c r="P4652" s="13"/>
      <c r="V4652" s="20"/>
      <c r="W4652" s="20"/>
      <c r="X4652" s="20"/>
      <c r="Y4652" s="20"/>
      <c r="Z4652" s="20"/>
      <c r="AB4652" s="20"/>
      <c r="AI4652" s="20"/>
      <c r="AL4652">
        <v>0.19200000000000003</v>
      </c>
      <c r="AM4652">
        <v>0.28525</v>
      </c>
      <c r="AN4652">
        <v>0.30175000000000002</v>
      </c>
      <c r="AO4652">
        <v>0.29900000000000004</v>
      </c>
      <c r="AP4652">
        <v>0.33224999999999999</v>
      </c>
      <c r="AQ4652">
        <v>0.32650000000000001</v>
      </c>
      <c r="AR4652">
        <v>0.34675000000000006</v>
      </c>
      <c r="AS4652">
        <v>0.36</v>
      </c>
      <c r="AU4652">
        <f t="shared" si="87"/>
        <v>38.400000000000006</v>
      </c>
      <c r="AV4652">
        <f t="shared" si="87"/>
        <v>57.05</v>
      </c>
      <c r="AW4652">
        <f t="shared" si="87"/>
        <v>60.35</v>
      </c>
      <c r="AX4652">
        <f t="shared" si="86"/>
        <v>155.80000000000001</v>
      </c>
    </row>
    <row r="4653" spans="1:50" x14ac:dyDescent="0.25">
      <c r="A4653" s="76" t="s">
        <v>174</v>
      </c>
      <c r="B4653" s="76" t="s">
        <v>84</v>
      </c>
      <c r="C4653" s="76" t="s">
        <v>147</v>
      </c>
      <c r="D4653" s="76" t="s">
        <v>138</v>
      </c>
      <c r="E4653" s="76" t="s">
        <v>179</v>
      </c>
      <c r="G4653" s="45">
        <v>44228</v>
      </c>
      <c r="H4653" s="45"/>
      <c r="I4653" s="91"/>
      <c r="L4653" s="23"/>
      <c r="P4653" s="13"/>
      <c r="V4653" s="20"/>
      <c r="W4653" s="20"/>
      <c r="X4653" s="20"/>
      <c r="Y4653" s="20"/>
      <c r="Z4653" s="20"/>
      <c r="AB4653" s="20"/>
      <c r="AI4653" s="20"/>
      <c r="AL4653">
        <v>0.18074999999999999</v>
      </c>
      <c r="AM4653">
        <v>0.26174999999999998</v>
      </c>
      <c r="AN4653">
        <v>0.27899999999999997</v>
      </c>
      <c r="AO4653">
        <v>0.28475</v>
      </c>
      <c r="AP4653">
        <v>0.3125</v>
      </c>
      <c r="AQ4653">
        <v>0.31950000000000001</v>
      </c>
      <c r="AR4653">
        <v>0.34499999999999997</v>
      </c>
      <c r="AS4653">
        <v>0.36299999999999999</v>
      </c>
      <c r="AU4653">
        <f t="shared" si="87"/>
        <v>36.15</v>
      </c>
      <c r="AV4653">
        <f t="shared" si="87"/>
        <v>52.349999999999994</v>
      </c>
      <c r="AW4653">
        <f t="shared" si="87"/>
        <v>55.8</v>
      </c>
      <c r="AX4653">
        <f t="shared" si="86"/>
        <v>144.30000000000001</v>
      </c>
    </row>
    <row r="4654" spans="1:50" x14ac:dyDescent="0.25">
      <c r="A4654" s="76" t="s">
        <v>174</v>
      </c>
      <c r="B4654" s="76" t="s">
        <v>84</v>
      </c>
      <c r="C4654" s="76" t="s">
        <v>147</v>
      </c>
      <c r="D4654" s="76" t="s">
        <v>138</v>
      </c>
      <c r="E4654" s="76" t="s">
        <v>179</v>
      </c>
      <c r="G4654" s="45">
        <v>44243</v>
      </c>
      <c r="H4654" s="45"/>
      <c r="I4654" s="91"/>
      <c r="L4654" s="23"/>
      <c r="P4654" s="13"/>
      <c r="V4654" s="20"/>
      <c r="W4654" s="20"/>
      <c r="X4654" s="20"/>
      <c r="Y4654" s="20"/>
      <c r="Z4654" s="20"/>
      <c r="AB4654" s="20"/>
      <c r="AI4654" s="20"/>
      <c r="AL4654">
        <v>0.15912500000000002</v>
      </c>
      <c r="AM4654">
        <v>0.26100000000000001</v>
      </c>
      <c r="AN4654">
        <v>0.27875</v>
      </c>
      <c r="AO4654">
        <v>0.27449999999999997</v>
      </c>
      <c r="AP4654">
        <v>0.29349999999999998</v>
      </c>
      <c r="AQ4654">
        <v>0.30499999999999999</v>
      </c>
      <c r="AR4654">
        <v>0.33799999999999997</v>
      </c>
      <c r="AS4654">
        <v>0.35599999999999993</v>
      </c>
      <c r="AU4654">
        <f t="shared" si="87"/>
        <v>31.825000000000003</v>
      </c>
      <c r="AV4654">
        <f t="shared" si="87"/>
        <v>52.2</v>
      </c>
      <c r="AW4654">
        <f t="shared" si="87"/>
        <v>55.75</v>
      </c>
      <c r="AX4654">
        <f t="shared" si="86"/>
        <v>139.77500000000001</v>
      </c>
    </row>
    <row r="4655" spans="1:50" x14ac:dyDescent="0.25">
      <c r="A4655" s="76" t="s">
        <v>174</v>
      </c>
      <c r="B4655" s="76" t="s">
        <v>84</v>
      </c>
      <c r="C4655" s="76" t="s">
        <v>147</v>
      </c>
      <c r="D4655" s="76" t="s">
        <v>138</v>
      </c>
      <c r="E4655" s="76" t="s">
        <v>179</v>
      </c>
      <c r="G4655" s="45">
        <v>44258</v>
      </c>
      <c r="H4655" s="45"/>
      <c r="I4655" s="91"/>
      <c r="L4655" s="23"/>
      <c r="P4655" s="13"/>
      <c r="V4655" s="20"/>
      <c r="W4655" s="20"/>
      <c r="X4655" s="20"/>
      <c r="Y4655" s="20"/>
      <c r="Z4655" s="20"/>
      <c r="AB4655" s="20"/>
      <c r="AI4655" s="20"/>
      <c r="AL4655">
        <v>0.19587499999999999</v>
      </c>
      <c r="AM4655">
        <v>0.28025</v>
      </c>
      <c r="AN4655">
        <v>0.28399999999999997</v>
      </c>
      <c r="AO4655">
        <v>0.26549999999999996</v>
      </c>
      <c r="AP4655">
        <v>0.27899999999999997</v>
      </c>
      <c r="AQ4655">
        <v>0.29275000000000001</v>
      </c>
      <c r="AR4655">
        <v>0.27024999999999999</v>
      </c>
      <c r="AS4655">
        <v>0.3165</v>
      </c>
      <c r="AU4655">
        <f t="shared" si="87"/>
        <v>39.174999999999997</v>
      </c>
      <c r="AV4655">
        <f t="shared" si="87"/>
        <v>56.05</v>
      </c>
      <c r="AW4655">
        <f t="shared" si="87"/>
        <v>56.8</v>
      </c>
      <c r="AX4655">
        <f t="shared" si="86"/>
        <v>152.02499999999998</v>
      </c>
    </row>
    <row r="4656" spans="1:50" x14ac:dyDescent="0.25">
      <c r="A4656" s="76" t="s">
        <v>174</v>
      </c>
      <c r="B4656" s="76" t="s">
        <v>84</v>
      </c>
      <c r="C4656" s="76" t="s">
        <v>147</v>
      </c>
      <c r="D4656" s="76" t="s">
        <v>138</v>
      </c>
      <c r="E4656" s="76" t="s">
        <v>179</v>
      </c>
      <c r="G4656" s="45">
        <v>44272</v>
      </c>
      <c r="H4656" s="45"/>
      <c r="I4656" s="91"/>
      <c r="L4656" s="23"/>
      <c r="P4656" s="13"/>
      <c r="V4656" s="20"/>
      <c r="W4656" s="20"/>
      <c r="X4656" s="20"/>
      <c r="Y4656" s="20"/>
      <c r="Z4656" s="20"/>
      <c r="AB4656" s="20"/>
      <c r="AI4656" s="20"/>
      <c r="AL4656">
        <v>0.18462499999999998</v>
      </c>
      <c r="AM4656">
        <v>0.27550000000000002</v>
      </c>
      <c r="AN4656">
        <v>0.28275</v>
      </c>
      <c r="AO4656">
        <v>0.26724999999999999</v>
      </c>
      <c r="AP4656">
        <v>0.27975</v>
      </c>
      <c r="AQ4656">
        <v>0.28899999999999998</v>
      </c>
      <c r="AR4656">
        <v>0.26475000000000004</v>
      </c>
      <c r="AS4656">
        <v>0.31524999999999997</v>
      </c>
      <c r="AU4656">
        <f t="shared" si="87"/>
        <v>36.924999999999997</v>
      </c>
      <c r="AV4656">
        <f t="shared" si="87"/>
        <v>55.1</v>
      </c>
      <c r="AW4656">
        <f t="shared" si="87"/>
        <v>56.55</v>
      </c>
      <c r="AX4656">
        <f t="shared" si="86"/>
        <v>148.57499999999999</v>
      </c>
    </row>
    <row r="4657" spans="1:50" x14ac:dyDescent="0.25">
      <c r="A4657" s="76" t="s">
        <v>174</v>
      </c>
      <c r="B4657" s="76" t="s">
        <v>84</v>
      </c>
      <c r="C4657" s="76" t="s">
        <v>147</v>
      </c>
      <c r="D4657" s="76" t="s">
        <v>138</v>
      </c>
      <c r="E4657" s="76" t="s">
        <v>179</v>
      </c>
      <c r="G4657" s="45">
        <v>44277</v>
      </c>
      <c r="H4657" s="45"/>
      <c r="I4657" s="91"/>
      <c r="L4657" s="23"/>
      <c r="P4657" s="13"/>
      <c r="V4657" s="20"/>
      <c r="W4657" s="20"/>
      <c r="X4657" s="20"/>
      <c r="Y4657" s="20"/>
      <c r="Z4657" s="20"/>
      <c r="AB4657" s="20"/>
      <c r="AI4657" s="20"/>
      <c r="AL4657">
        <v>0.20850000000000002</v>
      </c>
      <c r="AM4657">
        <v>0.28300000000000003</v>
      </c>
      <c r="AN4657">
        <v>0.28375</v>
      </c>
      <c r="AO4657">
        <v>0.26574999999999999</v>
      </c>
      <c r="AP4657">
        <v>0.27575000000000005</v>
      </c>
      <c r="AQ4657">
        <v>0.28850000000000003</v>
      </c>
      <c r="AR4657">
        <v>0.26124999999999998</v>
      </c>
      <c r="AS4657">
        <v>0.31424999999999997</v>
      </c>
      <c r="AU4657">
        <f t="shared" si="87"/>
        <v>41.7</v>
      </c>
      <c r="AV4657">
        <f t="shared" si="87"/>
        <v>56.600000000000009</v>
      </c>
      <c r="AW4657">
        <f t="shared" si="87"/>
        <v>56.75</v>
      </c>
      <c r="AX4657">
        <f t="shared" si="86"/>
        <v>155.05000000000001</v>
      </c>
    </row>
    <row r="4658" spans="1:50" x14ac:dyDescent="0.25">
      <c r="A4658" s="76" t="s">
        <v>174</v>
      </c>
      <c r="B4658" s="76" t="s">
        <v>84</v>
      </c>
      <c r="C4658" s="76" t="s">
        <v>147</v>
      </c>
      <c r="D4658" s="76" t="s">
        <v>138</v>
      </c>
      <c r="E4658" s="76" t="s">
        <v>179</v>
      </c>
      <c r="G4658" s="45">
        <v>44284</v>
      </c>
      <c r="H4658" s="45"/>
      <c r="I4658" s="91"/>
      <c r="L4658" s="23"/>
      <c r="P4658" s="13"/>
      <c r="V4658" s="20"/>
      <c r="W4658" s="20"/>
      <c r="X4658" s="20"/>
      <c r="Y4658" s="20"/>
      <c r="Z4658" s="20"/>
      <c r="AB4658" s="20"/>
      <c r="AI4658" s="20"/>
      <c r="AL4658">
        <v>0.26787500000000003</v>
      </c>
      <c r="AM4658">
        <v>0.28149999999999997</v>
      </c>
      <c r="AN4658">
        <v>0.28875000000000001</v>
      </c>
      <c r="AO4658">
        <v>0.26824999999999999</v>
      </c>
      <c r="AP4658">
        <v>0.27775</v>
      </c>
      <c r="AQ4658">
        <v>0.28899999999999998</v>
      </c>
      <c r="AR4658">
        <v>0.26200000000000001</v>
      </c>
      <c r="AS4658">
        <v>0.31499999999999995</v>
      </c>
      <c r="AU4658">
        <f t="shared" si="87"/>
        <v>53.575000000000003</v>
      </c>
      <c r="AV4658">
        <f t="shared" si="87"/>
        <v>56.3</v>
      </c>
      <c r="AW4658">
        <f t="shared" si="87"/>
        <v>57.75</v>
      </c>
      <c r="AX4658">
        <f t="shared" si="86"/>
        <v>167.625</v>
      </c>
    </row>
    <row r="4659" spans="1:50" x14ac:dyDescent="0.25">
      <c r="A4659" s="76" t="s">
        <v>174</v>
      </c>
      <c r="B4659" s="76" t="s">
        <v>84</v>
      </c>
      <c r="C4659" s="76" t="s">
        <v>147</v>
      </c>
      <c r="D4659" s="76" t="s">
        <v>138</v>
      </c>
      <c r="E4659" s="76" t="s">
        <v>179</v>
      </c>
      <c r="G4659" s="45">
        <v>44292</v>
      </c>
      <c r="H4659" s="45"/>
      <c r="I4659" s="91"/>
      <c r="L4659" s="23"/>
      <c r="P4659" s="13"/>
      <c r="V4659" s="20"/>
      <c r="W4659" s="20"/>
      <c r="X4659" s="20"/>
      <c r="Y4659" s="20"/>
      <c r="Z4659" s="20"/>
      <c r="AB4659" s="20"/>
      <c r="AI4659" s="20"/>
      <c r="AL4659">
        <v>0.17199999999999999</v>
      </c>
      <c r="AM4659">
        <v>0.26649999999999996</v>
      </c>
      <c r="AN4659">
        <v>0.28674999999999995</v>
      </c>
      <c r="AO4659">
        <v>0.26574999999999999</v>
      </c>
      <c r="AP4659">
        <v>0.27575000000000005</v>
      </c>
      <c r="AQ4659">
        <v>0.28600000000000003</v>
      </c>
      <c r="AR4659">
        <v>0.25700000000000001</v>
      </c>
      <c r="AS4659">
        <v>0.31125000000000003</v>
      </c>
      <c r="AU4659">
        <f t="shared" si="87"/>
        <v>34.4</v>
      </c>
      <c r="AV4659">
        <f t="shared" si="87"/>
        <v>53.29999999999999</v>
      </c>
      <c r="AW4659">
        <f t="shared" si="87"/>
        <v>57.349999999999987</v>
      </c>
      <c r="AX4659">
        <f t="shared" si="86"/>
        <v>145.04999999999998</v>
      </c>
    </row>
    <row r="4660" spans="1:50" x14ac:dyDescent="0.25">
      <c r="A4660" s="76" t="s">
        <v>174</v>
      </c>
      <c r="B4660" s="76" t="s">
        <v>84</v>
      </c>
      <c r="C4660" s="76" t="s">
        <v>147</v>
      </c>
      <c r="D4660" s="76" t="s">
        <v>138</v>
      </c>
      <c r="E4660" s="76" t="s">
        <v>179</v>
      </c>
      <c r="G4660" s="45">
        <v>44306</v>
      </c>
      <c r="H4660" s="45"/>
      <c r="I4660" s="91"/>
      <c r="L4660" s="23"/>
      <c r="P4660" s="13"/>
      <c r="V4660" s="20"/>
      <c r="W4660" s="20"/>
      <c r="X4660" s="20"/>
      <c r="Y4660" s="20"/>
      <c r="Z4660" s="20"/>
      <c r="AB4660" s="20"/>
      <c r="AI4660" s="20"/>
      <c r="AL4660">
        <v>0.19862499999999997</v>
      </c>
      <c r="AM4660">
        <v>0.25125000000000003</v>
      </c>
      <c r="AN4660">
        <v>0.27625</v>
      </c>
      <c r="AO4660">
        <v>0.2545</v>
      </c>
      <c r="AP4660">
        <v>0.26674999999999999</v>
      </c>
      <c r="AQ4660">
        <v>0.27799999999999997</v>
      </c>
      <c r="AR4660">
        <v>0.24975000000000003</v>
      </c>
      <c r="AS4660">
        <v>0.30599999999999999</v>
      </c>
      <c r="AU4660">
        <f t="shared" si="87"/>
        <v>39.724999999999994</v>
      </c>
      <c r="AV4660">
        <f t="shared" si="87"/>
        <v>50.250000000000007</v>
      </c>
      <c r="AW4660">
        <f t="shared" si="87"/>
        <v>55.25</v>
      </c>
      <c r="AX4660">
        <f t="shared" ref="AX4660:AX4723" si="88">AU4660+AV4660+AW4660</f>
        <v>145.22499999999999</v>
      </c>
    </row>
    <row r="4661" spans="1:50" x14ac:dyDescent="0.25">
      <c r="A4661" s="76" t="s">
        <v>174</v>
      </c>
      <c r="B4661" s="76" t="s">
        <v>84</v>
      </c>
      <c r="C4661" s="76" t="s">
        <v>147</v>
      </c>
      <c r="D4661" s="76" t="s">
        <v>138</v>
      </c>
      <c r="E4661" s="76" t="s">
        <v>179</v>
      </c>
      <c r="G4661" s="45">
        <v>44314</v>
      </c>
      <c r="H4661" s="45"/>
      <c r="I4661" s="91"/>
      <c r="L4661" s="23"/>
      <c r="P4661" s="13"/>
      <c r="V4661" s="20"/>
      <c r="W4661" s="20"/>
      <c r="X4661" s="20"/>
      <c r="Y4661" s="20"/>
      <c r="Z4661" s="20"/>
      <c r="AB4661" s="20"/>
      <c r="AI4661" s="20"/>
      <c r="AL4661">
        <v>0.21875</v>
      </c>
      <c r="AM4661">
        <v>0.25600000000000001</v>
      </c>
      <c r="AN4661">
        <v>0.27900000000000003</v>
      </c>
      <c r="AO4661">
        <v>0.25574999999999998</v>
      </c>
      <c r="AP4661">
        <v>0.26750000000000002</v>
      </c>
      <c r="AQ4661">
        <v>0.27700000000000002</v>
      </c>
      <c r="AR4661">
        <v>0.25124999999999997</v>
      </c>
      <c r="AS4661">
        <v>0.31</v>
      </c>
      <c r="AU4661">
        <f t="shared" si="87"/>
        <v>43.75</v>
      </c>
      <c r="AV4661">
        <f t="shared" si="87"/>
        <v>51.2</v>
      </c>
      <c r="AW4661">
        <f t="shared" si="87"/>
        <v>55.800000000000004</v>
      </c>
      <c r="AX4661">
        <f t="shared" si="88"/>
        <v>150.75</v>
      </c>
    </row>
    <row r="4662" spans="1:50" x14ac:dyDescent="0.25">
      <c r="A4662" s="76" t="s">
        <v>174</v>
      </c>
      <c r="B4662" s="76" t="s">
        <v>84</v>
      </c>
      <c r="C4662" s="76" t="s">
        <v>147</v>
      </c>
      <c r="D4662" s="76" t="s">
        <v>138</v>
      </c>
      <c r="E4662" s="76" t="s">
        <v>179</v>
      </c>
      <c r="G4662" s="45">
        <v>44320</v>
      </c>
      <c r="H4662" s="45"/>
      <c r="I4662" s="91"/>
      <c r="L4662" s="23"/>
      <c r="P4662" s="13"/>
      <c r="V4662" s="20"/>
      <c r="W4662" s="20"/>
      <c r="X4662" s="20"/>
      <c r="Y4662" s="20"/>
      <c r="Z4662" s="20"/>
      <c r="AB4662" s="20"/>
      <c r="AI4662" s="20"/>
      <c r="AL4662">
        <v>0.17850000000000002</v>
      </c>
      <c r="AM4662">
        <v>0.25949999999999995</v>
      </c>
      <c r="AN4662">
        <v>0.28425</v>
      </c>
      <c r="AO4662">
        <v>0.25274999999999997</v>
      </c>
      <c r="AP4662">
        <v>0.26250000000000001</v>
      </c>
      <c r="AQ4662">
        <v>0.27424999999999999</v>
      </c>
      <c r="AR4662">
        <v>0.24725000000000003</v>
      </c>
      <c r="AS4662">
        <v>0.30599999999999999</v>
      </c>
      <c r="AU4662">
        <f t="shared" si="87"/>
        <v>35.700000000000003</v>
      </c>
      <c r="AV4662">
        <f t="shared" si="87"/>
        <v>51.899999999999991</v>
      </c>
      <c r="AW4662">
        <f t="shared" si="87"/>
        <v>56.85</v>
      </c>
      <c r="AX4662">
        <f t="shared" si="88"/>
        <v>144.44999999999999</v>
      </c>
    </row>
    <row r="4663" spans="1:50" x14ac:dyDescent="0.25">
      <c r="A4663" s="76" t="s">
        <v>174</v>
      </c>
      <c r="B4663" s="76" t="s">
        <v>84</v>
      </c>
      <c r="C4663" s="76" t="s">
        <v>147</v>
      </c>
      <c r="D4663" s="76" t="s">
        <v>138</v>
      </c>
      <c r="E4663" s="76" t="s">
        <v>179</v>
      </c>
      <c r="G4663" s="45">
        <v>44327</v>
      </c>
      <c r="H4663" s="45"/>
      <c r="I4663" s="91"/>
      <c r="L4663" s="23"/>
      <c r="P4663" s="13"/>
      <c r="V4663" s="20"/>
      <c r="W4663" s="20"/>
      <c r="X4663" s="20"/>
      <c r="Y4663" s="20"/>
      <c r="Z4663" s="20"/>
      <c r="AB4663" s="20"/>
      <c r="AI4663" s="20"/>
      <c r="AL4663">
        <v>0.15875</v>
      </c>
      <c r="AM4663">
        <v>0.26299999999999996</v>
      </c>
      <c r="AN4663">
        <v>0.26200000000000001</v>
      </c>
      <c r="AO4663">
        <v>0.24233333333333335</v>
      </c>
      <c r="AP4663">
        <v>0.25725000000000003</v>
      </c>
      <c r="AQ4663">
        <v>0.27</v>
      </c>
      <c r="AR4663">
        <v>0.23975000000000002</v>
      </c>
      <c r="AS4663">
        <v>0.30349999999999999</v>
      </c>
      <c r="AU4663">
        <f t="shared" si="87"/>
        <v>31.75</v>
      </c>
      <c r="AV4663">
        <f t="shared" si="87"/>
        <v>52.599999999999994</v>
      </c>
      <c r="AW4663">
        <f t="shared" si="87"/>
        <v>52.400000000000006</v>
      </c>
      <c r="AX4663">
        <f t="shared" si="88"/>
        <v>136.75</v>
      </c>
    </row>
    <row r="4664" spans="1:50" x14ac:dyDescent="0.25">
      <c r="A4664" s="76" t="s">
        <v>174</v>
      </c>
      <c r="B4664" s="76" t="s">
        <v>84</v>
      </c>
      <c r="C4664" s="76" t="s">
        <v>147</v>
      </c>
      <c r="D4664" s="76" t="s">
        <v>138</v>
      </c>
      <c r="E4664" s="76" t="s">
        <v>179</v>
      </c>
      <c r="G4664" s="45">
        <v>44333</v>
      </c>
      <c r="H4664" s="45"/>
      <c r="I4664" s="91"/>
      <c r="L4664" s="23"/>
      <c r="P4664" s="13"/>
      <c r="V4664" s="20"/>
      <c r="W4664" s="20"/>
      <c r="X4664" s="20"/>
      <c r="Y4664" s="20"/>
      <c r="Z4664" s="20"/>
      <c r="AB4664" s="20"/>
      <c r="AI4664" s="20"/>
      <c r="AL4664">
        <v>0.18825</v>
      </c>
      <c r="AM4664">
        <v>0.24725000000000003</v>
      </c>
      <c r="AN4664">
        <v>0.26749999999999996</v>
      </c>
      <c r="AO4664">
        <v>0.23449999999999999</v>
      </c>
      <c r="AP4664">
        <v>0.247</v>
      </c>
      <c r="AQ4664">
        <v>0.26</v>
      </c>
      <c r="AR4664">
        <v>0.24050000000000002</v>
      </c>
      <c r="AS4664">
        <v>0.29699999999999999</v>
      </c>
      <c r="AU4664">
        <f t="shared" si="87"/>
        <v>37.65</v>
      </c>
      <c r="AV4664">
        <f t="shared" si="87"/>
        <v>49.45</v>
      </c>
      <c r="AW4664">
        <f t="shared" si="87"/>
        <v>53.499999999999993</v>
      </c>
      <c r="AX4664">
        <f t="shared" si="88"/>
        <v>140.6</v>
      </c>
    </row>
    <row r="4665" spans="1:50" x14ac:dyDescent="0.25">
      <c r="A4665" s="76" t="s">
        <v>174</v>
      </c>
      <c r="B4665" s="76" t="s">
        <v>84</v>
      </c>
      <c r="C4665" s="76" t="s">
        <v>147</v>
      </c>
      <c r="D4665" s="76" t="s">
        <v>138</v>
      </c>
      <c r="E4665" s="76" t="s">
        <v>179</v>
      </c>
      <c r="G4665" s="45">
        <v>44342</v>
      </c>
      <c r="H4665" s="45"/>
      <c r="I4665" s="91"/>
      <c r="L4665" s="23"/>
      <c r="P4665" s="13"/>
      <c r="V4665" s="20"/>
      <c r="W4665" s="20"/>
      <c r="X4665" s="20"/>
      <c r="Y4665" s="20"/>
      <c r="Z4665" s="20"/>
      <c r="AB4665" s="20"/>
      <c r="AI4665" s="20"/>
      <c r="AL4665">
        <v>0.22087499999999999</v>
      </c>
      <c r="AM4665">
        <v>0.26224999999999998</v>
      </c>
      <c r="AN4665">
        <v>0.27875</v>
      </c>
      <c r="AO4665">
        <v>0.27424999999999999</v>
      </c>
      <c r="AP4665">
        <v>0.25175000000000003</v>
      </c>
      <c r="AQ4665">
        <v>0.26700000000000002</v>
      </c>
      <c r="AR4665">
        <v>0.24199999999999999</v>
      </c>
      <c r="AS4665">
        <v>0.3095</v>
      </c>
      <c r="AU4665">
        <f t="shared" si="87"/>
        <v>44.174999999999997</v>
      </c>
      <c r="AV4665">
        <f t="shared" si="87"/>
        <v>52.449999999999996</v>
      </c>
      <c r="AW4665">
        <f t="shared" si="87"/>
        <v>55.75</v>
      </c>
      <c r="AX4665">
        <f t="shared" si="88"/>
        <v>152.375</v>
      </c>
    </row>
    <row r="4666" spans="1:50" x14ac:dyDescent="0.25">
      <c r="A4666" s="76" t="s">
        <v>174</v>
      </c>
      <c r="B4666" s="76" t="s">
        <v>84</v>
      </c>
      <c r="C4666" s="76" t="s">
        <v>147</v>
      </c>
      <c r="D4666" s="76" t="s">
        <v>138</v>
      </c>
      <c r="E4666" s="76" t="s">
        <v>179</v>
      </c>
      <c r="G4666" s="45">
        <v>44377</v>
      </c>
      <c r="H4666" s="45"/>
      <c r="I4666" s="91"/>
      <c r="L4666" s="23"/>
      <c r="P4666" s="13"/>
      <c r="V4666" s="20"/>
      <c r="W4666" s="20"/>
      <c r="X4666" s="20"/>
      <c r="Y4666" s="20"/>
      <c r="Z4666" s="20"/>
      <c r="AB4666" s="20"/>
      <c r="AI4666" s="20"/>
      <c r="AL4666">
        <v>0.32737499999999997</v>
      </c>
      <c r="AM4666">
        <v>0.33750000000000002</v>
      </c>
      <c r="AN4666">
        <v>0.32374999999999998</v>
      </c>
      <c r="AO4666">
        <v>0.33124999999999999</v>
      </c>
      <c r="AP4666">
        <v>0.34550000000000003</v>
      </c>
      <c r="AQ4666">
        <v>0.36024999999999996</v>
      </c>
      <c r="AR4666">
        <v>0.36274999999999996</v>
      </c>
      <c r="AS4666">
        <v>0.37225000000000003</v>
      </c>
      <c r="AU4666">
        <f t="shared" si="87"/>
        <v>65.474999999999994</v>
      </c>
      <c r="AV4666">
        <f t="shared" si="87"/>
        <v>67.5</v>
      </c>
      <c r="AW4666">
        <f t="shared" si="87"/>
        <v>64.75</v>
      </c>
      <c r="AX4666">
        <f t="shared" si="88"/>
        <v>197.72499999999999</v>
      </c>
    </row>
    <row r="4667" spans="1:50" x14ac:dyDescent="0.25">
      <c r="A4667" s="76" t="s">
        <v>174</v>
      </c>
      <c r="B4667" s="76" t="s">
        <v>84</v>
      </c>
      <c r="C4667" s="76" t="s">
        <v>147</v>
      </c>
      <c r="D4667" s="76" t="s">
        <v>138</v>
      </c>
      <c r="E4667" s="76" t="s">
        <v>179</v>
      </c>
      <c r="G4667" s="45">
        <v>44405</v>
      </c>
      <c r="H4667" s="45"/>
      <c r="I4667" s="91"/>
      <c r="L4667" s="23"/>
      <c r="P4667" s="13"/>
      <c r="V4667" s="20"/>
      <c r="W4667" s="20"/>
      <c r="X4667" s="20"/>
      <c r="Y4667" s="20"/>
      <c r="Z4667" s="20"/>
      <c r="AB4667" s="20"/>
      <c r="AI4667" s="20"/>
      <c r="AL4667">
        <v>0.328125</v>
      </c>
      <c r="AM4667">
        <v>0.32095000000000001</v>
      </c>
      <c r="AN4667">
        <v>0.31379999999999997</v>
      </c>
      <c r="AO4667">
        <v>0.31020000000000003</v>
      </c>
      <c r="AP4667">
        <v>0.325075</v>
      </c>
      <c r="AQ4667">
        <v>0.34232499999999999</v>
      </c>
      <c r="AR4667">
        <v>0.33740000000000003</v>
      </c>
      <c r="AS4667">
        <v>0.33880000000000005</v>
      </c>
      <c r="AU4667">
        <f t="shared" si="87"/>
        <v>65.625</v>
      </c>
      <c r="AV4667">
        <f t="shared" si="87"/>
        <v>64.19</v>
      </c>
      <c r="AW4667">
        <f t="shared" si="87"/>
        <v>62.759999999999991</v>
      </c>
      <c r="AX4667">
        <f t="shared" si="88"/>
        <v>192.57499999999999</v>
      </c>
    </row>
    <row r="4668" spans="1:50" x14ac:dyDescent="0.25">
      <c r="A4668" s="76" t="s">
        <v>174</v>
      </c>
      <c r="B4668" s="76" t="s">
        <v>84</v>
      </c>
      <c r="C4668" s="76" t="s">
        <v>147</v>
      </c>
      <c r="D4668" s="76" t="s">
        <v>138</v>
      </c>
      <c r="E4668" s="76" t="s">
        <v>179</v>
      </c>
      <c r="G4668" s="45">
        <v>44497</v>
      </c>
      <c r="H4668" s="45"/>
      <c r="I4668" s="91"/>
      <c r="L4668" s="23"/>
      <c r="P4668" s="13"/>
      <c r="V4668" s="20"/>
      <c r="W4668" s="20"/>
      <c r="X4668" s="20"/>
      <c r="Y4668" s="20"/>
      <c r="Z4668" s="20"/>
      <c r="AB4668" s="20"/>
      <c r="AI4668" s="20"/>
      <c r="AL4668">
        <v>0.11925000000000001</v>
      </c>
      <c r="AM4668">
        <v>0.31865000000000004</v>
      </c>
      <c r="AN4668">
        <v>0.31455</v>
      </c>
      <c r="AO4668">
        <v>0.32567500000000005</v>
      </c>
      <c r="AP4668">
        <v>0.32432499999999997</v>
      </c>
      <c r="AQ4668">
        <v>0.32852500000000001</v>
      </c>
      <c r="AR4668">
        <v>0.34375</v>
      </c>
      <c r="AS4668">
        <v>0.38172499999999998</v>
      </c>
      <c r="AU4668">
        <f t="shared" si="87"/>
        <v>23.85</v>
      </c>
      <c r="AV4668">
        <f t="shared" si="87"/>
        <v>63.730000000000011</v>
      </c>
      <c r="AW4668">
        <f t="shared" si="87"/>
        <v>62.91</v>
      </c>
      <c r="AX4668">
        <f t="shared" si="88"/>
        <v>150.49</v>
      </c>
    </row>
    <row r="4669" spans="1:50" x14ac:dyDescent="0.25">
      <c r="A4669" s="76" t="s">
        <v>174</v>
      </c>
      <c r="B4669" s="76" t="s">
        <v>84</v>
      </c>
      <c r="C4669" s="76" t="s">
        <v>147</v>
      </c>
      <c r="D4669" s="76" t="s">
        <v>138</v>
      </c>
      <c r="E4669" s="76" t="s">
        <v>179</v>
      </c>
      <c r="G4669" s="45">
        <v>44508</v>
      </c>
      <c r="H4669" s="45"/>
      <c r="I4669" s="91"/>
      <c r="L4669" s="23"/>
      <c r="P4669" s="13"/>
      <c r="V4669" s="20"/>
      <c r="W4669" s="20"/>
      <c r="X4669" s="20"/>
      <c r="Y4669" s="20"/>
      <c r="Z4669" s="20"/>
      <c r="AB4669" s="20"/>
      <c r="AI4669" s="20"/>
      <c r="AL4669">
        <v>0.11599999999999999</v>
      </c>
      <c r="AM4669">
        <v>0.30925000000000002</v>
      </c>
      <c r="AN4669">
        <v>0.31250000000000006</v>
      </c>
      <c r="AO4669">
        <v>0.32599999999999996</v>
      </c>
      <c r="AP4669">
        <v>0.32424999999999998</v>
      </c>
      <c r="AQ4669">
        <v>0.32924999999999999</v>
      </c>
      <c r="AR4669">
        <v>0.34499999999999997</v>
      </c>
      <c r="AS4669">
        <v>0.38325000000000004</v>
      </c>
      <c r="AU4669">
        <f t="shared" si="87"/>
        <v>23.2</v>
      </c>
      <c r="AV4669">
        <f t="shared" si="87"/>
        <v>61.850000000000009</v>
      </c>
      <c r="AW4669">
        <f t="shared" si="87"/>
        <v>62.500000000000014</v>
      </c>
      <c r="AX4669">
        <f t="shared" si="88"/>
        <v>147.55000000000001</v>
      </c>
    </row>
    <row r="4670" spans="1:50" x14ac:dyDescent="0.25">
      <c r="A4670" s="76" t="s">
        <v>174</v>
      </c>
      <c r="B4670" s="76" t="s">
        <v>84</v>
      </c>
      <c r="C4670" s="76" t="s">
        <v>147</v>
      </c>
      <c r="D4670" s="76" t="s">
        <v>138</v>
      </c>
      <c r="E4670" s="76" t="s">
        <v>179</v>
      </c>
      <c r="G4670" s="45">
        <v>44516</v>
      </c>
      <c r="H4670" s="45"/>
      <c r="I4670" s="91"/>
      <c r="L4670" s="23"/>
      <c r="P4670" s="13"/>
      <c r="V4670" s="20"/>
      <c r="W4670" s="20"/>
      <c r="X4670" s="20"/>
      <c r="Y4670" s="20"/>
      <c r="Z4670" s="20"/>
      <c r="AB4670" s="20"/>
      <c r="AI4670" s="20"/>
      <c r="AL4670">
        <v>0.11599999999999999</v>
      </c>
      <c r="AM4670">
        <v>0.30975000000000003</v>
      </c>
      <c r="AN4670">
        <v>0.31325000000000003</v>
      </c>
      <c r="AO4670">
        <v>0.32650000000000007</v>
      </c>
      <c r="AP4670">
        <v>0.32424999999999998</v>
      </c>
      <c r="AQ4670">
        <v>0.32825000000000004</v>
      </c>
      <c r="AR4670">
        <v>0.34575</v>
      </c>
      <c r="AS4670">
        <v>0.38424999999999998</v>
      </c>
      <c r="AU4670">
        <f t="shared" si="87"/>
        <v>23.2</v>
      </c>
      <c r="AV4670">
        <f t="shared" si="87"/>
        <v>61.95</v>
      </c>
      <c r="AW4670">
        <f t="shared" si="87"/>
        <v>62.650000000000006</v>
      </c>
      <c r="AX4670">
        <f t="shared" si="88"/>
        <v>147.80000000000001</v>
      </c>
    </row>
    <row r="4671" spans="1:50" x14ac:dyDescent="0.25">
      <c r="A4671" s="76" t="s">
        <v>174</v>
      </c>
      <c r="B4671" s="76" t="s">
        <v>84</v>
      </c>
      <c r="C4671" s="76" t="s">
        <v>147</v>
      </c>
      <c r="D4671" s="76" t="s">
        <v>138</v>
      </c>
      <c r="E4671" s="76" t="s">
        <v>179</v>
      </c>
      <c r="G4671" s="45">
        <v>44522</v>
      </c>
      <c r="H4671" s="45"/>
      <c r="I4671" s="91"/>
      <c r="L4671" s="23"/>
      <c r="P4671" s="13"/>
      <c r="V4671" s="20"/>
      <c r="W4671" s="20"/>
      <c r="X4671" s="20"/>
      <c r="Y4671" s="20"/>
      <c r="Z4671" s="20"/>
      <c r="AB4671" s="20"/>
      <c r="AI4671" s="20"/>
      <c r="AL4671">
        <v>0.13899999999999998</v>
      </c>
      <c r="AM4671">
        <v>0.30925000000000002</v>
      </c>
      <c r="AN4671">
        <v>0.31</v>
      </c>
      <c r="AO4671">
        <v>0.32274999999999993</v>
      </c>
      <c r="AP4671">
        <v>0.32400000000000001</v>
      </c>
      <c r="AQ4671">
        <v>0.32475000000000004</v>
      </c>
      <c r="AR4671">
        <v>0.34375</v>
      </c>
      <c r="AS4671">
        <v>0.38500000000000001</v>
      </c>
      <c r="AU4671">
        <f t="shared" si="87"/>
        <v>27.799999999999997</v>
      </c>
      <c r="AV4671">
        <f t="shared" si="87"/>
        <v>61.850000000000009</v>
      </c>
      <c r="AW4671">
        <f t="shared" si="87"/>
        <v>62</v>
      </c>
      <c r="AX4671">
        <f t="shared" si="88"/>
        <v>151.65</v>
      </c>
    </row>
    <row r="4672" spans="1:50" x14ac:dyDescent="0.25">
      <c r="A4672" s="76" t="s">
        <v>174</v>
      </c>
      <c r="B4672" s="76" t="s">
        <v>84</v>
      </c>
      <c r="C4672" s="76" t="s">
        <v>147</v>
      </c>
      <c r="D4672" s="76" t="s">
        <v>138</v>
      </c>
      <c r="E4672" s="76" t="s">
        <v>179</v>
      </c>
      <c r="G4672" s="45">
        <v>44529</v>
      </c>
      <c r="H4672" s="45"/>
      <c r="I4672" s="91"/>
      <c r="L4672" s="23"/>
      <c r="P4672" s="13"/>
      <c r="V4672" s="20"/>
      <c r="W4672" s="20"/>
      <c r="X4672" s="20"/>
      <c r="Y4672" s="20"/>
      <c r="Z4672" s="20"/>
      <c r="AB4672" s="20"/>
      <c r="AI4672" s="20"/>
      <c r="AL4672">
        <v>0.18</v>
      </c>
      <c r="AM4672">
        <v>0.30499999999999999</v>
      </c>
      <c r="AN4672">
        <v>0.31</v>
      </c>
      <c r="AO4672">
        <v>0.32424999999999998</v>
      </c>
      <c r="AP4672">
        <v>0.32124999999999998</v>
      </c>
      <c r="AQ4672">
        <v>0.32500000000000001</v>
      </c>
      <c r="AR4672">
        <v>0.34399999999999997</v>
      </c>
      <c r="AS4672">
        <v>0.38450000000000001</v>
      </c>
      <c r="AU4672">
        <f t="shared" si="87"/>
        <v>36</v>
      </c>
      <c r="AV4672">
        <f t="shared" si="87"/>
        <v>61</v>
      </c>
      <c r="AW4672">
        <f t="shared" si="87"/>
        <v>62</v>
      </c>
      <c r="AX4672">
        <f t="shared" si="88"/>
        <v>159</v>
      </c>
    </row>
    <row r="4673" spans="1:50" x14ac:dyDescent="0.25">
      <c r="A4673" s="76" t="s">
        <v>174</v>
      </c>
      <c r="B4673" s="76" t="s">
        <v>84</v>
      </c>
      <c r="C4673" s="76" t="s">
        <v>147</v>
      </c>
      <c r="D4673" s="76" t="s">
        <v>138</v>
      </c>
      <c r="E4673" s="76" t="s">
        <v>179</v>
      </c>
      <c r="G4673" s="45">
        <v>44538</v>
      </c>
      <c r="H4673" s="45"/>
      <c r="I4673" s="91"/>
      <c r="L4673" s="23"/>
      <c r="P4673" s="13"/>
      <c r="V4673" s="20"/>
      <c r="W4673" s="20"/>
      <c r="X4673" s="20"/>
      <c r="Y4673" s="20"/>
      <c r="Z4673" s="20"/>
      <c r="AB4673" s="20"/>
      <c r="AI4673" s="20"/>
      <c r="AL4673">
        <v>0.204125</v>
      </c>
      <c r="AM4673">
        <v>0.29675000000000001</v>
      </c>
      <c r="AN4673">
        <v>0.30349999999999999</v>
      </c>
      <c r="AO4673">
        <v>0.32124999999999998</v>
      </c>
      <c r="AP4673">
        <v>0.31774999999999998</v>
      </c>
      <c r="AQ4673">
        <v>0.32150000000000006</v>
      </c>
      <c r="AR4673">
        <v>0.33724999999999999</v>
      </c>
      <c r="AS4673">
        <v>0.38200000000000001</v>
      </c>
      <c r="AU4673">
        <f t="shared" si="87"/>
        <v>40.825000000000003</v>
      </c>
      <c r="AV4673">
        <f t="shared" si="87"/>
        <v>59.35</v>
      </c>
      <c r="AW4673">
        <f t="shared" si="87"/>
        <v>60.699999999999996</v>
      </c>
      <c r="AX4673">
        <f t="shared" si="88"/>
        <v>160.875</v>
      </c>
    </row>
    <row r="4674" spans="1:50" x14ac:dyDescent="0.25">
      <c r="A4674" s="76" t="s">
        <v>174</v>
      </c>
      <c r="B4674" s="76" t="s">
        <v>84</v>
      </c>
      <c r="C4674" s="76" t="s">
        <v>147</v>
      </c>
      <c r="D4674" s="76" t="s">
        <v>138</v>
      </c>
      <c r="E4674" s="76" t="s">
        <v>179</v>
      </c>
      <c r="G4674" s="45">
        <v>44543</v>
      </c>
      <c r="H4674" s="45"/>
      <c r="I4674" s="91"/>
      <c r="L4674" s="23"/>
      <c r="P4674" s="13"/>
      <c r="V4674" s="20"/>
      <c r="W4674" s="20"/>
      <c r="X4674" s="20"/>
      <c r="Y4674" s="20"/>
      <c r="Z4674" s="20"/>
      <c r="AB4674" s="20"/>
      <c r="AI4674" s="20"/>
      <c r="AL4674">
        <v>0.18175000000000005</v>
      </c>
      <c r="AM4674">
        <v>0.29625000000000001</v>
      </c>
      <c r="AN4674">
        <v>0.30499999999999999</v>
      </c>
      <c r="AO4674">
        <v>0.31624999999999998</v>
      </c>
      <c r="AP4674">
        <v>0.31874999999999998</v>
      </c>
      <c r="AQ4674">
        <v>0.31874999999999998</v>
      </c>
      <c r="AR4674">
        <v>0.33899999999999997</v>
      </c>
      <c r="AS4674">
        <v>0.38175000000000003</v>
      </c>
      <c r="AU4674">
        <f t="shared" si="87"/>
        <v>36.350000000000009</v>
      </c>
      <c r="AV4674">
        <f t="shared" si="87"/>
        <v>59.25</v>
      </c>
      <c r="AW4674">
        <f t="shared" si="87"/>
        <v>61</v>
      </c>
      <c r="AX4674">
        <f t="shared" si="88"/>
        <v>156.60000000000002</v>
      </c>
    </row>
    <row r="4675" spans="1:50" x14ac:dyDescent="0.25">
      <c r="A4675" s="76" t="s">
        <v>174</v>
      </c>
      <c r="B4675" s="76" t="s">
        <v>84</v>
      </c>
      <c r="C4675" s="76" t="s">
        <v>147</v>
      </c>
      <c r="D4675" s="76" t="s">
        <v>138</v>
      </c>
      <c r="E4675" s="76" t="s">
        <v>179</v>
      </c>
      <c r="G4675" s="45">
        <v>44550</v>
      </c>
      <c r="H4675" s="45"/>
      <c r="I4675" s="91"/>
      <c r="L4675" s="23"/>
      <c r="P4675" s="13"/>
      <c r="V4675" s="20"/>
      <c r="W4675" s="20"/>
      <c r="X4675" s="20"/>
      <c r="Y4675" s="20"/>
      <c r="Z4675" s="20"/>
      <c r="AB4675" s="20"/>
      <c r="AI4675" s="20"/>
      <c r="AL4675">
        <v>0.238125</v>
      </c>
      <c r="AM4675">
        <v>0.35174999999999995</v>
      </c>
      <c r="AN4675">
        <v>0.32899999999999996</v>
      </c>
      <c r="AO4675">
        <v>0.34349999999999992</v>
      </c>
      <c r="AP4675">
        <v>0.35200000000000004</v>
      </c>
      <c r="AQ4675">
        <v>0.35649999999999998</v>
      </c>
      <c r="AR4675">
        <v>0.3705</v>
      </c>
      <c r="AS4675">
        <v>0.39224999999999999</v>
      </c>
      <c r="AU4675">
        <f t="shared" si="87"/>
        <v>47.625</v>
      </c>
      <c r="AV4675">
        <f t="shared" si="87"/>
        <v>70.349999999999994</v>
      </c>
      <c r="AW4675">
        <f t="shared" si="87"/>
        <v>65.8</v>
      </c>
      <c r="AX4675">
        <f t="shared" si="88"/>
        <v>183.77499999999998</v>
      </c>
    </row>
    <row r="4676" spans="1:50" x14ac:dyDescent="0.25">
      <c r="A4676" s="76" t="s">
        <v>174</v>
      </c>
      <c r="B4676" s="76" t="s">
        <v>84</v>
      </c>
      <c r="C4676" s="76" t="s">
        <v>147</v>
      </c>
      <c r="D4676" s="76" t="s">
        <v>138</v>
      </c>
      <c r="E4676" s="76" t="s">
        <v>179</v>
      </c>
      <c r="G4676" s="45">
        <v>44571</v>
      </c>
      <c r="H4676" s="45"/>
      <c r="I4676" s="91"/>
      <c r="L4676" s="23"/>
      <c r="P4676" s="13"/>
      <c r="V4676" s="20"/>
      <c r="W4676" s="20"/>
      <c r="X4676" s="20"/>
      <c r="Y4676" s="20"/>
      <c r="Z4676" s="20"/>
      <c r="AB4676" s="20"/>
      <c r="AI4676" s="20"/>
      <c r="AL4676">
        <v>0.16250000000000001</v>
      </c>
      <c r="AM4676">
        <v>0.28324999999999995</v>
      </c>
      <c r="AN4676">
        <v>0.29575000000000001</v>
      </c>
      <c r="AO4676">
        <v>0.32374999999999998</v>
      </c>
      <c r="AP4676">
        <v>0.33400000000000007</v>
      </c>
      <c r="AQ4676">
        <v>0.34250000000000003</v>
      </c>
      <c r="AR4676">
        <v>0.36325000000000002</v>
      </c>
      <c r="AS4676">
        <v>0.38950000000000001</v>
      </c>
      <c r="AU4676">
        <f t="shared" si="87"/>
        <v>32.5</v>
      </c>
      <c r="AV4676">
        <f t="shared" si="87"/>
        <v>56.649999999999991</v>
      </c>
      <c r="AW4676">
        <f t="shared" si="87"/>
        <v>59.150000000000006</v>
      </c>
      <c r="AX4676">
        <f t="shared" si="88"/>
        <v>148.30000000000001</v>
      </c>
    </row>
    <row r="4677" spans="1:50" x14ac:dyDescent="0.25">
      <c r="A4677" s="76" t="s">
        <v>174</v>
      </c>
      <c r="B4677" s="76" t="s">
        <v>84</v>
      </c>
      <c r="C4677" s="76" t="s">
        <v>147</v>
      </c>
      <c r="D4677" s="76" t="s">
        <v>138</v>
      </c>
      <c r="E4677" s="76" t="s">
        <v>179</v>
      </c>
      <c r="G4677" s="45">
        <v>44578</v>
      </c>
      <c r="H4677" s="45"/>
      <c r="I4677" s="91"/>
      <c r="L4677" s="23"/>
      <c r="P4677" s="13"/>
      <c r="V4677" s="20"/>
      <c r="W4677" s="20"/>
      <c r="X4677" s="20"/>
      <c r="Y4677" s="20"/>
      <c r="Z4677" s="20"/>
      <c r="AB4677" s="20"/>
      <c r="AI4677" s="20"/>
      <c r="AL4677">
        <v>0.15737500000000001</v>
      </c>
      <c r="AM4677">
        <v>0.28125</v>
      </c>
      <c r="AN4677">
        <v>0.29425000000000007</v>
      </c>
      <c r="AO4677">
        <v>0.31549999999999995</v>
      </c>
      <c r="AP4677">
        <v>0.33299999999999996</v>
      </c>
      <c r="AQ4677">
        <v>0.34200000000000003</v>
      </c>
      <c r="AR4677">
        <v>0.36149999999999999</v>
      </c>
      <c r="AS4677">
        <v>0.38850000000000001</v>
      </c>
      <c r="AU4677">
        <f t="shared" si="87"/>
        <v>31.475000000000001</v>
      </c>
      <c r="AV4677">
        <f t="shared" si="87"/>
        <v>56.25</v>
      </c>
      <c r="AW4677">
        <f t="shared" si="87"/>
        <v>58.850000000000016</v>
      </c>
      <c r="AX4677">
        <f t="shared" si="88"/>
        <v>146.57500000000002</v>
      </c>
    </row>
    <row r="4678" spans="1:50" x14ac:dyDescent="0.25">
      <c r="A4678" s="76" t="s">
        <v>174</v>
      </c>
      <c r="B4678" s="76" t="s">
        <v>84</v>
      </c>
      <c r="C4678" s="76" t="s">
        <v>147</v>
      </c>
      <c r="D4678" s="76" t="s">
        <v>138</v>
      </c>
      <c r="E4678" s="76" t="s">
        <v>179</v>
      </c>
      <c r="G4678" s="45">
        <v>44585</v>
      </c>
      <c r="H4678" s="45"/>
      <c r="I4678" s="91"/>
      <c r="L4678" s="23"/>
      <c r="P4678" s="13"/>
      <c r="V4678" s="20"/>
      <c r="W4678" s="20"/>
      <c r="X4678" s="20"/>
      <c r="Y4678" s="20"/>
      <c r="Z4678" s="20"/>
      <c r="AB4678" s="20"/>
      <c r="AI4678" s="20"/>
      <c r="AL4678">
        <v>0.232375</v>
      </c>
      <c r="AM4678">
        <v>0.31674999999999998</v>
      </c>
      <c r="AN4678">
        <v>0.29924999999999996</v>
      </c>
      <c r="AO4678">
        <v>0.31725000000000003</v>
      </c>
      <c r="AP4678">
        <v>0.33700000000000002</v>
      </c>
      <c r="AQ4678">
        <v>0.34450000000000003</v>
      </c>
      <c r="AR4678">
        <v>0.36399999999999999</v>
      </c>
      <c r="AS4678">
        <v>0.40025000000000005</v>
      </c>
      <c r="AU4678">
        <f t="shared" si="87"/>
        <v>46.475000000000001</v>
      </c>
      <c r="AV4678">
        <f t="shared" si="87"/>
        <v>63.349999999999994</v>
      </c>
      <c r="AW4678">
        <f t="shared" si="87"/>
        <v>59.849999999999994</v>
      </c>
      <c r="AX4678">
        <f t="shared" si="88"/>
        <v>169.67499999999998</v>
      </c>
    </row>
    <row r="4679" spans="1:50" x14ac:dyDescent="0.25">
      <c r="A4679" s="76" t="s">
        <v>174</v>
      </c>
      <c r="B4679" s="76" t="s">
        <v>84</v>
      </c>
      <c r="C4679" s="76" t="s">
        <v>147</v>
      </c>
      <c r="D4679" s="76" t="s">
        <v>138</v>
      </c>
      <c r="E4679" s="76" t="s">
        <v>179</v>
      </c>
      <c r="G4679" s="45">
        <v>44592</v>
      </c>
      <c r="H4679" s="45"/>
      <c r="I4679" s="91"/>
      <c r="L4679" s="23"/>
      <c r="P4679" s="13"/>
      <c r="V4679" s="20"/>
      <c r="W4679" s="20"/>
      <c r="X4679" s="20"/>
      <c r="Y4679" s="20"/>
      <c r="Z4679" s="20"/>
      <c r="AB4679" s="20"/>
      <c r="AI4679" s="20"/>
      <c r="AL4679">
        <v>0.20850000000000002</v>
      </c>
      <c r="AM4679">
        <v>0.30424999999999996</v>
      </c>
      <c r="AN4679">
        <v>0.29825000000000002</v>
      </c>
      <c r="AO4679">
        <v>0.316</v>
      </c>
      <c r="AP4679">
        <v>0.33274999999999999</v>
      </c>
      <c r="AQ4679">
        <v>0.34149999999999997</v>
      </c>
      <c r="AR4679">
        <v>0.36200000000000004</v>
      </c>
      <c r="AS4679">
        <v>0.4</v>
      </c>
      <c r="AU4679">
        <f t="shared" si="87"/>
        <v>41.7</v>
      </c>
      <c r="AV4679">
        <f t="shared" si="87"/>
        <v>60.849999999999994</v>
      </c>
      <c r="AW4679">
        <f t="shared" si="87"/>
        <v>59.650000000000006</v>
      </c>
      <c r="AX4679">
        <f t="shared" si="88"/>
        <v>162.19999999999999</v>
      </c>
    </row>
    <row r="4680" spans="1:50" x14ac:dyDescent="0.25">
      <c r="A4680" s="76" t="s">
        <v>174</v>
      </c>
      <c r="B4680" s="76" t="s">
        <v>84</v>
      </c>
      <c r="C4680" s="76" t="s">
        <v>147</v>
      </c>
      <c r="D4680" s="76" t="s">
        <v>138</v>
      </c>
      <c r="E4680" s="76" t="s">
        <v>179</v>
      </c>
      <c r="G4680" s="45">
        <v>44600</v>
      </c>
      <c r="H4680" s="45"/>
      <c r="I4680" s="91"/>
      <c r="L4680" s="23"/>
      <c r="P4680" s="13"/>
      <c r="V4680" s="20"/>
      <c r="W4680" s="20"/>
      <c r="X4680" s="20"/>
      <c r="Y4680" s="20"/>
      <c r="Z4680" s="20"/>
      <c r="AB4680" s="20"/>
      <c r="AI4680" s="20"/>
      <c r="AL4680">
        <v>0.27975</v>
      </c>
      <c r="AM4680">
        <v>0.34325000000000006</v>
      </c>
      <c r="AN4680">
        <v>0.31750000000000006</v>
      </c>
      <c r="AO4680">
        <v>0.33325000000000005</v>
      </c>
      <c r="AP4680">
        <v>0.34299999999999997</v>
      </c>
      <c r="AQ4680">
        <v>0.34649999999999997</v>
      </c>
      <c r="AR4680">
        <v>0.36700000000000005</v>
      </c>
      <c r="AS4680">
        <v>0.40075000000000005</v>
      </c>
      <c r="AU4680">
        <f t="shared" si="87"/>
        <v>55.95</v>
      </c>
      <c r="AV4680">
        <f t="shared" si="87"/>
        <v>68.650000000000006</v>
      </c>
      <c r="AW4680">
        <f t="shared" si="87"/>
        <v>63.500000000000014</v>
      </c>
      <c r="AX4680">
        <f t="shared" si="88"/>
        <v>188.10000000000002</v>
      </c>
    </row>
    <row r="4681" spans="1:50" x14ac:dyDescent="0.25">
      <c r="A4681" s="76" t="s">
        <v>174</v>
      </c>
      <c r="B4681" s="76" t="s">
        <v>84</v>
      </c>
      <c r="C4681" s="76" t="s">
        <v>147</v>
      </c>
      <c r="D4681" s="76" t="s">
        <v>138</v>
      </c>
      <c r="E4681" s="76" t="s">
        <v>179</v>
      </c>
      <c r="G4681" s="45">
        <v>44603</v>
      </c>
      <c r="H4681" s="45"/>
      <c r="I4681" s="91"/>
      <c r="L4681" s="23"/>
      <c r="P4681" s="13"/>
      <c r="V4681" s="20"/>
      <c r="W4681" s="20"/>
      <c r="X4681" s="20"/>
      <c r="Y4681" s="20"/>
      <c r="Z4681" s="20"/>
      <c r="AB4681" s="20"/>
      <c r="AI4681" s="20"/>
      <c r="AL4681">
        <v>0.31087500000000001</v>
      </c>
      <c r="AM4681">
        <v>0.35125000000000001</v>
      </c>
      <c r="AN4681">
        <v>0.32200000000000001</v>
      </c>
      <c r="AO4681">
        <v>0.33175000000000004</v>
      </c>
      <c r="AP4681">
        <v>0.34</v>
      </c>
      <c r="AQ4681">
        <v>0.34899999999999998</v>
      </c>
      <c r="AR4681">
        <v>0.36049999999999999</v>
      </c>
      <c r="AS4681">
        <v>0.38800000000000007</v>
      </c>
      <c r="AU4681">
        <f t="shared" si="87"/>
        <v>62.175000000000004</v>
      </c>
      <c r="AV4681">
        <f t="shared" si="87"/>
        <v>70.25</v>
      </c>
      <c r="AW4681">
        <f t="shared" si="87"/>
        <v>64.400000000000006</v>
      </c>
      <c r="AX4681">
        <f t="shared" si="88"/>
        <v>196.82500000000002</v>
      </c>
    </row>
    <row r="4682" spans="1:50" x14ac:dyDescent="0.25">
      <c r="A4682" s="76" t="s">
        <v>174</v>
      </c>
      <c r="B4682" s="76" t="s">
        <v>84</v>
      </c>
      <c r="C4682" s="76" t="s">
        <v>147</v>
      </c>
      <c r="D4682" s="76" t="s">
        <v>138</v>
      </c>
      <c r="E4682" s="76" t="s">
        <v>179</v>
      </c>
      <c r="G4682" s="45">
        <v>44610</v>
      </c>
      <c r="H4682" s="45"/>
      <c r="I4682" s="91"/>
      <c r="L4682" s="23"/>
      <c r="P4682" s="13"/>
      <c r="V4682" s="20"/>
      <c r="W4682" s="20"/>
      <c r="X4682" s="20"/>
      <c r="Y4682" s="20"/>
      <c r="Z4682" s="20"/>
      <c r="AB4682" s="20"/>
      <c r="AI4682" s="20"/>
      <c r="AL4682">
        <v>0.28275</v>
      </c>
      <c r="AM4682">
        <v>0.35450000000000004</v>
      </c>
      <c r="AN4682">
        <v>0.33174999999999999</v>
      </c>
      <c r="AO4682">
        <v>0.34424999999999994</v>
      </c>
      <c r="AP4682">
        <v>0.34949999999999998</v>
      </c>
      <c r="AQ4682">
        <v>0.35850000000000004</v>
      </c>
      <c r="AR4682">
        <v>0.3795</v>
      </c>
      <c r="AS4682">
        <v>0.40025000000000005</v>
      </c>
      <c r="AU4682">
        <f t="shared" si="87"/>
        <v>56.55</v>
      </c>
      <c r="AV4682">
        <f t="shared" si="87"/>
        <v>70.900000000000006</v>
      </c>
      <c r="AW4682">
        <f t="shared" si="87"/>
        <v>66.349999999999994</v>
      </c>
      <c r="AX4682">
        <f t="shared" si="88"/>
        <v>193.8</v>
      </c>
    </row>
    <row r="4683" spans="1:50" x14ac:dyDescent="0.25">
      <c r="A4683" s="76" t="s">
        <v>174</v>
      </c>
      <c r="B4683" s="76" t="s">
        <v>84</v>
      </c>
      <c r="C4683" s="76" t="s">
        <v>147</v>
      </c>
      <c r="D4683" s="76" t="s">
        <v>138</v>
      </c>
      <c r="E4683" s="76" t="s">
        <v>179</v>
      </c>
      <c r="G4683" s="45">
        <v>44629</v>
      </c>
      <c r="H4683" s="45"/>
      <c r="I4683" s="91"/>
      <c r="L4683" s="23"/>
      <c r="P4683" s="13"/>
      <c r="V4683" s="20"/>
      <c r="W4683" s="20"/>
      <c r="X4683" s="20"/>
      <c r="Y4683" s="20"/>
      <c r="Z4683" s="20"/>
      <c r="AB4683" s="20"/>
      <c r="AI4683" s="20"/>
      <c r="AL4683">
        <v>0.20525000000000002</v>
      </c>
      <c r="AM4683">
        <v>0.31674999999999998</v>
      </c>
      <c r="AN4683">
        <v>0.31974999999999998</v>
      </c>
      <c r="AO4683">
        <v>0.33799999999999997</v>
      </c>
      <c r="AP4683">
        <v>0.33850000000000002</v>
      </c>
      <c r="AQ4683">
        <v>0.34450000000000003</v>
      </c>
      <c r="AR4683">
        <v>0.36524999999999996</v>
      </c>
      <c r="AS4683">
        <v>0.39224999999999999</v>
      </c>
      <c r="AU4683">
        <f t="shared" si="87"/>
        <v>41.050000000000004</v>
      </c>
      <c r="AV4683">
        <f t="shared" si="87"/>
        <v>63.349999999999994</v>
      </c>
      <c r="AW4683">
        <f t="shared" si="87"/>
        <v>63.949999999999996</v>
      </c>
      <c r="AX4683">
        <f t="shared" si="88"/>
        <v>168.35</v>
      </c>
    </row>
    <row r="4684" spans="1:50" x14ac:dyDescent="0.25">
      <c r="A4684" s="29" t="s">
        <v>176</v>
      </c>
      <c r="B4684" s="29" t="s">
        <v>143</v>
      </c>
      <c r="C4684" s="29" t="s">
        <v>147</v>
      </c>
      <c r="D4684" s="29" t="s">
        <v>138</v>
      </c>
      <c r="E4684" s="29" t="s">
        <v>179</v>
      </c>
      <c r="G4684" s="17">
        <v>44173</v>
      </c>
      <c r="H4684" s="17"/>
      <c r="I4684" s="1"/>
      <c r="L4684" s="23"/>
      <c r="P4684" s="13"/>
      <c r="V4684" s="20"/>
      <c r="W4684" s="20"/>
      <c r="X4684" s="20"/>
      <c r="Y4684" s="20"/>
      <c r="Z4684" s="20"/>
      <c r="AB4684" s="20"/>
      <c r="AI4684" s="20"/>
      <c r="AL4684">
        <v>0.23837499999999998</v>
      </c>
      <c r="AM4684">
        <v>0.31825000000000003</v>
      </c>
      <c r="AN4684">
        <v>0.3085</v>
      </c>
      <c r="AO4684">
        <v>0.32549999999999996</v>
      </c>
      <c r="AP4684">
        <v>0.26274999999999998</v>
      </c>
      <c r="AQ4684">
        <v>0.28025</v>
      </c>
      <c r="AR4684">
        <v>0.33700000000000002</v>
      </c>
      <c r="AS4684">
        <v>0.34799999999999998</v>
      </c>
      <c r="AU4684">
        <f t="shared" si="87"/>
        <v>47.674999999999997</v>
      </c>
      <c r="AV4684">
        <f t="shared" si="87"/>
        <v>63.650000000000006</v>
      </c>
      <c r="AW4684">
        <f t="shared" si="87"/>
        <v>61.7</v>
      </c>
      <c r="AX4684">
        <f t="shared" si="88"/>
        <v>173.02500000000001</v>
      </c>
    </row>
    <row r="4685" spans="1:50" x14ac:dyDescent="0.25">
      <c r="A4685" s="29" t="s">
        <v>176</v>
      </c>
      <c r="B4685" s="29" t="s">
        <v>143</v>
      </c>
      <c r="C4685" s="29" t="s">
        <v>147</v>
      </c>
      <c r="D4685" s="29" t="s">
        <v>138</v>
      </c>
      <c r="E4685" s="29" t="s">
        <v>179</v>
      </c>
      <c r="G4685" s="17">
        <v>44182</v>
      </c>
      <c r="H4685" s="17"/>
      <c r="I4685" s="1"/>
      <c r="L4685" s="23"/>
      <c r="P4685" s="13"/>
      <c r="V4685" s="20"/>
      <c r="W4685" s="20"/>
      <c r="X4685" s="20"/>
      <c r="Y4685" s="20"/>
      <c r="Z4685" s="20"/>
      <c r="AB4685" s="20"/>
      <c r="AI4685" s="20"/>
      <c r="AL4685">
        <v>0.23037500000000002</v>
      </c>
      <c r="AM4685">
        <v>0.3105</v>
      </c>
      <c r="AN4685">
        <v>0.30524999999999997</v>
      </c>
      <c r="AO4685">
        <v>0.32374999999999998</v>
      </c>
      <c r="AP4685">
        <v>0.25900000000000001</v>
      </c>
      <c r="AQ4685">
        <v>0.27875</v>
      </c>
      <c r="AR4685">
        <v>0.33799999999999997</v>
      </c>
      <c r="AS4685">
        <v>0.34499999999999997</v>
      </c>
      <c r="AU4685">
        <f t="shared" si="87"/>
        <v>46.075000000000003</v>
      </c>
      <c r="AV4685">
        <f t="shared" si="87"/>
        <v>62.1</v>
      </c>
      <c r="AW4685">
        <f t="shared" si="87"/>
        <v>61.04999999999999</v>
      </c>
      <c r="AX4685">
        <f t="shared" si="88"/>
        <v>169.22499999999999</v>
      </c>
    </row>
    <row r="4686" spans="1:50" x14ac:dyDescent="0.25">
      <c r="A4686" s="29" t="s">
        <v>176</v>
      </c>
      <c r="B4686" s="29" t="s">
        <v>143</v>
      </c>
      <c r="C4686" s="29" t="s">
        <v>147</v>
      </c>
      <c r="D4686" s="29" t="s">
        <v>138</v>
      </c>
      <c r="E4686" s="29" t="s">
        <v>179</v>
      </c>
      <c r="G4686" s="17">
        <v>44201</v>
      </c>
      <c r="H4686" s="17"/>
      <c r="I4686" s="1"/>
      <c r="L4686" s="23"/>
      <c r="P4686" s="13"/>
      <c r="V4686" s="20"/>
      <c r="W4686" s="20"/>
      <c r="X4686" s="20"/>
      <c r="Y4686" s="20"/>
      <c r="Z4686" s="20"/>
      <c r="AB4686" s="20"/>
      <c r="AI4686" s="20"/>
      <c r="AL4686">
        <v>0.2175</v>
      </c>
      <c r="AM4686">
        <v>0.32049999999999995</v>
      </c>
      <c r="AN4686">
        <v>0.32</v>
      </c>
      <c r="AO4686">
        <v>0.33399999999999996</v>
      </c>
      <c r="AP4686">
        <v>0.25974999999999998</v>
      </c>
      <c r="AQ4686">
        <v>0.27975</v>
      </c>
      <c r="AR4686">
        <v>0.34175</v>
      </c>
      <c r="AS4686">
        <v>0.35275000000000001</v>
      </c>
      <c r="AU4686">
        <f t="shared" si="87"/>
        <v>43.5</v>
      </c>
      <c r="AV4686">
        <f t="shared" si="87"/>
        <v>64.099999999999994</v>
      </c>
      <c r="AW4686">
        <f t="shared" si="87"/>
        <v>64</v>
      </c>
      <c r="AX4686">
        <f t="shared" si="88"/>
        <v>171.6</v>
      </c>
    </row>
    <row r="4687" spans="1:50" x14ac:dyDescent="0.25">
      <c r="A4687" s="29" t="s">
        <v>176</v>
      </c>
      <c r="B4687" s="29" t="s">
        <v>143</v>
      </c>
      <c r="C4687" s="29" t="s">
        <v>147</v>
      </c>
      <c r="D4687" s="29" t="s">
        <v>138</v>
      </c>
      <c r="E4687" s="29" t="s">
        <v>179</v>
      </c>
      <c r="G4687" s="17">
        <v>44208</v>
      </c>
      <c r="H4687" s="17"/>
      <c r="I4687" s="1"/>
      <c r="L4687" s="23"/>
      <c r="P4687" s="13"/>
      <c r="V4687" s="20"/>
      <c r="W4687" s="20"/>
      <c r="X4687" s="20"/>
      <c r="Y4687" s="20"/>
      <c r="Z4687" s="20"/>
      <c r="AB4687" s="20"/>
      <c r="AI4687" s="20"/>
      <c r="AL4687">
        <v>0.18712499999999999</v>
      </c>
      <c r="AM4687">
        <v>0.29149999999999998</v>
      </c>
      <c r="AN4687">
        <v>0.30950000000000005</v>
      </c>
      <c r="AO4687">
        <v>0.33</v>
      </c>
      <c r="AP4687">
        <v>0.26</v>
      </c>
      <c r="AQ4687">
        <v>0.27775</v>
      </c>
      <c r="AR4687">
        <v>0.34100000000000003</v>
      </c>
      <c r="AS4687">
        <v>0.35075000000000001</v>
      </c>
      <c r="AU4687">
        <f t="shared" si="87"/>
        <v>37.424999999999997</v>
      </c>
      <c r="AV4687">
        <f t="shared" si="87"/>
        <v>58.3</v>
      </c>
      <c r="AW4687">
        <f t="shared" si="87"/>
        <v>61.900000000000013</v>
      </c>
      <c r="AX4687">
        <f t="shared" si="88"/>
        <v>157.625</v>
      </c>
    </row>
    <row r="4688" spans="1:50" x14ac:dyDescent="0.25">
      <c r="A4688" s="29" t="s">
        <v>176</v>
      </c>
      <c r="B4688" s="29" t="s">
        <v>143</v>
      </c>
      <c r="C4688" s="29" t="s">
        <v>147</v>
      </c>
      <c r="D4688" s="29" t="s">
        <v>138</v>
      </c>
      <c r="E4688" s="29" t="s">
        <v>179</v>
      </c>
      <c r="G4688" s="17">
        <v>44214</v>
      </c>
      <c r="H4688" s="17"/>
      <c r="I4688" s="1"/>
      <c r="L4688" s="23"/>
      <c r="P4688" s="13"/>
      <c r="V4688" s="20"/>
      <c r="W4688" s="20"/>
      <c r="X4688" s="20"/>
      <c r="Y4688" s="20"/>
      <c r="Z4688" s="20"/>
      <c r="AB4688" s="20"/>
      <c r="AI4688" s="20"/>
      <c r="AL4688">
        <v>0.19362500000000002</v>
      </c>
      <c r="AM4688">
        <v>0.27649999999999997</v>
      </c>
      <c r="AN4688">
        <v>0.30125000000000002</v>
      </c>
      <c r="AO4688">
        <v>0.32675000000000004</v>
      </c>
      <c r="AP4688">
        <v>0.25975000000000004</v>
      </c>
      <c r="AQ4688">
        <v>0.28100000000000003</v>
      </c>
      <c r="AR4688">
        <v>0.33750000000000002</v>
      </c>
      <c r="AS4688">
        <v>0.34950000000000003</v>
      </c>
      <c r="AU4688">
        <f t="shared" si="87"/>
        <v>38.725000000000001</v>
      </c>
      <c r="AV4688">
        <f t="shared" si="87"/>
        <v>55.3</v>
      </c>
      <c r="AW4688">
        <f t="shared" si="87"/>
        <v>60.25</v>
      </c>
      <c r="AX4688">
        <f t="shared" si="88"/>
        <v>154.27500000000001</v>
      </c>
    </row>
    <row r="4689" spans="1:50" x14ac:dyDescent="0.25">
      <c r="A4689" s="29" t="s">
        <v>176</v>
      </c>
      <c r="B4689" s="29" t="s">
        <v>143</v>
      </c>
      <c r="C4689" s="29" t="s">
        <v>147</v>
      </c>
      <c r="D4689" s="29" t="s">
        <v>138</v>
      </c>
      <c r="E4689" s="29" t="s">
        <v>179</v>
      </c>
      <c r="G4689" s="17">
        <v>44228</v>
      </c>
      <c r="H4689" s="17"/>
      <c r="I4689" s="1"/>
      <c r="L4689" s="23"/>
      <c r="P4689" s="13"/>
      <c r="V4689" s="20"/>
      <c r="W4689" s="20"/>
      <c r="X4689" s="20"/>
      <c r="Y4689" s="20"/>
      <c r="Z4689" s="20"/>
      <c r="AB4689" s="20"/>
      <c r="AI4689" s="20"/>
      <c r="AL4689">
        <v>0.17624999999999999</v>
      </c>
      <c r="AM4689">
        <v>0.24775000000000003</v>
      </c>
      <c r="AN4689">
        <v>0.25825000000000004</v>
      </c>
      <c r="AO4689">
        <v>0.30674999999999997</v>
      </c>
      <c r="AP4689">
        <v>0.248</v>
      </c>
      <c r="AQ4689">
        <v>0.27</v>
      </c>
      <c r="AR4689">
        <v>0.34200000000000003</v>
      </c>
      <c r="AS4689">
        <v>0.35100000000000003</v>
      </c>
      <c r="AU4689">
        <f t="shared" si="87"/>
        <v>35.25</v>
      </c>
      <c r="AV4689">
        <f t="shared" si="87"/>
        <v>49.550000000000004</v>
      </c>
      <c r="AW4689">
        <f t="shared" si="87"/>
        <v>51.650000000000006</v>
      </c>
      <c r="AX4689">
        <f t="shared" si="88"/>
        <v>136.45000000000002</v>
      </c>
    </row>
    <row r="4690" spans="1:50" x14ac:dyDescent="0.25">
      <c r="A4690" s="29" t="s">
        <v>176</v>
      </c>
      <c r="B4690" s="29" t="s">
        <v>143</v>
      </c>
      <c r="C4690" s="29" t="s">
        <v>147</v>
      </c>
      <c r="D4690" s="29" t="s">
        <v>138</v>
      </c>
      <c r="E4690" s="29" t="s">
        <v>179</v>
      </c>
      <c r="G4690" s="17">
        <v>44243</v>
      </c>
      <c r="H4690" s="17"/>
      <c r="I4690" s="1"/>
      <c r="L4690" s="23"/>
      <c r="P4690" s="13"/>
      <c r="V4690" s="20"/>
      <c r="W4690" s="20"/>
      <c r="X4690" s="20"/>
      <c r="Y4690" s="20"/>
      <c r="Z4690" s="20"/>
      <c r="AB4690" s="20"/>
      <c r="AI4690" s="20"/>
      <c r="AL4690">
        <v>0.15349999999999997</v>
      </c>
      <c r="AM4690">
        <v>0.24299999999999999</v>
      </c>
      <c r="AN4690">
        <v>0.24925000000000005</v>
      </c>
      <c r="AO4690">
        <v>0.29650000000000004</v>
      </c>
      <c r="AP4690">
        <v>0.23199999999999998</v>
      </c>
      <c r="AQ4690">
        <v>0.25425000000000003</v>
      </c>
      <c r="AR4690">
        <v>0.33250000000000002</v>
      </c>
      <c r="AS4690">
        <v>0.34375</v>
      </c>
      <c r="AU4690">
        <f t="shared" si="87"/>
        <v>30.699999999999996</v>
      </c>
      <c r="AV4690">
        <f t="shared" si="87"/>
        <v>48.6</v>
      </c>
      <c r="AW4690">
        <f t="shared" si="87"/>
        <v>49.850000000000009</v>
      </c>
      <c r="AX4690">
        <f t="shared" si="88"/>
        <v>129.15</v>
      </c>
    </row>
    <row r="4691" spans="1:50" x14ac:dyDescent="0.25">
      <c r="A4691" s="29" t="s">
        <v>176</v>
      </c>
      <c r="B4691" s="29" t="s">
        <v>143</v>
      </c>
      <c r="C4691" s="29" t="s">
        <v>147</v>
      </c>
      <c r="D4691" s="29" t="s">
        <v>138</v>
      </c>
      <c r="E4691" s="29" t="s">
        <v>179</v>
      </c>
      <c r="G4691" s="17">
        <v>44258</v>
      </c>
      <c r="H4691" s="17"/>
      <c r="I4691" s="1"/>
      <c r="L4691" s="23"/>
      <c r="P4691" s="13"/>
      <c r="V4691" s="20"/>
      <c r="W4691" s="20"/>
      <c r="X4691" s="20"/>
      <c r="Y4691" s="20"/>
      <c r="Z4691" s="20"/>
      <c r="AB4691" s="20"/>
      <c r="AI4691" s="20"/>
      <c r="AL4691">
        <v>0.19124999999999998</v>
      </c>
      <c r="AM4691">
        <v>0.27550000000000002</v>
      </c>
      <c r="AN4691">
        <v>0.25124999999999997</v>
      </c>
      <c r="AO4691">
        <v>0.27450000000000002</v>
      </c>
      <c r="AP4691">
        <v>0.26825000000000004</v>
      </c>
      <c r="AQ4691">
        <v>0.23425000000000001</v>
      </c>
      <c r="AR4691">
        <v>0.30499999999999999</v>
      </c>
      <c r="AS4691">
        <v>0.34849999999999992</v>
      </c>
      <c r="AU4691">
        <f t="shared" ref="AU4691:AW4754" si="89">AL4691*200</f>
        <v>38.249999999999993</v>
      </c>
      <c r="AV4691">
        <f t="shared" si="89"/>
        <v>55.1</v>
      </c>
      <c r="AW4691">
        <f t="shared" si="89"/>
        <v>50.249999999999993</v>
      </c>
      <c r="AX4691">
        <f t="shared" si="88"/>
        <v>143.6</v>
      </c>
    </row>
    <row r="4692" spans="1:50" x14ac:dyDescent="0.25">
      <c r="A4692" s="29" t="s">
        <v>176</v>
      </c>
      <c r="B4692" s="29" t="s">
        <v>143</v>
      </c>
      <c r="C4692" s="29" t="s">
        <v>147</v>
      </c>
      <c r="D4692" s="29" t="s">
        <v>138</v>
      </c>
      <c r="E4692" s="29" t="s">
        <v>179</v>
      </c>
      <c r="G4692" s="17">
        <v>44272</v>
      </c>
      <c r="H4692" s="17"/>
      <c r="I4692" s="1"/>
      <c r="L4692" s="23"/>
      <c r="P4692" s="13"/>
      <c r="V4692" s="20"/>
      <c r="W4692" s="20"/>
      <c r="X4692" s="20"/>
      <c r="Y4692" s="20"/>
      <c r="Z4692" s="20"/>
      <c r="AB4692" s="20"/>
      <c r="AI4692" s="20"/>
      <c r="AL4692">
        <v>0.17862500000000001</v>
      </c>
      <c r="AM4692">
        <v>0.26474999999999999</v>
      </c>
      <c r="AN4692">
        <v>0.25475000000000003</v>
      </c>
      <c r="AO4692">
        <v>0.27725</v>
      </c>
      <c r="AP4692">
        <v>0.26500000000000001</v>
      </c>
      <c r="AQ4692">
        <v>0.22625000000000001</v>
      </c>
      <c r="AR4692">
        <v>0.30099999999999999</v>
      </c>
      <c r="AS4692">
        <v>0.34450000000000003</v>
      </c>
      <c r="AU4692">
        <f t="shared" si="89"/>
        <v>35.725000000000001</v>
      </c>
      <c r="AV4692">
        <f t="shared" si="89"/>
        <v>52.949999999999996</v>
      </c>
      <c r="AW4692">
        <f t="shared" si="89"/>
        <v>50.95</v>
      </c>
      <c r="AX4692">
        <f t="shared" si="88"/>
        <v>139.625</v>
      </c>
    </row>
    <row r="4693" spans="1:50" x14ac:dyDescent="0.25">
      <c r="A4693" s="29" t="s">
        <v>176</v>
      </c>
      <c r="B4693" s="29" t="s">
        <v>143</v>
      </c>
      <c r="C4693" s="29" t="s">
        <v>147</v>
      </c>
      <c r="D4693" s="29" t="s">
        <v>138</v>
      </c>
      <c r="E4693" s="29" t="s">
        <v>179</v>
      </c>
      <c r="G4693" s="17">
        <v>44277</v>
      </c>
      <c r="H4693" s="17"/>
      <c r="I4693" s="1"/>
      <c r="L4693" s="23"/>
      <c r="P4693" s="13"/>
      <c r="V4693" s="20"/>
      <c r="W4693" s="20"/>
      <c r="X4693" s="20"/>
      <c r="Y4693" s="20"/>
      <c r="Z4693" s="20"/>
      <c r="AB4693" s="20"/>
      <c r="AI4693" s="20"/>
      <c r="AL4693">
        <v>0.21450000000000002</v>
      </c>
      <c r="AM4693">
        <v>0.27750000000000002</v>
      </c>
      <c r="AN4693">
        <v>0.25624999999999998</v>
      </c>
      <c r="AO4693">
        <v>0.27725</v>
      </c>
      <c r="AP4693">
        <v>0.26224999999999998</v>
      </c>
      <c r="AQ4693">
        <v>0.22600000000000001</v>
      </c>
      <c r="AR4693">
        <v>0.30024999999999996</v>
      </c>
      <c r="AS4693">
        <v>0.34475</v>
      </c>
      <c r="AU4693">
        <f t="shared" si="89"/>
        <v>42.900000000000006</v>
      </c>
      <c r="AV4693">
        <f t="shared" si="89"/>
        <v>55.500000000000007</v>
      </c>
      <c r="AW4693">
        <f t="shared" si="89"/>
        <v>51.249999999999993</v>
      </c>
      <c r="AX4693">
        <f t="shared" si="88"/>
        <v>149.65</v>
      </c>
    </row>
    <row r="4694" spans="1:50" x14ac:dyDescent="0.25">
      <c r="A4694" s="29" t="s">
        <v>176</v>
      </c>
      <c r="B4694" s="29" t="s">
        <v>143</v>
      </c>
      <c r="C4694" s="29" t="s">
        <v>147</v>
      </c>
      <c r="D4694" s="29" t="s">
        <v>138</v>
      </c>
      <c r="E4694" s="29" t="s">
        <v>179</v>
      </c>
      <c r="G4694" s="17">
        <v>44284</v>
      </c>
      <c r="H4694" s="17"/>
      <c r="I4694" s="1"/>
      <c r="L4694" s="23"/>
      <c r="P4694" s="13"/>
      <c r="V4694" s="20"/>
      <c r="W4694" s="20"/>
      <c r="X4694" s="20"/>
      <c r="Y4694" s="20"/>
      <c r="Z4694" s="20"/>
      <c r="AB4694" s="20"/>
      <c r="AI4694" s="20"/>
      <c r="AL4694">
        <v>0.27362499999999995</v>
      </c>
      <c r="AM4694">
        <v>0.27725</v>
      </c>
      <c r="AN4694">
        <v>0.25849999999999995</v>
      </c>
      <c r="AO4694">
        <v>0.28200000000000003</v>
      </c>
      <c r="AP4694">
        <v>0.26375000000000004</v>
      </c>
      <c r="AQ4694">
        <v>0.22225</v>
      </c>
      <c r="AR4694">
        <v>0.29900000000000004</v>
      </c>
      <c r="AS4694">
        <v>0.34749999999999998</v>
      </c>
      <c r="AU4694">
        <f t="shared" si="89"/>
        <v>54.724999999999987</v>
      </c>
      <c r="AV4694">
        <f t="shared" si="89"/>
        <v>55.45</v>
      </c>
      <c r="AW4694">
        <f t="shared" si="89"/>
        <v>51.699999999999989</v>
      </c>
      <c r="AX4694">
        <f t="shared" si="88"/>
        <v>161.87499999999997</v>
      </c>
    </row>
    <row r="4695" spans="1:50" x14ac:dyDescent="0.25">
      <c r="A4695" s="29" t="s">
        <v>176</v>
      </c>
      <c r="B4695" s="29" t="s">
        <v>143</v>
      </c>
      <c r="C4695" s="29" t="s">
        <v>147</v>
      </c>
      <c r="D4695" s="29" t="s">
        <v>138</v>
      </c>
      <c r="E4695" s="29" t="s">
        <v>179</v>
      </c>
      <c r="G4695" s="17">
        <v>44292</v>
      </c>
      <c r="H4695" s="17"/>
      <c r="I4695" s="1"/>
      <c r="L4695" s="23"/>
      <c r="P4695" s="13"/>
      <c r="V4695" s="20"/>
      <c r="W4695" s="20"/>
      <c r="X4695" s="20"/>
      <c r="Y4695" s="20"/>
      <c r="Z4695" s="20"/>
      <c r="AB4695" s="20"/>
      <c r="AI4695" s="20"/>
      <c r="AL4695">
        <v>0.17212499999999997</v>
      </c>
      <c r="AM4695">
        <v>0.25900000000000001</v>
      </c>
      <c r="AN4695">
        <v>0.25700000000000001</v>
      </c>
      <c r="AO4695">
        <v>0.27925</v>
      </c>
      <c r="AP4695">
        <v>0.25950000000000001</v>
      </c>
      <c r="AQ4695">
        <v>0.22024999999999997</v>
      </c>
      <c r="AR4695">
        <v>0.29950000000000004</v>
      </c>
      <c r="AS4695">
        <v>0.34125</v>
      </c>
      <c r="AU4695">
        <f t="shared" si="89"/>
        <v>34.424999999999997</v>
      </c>
      <c r="AV4695">
        <f t="shared" si="89"/>
        <v>51.800000000000004</v>
      </c>
      <c r="AW4695">
        <f t="shared" si="89"/>
        <v>51.4</v>
      </c>
      <c r="AX4695">
        <f t="shared" si="88"/>
        <v>137.625</v>
      </c>
    </row>
    <row r="4696" spans="1:50" x14ac:dyDescent="0.25">
      <c r="A4696" s="29" t="s">
        <v>176</v>
      </c>
      <c r="B4696" s="29" t="s">
        <v>143</v>
      </c>
      <c r="C4696" s="29" t="s">
        <v>147</v>
      </c>
      <c r="D4696" s="29" t="s">
        <v>138</v>
      </c>
      <c r="E4696" s="29" t="s">
        <v>179</v>
      </c>
      <c r="G4696" s="17">
        <v>44306</v>
      </c>
      <c r="H4696" s="17"/>
      <c r="I4696" s="1"/>
      <c r="L4696" s="23"/>
      <c r="P4696" s="13"/>
      <c r="V4696" s="20"/>
      <c r="W4696" s="20"/>
      <c r="X4696" s="20"/>
      <c r="Y4696" s="20"/>
      <c r="Z4696" s="20"/>
      <c r="AB4696" s="20"/>
      <c r="AI4696" s="20"/>
      <c r="AL4696">
        <v>0.19450000000000001</v>
      </c>
      <c r="AM4696">
        <v>0.23824999999999999</v>
      </c>
      <c r="AN4696">
        <v>0.23725000000000002</v>
      </c>
      <c r="AO4696">
        <v>0.26724999999999999</v>
      </c>
      <c r="AP4696">
        <v>0.25075000000000003</v>
      </c>
      <c r="AQ4696">
        <v>0.21249999999999999</v>
      </c>
      <c r="AR4696">
        <v>0.29125000000000001</v>
      </c>
      <c r="AS4696">
        <v>0.33775000000000005</v>
      </c>
      <c r="AU4696">
        <f t="shared" si="89"/>
        <v>38.9</v>
      </c>
      <c r="AV4696">
        <f t="shared" si="89"/>
        <v>47.65</v>
      </c>
      <c r="AW4696">
        <f t="shared" si="89"/>
        <v>47.45</v>
      </c>
      <c r="AX4696">
        <f t="shared" si="88"/>
        <v>134</v>
      </c>
    </row>
    <row r="4697" spans="1:50" x14ac:dyDescent="0.25">
      <c r="A4697" s="29" t="s">
        <v>176</v>
      </c>
      <c r="B4697" s="29" t="s">
        <v>143</v>
      </c>
      <c r="C4697" s="29" t="s">
        <v>147</v>
      </c>
      <c r="D4697" s="29" t="s">
        <v>138</v>
      </c>
      <c r="E4697" s="29" t="s">
        <v>179</v>
      </c>
      <c r="G4697" s="17">
        <v>44314</v>
      </c>
      <c r="H4697" s="17"/>
      <c r="I4697" s="1"/>
      <c r="L4697" s="23"/>
      <c r="P4697" s="13"/>
      <c r="V4697" s="20"/>
      <c r="W4697" s="20"/>
      <c r="X4697" s="20"/>
      <c r="Y4697" s="20"/>
      <c r="Z4697" s="20"/>
      <c r="AB4697" s="20"/>
      <c r="AI4697" s="20"/>
      <c r="AL4697">
        <v>0.20887500000000003</v>
      </c>
      <c r="AM4697">
        <v>0.24425000000000005</v>
      </c>
      <c r="AN4697">
        <v>0.23925000000000002</v>
      </c>
      <c r="AO4697">
        <v>0.27024999999999999</v>
      </c>
      <c r="AP4697">
        <v>0.24849999999999997</v>
      </c>
      <c r="AQ4697">
        <v>0.21100000000000002</v>
      </c>
      <c r="AR4697">
        <v>0.29175000000000001</v>
      </c>
      <c r="AS4697">
        <v>0.33525000000000005</v>
      </c>
      <c r="AU4697">
        <f t="shared" si="89"/>
        <v>41.775000000000006</v>
      </c>
      <c r="AV4697">
        <f t="shared" si="89"/>
        <v>48.850000000000009</v>
      </c>
      <c r="AW4697">
        <f t="shared" si="89"/>
        <v>47.85</v>
      </c>
      <c r="AX4697">
        <f t="shared" si="88"/>
        <v>138.47500000000002</v>
      </c>
    </row>
    <row r="4698" spans="1:50" x14ac:dyDescent="0.25">
      <c r="A4698" s="29" t="s">
        <v>176</v>
      </c>
      <c r="B4698" s="29" t="s">
        <v>143</v>
      </c>
      <c r="C4698" s="29" t="s">
        <v>147</v>
      </c>
      <c r="D4698" s="29" t="s">
        <v>138</v>
      </c>
      <c r="E4698" s="29" t="s">
        <v>179</v>
      </c>
      <c r="G4698" s="17">
        <v>44320</v>
      </c>
      <c r="H4698" s="17"/>
      <c r="I4698" s="1"/>
      <c r="L4698" s="23"/>
      <c r="P4698" s="13"/>
      <c r="V4698" s="20"/>
      <c r="W4698" s="20"/>
      <c r="X4698" s="20"/>
      <c r="Y4698" s="20"/>
      <c r="Z4698" s="20"/>
      <c r="AB4698" s="20"/>
      <c r="AI4698" s="20"/>
      <c r="AL4698">
        <v>0.175125</v>
      </c>
      <c r="AM4698">
        <v>0.24749999999999997</v>
      </c>
      <c r="AN4698">
        <v>0.23550000000000001</v>
      </c>
      <c r="AO4698">
        <v>0.26275000000000004</v>
      </c>
      <c r="AP4698">
        <v>0.249</v>
      </c>
      <c r="AQ4698">
        <v>0.20600000000000002</v>
      </c>
      <c r="AR4698">
        <v>0.28375</v>
      </c>
      <c r="AS4698">
        <v>0.33674999999999999</v>
      </c>
      <c r="AU4698">
        <f t="shared" si="89"/>
        <v>35.024999999999999</v>
      </c>
      <c r="AV4698">
        <f t="shared" si="89"/>
        <v>49.499999999999993</v>
      </c>
      <c r="AW4698">
        <f t="shared" si="89"/>
        <v>47.1</v>
      </c>
      <c r="AX4698">
        <f t="shared" si="88"/>
        <v>131.625</v>
      </c>
    </row>
    <row r="4699" spans="1:50" x14ac:dyDescent="0.25">
      <c r="A4699" s="29" t="s">
        <v>176</v>
      </c>
      <c r="B4699" s="29" t="s">
        <v>143</v>
      </c>
      <c r="C4699" s="29" t="s">
        <v>147</v>
      </c>
      <c r="D4699" s="29" t="s">
        <v>138</v>
      </c>
      <c r="E4699" s="29" t="s">
        <v>179</v>
      </c>
      <c r="G4699" s="17">
        <v>44327</v>
      </c>
      <c r="H4699" s="17"/>
      <c r="I4699" s="1"/>
      <c r="L4699" s="23"/>
      <c r="P4699" s="13"/>
      <c r="V4699" s="20"/>
      <c r="W4699" s="20"/>
      <c r="X4699" s="20"/>
      <c r="Y4699" s="20"/>
      <c r="Z4699" s="20"/>
      <c r="AB4699" s="20"/>
      <c r="AI4699" s="20"/>
      <c r="AL4699">
        <v>0.15512500000000001</v>
      </c>
      <c r="AM4699">
        <v>0.24975000000000003</v>
      </c>
      <c r="AN4699">
        <v>0.22450000000000003</v>
      </c>
      <c r="AO4699">
        <v>0.25624999999999998</v>
      </c>
      <c r="AP4699">
        <v>0.24775000000000003</v>
      </c>
      <c r="AQ4699">
        <v>0.19949999999999998</v>
      </c>
      <c r="AR4699">
        <v>0.28075000000000006</v>
      </c>
      <c r="AS4699">
        <v>0.33299999999999996</v>
      </c>
      <c r="AU4699">
        <f t="shared" si="89"/>
        <v>31.025000000000002</v>
      </c>
      <c r="AV4699">
        <f t="shared" si="89"/>
        <v>49.95</v>
      </c>
      <c r="AW4699">
        <f t="shared" si="89"/>
        <v>44.900000000000006</v>
      </c>
      <c r="AX4699">
        <f t="shared" si="88"/>
        <v>125.87500000000001</v>
      </c>
    </row>
    <row r="4700" spans="1:50" x14ac:dyDescent="0.25">
      <c r="A4700" s="29" t="s">
        <v>176</v>
      </c>
      <c r="B4700" s="29" t="s">
        <v>143</v>
      </c>
      <c r="C4700" s="29" t="s">
        <v>147</v>
      </c>
      <c r="D4700" s="29" t="s">
        <v>138</v>
      </c>
      <c r="E4700" s="29" t="s">
        <v>179</v>
      </c>
      <c r="G4700" s="17">
        <v>44333</v>
      </c>
      <c r="H4700" s="17"/>
      <c r="I4700" s="1"/>
      <c r="L4700" s="23"/>
      <c r="P4700" s="13"/>
      <c r="V4700" s="20"/>
      <c r="W4700" s="20"/>
      <c r="X4700" s="20"/>
      <c r="Y4700" s="20"/>
      <c r="Z4700" s="20"/>
      <c r="AB4700" s="20"/>
      <c r="AI4700" s="20"/>
      <c r="AL4700">
        <v>0.17987500000000001</v>
      </c>
      <c r="AM4700">
        <v>0.23499999999999999</v>
      </c>
      <c r="AN4700">
        <v>0.22675000000000001</v>
      </c>
      <c r="AO4700">
        <v>0.25600000000000001</v>
      </c>
      <c r="AP4700">
        <v>0.23725000000000002</v>
      </c>
      <c r="AQ4700">
        <v>0.19649999999999998</v>
      </c>
      <c r="AR4700">
        <v>0.28125</v>
      </c>
      <c r="AS4700">
        <v>0.33399999999999996</v>
      </c>
      <c r="AU4700">
        <f t="shared" si="89"/>
        <v>35.975000000000001</v>
      </c>
      <c r="AV4700">
        <f t="shared" si="89"/>
        <v>47</v>
      </c>
      <c r="AW4700">
        <f t="shared" si="89"/>
        <v>45.35</v>
      </c>
      <c r="AX4700">
        <f t="shared" si="88"/>
        <v>128.32499999999999</v>
      </c>
    </row>
    <row r="4701" spans="1:50" x14ac:dyDescent="0.25">
      <c r="A4701" s="29" t="s">
        <v>176</v>
      </c>
      <c r="B4701" s="29" t="s">
        <v>143</v>
      </c>
      <c r="C4701" s="29" t="s">
        <v>147</v>
      </c>
      <c r="D4701" s="29" t="s">
        <v>138</v>
      </c>
      <c r="E4701" s="29" t="s">
        <v>179</v>
      </c>
      <c r="G4701" s="17">
        <v>44342</v>
      </c>
      <c r="H4701" s="17"/>
      <c r="I4701" s="1"/>
      <c r="L4701" s="23"/>
      <c r="P4701" s="13"/>
      <c r="V4701" s="20"/>
      <c r="W4701" s="20"/>
      <c r="X4701" s="20"/>
      <c r="Y4701" s="20"/>
      <c r="Z4701" s="20"/>
      <c r="AB4701" s="20"/>
      <c r="AI4701" s="20"/>
      <c r="AL4701">
        <v>0.218</v>
      </c>
      <c r="AM4701">
        <v>0.24175000000000002</v>
      </c>
      <c r="AN4701">
        <v>0.245</v>
      </c>
      <c r="AO4701">
        <v>0.27650000000000002</v>
      </c>
      <c r="AP4701">
        <v>0.27449999999999997</v>
      </c>
      <c r="AQ4701">
        <v>0.19774999999999998</v>
      </c>
      <c r="AR4701">
        <v>0.27750000000000002</v>
      </c>
      <c r="AS4701">
        <v>0.33400000000000007</v>
      </c>
      <c r="AU4701">
        <f t="shared" si="89"/>
        <v>43.6</v>
      </c>
      <c r="AV4701">
        <f t="shared" si="89"/>
        <v>48.35</v>
      </c>
      <c r="AW4701">
        <f t="shared" si="89"/>
        <v>49</v>
      </c>
      <c r="AX4701">
        <f t="shared" si="88"/>
        <v>140.94999999999999</v>
      </c>
    </row>
    <row r="4702" spans="1:50" x14ac:dyDescent="0.25">
      <c r="A4702" s="29" t="s">
        <v>176</v>
      </c>
      <c r="B4702" s="29" t="s">
        <v>143</v>
      </c>
      <c r="C4702" s="29" t="s">
        <v>147</v>
      </c>
      <c r="D4702" s="29" t="s">
        <v>138</v>
      </c>
      <c r="E4702" s="29" t="s">
        <v>179</v>
      </c>
      <c r="G4702" s="17">
        <v>44377</v>
      </c>
      <c r="H4702" s="17"/>
      <c r="I4702" s="1"/>
      <c r="L4702" s="23"/>
      <c r="P4702" s="13"/>
      <c r="V4702" s="20"/>
      <c r="W4702" s="20"/>
      <c r="X4702" s="20"/>
      <c r="Y4702" s="20"/>
      <c r="Z4702" s="20"/>
      <c r="AB4702" s="20"/>
      <c r="AI4702" s="20"/>
      <c r="AL4702">
        <v>0.32587499999999997</v>
      </c>
      <c r="AM4702">
        <v>0.34025</v>
      </c>
      <c r="AN4702">
        <v>0.32274999999999998</v>
      </c>
      <c r="AO4702">
        <v>0.34549999999999997</v>
      </c>
      <c r="AP4702">
        <v>0.34175</v>
      </c>
      <c r="AQ4702">
        <v>0.33424999999999999</v>
      </c>
      <c r="AR4702">
        <v>0.35749999999999998</v>
      </c>
      <c r="AS4702">
        <v>0.36625000000000002</v>
      </c>
      <c r="AU4702">
        <f t="shared" si="89"/>
        <v>65.174999999999997</v>
      </c>
      <c r="AV4702">
        <f t="shared" si="89"/>
        <v>68.05</v>
      </c>
      <c r="AW4702">
        <f t="shared" si="89"/>
        <v>64.55</v>
      </c>
      <c r="AX4702">
        <f t="shared" si="88"/>
        <v>197.77499999999998</v>
      </c>
    </row>
    <row r="4703" spans="1:50" x14ac:dyDescent="0.25">
      <c r="A4703" s="29" t="s">
        <v>176</v>
      </c>
      <c r="B4703" s="29" t="s">
        <v>143</v>
      </c>
      <c r="C4703" s="29" t="s">
        <v>147</v>
      </c>
      <c r="D4703" s="29" t="s">
        <v>138</v>
      </c>
      <c r="E4703" s="29" t="s">
        <v>179</v>
      </c>
      <c r="G4703" s="17">
        <v>44405</v>
      </c>
      <c r="H4703" s="17"/>
      <c r="I4703" s="1"/>
      <c r="L4703" s="23"/>
      <c r="P4703" s="13"/>
      <c r="V4703" s="20"/>
      <c r="W4703" s="20"/>
      <c r="X4703" s="20"/>
      <c r="Y4703" s="20"/>
      <c r="Z4703" s="20"/>
      <c r="AB4703" s="20"/>
      <c r="AI4703" s="20"/>
      <c r="AL4703">
        <v>0.32500000000000001</v>
      </c>
      <c r="AM4703">
        <v>0.32074999999999998</v>
      </c>
      <c r="AN4703">
        <v>0.30887500000000001</v>
      </c>
      <c r="AO4703">
        <v>0.32689999999999997</v>
      </c>
      <c r="AP4703">
        <v>0.31647500000000001</v>
      </c>
      <c r="AQ4703">
        <v>0.31045</v>
      </c>
      <c r="AR4703">
        <v>0.34090000000000004</v>
      </c>
      <c r="AS4703">
        <v>0.33439999999999998</v>
      </c>
      <c r="AU4703">
        <f t="shared" si="89"/>
        <v>65</v>
      </c>
      <c r="AV4703">
        <f t="shared" si="89"/>
        <v>64.149999999999991</v>
      </c>
      <c r="AW4703">
        <f t="shared" si="89"/>
        <v>61.775000000000006</v>
      </c>
      <c r="AX4703">
        <f t="shared" si="88"/>
        <v>190.92499999999998</v>
      </c>
    </row>
    <row r="4704" spans="1:50" x14ac:dyDescent="0.25">
      <c r="A4704" s="29" t="s">
        <v>176</v>
      </c>
      <c r="B4704" s="29" t="s">
        <v>143</v>
      </c>
      <c r="C4704" s="29" t="s">
        <v>147</v>
      </c>
      <c r="D4704" s="29" t="s">
        <v>138</v>
      </c>
      <c r="E4704" s="29" t="s">
        <v>179</v>
      </c>
      <c r="G4704" s="17">
        <v>44497</v>
      </c>
      <c r="H4704" s="17"/>
      <c r="I4704" s="1"/>
      <c r="L4704" s="23"/>
      <c r="P4704" s="13"/>
      <c r="V4704" s="20"/>
      <c r="W4704" s="20"/>
      <c r="X4704" s="20"/>
      <c r="Y4704" s="20"/>
      <c r="Z4704" s="20"/>
      <c r="AB4704" s="20"/>
      <c r="AI4704" s="20"/>
      <c r="AL4704">
        <v>9.8750000000000004E-2</v>
      </c>
      <c r="AM4704">
        <v>0.29442499999999999</v>
      </c>
      <c r="AN4704">
        <v>0.30767500000000003</v>
      </c>
      <c r="AO4704">
        <v>0.31679999999999997</v>
      </c>
      <c r="AP4704">
        <v>0.30507499999999999</v>
      </c>
      <c r="AQ4704">
        <v>0.32797500000000002</v>
      </c>
      <c r="AR4704">
        <v>0.30554999999999999</v>
      </c>
      <c r="AS4704">
        <v>0.38605000000000006</v>
      </c>
      <c r="AU4704">
        <f t="shared" si="89"/>
        <v>19.75</v>
      </c>
      <c r="AV4704">
        <f t="shared" si="89"/>
        <v>58.884999999999998</v>
      </c>
      <c r="AW4704">
        <f t="shared" si="89"/>
        <v>61.535000000000004</v>
      </c>
      <c r="AX4704">
        <f t="shared" si="88"/>
        <v>140.16999999999999</v>
      </c>
    </row>
    <row r="4705" spans="1:50" x14ac:dyDescent="0.25">
      <c r="A4705" s="29" t="s">
        <v>176</v>
      </c>
      <c r="B4705" s="29" t="s">
        <v>143</v>
      </c>
      <c r="C4705" s="29" t="s">
        <v>147</v>
      </c>
      <c r="D4705" s="29" t="s">
        <v>138</v>
      </c>
      <c r="E4705" s="29" t="s">
        <v>179</v>
      </c>
      <c r="G4705" s="17">
        <v>44508</v>
      </c>
      <c r="H4705" s="17"/>
      <c r="I4705" s="1"/>
      <c r="L4705" s="23"/>
      <c r="P4705" s="13"/>
      <c r="V4705" s="20"/>
      <c r="W4705" s="20"/>
      <c r="X4705" s="20"/>
      <c r="Y4705" s="20"/>
      <c r="Z4705" s="20"/>
      <c r="AB4705" s="20"/>
      <c r="AI4705" s="20"/>
      <c r="AL4705">
        <v>0.10112499999999999</v>
      </c>
      <c r="AM4705">
        <v>0.29275000000000001</v>
      </c>
      <c r="AN4705">
        <v>0.30599999999999999</v>
      </c>
      <c r="AO4705">
        <v>0.31224999999999997</v>
      </c>
      <c r="AP4705">
        <v>0.30524999999999997</v>
      </c>
      <c r="AQ4705">
        <v>0.32674999999999998</v>
      </c>
      <c r="AR4705">
        <v>0.30225000000000002</v>
      </c>
      <c r="AS4705">
        <v>0.38750000000000001</v>
      </c>
      <c r="AU4705">
        <f t="shared" si="89"/>
        <v>20.224999999999998</v>
      </c>
      <c r="AV4705">
        <f t="shared" si="89"/>
        <v>58.550000000000004</v>
      </c>
      <c r="AW4705">
        <f t="shared" si="89"/>
        <v>61.199999999999996</v>
      </c>
      <c r="AX4705">
        <f t="shared" si="88"/>
        <v>139.97499999999999</v>
      </c>
    </row>
    <row r="4706" spans="1:50" x14ac:dyDescent="0.25">
      <c r="A4706" s="29" t="s">
        <v>176</v>
      </c>
      <c r="B4706" s="29" t="s">
        <v>143</v>
      </c>
      <c r="C4706" s="29" t="s">
        <v>147</v>
      </c>
      <c r="D4706" s="29" t="s">
        <v>138</v>
      </c>
      <c r="E4706" s="29" t="s">
        <v>179</v>
      </c>
      <c r="G4706" s="17">
        <v>44516</v>
      </c>
      <c r="H4706" s="17"/>
      <c r="I4706" s="1"/>
      <c r="L4706" s="23"/>
      <c r="P4706" s="13"/>
      <c r="V4706" s="20"/>
      <c r="W4706" s="20"/>
      <c r="X4706" s="20"/>
      <c r="Y4706" s="20"/>
      <c r="Z4706" s="20"/>
      <c r="AB4706" s="20"/>
      <c r="AI4706" s="20"/>
      <c r="AL4706">
        <v>0.10112500000000001</v>
      </c>
      <c r="AM4706">
        <v>0.29149999999999998</v>
      </c>
      <c r="AN4706">
        <v>0.30599999999999999</v>
      </c>
      <c r="AO4706">
        <v>0.31925000000000003</v>
      </c>
      <c r="AP4706">
        <v>0.30299999999999999</v>
      </c>
      <c r="AQ4706">
        <v>0.32600000000000001</v>
      </c>
      <c r="AR4706">
        <v>0.30075000000000002</v>
      </c>
      <c r="AS4706">
        <v>0.39049999999999996</v>
      </c>
      <c r="AU4706">
        <f t="shared" si="89"/>
        <v>20.225000000000001</v>
      </c>
      <c r="AV4706">
        <f t="shared" si="89"/>
        <v>58.3</v>
      </c>
      <c r="AW4706">
        <f t="shared" si="89"/>
        <v>61.199999999999996</v>
      </c>
      <c r="AX4706">
        <f t="shared" si="88"/>
        <v>139.72499999999999</v>
      </c>
    </row>
    <row r="4707" spans="1:50" x14ac:dyDescent="0.25">
      <c r="A4707" s="29" t="s">
        <v>176</v>
      </c>
      <c r="B4707" s="29" t="s">
        <v>143</v>
      </c>
      <c r="C4707" s="29" t="s">
        <v>147</v>
      </c>
      <c r="D4707" s="29" t="s">
        <v>138</v>
      </c>
      <c r="E4707" s="29" t="s">
        <v>179</v>
      </c>
      <c r="G4707" s="17">
        <v>44522</v>
      </c>
      <c r="H4707" s="17"/>
      <c r="I4707" s="1"/>
      <c r="L4707" s="23"/>
      <c r="P4707" s="13"/>
      <c r="V4707" s="20"/>
      <c r="W4707" s="20"/>
      <c r="X4707" s="20"/>
      <c r="Y4707" s="20"/>
      <c r="Z4707" s="20"/>
      <c r="AB4707" s="20"/>
      <c r="AI4707" s="20"/>
      <c r="AL4707">
        <v>0.11262499999999999</v>
      </c>
      <c r="AM4707">
        <v>0.29325000000000001</v>
      </c>
      <c r="AN4707">
        <v>0.30499999999999999</v>
      </c>
      <c r="AO4707">
        <v>0.31524999999999997</v>
      </c>
      <c r="AP4707">
        <v>0.29975000000000002</v>
      </c>
      <c r="AQ4707">
        <v>0.32024999999999998</v>
      </c>
      <c r="AR4707">
        <v>0.29799999999999999</v>
      </c>
      <c r="AS4707">
        <v>0.38924999999999998</v>
      </c>
      <c r="AU4707">
        <f t="shared" si="89"/>
        <v>22.524999999999999</v>
      </c>
      <c r="AV4707">
        <f t="shared" si="89"/>
        <v>58.650000000000006</v>
      </c>
      <c r="AW4707">
        <f t="shared" si="89"/>
        <v>61</v>
      </c>
      <c r="AX4707">
        <f t="shared" si="88"/>
        <v>142.17500000000001</v>
      </c>
    </row>
    <row r="4708" spans="1:50" x14ac:dyDescent="0.25">
      <c r="A4708" s="29" t="s">
        <v>176</v>
      </c>
      <c r="B4708" s="29" t="s">
        <v>143</v>
      </c>
      <c r="C4708" s="29" t="s">
        <v>147</v>
      </c>
      <c r="D4708" s="29" t="s">
        <v>138</v>
      </c>
      <c r="E4708" s="29" t="s">
        <v>179</v>
      </c>
      <c r="G4708" s="17">
        <v>44529</v>
      </c>
      <c r="H4708" s="17"/>
      <c r="I4708" s="1"/>
      <c r="L4708" s="23"/>
      <c r="P4708" s="13"/>
      <c r="V4708" s="20"/>
      <c r="W4708" s="20"/>
      <c r="X4708" s="20"/>
      <c r="Y4708" s="20"/>
      <c r="Z4708" s="20"/>
      <c r="AB4708" s="20"/>
      <c r="AI4708" s="20"/>
      <c r="AL4708">
        <v>0.1555</v>
      </c>
      <c r="AM4708">
        <v>0.28775000000000001</v>
      </c>
      <c r="AN4708">
        <v>0.29825000000000002</v>
      </c>
      <c r="AO4708">
        <v>0.31275000000000003</v>
      </c>
      <c r="AP4708">
        <v>0.29924999999999996</v>
      </c>
      <c r="AQ4708">
        <v>0.31950000000000001</v>
      </c>
      <c r="AR4708">
        <v>0.29249999999999998</v>
      </c>
      <c r="AS4708">
        <v>0.38699999999999996</v>
      </c>
      <c r="AU4708">
        <f t="shared" si="89"/>
        <v>31.1</v>
      </c>
      <c r="AV4708">
        <f t="shared" si="89"/>
        <v>57.550000000000004</v>
      </c>
      <c r="AW4708">
        <f t="shared" si="89"/>
        <v>59.650000000000006</v>
      </c>
      <c r="AX4708">
        <f t="shared" si="88"/>
        <v>148.30000000000001</v>
      </c>
    </row>
    <row r="4709" spans="1:50" x14ac:dyDescent="0.25">
      <c r="A4709" s="29" t="s">
        <v>176</v>
      </c>
      <c r="B4709" s="29" t="s">
        <v>143</v>
      </c>
      <c r="C4709" s="29" t="s">
        <v>147</v>
      </c>
      <c r="D4709" s="29" t="s">
        <v>138</v>
      </c>
      <c r="E4709" s="29" t="s">
        <v>179</v>
      </c>
      <c r="G4709" s="17">
        <v>44538</v>
      </c>
      <c r="H4709" s="17"/>
      <c r="I4709" s="1"/>
      <c r="L4709" s="23"/>
      <c r="P4709" s="13"/>
      <c r="V4709" s="20"/>
      <c r="W4709" s="20"/>
      <c r="X4709" s="20"/>
      <c r="Y4709" s="20"/>
      <c r="Z4709" s="20"/>
      <c r="AB4709" s="20"/>
      <c r="AI4709" s="20"/>
      <c r="AL4709">
        <v>0.18287499999999998</v>
      </c>
      <c r="AM4709">
        <v>0.28125</v>
      </c>
      <c r="AN4709">
        <v>0.29675000000000001</v>
      </c>
      <c r="AO4709">
        <v>0.30725000000000002</v>
      </c>
      <c r="AP4709">
        <v>0.29475000000000001</v>
      </c>
      <c r="AQ4709">
        <v>0.313</v>
      </c>
      <c r="AR4709">
        <v>0.28525</v>
      </c>
      <c r="AS4709">
        <v>0.38474999999999993</v>
      </c>
      <c r="AU4709">
        <f t="shared" si="89"/>
        <v>36.574999999999996</v>
      </c>
      <c r="AV4709">
        <f t="shared" si="89"/>
        <v>56.25</v>
      </c>
      <c r="AW4709">
        <f t="shared" si="89"/>
        <v>59.35</v>
      </c>
      <c r="AX4709">
        <f t="shared" si="88"/>
        <v>152.17499999999998</v>
      </c>
    </row>
    <row r="4710" spans="1:50" x14ac:dyDescent="0.25">
      <c r="A4710" s="29" t="s">
        <v>176</v>
      </c>
      <c r="B4710" s="29" t="s">
        <v>143</v>
      </c>
      <c r="C4710" s="29" t="s">
        <v>147</v>
      </c>
      <c r="D4710" s="29" t="s">
        <v>138</v>
      </c>
      <c r="E4710" s="29" t="s">
        <v>179</v>
      </c>
      <c r="G4710" s="17">
        <v>44543</v>
      </c>
      <c r="H4710" s="17"/>
      <c r="I4710" s="1"/>
      <c r="L4710" s="23"/>
      <c r="P4710" s="13"/>
      <c r="V4710" s="20"/>
      <c r="W4710" s="20"/>
      <c r="X4710" s="20"/>
      <c r="Y4710" s="20"/>
      <c r="Z4710" s="20"/>
      <c r="AB4710" s="20"/>
      <c r="AI4710" s="20"/>
      <c r="AL4710">
        <v>0.16274999999999998</v>
      </c>
      <c r="AM4710">
        <v>0.28424999999999995</v>
      </c>
      <c r="AN4710">
        <v>0.29849999999999999</v>
      </c>
      <c r="AO4710">
        <v>0.3</v>
      </c>
      <c r="AP4710">
        <v>0.30425000000000002</v>
      </c>
      <c r="AQ4710">
        <v>0.3115</v>
      </c>
      <c r="AR4710">
        <v>0.26924999999999999</v>
      </c>
      <c r="AS4710">
        <v>0.38374999999999998</v>
      </c>
      <c r="AU4710">
        <f t="shared" si="89"/>
        <v>32.549999999999997</v>
      </c>
      <c r="AV4710">
        <f t="shared" si="89"/>
        <v>56.849999999999987</v>
      </c>
      <c r="AW4710">
        <f t="shared" si="89"/>
        <v>59.699999999999996</v>
      </c>
      <c r="AX4710">
        <f t="shared" si="88"/>
        <v>149.09999999999997</v>
      </c>
    </row>
    <row r="4711" spans="1:50" x14ac:dyDescent="0.25">
      <c r="A4711" s="29" t="s">
        <v>176</v>
      </c>
      <c r="B4711" s="29" t="s">
        <v>143</v>
      </c>
      <c r="C4711" s="29" t="s">
        <v>147</v>
      </c>
      <c r="D4711" s="29" t="s">
        <v>138</v>
      </c>
      <c r="E4711" s="29" t="s">
        <v>179</v>
      </c>
      <c r="G4711" s="17">
        <v>44550</v>
      </c>
      <c r="H4711" s="17"/>
      <c r="I4711" s="1"/>
      <c r="L4711" s="23"/>
      <c r="P4711" s="13"/>
      <c r="V4711" s="20"/>
      <c r="W4711" s="20"/>
      <c r="X4711" s="20"/>
      <c r="Y4711" s="20"/>
      <c r="Z4711" s="20"/>
      <c r="AB4711" s="20"/>
      <c r="AI4711" s="20"/>
      <c r="AL4711">
        <v>0.23825000000000002</v>
      </c>
      <c r="AM4711">
        <v>0.34599999999999992</v>
      </c>
      <c r="AN4711">
        <v>0.32549999999999996</v>
      </c>
      <c r="AO4711">
        <v>0.34100000000000003</v>
      </c>
      <c r="AP4711">
        <v>0.34475</v>
      </c>
      <c r="AQ4711">
        <v>0.36375000000000002</v>
      </c>
      <c r="AR4711">
        <v>0.33350000000000002</v>
      </c>
      <c r="AS4711">
        <v>0.39799999999999996</v>
      </c>
      <c r="AU4711">
        <f t="shared" si="89"/>
        <v>47.650000000000006</v>
      </c>
      <c r="AV4711">
        <f t="shared" si="89"/>
        <v>69.199999999999989</v>
      </c>
      <c r="AW4711">
        <f t="shared" si="89"/>
        <v>65.099999999999994</v>
      </c>
      <c r="AX4711">
        <f t="shared" si="88"/>
        <v>181.95</v>
      </c>
    </row>
    <row r="4712" spans="1:50" x14ac:dyDescent="0.25">
      <c r="A4712" s="29" t="s">
        <v>176</v>
      </c>
      <c r="B4712" s="29" t="s">
        <v>143</v>
      </c>
      <c r="C4712" s="29" t="s">
        <v>147</v>
      </c>
      <c r="D4712" s="29" t="s">
        <v>138</v>
      </c>
      <c r="E4712" s="29" t="s">
        <v>179</v>
      </c>
      <c r="G4712" s="17">
        <v>44571</v>
      </c>
      <c r="H4712" s="17"/>
      <c r="I4712" s="1"/>
      <c r="L4712" s="23"/>
      <c r="P4712" s="13"/>
      <c r="V4712" s="20"/>
      <c r="W4712" s="20"/>
      <c r="X4712" s="20"/>
      <c r="Y4712" s="20"/>
      <c r="Z4712" s="20"/>
      <c r="AB4712" s="20"/>
      <c r="AI4712" s="20"/>
      <c r="AL4712">
        <v>0.193</v>
      </c>
      <c r="AM4712">
        <v>0.28550000000000003</v>
      </c>
      <c r="AN4712">
        <v>0.29775000000000001</v>
      </c>
      <c r="AO4712">
        <v>0.3155</v>
      </c>
      <c r="AP4712">
        <v>0.32450000000000001</v>
      </c>
      <c r="AQ4712">
        <v>0.35174999999999995</v>
      </c>
      <c r="AR4712">
        <v>0.32774999999999999</v>
      </c>
      <c r="AS4712">
        <v>0.40299999999999997</v>
      </c>
      <c r="AU4712">
        <f t="shared" si="89"/>
        <v>38.6</v>
      </c>
      <c r="AV4712">
        <f t="shared" si="89"/>
        <v>57.100000000000009</v>
      </c>
      <c r="AW4712">
        <f t="shared" si="89"/>
        <v>59.550000000000004</v>
      </c>
      <c r="AX4712">
        <f t="shared" si="88"/>
        <v>155.25000000000003</v>
      </c>
    </row>
    <row r="4713" spans="1:50" x14ac:dyDescent="0.25">
      <c r="A4713" s="29" t="s">
        <v>176</v>
      </c>
      <c r="B4713" s="29" t="s">
        <v>143</v>
      </c>
      <c r="C4713" s="29" t="s">
        <v>147</v>
      </c>
      <c r="D4713" s="29" t="s">
        <v>138</v>
      </c>
      <c r="E4713" s="29" t="s">
        <v>179</v>
      </c>
      <c r="G4713" s="17">
        <v>44578</v>
      </c>
      <c r="H4713" s="17"/>
      <c r="I4713" s="1"/>
      <c r="L4713" s="23"/>
      <c r="P4713" s="13"/>
      <c r="V4713" s="20"/>
      <c r="W4713" s="20"/>
      <c r="X4713" s="20"/>
      <c r="Y4713" s="20"/>
      <c r="Z4713" s="20"/>
      <c r="AB4713" s="20"/>
      <c r="AI4713" s="20"/>
      <c r="AL4713">
        <v>0.19299999999999998</v>
      </c>
      <c r="AM4713">
        <v>0.27925</v>
      </c>
      <c r="AN4713">
        <v>0.29700000000000004</v>
      </c>
      <c r="AO4713">
        <v>0.32</v>
      </c>
      <c r="AP4713">
        <v>0.32074999999999998</v>
      </c>
      <c r="AQ4713">
        <v>0.35049999999999998</v>
      </c>
      <c r="AR4713">
        <v>0.32674999999999998</v>
      </c>
      <c r="AS4713">
        <v>0.40149999999999997</v>
      </c>
      <c r="AU4713">
        <f t="shared" si="89"/>
        <v>38.599999999999994</v>
      </c>
      <c r="AV4713">
        <f t="shared" si="89"/>
        <v>55.85</v>
      </c>
      <c r="AW4713">
        <f t="shared" si="89"/>
        <v>59.400000000000006</v>
      </c>
      <c r="AX4713">
        <f t="shared" si="88"/>
        <v>153.85</v>
      </c>
    </row>
    <row r="4714" spans="1:50" x14ac:dyDescent="0.25">
      <c r="A4714" s="29" t="s">
        <v>176</v>
      </c>
      <c r="B4714" s="29" t="s">
        <v>143</v>
      </c>
      <c r="C4714" s="29" t="s">
        <v>147</v>
      </c>
      <c r="D4714" s="29" t="s">
        <v>138</v>
      </c>
      <c r="E4714" s="29" t="s">
        <v>179</v>
      </c>
      <c r="G4714" s="17">
        <v>44585</v>
      </c>
      <c r="H4714" s="17"/>
      <c r="I4714" s="1"/>
      <c r="L4714" s="23"/>
      <c r="P4714" s="13"/>
      <c r="V4714" s="20"/>
      <c r="W4714" s="20"/>
      <c r="X4714" s="20"/>
      <c r="Y4714" s="20"/>
      <c r="Z4714" s="20"/>
      <c r="AB4714" s="20"/>
      <c r="AI4714" s="20"/>
      <c r="AL4714">
        <v>0.26200000000000001</v>
      </c>
      <c r="AM4714">
        <v>0.31925000000000003</v>
      </c>
      <c r="AN4714">
        <v>0.30774999999999997</v>
      </c>
      <c r="AO4714">
        <v>0.32725000000000004</v>
      </c>
      <c r="AP4714">
        <v>0.32950000000000002</v>
      </c>
      <c r="AQ4714">
        <v>0.35499999999999998</v>
      </c>
      <c r="AR4714">
        <v>0.33700000000000002</v>
      </c>
      <c r="AS4714">
        <v>0.40575000000000006</v>
      </c>
      <c r="AU4714">
        <f t="shared" si="89"/>
        <v>52.400000000000006</v>
      </c>
      <c r="AV4714">
        <f t="shared" si="89"/>
        <v>63.850000000000009</v>
      </c>
      <c r="AW4714">
        <f t="shared" si="89"/>
        <v>61.55</v>
      </c>
      <c r="AX4714">
        <f t="shared" si="88"/>
        <v>177.8</v>
      </c>
    </row>
    <row r="4715" spans="1:50" x14ac:dyDescent="0.25">
      <c r="A4715" s="29" t="s">
        <v>176</v>
      </c>
      <c r="B4715" s="29" t="s">
        <v>143</v>
      </c>
      <c r="C4715" s="29" t="s">
        <v>147</v>
      </c>
      <c r="D4715" s="29" t="s">
        <v>138</v>
      </c>
      <c r="E4715" s="29" t="s">
        <v>179</v>
      </c>
      <c r="G4715" s="17">
        <v>44592</v>
      </c>
      <c r="H4715" s="17"/>
      <c r="I4715" s="1"/>
      <c r="L4715" s="23"/>
      <c r="P4715" s="13"/>
      <c r="V4715" s="20"/>
      <c r="W4715" s="20"/>
      <c r="X4715" s="20"/>
      <c r="Y4715" s="20"/>
      <c r="Z4715" s="20"/>
      <c r="AB4715" s="20"/>
      <c r="AI4715" s="20"/>
      <c r="AL4715">
        <v>0.23174999999999998</v>
      </c>
      <c r="AM4715">
        <v>0.30499999999999999</v>
      </c>
      <c r="AN4715">
        <v>0.30475000000000002</v>
      </c>
      <c r="AO4715">
        <v>0.32400000000000001</v>
      </c>
      <c r="AP4715">
        <v>0.32575000000000004</v>
      </c>
      <c r="AQ4715">
        <v>0.35</v>
      </c>
      <c r="AR4715">
        <v>0.33299999999999996</v>
      </c>
      <c r="AS4715">
        <v>0.40350000000000003</v>
      </c>
      <c r="AU4715">
        <f t="shared" si="89"/>
        <v>46.349999999999994</v>
      </c>
      <c r="AV4715">
        <f t="shared" si="89"/>
        <v>61</v>
      </c>
      <c r="AW4715">
        <f t="shared" si="89"/>
        <v>60.95</v>
      </c>
      <c r="AX4715">
        <f t="shared" si="88"/>
        <v>168.3</v>
      </c>
    </row>
    <row r="4716" spans="1:50" x14ac:dyDescent="0.25">
      <c r="A4716" s="29" t="s">
        <v>176</v>
      </c>
      <c r="B4716" s="29" t="s">
        <v>143</v>
      </c>
      <c r="C4716" s="29" t="s">
        <v>147</v>
      </c>
      <c r="D4716" s="29" t="s">
        <v>138</v>
      </c>
      <c r="E4716" s="29" t="s">
        <v>179</v>
      </c>
      <c r="G4716" s="17">
        <v>44600</v>
      </c>
      <c r="H4716" s="17"/>
      <c r="I4716" s="1"/>
      <c r="L4716" s="23"/>
      <c r="P4716" s="13"/>
      <c r="V4716" s="20"/>
      <c r="W4716" s="20"/>
      <c r="X4716" s="20"/>
      <c r="Y4716" s="20"/>
      <c r="Z4716" s="20"/>
      <c r="AB4716" s="20"/>
      <c r="AI4716" s="20"/>
      <c r="AL4716">
        <v>0.28949999999999998</v>
      </c>
      <c r="AM4716">
        <v>0.34275</v>
      </c>
      <c r="AN4716">
        <v>0.32450000000000001</v>
      </c>
      <c r="AO4716">
        <v>0.33750000000000002</v>
      </c>
      <c r="AP4716">
        <v>0.34049999999999997</v>
      </c>
      <c r="AQ4716">
        <v>0.36225000000000002</v>
      </c>
      <c r="AR4716">
        <v>0.34499999999999997</v>
      </c>
      <c r="AS4716">
        <v>0.41100000000000003</v>
      </c>
      <c r="AU4716">
        <f t="shared" si="89"/>
        <v>57.9</v>
      </c>
      <c r="AV4716">
        <f t="shared" si="89"/>
        <v>68.55</v>
      </c>
      <c r="AW4716">
        <f t="shared" si="89"/>
        <v>64.900000000000006</v>
      </c>
      <c r="AX4716">
        <f t="shared" si="88"/>
        <v>191.35</v>
      </c>
    </row>
    <row r="4717" spans="1:50" x14ac:dyDescent="0.25">
      <c r="A4717" s="29" t="s">
        <v>176</v>
      </c>
      <c r="B4717" s="29" t="s">
        <v>143</v>
      </c>
      <c r="C4717" s="29" t="s">
        <v>147</v>
      </c>
      <c r="D4717" s="29" t="s">
        <v>138</v>
      </c>
      <c r="E4717" s="29" t="s">
        <v>179</v>
      </c>
      <c r="G4717" s="17">
        <v>44603</v>
      </c>
      <c r="H4717" s="17"/>
      <c r="I4717" s="1"/>
      <c r="L4717" s="23"/>
      <c r="P4717" s="13"/>
      <c r="V4717" s="20"/>
      <c r="W4717" s="20"/>
      <c r="X4717" s="20"/>
      <c r="Y4717" s="20"/>
      <c r="Z4717" s="20"/>
      <c r="AB4717" s="20"/>
      <c r="AI4717" s="20"/>
      <c r="AL4717">
        <v>0.3125</v>
      </c>
      <c r="AM4717">
        <v>0.34275000000000005</v>
      </c>
      <c r="AN4717">
        <v>0.31874999999999998</v>
      </c>
      <c r="AO4717">
        <v>0.33200000000000002</v>
      </c>
      <c r="AP4717">
        <v>0.34</v>
      </c>
      <c r="AQ4717">
        <v>0.35899999999999999</v>
      </c>
      <c r="AR4717">
        <v>0.34149999999999997</v>
      </c>
      <c r="AS4717">
        <v>0.39650000000000007</v>
      </c>
      <c r="AU4717">
        <f t="shared" si="89"/>
        <v>62.5</v>
      </c>
      <c r="AV4717">
        <f t="shared" si="89"/>
        <v>68.550000000000011</v>
      </c>
      <c r="AW4717">
        <f t="shared" si="89"/>
        <v>63.749999999999993</v>
      </c>
      <c r="AX4717">
        <f t="shared" si="88"/>
        <v>194.8</v>
      </c>
    </row>
    <row r="4718" spans="1:50" x14ac:dyDescent="0.25">
      <c r="A4718" s="29" t="s">
        <v>176</v>
      </c>
      <c r="B4718" s="29" t="s">
        <v>143</v>
      </c>
      <c r="C4718" s="29" t="s">
        <v>147</v>
      </c>
      <c r="D4718" s="29" t="s">
        <v>138</v>
      </c>
      <c r="E4718" s="29" t="s">
        <v>179</v>
      </c>
      <c r="G4718" s="17">
        <v>44610</v>
      </c>
      <c r="H4718" s="17"/>
      <c r="I4718" s="1"/>
      <c r="L4718" s="23"/>
      <c r="P4718" s="13"/>
      <c r="V4718" s="20"/>
      <c r="W4718" s="20"/>
      <c r="X4718" s="20"/>
      <c r="Y4718" s="20"/>
      <c r="Z4718" s="20"/>
      <c r="AB4718" s="20"/>
      <c r="AI4718" s="20"/>
      <c r="AL4718">
        <v>0.28162500000000001</v>
      </c>
      <c r="AM4718">
        <v>0.34724999999999995</v>
      </c>
      <c r="AN4718">
        <v>0.32624999999999998</v>
      </c>
      <c r="AO4718">
        <v>0.34</v>
      </c>
      <c r="AP4718">
        <v>0.34424999999999994</v>
      </c>
      <c r="AQ4718">
        <v>0.36899999999999999</v>
      </c>
      <c r="AR4718">
        <v>0.35700000000000004</v>
      </c>
      <c r="AS4718">
        <v>0.41299999999999998</v>
      </c>
      <c r="AU4718">
        <f t="shared" si="89"/>
        <v>56.325000000000003</v>
      </c>
      <c r="AV4718">
        <f t="shared" si="89"/>
        <v>69.449999999999989</v>
      </c>
      <c r="AW4718">
        <f t="shared" si="89"/>
        <v>65.25</v>
      </c>
      <c r="AX4718">
        <f t="shared" si="88"/>
        <v>191.02499999999998</v>
      </c>
    </row>
    <row r="4719" spans="1:50" x14ac:dyDescent="0.25">
      <c r="A4719" s="29" t="s">
        <v>176</v>
      </c>
      <c r="B4719" s="29" t="s">
        <v>143</v>
      </c>
      <c r="C4719" s="29" t="s">
        <v>147</v>
      </c>
      <c r="D4719" s="29" t="s">
        <v>138</v>
      </c>
      <c r="E4719" s="29" t="s">
        <v>179</v>
      </c>
      <c r="G4719" s="17">
        <v>44629</v>
      </c>
      <c r="H4719" s="17"/>
      <c r="I4719" s="1"/>
      <c r="L4719" s="23"/>
      <c r="P4719" s="13"/>
      <c r="V4719" s="20"/>
      <c r="W4719" s="20"/>
      <c r="X4719" s="20"/>
      <c r="Y4719" s="20"/>
      <c r="Z4719" s="20"/>
      <c r="AB4719" s="20"/>
      <c r="AI4719" s="20"/>
      <c r="AL4719">
        <v>0.21450000000000002</v>
      </c>
      <c r="AM4719">
        <v>0.30700000000000005</v>
      </c>
      <c r="AN4719">
        <v>0.31374999999999997</v>
      </c>
      <c r="AO4719">
        <v>0.33</v>
      </c>
      <c r="AP4719">
        <v>0.32549999999999996</v>
      </c>
      <c r="AQ4719">
        <v>0.35325000000000001</v>
      </c>
      <c r="AR4719">
        <v>0.33900000000000008</v>
      </c>
      <c r="AS4719">
        <v>0.38574999999999998</v>
      </c>
      <c r="AU4719">
        <f t="shared" si="89"/>
        <v>42.900000000000006</v>
      </c>
      <c r="AV4719">
        <f t="shared" si="89"/>
        <v>61.400000000000013</v>
      </c>
      <c r="AW4719">
        <f t="shared" si="89"/>
        <v>62.749999999999993</v>
      </c>
      <c r="AX4719">
        <f t="shared" si="88"/>
        <v>167.05</v>
      </c>
    </row>
    <row r="4720" spans="1:50" x14ac:dyDescent="0.25">
      <c r="A4720" s="76" t="s">
        <v>178</v>
      </c>
      <c r="B4720" s="76" t="s">
        <v>145</v>
      </c>
      <c r="C4720" s="76" t="s">
        <v>147</v>
      </c>
      <c r="D4720" s="76" t="s">
        <v>138</v>
      </c>
      <c r="E4720" s="76" t="s">
        <v>179</v>
      </c>
      <c r="G4720" s="45">
        <v>44173</v>
      </c>
      <c r="H4720" s="45"/>
      <c r="I4720" s="91"/>
      <c r="L4720" s="23"/>
      <c r="P4720" s="13"/>
      <c r="V4720" s="20"/>
      <c r="W4720" s="20"/>
      <c r="X4720" s="20"/>
      <c r="Y4720" s="20"/>
      <c r="Z4720" s="20"/>
      <c r="AB4720" s="20"/>
      <c r="AI4720" s="20"/>
      <c r="AL4720">
        <v>0.25374999999999998</v>
      </c>
      <c r="AM4720">
        <v>0.33300000000000002</v>
      </c>
      <c r="AN4720">
        <v>0.32500000000000001</v>
      </c>
      <c r="AO4720">
        <v>0.31624999999999998</v>
      </c>
      <c r="AP4720">
        <v>0.33824999999999994</v>
      </c>
      <c r="AQ4720">
        <v>0.35924999999999996</v>
      </c>
      <c r="AR4720">
        <v>0.36399999999999999</v>
      </c>
      <c r="AS4720">
        <v>0.36399999999999999</v>
      </c>
      <c r="AU4720">
        <f t="shared" si="89"/>
        <v>50.749999999999993</v>
      </c>
      <c r="AV4720">
        <f t="shared" si="89"/>
        <v>66.600000000000009</v>
      </c>
      <c r="AW4720">
        <f t="shared" si="89"/>
        <v>65</v>
      </c>
      <c r="AX4720">
        <f t="shared" si="88"/>
        <v>182.35</v>
      </c>
    </row>
    <row r="4721" spans="1:50" x14ac:dyDescent="0.25">
      <c r="A4721" s="76" t="s">
        <v>178</v>
      </c>
      <c r="B4721" s="76" t="s">
        <v>145</v>
      </c>
      <c r="C4721" s="76" t="s">
        <v>147</v>
      </c>
      <c r="D4721" s="76" t="s">
        <v>138</v>
      </c>
      <c r="E4721" s="76" t="s">
        <v>179</v>
      </c>
      <c r="G4721" s="45">
        <v>44182</v>
      </c>
      <c r="H4721" s="45"/>
      <c r="I4721" s="91"/>
      <c r="L4721" s="23"/>
      <c r="P4721" s="13"/>
      <c r="V4721" s="20"/>
      <c r="W4721" s="20"/>
      <c r="X4721" s="20"/>
      <c r="Y4721" s="20"/>
      <c r="Z4721" s="20"/>
      <c r="AB4721" s="20"/>
      <c r="AI4721" s="20"/>
      <c r="AL4721">
        <v>0.24100000000000002</v>
      </c>
      <c r="AM4721">
        <v>0.32650000000000007</v>
      </c>
      <c r="AN4721">
        <v>0.32325000000000004</v>
      </c>
      <c r="AO4721">
        <v>0.318</v>
      </c>
      <c r="AP4721">
        <v>0.33575000000000005</v>
      </c>
      <c r="AQ4721">
        <v>0.35850000000000004</v>
      </c>
      <c r="AR4721">
        <v>0.36574999999999996</v>
      </c>
      <c r="AS4721">
        <v>0.36299999999999999</v>
      </c>
      <c r="AU4721">
        <f t="shared" si="89"/>
        <v>48.2</v>
      </c>
      <c r="AV4721">
        <f t="shared" si="89"/>
        <v>65.300000000000011</v>
      </c>
      <c r="AW4721">
        <f t="shared" si="89"/>
        <v>64.650000000000006</v>
      </c>
      <c r="AX4721">
        <f t="shared" si="88"/>
        <v>178.15000000000003</v>
      </c>
    </row>
    <row r="4722" spans="1:50" x14ac:dyDescent="0.25">
      <c r="A4722" s="76" t="s">
        <v>178</v>
      </c>
      <c r="B4722" s="76" t="s">
        <v>145</v>
      </c>
      <c r="C4722" s="76" t="s">
        <v>147</v>
      </c>
      <c r="D4722" s="76" t="s">
        <v>138</v>
      </c>
      <c r="E4722" s="76" t="s">
        <v>179</v>
      </c>
      <c r="G4722" s="45">
        <v>44201</v>
      </c>
      <c r="H4722" s="45"/>
      <c r="I4722" s="91"/>
      <c r="L4722" s="23"/>
      <c r="P4722" s="13"/>
      <c r="V4722" s="20"/>
      <c r="W4722" s="20"/>
      <c r="X4722" s="20"/>
      <c r="Y4722" s="20"/>
      <c r="Z4722" s="20"/>
      <c r="AB4722" s="20"/>
      <c r="AI4722" s="20"/>
      <c r="AL4722">
        <v>0.20975000000000002</v>
      </c>
      <c r="AM4722">
        <v>0.33549999999999996</v>
      </c>
      <c r="AN4722">
        <v>0.33374999999999999</v>
      </c>
      <c r="AO4722">
        <v>0.32524999999999998</v>
      </c>
      <c r="AP4722">
        <v>0.34225</v>
      </c>
      <c r="AQ4722">
        <v>0.36150000000000004</v>
      </c>
      <c r="AR4722">
        <v>0.36875000000000002</v>
      </c>
      <c r="AS4722">
        <v>0.36700000000000005</v>
      </c>
      <c r="AU4722">
        <f t="shared" si="89"/>
        <v>41.95</v>
      </c>
      <c r="AV4722">
        <f t="shared" si="89"/>
        <v>67.099999999999994</v>
      </c>
      <c r="AW4722">
        <f t="shared" si="89"/>
        <v>66.75</v>
      </c>
      <c r="AX4722">
        <f t="shared" si="88"/>
        <v>175.8</v>
      </c>
    </row>
    <row r="4723" spans="1:50" x14ac:dyDescent="0.25">
      <c r="A4723" s="76" t="s">
        <v>178</v>
      </c>
      <c r="B4723" s="76" t="s">
        <v>145</v>
      </c>
      <c r="C4723" s="76" t="s">
        <v>147</v>
      </c>
      <c r="D4723" s="76" t="s">
        <v>138</v>
      </c>
      <c r="E4723" s="76" t="s">
        <v>179</v>
      </c>
      <c r="G4723" s="45">
        <v>44208</v>
      </c>
      <c r="H4723" s="45"/>
      <c r="I4723" s="91"/>
      <c r="L4723" s="23"/>
      <c r="P4723" s="13"/>
      <c r="V4723" s="20"/>
      <c r="W4723" s="20"/>
      <c r="X4723" s="20"/>
      <c r="Y4723" s="20"/>
      <c r="Z4723" s="20"/>
      <c r="AB4723" s="20"/>
      <c r="AI4723" s="20"/>
      <c r="AL4723">
        <v>0.174125</v>
      </c>
      <c r="AM4723">
        <v>0.30625000000000002</v>
      </c>
      <c r="AN4723">
        <v>0.32500000000000001</v>
      </c>
      <c r="AO4723">
        <v>0.32150000000000006</v>
      </c>
      <c r="AP4723">
        <v>0.33774999999999999</v>
      </c>
      <c r="AQ4723">
        <v>0.35924999999999996</v>
      </c>
      <c r="AR4723">
        <v>0.36749999999999999</v>
      </c>
      <c r="AS4723">
        <v>0.36725000000000002</v>
      </c>
      <c r="AU4723">
        <f t="shared" si="89"/>
        <v>34.825000000000003</v>
      </c>
      <c r="AV4723">
        <f t="shared" si="89"/>
        <v>61.250000000000007</v>
      </c>
      <c r="AW4723">
        <f t="shared" si="89"/>
        <v>65</v>
      </c>
      <c r="AX4723">
        <f t="shared" si="88"/>
        <v>161.07500000000002</v>
      </c>
    </row>
    <row r="4724" spans="1:50" x14ac:dyDescent="0.25">
      <c r="A4724" s="76" t="s">
        <v>178</v>
      </c>
      <c r="B4724" s="76" t="s">
        <v>145</v>
      </c>
      <c r="C4724" s="76" t="s">
        <v>147</v>
      </c>
      <c r="D4724" s="76" t="s">
        <v>138</v>
      </c>
      <c r="E4724" s="76" t="s">
        <v>179</v>
      </c>
      <c r="G4724" s="45">
        <v>44214</v>
      </c>
      <c r="H4724" s="45"/>
      <c r="I4724" s="91"/>
      <c r="L4724" s="23"/>
      <c r="P4724" s="13"/>
      <c r="V4724" s="20"/>
      <c r="W4724" s="20"/>
      <c r="X4724" s="20"/>
      <c r="Y4724" s="20"/>
      <c r="Z4724" s="20"/>
      <c r="AB4724" s="20"/>
      <c r="AI4724" s="20"/>
      <c r="AL4724">
        <v>0.16800000000000001</v>
      </c>
      <c r="AM4724">
        <v>0.29174999999999995</v>
      </c>
      <c r="AN4724">
        <v>0.32049999999999995</v>
      </c>
      <c r="AO4724">
        <v>0.3165</v>
      </c>
      <c r="AP4724">
        <v>0.34125</v>
      </c>
      <c r="AQ4724">
        <v>0.36099999999999999</v>
      </c>
      <c r="AR4724">
        <v>0.36775000000000008</v>
      </c>
      <c r="AS4724">
        <v>0.36700000000000005</v>
      </c>
      <c r="AU4724">
        <f t="shared" si="89"/>
        <v>33.6</v>
      </c>
      <c r="AV4724">
        <f t="shared" si="89"/>
        <v>58.349999999999994</v>
      </c>
      <c r="AW4724">
        <f t="shared" si="89"/>
        <v>64.099999999999994</v>
      </c>
      <c r="AX4724">
        <f t="shared" ref="AX4724:AX4787" si="90">AU4724+AV4724+AW4724</f>
        <v>156.04999999999998</v>
      </c>
    </row>
    <row r="4725" spans="1:50" x14ac:dyDescent="0.25">
      <c r="A4725" s="76" t="s">
        <v>178</v>
      </c>
      <c r="B4725" s="76" t="s">
        <v>145</v>
      </c>
      <c r="C4725" s="76" t="s">
        <v>147</v>
      </c>
      <c r="D4725" s="76" t="s">
        <v>138</v>
      </c>
      <c r="E4725" s="76" t="s">
        <v>179</v>
      </c>
      <c r="G4725" s="45">
        <v>44228</v>
      </c>
      <c r="H4725" s="45"/>
      <c r="I4725" s="91"/>
      <c r="L4725" s="23"/>
      <c r="P4725" s="13"/>
      <c r="V4725" s="20"/>
      <c r="W4725" s="20"/>
      <c r="X4725" s="20"/>
      <c r="Y4725" s="20"/>
      <c r="Z4725" s="20"/>
      <c r="AB4725" s="20"/>
      <c r="AI4725" s="20"/>
      <c r="AL4725">
        <v>0.15562499999999999</v>
      </c>
      <c r="AM4725">
        <v>0.25574999999999998</v>
      </c>
      <c r="AN4725">
        <v>0.30025000000000002</v>
      </c>
      <c r="AO4725">
        <v>0.28100000000000003</v>
      </c>
      <c r="AP4725">
        <v>0.32324999999999998</v>
      </c>
      <c r="AQ4725">
        <v>0.35649999999999998</v>
      </c>
      <c r="AR4725">
        <v>0.36674999999999996</v>
      </c>
      <c r="AS4725">
        <v>0.36849999999999999</v>
      </c>
      <c r="AU4725">
        <f t="shared" si="89"/>
        <v>31.124999999999996</v>
      </c>
      <c r="AV4725">
        <f t="shared" si="89"/>
        <v>51.15</v>
      </c>
      <c r="AW4725">
        <f t="shared" si="89"/>
        <v>60.050000000000004</v>
      </c>
      <c r="AX4725">
        <f t="shared" si="90"/>
        <v>142.32499999999999</v>
      </c>
    </row>
    <row r="4726" spans="1:50" x14ac:dyDescent="0.25">
      <c r="A4726" s="76" t="s">
        <v>178</v>
      </c>
      <c r="B4726" s="76" t="s">
        <v>145</v>
      </c>
      <c r="C4726" s="76" t="s">
        <v>147</v>
      </c>
      <c r="D4726" s="76" t="s">
        <v>138</v>
      </c>
      <c r="E4726" s="76" t="s">
        <v>179</v>
      </c>
      <c r="G4726" s="45">
        <v>44243</v>
      </c>
      <c r="H4726" s="45"/>
      <c r="I4726" s="91"/>
      <c r="L4726" s="23"/>
      <c r="P4726" s="13"/>
      <c r="V4726" s="20"/>
      <c r="W4726" s="20"/>
      <c r="X4726" s="20"/>
      <c r="Y4726" s="20"/>
      <c r="Z4726" s="20"/>
      <c r="AB4726" s="20"/>
      <c r="AI4726" s="20"/>
      <c r="AL4726">
        <v>0.136875</v>
      </c>
      <c r="AM4726">
        <v>0.26099999999999995</v>
      </c>
      <c r="AN4726">
        <v>0.30125000000000002</v>
      </c>
      <c r="AO4726">
        <v>0.27500000000000002</v>
      </c>
      <c r="AP4726">
        <v>0.30099999999999999</v>
      </c>
      <c r="AQ4726">
        <v>0.34525000000000006</v>
      </c>
      <c r="AR4726">
        <v>0.35599999999999993</v>
      </c>
      <c r="AS4726">
        <v>0.36375000000000002</v>
      </c>
      <c r="AU4726">
        <f t="shared" si="89"/>
        <v>27.375</v>
      </c>
      <c r="AV4726">
        <f t="shared" si="89"/>
        <v>52.199999999999989</v>
      </c>
      <c r="AW4726">
        <f t="shared" si="89"/>
        <v>60.25</v>
      </c>
      <c r="AX4726">
        <f t="shared" si="90"/>
        <v>139.82499999999999</v>
      </c>
    </row>
    <row r="4727" spans="1:50" x14ac:dyDescent="0.25">
      <c r="A4727" s="76" t="s">
        <v>178</v>
      </c>
      <c r="B4727" s="76" t="s">
        <v>145</v>
      </c>
      <c r="C4727" s="76" t="s">
        <v>147</v>
      </c>
      <c r="D4727" s="76" t="s">
        <v>138</v>
      </c>
      <c r="E4727" s="76" t="s">
        <v>179</v>
      </c>
      <c r="G4727" s="45">
        <v>44258</v>
      </c>
      <c r="H4727" s="45"/>
      <c r="I4727" s="91"/>
      <c r="L4727" s="23"/>
      <c r="P4727" s="13"/>
      <c r="V4727" s="20"/>
      <c r="W4727" s="20"/>
      <c r="X4727" s="20"/>
      <c r="Y4727" s="20"/>
      <c r="Z4727" s="20"/>
      <c r="AB4727" s="20"/>
      <c r="AI4727" s="20"/>
      <c r="AL4727">
        <v>0.1875</v>
      </c>
      <c r="AM4727">
        <v>0.29774999999999996</v>
      </c>
      <c r="AN4727">
        <v>0.29824999999999996</v>
      </c>
      <c r="AO4727">
        <v>0.26874999999999999</v>
      </c>
      <c r="AP4727">
        <v>0.30375000000000002</v>
      </c>
      <c r="AQ4727">
        <v>0.33</v>
      </c>
      <c r="AR4727">
        <v>0.35475000000000001</v>
      </c>
      <c r="AS4727">
        <v>0.34850000000000003</v>
      </c>
      <c r="AU4727">
        <f t="shared" si="89"/>
        <v>37.5</v>
      </c>
      <c r="AV4727">
        <f t="shared" si="89"/>
        <v>59.54999999999999</v>
      </c>
      <c r="AW4727">
        <f t="shared" si="89"/>
        <v>59.649999999999991</v>
      </c>
      <c r="AX4727">
        <f t="shared" si="90"/>
        <v>156.69999999999999</v>
      </c>
    </row>
    <row r="4728" spans="1:50" x14ac:dyDescent="0.25">
      <c r="A4728" s="76" t="s">
        <v>178</v>
      </c>
      <c r="B4728" s="76" t="s">
        <v>145</v>
      </c>
      <c r="C4728" s="76" t="s">
        <v>147</v>
      </c>
      <c r="D4728" s="76" t="s">
        <v>138</v>
      </c>
      <c r="E4728" s="76" t="s">
        <v>179</v>
      </c>
      <c r="G4728" s="45">
        <v>44272</v>
      </c>
      <c r="H4728" s="45"/>
      <c r="I4728" s="91"/>
      <c r="L4728" s="23"/>
      <c r="P4728" s="13"/>
      <c r="V4728" s="20"/>
      <c r="W4728" s="20"/>
      <c r="X4728" s="20"/>
      <c r="Y4728" s="20"/>
      <c r="Z4728" s="20"/>
      <c r="AB4728" s="20"/>
      <c r="AI4728" s="20"/>
      <c r="AL4728">
        <v>0.171875</v>
      </c>
      <c r="AM4728">
        <v>0.29299999999999998</v>
      </c>
      <c r="AN4728">
        <v>0.29749999999999999</v>
      </c>
      <c r="AO4728">
        <v>0.26575000000000004</v>
      </c>
      <c r="AP4728">
        <v>0.29875000000000002</v>
      </c>
      <c r="AQ4728">
        <v>0.32799999999999996</v>
      </c>
      <c r="AR4728">
        <v>0.35450000000000004</v>
      </c>
      <c r="AS4728">
        <v>0.34700000000000003</v>
      </c>
      <c r="AU4728">
        <f t="shared" si="89"/>
        <v>34.375</v>
      </c>
      <c r="AV4728">
        <f t="shared" si="89"/>
        <v>58.599999999999994</v>
      </c>
      <c r="AW4728">
        <f t="shared" si="89"/>
        <v>59.5</v>
      </c>
      <c r="AX4728">
        <f t="shared" si="90"/>
        <v>152.47499999999999</v>
      </c>
    </row>
    <row r="4729" spans="1:50" x14ac:dyDescent="0.25">
      <c r="A4729" s="76" t="s">
        <v>178</v>
      </c>
      <c r="B4729" s="76" t="s">
        <v>145</v>
      </c>
      <c r="C4729" s="76" t="s">
        <v>147</v>
      </c>
      <c r="D4729" s="76" t="s">
        <v>138</v>
      </c>
      <c r="E4729" s="76" t="s">
        <v>179</v>
      </c>
      <c r="G4729" s="45">
        <v>44277</v>
      </c>
      <c r="H4729" s="45"/>
      <c r="I4729" s="91"/>
      <c r="L4729" s="23"/>
      <c r="P4729" s="13"/>
      <c r="V4729" s="20"/>
      <c r="W4729" s="20"/>
      <c r="X4729" s="20"/>
      <c r="Y4729" s="20"/>
      <c r="Z4729" s="20"/>
      <c r="AB4729" s="20"/>
      <c r="AI4729" s="20"/>
      <c r="AL4729">
        <v>0.20075000000000004</v>
      </c>
      <c r="AM4729">
        <v>0.30225000000000002</v>
      </c>
      <c r="AN4729">
        <v>0.29825000000000002</v>
      </c>
      <c r="AO4729">
        <v>0.26774999999999999</v>
      </c>
      <c r="AP4729">
        <v>0.29799999999999999</v>
      </c>
      <c r="AQ4729">
        <v>0.32700000000000001</v>
      </c>
      <c r="AR4729">
        <v>0.35450000000000004</v>
      </c>
      <c r="AS4729">
        <v>0.34674999999999995</v>
      </c>
      <c r="AU4729">
        <f t="shared" si="89"/>
        <v>40.150000000000006</v>
      </c>
      <c r="AV4729">
        <f t="shared" si="89"/>
        <v>60.45</v>
      </c>
      <c r="AW4729">
        <f t="shared" si="89"/>
        <v>59.650000000000006</v>
      </c>
      <c r="AX4729">
        <f t="shared" si="90"/>
        <v>160.25</v>
      </c>
    </row>
    <row r="4730" spans="1:50" x14ac:dyDescent="0.25">
      <c r="A4730" s="76" t="s">
        <v>178</v>
      </c>
      <c r="B4730" s="76" t="s">
        <v>145</v>
      </c>
      <c r="C4730" s="76" t="s">
        <v>147</v>
      </c>
      <c r="D4730" s="76" t="s">
        <v>138</v>
      </c>
      <c r="E4730" s="76" t="s">
        <v>179</v>
      </c>
      <c r="G4730" s="45">
        <v>44284</v>
      </c>
      <c r="H4730" s="45"/>
      <c r="I4730" s="91"/>
      <c r="L4730" s="23"/>
      <c r="P4730" s="13"/>
      <c r="V4730" s="20"/>
      <c r="W4730" s="20"/>
      <c r="X4730" s="20"/>
      <c r="Y4730" s="20"/>
      <c r="Z4730" s="20"/>
      <c r="AB4730" s="20"/>
      <c r="AI4730" s="20"/>
      <c r="AL4730">
        <v>0.25712499999999999</v>
      </c>
      <c r="AM4730">
        <v>0.30024999999999996</v>
      </c>
      <c r="AN4730">
        <v>0.30275000000000002</v>
      </c>
      <c r="AO4730">
        <v>0.26624999999999999</v>
      </c>
      <c r="AP4730">
        <v>0.29774999999999996</v>
      </c>
      <c r="AQ4730">
        <v>0.32725000000000004</v>
      </c>
      <c r="AR4730">
        <v>0.35474999999999995</v>
      </c>
      <c r="AS4730">
        <v>0.35075000000000001</v>
      </c>
      <c r="AU4730">
        <f t="shared" si="89"/>
        <v>51.424999999999997</v>
      </c>
      <c r="AV4730">
        <f t="shared" si="89"/>
        <v>60.04999999999999</v>
      </c>
      <c r="AW4730">
        <f t="shared" si="89"/>
        <v>60.550000000000004</v>
      </c>
      <c r="AX4730">
        <f t="shared" si="90"/>
        <v>172.02500000000001</v>
      </c>
    </row>
    <row r="4731" spans="1:50" x14ac:dyDescent="0.25">
      <c r="A4731" s="76" t="s">
        <v>178</v>
      </c>
      <c r="B4731" s="76" t="s">
        <v>145</v>
      </c>
      <c r="C4731" s="76" t="s">
        <v>147</v>
      </c>
      <c r="D4731" s="76" t="s">
        <v>138</v>
      </c>
      <c r="E4731" s="76" t="s">
        <v>179</v>
      </c>
      <c r="G4731" s="45">
        <v>44292</v>
      </c>
      <c r="H4731" s="45"/>
      <c r="I4731" s="91"/>
      <c r="L4731" s="23"/>
      <c r="P4731" s="13"/>
      <c r="V4731" s="20"/>
      <c r="W4731" s="20"/>
      <c r="X4731" s="20"/>
      <c r="Y4731" s="20"/>
      <c r="Z4731" s="20"/>
      <c r="AB4731" s="20"/>
      <c r="AI4731" s="20"/>
      <c r="AL4731">
        <v>0.15075000000000002</v>
      </c>
      <c r="AM4731">
        <v>0.28825000000000001</v>
      </c>
      <c r="AN4731">
        <v>0.29899999999999999</v>
      </c>
      <c r="AO4731">
        <v>0.26550000000000007</v>
      </c>
      <c r="AP4731">
        <v>0.29275000000000001</v>
      </c>
      <c r="AQ4731">
        <v>0.32475000000000004</v>
      </c>
      <c r="AR4731">
        <v>0.35075000000000001</v>
      </c>
      <c r="AS4731">
        <v>0.34674999999999995</v>
      </c>
      <c r="AU4731">
        <f t="shared" si="89"/>
        <v>30.150000000000006</v>
      </c>
      <c r="AV4731">
        <f t="shared" si="89"/>
        <v>57.65</v>
      </c>
      <c r="AW4731">
        <f t="shared" si="89"/>
        <v>59.8</v>
      </c>
      <c r="AX4731">
        <f t="shared" si="90"/>
        <v>147.60000000000002</v>
      </c>
    </row>
    <row r="4732" spans="1:50" x14ac:dyDescent="0.25">
      <c r="A4732" s="76" t="s">
        <v>178</v>
      </c>
      <c r="B4732" s="76" t="s">
        <v>145</v>
      </c>
      <c r="C4732" s="76" t="s">
        <v>147</v>
      </c>
      <c r="D4732" s="76" t="s">
        <v>138</v>
      </c>
      <c r="E4732" s="76" t="s">
        <v>179</v>
      </c>
      <c r="G4732" s="45">
        <v>44306</v>
      </c>
      <c r="H4732" s="45"/>
      <c r="I4732" s="91"/>
      <c r="L4732" s="23"/>
      <c r="P4732" s="13"/>
      <c r="V4732" s="20"/>
      <c r="W4732" s="20"/>
      <c r="X4732" s="20"/>
      <c r="Y4732" s="20"/>
      <c r="Z4732" s="20"/>
      <c r="AB4732" s="20"/>
      <c r="AI4732" s="20"/>
      <c r="AL4732">
        <v>0.17800000000000002</v>
      </c>
      <c r="AM4732">
        <v>0.26449999999999996</v>
      </c>
      <c r="AN4732">
        <v>0.28599999999999998</v>
      </c>
      <c r="AO4732">
        <v>0.24950000000000003</v>
      </c>
      <c r="AP4732">
        <v>0.28350000000000003</v>
      </c>
      <c r="AQ4732">
        <v>0.318</v>
      </c>
      <c r="AR4732">
        <v>0.34799999999999998</v>
      </c>
      <c r="AS4732">
        <v>0.34049999999999997</v>
      </c>
      <c r="AU4732">
        <f t="shared" si="89"/>
        <v>35.6</v>
      </c>
      <c r="AV4732">
        <f t="shared" si="89"/>
        <v>52.899999999999991</v>
      </c>
      <c r="AW4732">
        <f t="shared" si="89"/>
        <v>57.199999999999996</v>
      </c>
      <c r="AX4732">
        <f t="shared" si="90"/>
        <v>145.69999999999999</v>
      </c>
    </row>
    <row r="4733" spans="1:50" x14ac:dyDescent="0.25">
      <c r="A4733" s="76" t="s">
        <v>178</v>
      </c>
      <c r="B4733" s="76" t="s">
        <v>145</v>
      </c>
      <c r="C4733" s="76" t="s">
        <v>147</v>
      </c>
      <c r="D4733" s="76" t="s">
        <v>138</v>
      </c>
      <c r="E4733" s="76" t="s">
        <v>179</v>
      </c>
      <c r="G4733" s="45">
        <v>44314</v>
      </c>
      <c r="H4733" s="45"/>
      <c r="I4733" s="91"/>
      <c r="L4733" s="23"/>
      <c r="P4733" s="13"/>
      <c r="V4733" s="20"/>
      <c r="W4733" s="20"/>
      <c r="X4733" s="20"/>
      <c r="Y4733" s="20"/>
      <c r="Z4733" s="20"/>
      <c r="AB4733" s="20"/>
      <c r="AI4733" s="20"/>
      <c r="AL4733">
        <v>0.19412499999999999</v>
      </c>
      <c r="AM4733">
        <v>0.27200000000000002</v>
      </c>
      <c r="AN4733">
        <v>0.29000000000000004</v>
      </c>
      <c r="AO4733">
        <v>0.2475</v>
      </c>
      <c r="AP4733">
        <v>0.28175</v>
      </c>
      <c r="AQ4733">
        <v>0.31874999999999998</v>
      </c>
      <c r="AR4733">
        <v>0.34775000000000006</v>
      </c>
      <c r="AS4733">
        <v>0.34099999999999997</v>
      </c>
      <c r="AU4733">
        <f t="shared" si="89"/>
        <v>38.824999999999996</v>
      </c>
      <c r="AV4733">
        <f t="shared" si="89"/>
        <v>54.400000000000006</v>
      </c>
      <c r="AW4733">
        <f t="shared" si="89"/>
        <v>58.000000000000007</v>
      </c>
      <c r="AX4733">
        <f t="shared" si="90"/>
        <v>151.22499999999999</v>
      </c>
    </row>
    <row r="4734" spans="1:50" x14ac:dyDescent="0.25">
      <c r="A4734" s="76" t="s">
        <v>178</v>
      </c>
      <c r="B4734" s="76" t="s">
        <v>145</v>
      </c>
      <c r="C4734" s="76" t="s">
        <v>147</v>
      </c>
      <c r="D4734" s="76" t="s">
        <v>138</v>
      </c>
      <c r="E4734" s="76" t="s">
        <v>179</v>
      </c>
      <c r="G4734" s="45">
        <v>44320</v>
      </c>
      <c r="H4734" s="45"/>
      <c r="I4734" s="91"/>
      <c r="L4734" s="23"/>
      <c r="P4734" s="13"/>
      <c r="V4734" s="20"/>
      <c r="W4734" s="20"/>
      <c r="X4734" s="20"/>
      <c r="Y4734" s="20"/>
      <c r="Z4734" s="20"/>
      <c r="AB4734" s="20"/>
      <c r="AI4734" s="20"/>
      <c r="AL4734">
        <v>0.15587500000000001</v>
      </c>
      <c r="AM4734">
        <v>0.26500000000000001</v>
      </c>
      <c r="AN4734">
        <v>0.28725000000000001</v>
      </c>
      <c r="AO4734">
        <v>0.24399999999999999</v>
      </c>
      <c r="AP4734">
        <v>0.27100000000000002</v>
      </c>
      <c r="AQ4734">
        <v>0.31674999999999998</v>
      </c>
      <c r="AR4734">
        <v>0.34775</v>
      </c>
      <c r="AS4734">
        <v>0.33800000000000002</v>
      </c>
      <c r="AU4734">
        <f t="shared" si="89"/>
        <v>31.175000000000004</v>
      </c>
      <c r="AV4734">
        <f t="shared" si="89"/>
        <v>53</v>
      </c>
      <c r="AW4734">
        <f t="shared" si="89"/>
        <v>57.45</v>
      </c>
      <c r="AX4734">
        <f t="shared" si="90"/>
        <v>141.625</v>
      </c>
    </row>
    <row r="4735" spans="1:50" x14ac:dyDescent="0.25">
      <c r="A4735" s="76" t="s">
        <v>178</v>
      </c>
      <c r="B4735" s="76" t="s">
        <v>145</v>
      </c>
      <c r="C4735" s="76" t="s">
        <v>147</v>
      </c>
      <c r="D4735" s="76" t="s">
        <v>138</v>
      </c>
      <c r="E4735" s="76" t="s">
        <v>179</v>
      </c>
      <c r="G4735" s="45">
        <v>44327</v>
      </c>
      <c r="H4735" s="45"/>
      <c r="I4735" s="91"/>
      <c r="L4735" s="23"/>
      <c r="P4735" s="13"/>
      <c r="V4735" s="20"/>
      <c r="W4735" s="20"/>
      <c r="X4735" s="20"/>
      <c r="Y4735" s="20"/>
      <c r="Z4735" s="20"/>
      <c r="AB4735" s="20"/>
      <c r="AI4735" s="20"/>
      <c r="AL4735">
        <v>0.136125</v>
      </c>
      <c r="AM4735">
        <v>0.25700000000000001</v>
      </c>
      <c r="AN4735">
        <v>0.28625000000000006</v>
      </c>
      <c r="AO4735">
        <v>0.23449999999999999</v>
      </c>
      <c r="AP4735">
        <v>0.26674999999999999</v>
      </c>
      <c r="AQ4735">
        <v>0.3165</v>
      </c>
      <c r="AR4735">
        <v>0.34250000000000003</v>
      </c>
      <c r="AS4735">
        <v>0.33299999999999996</v>
      </c>
      <c r="AU4735">
        <f t="shared" si="89"/>
        <v>27.224999999999998</v>
      </c>
      <c r="AV4735">
        <f t="shared" si="89"/>
        <v>51.4</v>
      </c>
      <c r="AW4735">
        <f t="shared" si="89"/>
        <v>57.250000000000014</v>
      </c>
      <c r="AX4735">
        <f t="shared" si="90"/>
        <v>135.875</v>
      </c>
    </row>
    <row r="4736" spans="1:50" x14ac:dyDescent="0.25">
      <c r="A4736" s="76" t="s">
        <v>178</v>
      </c>
      <c r="B4736" s="76" t="s">
        <v>145</v>
      </c>
      <c r="C4736" s="76" t="s">
        <v>147</v>
      </c>
      <c r="D4736" s="76" t="s">
        <v>138</v>
      </c>
      <c r="E4736" s="76" t="s">
        <v>179</v>
      </c>
      <c r="G4736" s="45">
        <v>44333</v>
      </c>
      <c r="H4736" s="45"/>
      <c r="I4736" s="91"/>
      <c r="L4736" s="23"/>
      <c r="P4736" s="13"/>
      <c r="V4736" s="20"/>
      <c r="W4736" s="20"/>
      <c r="X4736" s="20"/>
      <c r="Y4736" s="20"/>
      <c r="Z4736" s="20"/>
      <c r="AB4736" s="20"/>
      <c r="AI4736" s="20"/>
      <c r="AL4736">
        <v>0.16274999999999998</v>
      </c>
      <c r="AM4736">
        <v>0.25874999999999998</v>
      </c>
      <c r="AN4736">
        <v>0.28049999999999997</v>
      </c>
      <c r="AO4736">
        <v>0.23100000000000001</v>
      </c>
      <c r="AP4736">
        <v>0.26075000000000004</v>
      </c>
      <c r="AQ4736">
        <v>0.311</v>
      </c>
      <c r="AR4736">
        <v>0.34049999999999997</v>
      </c>
      <c r="AS4736">
        <v>0.34149999999999997</v>
      </c>
      <c r="AU4736">
        <f t="shared" si="89"/>
        <v>32.549999999999997</v>
      </c>
      <c r="AV4736">
        <f t="shared" si="89"/>
        <v>51.749999999999993</v>
      </c>
      <c r="AW4736">
        <f t="shared" si="89"/>
        <v>56.099999999999994</v>
      </c>
      <c r="AX4736">
        <f t="shared" si="90"/>
        <v>140.39999999999998</v>
      </c>
    </row>
    <row r="4737" spans="1:50" x14ac:dyDescent="0.25">
      <c r="A4737" s="76" t="s">
        <v>178</v>
      </c>
      <c r="B4737" s="76" t="s">
        <v>145</v>
      </c>
      <c r="C4737" s="76" t="s">
        <v>147</v>
      </c>
      <c r="D4737" s="76" t="s">
        <v>138</v>
      </c>
      <c r="E4737" s="76" t="s">
        <v>179</v>
      </c>
      <c r="G4737" s="45">
        <v>44342</v>
      </c>
      <c r="H4737" s="45"/>
      <c r="I4737" s="91"/>
      <c r="L4737" s="23"/>
      <c r="P4737" s="13"/>
      <c r="V4737" s="20"/>
      <c r="W4737" s="20"/>
      <c r="X4737" s="20"/>
      <c r="Y4737" s="20"/>
      <c r="Z4737" s="20"/>
      <c r="AB4737" s="20"/>
      <c r="AI4737" s="20"/>
      <c r="AL4737">
        <v>0.198625</v>
      </c>
      <c r="AM4737">
        <v>0.26824999999999999</v>
      </c>
      <c r="AN4737">
        <v>0.29275000000000001</v>
      </c>
      <c r="AO4737">
        <v>0.23075000000000004</v>
      </c>
      <c r="AP4737">
        <v>0.25650000000000001</v>
      </c>
      <c r="AQ4737">
        <v>0.3105</v>
      </c>
      <c r="AR4737">
        <v>0.34275000000000005</v>
      </c>
      <c r="AS4737">
        <v>0.34125</v>
      </c>
      <c r="AU4737">
        <f t="shared" si="89"/>
        <v>39.725000000000001</v>
      </c>
      <c r="AV4737">
        <f t="shared" si="89"/>
        <v>53.65</v>
      </c>
      <c r="AW4737">
        <f t="shared" si="89"/>
        <v>58.550000000000004</v>
      </c>
      <c r="AX4737">
        <f t="shared" si="90"/>
        <v>151.92500000000001</v>
      </c>
    </row>
    <row r="4738" spans="1:50" x14ac:dyDescent="0.25">
      <c r="A4738" s="76" t="s">
        <v>178</v>
      </c>
      <c r="B4738" s="76" t="s">
        <v>145</v>
      </c>
      <c r="C4738" s="76" t="s">
        <v>147</v>
      </c>
      <c r="D4738" s="76" t="s">
        <v>138</v>
      </c>
      <c r="E4738" s="76" t="s">
        <v>179</v>
      </c>
      <c r="G4738" s="45">
        <v>44377</v>
      </c>
      <c r="H4738" s="45"/>
      <c r="I4738" s="91"/>
      <c r="L4738" s="23"/>
      <c r="P4738" s="13"/>
      <c r="V4738" s="20"/>
      <c r="W4738" s="20"/>
      <c r="X4738" s="20"/>
      <c r="Y4738" s="20"/>
      <c r="Z4738" s="20"/>
      <c r="AB4738" s="20"/>
      <c r="AI4738" s="20"/>
      <c r="AL4738">
        <v>0.31062499999999998</v>
      </c>
      <c r="AM4738">
        <v>0.35</v>
      </c>
      <c r="AN4738">
        <v>0.33149999999999996</v>
      </c>
      <c r="AO4738">
        <v>0.33374999999999999</v>
      </c>
      <c r="AP4738">
        <v>0.36649999999999999</v>
      </c>
      <c r="AQ4738">
        <v>0.35649999999999998</v>
      </c>
      <c r="AR4738">
        <v>0.36499999999999999</v>
      </c>
      <c r="AS4738">
        <v>0.38075000000000003</v>
      </c>
      <c r="AU4738">
        <f t="shared" si="89"/>
        <v>62.125</v>
      </c>
      <c r="AV4738">
        <f t="shared" si="89"/>
        <v>70</v>
      </c>
      <c r="AW4738">
        <f t="shared" si="89"/>
        <v>66.3</v>
      </c>
      <c r="AX4738">
        <f t="shared" si="90"/>
        <v>198.42500000000001</v>
      </c>
    </row>
    <row r="4739" spans="1:50" x14ac:dyDescent="0.25">
      <c r="A4739" s="76" t="s">
        <v>178</v>
      </c>
      <c r="B4739" s="76" t="s">
        <v>145</v>
      </c>
      <c r="C4739" s="76" t="s">
        <v>147</v>
      </c>
      <c r="D4739" s="76" t="s">
        <v>138</v>
      </c>
      <c r="E4739" s="76" t="s">
        <v>179</v>
      </c>
      <c r="G4739" s="45">
        <v>44405</v>
      </c>
      <c r="H4739" s="45"/>
      <c r="I4739" s="91"/>
      <c r="L4739" s="23"/>
      <c r="P4739" s="13"/>
      <c r="V4739" s="20"/>
      <c r="W4739" s="20"/>
      <c r="X4739" s="20"/>
      <c r="Y4739" s="20"/>
      <c r="Z4739" s="20"/>
      <c r="AB4739" s="20"/>
      <c r="AI4739" s="20"/>
      <c r="AL4739">
        <v>0.30925000000000002</v>
      </c>
      <c r="AM4739">
        <v>0.336175</v>
      </c>
      <c r="AN4739">
        <v>0.32085000000000002</v>
      </c>
      <c r="AO4739">
        <v>0.314</v>
      </c>
      <c r="AP4739">
        <v>0.35322499999999996</v>
      </c>
      <c r="AQ4739">
        <v>0.35120000000000007</v>
      </c>
      <c r="AR4739">
        <v>0.35735</v>
      </c>
      <c r="AS4739">
        <v>0.35560000000000003</v>
      </c>
      <c r="AU4739">
        <f t="shared" si="89"/>
        <v>61.850000000000009</v>
      </c>
      <c r="AV4739">
        <f t="shared" si="89"/>
        <v>67.234999999999999</v>
      </c>
      <c r="AW4739">
        <f t="shared" si="89"/>
        <v>64.17</v>
      </c>
      <c r="AX4739">
        <f t="shared" si="90"/>
        <v>193.255</v>
      </c>
    </row>
    <row r="4740" spans="1:50" x14ac:dyDescent="0.25">
      <c r="A4740" s="76" t="s">
        <v>178</v>
      </c>
      <c r="B4740" s="76" t="s">
        <v>145</v>
      </c>
      <c r="C4740" s="76" t="s">
        <v>147</v>
      </c>
      <c r="D4740" s="76" t="s">
        <v>138</v>
      </c>
      <c r="E4740" s="76" t="s">
        <v>179</v>
      </c>
      <c r="G4740" s="45">
        <v>44497</v>
      </c>
      <c r="H4740" s="45"/>
      <c r="I4740" s="91"/>
      <c r="L4740" s="23"/>
      <c r="P4740" s="13"/>
      <c r="V4740" s="20"/>
      <c r="W4740" s="20"/>
      <c r="X4740" s="20"/>
      <c r="Y4740" s="20"/>
      <c r="Z4740" s="20"/>
      <c r="AB4740" s="20"/>
      <c r="AI4740" s="20"/>
      <c r="AL4740">
        <v>0.1235</v>
      </c>
      <c r="AM4740">
        <v>0.308</v>
      </c>
      <c r="AN4740">
        <v>0.31427499999999997</v>
      </c>
      <c r="AO4740">
        <v>0.30375000000000002</v>
      </c>
      <c r="AP4740">
        <v>0.33157500000000001</v>
      </c>
      <c r="AQ4740">
        <v>0.31190000000000001</v>
      </c>
      <c r="AR4740">
        <v>0.309975</v>
      </c>
      <c r="AS4740">
        <v>0.31290000000000001</v>
      </c>
      <c r="AU4740">
        <f t="shared" si="89"/>
        <v>24.7</v>
      </c>
      <c r="AV4740">
        <f t="shared" si="89"/>
        <v>61.6</v>
      </c>
      <c r="AW4740">
        <f t="shared" si="89"/>
        <v>62.854999999999997</v>
      </c>
      <c r="AX4740">
        <f t="shared" si="90"/>
        <v>149.155</v>
      </c>
    </row>
    <row r="4741" spans="1:50" x14ac:dyDescent="0.25">
      <c r="A4741" s="76" t="s">
        <v>178</v>
      </c>
      <c r="B4741" s="76" t="s">
        <v>145</v>
      </c>
      <c r="C4741" s="76" t="s">
        <v>147</v>
      </c>
      <c r="D4741" s="76" t="s">
        <v>138</v>
      </c>
      <c r="E4741" s="76" t="s">
        <v>179</v>
      </c>
      <c r="G4741" s="45">
        <v>44508</v>
      </c>
      <c r="H4741" s="45"/>
      <c r="I4741" s="91"/>
      <c r="L4741" s="23"/>
      <c r="P4741" s="13"/>
      <c r="V4741" s="20"/>
      <c r="W4741" s="20"/>
      <c r="X4741" s="20"/>
      <c r="Y4741" s="20"/>
      <c r="Z4741" s="20"/>
      <c r="AB4741" s="20"/>
      <c r="AI4741" s="20"/>
      <c r="AL4741">
        <v>0.12412500000000001</v>
      </c>
      <c r="AM4741">
        <v>0.30049999999999999</v>
      </c>
      <c r="AN4741">
        <v>0.31224999999999997</v>
      </c>
      <c r="AO4741">
        <v>0.30075000000000002</v>
      </c>
      <c r="AP4741">
        <v>0.33124999999999999</v>
      </c>
      <c r="AQ4741">
        <v>0.31325000000000003</v>
      </c>
      <c r="AR4741">
        <v>0.30875000000000002</v>
      </c>
      <c r="AS4741">
        <v>0.31374999999999997</v>
      </c>
      <c r="AU4741">
        <f t="shared" si="89"/>
        <v>24.825000000000003</v>
      </c>
      <c r="AV4741">
        <f t="shared" si="89"/>
        <v>60.099999999999994</v>
      </c>
      <c r="AW4741">
        <f t="shared" si="89"/>
        <v>62.449999999999996</v>
      </c>
      <c r="AX4741">
        <f t="shared" si="90"/>
        <v>147.375</v>
      </c>
    </row>
    <row r="4742" spans="1:50" x14ac:dyDescent="0.25">
      <c r="A4742" s="76" t="s">
        <v>178</v>
      </c>
      <c r="B4742" s="76" t="s">
        <v>145</v>
      </c>
      <c r="C4742" s="76" t="s">
        <v>147</v>
      </c>
      <c r="D4742" s="76" t="s">
        <v>138</v>
      </c>
      <c r="E4742" s="76" t="s">
        <v>179</v>
      </c>
      <c r="G4742" s="45">
        <v>44516</v>
      </c>
      <c r="H4742" s="45"/>
      <c r="I4742" s="91"/>
      <c r="L4742" s="23"/>
      <c r="P4742" s="13"/>
      <c r="V4742" s="20"/>
      <c r="W4742" s="20"/>
      <c r="X4742" s="20"/>
      <c r="Y4742" s="20"/>
      <c r="Z4742" s="20"/>
      <c r="AB4742" s="20"/>
      <c r="AI4742" s="20"/>
      <c r="AL4742">
        <v>0.124</v>
      </c>
      <c r="AM4742">
        <v>0.30299999999999999</v>
      </c>
      <c r="AN4742">
        <v>0.3115</v>
      </c>
      <c r="AO4742">
        <v>0.30099999999999999</v>
      </c>
      <c r="AP4742">
        <v>0.33075000000000004</v>
      </c>
      <c r="AQ4742">
        <v>0.31274999999999997</v>
      </c>
      <c r="AR4742">
        <v>0.31074999999999997</v>
      </c>
      <c r="AS4742">
        <v>0.31524999999999997</v>
      </c>
      <c r="AU4742">
        <f t="shared" si="89"/>
        <v>24.8</v>
      </c>
      <c r="AV4742">
        <f t="shared" si="89"/>
        <v>60.6</v>
      </c>
      <c r="AW4742">
        <f t="shared" si="89"/>
        <v>62.3</v>
      </c>
      <c r="AX4742">
        <f t="shared" si="90"/>
        <v>147.69999999999999</v>
      </c>
    </row>
    <row r="4743" spans="1:50" x14ac:dyDescent="0.25">
      <c r="A4743" s="76" t="s">
        <v>178</v>
      </c>
      <c r="B4743" s="76" t="s">
        <v>145</v>
      </c>
      <c r="C4743" s="76" t="s">
        <v>147</v>
      </c>
      <c r="D4743" s="76" t="s">
        <v>138</v>
      </c>
      <c r="E4743" s="76" t="s">
        <v>179</v>
      </c>
      <c r="G4743" s="45">
        <v>44522</v>
      </c>
      <c r="H4743" s="45"/>
      <c r="I4743" s="91"/>
      <c r="L4743" s="23"/>
      <c r="P4743" s="13"/>
      <c r="V4743" s="20"/>
      <c r="W4743" s="20"/>
      <c r="X4743" s="20"/>
      <c r="Y4743" s="20"/>
      <c r="Z4743" s="20"/>
      <c r="AB4743" s="20"/>
      <c r="AI4743" s="20"/>
      <c r="AL4743">
        <v>0.14437499999999998</v>
      </c>
      <c r="AM4743">
        <v>0.30149999999999999</v>
      </c>
      <c r="AN4743">
        <v>0.31175000000000003</v>
      </c>
      <c r="AO4743">
        <v>0.31274999999999997</v>
      </c>
      <c r="AP4743">
        <v>0.32650000000000001</v>
      </c>
      <c r="AQ4743">
        <v>0.30949999999999994</v>
      </c>
      <c r="AR4743">
        <v>0.30649999999999999</v>
      </c>
      <c r="AS4743">
        <v>0.31274999999999997</v>
      </c>
      <c r="AU4743">
        <f t="shared" si="89"/>
        <v>28.874999999999996</v>
      </c>
      <c r="AV4743">
        <f t="shared" si="89"/>
        <v>60.3</v>
      </c>
      <c r="AW4743">
        <f t="shared" si="89"/>
        <v>62.350000000000009</v>
      </c>
      <c r="AX4743">
        <f t="shared" si="90"/>
        <v>151.52500000000001</v>
      </c>
    </row>
    <row r="4744" spans="1:50" x14ac:dyDescent="0.25">
      <c r="A4744" s="76" t="s">
        <v>178</v>
      </c>
      <c r="B4744" s="76" t="s">
        <v>145</v>
      </c>
      <c r="C4744" s="76" t="s">
        <v>147</v>
      </c>
      <c r="D4744" s="76" t="s">
        <v>138</v>
      </c>
      <c r="E4744" s="76" t="s">
        <v>179</v>
      </c>
      <c r="G4744" s="45">
        <v>44529</v>
      </c>
      <c r="H4744" s="45"/>
      <c r="I4744" s="91"/>
      <c r="L4744" s="23"/>
      <c r="P4744" s="13"/>
      <c r="V4744" s="20"/>
      <c r="W4744" s="20"/>
      <c r="X4744" s="20"/>
      <c r="Y4744" s="20"/>
      <c r="Z4744" s="20"/>
      <c r="AB4744" s="20"/>
      <c r="AI4744" s="20"/>
      <c r="AL4744">
        <v>0.18262499999999998</v>
      </c>
      <c r="AM4744">
        <v>0.30075000000000002</v>
      </c>
      <c r="AN4744">
        <v>0.3085</v>
      </c>
      <c r="AO4744">
        <v>0.29575000000000001</v>
      </c>
      <c r="AP4744">
        <v>0.32650000000000007</v>
      </c>
      <c r="AQ4744">
        <v>0.30524999999999997</v>
      </c>
      <c r="AR4744">
        <v>0.30199999999999994</v>
      </c>
      <c r="AS4744">
        <v>0.3115</v>
      </c>
      <c r="AU4744">
        <f t="shared" si="89"/>
        <v>36.524999999999999</v>
      </c>
      <c r="AV4744">
        <f t="shared" si="89"/>
        <v>60.150000000000006</v>
      </c>
      <c r="AW4744">
        <f t="shared" si="89"/>
        <v>61.7</v>
      </c>
      <c r="AX4744">
        <f t="shared" si="90"/>
        <v>158.375</v>
      </c>
    </row>
    <row r="4745" spans="1:50" x14ac:dyDescent="0.25">
      <c r="A4745" s="76" t="s">
        <v>178</v>
      </c>
      <c r="B4745" s="76" t="s">
        <v>145</v>
      </c>
      <c r="C4745" s="76" t="s">
        <v>147</v>
      </c>
      <c r="D4745" s="76" t="s">
        <v>138</v>
      </c>
      <c r="E4745" s="76" t="s">
        <v>179</v>
      </c>
      <c r="G4745" s="45">
        <v>44538</v>
      </c>
      <c r="H4745" s="45"/>
      <c r="I4745" s="91"/>
      <c r="L4745" s="23"/>
      <c r="P4745" s="13"/>
      <c r="V4745" s="20"/>
      <c r="W4745" s="20"/>
      <c r="X4745" s="20"/>
      <c r="Y4745" s="20"/>
      <c r="Z4745" s="20"/>
      <c r="AB4745" s="20"/>
      <c r="AI4745" s="20"/>
      <c r="AL4745">
        <v>0.20912499999999998</v>
      </c>
      <c r="AM4745">
        <v>0.29299999999999998</v>
      </c>
      <c r="AN4745">
        <v>0.29849999999999999</v>
      </c>
      <c r="AO4745">
        <v>0.29325000000000001</v>
      </c>
      <c r="AP4745">
        <v>0.32174999999999998</v>
      </c>
      <c r="AQ4745">
        <v>0.30024999999999996</v>
      </c>
      <c r="AR4745">
        <v>0.29424999999999996</v>
      </c>
      <c r="AS4745">
        <v>0.30950000000000005</v>
      </c>
      <c r="AU4745">
        <f t="shared" si="89"/>
        <v>41.824999999999996</v>
      </c>
      <c r="AV4745">
        <f t="shared" si="89"/>
        <v>58.599999999999994</v>
      </c>
      <c r="AW4745">
        <f t="shared" si="89"/>
        <v>59.699999999999996</v>
      </c>
      <c r="AX4745">
        <f t="shared" si="90"/>
        <v>160.12499999999997</v>
      </c>
    </row>
    <row r="4746" spans="1:50" x14ac:dyDescent="0.25">
      <c r="A4746" s="76" t="s">
        <v>178</v>
      </c>
      <c r="B4746" s="76" t="s">
        <v>145</v>
      </c>
      <c r="C4746" s="76" t="s">
        <v>147</v>
      </c>
      <c r="D4746" s="76" t="s">
        <v>138</v>
      </c>
      <c r="E4746" s="76" t="s">
        <v>179</v>
      </c>
      <c r="G4746" s="45">
        <v>44543</v>
      </c>
      <c r="H4746" s="45"/>
      <c r="I4746" s="91"/>
      <c r="L4746" s="23"/>
      <c r="P4746" s="13"/>
      <c r="V4746" s="20"/>
      <c r="W4746" s="20"/>
      <c r="X4746" s="20"/>
      <c r="Y4746" s="20"/>
      <c r="Z4746" s="20"/>
      <c r="AB4746" s="20"/>
      <c r="AI4746" s="20"/>
      <c r="AL4746">
        <v>0.1875</v>
      </c>
      <c r="AM4746">
        <v>0.29350000000000004</v>
      </c>
      <c r="AN4746">
        <v>0.30400000000000005</v>
      </c>
      <c r="AO4746">
        <v>0.29200000000000004</v>
      </c>
      <c r="AP4746">
        <v>0.32049999999999995</v>
      </c>
      <c r="AQ4746">
        <v>0.3</v>
      </c>
      <c r="AR4746">
        <v>0.29175000000000001</v>
      </c>
      <c r="AS4746">
        <v>0.30724999999999997</v>
      </c>
      <c r="AU4746">
        <f t="shared" si="89"/>
        <v>37.5</v>
      </c>
      <c r="AV4746">
        <f t="shared" si="89"/>
        <v>58.70000000000001</v>
      </c>
      <c r="AW4746">
        <f t="shared" si="89"/>
        <v>60.800000000000011</v>
      </c>
      <c r="AX4746">
        <f t="shared" si="90"/>
        <v>157.00000000000003</v>
      </c>
    </row>
    <row r="4747" spans="1:50" x14ac:dyDescent="0.25">
      <c r="A4747" s="76" t="s">
        <v>178</v>
      </c>
      <c r="B4747" s="76" t="s">
        <v>145</v>
      </c>
      <c r="C4747" s="76" t="s">
        <v>147</v>
      </c>
      <c r="D4747" s="76" t="s">
        <v>138</v>
      </c>
      <c r="E4747" s="76" t="s">
        <v>179</v>
      </c>
      <c r="G4747" s="45">
        <v>44550</v>
      </c>
      <c r="H4747" s="45"/>
      <c r="I4747" s="91"/>
      <c r="L4747" s="23"/>
      <c r="P4747" s="13"/>
      <c r="V4747" s="20"/>
      <c r="W4747" s="20"/>
      <c r="X4747" s="20"/>
      <c r="Y4747" s="20"/>
      <c r="Z4747" s="20"/>
      <c r="AB4747" s="20"/>
      <c r="AI4747" s="20"/>
      <c r="AL4747">
        <v>0.23725000000000002</v>
      </c>
      <c r="AM4747">
        <v>0.34450000000000003</v>
      </c>
      <c r="AN4747">
        <v>0.32725000000000004</v>
      </c>
      <c r="AO4747">
        <v>0.33724999999999994</v>
      </c>
      <c r="AP4747">
        <v>0.35675000000000007</v>
      </c>
      <c r="AQ4747">
        <v>0.34399999999999997</v>
      </c>
      <c r="AR4747">
        <v>0.33425000000000005</v>
      </c>
      <c r="AS4747">
        <v>0.34875</v>
      </c>
      <c r="AU4747">
        <f t="shared" si="89"/>
        <v>47.45</v>
      </c>
      <c r="AV4747">
        <f t="shared" si="89"/>
        <v>68.900000000000006</v>
      </c>
      <c r="AW4747">
        <f t="shared" si="89"/>
        <v>65.45</v>
      </c>
      <c r="AX4747">
        <f t="shared" si="90"/>
        <v>181.8</v>
      </c>
    </row>
    <row r="4748" spans="1:50" x14ac:dyDescent="0.25">
      <c r="A4748" s="76" t="s">
        <v>178</v>
      </c>
      <c r="B4748" s="76" t="s">
        <v>145</v>
      </c>
      <c r="C4748" s="76" t="s">
        <v>147</v>
      </c>
      <c r="D4748" s="76" t="s">
        <v>138</v>
      </c>
      <c r="E4748" s="76" t="s">
        <v>179</v>
      </c>
      <c r="G4748" s="45">
        <v>44571</v>
      </c>
      <c r="H4748" s="45"/>
      <c r="I4748" s="91"/>
      <c r="L4748" s="23"/>
      <c r="P4748" s="13"/>
      <c r="V4748" s="20"/>
      <c r="W4748" s="20"/>
      <c r="X4748" s="20"/>
      <c r="Y4748" s="20"/>
      <c r="Z4748" s="20"/>
      <c r="AB4748" s="20"/>
      <c r="AI4748" s="20"/>
      <c r="AL4748">
        <v>0.177375</v>
      </c>
      <c r="AM4748">
        <v>0.28399999999999997</v>
      </c>
      <c r="AN4748">
        <v>0.29449999999999998</v>
      </c>
      <c r="AO4748">
        <v>0.3145</v>
      </c>
      <c r="AP4748">
        <v>0.34575</v>
      </c>
      <c r="AQ4748">
        <v>0.33474999999999999</v>
      </c>
      <c r="AR4748">
        <v>0.32950000000000002</v>
      </c>
      <c r="AS4748">
        <v>0.32650000000000001</v>
      </c>
      <c r="AU4748">
        <f t="shared" si="89"/>
        <v>35.475000000000001</v>
      </c>
      <c r="AV4748">
        <f t="shared" si="89"/>
        <v>56.8</v>
      </c>
      <c r="AW4748">
        <f t="shared" si="89"/>
        <v>58.9</v>
      </c>
      <c r="AX4748">
        <f t="shared" si="90"/>
        <v>151.17500000000001</v>
      </c>
    </row>
    <row r="4749" spans="1:50" x14ac:dyDescent="0.25">
      <c r="A4749" s="76" t="s">
        <v>178</v>
      </c>
      <c r="B4749" s="76" t="s">
        <v>145</v>
      </c>
      <c r="C4749" s="76" t="s">
        <v>147</v>
      </c>
      <c r="D4749" s="76" t="s">
        <v>138</v>
      </c>
      <c r="E4749" s="76" t="s">
        <v>179</v>
      </c>
      <c r="G4749" s="45">
        <v>44578</v>
      </c>
      <c r="H4749" s="45"/>
      <c r="I4749" s="91"/>
      <c r="L4749" s="23"/>
      <c r="P4749" s="13"/>
      <c r="V4749" s="20"/>
      <c r="W4749" s="20"/>
      <c r="X4749" s="20"/>
      <c r="Y4749" s="20"/>
      <c r="Z4749" s="20"/>
      <c r="AB4749" s="20"/>
      <c r="AI4749" s="20"/>
      <c r="AL4749">
        <v>0.16850000000000001</v>
      </c>
      <c r="AM4749">
        <v>0.27899999999999997</v>
      </c>
      <c r="AN4749">
        <v>0.29600000000000004</v>
      </c>
      <c r="AO4749">
        <v>0.3145</v>
      </c>
      <c r="AP4749">
        <v>0.34025</v>
      </c>
      <c r="AQ4749">
        <v>0.33524999999999999</v>
      </c>
      <c r="AR4749">
        <v>0.32924999999999999</v>
      </c>
      <c r="AS4749">
        <v>0.32624999999999998</v>
      </c>
      <c r="AU4749">
        <f t="shared" si="89"/>
        <v>33.700000000000003</v>
      </c>
      <c r="AV4749">
        <f t="shared" si="89"/>
        <v>55.8</v>
      </c>
      <c r="AW4749">
        <f t="shared" si="89"/>
        <v>59.20000000000001</v>
      </c>
      <c r="AX4749">
        <f t="shared" si="90"/>
        <v>148.70000000000002</v>
      </c>
    </row>
    <row r="4750" spans="1:50" x14ac:dyDescent="0.25">
      <c r="A4750" s="76" t="s">
        <v>178</v>
      </c>
      <c r="B4750" s="76" t="s">
        <v>145</v>
      </c>
      <c r="C4750" s="76" t="s">
        <v>147</v>
      </c>
      <c r="D4750" s="76" t="s">
        <v>138</v>
      </c>
      <c r="E4750" s="76" t="s">
        <v>179</v>
      </c>
      <c r="G4750" s="45">
        <v>44585</v>
      </c>
      <c r="H4750" s="45"/>
      <c r="I4750" s="91"/>
      <c r="L4750" s="23"/>
      <c r="P4750" s="13"/>
      <c r="V4750" s="20"/>
      <c r="W4750" s="20"/>
      <c r="X4750" s="20"/>
      <c r="Y4750" s="20"/>
      <c r="Z4750" s="20"/>
      <c r="AB4750" s="20"/>
      <c r="AI4750" s="20"/>
      <c r="AL4750">
        <v>0.24137500000000001</v>
      </c>
      <c r="AM4750">
        <v>0.32124999999999998</v>
      </c>
      <c r="AN4750">
        <v>0.30824999999999997</v>
      </c>
      <c r="AO4750">
        <v>0.31900000000000001</v>
      </c>
      <c r="AP4750">
        <v>0.34700000000000003</v>
      </c>
      <c r="AQ4750">
        <v>0.34299999999999997</v>
      </c>
      <c r="AR4750">
        <v>0.33325000000000005</v>
      </c>
      <c r="AS4750">
        <v>0.33</v>
      </c>
      <c r="AU4750">
        <f t="shared" si="89"/>
        <v>48.274999999999999</v>
      </c>
      <c r="AV4750">
        <f t="shared" si="89"/>
        <v>64.25</v>
      </c>
      <c r="AW4750">
        <f t="shared" si="89"/>
        <v>61.649999999999991</v>
      </c>
      <c r="AX4750">
        <f t="shared" si="90"/>
        <v>174.17500000000001</v>
      </c>
    </row>
    <row r="4751" spans="1:50" x14ac:dyDescent="0.25">
      <c r="A4751" s="76" t="s">
        <v>178</v>
      </c>
      <c r="B4751" s="76" t="s">
        <v>145</v>
      </c>
      <c r="C4751" s="76" t="s">
        <v>147</v>
      </c>
      <c r="D4751" s="76" t="s">
        <v>138</v>
      </c>
      <c r="E4751" s="76" t="s">
        <v>179</v>
      </c>
      <c r="G4751" s="45">
        <v>44592</v>
      </c>
      <c r="H4751" s="45"/>
      <c r="I4751" s="91"/>
      <c r="L4751" s="23"/>
      <c r="P4751" s="13"/>
      <c r="V4751" s="20"/>
      <c r="W4751" s="20"/>
      <c r="X4751" s="20"/>
      <c r="Y4751" s="20"/>
      <c r="Z4751" s="20"/>
      <c r="AB4751" s="20"/>
      <c r="AI4751" s="20"/>
      <c r="AL4751">
        <v>0.20300000000000001</v>
      </c>
      <c r="AM4751">
        <v>0.29825000000000002</v>
      </c>
      <c r="AN4751">
        <v>0.30174999999999996</v>
      </c>
      <c r="AO4751">
        <v>0.31574999999999998</v>
      </c>
      <c r="AP4751">
        <v>0.34475</v>
      </c>
      <c r="AQ4751">
        <v>0.34</v>
      </c>
      <c r="AR4751">
        <v>0.33400000000000007</v>
      </c>
      <c r="AS4751">
        <v>0.32775000000000004</v>
      </c>
      <c r="AU4751">
        <f t="shared" si="89"/>
        <v>40.6</v>
      </c>
      <c r="AV4751">
        <f t="shared" si="89"/>
        <v>59.650000000000006</v>
      </c>
      <c r="AW4751">
        <f t="shared" si="89"/>
        <v>60.349999999999994</v>
      </c>
      <c r="AX4751">
        <f t="shared" si="90"/>
        <v>160.6</v>
      </c>
    </row>
    <row r="4752" spans="1:50" x14ac:dyDescent="0.25">
      <c r="A4752" s="76" t="s">
        <v>178</v>
      </c>
      <c r="B4752" s="76" t="s">
        <v>145</v>
      </c>
      <c r="C4752" s="76" t="s">
        <v>147</v>
      </c>
      <c r="D4752" s="76" t="s">
        <v>138</v>
      </c>
      <c r="E4752" s="76" t="s">
        <v>179</v>
      </c>
      <c r="G4752" s="45">
        <v>44600</v>
      </c>
      <c r="H4752" s="45"/>
      <c r="I4752" s="91"/>
      <c r="L4752" s="23"/>
      <c r="P4752" s="13"/>
      <c r="V4752" s="20"/>
      <c r="W4752" s="20"/>
      <c r="X4752" s="20"/>
      <c r="Y4752" s="20"/>
      <c r="Z4752" s="20"/>
      <c r="AB4752" s="20"/>
      <c r="AI4752" s="20"/>
      <c r="AL4752">
        <v>0.26600000000000001</v>
      </c>
      <c r="AM4752">
        <v>0.34299999999999997</v>
      </c>
      <c r="AN4752">
        <v>0.32150000000000001</v>
      </c>
      <c r="AO4752">
        <v>0.33149999999999996</v>
      </c>
      <c r="AP4752">
        <v>0.35525000000000007</v>
      </c>
      <c r="AQ4752">
        <v>0.35224999999999995</v>
      </c>
      <c r="AR4752">
        <v>0.33850000000000002</v>
      </c>
      <c r="AS4752">
        <v>0.33350000000000002</v>
      </c>
      <c r="AU4752">
        <f t="shared" si="89"/>
        <v>53.2</v>
      </c>
      <c r="AV4752">
        <f t="shared" si="89"/>
        <v>68.599999999999994</v>
      </c>
      <c r="AW4752">
        <f t="shared" si="89"/>
        <v>64.3</v>
      </c>
      <c r="AX4752">
        <f t="shared" si="90"/>
        <v>186.1</v>
      </c>
    </row>
    <row r="4753" spans="1:50" x14ac:dyDescent="0.25">
      <c r="A4753" s="76" t="s">
        <v>178</v>
      </c>
      <c r="B4753" s="76" t="s">
        <v>145</v>
      </c>
      <c r="C4753" s="76" t="s">
        <v>147</v>
      </c>
      <c r="D4753" s="76" t="s">
        <v>138</v>
      </c>
      <c r="E4753" s="76" t="s">
        <v>179</v>
      </c>
      <c r="G4753" s="45">
        <v>44603</v>
      </c>
      <c r="H4753" s="45"/>
      <c r="I4753" s="91"/>
      <c r="L4753" s="23"/>
      <c r="P4753" s="13"/>
      <c r="V4753" s="20"/>
      <c r="W4753" s="20"/>
      <c r="X4753" s="20"/>
      <c r="Y4753" s="20"/>
      <c r="Z4753" s="20"/>
      <c r="AB4753" s="20"/>
      <c r="AI4753" s="20"/>
      <c r="AL4753">
        <v>0.29100000000000004</v>
      </c>
      <c r="AM4753">
        <v>0.34149999999999997</v>
      </c>
      <c r="AN4753">
        <v>0.32124999999999998</v>
      </c>
      <c r="AO4753">
        <v>0.32450000000000001</v>
      </c>
      <c r="AP4753">
        <v>0.34825</v>
      </c>
      <c r="AQ4753">
        <v>0.34850000000000003</v>
      </c>
      <c r="AR4753">
        <v>0.33799999999999997</v>
      </c>
      <c r="AS4753">
        <v>0.33174999999999999</v>
      </c>
      <c r="AU4753">
        <f t="shared" si="89"/>
        <v>58.20000000000001</v>
      </c>
      <c r="AV4753">
        <f t="shared" si="89"/>
        <v>68.3</v>
      </c>
      <c r="AW4753">
        <f t="shared" si="89"/>
        <v>64.25</v>
      </c>
      <c r="AX4753">
        <f t="shared" si="90"/>
        <v>190.75</v>
      </c>
    </row>
    <row r="4754" spans="1:50" x14ac:dyDescent="0.25">
      <c r="A4754" s="76" t="s">
        <v>178</v>
      </c>
      <c r="B4754" s="76" t="s">
        <v>145</v>
      </c>
      <c r="C4754" s="76" t="s">
        <v>147</v>
      </c>
      <c r="D4754" s="76" t="s">
        <v>138</v>
      </c>
      <c r="E4754" s="76" t="s">
        <v>179</v>
      </c>
      <c r="G4754" s="45">
        <v>44610</v>
      </c>
      <c r="H4754" s="45"/>
      <c r="I4754" s="91"/>
      <c r="L4754" s="23"/>
      <c r="P4754" s="13"/>
      <c r="V4754" s="20"/>
      <c r="W4754" s="20"/>
      <c r="X4754" s="20"/>
      <c r="Y4754" s="20"/>
      <c r="Z4754" s="20"/>
      <c r="AB4754" s="20"/>
      <c r="AI4754" s="20"/>
      <c r="AL4754">
        <v>0.26587499999999997</v>
      </c>
      <c r="AM4754">
        <v>0.34900000000000003</v>
      </c>
      <c r="AN4754">
        <v>0.33025000000000004</v>
      </c>
      <c r="AO4754">
        <v>0.33500000000000002</v>
      </c>
      <c r="AP4754">
        <v>0.35899999999999999</v>
      </c>
      <c r="AQ4754">
        <v>0.35525000000000001</v>
      </c>
      <c r="AR4754">
        <v>0.35424999999999995</v>
      </c>
      <c r="AS4754">
        <v>0.36574999999999996</v>
      </c>
      <c r="AU4754">
        <f t="shared" si="89"/>
        <v>53.174999999999997</v>
      </c>
      <c r="AV4754">
        <f t="shared" si="89"/>
        <v>69.800000000000011</v>
      </c>
      <c r="AW4754">
        <f t="shared" si="89"/>
        <v>66.050000000000011</v>
      </c>
      <c r="AX4754">
        <f t="shared" si="90"/>
        <v>189.02500000000003</v>
      </c>
    </row>
    <row r="4755" spans="1:50" x14ac:dyDescent="0.25">
      <c r="A4755" s="76" t="s">
        <v>178</v>
      </c>
      <c r="B4755" s="76" t="s">
        <v>145</v>
      </c>
      <c r="C4755" s="76" t="s">
        <v>147</v>
      </c>
      <c r="D4755" s="76" t="s">
        <v>138</v>
      </c>
      <c r="E4755" s="76" t="s">
        <v>179</v>
      </c>
      <c r="G4755" s="45">
        <v>44629</v>
      </c>
      <c r="H4755" s="45"/>
      <c r="I4755" s="91"/>
      <c r="L4755" s="23"/>
      <c r="P4755" s="13"/>
      <c r="V4755" s="20"/>
      <c r="W4755" s="20"/>
      <c r="X4755" s="20"/>
      <c r="Y4755" s="20"/>
      <c r="Z4755" s="20"/>
      <c r="AB4755" s="20"/>
      <c r="AI4755" s="20"/>
      <c r="AL4755">
        <v>0.19912500000000002</v>
      </c>
      <c r="AM4755">
        <v>0.31424999999999997</v>
      </c>
      <c r="AN4755">
        <v>0.31900000000000001</v>
      </c>
      <c r="AO4755">
        <v>0.32250000000000001</v>
      </c>
      <c r="AP4755">
        <v>0.34474999999999995</v>
      </c>
      <c r="AQ4755">
        <v>0.33950000000000002</v>
      </c>
      <c r="AR4755">
        <v>0.33624999999999999</v>
      </c>
      <c r="AS4755">
        <v>0.32175000000000004</v>
      </c>
      <c r="AU4755">
        <f t="shared" ref="AU4755:AW4818" si="91">AL4755*200</f>
        <v>39.825000000000003</v>
      </c>
      <c r="AV4755">
        <f t="shared" si="91"/>
        <v>62.849999999999994</v>
      </c>
      <c r="AW4755">
        <f t="shared" si="91"/>
        <v>63.800000000000004</v>
      </c>
      <c r="AX4755">
        <f t="shared" si="90"/>
        <v>166.47499999999999</v>
      </c>
    </row>
    <row r="4756" spans="1:50" x14ac:dyDescent="0.25">
      <c r="A4756" s="76" t="s">
        <v>171</v>
      </c>
      <c r="B4756" s="76" t="s">
        <v>79</v>
      </c>
      <c r="C4756" s="76" t="s">
        <v>137</v>
      </c>
      <c r="D4756" s="76" t="s">
        <v>138</v>
      </c>
      <c r="E4756" s="76" t="s">
        <v>179</v>
      </c>
      <c r="F4756" s="76" t="s">
        <v>153</v>
      </c>
      <c r="G4756" s="45">
        <v>44714</v>
      </c>
      <c r="H4756" s="45"/>
      <c r="I4756" s="91"/>
      <c r="L4756" s="23"/>
      <c r="P4756" s="13"/>
      <c r="V4756" s="20"/>
      <c r="W4756" s="20"/>
      <c r="X4756" s="20"/>
      <c r="Y4756" s="20"/>
      <c r="Z4756" s="20"/>
      <c r="AB4756" s="20"/>
      <c r="AI4756" s="20"/>
      <c r="AL4756">
        <v>0.315</v>
      </c>
      <c r="AM4756">
        <v>0.29799999999999999</v>
      </c>
      <c r="AN4756">
        <v>0.29675000000000001</v>
      </c>
      <c r="AO4756">
        <v>0.29249999999999998</v>
      </c>
      <c r="AP4756">
        <v>0.29575000000000001</v>
      </c>
      <c r="AQ4756">
        <v>0.29725000000000001</v>
      </c>
      <c r="AR4756">
        <v>0.31074999999999997</v>
      </c>
      <c r="AS4756">
        <v>0.36225000000000002</v>
      </c>
      <c r="AU4756">
        <f t="shared" si="91"/>
        <v>63</v>
      </c>
      <c r="AV4756">
        <f t="shared" si="91"/>
        <v>59.599999999999994</v>
      </c>
      <c r="AW4756">
        <f t="shared" si="91"/>
        <v>59.35</v>
      </c>
      <c r="AX4756">
        <f t="shared" si="90"/>
        <v>181.95</v>
      </c>
    </row>
    <row r="4757" spans="1:50" x14ac:dyDescent="0.25">
      <c r="A4757" s="76" t="s">
        <v>171</v>
      </c>
      <c r="B4757" s="76" t="s">
        <v>79</v>
      </c>
      <c r="C4757" s="76" t="s">
        <v>137</v>
      </c>
      <c r="D4757" s="76" t="s">
        <v>138</v>
      </c>
      <c r="E4757" s="76" t="s">
        <v>179</v>
      </c>
      <c r="F4757" s="76" t="s">
        <v>153</v>
      </c>
      <c r="G4757" s="45">
        <v>44735</v>
      </c>
      <c r="H4757" s="45"/>
      <c r="I4757" s="91"/>
      <c r="L4757" s="23"/>
      <c r="P4757" s="13"/>
      <c r="V4757" s="20"/>
      <c r="W4757" s="20"/>
      <c r="X4757" s="20"/>
      <c r="Y4757" s="20"/>
      <c r="Z4757" s="20"/>
      <c r="AB4757" s="20"/>
      <c r="AI4757" s="20"/>
      <c r="AL4757">
        <v>0.30099999999999999</v>
      </c>
      <c r="AM4757">
        <v>0.30424999999999996</v>
      </c>
      <c r="AN4757">
        <v>0.29650000000000004</v>
      </c>
      <c r="AO4757">
        <v>0.29249999999999998</v>
      </c>
      <c r="AP4757">
        <v>0.29350000000000004</v>
      </c>
      <c r="AQ4757">
        <v>0.29224999999999995</v>
      </c>
      <c r="AR4757">
        <v>0.30649999999999999</v>
      </c>
      <c r="AS4757">
        <v>0.36249999999999999</v>
      </c>
      <c r="AU4757">
        <f t="shared" si="91"/>
        <v>60.199999999999996</v>
      </c>
      <c r="AV4757">
        <f t="shared" si="91"/>
        <v>60.849999999999994</v>
      </c>
      <c r="AW4757">
        <f t="shared" si="91"/>
        <v>59.300000000000011</v>
      </c>
      <c r="AX4757">
        <f t="shared" si="90"/>
        <v>180.35</v>
      </c>
    </row>
    <row r="4758" spans="1:50" x14ac:dyDescent="0.25">
      <c r="A4758" s="76" t="s">
        <v>171</v>
      </c>
      <c r="B4758" s="76" t="s">
        <v>79</v>
      </c>
      <c r="C4758" s="76" t="s">
        <v>137</v>
      </c>
      <c r="D4758" s="76" t="s">
        <v>138</v>
      </c>
      <c r="E4758" s="76" t="s">
        <v>179</v>
      </c>
      <c r="F4758" s="76" t="s">
        <v>153</v>
      </c>
      <c r="G4758" s="45">
        <v>44747</v>
      </c>
      <c r="H4758" s="45"/>
      <c r="I4758" s="91"/>
      <c r="L4758" s="23"/>
      <c r="P4758" s="13"/>
      <c r="V4758" s="20"/>
      <c r="W4758" s="20"/>
      <c r="X4758" s="20"/>
      <c r="Y4758" s="20"/>
      <c r="Z4758" s="20"/>
      <c r="AB4758" s="20"/>
      <c r="AI4758" s="20"/>
      <c r="AL4758">
        <v>0.33787499999999993</v>
      </c>
      <c r="AM4758">
        <v>0.31675000000000003</v>
      </c>
      <c r="AN4758">
        <v>0.29875000000000002</v>
      </c>
      <c r="AO4758">
        <v>0.29175000000000001</v>
      </c>
      <c r="AP4758">
        <v>0.28674999999999995</v>
      </c>
      <c r="AQ4758">
        <v>0.28999999999999998</v>
      </c>
      <c r="AR4758">
        <v>0.30425000000000002</v>
      </c>
      <c r="AS4758">
        <v>0.36650000000000005</v>
      </c>
      <c r="AU4758">
        <f t="shared" si="91"/>
        <v>67.574999999999989</v>
      </c>
      <c r="AV4758">
        <f t="shared" si="91"/>
        <v>63.350000000000009</v>
      </c>
      <c r="AW4758">
        <f t="shared" si="91"/>
        <v>59.75</v>
      </c>
      <c r="AX4758">
        <f t="shared" si="90"/>
        <v>190.67500000000001</v>
      </c>
    </row>
    <row r="4759" spans="1:50" x14ac:dyDescent="0.25">
      <c r="A4759" s="76" t="s">
        <v>171</v>
      </c>
      <c r="B4759" s="76" t="s">
        <v>79</v>
      </c>
      <c r="C4759" s="76" t="s">
        <v>137</v>
      </c>
      <c r="D4759" s="76" t="s">
        <v>138</v>
      </c>
      <c r="E4759" s="76" t="s">
        <v>179</v>
      </c>
      <c r="F4759" s="76" t="s">
        <v>153</v>
      </c>
      <c r="G4759" s="45">
        <v>44756</v>
      </c>
      <c r="H4759" s="45"/>
      <c r="I4759" s="91"/>
      <c r="L4759" s="23"/>
      <c r="P4759" s="13"/>
      <c r="V4759" s="20"/>
      <c r="W4759" s="20"/>
      <c r="X4759" s="20"/>
      <c r="Y4759" s="20"/>
      <c r="Z4759" s="20"/>
      <c r="AB4759" s="20"/>
      <c r="AI4759" s="20"/>
      <c r="AL4759">
        <v>0.38262500000000005</v>
      </c>
      <c r="AM4759">
        <v>0.35174999999999995</v>
      </c>
      <c r="AN4759">
        <v>0.33350000000000002</v>
      </c>
      <c r="AO4759">
        <v>0.34899999999999998</v>
      </c>
      <c r="AP4759">
        <v>0.35525000000000001</v>
      </c>
      <c r="AQ4759">
        <v>0.34674999999999995</v>
      </c>
      <c r="AR4759">
        <v>0.34499999999999997</v>
      </c>
      <c r="AS4759">
        <v>0.3775</v>
      </c>
      <c r="AU4759">
        <f t="shared" si="91"/>
        <v>76.525000000000006</v>
      </c>
      <c r="AV4759">
        <f t="shared" si="91"/>
        <v>70.349999999999994</v>
      </c>
      <c r="AW4759">
        <f t="shared" si="91"/>
        <v>66.7</v>
      </c>
      <c r="AX4759">
        <f t="shared" si="90"/>
        <v>213.57499999999999</v>
      </c>
    </row>
    <row r="4760" spans="1:50" x14ac:dyDescent="0.25">
      <c r="A4760" s="76" t="s">
        <v>171</v>
      </c>
      <c r="B4760" s="76" t="s">
        <v>79</v>
      </c>
      <c r="C4760" s="76" t="s">
        <v>137</v>
      </c>
      <c r="D4760" s="76" t="s">
        <v>138</v>
      </c>
      <c r="E4760" s="76" t="s">
        <v>179</v>
      </c>
      <c r="F4760" s="76" t="s">
        <v>153</v>
      </c>
      <c r="G4760" s="45">
        <v>44777</v>
      </c>
      <c r="H4760" s="45"/>
      <c r="I4760" s="91"/>
      <c r="L4760" s="23"/>
      <c r="P4760" s="13"/>
      <c r="V4760" s="20"/>
      <c r="W4760" s="20"/>
      <c r="X4760" s="20"/>
      <c r="Y4760" s="20"/>
      <c r="Z4760" s="20"/>
      <c r="AB4760" s="20"/>
      <c r="AI4760" s="20"/>
      <c r="AL4760">
        <v>0.3715</v>
      </c>
      <c r="AM4760">
        <v>0.34400000000000008</v>
      </c>
      <c r="AN4760">
        <v>0.33024999999999999</v>
      </c>
      <c r="AO4760">
        <v>0.34850000000000009</v>
      </c>
      <c r="AP4760">
        <v>0.36400000000000005</v>
      </c>
      <c r="AQ4760">
        <v>0.35749999999999998</v>
      </c>
      <c r="AR4760">
        <v>0.36749999999999999</v>
      </c>
      <c r="AS4760">
        <v>0.375</v>
      </c>
      <c r="AU4760">
        <f t="shared" si="91"/>
        <v>74.3</v>
      </c>
      <c r="AV4760">
        <f t="shared" si="91"/>
        <v>68.800000000000011</v>
      </c>
      <c r="AW4760">
        <f t="shared" si="91"/>
        <v>66.05</v>
      </c>
      <c r="AX4760">
        <f t="shared" si="90"/>
        <v>209.15000000000003</v>
      </c>
    </row>
    <row r="4761" spans="1:50" x14ac:dyDescent="0.25">
      <c r="A4761" s="76" t="s">
        <v>171</v>
      </c>
      <c r="B4761" s="76" t="s">
        <v>79</v>
      </c>
      <c r="C4761" s="76" t="s">
        <v>137</v>
      </c>
      <c r="D4761" s="76" t="s">
        <v>138</v>
      </c>
      <c r="E4761" s="76" t="s">
        <v>179</v>
      </c>
      <c r="F4761" s="76" t="s">
        <v>153</v>
      </c>
      <c r="G4761" s="45">
        <v>44795</v>
      </c>
      <c r="H4761" s="45"/>
      <c r="I4761" s="91"/>
      <c r="L4761" s="23"/>
      <c r="P4761" s="13"/>
      <c r="V4761" s="20"/>
      <c r="W4761" s="20"/>
      <c r="X4761" s="20"/>
      <c r="Y4761" s="20"/>
      <c r="Z4761" s="20"/>
      <c r="AB4761" s="20"/>
      <c r="AI4761" s="20"/>
      <c r="AL4761">
        <v>0.37237499999999996</v>
      </c>
      <c r="AM4761">
        <v>0.34625</v>
      </c>
      <c r="AN4761">
        <v>0.33049999999999996</v>
      </c>
      <c r="AO4761">
        <v>0.34200000000000003</v>
      </c>
      <c r="AP4761">
        <v>0.36225000000000002</v>
      </c>
      <c r="AQ4761">
        <v>0.35399999999999998</v>
      </c>
      <c r="AR4761">
        <v>0.36375000000000002</v>
      </c>
      <c r="AS4761">
        <v>0.38124999999999998</v>
      </c>
      <c r="AU4761">
        <f t="shared" si="91"/>
        <v>74.474999999999994</v>
      </c>
      <c r="AV4761">
        <f t="shared" si="91"/>
        <v>69.25</v>
      </c>
      <c r="AW4761">
        <f t="shared" si="91"/>
        <v>66.099999999999994</v>
      </c>
      <c r="AX4761">
        <f t="shared" si="90"/>
        <v>209.82499999999999</v>
      </c>
    </row>
    <row r="4762" spans="1:50" x14ac:dyDescent="0.25">
      <c r="A4762" s="76" t="s">
        <v>171</v>
      </c>
      <c r="B4762" s="76" t="s">
        <v>79</v>
      </c>
      <c r="C4762" s="76" t="s">
        <v>137</v>
      </c>
      <c r="D4762" s="76" t="s">
        <v>138</v>
      </c>
      <c r="E4762" s="76" t="s">
        <v>179</v>
      </c>
      <c r="F4762" s="76" t="s">
        <v>153</v>
      </c>
      <c r="G4762" s="45">
        <v>44810</v>
      </c>
      <c r="H4762" s="45"/>
      <c r="I4762" s="91"/>
      <c r="L4762" s="23"/>
      <c r="P4762" s="13"/>
      <c r="V4762" s="20"/>
      <c r="W4762" s="20"/>
      <c r="X4762" s="20"/>
      <c r="Y4762" s="20"/>
      <c r="Z4762" s="20"/>
      <c r="AB4762" s="20"/>
      <c r="AI4762" s="20"/>
      <c r="AL4762">
        <v>0.30099999999999999</v>
      </c>
      <c r="AM4762">
        <v>0.32850000000000001</v>
      </c>
      <c r="AN4762">
        <v>0.32400000000000001</v>
      </c>
      <c r="AO4762">
        <v>0.33400000000000007</v>
      </c>
      <c r="AP4762">
        <v>0.35125000000000001</v>
      </c>
      <c r="AQ4762">
        <v>0.34275</v>
      </c>
      <c r="AR4762">
        <v>0.35324999999999995</v>
      </c>
      <c r="AS4762">
        <v>0.379</v>
      </c>
      <c r="AU4762">
        <f t="shared" si="91"/>
        <v>60.199999999999996</v>
      </c>
      <c r="AV4762">
        <f t="shared" si="91"/>
        <v>65.7</v>
      </c>
      <c r="AW4762">
        <f t="shared" si="91"/>
        <v>64.8</v>
      </c>
      <c r="AX4762">
        <f t="shared" si="90"/>
        <v>190.7</v>
      </c>
    </row>
    <row r="4763" spans="1:50" x14ac:dyDescent="0.25">
      <c r="A4763" s="76" t="s">
        <v>171</v>
      </c>
      <c r="B4763" s="76" t="s">
        <v>79</v>
      </c>
      <c r="C4763" s="76" t="s">
        <v>137</v>
      </c>
      <c r="D4763" s="76" t="s">
        <v>138</v>
      </c>
      <c r="E4763" s="76" t="s">
        <v>179</v>
      </c>
      <c r="F4763" s="76" t="s">
        <v>153</v>
      </c>
      <c r="G4763" s="45">
        <v>44833</v>
      </c>
      <c r="H4763" s="45"/>
      <c r="I4763" s="91"/>
      <c r="L4763" s="23"/>
      <c r="P4763" s="13"/>
      <c r="V4763" s="20"/>
      <c r="W4763" s="20"/>
      <c r="X4763" s="20"/>
      <c r="Y4763" s="20"/>
      <c r="Z4763" s="20"/>
      <c r="AB4763" s="20"/>
      <c r="AI4763" s="20"/>
      <c r="AL4763">
        <v>0.263125</v>
      </c>
      <c r="AM4763">
        <v>0.30724999999999997</v>
      </c>
      <c r="AN4763">
        <v>0.31274999999999997</v>
      </c>
      <c r="AO4763">
        <v>0.32524999999999998</v>
      </c>
      <c r="AP4763">
        <v>0.34375</v>
      </c>
      <c r="AQ4763">
        <v>0.33974999999999994</v>
      </c>
      <c r="AR4763">
        <v>0.35049999999999998</v>
      </c>
      <c r="AS4763">
        <v>0.38</v>
      </c>
      <c r="AU4763">
        <f t="shared" si="91"/>
        <v>52.625</v>
      </c>
      <c r="AV4763">
        <f t="shared" si="91"/>
        <v>61.449999999999996</v>
      </c>
      <c r="AW4763">
        <f t="shared" si="91"/>
        <v>62.55</v>
      </c>
      <c r="AX4763">
        <f t="shared" si="90"/>
        <v>176.625</v>
      </c>
    </row>
    <row r="4764" spans="1:50" x14ac:dyDescent="0.25">
      <c r="A4764" s="76" t="s">
        <v>171</v>
      </c>
      <c r="B4764" s="76" t="s">
        <v>79</v>
      </c>
      <c r="C4764" s="76" t="s">
        <v>137</v>
      </c>
      <c r="D4764" s="76" t="s">
        <v>138</v>
      </c>
      <c r="E4764" s="76" t="s">
        <v>179</v>
      </c>
      <c r="F4764" s="76" t="s">
        <v>153</v>
      </c>
      <c r="G4764" s="45">
        <v>44855</v>
      </c>
      <c r="H4764" s="45"/>
      <c r="I4764" s="91"/>
      <c r="L4764" s="23"/>
      <c r="P4764" s="13"/>
      <c r="V4764" s="20"/>
      <c r="W4764" s="20"/>
      <c r="X4764" s="20"/>
      <c r="Y4764" s="20"/>
      <c r="Z4764" s="20"/>
      <c r="AB4764" s="20"/>
      <c r="AI4764" s="20"/>
      <c r="AL4764">
        <v>0.32500000000000001</v>
      </c>
      <c r="AM4764">
        <v>0.314</v>
      </c>
      <c r="AN4764">
        <v>0.28199999999999997</v>
      </c>
      <c r="AO4764">
        <v>0.29499999999999998</v>
      </c>
      <c r="AP4764">
        <v>0.32500000000000001</v>
      </c>
      <c r="AQ4764">
        <v>0.35600000000000004</v>
      </c>
      <c r="AR4764">
        <v>0.38200000000000001</v>
      </c>
      <c r="AU4764">
        <f t="shared" si="91"/>
        <v>65</v>
      </c>
      <c r="AV4764">
        <f t="shared" si="91"/>
        <v>62.8</v>
      </c>
      <c r="AW4764">
        <f t="shared" si="91"/>
        <v>56.399999999999991</v>
      </c>
      <c r="AX4764">
        <f t="shared" si="90"/>
        <v>184.2</v>
      </c>
    </row>
    <row r="4765" spans="1:50" x14ac:dyDescent="0.25">
      <c r="A4765" s="65" t="s">
        <v>173</v>
      </c>
      <c r="B4765" s="65" t="s">
        <v>84</v>
      </c>
      <c r="C4765" s="65" t="s">
        <v>137</v>
      </c>
      <c r="D4765" s="65" t="s">
        <v>138</v>
      </c>
      <c r="E4765" s="65" t="s">
        <v>179</v>
      </c>
      <c r="F4765" s="65" t="s">
        <v>153</v>
      </c>
      <c r="G4765" s="47">
        <v>44714</v>
      </c>
      <c r="H4765" s="47"/>
      <c r="I4765" s="66"/>
      <c r="J4765" s="22"/>
      <c r="K4765" s="22"/>
      <c r="L4765" s="111"/>
      <c r="M4765" s="22"/>
      <c r="N4765" s="22"/>
      <c r="O4765" s="22"/>
      <c r="P4765" s="31"/>
      <c r="Q4765" s="22"/>
      <c r="R4765" s="22"/>
      <c r="S4765" s="22"/>
      <c r="T4765" s="22"/>
      <c r="U4765" s="22"/>
      <c r="V4765" s="22"/>
      <c r="W4765" s="22"/>
      <c r="X4765" s="22"/>
      <c r="Y4765" s="22"/>
      <c r="Z4765" s="22"/>
      <c r="AA4765" s="22"/>
      <c r="AB4765" s="22"/>
      <c r="AC4765" s="22"/>
      <c r="AD4765" s="22"/>
      <c r="AE4765" s="22"/>
      <c r="AF4765" s="22"/>
      <c r="AG4765" s="22"/>
      <c r="AH4765" s="22"/>
      <c r="AI4765" s="22"/>
      <c r="AJ4765" s="22"/>
      <c r="AK4765" s="22"/>
      <c r="AL4765" s="22">
        <v>0.30387499999999995</v>
      </c>
      <c r="AM4765" s="22">
        <v>0.30450000000000005</v>
      </c>
      <c r="AN4765" s="22">
        <v>0.28050000000000003</v>
      </c>
      <c r="AO4765" s="22">
        <v>0.29825000000000002</v>
      </c>
      <c r="AP4765" s="22">
        <v>0.28699999999999998</v>
      </c>
      <c r="AQ4765" s="22">
        <v>0.32250000000000001</v>
      </c>
      <c r="AR4765" s="22">
        <v>0.31574999999999998</v>
      </c>
      <c r="AS4765" s="22">
        <v>0.39075000000000004</v>
      </c>
      <c r="AT4765" s="22"/>
      <c r="AU4765">
        <f t="shared" si="91"/>
        <v>60.774999999999991</v>
      </c>
      <c r="AV4765">
        <f t="shared" si="91"/>
        <v>60.900000000000013</v>
      </c>
      <c r="AW4765">
        <f t="shared" si="91"/>
        <v>56.100000000000009</v>
      </c>
      <c r="AX4765">
        <f t="shared" si="90"/>
        <v>177.77500000000003</v>
      </c>
    </row>
    <row r="4766" spans="1:50" x14ac:dyDescent="0.25">
      <c r="A4766" s="65" t="s">
        <v>173</v>
      </c>
      <c r="B4766" s="65" t="s">
        <v>84</v>
      </c>
      <c r="C4766" s="65" t="s">
        <v>137</v>
      </c>
      <c r="D4766" s="65" t="s">
        <v>138</v>
      </c>
      <c r="E4766" s="65" t="s">
        <v>179</v>
      </c>
      <c r="F4766" s="65" t="s">
        <v>153</v>
      </c>
      <c r="G4766" s="47">
        <v>44735</v>
      </c>
      <c r="H4766" s="47"/>
      <c r="I4766" s="66"/>
      <c r="J4766" s="22"/>
      <c r="K4766" s="22"/>
      <c r="L4766" s="111"/>
      <c r="M4766" s="22"/>
      <c r="N4766" s="22"/>
      <c r="O4766" s="22"/>
      <c r="P4766" s="31"/>
      <c r="Q4766" s="22"/>
      <c r="R4766" s="22"/>
      <c r="S4766" s="22"/>
      <c r="T4766" s="22"/>
      <c r="U4766" s="22"/>
      <c r="V4766" s="22"/>
      <c r="W4766" s="22"/>
      <c r="X4766" s="22"/>
      <c r="Y4766" s="22"/>
      <c r="Z4766" s="22"/>
      <c r="AA4766" s="22"/>
      <c r="AB4766" s="22"/>
      <c r="AC4766" s="22"/>
      <c r="AD4766" s="22"/>
      <c r="AE4766" s="22"/>
      <c r="AF4766" s="22"/>
      <c r="AG4766" s="22"/>
      <c r="AH4766" s="22"/>
      <c r="AI4766" s="22"/>
      <c r="AJ4766" s="22"/>
      <c r="AK4766" s="22"/>
      <c r="AL4766" s="22">
        <v>0.28137500000000004</v>
      </c>
      <c r="AM4766" s="22">
        <v>0.30975000000000003</v>
      </c>
      <c r="AN4766" s="22">
        <v>0.28025</v>
      </c>
      <c r="AO4766" s="22">
        <v>0.29575000000000001</v>
      </c>
      <c r="AP4766" s="22">
        <v>0.28300000000000003</v>
      </c>
      <c r="AQ4766" s="22">
        <v>0.316</v>
      </c>
      <c r="AR4766" s="22">
        <v>0.3125</v>
      </c>
      <c r="AS4766" s="22">
        <v>0.39224999999999999</v>
      </c>
      <c r="AT4766" s="22"/>
      <c r="AU4766">
        <f t="shared" si="91"/>
        <v>56.275000000000006</v>
      </c>
      <c r="AV4766">
        <f t="shared" si="91"/>
        <v>61.95</v>
      </c>
      <c r="AW4766">
        <f t="shared" si="91"/>
        <v>56.05</v>
      </c>
      <c r="AX4766">
        <f t="shared" si="90"/>
        <v>174.27500000000001</v>
      </c>
    </row>
    <row r="4767" spans="1:50" x14ac:dyDescent="0.25">
      <c r="A4767" s="65" t="s">
        <v>173</v>
      </c>
      <c r="B4767" s="65" t="s">
        <v>84</v>
      </c>
      <c r="C4767" s="65" t="s">
        <v>137</v>
      </c>
      <c r="D4767" s="65" t="s">
        <v>138</v>
      </c>
      <c r="E4767" s="65" t="s">
        <v>179</v>
      </c>
      <c r="F4767" s="65" t="s">
        <v>153</v>
      </c>
      <c r="G4767" s="47">
        <v>44747</v>
      </c>
      <c r="H4767" s="47"/>
      <c r="I4767" s="66"/>
      <c r="J4767" s="22"/>
      <c r="K4767" s="22"/>
      <c r="L4767" s="111"/>
      <c r="M4767" s="22"/>
      <c r="N4767" s="22"/>
      <c r="O4767" s="22"/>
      <c r="P4767" s="31"/>
      <c r="Q4767" s="22"/>
      <c r="R4767" s="22"/>
      <c r="S4767" s="22"/>
      <c r="T4767" s="22"/>
      <c r="U4767" s="22"/>
      <c r="V4767" s="22"/>
      <c r="W4767" s="22"/>
      <c r="X4767" s="22"/>
      <c r="Y4767" s="22"/>
      <c r="Z4767" s="22"/>
      <c r="AA4767" s="22"/>
      <c r="AB4767" s="22"/>
      <c r="AC4767" s="22"/>
      <c r="AD4767" s="22"/>
      <c r="AE4767" s="22"/>
      <c r="AF4767" s="22"/>
      <c r="AG4767" s="22"/>
      <c r="AH4767" s="22"/>
      <c r="AI4767" s="22"/>
      <c r="AJ4767" s="22"/>
      <c r="AK4767" s="22"/>
      <c r="AL4767" s="22">
        <v>0.31862499999999999</v>
      </c>
      <c r="AM4767" s="22">
        <v>0.31950000000000001</v>
      </c>
      <c r="AN4767" s="22">
        <v>0.28174999999999994</v>
      </c>
      <c r="AO4767" s="22">
        <v>0.29749999999999999</v>
      </c>
      <c r="AP4767" s="22">
        <v>0.27875</v>
      </c>
      <c r="AQ4767" s="22">
        <v>0.31299999999999994</v>
      </c>
      <c r="AR4767" s="22">
        <v>0.3095</v>
      </c>
      <c r="AS4767" s="22">
        <v>0.39124999999999999</v>
      </c>
      <c r="AT4767" s="22"/>
      <c r="AU4767">
        <f t="shared" si="91"/>
        <v>63.725000000000001</v>
      </c>
      <c r="AV4767">
        <f t="shared" si="91"/>
        <v>63.9</v>
      </c>
      <c r="AW4767">
        <f t="shared" si="91"/>
        <v>56.349999999999987</v>
      </c>
      <c r="AX4767">
        <f t="shared" si="90"/>
        <v>183.97499999999999</v>
      </c>
    </row>
    <row r="4768" spans="1:50" x14ac:dyDescent="0.25">
      <c r="A4768" s="65" t="s">
        <v>173</v>
      </c>
      <c r="B4768" s="65" t="s">
        <v>84</v>
      </c>
      <c r="C4768" s="65" t="s">
        <v>137</v>
      </c>
      <c r="D4768" s="65" t="s">
        <v>138</v>
      </c>
      <c r="E4768" s="65" t="s">
        <v>179</v>
      </c>
      <c r="F4768" s="65" t="s">
        <v>153</v>
      </c>
      <c r="G4768" s="47">
        <v>44756</v>
      </c>
      <c r="H4768" s="47"/>
      <c r="I4768" s="66"/>
      <c r="J4768" s="22"/>
      <c r="K4768" s="22"/>
      <c r="L4768" s="111"/>
      <c r="M4768" s="22"/>
      <c r="N4768" s="22"/>
      <c r="O4768" s="22"/>
      <c r="P4768" s="31"/>
      <c r="Q4768" s="22"/>
      <c r="R4768" s="22"/>
      <c r="S4768" s="22"/>
      <c r="T4768" s="22"/>
      <c r="U4768" s="22"/>
      <c r="V4768" s="22"/>
      <c r="W4768" s="22"/>
      <c r="X4768" s="22"/>
      <c r="Y4768" s="22"/>
      <c r="Z4768" s="22"/>
      <c r="AA4768" s="22"/>
      <c r="AB4768" s="22"/>
      <c r="AC4768" s="22"/>
      <c r="AD4768" s="22"/>
      <c r="AE4768" s="22"/>
      <c r="AF4768" s="22"/>
      <c r="AG4768" s="22"/>
      <c r="AH4768" s="22"/>
      <c r="AI4768" s="22"/>
      <c r="AJ4768" s="22"/>
      <c r="AK4768" s="22"/>
      <c r="AL4768" s="22">
        <v>0.34775000000000006</v>
      </c>
      <c r="AM4768" s="22">
        <v>0.34399999999999997</v>
      </c>
      <c r="AN4768" s="22">
        <v>0.32825000000000004</v>
      </c>
      <c r="AO4768" s="22">
        <v>0.34850000000000003</v>
      </c>
      <c r="AP4768" s="22">
        <v>0.35325000000000001</v>
      </c>
      <c r="AQ4768" s="22">
        <v>0.36950000000000005</v>
      </c>
      <c r="AR4768" s="22">
        <v>0.35700000000000004</v>
      </c>
      <c r="AS4768" s="22">
        <v>0.40325000000000005</v>
      </c>
      <c r="AT4768" s="22"/>
      <c r="AU4768">
        <f t="shared" si="91"/>
        <v>69.550000000000011</v>
      </c>
      <c r="AV4768">
        <f t="shared" si="91"/>
        <v>68.8</v>
      </c>
      <c r="AW4768">
        <f t="shared" si="91"/>
        <v>65.650000000000006</v>
      </c>
      <c r="AX4768">
        <f t="shared" si="90"/>
        <v>204.00000000000003</v>
      </c>
    </row>
    <row r="4769" spans="1:50" x14ac:dyDescent="0.25">
      <c r="A4769" s="65" t="s">
        <v>173</v>
      </c>
      <c r="B4769" s="65" t="s">
        <v>84</v>
      </c>
      <c r="C4769" s="65" t="s">
        <v>137</v>
      </c>
      <c r="D4769" s="65" t="s">
        <v>138</v>
      </c>
      <c r="E4769" s="65" t="s">
        <v>179</v>
      </c>
      <c r="F4769" s="65" t="s">
        <v>153</v>
      </c>
      <c r="G4769" s="47">
        <v>44777</v>
      </c>
      <c r="H4769" s="47"/>
      <c r="I4769" s="66"/>
      <c r="J4769" s="22"/>
      <c r="K4769" s="22"/>
      <c r="L4769" s="111"/>
      <c r="M4769" s="22"/>
      <c r="N4769" s="22"/>
      <c r="O4769" s="22"/>
      <c r="P4769" s="31"/>
      <c r="Q4769" s="22"/>
      <c r="R4769" s="22"/>
      <c r="S4769" s="22"/>
      <c r="T4769" s="22"/>
      <c r="U4769" s="22"/>
      <c r="V4769" s="22"/>
      <c r="W4769" s="22"/>
      <c r="X4769" s="22"/>
      <c r="Y4769" s="22"/>
      <c r="Z4769" s="22"/>
      <c r="AA4769" s="22"/>
      <c r="AB4769" s="22"/>
      <c r="AC4769" s="22"/>
      <c r="AD4769" s="22"/>
      <c r="AE4769" s="22"/>
      <c r="AF4769" s="22"/>
      <c r="AG4769" s="22"/>
      <c r="AH4769" s="22"/>
      <c r="AI4769" s="22"/>
      <c r="AJ4769" s="22"/>
      <c r="AK4769" s="22"/>
      <c r="AL4769" s="22">
        <v>0.36325000000000002</v>
      </c>
      <c r="AM4769" s="22">
        <v>0.34099999999999997</v>
      </c>
      <c r="AN4769" s="22">
        <v>0.33</v>
      </c>
      <c r="AO4769" s="22">
        <v>0.34975000000000001</v>
      </c>
      <c r="AP4769" s="22">
        <v>0.34875</v>
      </c>
      <c r="AQ4769" s="22">
        <v>0.375</v>
      </c>
      <c r="AR4769" s="22">
        <v>0.36749999999999999</v>
      </c>
      <c r="AS4769" s="22">
        <v>0.40125</v>
      </c>
      <c r="AT4769" s="22"/>
      <c r="AU4769">
        <f t="shared" si="91"/>
        <v>72.650000000000006</v>
      </c>
      <c r="AV4769">
        <f t="shared" si="91"/>
        <v>68.199999999999989</v>
      </c>
      <c r="AW4769">
        <f t="shared" si="91"/>
        <v>66</v>
      </c>
      <c r="AX4769">
        <f t="shared" si="90"/>
        <v>206.85</v>
      </c>
    </row>
    <row r="4770" spans="1:50" x14ac:dyDescent="0.25">
      <c r="A4770" s="65" t="s">
        <v>173</v>
      </c>
      <c r="B4770" s="65" t="s">
        <v>84</v>
      </c>
      <c r="C4770" s="65" t="s">
        <v>137</v>
      </c>
      <c r="D4770" s="65" t="s">
        <v>138</v>
      </c>
      <c r="E4770" s="65" t="s">
        <v>179</v>
      </c>
      <c r="F4770" s="65" t="s">
        <v>153</v>
      </c>
      <c r="G4770" s="47">
        <v>44795</v>
      </c>
      <c r="H4770" s="47"/>
      <c r="I4770" s="66"/>
      <c r="J4770" s="22"/>
      <c r="K4770" s="22"/>
      <c r="L4770" s="111"/>
      <c r="M4770" s="22"/>
      <c r="N4770" s="22"/>
      <c r="O4770" s="22"/>
      <c r="P4770" s="31"/>
      <c r="Q4770" s="22"/>
      <c r="R4770" s="22"/>
      <c r="S4770" s="22"/>
      <c r="T4770" s="22"/>
      <c r="U4770" s="22"/>
      <c r="V4770" s="22"/>
      <c r="W4770" s="22"/>
      <c r="X4770" s="22"/>
      <c r="Y4770" s="22"/>
      <c r="Z4770" s="22"/>
      <c r="AA4770" s="22"/>
      <c r="AB4770" s="22"/>
      <c r="AC4770" s="22"/>
      <c r="AD4770" s="22"/>
      <c r="AE4770" s="22"/>
      <c r="AF4770" s="22"/>
      <c r="AG4770" s="22"/>
      <c r="AH4770" s="22"/>
      <c r="AI4770" s="22"/>
      <c r="AJ4770" s="22"/>
      <c r="AK4770" s="22"/>
      <c r="AL4770" s="22">
        <v>0.35887500000000006</v>
      </c>
      <c r="AM4770" s="22">
        <v>0.34075000000000005</v>
      </c>
      <c r="AN4770" s="22">
        <v>0.33250000000000002</v>
      </c>
      <c r="AO4770" s="22">
        <v>0.34875</v>
      </c>
      <c r="AP4770" s="22">
        <v>0.34575</v>
      </c>
      <c r="AQ4770" s="22">
        <v>0.375</v>
      </c>
      <c r="AR4770" s="22">
        <v>0.36075000000000002</v>
      </c>
      <c r="AS4770" s="22">
        <v>0.40625</v>
      </c>
      <c r="AT4770" s="22"/>
      <c r="AU4770">
        <f t="shared" si="91"/>
        <v>71.775000000000006</v>
      </c>
      <c r="AV4770">
        <f t="shared" si="91"/>
        <v>68.150000000000006</v>
      </c>
      <c r="AW4770">
        <f t="shared" si="91"/>
        <v>66.5</v>
      </c>
      <c r="AX4770">
        <f t="shared" si="90"/>
        <v>206.42500000000001</v>
      </c>
    </row>
    <row r="4771" spans="1:50" x14ac:dyDescent="0.25">
      <c r="A4771" s="65" t="s">
        <v>173</v>
      </c>
      <c r="B4771" s="65" t="s">
        <v>84</v>
      </c>
      <c r="C4771" s="65" t="s">
        <v>137</v>
      </c>
      <c r="D4771" s="65" t="s">
        <v>138</v>
      </c>
      <c r="E4771" s="65" t="s">
        <v>179</v>
      </c>
      <c r="F4771" s="65" t="s">
        <v>153</v>
      </c>
      <c r="G4771" s="47">
        <v>44810</v>
      </c>
      <c r="H4771" s="47"/>
      <c r="I4771" s="66"/>
      <c r="J4771" s="22"/>
      <c r="K4771" s="22"/>
      <c r="L4771" s="111"/>
      <c r="M4771" s="22"/>
      <c r="N4771" s="22"/>
      <c r="O4771" s="22"/>
      <c r="P4771" s="31"/>
      <c r="Q4771" s="22"/>
      <c r="R4771" s="22"/>
      <c r="S4771" s="22"/>
      <c r="T4771" s="22"/>
      <c r="U4771" s="22"/>
      <c r="V4771" s="22"/>
      <c r="W4771" s="22"/>
      <c r="X4771" s="22"/>
      <c r="Y4771" s="22"/>
      <c r="Z4771" s="22"/>
      <c r="AA4771" s="22"/>
      <c r="AB4771" s="22"/>
      <c r="AC4771" s="22"/>
      <c r="AD4771" s="22"/>
      <c r="AE4771" s="22"/>
      <c r="AF4771" s="22"/>
      <c r="AG4771" s="22"/>
      <c r="AH4771" s="22"/>
      <c r="AI4771" s="22"/>
      <c r="AJ4771" s="22"/>
      <c r="AK4771" s="22"/>
      <c r="AL4771" s="22">
        <v>0.299875</v>
      </c>
      <c r="AM4771" s="22">
        <v>0.32724999999999993</v>
      </c>
      <c r="AN4771" s="22">
        <v>0.32049999999999995</v>
      </c>
      <c r="AO4771" s="22">
        <v>0.34300000000000003</v>
      </c>
      <c r="AP4771" s="22">
        <v>0.33650000000000008</v>
      </c>
      <c r="AQ4771" s="22">
        <v>0.36950000000000005</v>
      </c>
      <c r="AR4771" s="22">
        <v>0.35599999999999993</v>
      </c>
      <c r="AS4771" s="22">
        <v>0.40225</v>
      </c>
      <c r="AT4771" s="22"/>
      <c r="AU4771">
        <f t="shared" si="91"/>
        <v>59.975000000000001</v>
      </c>
      <c r="AV4771">
        <f t="shared" si="91"/>
        <v>65.449999999999989</v>
      </c>
      <c r="AW4771">
        <f t="shared" si="91"/>
        <v>64.099999999999994</v>
      </c>
      <c r="AX4771">
        <f t="shared" si="90"/>
        <v>189.52499999999998</v>
      </c>
    </row>
    <row r="4772" spans="1:50" x14ac:dyDescent="0.25">
      <c r="A4772" s="65" t="s">
        <v>173</v>
      </c>
      <c r="B4772" s="65" t="s">
        <v>84</v>
      </c>
      <c r="C4772" s="65" t="s">
        <v>137</v>
      </c>
      <c r="D4772" s="65" t="s">
        <v>138</v>
      </c>
      <c r="E4772" s="65" t="s">
        <v>179</v>
      </c>
      <c r="F4772" s="65" t="s">
        <v>153</v>
      </c>
      <c r="G4772" s="47">
        <v>44833</v>
      </c>
      <c r="H4772" s="47"/>
      <c r="I4772" s="66"/>
      <c r="J4772" s="22"/>
      <c r="K4772" s="22"/>
      <c r="L4772" s="111"/>
      <c r="M4772" s="22"/>
      <c r="N4772" s="22"/>
      <c r="O4772" s="22"/>
      <c r="P4772" s="31"/>
      <c r="Q4772" s="22"/>
      <c r="R4772" s="22"/>
      <c r="S4772" s="22"/>
      <c r="T4772" s="22"/>
      <c r="U4772" s="22"/>
      <c r="V4772" s="22"/>
      <c r="W4772" s="22"/>
      <c r="X4772" s="22"/>
      <c r="Y4772" s="22"/>
      <c r="Z4772" s="22"/>
      <c r="AA4772" s="22"/>
      <c r="AB4772" s="22"/>
      <c r="AC4772" s="22"/>
      <c r="AD4772" s="22"/>
      <c r="AE4772" s="22"/>
      <c r="AF4772" s="22"/>
      <c r="AG4772" s="22"/>
      <c r="AH4772" s="22"/>
      <c r="AI4772" s="22"/>
      <c r="AJ4772" s="22"/>
      <c r="AK4772" s="22"/>
      <c r="AL4772">
        <v>0.24862500000000001</v>
      </c>
      <c r="AM4772">
        <v>0.308</v>
      </c>
      <c r="AN4772">
        <v>0.311</v>
      </c>
      <c r="AO4772">
        <v>0.33799999999999997</v>
      </c>
      <c r="AP4772">
        <v>0.32650000000000001</v>
      </c>
      <c r="AQ4772">
        <v>0.36399999999999999</v>
      </c>
      <c r="AR4772">
        <v>0.34899999999999998</v>
      </c>
      <c r="AS4772">
        <v>0.40525</v>
      </c>
      <c r="AT4772" s="22"/>
      <c r="AU4772">
        <f t="shared" si="91"/>
        <v>49.725000000000001</v>
      </c>
      <c r="AV4772">
        <f t="shared" si="91"/>
        <v>61.6</v>
      </c>
      <c r="AW4772">
        <f t="shared" si="91"/>
        <v>62.2</v>
      </c>
      <c r="AX4772">
        <f t="shared" si="90"/>
        <v>173.52500000000001</v>
      </c>
    </row>
    <row r="4773" spans="1:50" x14ac:dyDescent="0.25">
      <c r="A4773" s="76" t="s">
        <v>175</v>
      </c>
      <c r="B4773" s="76" t="s">
        <v>143</v>
      </c>
      <c r="C4773" s="76" t="s">
        <v>137</v>
      </c>
      <c r="D4773" s="76" t="s">
        <v>138</v>
      </c>
      <c r="E4773" s="76" t="s">
        <v>179</v>
      </c>
      <c r="F4773" s="76" t="s">
        <v>153</v>
      </c>
      <c r="G4773" s="45">
        <v>44714</v>
      </c>
      <c r="H4773" s="45"/>
      <c r="I4773" s="91"/>
      <c r="L4773" s="23"/>
      <c r="P4773" s="13"/>
      <c r="V4773" s="20"/>
      <c r="W4773" s="20"/>
      <c r="X4773" s="20"/>
      <c r="Y4773" s="20"/>
      <c r="Z4773" s="20"/>
      <c r="AB4773" s="20"/>
      <c r="AI4773" s="20"/>
      <c r="AL4773">
        <v>0.298375</v>
      </c>
      <c r="AM4773">
        <v>0.29949999999999999</v>
      </c>
      <c r="AN4773">
        <v>0.30449999999999999</v>
      </c>
      <c r="AO4773">
        <v>0.31074999999999997</v>
      </c>
      <c r="AP4773">
        <v>0.30599999999999999</v>
      </c>
      <c r="AQ4773">
        <v>0.30474999999999997</v>
      </c>
      <c r="AR4773">
        <v>0.34250000000000003</v>
      </c>
      <c r="AS4773">
        <v>0.33574999999999994</v>
      </c>
      <c r="AU4773">
        <f t="shared" si="91"/>
        <v>59.674999999999997</v>
      </c>
      <c r="AV4773">
        <f t="shared" si="91"/>
        <v>59.9</v>
      </c>
      <c r="AW4773">
        <f t="shared" si="91"/>
        <v>60.9</v>
      </c>
      <c r="AX4773">
        <f t="shared" si="90"/>
        <v>180.47499999999999</v>
      </c>
    </row>
    <row r="4774" spans="1:50" x14ac:dyDescent="0.25">
      <c r="A4774" s="76" t="s">
        <v>175</v>
      </c>
      <c r="B4774" s="76" t="s">
        <v>143</v>
      </c>
      <c r="C4774" s="76" t="s">
        <v>137</v>
      </c>
      <c r="D4774" s="76" t="s">
        <v>138</v>
      </c>
      <c r="E4774" s="76" t="s">
        <v>179</v>
      </c>
      <c r="F4774" s="76" t="s">
        <v>153</v>
      </c>
      <c r="G4774" s="45">
        <v>44735</v>
      </c>
      <c r="H4774" s="45"/>
      <c r="I4774" s="91"/>
      <c r="L4774" s="23"/>
      <c r="P4774" s="13"/>
      <c r="V4774" s="20"/>
      <c r="W4774" s="20"/>
      <c r="X4774" s="20"/>
      <c r="Y4774" s="20"/>
      <c r="Z4774" s="20"/>
      <c r="AB4774" s="20"/>
      <c r="AI4774" s="20"/>
      <c r="AL4774">
        <v>0.27700000000000002</v>
      </c>
      <c r="AM4774">
        <v>0.31074999999999997</v>
      </c>
      <c r="AN4774">
        <v>0.30625000000000002</v>
      </c>
      <c r="AO4774">
        <v>0.31475000000000003</v>
      </c>
      <c r="AP4774">
        <v>0.30524999999999997</v>
      </c>
      <c r="AQ4774">
        <v>0.29875000000000002</v>
      </c>
      <c r="AR4774">
        <v>0.33925</v>
      </c>
      <c r="AS4774">
        <v>0.33250000000000002</v>
      </c>
      <c r="AU4774">
        <f t="shared" si="91"/>
        <v>55.400000000000006</v>
      </c>
      <c r="AV4774">
        <f t="shared" si="91"/>
        <v>62.149999999999991</v>
      </c>
      <c r="AW4774">
        <f t="shared" si="91"/>
        <v>61.250000000000007</v>
      </c>
      <c r="AX4774">
        <f t="shared" si="90"/>
        <v>178.8</v>
      </c>
    </row>
    <row r="4775" spans="1:50" x14ac:dyDescent="0.25">
      <c r="A4775" s="76" t="s">
        <v>175</v>
      </c>
      <c r="B4775" s="76" t="s">
        <v>143</v>
      </c>
      <c r="C4775" s="76" t="s">
        <v>137</v>
      </c>
      <c r="D4775" s="76" t="s">
        <v>138</v>
      </c>
      <c r="E4775" s="76" t="s">
        <v>179</v>
      </c>
      <c r="F4775" s="76" t="s">
        <v>153</v>
      </c>
      <c r="G4775" s="45">
        <v>44747</v>
      </c>
      <c r="H4775" s="45"/>
      <c r="I4775" s="91"/>
      <c r="L4775" s="23"/>
      <c r="P4775" s="13"/>
      <c r="V4775" s="20"/>
      <c r="W4775" s="20"/>
      <c r="X4775" s="20"/>
      <c r="Y4775" s="20"/>
      <c r="Z4775" s="20"/>
      <c r="AB4775" s="20"/>
      <c r="AI4775" s="20"/>
      <c r="AL4775">
        <v>0.3105</v>
      </c>
      <c r="AM4775">
        <v>0.32175000000000004</v>
      </c>
      <c r="AN4775">
        <v>0.30675000000000002</v>
      </c>
      <c r="AO4775">
        <v>0.31174999999999997</v>
      </c>
      <c r="AP4775">
        <v>0.30174999999999996</v>
      </c>
      <c r="AQ4775">
        <v>0.29825000000000002</v>
      </c>
      <c r="AR4775">
        <v>0.33750000000000002</v>
      </c>
      <c r="AS4775">
        <v>0.33325000000000005</v>
      </c>
      <c r="AU4775">
        <f t="shared" si="91"/>
        <v>62.1</v>
      </c>
      <c r="AV4775">
        <f t="shared" si="91"/>
        <v>64.350000000000009</v>
      </c>
      <c r="AW4775">
        <f t="shared" si="91"/>
        <v>61.35</v>
      </c>
      <c r="AX4775">
        <f t="shared" si="90"/>
        <v>187.8</v>
      </c>
    </row>
    <row r="4776" spans="1:50" x14ac:dyDescent="0.25">
      <c r="A4776" s="76" t="s">
        <v>175</v>
      </c>
      <c r="B4776" s="76" t="s">
        <v>143</v>
      </c>
      <c r="C4776" s="76" t="s">
        <v>137</v>
      </c>
      <c r="D4776" s="76" t="s">
        <v>138</v>
      </c>
      <c r="E4776" s="76" t="s">
        <v>179</v>
      </c>
      <c r="F4776" s="76" t="s">
        <v>153</v>
      </c>
      <c r="G4776" s="45">
        <v>44756</v>
      </c>
      <c r="H4776" s="45"/>
      <c r="I4776" s="91"/>
      <c r="L4776" s="23"/>
      <c r="P4776" s="13"/>
      <c r="V4776" s="20"/>
      <c r="W4776" s="20"/>
      <c r="X4776" s="20"/>
      <c r="Y4776" s="20"/>
      <c r="Z4776" s="20"/>
      <c r="AB4776" s="20"/>
      <c r="AI4776" s="20"/>
      <c r="AL4776">
        <v>0.38</v>
      </c>
      <c r="AM4776">
        <v>0.35424999999999995</v>
      </c>
      <c r="AN4776">
        <v>0.33799999999999997</v>
      </c>
      <c r="AO4776">
        <v>0.34499999999999997</v>
      </c>
      <c r="AP4776">
        <v>0.34875</v>
      </c>
      <c r="AQ4776">
        <v>0.36775000000000008</v>
      </c>
      <c r="AR4776">
        <v>0.37349999999999994</v>
      </c>
      <c r="AS4776">
        <v>0.36899999999999999</v>
      </c>
      <c r="AU4776">
        <f t="shared" si="91"/>
        <v>76</v>
      </c>
      <c r="AV4776">
        <f t="shared" si="91"/>
        <v>70.849999999999994</v>
      </c>
      <c r="AW4776">
        <f t="shared" si="91"/>
        <v>67.599999999999994</v>
      </c>
      <c r="AX4776">
        <f t="shared" si="90"/>
        <v>214.45</v>
      </c>
    </row>
    <row r="4777" spans="1:50" x14ac:dyDescent="0.25">
      <c r="A4777" s="76" t="s">
        <v>175</v>
      </c>
      <c r="B4777" s="76" t="s">
        <v>143</v>
      </c>
      <c r="C4777" s="76" t="s">
        <v>137</v>
      </c>
      <c r="D4777" s="76" t="s">
        <v>138</v>
      </c>
      <c r="E4777" s="76" t="s">
        <v>179</v>
      </c>
      <c r="F4777" s="76" t="s">
        <v>153</v>
      </c>
      <c r="G4777" s="45">
        <v>44777</v>
      </c>
      <c r="H4777" s="45"/>
      <c r="I4777" s="91"/>
      <c r="L4777" s="23"/>
      <c r="P4777" s="13"/>
      <c r="V4777" s="20"/>
      <c r="W4777" s="20"/>
      <c r="X4777" s="20"/>
      <c r="Y4777" s="20"/>
      <c r="Z4777" s="20"/>
      <c r="AB4777" s="20"/>
      <c r="AI4777" s="20"/>
      <c r="AL4777">
        <v>0.36749999999999999</v>
      </c>
      <c r="AM4777">
        <v>0.34925000000000006</v>
      </c>
      <c r="AN4777">
        <v>0.33450000000000002</v>
      </c>
      <c r="AO4777">
        <v>0.34725</v>
      </c>
      <c r="AP4777">
        <v>0.35150000000000003</v>
      </c>
      <c r="AQ4777">
        <v>0.37924999999999998</v>
      </c>
      <c r="AR4777">
        <v>0.37725000000000003</v>
      </c>
      <c r="AS4777">
        <v>0.37325000000000003</v>
      </c>
      <c r="AU4777">
        <f t="shared" si="91"/>
        <v>73.5</v>
      </c>
      <c r="AV4777">
        <f t="shared" si="91"/>
        <v>69.850000000000009</v>
      </c>
      <c r="AW4777">
        <f t="shared" si="91"/>
        <v>66.900000000000006</v>
      </c>
      <c r="AX4777">
        <f t="shared" si="90"/>
        <v>210.25000000000003</v>
      </c>
    </row>
    <row r="4778" spans="1:50" x14ac:dyDescent="0.25">
      <c r="A4778" s="76" t="s">
        <v>175</v>
      </c>
      <c r="B4778" s="76" t="s">
        <v>143</v>
      </c>
      <c r="C4778" s="76" t="s">
        <v>137</v>
      </c>
      <c r="D4778" s="76" t="s">
        <v>138</v>
      </c>
      <c r="E4778" s="76" t="s">
        <v>179</v>
      </c>
      <c r="F4778" s="76" t="s">
        <v>153</v>
      </c>
      <c r="G4778" s="45">
        <v>44795</v>
      </c>
      <c r="H4778" s="45"/>
      <c r="I4778" s="91"/>
      <c r="L4778" s="23"/>
      <c r="P4778" s="13"/>
      <c r="V4778" s="20"/>
      <c r="W4778" s="20"/>
      <c r="X4778" s="20"/>
      <c r="Y4778" s="20"/>
      <c r="Z4778" s="20"/>
      <c r="AB4778" s="20"/>
      <c r="AI4778" s="20"/>
      <c r="AL4778">
        <v>0.36</v>
      </c>
      <c r="AM4778">
        <v>0.34824999999999995</v>
      </c>
      <c r="AN4778">
        <v>0.33624999999999999</v>
      </c>
      <c r="AO4778">
        <v>0.34674999999999995</v>
      </c>
      <c r="AP4778">
        <v>0.35174999999999995</v>
      </c>
      <c r="AQ4778">
        <v>0.3765</v>
      </c>
      <c r="AR4778">
        <v>0.3725</v>
      </c>
      <c r="AS4778">
        <v>0.37325000000000003</v>
      </c>
      <c r="AU4778">
        <f t="shared" si="91"/>
        <v>72</v>
      </c>
      <c r="AV4778">
        <f t="shared" si="91"/>
        <v>69.649999999999991</v>
      </c>
      <c r="AW4778">
        <f t="shared" si="91"/>
        <v>67.25</v>
      </c>
      <c r="AX4778">
        <f t="shared" si="90"/>
        <v>208.89999999999998</v>
      </c>
    </row>
    <row r="4779" spans="1:50" x14ac:dyDescent="0.25">
      <c r="A4779" s="76" t="s">
        <v>175</v>
      </c>
      <c r="B4779" s="76" t="s">
        <v>143</v>
      </c>
      <c r="C4779" s="76" t="s">
        <v>137</v>
      </c>
      <c r="D4779" s="76" t="s">
        <v>138</v>
      </c>
      <c r="E4779" s="76" t="s">
        <v>179</v>
      </c>
      <c r="F4779" s="76" t="s">
        <v>153</v>
      </c>
      <c r="G4779" s="45">
        <v>44810</v>
      </c>
      <c r="H4779" s="45"/>
      <c r="I4779" s="91"/>
      <c r="L4779" s="23"/>
      <c r="P4779" s="13"/>
      <c r="V4779" s="20"/>
      <c r="W4779" s="20"/>
      <c r="X4779" s="20"/>
      <c r="Y4779" s="20"/>
      <c r="Z4779" s="20"/>
      <c r="AB4779" s="20"/>
      <c r="AI4779" s="20"/>
      <c r="AL4779" s="22">
        <v>0.300375</v>
      </c>
      <c r="AM4779" s="22">
        <v>0.32974999999999999</v>
      </c>
      <c r="AN4779" s="22">
        <v>0.32225000000000004</v>
      </c>
      <c r="AO4779" s="22">
        <v>0.33549999999999996</v>
      </c>
      <c r="AP4779" s="22">
        <v>0.33925</v>
      </c>
      <c r="AQ4779" s="22">
        <v>0.36799999999999999</v>
      </c>
      <c r="AR4779" s="22">
        <v>0.36875000000000002</v>
      </c>
      <c r="AS4779" s="22">
        <v>0.36549999999999999</v>
      </c>
      <c r="AU4779">
        <f t="shared" si="91"/>
        <v>60.075000000000003</v>
      </c>
      <c r="AV4779">
        <f t="shared" si="91"/>
        <v>65.95</v>
      </c>
      <c r="AW4779">
        <f t="shared" si="91"/>
        <v>64.45</v>
      </c>
      <c r="AX4779">
        <f t="shared" si="90"/>
        <v>190.47500000000002</v>
      </c>
    </row>
    <row r="4780" spans="1:50" x14ac:dyDescent="0.25">
      <c r="A4780" s="76" t="s">
        <v>175</v>
      </c>
      <c r="B4780" s="76" t="s">
        <v>143</v>
      </c>
      <c r="C4780" s="76" t="s">
        <v>137</v>
      </c>
      <c r="D4780" s="76" t="s">
        <v>138</v>
      </c>
      <c r="E4780" s="76" t="s">
        <v>179</v>
      </c>
      <c r="F4780" s="76" t="s">
        <v>153</v>
      </c>
      <c r="G4780" s="45">
        <v>44833</v>
      </c>
      <c r="H4780" s="45"/>
      <c r="I4780" s="91"/>
      <c r="L4780" s="23"/>
      <c r="P4780" s="13"/>
      <c r="V4780" s="20"/>
      <c r="W4780" s="20"/>
      <c r="X4780" s="20"/>
      <c r="Y4780" s="20"/>
      <c r="Z4780" s="20"/>
      <c r="AB4780" s="20"/>
      <c r="AI4780" s="20"/>
      <c r="AL4780" s="22">
        <v>0.25524999999999998</v>
      </c>
      <c r="AM4780" s="22">
        <v>0.30249999999999999</v>
      </c>
      <c r="AN4780" s="22">
        <v>0.31499999999999995</v>
      </c>
      <c r="AO4780" s="22">
        <v>0.33399999999999996</v>
      </c>
      <c r="AP4780" s="22">
        <v>0.33374999999999999</v>
      </c>
      <c r="AQ4780" s="22">
        <v>0.36200000000000004</v>
      </c>
      <c r="AR4780" s="22">
        <v>0.36875000000000002</v>
      </c>
      <c r="AS4780" s="22">
        <v>0.36375000000000002</v>
      </c>
      <c r="AU4780">
        <f t="shared" si="91"/>
        <v>51.05</v>
      </c>
      <c r="AV4780">
        <f t="shared" si="91"/>
        <v>60.5</v>
      </c>
      <c r="AW4780">
        <f t="shared" si="91"/>
        <v>62.999999999999986</v>
      </c>
      <c r="AX4780">
        <f t="shared" si="90"/>
        <v>174.54999999999998</v>
      </c>
    </row>
    <row r="4781" spans="1:50" x14ac:dyDescent="0.25">
      <c r="A4781" s="65" t="s">
        <v>177</v>
      </c>
      <c r="B4781" s="65" t="s">
        <v>145</v>
      </c>
      <c r="C4781" s="65" t="s">
        <v>137</v>
      </c>
      <c r="D4781" s="65" t="s">
        <v>138</v>
      </c>
      <c r="E4781" s="65" t="s">
        <v>179</v>
      </c>
      <c r="F4781" s="65" t="s">
        <v>153</v>
      </c>
      <c r="G4781" s="47">
        <v>44714</v>
      </c>
      <c r="H4781" s="47"/>
      <c r="I4781" s="66"/>
      <c r="J4781" s="22"/>
      <c r="K4781" s="22"/>
      <c r="L4781" s="111"/>
      <c r="M4781" s="22"/>
      <c r="N4781" s="22"/>
      <c r="O4781" s="22"/>
      <c r="P4781" s="31"/>
      <c r="Q4781" s="22"/>
      <c r="R4781" s="22"/>
      <c r="S4781" s="22"/>
      <c r="T4781" s="22"/>
      <c r="U4781" s="22"/>
      <c r="V4781" s="22"/>
      <c r="W4781" s="22"/>
      <c r="X4781" s="22"/>
      <c r="Y4781" s="22"/>
      <c r="Z4781" s="22"/>
      <c r="AA4781" s="22"/>
      <c r="AB4781" s="22"/>
      <c r="AC4781" s="22"/>
      <c r="AD4781" s="22"/>
      <c r="AE4781" s="22"/>
      <c r="AF4781" s="22"/>
      <c r="AG4781" s="22"/>
      <c r="AH4781" s="22"/>
      <c r="AI4781" s="22"/>
      <c r="AJ4781" s="22"/>
      <c r="AK4781" s="22"/>
      <c r="AL4781" s="22">
        <v>0.33299999999999996</v>
      </c>
      <c r="AM4781" s="22">
        <v>0.30649999999999999</v>
      </c>
      <c r="AN4781" s="22">
        <v>0.30125000000000002</v>
      </c>
      <c r="AO4781" s="22">
        <v>0.32400000000000001</v>
      </c>
      <c r="AP4781" s="22">
        <v>0.30800000000000005</v>
      </c>
      <c r="AQ4781" s="22">
        <v>0.32400000000000001</v>
      </c>
      <c r="AR4781" s="22">
        <v>0.29925000000000002</v>
      </c>
      <c r="AS4781" s="22">
        <v>0.33575000000000005</v>
      </c>
      <c r="AT4781" s="22"/>
      <c r="AU4781">
        <f t="shared" si="91"/>
        <v>66.599999999999994</v>
      </c>
      <c r="AV4781">
        <f t="shared" si="91"/>
        <v>61.3</v>
      </c>
      <c r="AW4781">
        <f t="shared" si="91"/>
        <v>60.25</v>
      </c>
      <c r="AX4781">
        <f t="shared" si="90"/>
        <v>188.14999999999998</v>
      </c>
    </row>
    <row r="4782" spans="1:50" x14ac:dyDescent="0.25">
      <c r="A4782" s="65" t="s">
        <v>177</v>
      </c>
      <c r="B4782" s="65" t="s">
        <v>145</v>
      </c>
      <c r="C4782" s="65" t="s">
        <v>137</v>
      </c>
      <c r="D4782" s="65" t="s">
        <v>138</v>
      </c>
      <c r="E4782" s="65" t="s">
        <v>179</v>
      </c>
      <c r="F4782" s="65" t="s">
        <v>153</v>
      </c>
      <c r="G4782" s="47">
        <v>44735</v>
      </c>
      <c r="H4782" s="47"/>
      <c r="I4782" s="66"/>
      <c r="J4782" s="22"/>
      <c r="K4782" s="22"/>
      <c r="L4782" s="111"/>
      <c r="M4782" s="22"/>
      <c r="N4782" s="22"/>
      <c r="O4782" s="22"/>
      <c r="P4782" s="31"/>
      <c r="Q4782" s="22"/>
      <c r="R4782" s="22"/>
      <c r="S4782" s="22"/>
      <c r="T4782" s="22"/>
      <c r="U4782" s="22"/>
      <c r="V4782" s="22"/>
      <c r="W4782" s="22"/>
      <c r="X4782" s="22"/>
      <c r="Y4782" s="22"/>
      <c r="Z4782" s="22"/>
      <c r="AA4782" s="22"/>
      <c r="AB4782" s="22"/>
      <c r="AC4782" s="22"/>
      <c r="AD4782" s="22"/>
      <c r="AE4782" s="22"/>
      <c r="AF4782" s="22"/>
      <c r="AG4782" s="22"/>
      <c r="AH4782" s="22"/>
      <c r="AI4782" s="22"/>
      <c r="AJ4782" s="22"/>
      <c r="AK4782" s="22"/>
      <c r="AL4782" s="22">
        <v>0.29725000000000001</v>
      </c>
      <c r="AM4782" s="22">
        <v>0.31125000000000003</v>
      </c>
      <c r="AN4782" s="22">
        <v>0.30199999999999999</v>
      </c>
      <c r="AO4782" s="22">
        <v>0.32574999999999998</v>
      </c>
      <c r="AP4782" s="22">
        <v>0.30024999999999996</v>
      </c>
      <c r="AQ4782" s="22">
        <v>0.32475000000000004</v>
      </c>
      <c r="AR4782" s="22">
        <v>0.29499999999999998</v>
      </c>
      <c r="AS4782" s="22">
        <v>0.33600000000000002</v>
      </c>
      <c r="AT4782" s="22"/>
      <c r="AU4782">
        <f t="shared" si="91"/>
        <v>59.45</v>
      </c>
      <c r="AV4782">
        <f t="shared" si="91"/>
        <v>62.250000000000007</v>
      </c>
      <c r="AW4782">
        <f t="shared" si="91"/>
        <v>60.4</v>
      </c>
      <c r="AX4782">
        <f t="shared" si="90"/>
        <v>182.10000000000002</v>
      </c>
    </row>
    <row r="4783" spans="1:50" x14ac:dyDescent="0.25">
      <c r="A4783" s="65" t="s">
        <v>177</v>
      </c>
      <c r="B4783" s="65" t="s">
        <v>145</v>
      </c>
      <c r="C4783" s="65" t="s">
        <v>137</v>
      </c>
      <c r="D4783" s="65" t="s">
        <v>138</v>
      </c>
      <c r="E4783" s="65" t="s">
        <v>179</v>
      </c>
      <c r="F4783" s="65" t="s">
        <v>153</v>
      </c>
      <c r="G4783" s="47">
        <v>44747</v>
      </c>
      <c r="H4783" s="47"/>
      <c r="I4783" s="66"/>
      <c r="J4783" s="22"/>
      <c r="K4783" s="22"/>
      <c r="L4783" s="111"/>
      <c r="M4783" s="22"/>
      <c r="N4783" s="22"/>
      <c r="O4783" s="22"/>
      <c r="P4783" s="31"/>
      <c r="Q4783" s="22"/>
      <c r="R4783" s="22"/>
      <c r="S4783" s="22"/>
      <c r="T4783" s="22"/>
      <c r="U4783" s="22"/>
      <c r="V4783" s="22"/>
      <c r="W4783" s="22"/>
      <c r="X4783" s="22"/>
      <c r="Y4783" s="22"/>
      <c r="Z4783" s="22"/>
      <c r="AA4783" s="22"/>
      <c r="AB4783" s="22"/>
      <c r="AC4783" s="22"/>
      <c r="AD4783" s="22"/>
      <c r="AE4783" s="22"/>
      <c r="AF4783" s="22"/>
      <c r="AG4783" s="22"/>
      <c r="AH4783" s="22"/>
      <c r="AI4783" s="22"/>
      <c r="AJ4783" s="22"/>
      <c r="AK4783" s="22"/>
      <c r="AL4783" s="22">
        <v>0.33775000000000005</v>
      </c>
      <c r="AM4783" s="22">
        <v>0.32450000000000001</v>
      </c>
      <c r="AN4783" s="22">
        <v>0.30274999999999996</v>
      </c>
      <c r="AO4783" s="22">
        <v>0.32374999999999998</v>
      </c>
      <c r="AP4783" s="22">
        <v>0.30049999999999999</v>
      </c>
      <c r="AQ4783" s="22">
        <v>0.31875000000000003</v>
      </c>
      <c r="AR4783" s="22">
        <v>0.29249999999999998</v>
      </c>
      <c r="AS4783" s="22">
        <v>0.33724999999999999</v>
      </c>
      <c r="AT4783" s="22"/>
      <c r="AU4783">
        <f t="shared" si="91"/>
        <v>67.550000000000011</v>
      </c>
      <c r="AV4783">
        <f t="shared" si="91"/>
        <v>64.900000000000006</v>
      </c>
      <c r="AW4783">
        <f t="shared" si="91"/>
        <v>60.54999999999999</v>
      </c>
      <c r="AX4783">
        <f t="shared" si="90"/>
        <v>193</v>
      </c>
    </row>
    <row r="4784" spans="1:50" x14ac:dyDescent="0.25">
      <c r="A4784" s="65" t="s">
        <v>177</v>
      </c>
      <c r="B4784" s="65" t="s">
        <v>145</v>
      </c>
      <c r="C4784" s="65" t="s">
        <v>137</v>
      </c>
      <c r="D4784" s="65" t="s">
        <v>138</v>
      </c>
      <c r="E4784" s="65" t="s">
        <v>179</v>
      </c>
      <c r="F4784" s="65" t="s">
        <v>153</v>
      </c>
      <c r="G4784" s="47">
        <v>44756</v>
      </c>
      <c r="H4784" s="47"/>
      <c r="I4784" s="66"/>
      <c r="J4784" s="22"/>
      <c r="K4784" s="22"/>
      <c r="L4784" s="111"/>
      <c r="M4784" s="22"/>
      <c r="N4784" s="22"/>
      <c r="O4784" s="22"/>
      <c r="P4784" s="31"/>
      <c r="Q4784" s="22"/>
      <c r="R4784" s="22"/>
      <c r="S4784" s="22"/>
      <c r="T4784" s="22"/>
      <c r="U4784" s="22"/>
      <c r="V4784" s="22"/>
      <c r="W4784" s="22"/>
      <c r="X4784" s="22"/>
      <c r="Y4784" s="22"/>
      <c r="Z4784" s="22"/>
      <c r="AA4784" s="22"/>
      <c r="AB4784" s="22"/>
      <c r="AC4784" s="22"/>
      <c r="AD4784" s="22"/>
      <c r="AE4784" s="22"/>
      <c r="AF4784" s="22"/>
      <c r="AG4784" s="22"/>
      <c r="AH4784" s="22"/>
      <c r="AI4784" s="22"/>
      <c r="AJ4784" s="22"/>
      <c r="AK4784" s="22"/>
      <c r="AL4784" s="22">
        <v>0.39899999999999997</v>
      </c>
      <c r="AM4784" s="22">
        <v>0.35899999999999999</v>
      </c>
      <c r="AN4784" s="22">
        <v>0.33674999999999999</v>
      </c>
      <c r="AO4784" s="22">
        <v>0.35075000000000001</v>
      </c>
      <c r="AP4784" s="22">
        <v>0.35924999999999996</v>
      </c>
      <c r="AQ4784" s="22">
        <v>0.36524999999999996</v>
      </c>
      <c r="AR4784" s="22">
        <v>0.34875</v>
      </c>
      <c r="AS4784" s="22">
        <v>0.38624999999999998</v>
      </c>
      <c r="AT4784" s="22"/>
      <c r="AU4784">
        <f t="shared" si="91"/>
        <v>79.8</v>
      </c>
      <c r="AV4784">
        <f t="shared" si="91"/>
        <v>71.8</v>
      </c>
      <c r="AW4784">
        <f t="shared" si="91"/>
        <v>67.349999999999994</v>
      </c>
      <c r="AX4784">
        <f t="shared" si="90"/>
        <v>218.95</v>
      </c>
    </row>
    <row r="4785" spans="1:50" x14ac:dyDescent="0.25">
      <c r="A4785" s="65" t="s">
        <v>177</v>
      </c>
      <c r="B4785" s="65" t="s">
        <v>145</v>
      </c>
      <c r="C4785" s="65" t="s">
        <v>137</v>
      </c>
      <c r="D4785" s="65" t="s">
        <v>138</v>
      </c>
      <c r="E4785" s="65" t="s">
        <v>179</v>
      </c>
      <c r="F4785" s="65" t="s">
        <v>153</v>
      </c>
      <c r="G4785" s="47">
        <v>44777</v>
      </c>
      <c r="H4785" s="47"/>
      <c r="I4785" s="66"/>
      <c r="J4785" s="22"/>
      <c r="K4785" s="22"/>
      <c r="L4785" s="111"/>
      <c r="M4785" s="22"/>
      <c r="N4785" s="22"/>
      <c r="O4785" s="22"/>
      <c r="P4785" s="31"/>
      <c r="Q4785" s="22"/>
      <c r="R4785" s="22"/>
      <c r="S4785" s="22"/>
      <c r="T4785" s="22"/>
      <c r="U4785" s="22"/>
      <c r="V4785" s="22"/>
      <c r="W4785" s="22"/>
      <c r="X4785" s="22"/>
      <c r="Y4785" s="22"/>
      <c r="Z4785" s="22"/>
      <c r="AA4785" s="22"/>
      <c r="AB4785" s="22"/>
      <c r="AC4785" s="22"/>
      <c r="AD4785" s="22"/>
      <c r="AE4785" s="22"/>
      <c r="AF4785" s="22"/>
      <c r="AG4785" s="22"/>
      <c r="AH4785" s="22"/>
      <c r="AI4785" s="22"/>
      <c r="AJ4785" s="22"/>
      <c r="AK4785" s="22"/>
      <c r="AL4785" s="22">
        <v>0.37412500000000004</v>
      </c>
      <c r="AM4785" s="22">
        <v>0.35099999999999992</v>
      </c>
      <c r="AN4785" s="22">
        <v>0.33424999999999999</v>
      </c>
      <c r="AO4785" s="22">
        <v>0.34900000000000003</v>
      </c>
      <c r="AP4785" s="22">
        <v>0.36074999999999996</v>
      </c>
      <c r="AQ4785" s="22">
        <v>0.36975000000000002</v>
      </c>
      <c r="AR4785" s="22">
        <v>0.3775</v>
      </c>
      <c r="AS4785" s="22">
        <v>0.38850000000000001</v>
      </c>
      <c r="AT4785" s="22"/>
      <c r="AU4785">
        <f t="shared" si="91"/>
        <v>74.825000000000003</v>
      </c>
      <c r="AV4785">
        <f t="shared" si="91"/>
        <v>70.199999999999989</v>
      </c>
      <c r="AW4785">
        <f t="shared" si="91"/>
        <v>66.849999999999994</v>
      </c>
      <c r="AX4785">
        <f t="shared" si="90"/>
        <v>211.87499999999997</v>
      </c>
    </row>
    <row r="4786" spans="1:50" x14ac:dyDescent="0.25">
      <c r="A4786" s="65" t="s">
        <v>177</v>
      </c>
      <c r="B4786" s="65" t="s">
        <v>145</v>
      </c>
      <c r="C4786" s="65" t="s">
        <v>137</v>
      </c>
      <c r="D4786" s="65" t="s">
        <v>138</v>
      </c>
      <c r="E4786" s="65" t="s">
        <v>179</v>
      </c>
      <c r="F4786" s="65" t="s">
        <v>153</v>
      </c>
      <c r="G4786" s="47">
        <v>44795</v>
      </c>
      <c r="H4786" s="47"/>
      <c r="I4786" s="66"/>
      <c r="J4786" s="22"/>
      <c r="K4786" s="22"/>
      <c r="L4786" s="111"/>
      <c r="M4786" s="22"/>
      <c r="N4786" s="22"/>
      <c r="O4786" s="22"/>
      <c r="P4786" s="31"/>
      <c r="Q4786" s="22"/>
      <c r="R4786" s="22"/>
      <c r="S4786" s="22"/>
      <c r="T4786" s="22"/>
      <c r="U4786" s="22"/>
      <c r="V4786" s="22"/>
      <c r="W4786" s="22"/>
      <c r="X4786" s="22"/>
      <c r="Y4786" s="22"/>
      <c r="Z4786" s="22"/>
      <c r="AA4786" s="22"/>
      <c r="AB4786" s="22"/>
      <c r="AC4786" s="22"/>
      <c r="AD4786" s="22"/>
      <c r="AE4786" s="22"/>
      <c r="AF4786" s="22"/>
      <c r="AG4786" s="22"/>
      <c r="AH4786" s="22"/>
      <c r="AI4786" s="22"/>
      <c r="AJ4786" s="22"/>
      <c r="AK4786" s="22"/>
      <c r="AL4786">
        <v>0.3715</v>
      </c>
      <c r="AM4786">
        <v>0.35199999999999998</v>
      </c>
      <c r="AN4786">
        <v>0.33549999999999996</v>
      </c>
      <c r="AO4786">
        <v>0.34924999999999995</v>
      </c>
      <c r="AP4786">
        <v>0.36024999999999996</v>
      </c>
      <c r="AQ4786">
        <v>0.3715</v>
      </c>
      <c r="AR4786">
        <v>0.36725000000000002</v>
      </c>
      <c r="AS4786">
        <v>0.38600000000000001</v>
      </c>
      <c r="AT4786" s="22"/>
      <c r="AU4786">
        <f t="shared" si="91"/>
        <v>74.3</v>
      </c>
      <c r="AV4786">
        <f t="shared" si="91"/>
        <v>70.399999999999991</v>
      </c>
      <c r="AW4786">
        <f t="shared" si="91"/>
        <v>67.099999999999994</v>
      </c>
      <c r="AX4786">
        <f t="shared" si="90"/>
        <v>211.79999999999998</v>
      </c>
    </row>
    <row r="4787" spans="1:50" x14ac:dyDescent="0.25">
      <c r="A4787" s="65" t="s">
        <v>177</v>
      </c>
      <c r="B4787" s="65" t="s">
        <v>145</v>
      </c>
      <c r="C4787" s="65" t="s">
        <v>137</v>
      </c>
      <c r="D4787" s="65" t="s">
        <v>138</v>
      </c>
      <c r="E4787" s="65" t="s">
        <v>179</v>
      </c>
      <c r="F4787" s="65" t="s">
        <v>153</v>
      </c>
      <c r="G4787" s="47">
        <v>44810</v>
      </c>
      <c r="H4787" s="47"/>
      <c r="I4787" s="66"/>
      <c r="J4787" s="22"/>
      <c r="K4787" s="22"/>
      <c r="L4787" s="111"/>
      <c r="M4787" s="22"/>
      <c r="N4787" s="22"/>
      <c r="O4787" s="22"/>
      <c r="P4787" s="31"/>
      <c r="Q4787" s="22"/>
      <c r="R4787" s="22"/>
      <c r="S4787" s="22"/>
      <c r="T4787" s="22"/>
      <c r="U4787" s="22"/>
      <c r="V4787" s="22"/>
      <c r="W4787" s="22"/>
      <c r="X4787" s="22"/>
      <c r="Y4787" s="22"/>
      <c r="Z4787" s="22"/>
      <c r="AA4787" s="22"/>
      <c r="AB4787" s="22"/>
      <c r="AC4787" s="22"/>
      <c r="AD4787" s="22"/>
      <c r="AE4787" s="22"/>
      <c r="AF4787" s="22"/>
      <c r="AG4787" s="22"/>
      <c r="AH4787" s="22"/>
      <c r="AI4787" s="22"/>
      <c r="AJ4787" s="22"/>
      <c r="AK4787" s="22"/>
      <c r="AL4787">
        <v>0.30262499999999998</v>
      </c>
      <c r="AM4787">
        <v>0.33250000000000002</v>
      </c>
      <c r="AN4787">
        <v>0.32449999999999996</v>
      </c>
      <c r="AO4787">
        <v>0.34225</v>
      </c>
      <c r="AP4787">
        <v>0.35174999999999995</v>
      </c>
      <c r="AQ4787">
        <v>0.36149999999999999</v>
      </c>
      <c r="AR4787">
        <v>0.35700000000000004</v>
      </c>
      <c r="AS4787">
        <v>0.37799999999999995</v>
      </c>
      <c r="AT4787" s="22"/>
      <c r="AU4787">
        <f t="shared" si="91"/>
        <v>60.524999999999999</v>
      </c>
      <c r="AV4787">
        <f t="shared" si="91"/>
        <v>66.5</v>
      </c>
      <c r="AW4787">
        <f t="shared" si="91"/>
        <v>64.899999999999991</v>
      </c>
      <c r="AX4787">
        <f t="shared" si="90"/>
        <v>191.92500000000001</v>
      </c>
    </row>
    <row r="4788" spans="1:50" x14ac:dyDescent="0.25">
      <c r="A4788" s="65" t="s">
        <v>177</v>
      </c>
      <c r="B4788" s="65" t="s">
        <v>145</v>
      </c>
      <c r="C4788" s="65" t="s">
        <v>137</v>
      </c>
      <c r="D4788" s="65" t="s">
        <v>138</v>
      </c>
      <c r="E4788" s="65" t="s">
        <v>179</v>
      </c>
      <c r="F4788" s="65" t="s">
        <v>153</v>
      </c>
      <c r="G4788" s="47">
        <v>44833</v>
      </c>
      <c r="H4788" s="47"/>
      <c r="I4788" s="66"/>
      <c r="J4788" s="22"/>
      <c r="K4788" s="22"/>
      <c r="L4788" s="111"/>
      <c r="M4788" s="22"/>
      <c r="N4788" s="22"/>
      <c r="O4788" s="22"/>
      <c r="P4788" s="31"/>
      <c r="Q4788" s="22"/>
      <c r="R4788" s="22"/>
      <c r="S4788" s="22"/>
      <c r="T4788" s="22"/>
      <c r="U4788" s="22"/>
      <c r="V4788" s="22"/>
      <c r="W4788" s="22"/>
      <c r="X4788" s="22"/>
      <c r="Y4788" s="22"/>
      <c r="Z4788" s="22"/>
      <c r="AA4788" s="22"/>
      <c r="AB4788" s="22"/>
      <c r="AC4788" s="22"/>
      <c r="AD4788" s="22"/>
      <c r="AE4788" s="22"/>
      <c r="AF4788" s="22"/>
      <c r="AG4788" s="22"/>
      <c r="AH4788" s="22"/>
      <c r="AI4788" s="22"/>
      <c r="AJ4788" s="22"/>
      <c r="AK4788" s="22"/>
      <c r="AL4788">
        <v>0.25987499999999997</v>
      </c>
      <c r="AM4788">
        <v>0.30549999999999999</v>
      </c>
      <c r="AN4788">
        <v>0.314</v>
      </c>
      <c r="AO4788">
        <v>0.33925</v>
      </c>
      <c r="AP4788">
        <v>0.34575</v>
      </c>
      <c r="AQ4788">
        <v>0.35724999999999996</v>
      </c>
      <c r="AR4788">
        <v>0.35025000000000001</v>
      </c>
      <c r="AS4788">
        <v>0.37375000000000003</v>
      </c>
      <c r="AT4788" s="22"/>
      <c r="AU4788">
        <f t="shared" si="91"/>
        <v>51.974999999999994</v>
      </c>
      <c r="AV4788">
        <f t="shared" si="91"/>
        <v>61.1</v>
      </c>
      <c r="AW4788">
        <f t="shared" si="91"/>
        <v>62.8</v>
      </c>
      <c r="AX4788">
        <f t="shared" ref="AX4788:AX4824" si="92">AU4788+AV4788+AW4788</f>
        <v>175.875</v>
      </c>
    </row>
    <row r="4789" spans="1:50" x14ac:dyDescent="0.25">
      <c r="A4789" s="76" t="s">
        <v>172</v>
      </c>
      <c r="B4789" s="76" t="s">
        <v>79</v>
      </c>
      <c r="C4789" s="76" t="s">
        <v>147</v>
      </c>
      <c r="D4789" s="76" t="s">
        <v>138</v>
      </c>
      <c r="E4789" s="76" t="s">
        <v>179</v>
      </c>
      <c r="F4789" s="76" t="s">
        <v>153</v>
      </c>
      <c r="G4789" s="45">
        <v>44714</v>
      </c>
      <c r="H4789" s="45"/>
      <c r="I4789" s="91"/>
      <c r="L4789" s="23"/>
      <c r="P4789" s="13"/>
      <c r="V4789" s="20"/>
      <c r="W4789" s="20"/>
      <c r="X4789" s="20"/>
      <c r="Y4789" s="20"/>
      <c r="Z4789" s="20"/>
      <c r="AB4789" s="20"/>
      <c r="AI4789" s="20"/>
      <c r="AL4789">
        <v>0.31312499999999999</v>
      </c>
      <c r="AM4789">
        <v>0.30424999999999996</v>
      </c>
      <c r="AN4789">
        <v>0.30249999999999999</v>
      </c>
      <c r="AO4789">
        <v>0.28149999999999997</v>
      </c>
      <c r="AP4789">
        <v>0.32250000000000001</v>
      </c>
      <c r="AQ4789">
        <v>0.32600000000000001</v>
      </c>
      <c r="AR4789">
        <v>0.30549999999999999</v>
      </c>
      <c r="AS4789">
        <v>0.34275</v>
      </c>
      <c r="AU4789">
        <f t="shared" si="91"/>
        <v>62.625</v>
      </c>
      <c r="AV4789">
        <f t="shared" si="91"/>
        <v>60.849999999999994</v>
      </c>
      <c r="AW4789">
        <f t="shared" si="91"/>
        <v>60.5</v>
      </c>
      <c r="AX4789">
        <f t="shared" si="92"/>
        <v>183.97499999999999</v>
      </c>
    </row>
    <row r="4790" spans="1:50" x14ac:dyDescent="0.25">
      <c r="A4790" s="76" t="s">
        <v>172</v>
      </c>
      <c r="B4790" s="76" t="s">
        <v>79</v>
      </c>
      <c r="C4790" s="76" t="s">
        <v>147</v>
      </c>
      <c r="D4790" s="76" t="s">
        <v>138</v>
      </c>
      <c r="E4790" s="76" t="s">
        <v>179</v>
      </c>
      <c r="F4790" s="76" t="s">
        <v>153</v>
      </c>
      <c r="G4790" s="45">
        <v>44735</v>
      </c>
      <c r="H4790" s="45"/>
      <c r="I4790" s="91"/>
      <c r="L4790" s="23"/>
      <c r="P4790" s="13"/>
      <c r="V4790" s="20"/>
      <c r="W4790" s="20"/>
      <c r="X4790" s="20"/>
      <c r="Y4790" s="20"/>
      <c r="Z4790" s="20"/>
      <c r="AB4790" s="20"/>
      <c r="AI4790" s="20"/>
      <c r="AL4790">
        <v>0.28975000000000001</v>
      </c>
      <c r="AM4790">
        <v>0.31325000000000003</v>
      </c>
      <c r="AN4790">
        <v>0.30449999999999999</v>
      </c>
      <c r="AO4790">
        <v>0.28050000000000003</v>
      </c>
      <c r="AP4790">
        <v>0.31775000000000003</v>
      </c>
      <c r="AQ4790">
        <v>0.32250000000000001</v>
      </c>
      <c r="AR4790">
        <v>0.30299999999999999</v>
      </c>
      <c r="AS4790">
        <v>0.34025</v>
      </c>
      <c r="AU4790">
        <f t="shared" si="91"/>
        <v>57.95</v>
      </c>
      <c r="AV4790">
        <f t="shared" si="91"/>
        <v>62.650000000000006</v>
      </c>
      <c r="AW4790">
        <f t="shared" si="91"/>
        <v>60.9</v>
      </c>
      <c r="AX4790">
        <f t="shared" si="92"/>
        <v>181.5</v>
      </c>
    </row>
    <row r="4791" spans="1:50" x14ac:dyDescent="0.25">
      <c r="A4791" s="76" t="s">
        <v>172</v>
      </c>
      <c r="B4791" s="76" t="s">
        <v>79</v>
      </c>
      <c r="C4791" s="76" t="s">
        <v>147</v>
      </c>
      <c r="D4791" s="76" t="s">
        <v>138</v>
      </c>
      <c r="E4791" s="76" t="s">
        <v>179</v>
      </c>
      <c r="F4791" s="76" t="s">
        <v>153</v>
      </c>
      <c r="G4791" s="45">
        <v>44747</v>
      </c>
      <c r="H4791" s="45"/>
      <c r="I4791" s="91"/>
      <c r="L4791" s="23"/>
      <c r="P4791" s="13"/>
      <c r="V4791" s="20"/>
      <c r="W4791" s="20"/>
      <c r="X4791" s="20"/>
      <c r="Y4791" s="20"/>
      <c r="Z4791" s="20"/>
      <c r="AB4791" s="20"/>
      <c r="AI4791" s="20"/>
      <c r="AL4791">
        <v>0.32737500000000003</v>
      </c>
      <c r="AM4791">
        <v>0.32174999999999998</v>
      </c>
      <c r="AN4791">
        <v>0.30424999999999996</v>
      </c>
      <c r="AO4791">
        <v>0.28050000000000003</v>
      </c>
      <c r="AP4791">
        <v>0.31474999999999992</v>
      </c>
      <c r="AQ4791">
        <v>0.318</v>
      </c>
      <c r="AR4791">
        <v>0.29849999999999999</v>
      </c>
      <c r="AS4791">
        <v>0.34075000000000005</v>
      </c>
      <c r="AU4791">
        <f t="shared" si="91"/>
        <v>65.475000000000009</v>
      </c>
      <c r="AV4791">
        <f t="shared" si="91"/>
        <v>64.349999999999994</v>
      </c>
      <c r="AW4791">
        <f t="shared" si="91"/>
        <v>60.849999999999994</v>
      </c>
      <c r="AX4791">
        <f t="shared" si="92"/>
        <v>190.67499999999998</v>
      </c>
    </row>
    <row r="4792" spans="1:50" x14ac:dyDescent="0.25">
      <c r="A4792" s="76" t="s">
        <v>172</v>
      </c>
      <c r="B4792" s="76" t="s">
        <v>79</v>
      </c>
      <c r="C4792" s="76" t="s">
        <v>147</v>
      </c>
      <c r="D4792" s="76" t="s">
        <v>138</v>
      </c>
      <c r="E4792" s="76" t="s">
        <v>179</v>
      </c>
      <c r="F4792" s="76" t="s">
        <v>153</v>
      </c>
      <c r="G4792" s="45">
        <v>44756</v>
      </c>
      <c r="H4792" s="45"/>
      <c r="I4792" s="91"/>
      <c r="L4792" s="23"/>
      <c r="P4792" s="13"/>
      <c r="V4792" s="20"/>
      <c r="W4792" s="20"/>
      <c r="X4792" s="20"/>
      <c r="Y4792" s="20"/>
      <c r="Z4792" s="20"/>
      <c r="AB4792" s="20"/>
      <c r="AI4792" s="20"/>
      <c r="AL4792">
        <v>0.38525000000000004</v>
      </c>
      <c r="AM4792">
        <v>0.35625000000000001</v>
      </c>
      <c r="AN4792">
        <v>0.33399999999999996</v>
      </c>
      <c r="AO4792">
        <v>0.33825000000000005</v>
      </c>
      <c r="AP4792">
        <v>0.35675000000000007</v>
      </c>
      <c r="AQ4792">
        <v>0.36549999999999999</v>
      </c>
      <c r="AR4792">
        <v>0.33825000000000005</v>
      </c>
      <c r="AS4792">
        <v>0.36799999999999999</v>
      </c>
      <c r="AU4792">
        <f t="shared" si="91"/>
        <v>77.050000000000011</v>
      </c>
      <c r="AV4792">
        <f t="shared" si="91"/>
        <v>71.25</v>
      </c>
      <c r="AW4792">
        <f t="shared" si="91"/>
        <v>66.8</v>
      </c>
      <c r="AX4792">
        <f t="shared" si="92"/>
        <v>215.10000000000002</v>
      </c>
    </row>
    <row r="4793" spans="1:50" x14ac:dyDescent="0.25">
      <c r="A4793" s="76" t="s">
        <v>172</v>
      </c>
      <c r="B4793" s="76" t="s">
        <v>79</v>
      </c>
      <c r="C4793" s="76" t="s">
        <v>147</v>
      </c>
      <c r="D4793" s="76" t="s">
        <v>138</v>
      </c>
      <c r="E4793" s="76" t="s">
        <v>179</v>
      </c>
      <c r="F4793" s="76" t="s">
        <v>153</v>
      </c>
      <c r="G4793" s="45">
        <v>44777</v>
      </c>
      <c r="H4793" s="45"/>
      <c r="I4793" s="91"/>
      <c r="L4793" s="23"/>
      <c r="P4793" s="13"/>
      <c r="V4793" s="20"/>
      <c r="W4793" s="20"/>
      <c r="X4793" s="20"/>
      <c r="Y4793" s="20"/>
      <c r="Z4793" s="20"/>
      <c r="AB4793" s="20"/>
      <c r="AI4793" s="20"/>
      <c r="AL4793">
        <v>0.36649999999999999</v>
      </c>
      <c r="AM4793">
        <v>0.34775</v>
      </c>
      <c r="AN4793">
        <v>0.33224999999999999</v>
      </c>
      <c r="AO4793">
        <v>0.34049999999999997</v>
      </c>
      <c r="AP4793">
        <v>0.36525000000000007</v>
      </c>
      <c r="AQ4793">
        <v>0.373</v>
      </c>
      <c r="AR4793">
        <v>0.35499999999999998</v>
      </c>
      <c r="AS4793">
        <v>0.38075000000000003</v>
      </c>
      <c r="AU4793">
        <f t="shared" si="91"/>
        <v>73.3</v>
      </c>
      <c r="AV4793">
        <f t="shared" si="91"/>
        <v>69.55</v>
      </c>
      <c r="AW4793">
        <f t="shared" si="91"/>
        <v>66.45</v>
      </c>
      <c r="AX4793">
        <f t="shared" si="92"/>
        <v>209.3</v>
      </c>
    </row>
    <row r="4794" spans="1:50" x14ac:dyDescent="0.25">
      <c r="A4794" s="76" t="s">
        <v>172</v>
      </c>
      <c r="B4794" s="76" t="s">
        <v>79</v>
      </c>
      <c r="C4794" s="76" t="s">
        <v>147</v>
      </c>
      <c r="D4794" s="76" t="s">
        <v>138</v>
      </c>
      <c r="E4794" s="76" t="s">
        <v>179</v>
      </c>
      <c r="F4794" s="76" t="s">
        <v>153</v>
      </c>
      <c r="G4794" s="45">
        <v>44795</v>
      </c>
      <c r="H4794" s="45"/>
      <c r="I4794" s="91"/>
      <c r="L4794" s="23"/>
      <c r="P4794" s="13"/>
      <c r="V4794" s="20"/>
      <c r="W4794" s="20"/>
      <c r="X4794" s="20"/>
      <c r="Y4794" s="20"/>
      <c r="Z4794" s="20"/>
      <c r="AB4794" s="20"/>
      <c r="AI4794" s="20"/>
      <c r="AL4794">
        <v>0.36599999999999999</v>
      </c>
      <c r="AM4794">
        <v>0.34700000000000003</v>
      </c>
      <c r="AN4794">
        <v>0.33200000000000002</v>
      </c>
      <c r="AO4794">
        <v>0.33875</v>
      </c>
      <c r="AP4794">
        <v>0.36575000000000002</v>
      </c>
      <c r="AQ4794">
        <v>0.37325000000000003</v>
      </c>
      <c r="AR4794">
        <v>0.34599999999999992</v>
      </c>
      <c r="AS4794">
        <v>0.38700000000000001</v>
      </c>
      <c r="AU4794">
        <f t="shared" si="91"/>
        <v>73.2</v>
      </c>
      <c r="AV4794">
        <f t="shared" si="91"/>
        <v>69.400000000000006</v>
      </c>
      <c r="AW4794">
        <f t="shared" si="91"/>
        <v>66.400000000000006</v>
      </c>
      <c r="AX4794">
        <f t="shared" si="92"/>
        <v>209.00000000000003</v>
      </c>
    </row>
    <row r="4795" spans="1:50" x14ac:dyDescent="0.25">
      <c r="A4795" s="76" t="s">
        <v>172</v>
      </c>
      <c r="B4795" s="76" t="s">
        <v>79</v>
      </c>
      <c r="C4795" s="76" t="s">
        <v>147</v>
      </c>
      <c r="D4795" s="76" t="s">
        <v>138</v>
      </c>
      <c r="E4795" s="76" t="s">
        <v>179</v>
      </c>
      <c r="F4795" s="76" t="s">
        <v>153</v>
      </c>
      <c r="G4795" s="45">
        <v>44810</v>
      </c>
      <c r="H4795" s="45"/>
      <c r="I4795" s="91"/>
      <c r="L4795" s="23"/>
      <c r="P4795" s="13"/>
      <c r="V4795" s="20"/>
      <c r="W4795" s="20"/>
      <c r="X4795" s="20"/>
      <c r="Y4795" s="20"/>
      <c r="Z4795" s="20"/>
      <c r="AB4795" s="20"/>
      <c r="AI4795" s="20"/>
      <c r="AL4795">
        <v>0.30224999999999996</v>
      </c>
      <c r="AM4795">
        <v>0.33250000000000002</v>
      </c>
      <c r="AN4795">
        <v>0.32524999999999998</v>
      </c>
      <c r="AO4795">
        <v>0.32974999999999999</v>
      </c>
      <c r="AP4795">
        <v>0.35700000000000004</v>
      </c>
      <c r="AQ4795">
        <v>0.36575000000000002</v>
      </c>
      <c r="AR4795">
        <v>0.33774999999999999</v>
      </c>
      <c r="AS4795">
        <v>0.38099999999999995</v>
      </c>
      <c r="AU4795">
        <f t="shared" si="91"/>
        <v>60.449999999999996</v>
      </c>
      <c r="AV4795">
        <f t="shared" si="91"/>
        <v>66.5</v>
      </c>
      <c r="AW4795">
        <f t="shared" si="91"/>
        <v>65.05</v>
      </c>
      <c r="AX4795">
        <f t="shared" si="92"/>
        <v>192</v>
      </c>
    </row>
    <row r="4796" spans="1:50" x14ac:dyDescent="0.25">
      <c r="A4796" s="76" t="s">
        <v>172</v>
      </c>
      <c r="B4796" s="76" t="s">
        <v>79</v>
      </c>
      <c r="C4796" s="76" t="s">
        <v>147</v>
      </c>
      <c r="D4796" s="76" t="s">
        <v>138</v>
      </c>
      <c r="E4796" s="76" t="s">
        <v>179</v>
      </c>
      <c r="F4796" s="76" t="s">
        <v>153</v>
      </c>
      <c r="G4796" s="45">
        <v>44833</v>
      </c>
      <c r="H4796" s="45"/>
      <c r="I4796" s="91"/>
      <c r="L4796" s="23"/>
      <c r="P4796" s="13"/>
      <c r="V4796" s="20"/>
      <c r="W4796" s="20"/>
      <c r="X4796" s="20"/>
      <c r="Y4796" s="20"/>
      <c r="Z4796" s="20"/>
      <c r="AB4796" s="20"/>
      <c r="AI4796" s="20"/>
      <c r="AL4796">
        <v>0.270625</v>
      </c>
      <c r="AM4796">
        <v>0.31374999999999997</v>
      </c>
      <c r="AN4796">
        <v>0.31774999999999998</v>
      </c>
      <c r="AO4796">
        <v>0.31824999999999998</v>
      </c>
      <c r="AP4796">
        <v>0.35449999999999998</v>
      </c>
      <c r="AQ4796">
        <v>0.36375000000000002</v>
      </c>
      <c r="AR4796">
        <v>0.33649999999999997</v>
      </c>
      <c r="AS4796">
        <v>0.37825000000000003</v>
      </c>
      <c r="AU4796">
        <f t="shared" si="91"/>
        <v>54.125</v>
      </c>
      <c r="AV4796">
        <f t="shared" si="91"/>
        <v>62.749999999999993</v>
      </c>
      <c r="AW4796">
        <f t="shared" si="91"/>
        <v>63.55</v>
      </c>
      <c r="AX4796">
        <f t="shared" si="92"/>
        <v>180.42500000000001</v>
      </c>
    </row>
    <row r="4797" spans="1:50" x14ac:dyDescent="0.25">
      <c r="A4797" s="76" t="s">
        <v>172</v>
      </c>
      <c r="B4797" s="76" t="s">
        <v>79</v>
      </c>
      <c r="C4797" s="76" t="s">
        <v>147</v>
      </c>
      <c r="D4797" s="76" t="s">
        <v>138</v>
      </c>
      <c r="E4797" s="76" t="s">
        <v>179</v>
      </c>
      <c r="F4797" s="76" t="s">
        <v>153</v>
      </c>
      <c r="G4797" s="45">
        <v>44855</v>
      </c>
      <c r="H4797" s="45"/>
      <c r="I4797" s="91"/>
      <c r="L4797" s="23"/>
      <c r="P4797" s="13"/>
      <c r="V4797" s="20"/>
      <c r="W4797" s="20"/>
      <c r="X4797" s="20"/>
      <c r="Y4797" s="20"/>
      <c r="Z4797" s="20"/>
      <c r="AB4797" s="20"/>
      <c r="AI4797" s="20"/>
      <c r="AL4797">
        <v>0.3175</v>
      </c>
      <c r="AM4797">
        <v>0.311</v>
      </c>
      <c r="AN4797">
        <v>0.32</v>
      </c>
      <c r="AO4797">
        <v>0.247</v>
      </c>
      <c r="AP4797">
        <v>0.33399999999999996</v>
      </c>
      <c r="AQ4797">
        <v>0.36200000000000004</v>
      </c>
      <c r="AR4797">
        <v>0.33799999999999997</v>
      </c>
      <c r="AU4797">
        <f t="shared" si="91"/>
        <v>63.5</v>
      </c>
      <c r="AV4797">
        <f t="shared" si="91"/>
        <v>62.2</v>
      </c>
      <c r="AW4797">
        <f t="shared" si="91"/>
        <v>64</v>
      </c>
      <c r="AX4797">
        <f t="shared" si="92"/>
        <v>189.7</v>
      </c>
    </row>
    <row r="4798" spans="1:50" x14ac:dyDescent="0.25">
      <c r="A4798" s="65" t="s">
        <v>174</v>
      </c>
      <c r="B4798" s="65" t="s">
        <v>84</v>
      </c>
      <c r="C4798" s="65" t="s">
        <v>147</v>
      </c>
      <c r="D4798" s="65" t="s">
        <v>138</v>
      </c>
      <c r="E4798" s="65" t="s">
        <v>179</v>
      </c>
      <c r="F4798" s="65" t="s">
        <v>153</v>
      </c>
      <c r="G4798" s="47">
        <v>44714</v>
      </c>
      <c r="H4798" s="47"/>
      <c r="I4798" s="66"/>
      <c r="J4798" s="22"/>
      <c r="K4798" s="22"/>
      <c r="L4798" s="111"/>
      <c r="M4798" s="22"/>
      <c r="N4798" s="22"/>
      <c r="O4798" s="22"/>
      <c r="P4798" s="31"/>
      <c r="Q4798" s="22"/>
      <c r="R4798" s="22"/>
      <c r="S4798" s="22"/>
      <c r="T4798" s="22"/>
      <c r="U4798" s="22"/>
      <c r="V4798" s="22"/>
      <c r="W4798" s="22"/>
      <c r="X4798" s="22"/>
      <c r="Y4798" s="22"/>
      <c r="Z4798" s="22"/>
      <c r="AA4798" s="22"/>
      <c r="AB4798" s="22"/>
      <c r="AC4798" s="22"/>
      <c r="AD4798" s="22"/>
      <c r="AE4798" s="22"/>
      <c r="AF4798" s="22"/>
      <c r="AG4798" s="22"/>
      <c r="AH4798" s="22"/>
      <c r="AI4798" s="22"/>
      <c r="AJ4798" s="22"/>
      <c r="AK4798" s="22"/>
      <c r="AL4798" s="22">
        <v>0.31387500000000002</v>
      </c>
      <c r="AM4798" s="22">
        <v>0.29949999999999999</v>
      </c>
      <c r="AN4798" s="22">
        <v>0.30199999999999999</v>
      </c>
      <c r="AO4798" s="22">
        <v>0.31824999999999998</v>
      </c>
      <c r="AP4798" s="22">
        <v>0.31875000000000003</v>
      </c>
      <c r="AQ4798" s="22">
        <v>0.30375000000000002</v>
      </c>
      <c r="AR4798" s="22">
        <v>0.34950000000000003</v>
      </c>
      <c r="AS4798" s="22">
        <v>0.31950000000000001</v>
      </c>
      <c r="AT4798" s="22"/>
      <c r="AU4798">
        <f t="shared" si="91"/>
        <v>62.775000000000006</v>
      </c>
      <c r="AV4798">
        <f t="shared" si="91"/>
        <v>59.9</v>
      </c>
      <c r="AW4798">
        <f t="shared" si="91"/>
        <v>60.4</v>
      </c>
      <c r="AX4798">
        <f t="shared" si="92"/>
        <v>183.07500000000002</v>
      </c>
    </row>
    <row r="4799" spans="1:50" x14ac:dyDescent="0.25">
      <c r="A4799" s="65" t="s">
        <v>174</v>
      </c>
      <c r="B4799" s="65" t="s">
        <v>84</v>
      </c>
      <c r="C4799" s="65" t="s">
        <v>147</v>
      </c>
      <c r="D4799" s="65" t="s">
        <v>138</v>
      </c>
      <c r="E4799" s="65" t="s">
        <v>179</v>
      </c>
      <c r="F4799" s="65" t="s">
        <v>153</v>
      </c>
      <c r="G4799" s="47">
        <v>44735</v>
      </c>
      <c r="H4799" s="47"/>
      <c r="I4799" s="66"/>
      <c r="J4799" s="22"/>
      <c r="K4799" s="22"/>
      <c r="L4799" s="111"/>
      <c r="M4799" s="22"/>
      <c r="N4799" s="22"/>
      <c r="O4799" s="22"/>
      <c r="P4799" s="31"/>
      <c r="Q4799" s="22"/>
      <c r="R4799" s="22"/>
      <c r="S4799" s="22"/>
      <c r="T4799" s="22"/>
      <c r="U4799" s="22"/>
      <c r="V4799" s="22"/>
      <c r="W4799" s="22"/>
      <c r="X4799" s="22"/>
      <c r="Y4799" s="22"/>
      <c r="Z4799" s="22"/>
      <c r="AA4799" s="22"/>
      <c r="AB4799" s="22"/>
      <c r="AC4799" s="22"/>
      <c r="AD4799" s="22"/>
      <c r="AE4799" s="22"/>
      <c r="AF4799" s="22"/>
      <c r="AG4799" s="22"/>
      <c r="AH4799" s="22"/>
      <c r="AI4799" s="22"/>
      <c r="AJ4799" s="22"/>
      <c r="AK4799" s="22"/>
      <c r="AL4799" s="22">
        <v>0.28749999999999998</v>
      </c>
      <c r="AM4799" s="22">
        <v>0.30625000000000002</v>
      </c>
      <c r="AN4799" s="22">
        <v>0.30424999999999996</v>
      </c>
      <c r="AO4799" s="22">
        <v>0.3175</v>
      </c>
      <c r="AP4799" s="22">
        <v>0.31799999999999995</v>
      </c>
      <c r="AQ4799" s="22">
        <v>0.30174999999999996</v>
      </c>
      <c r="AR4799" s="22">
        <v>0.34825</v>
      </c>
      <c r="AS4799" s="22">
        <v>0.31874999999999998</v>
      </c>
      <c r="AT4799" s="22"/>
      <c r="AU4799">
        <f t="shared" si="91"/>
        <v>57.499999999999993</v>
      </c>
      <c r="AV4799">
        <f t="shared" si="91"/>
        <v>61.250000000000007</v>
      </c>
      <c r="AW4799">
        <f t="shared" si="91"/>
        <v>60.849999999999994</v>
      </c>
      <c r="AX4799">
        <f t="shared" si="92"/>
        <v>179.6</v>
      </c>
    </row>
    <row r="4800" spans="1:50" x14ac:dyDescent="0.25">
      <c r="A4800" s="65" t="s">
        <v>174</v>
      </c>
      <c r="B4800" s="65" t="s">
        <v>84</v>
      </c>
      <c r="C4800" s="65" t="s">
        <v>147</v>
      </c>
      <c r="D4800" s="65" t="s">
        <v>138</v>
      </c>
      <c r="E4800" s="65" t="s">
        <v>179</v>
      </c>
      <c r="F4800" s="65" t="s">
        <v>153</v>
      </c>
      <c r="G4800" s="47">
        <v>44747</v>
      </c>
      <c r="H4800" s="47"/>
      <c r="I4800" s="66"/>
      <c r="J4800" s="22"/>
      <c r="K4800" s="22"/>
      <c r="L4800" s="111"/>
      <c r="M4800" s="22"/>
      <c r="N4800" s="22"/>
      <c r="O4800" s="22"/>
      <c r="P4800" s="31"/>
      <c r="Q4800" s="22"/>
      <c r="R4800" s="22"/>
      <c r="S4800" s="22"/>
      <c r="T4800" s="22"/>
      <c r="U4800" s="22"/>
      <c r="V4800" s="22"/>
      <c r="W4800" s="22"/>
      <c r="X4800" s="22"/>
      <c r="Y4800" s="22"/>
      <c r="Z4800" s="22"/>
      <c r="AA4800" s="22"/>
      <c r="AB4800" s="22"/>
      <c r="AC4800" s="22"/>
      <c r="AD4800" s="22"/>
      <c r="AE4800" s="22"/>
      <c r="AF4800" s="22"/>
      <c r="AG4800" s="22"/>
      <c r="AH4800" s="22"/>
      <c r="AI4800" s="22"/>
      <c r="AJ4800" s="22"/>
      <c r="AK4800" s="22"/>
      <c r="AL4800" s="22">
        <v>0.33049999999999996</v>
      </c>
      <c r="AM4800" s="22">
        <v>0.308</v>
      </c>
      <c r="AN4800" s="22">
        <v>0.30199999999999999</v>
      </c>
      <c r="AO4800" s="22">
        <v>0.30566666666666664</v>
      </c>
      <c r="AP4800" s="22">
        <v>0.30766666666666664</v>
      </c>
      <c r="AQ4800" s="22">
        <v>0.28533333333333333</v>
      </c>
      <c r="AR4800" s="22">
        <v>0.35333333333333333</v>
      </c>
      <c r="AS4800" s="22">
        <v>0.29966666666666669</v>
      </c>
      <c r="AT4800" s="22"/>
      <c r="AU4800">
        <f t="shared" si="91"/>
        <v>66.099999999999994</v>
      </c>
      <c r="AV4800">
        <f t="shared" si="91"/>
        <v>61.6</v>
      </c>
      <c r="AW4800">
        <f t="shared" si="91"/>
        <v>60.4</v>
      </c>
      <c r="AX4800">
        <f t="shared" si="92"/>
        <v>188.1</v>
      </c>
    </row>
    <row r="4801" spans="1:50" x14ac:dyDescent="0.25">
      <c r="A4801" s="65" t="s">
        <v>174</v>
      </c>
      <c r="B4801" s="65" t="s">
        <v>84</v>
      </c>
      <c r="C4801" s="65" t="s">
        <v>147</v>
      </c>
      <c r="D4801" s="65" t="s">
        <v>138</v>
      </c>
      <c r="E4801" s="65" t="s">
        <v>179</v>
      </c>
      <c r="F4801" s="65" t="s">
        <v>153</v>
      </c>
      <c r="G4801" s="47">
        <v>44756</v>
      </c>
      <c r="H4801" s="47"/>
      <c r="I4801" s="66"/>
      <c r="J4801" s="22"/>
      <c r="K4801" s="22"/>
      <c r="L4801" s="111"/>
      <c r="M4801" s="22"/>
      <c r="N4801" s="22"/>
      <c r="O4801" s="22"/>
      <c r="P4801" s="31"/>
      <c r="Q4801" s="22"/>
      <c r="R4801" s="22"/>
      <c r="S4801" s="22"/>
      <c r="T4801" s="22"/>
      <c r="U4801" s="22"/>
      <c r="V4801" s="22"/>
      <c r="W4801" s="22"/>
      <c r="X4801" s="22"/>
      <c r="Y4801" s="22"/>
      <c r="Z4801" s="22"/>
      <c r="AA4801" s="22"/>
      <c r="AB4801" s="22"/>
      <c r="AC4801" s="22"/>
      <c r="AD4801" s="22"/>
      <c r="AE4801" s="22"/>
      <c r="AF4801" s="22"/>
      <c r="AG4801" s="22"/>
      <c r="AH4801" s="22"/>
      <c r="AI4801" s="22"/>
      <c r="AJ4801" s="22"/>
      <c r="AK4801" s="22"/>
      <c r="AL4801" s="22">
        <v>0.361875</v>
      </c>
      <c r="AM4801" s="22">
        <v>0.34400000000000008</v>
      </c>
      <c r="AN4801" s="22">
        <v>0.33875</v>
      </c>
      <c r="AO4801" s="22">
        <v>0.34799999999999998</v>
      </c>
      <c r="AP4801" s="22">
        <v>0.35299999999999998</v>
      </c>
      <c r="AQ4801" s="22">
        <v>0.35575000000000001</v>
      </c>
      <c r="AR4801" s="22">
        <v>0.36674999999999996</v>
      </c>
      <c r="AS4801" s="22">
        <v>0.33700000000000002</v>
      </c>
      <c r="AT4801" s="22"/>
      <c r="AU4801">
        <f t="shared" si="91"/>
        <v>72.375</v>
      </c>
      <c r="AV4801">
        <f t="shared" si="91"/>
        <v>68.800000000000011</v>
      </c>
      <c r="AW4801">
        <f t="shared" si="91"/>
        <v>67.75</v>
      </c>
      <c r="AX4801">
        <f t="shared" si="92"/>
        <v>208.92500000000001</v>
      </c>
    </row>
    <row r="4802" spans="1:50" x14ac:dyDescent="0.25">
      <c r="A4802" s="65" t="s">
        <v>174</v>
      </c>
      <c r="B4802" s="65" t="s">
        <v>84</v>
      </c>
      <c r="C4802" s="65" t="s">
        <v>147</v>
      </c>
      <c r="D4802" s="65" t="s">
        <v>138</v>
      </c>
      <c r="E4802" s="65" t="s">
        <v>179</v>
      </c>
      <c r="F4802" s="65" t="s">
        <v>153</v>
      </c>
      <c r="G4802" s="47">
        <v>44777</v>
      </c>
      <c r="H4802" s="47"/>
      <c r="I4802" s="66"/>
      <c r="J4802" s="22"/>
      <c r="K4802" s="22"/>
      <c r="L4802" s="111"/>
      <c r="M4802" s="22"/>
      <c r="N4802" s="22"/>
      <c r="O4802" s="22"/>
      <c r="P4802" s="31"/>
      <c r="Q4802" s="22"/>
      <c r="R4802" s="22"/>
      <c r="S4802" s="22"/>
      <c r="T4802" s="22"/>
      <c r="U4802" s="22"/>
      <c r="V4802" s="22"/>
      <c r="W4802" s="22"/>
      <c r="X4802" s="22"/>
      <c r="Y4802" s="22"/>
      <c r="Z4802" s="22"/>
      <c r="AA4802" s="22"/>
      <c r="AB4802" s="22"/>
      <c r="AC4802" s="22"/>
      <c r="AD4802" s="22"/>
      <c r="AE4802" s="22"/>
      <c r="AF4802" s="22"/>
      <c r="AG4802" s="22"/>
      <c r="AH4802" s="22"/>
      <c r="AI4802" s="22"/>
      <c r="AJ4802" s="22"/>
      <c r="AK4802" s="22"/>
      <c r="AL4802" s="22">
        <v>0.37275000000000008</v>
      </c>
      <c r="AM4802" s="22">
        <v>0.34275</v>
      </c>
      <c r="AN4802" s="22">
        <v>0.33925</v>
      </c>
      <c r="AO4802" s="22">
        <v>0.34799999999999998</v>
      </c>
      <c r="AP4802" s="22">
        <v>0.35525000000000001</v>
      </c>
      <c r="AQ4802" s="22">
        <v>0.36075000000000002</v>
      </c>
      <c r="AR4802" s="22">
        <v>0.37225000000000003</v>
      </c>
      <c r="AS4802" s="22">
        <v>0.37200000000000005</v>
      </c>
      <c r="AT4802" s="22"/>
      <c r="AU4802">
        <f t="shared" si="91"/>
        <v>74.550000000000011</v>
      </c>
      <c r="AV4802">
        <f t="shared" si="91"/>
        <v>68.55</v>
      </c>
      <c r="AW4802">
        <f t="shared" si="91"/>
        <v>67.849999999999994</v>
      </c>
      <c r="AX4802">
        <f t="shared" si="92"/>
        <v>210.95000000000002</v>
      </c>
    </row>
    <row r="4803" spans="1:50" x14ac:dyDescent="0.25">
      <c r="A4803" s="65" t="s">
        <v>174</v>
      </c>
      <c r="B4803" s="65" t="s">
        <v>84</v>
      </c>
      <c r="C4803" s="65" t="s">
        <v>147</v>
      </c>
      <c r="D4803" s="65" t="s">
        <v>138</v>
      </c>
      <c r="E4803" s="65" t="s">
        <v>179</v>
      </c>
      <c r="F4803" s="65" t="s">
        <v>153</v>
      </c>
      <c r="G4803" s="47">
        <v>44795</v>
      </c>
      <c r="H4803" s="47"/>
      <c r="I4803" s="66"/>
      <c r="J4803" s="22"/>
      <c r="K4803" s="22"/>
      <c r="L4803" s="111"/>
      <c r="M4803" s="22"/>
      <c r="N4803" s="22"/>
      <c r="O4803" s="22"/>
      <c r="P4803" s="31"/>
      <c r="Q4803" s="22"/>
      <c r="R4803" s="22"/>
      <c r="S4803" s="22"/>
      <c r="T4803" s="22"/>
      <c r="U4803" s="22"/>
      <c r="V4803" s="22"/>
      <c r="W4803" s="22"/>
      <c r="X4803" s="22"/>
      <c r="Y4803" s="22"/>
      <c r="Z4803" s="22"/>
      <c r="AA4803" s="22"/>
      <c r="AB4803" s="22"/>
      <c r="AC4803" s="22"/>
      <c r="AD4803" s="22"/>
      <c r="AE4803" s="22"/>
      <c r="AF4803" s="22"/>
      <c r="AG4803" s="22"/>
      <c r="AH4803" s="22"/>
      <c r="AI4803" s="22"/>
      <c r="AJ4803" s="22"/>
      <c r="AK4803" s="22"/>
      <c r="AL4803" s="22">
        <v>0.36575000000000002</v>
      </c>
      <c r="AM4803" s="22">
        <v>0.34424999999999994</v>
      </c>
      <c r="AN4803" s="22">
        <v>0.34100000000000003</v>
      </c>
      <c r="AO4803" s="22">
        <v>0.34700000000000003</v>
      </c>
      <c r="AP4803" s="22">
        <v>0.35125000000000001</v>
      </c>
      <c r="AQ4803" s="22">
        <v>0.35875000000000001</v>
      </c>
      <c r="AR4803" s="22">
        <v>0.37424999999999997</v>
      </c>
      <c r="AS4803" s="22">
        <v>0.36774999999999997</v>
      </c>
      <c r="AT4803" s="22"/>
      <c r="AU4803">
        <f t="shared" si="91"/>
        <v>73.150000000000006</v>
      </c>
      <c r="AV4803">
        <f t="shared" si="91"/>
        <v>68.849999999999994</v>
      </c>
      <c r="AW4803">
        <f t="shared" si="91"/>
        <v>68.2</v>
      </c>
      <c r="AX4803">
        <f t="shared" si="92"/>
        <v>210.2</v>
      </c>
    </row>
    <row r="4804" spans="1:50" x14ac:dyDescent="0.25">
      <c r="A4804" s="65" t="s">
        <v>174</v>
      </c>
      <c r="B4804" s="65" t="s">
        <v>84</v>
      </c>
      <c r="C4804" s="65" t="s">
        <v>147</v>
      </c>
      <c r="D4804" s="65" t="s">
        <v>138</v>
      </c>
      <c r="E4804" s="65" t="s">
        <v>179</v>
      </c>
      <c r="F4804" s="65" t="s">
        <v>153</v>
      </c>
      <c r="G4804" s="47">
        <v>44810</v>
      </c>
      <c r="H4804" s="47"/>
      <c r="I4804" s="66"/>
      <c r="J4804" s="22"/>
      <c r="K4804" s="22"/>
      <c r="L4804" s="111"/>
      <c r="M4804" s="22"/>
      <c r="N4804" s="22"/>
      <c r="O4804" s="22"/>
      <c r="P4804" s="31"/>
      <c r="Q4804" s="22"/>
      <c r="R4804" s="22"/>
      <c r="S4804" s="22"/>
      <c r="T4804" s="22"/>
      <c r="U4804" s="22"/>
      <c r="V4804" s="22"/>
      <c r="W4804" s="22"/>
      <c r="X4804" s="22"/>
      <c r="Y4804" s="22"/>
      <c r="Z4804" s="22"/>
      <c r="AA4804" s="22"/>
      <c r="AB4804" s="22"/>
      <c r="AC4804" s="22"/>
      <c r="AD4804" s="22"/>
      <c r="AE4804" s="22"/>
      <c r="AF4804" s="22"/>
      <c r="AG4804" s="22"/>
      <c r="AH4804" s="22"/>
      <c r="AI4804" s="22"/>
      <c r="AJ4804" s="22"/>
      <c r="AK4804" s="22"/>
      <c r="AL4804">
        <v>0.29212499999999997</v>
      </c>
      <c r="AM4804">
        <v>0.32874999999999999</v>
      </c>
      <c r="AN4804">
        <v>0.33325000000000005</v>
      </c>
      <c r="AO4804">
        <v>0.34200000000000003</v>
      </c>
      <c r="AP4804">
        <v>0.34350000000000003</v>
      </c>
      <c r="AQ4804">
        <v>0.35099999999999992</v>
      </c>
      <c r="AR4804">
        <v>0.36599999999999999</v>
      </c>
      <c r="AS4804">
        <v>0.36075000000000002</v>
      </c>
      <c r="AT4804" s="22"/>
      <c r="AU4804">
        <f t="shared" si="91"/>
        <v>58.424999999999997</v>
      </c>
      <c r="AV4804">
        <f t="shared" si="91"/>
        <v>65.75</v>
      </c>
      <c r="AW4804">
        <f t="shared" si="91"/>
        <v>66.650000000000006</v>
      </c>
      <c r="AX4804">
        <f t="shared" si="92"/>
        <v>190.82499999999999</v>
      </c>
    </row>
    <row r="4805" spans="1:50" x14ac:dyDescent="0.25">
      <c r="A4805" s="65" t="s">
        <v>174</v>
      </c>
      <c r="B4805" s="65" t="s">
        <v>84</v>
      </c>
      <c r="C4805" s="65" t="s">
        <v>147</v>
      </c>
      <c r="D4805" s="65" t="s">
        <v>138</v>
      </c>
      <c r="E4805" s="65" t="s">
        <v>179</v>
      </c>
      <c r="F4805" s="65" t="s">
        <v>153</v>
      </c>
      <c r="G4805" s="47">
        <v>44833</v>
      </c>
      <c r="H4805" s="47"/>
      <c r="I4805" s="66"/>
      <c r="J4805" s="22"/>
      <c r="K4805" s="22"/>
      <c r="L4805" s="111"/>
      <c r="M4805" s="22"/>
      <c r="N4805" s="22"/>
      <c r="O4805" s="22"/>
      <c r="P4805" s="31"/>
      <c r="Q4805" s="22"/>
      <c r="R4805" s="22"/>
      <c r="S4805" s="22"/>
      <c r="T4805" s="22"/>
      <c r="U4805" s="22"/>
      <c r="V4805" s="22"/>
      <c r="W4805" s="22"/>
      <c r="X4805" s="22"/>
      <c r="Y4805" s="22"/>
      <c r="Z4805" s="22"/>
      <c r="AA4805" s="22"/>
      <c r="AB4805" s="22"/>
      <c r="AC4805" s="22"/>
      <c r="AD4805" s="22"/>
      <c r="AE4805" s="22"/>
      <c r="AF4805" s="22"/>
      <c r="AG4805" s="22"/>
      <c r="AH4805" s="22"/>
      <c r="AI4805" s="22"/>
      <c r="AJ4805" s="22"/>
      <c r="AK4805" s="22"/>
      <c r="AL4805">
        <v>0.24837500000000001</v>
      </c>
      <c r="AM4805">
        <v>0.31125000000000003</v>
      </c>
      <c r="AN4805">
        <v>0.32350000000000001</v>
      </c>
      <c r="AO4805">
        <v>0.33549999999999996</v>
      </c>
      <c r="AP4805">
        <v>0.34175</v>
      </c>
      <c r="AQ4805">
        <v>0.34725</v>
      </c>
      <c r="AR4805">
        <v>0.36749999999999999</v>
      </c>
      <c r="AS4805">
        <v>0.35775000000000001</v>
      </c>
      <c r="AT4805" s="22"/>
      <c r="AU4805">
        <f t="shared" si="91"/>
        <v>49.675000000000004</v>
      </c>
      <c r="AV4805">
        <f t="shared" si="91"/>
        <v>62.250000000000007</v>
      </c>
      <c r="AW4805">
        <f t="shared" si="91"/>
        <v>64.7</v>
      </c>
      <c r="AX4805">
        <f t="shared" si="92"/>
        <v>176.625</v>
      </c>
    </row>
    <row r="4806" spans="1:50" x14ac:dyDescent="0.25">
      <c r="A4806" s="76" t="s">
        <v>176</v>
      </c>
      <c r="B4806" s="76" t="s">
        <v>143</v>
      </c>
      <c r="C4806" s="76" t="s">
        <v>147</v>
      </c>
      <c r="D4806" s="76" t="s">
        <v>138</v>
      </c>
      <c r="E4806" s="76" t="s">
        <v>179</v>
      </c>
      <c r="F4806" s="76" t="s">
        <v>153</v>
      </c>
      <c r="G4806" s="47">
        <v>44855</v>
      </c>
      <c r="H4806" s="47"/>
      <c r="I4806" s="91"/>
      <c r="L4806" s="23"/>
      <c r="P4806" s="13"/>
      <c r="V4806" s="20"/>
      <c r="W4806" s="20"/>
      <c r="X4806" s="20"/>
      <c r="Y4806" s="20"/>
      <c r="Z4806" s="20"/>
      <c r="AB4806" s="20"/>
      <c r="AI4806" s="20"/>
      <c r="AL4806">
        <v>0.31299999999999994</v>
      </c>
      <c r="AM4806">
        <v>0.32</v>
      </c>
      <c r="AN4806">
        <v>0.318</v>
      </c>
      <c r="AO4806">
        <v>0.316</v>
      </c>
      <c r="AP4806">
        <v>0.34299999999999997</v>
      </c>
      <c r="AQ4806">
        <v>0.35200000000000004</v>
      </c>
      <c r="AR4806">
        <v>0.38100000000000001</v>
      </c>
      <c r="AU4806">
        <f t="shared" si="91"/>
        <v>62.599999999999987</v>
      </c>
      <c r="AV4806">
        <f t="shared" si="91"/>
        <v>64</v>
      </c>
      <c r="AW4806">
        <f t="shared" si="91"/>
        <v>63.6</v>
      </c>
      <c r="AX4806">
        <f t="shared" si="92"/>
        <v>190.2</v>
      </c>
    </row>
    <row r="4807" spans="1:50" x14ac:dyDescent="0.25">
      <c r="A4807" s="76" t="s">
        <v>176</v>
      </c>
      <c r="B4807" s="76" t="s">
        <v>143</v>
      </c>
      <c r="C4807" s="76" t="s">
        <v>147</v>
      </c>
      <c r="D4807" s="76" t="s">
        <v>138</v>
      </c>
      <c r="E4807" s="76" t="s">
        <v>179</v>
      </c>
      <c r="F4807" s="76" t="s">
        <v>153</v>
      </c>
      <c r="G4807" s="45">
        <v>44714</v>
      </c>
      <c r="H4807" s="45"/>
      <c r="I4807" s="91"/>
      <c r="L4807" s="23"/>
      <c r="P4807" s="13"/>
      <c r="V4807" s="20"/>
      <c r="W4807" s="20"/>
      <c r="X4807" s="20"/>
      <c r="Y4807" s="20"/>
      <c r="Z4807" s="20"/>
      <c r="AB4807" s="20"/>
      <c r="AI4807" s="20"/>
      <c r="AL4807">
        <v>0.29025000000000001</v>
      </c>
      <c r="AM4807">
        <v>0.29625000000000001</v>
      </c>
      <c r="AN4807">
        <v>0.29649999999999999</v>
      </c>
      <c r="AO4807">
        <v>0.30875000000000002</v>
      </c>
      <c r="AP4807">
        <v>0.28550000000000003</v>
      </c>
      <c r="AQ4807">
        <v>0.27925</v>
      </c>
      <c r="AR4807">
        <v>0.25924999999999998</v>
      </c>
      <c r="AU4807">
        <f t="shared" si="91"/>
        <v>58.050000000000004</v>
      </c>
      <c r="AV4807">
        <f t="shared" si="91"/>
        <v>59.25</v>
      </c>
      <c r="AW4807">
        <f t="shared" si="91"/>
        <v>59.3</v>
      </c>
      <c r="AX4807">
        <f t="shared" si="92"/>
        <v>176.60000000000002</v>
      </c>
    </row>
    <row r="4808" spans="1:50" x14ac:dyDescent="0.25">
      <c r="A4808" s="76" t="s">
        <v>176</v>
      </c>
      <c r="B4808" s="76" t="s">
        <v>143</v>
      </c>
      <c r="C4808" s="76" t="s">
        <v>147</v>
      </c>
      <c r="D4808" s="76" t="s">
        <v>138</v>
      </c>
      <c r="E4808" s="76" t="s">
        <v>179</v>
      </c>
      <c r="F4808" s="76" t="s">
        <v>153</v>
      </c>
      <c r="G4808" s="45">
        <v>44735</v>
      </c>
      <c r="H4808" s="45"/>
      <c r="I4808" s="91"/>
      <c r="L4808" s="23"/>
      <c r="P4808" s="13"/>
      <c r="V4808" s="20"/>
      <c r="W4808" s="20"/>
      <c r="X4808" s="20"/>
      <c r="Y4808" s="20"/>
      <c r="Z4808" s="20"/>
      <c r="AB4808" s="20"/>
      <c r="AI4808" s="20"/>
      <c r="AL4808">
        <v>0.26875000000000004</v>
      </c>
      <c r="AM4808">
        <v>0.30199999999999999</v>
      </c>
      <c r="AN4808">
        <v>0.29900000000000004</v>
      </c>
      <c r="AO4808">
        <v>0.30925000000000002</v>
      </c>
      <c r="AP4808">
        <v>0.28149999999999997</v>
      </c>
      <c r="AQ4808">
        <v>0.27274999999999999</v>
      </c>
      <c r="AR4808">
        <v>0.25424999999999998</v>
      </c>
      <c r="AS4808">
        <v>0.36125000000000002</v>
      </c>
      <c r="AU4808">
        <f t="shared" si="91"/>
        <v>53.750000000000007</v>
      </c>
      <c r="AV4808">
        <f t="shared" si="91"/>
        <v>60.4</v>
      </c>
      <c r="AW4808">
        <f t="shared" si="91"/>
        <v>59.800000000000011</v>
      </c>
      <c r="AX4808">
        <f t="shared" si="92"/>
        <v>173.95000000000002</v>
      </c>
    </row>
    <row r="4809" spans="1:50" x14ac:dyDescent="0.25">
      <c r="A4809" s="76" t="s">
        <v>176</v>
      </c>
      <c r="B4809" s="76" t="s">
        <v>143</v>
      </c>
      <c r="C4809" s="76" t="s">
        <v>147</v>
      </c>
      <c r="D4809" s="76" t="s">
        <v>138</v>
      </c>
      <c r="E4809" s="76" t="s">
        <v>179</v>
      </c>
      <c r="F4809" s="76" t="s">
        <v>153</v>
      </c>
      <c r="G4809" s="45">
        <v>44747</v>
      </c>
      <c r="H4809" s="45"/>
      <c r="I4809" s="91"/>
      <c r="L4809" s="23"/>
      <c r="P4809" s="13"/>
      <c r="V4809" s="20"/>
      <c r="W4809" s="20"/>
      <c r="X4809" s="20"/>
      <c r="Y4809" s="20"/>
      <c r="Z4809" s="20"/>
      <c r="AB4809" s="20"/>
      <c r="AI4809" s="20"/>
      <c r="AL4809">
        <v>0.30375000000000002</v>
      </c>
      <c r="AM4809">
        <v>0.30924999999999997</v>
      </c>
      <c r="AN4809">
        <v>0.29825000000000002</v>
      </c>
      <c r="AO4809">
        <v>0.30625000000000002</v>
      </c>
      <c r="AP4809">
        <v>0.27725</v>
      </c>
      <c r="AQ4809">
        <v>0.26850000000000002</v>
      </c>
      <c r="AR4809">
        <v>0.24775</v>
      </c>
      <c r="AS4809">
        <v>0.35975000000000001</v>
      </c>
      <c r="AU4809">
        <f t="shared" si="91"/>
        <v>60.750000000000007</v>
      </c>
      <c r="AV4809">
        <f t="shared" si="91"/>
        <v>61.849999999999994</v>
      </c>
      <c r="AW4809">
        <f t="shared" si="91"/>
        <v>59.650000000000006</v>
      </c>
      <c r="AX4809">
        <f t="shared" si="92"/>
        <v>182.25</v>
      </c>
    </row>
    <row r="4810" spans="1:50" x14ac:dyDescent="0.25">
      <c r="A4810" s="76" t="s">
        <v>176</v>
      </c>
      <c r="B4810" s="76" t="s">
        <v>143</v>
      </c>
      <c r="C4810" s="76" t="s">
        <v>147</v>
      </c>
      <c r="D4810" s="76" t="s">
        <v>138</v>
      </c>
      <c r="E4810" s="76" t="s">
        <v>179</v>
      </c>
      <c r="F4810" s="76" t="s">
        <v>153</v>
      </c>
      <c r="G4810" s="45">
        <v>44756</v>
      </c>
      <c r="H4810" s="45"/>
      <c r="I4810" s="91"/>
      <c r="L4810" s="23"/>
      <c r="P4810" s="13"/>
      <c r="V4810" s="20"/>
      <c r="W4810" s="20"/>
      <c r="X4810" s="20"/>
      <c r="Y4810" s="20"/>
      <c r="Z4810" s="20"/>
      <c r="AB4810" s="20"/>
      <c r="AI4810" s="20"/>
      <c r="AL4810" s="22">
        <v>0.35512500000000002</v>
      </c>
      <c r="AM4810" s="22">
        <v>0.33549999999999996</v>
      </c>
      <c r="AN4810" s="22">
        <v>0.33700000000000002</v>
      </c>
      <c r="AO4810" s="22">
        <v>0.35025000000000001</v>
      </c>
      <c r="AP4810" s="22">
        <v>0.35249999999999998</v>
      </c>
      <c r="AQ4810" s="22">
        <v>0.33875</v>
      </c>
      <c r="AR4810" s="22">
        <v>0.30049999999999999</v>
      </c>
      <c r="AS4810">
        <v>0.35824999999999996</v>
      </c>
      <c r="AU4810">
        <f t="shared" si="91"/>
        <v>71.025000000000006</v>
      </c>
      <c r="AV4810">
        <f t="shared" si="91"/>
        <v>67.099999999999994</v>
      </c>
      <c r="AW4810">
        <f t="shared" si="91"/>
        <v>67.400000000000006</v>
      </c>
      <c r="AX4810">
        <f t="shared" si="92"/>
        <v>205.52500000000001</v>
      </c>
    </row>
    <row r="4811" spans="1:50" x14ac:dyDescent="0.25">
      <c r="A4811" s="76" t="s">
        <v>176</v>
      </c>
      <c r="B4811" s="76" t="s">
        <v>143</v>
      </c>
      <c r="C4811" s="76" t="s">
        <v>147</v>
      </c>
      <c r="D4811" s="76" t="s">
        <v>138</v>
      </c>
      <c r="E4811" s="76" t="s">
        <v>179</v>
      </c>
      <c r="F4811" s="76" t="s">
        <v>153</v>
      </c>
      <c r="G4811" s="45">
        <v>44777</v>
      </c>
      <c r="H4811" s="45"/>
      <c r="I4811" s="91"/>
      <c r="L4811" s="23"/>
      <c r="P4811" s="13"/>
      <c r="V4811" s="20"/>
      <c r="W4811" s="20"/>
      <c r="X4811" s="20"/>
      <c r="Y4811" s="20"/>
      <c r="Z4811" s="20"/>
      <c r="AB4811" s="20"/>
      <c r="AI4811" s="20"/>
      <c r="AL4811" s="22">
        <v>0.35424999999999995</v>
      </c>
      <c r="AM4811" s="22">
        <v>0.33325000000000005</v>
      </c>
      <c r="AN4811" s="22">
        <v>0.33424999999999999</v>
      </c>
      <c r="AO4811" s="22">
        <v>0.34850000000000003</v>
      </c>
      <c r="AP4811" s="22">
        <v>0.35700000000000004</v>
      </c>
      <c r="AQ4811" s="22">
        <v>0.34775000000000006</v>
      </c>
      <c r="AR4811" s="22">
        <v>0.34625</v>
      </c>
      <c r="AS4811" s="22">
        <v>0.36875000000000002</v>
      </c>
      <c r="AU4811">
        <f t="shared" si="91"/>
        <v>70.849999999999994</v>
      </c>
      <c r="AV4811">
        <f t="shared" si="91"/>
        <v>66.650000000000006</v>
      </c>
      <c r="AW4811">
        <f t="shared" si="91"/>
        <v>66.849999999999994</v>
      </c>
      <c r="AX4811">
        <f t="shared" si="92"/>
        <v>204.35</v>
      </c>
    </row>
    <row r="4812" spans="1:50" x14ac:dyDescent="0.25">
      <c r="A4812" s="76" t="s">
        <v>176</v>
      </c>
      <c r="B4812" s="76" t="s">
        <v>143</v>
      </c>
      <c r="C4812" s="76" t="s">
        <v>147</v>
      </c>
      <c r="D4812" s="76" t="s">
        <v>138</v>
      </c>
      <c r="E4812" s="76" t="s">
        <v>179</v>
      </c>
      <c r="F4812" s="76" t="s">
        <v>153</v>
      </c>
      <c r="G4812" s="45">
        <v>44795</v>
      </c>
      <c r="H4812" s="45"/>
      <c r="I4812" s="91"/>
      <c r="L4812" s="23"/>
      <c r="P4812" s="13"/>
      <c r="V4812" s="20"/>
      <c r="W4812" s="20"/>
      <c r="X4812" s="20"/>
      <c r="Y4812" s="20"/>
      <c r="Z4812" s="20"/>
      <c r="AB4812" s="20"/>
      <c r="AI4812" s="20"/>
      <c r="AL4812" s="22">
        <v>0.34424999999999994</v>
      </c>
      <c r="AM4812" s="22">
        <v>0.33575000000000005</v>
      </c>
      <c r="AN4812" s="22">
        <v>0.33724999999999994</v>
      </c>
      <c r="AO4812" s="22">
        <v>0.34649999999999997</v>
      </c>
      <c r="AP4812" s="22">
        <v>0.35424999999999995</v>
      </c>
      <c r="AQ4812" s="22">
        <v>0.34224999999999994</v>
      </c>
      <c r="AR4812" s="22">
        <v>0.34</v>
      </c>
      <c r="AS4812" s="22">
        <v>0.39200000000000002</v>
      </c>
      <c r="AU4812">
        <f t="shared" si="91"/>
        <v>68.849999999999994</v>
      </c>
      <c r="AV4812">
        <f t="shared" si="91"/>
        <v>67.150000000000006</v>
      </c>
      <c r="AW4812">
        <f t="shared" si="91"/>
        <v>67.449999999999989</v>
      </c>
      <c r="AX4812">
        <f t="shared" si="92"/>
        <v>203.45</v>
      </c>
    </row>
    <row r="4813" spans="1:50" x14ac:dyDescent="0.25">
      <c r="A4813" s="76" t="s">
        <v>176</v>
      </c>
      <c r="B4813" s="76" t="s">
        <v>143</v>
      </c>
      <c r="C4813" s="76" t="s">
        <v>147</v>
      </c>
      <c r="D4813" s="76" t="s">
        <v>138</v>
      </c>
      <c r="E4813" s="76" t="s">
        <v>179</v>
      </c>
      <c r="F4813" s="76" t="s">
        <v>153</v>
      </c>
      <c r="G4813" s="45">
        <v>44810</v>
      </c>
      <c r="H4813" s="45"/>
      <c r="I4813" s="91"/>
      <c r="L4813" s="23"/>
      <c r="P4813" s="13"/>
      <c r="V4813" s="20"/>
      <c r="W4813" s="20"/>
      <c r="X4813" s="20"/>
      <c r="Y4813" s="20"/>
      <c r="Z4813" s="20"/>
      <c r="AB4813" s="20"/>
      <c r="AI4813" s="20"/>
      <c r="AL4813" s="22">
        <v>0.30212499999999998</v>
      </c>
      <c r="AM4813" s="22">
        <v>0.31824999999999998</v>
      </c>
      <c r="AN4813" s="22">
        <v>0.32850000000000001</v>
      </c>
      <c r="AO4813" s="22">
        <v>0.34224999999999994</v>
      </c>
      <c r="AP4813" s="22">
        <v>0.34325000000000006</v>
      </c>
      <c r="AQ4813" s="22">
        <v>0.33524999999999999</v>
      </c>
      <c r="AR4813" s="22">
        <v>0.32849999999999996</v>
      </c>
      <c r="AS4813" s="22">
        <v>0.40149999999999997</v>
      </c>
      <c r="AU4813">
        <f t="shared" si="91"/>
        <v>60.424999999999997</v>
      </c>
      <c r="AV4813">
        <f t="shared" si="91"/>
        <v>63.65</v>
      </c>
      <c r="AW4813">
        <f t="shared" si="91"/>
        <v>65.7</v>
      </c>
      <c r="AX4813">
        <f t="shared" si="92"/>
        <v>189.77499999999998</v>
      </c>
    </row>
    <row r="4814" spans="1:50" x14ac:dyDescent="0.25">
      <c r="A4814" s="76" t="s">
        <v>176</v>
      </c>
      <c r="B4814" s="76" t="s">
        <v>143</v>
      </c>
      <c r="C4814" s="76" t="s">
        <v>147</v>
      </c>
      <c r="D4814" s="76" t="s">
        <v>138</v>
      </c>
      <c r="E4814" s="76" t="s">
        <v>179</v>
      </c>
      <c r="F4814" s="76" t="s">
        <v>153</v>
      </c>
      <c r="G4814" s="45">
        <v>44833</v>
      </c>
      <c r="H4814" s="45"/>
      <c r="I4814" s="66"/>
      <c r="J4814" s="22"/>
      <c r="K4814" s="22"/>
      <c r="L4814" s="111"/>
      <c r="M4814" s="22"/>
      <c r="N4814" s="22"/>
      <c r="O4814" s="22"/>
      <c r="P4814" s="31"/>
      <c r="Q4814" s="22"/>
      <c r="R4814" s="22"/>
      <c r="S4814" s="22"/>
      <c r="T4814" s="22"/>
      <c r="U4814" s="22"/>
      <c r="V4814" s="22"/>
      <c r="W4814" s="22"/>
      <c r="X4814" s="22"/>
      <c r="Y4814" s="22"/>
      <c r="Z4814" s="22"/>
      <c r="AA4814" s="22"/>
      <c r="AB4814" s="22"/>
      <c r="AC4814" s="22"/>
      <c r="AD4814" s="22"/>
      <c r="AE4814" s="22"/>
      <c r="AF4814" s="22"/>
      <c r="AG4814" s="22"/>
      <c r="AH4814" s="22"/>
      <c r="AI4814" s="22"/>
      <c r="AJ4814" s="22"/>
      <c r="AK4814" s="22"/>
      <c r="AL4814" s="22">
        <v>0.25312499999999999</v>
      </c>
      <c r="AM4814" s="22">
        <v>0.29549999999999998</v>
      </c>
      <c r="AN4814" s="22">
        <v>0.317</v>
      </c>
      <c r="AO4814" s="22">
        <v>0.33325000000000005</v>
      </c>
      <c r="AP4814" s="22">
        <v>0.33374999999999999</v>
      </c>
      <c r="AQ4814" s="22">
        <v>0.32575000000000004</v>
      </c>
      <c r="AR4814" s="22">
        <v>0.32050000000000006</v>
      </c>
      <c r="AS4814" s="22">
        <v>0.39350000000000002</v>
      </c>
      <c r="AT4814" s="22"/>
      <c r="AU4814">
        <f t="shared" si="91"/>
        <v>50.625</v>
      </c>
      <c r="AV4814">
        <f t="shared" si="91"/>
        <v>59.099999999999994</v>
      </c>
      <c r="AW4814">
        <f t="shared" si="91"/>
        <v>63.4</v>
      </c>
      <c r="AX4814">
        <f t="shared" si="92"/>
        <v>173.125</v>
      </c>
    </row>
    <row r="4815" spans="1:50" x14ac:dyDescent="0.25">
      <c r="A4815" s="76" t="s">
        <v>176</v>
      </c>
      <c r="B4815" s="76" t="s">
        <v>143</v>
      </c>
      <c r="C4815" s="76" t="s">
        <v>147</v>
      </c>
      <c r="D4815" s="76" t="s">
        <v>138</v>
      </c>
      <c r="E4815" s="76" t="s">
        <v>179</v>
      </c>
      <c r="F4815" s="76" t="s">
        <v>153</v>
      </c>
      <c r="G4815" s="45">
        <v>44855</v>
      </c>
      <c r="H4815" s="45"/>
      <c r="I4815" s="66"/>
      <c r="J4815" s="22"/>
      <c r="K4815" s="22"/>
      <c r="L4815" s="111"/>
      <c r="M4815" s="22"/>
      <c r="N4815" s="22"/>
      <c r="O4815" s="22"/>
      <c r="P4815" s="31"/>
      <c r="Q4815" s="22"/>
      <c r="R4815" s="22"/>
      <c r="S4815" s="22"/>
      <c r="T4815" s="22"/>
      <c r="U4815" s="22"/>
      <c r="V4815" s="22"/>
      <c r="W4815" s="22"/>
      <c r="X4815" s="22"/>
      <c r="Y4815" s="22"/>
      <c r="Z4815" s="22"/>
      <c r="AA4815" s="22"/>
      <c r="AB4815" s="22"/>
      <c r="AC4815" s="22"/>
      <c r="AD4815" s="22"/>
      <c r="AE4815" s="22"/>
      <c r="AF4815" s="22"/>
      <c r="AG4815" s="22"/>
      <c r="AH4815" s="22"/>
      <c r="AI4815" s="22"/>
      <c r="AJ4815" s="22"/>
      <c r="AK4815" s="22"/>
      <c r="AL4815" s="22">
        <v>0.29950000000000004</v>
      </c>
      <c r="AM4815" s="22">
        <v>0.313</v>
      </c>
      <c r="AN4815" s="22">
        <v>0.31</v>
      </c>
      <c r="AO4815" s="22">
        <v>0.33</v>
      </c>
      <c r="AP4815" s="22">
        <v>0.27100000000000002</v>
      </c>
      <c r="AQ4815" s="22">
        <v>0.34</v>
      </c>
      <c r="AR4815" s="22">
        <v>0.33100000000000002</v>
      </c>
      <c r="AS4815" s="22">
        <v>0.39700000000000002</v>
      </c>
      <c r="AT4815" s="22"/>
      <c r="AU4815">
        <f t="shared" si="91"/>
        <v>59.900000000000006</v>
      </c>
      <c r="AV4815">
        <f t="shared" si="91"/>
        <v>62.6</v>
      </c>
      <c r="AW4815">
        <f t="shared" si="91"/>
        <v>62</v>
      </c>
      <c r="AX4815">
        <f t="shared" si="92"/>
        <v>184.5</v>
      </c>
    </row>
    <row r="4816" spans="1:50" x14ac:dyDescent="0.25">
      <c r="A4816" s="65" t="s">
        <v>178</v>
      </c>
      <c r="B4816" s="65" t="s">
        <v>145</v>
      </c>
      <c r="C4816" s="65" t="s">
        <v>147</v>
      </c>
      <c r="D4816" s="65" t="s">
        <v>138</v>
      </c>
      <c r="E4816" s="65" t="s">
        <v>179</v>
      </c>
      <c r="F4816" s="65" t="s">
        <v>153</v>
      </c>
      <c r="G4816" s="47">
        <v>44714</v>
      </c>
      <c r="H4816" s="47"/>
      <c r="I4816" s="66"/>
      <c r="J4816" s="22"/>
      <c r="K4816" s="22"/>
      <c r="L4816" s="111"/>
      <c r="M4816" s="22"/>
      <c r="N4816" s="22"/>
      <c r="O4816" s="22"/>
      <c r="P4816" s="31"/>
      <c r="Q4816" s="22"/>
      <c r="R4816" s="22"/>
      <c r="S4816" s="22"/>
      <c r="T4816" s="22"/>
      <c r="U4816" s="22"/>
      <c r="V4816" s="22"/>
      <c r="W4816" s="22"/>
      <c r="X4816" s="22"/>
      <c r="Y4816" s="22"/>
      <c r="Z4816" s="22"/>
      <c r="AA4816" s="22"/>
      <c r="AB4816" s="22"/>
      <c r="AC4816" s="22"/>
      <c r="AD4816" s="22"/>
      <c r="AE4816" s="22"/>
      <c r="AF4816" s="22"/>
      <c r="AG4816" s="22"/>
      <c r="AH4816" s="22"/>
      <c r="AI4816" s="22"/>
      <c r="AJ4816" s="22"/>
      <c r="AK4816" s="22"/>
      <c r="AL4816">
        <v>0.27975</v>
      </c>
      <c r="AM4816">
        <v>0.308</v>
      </c>
      <c r="AN4816">
        <v>0.29575000000000001</v>
      </c>
      <c r="AO4816">
        <v>0.29549999999999998</v>
      </c>
      <c r="AP4816">
        <v>0.27675000000000005</v>
      </c>
      <c r="AQ4816">
        <v>0.308</v>
      </c>
      <c r="AR4816">
        <v>0.22949999999999998</v>
      </c>
      <c r="AS4816" s="22"/>
      <c r="AT4816" s="22"/>
      <c r="AU4816">
        <f t="shared" si="91"/>
        <v>55.95</v>
      </c>
      <c r="AV4816">
        <f t="shared" si="91"/>
        <v>61.6</v>
      </c>
      <c r="AW4816">
        <f t="shared" si="91"/>
        <v>59.150000000000006</v>
      </c>
      <c r="AX4816">
        <f t="shared" si="92"/>
        <v>176.70000000000002</v>
      </c>
    </row>
    <row r="4817" spans="1:50" x14ac:dyDescent="0.25">
      <c r="A4817" s="65" t="s">
        <v>178</v>
      </c>
      <c r="B4817" s="65" t="s">
        <v>145</v>
      </c>
      <c r="C4817" s="65" t="s">
        <v>147</v>
      </c>
      <c r="D4817" s="65" t="s">
        <v>138</v>
      </c>
      <c r="E4817" s="65" t="s">
        <v>179</v>
      </c>
      <c r="F4817" s="65" t="s">
        <v>153</v>
      </c>
      <c r="G4817" s="47">
        <v>44735</v>
      </c>
      <c r="H4817" s="47"/>
      <c r="I4817" s="66"/>
      <c r="J4817" s="22"/>
      <c r="K4817" s="22"/>
      <c r="L4817" s="111"/>
      <c r="M4817" s="22"/>
      <c r="N4817" s="22"/>
      <c r="O4817" s="22"/>
      <c r="P4817" s="31"/>
      <c r="Q4817" s="22"/>
      <c r="R4817" s="22"/>
      <c r="S4817" s="22"/>
      <c r="T4817" s="22"/>
      <c r="U4817" s="22"/>
      <c r="V4817" s="22"/>
      <c r="W4817" s="22"/>
      <c r="X4817" s="22"/>
      <c r="Y4817" s="22"/>
      <c r="Z4817" s="22"/>
      <c r="AA4817" s="22"/>
      <c r="AB4817" s="22"/>
      <c r="AC4817" s="22"/>
      <c r="AD4817" s="22"/>
      <c r="AE4817" s="22"/>
      <c r="AF4817" s="22"/>
      <c r="AG4817" s="22"/>
      <c r="AH4817" s="22"/>
      <c r="AI4817" s="22"/>
      <c r="AJ4817" s="22"/>
      <c r="AK4817" s="22"/>
      <c r="AL4817">
        <v>0.261625</v>
      </c>
      <c r="AM4817">
        <v>0.3145</v>
      </c>
      <c r="AN4817">
        <v>0.29849999999999999</v>
      </c>
      <c r="AO4817">
        <v>0.29625000000000001</v>
      </c>
      <c r="AP4817">
        <v>0.27550000000000002</v>
      </c>
      <c r="AQ4817">
        <v>0.30349999999999999</v>
      </c>
      <c r="AR4817">
        <v>0.22274999999999998</v>
      </c>
      <c r="AS4817" s="22"/>
      <c r="AT4817" s="22"/>
      <c r="AU4817">
        <f t="shared" si="91"/>
        <v>52.325000000000003</v>
      </c>
      <c r="AV4817">
        <f t="shared" si="91"/>
        <v>62.9</v>
      </c>
      <c r="AW4817">
        <f t="shared" si="91"/>
        <v>59.699999999999996</v>
      </c>
      <c r="AX4817">
        <f t="shared" si="92"/>
        <v>174.92499999999998</v>
      </c>
    </row>
    <row r="4818" spans="1:50" x14ac:dyDescent="0.25">
      <c r="A4818" s="65" t="s">
        <v>178</v>
      </c>
      <c r="B4818" s="65" t="s">
        <v>145</v>
      </c>
      <c r="C4818" s="65" t="s">
        <v>147</v>
      </c>
      <c r="D4818" s="65" t="s">
        <v>138</v>
      </c>
      <c r="E4818" s="65" t="s">
        <v>179</v>
      </c>
      <c r="F4818" s="65" t="s">
        <v>153</v>
      </c>
      <c r="G4818" s="47">
        <v>44747</v>
      </c>
      <c r="H4818" s="47"/>
      <c r="I4818" s="66"/>
      <c r="J4818" s="22"/>
      <c r="K4818" s="22"/>
      <c r="L4818" s="111"/>
      <c r="M4818" s="22"/>
      <c r="N4818" s="22"/>
      <c r="O4818" s="22"/>
      <c r="P4818" s="31"/>
      <c r="Q4818" s="22"/>
      <c r="R4818" s="22"/>
      <c r="S4818" s="22"/>
      <c r="T4818" s="22"/>
      <c r="U4818" s="22"/>
      <c r="V4818" s="22"/>
      <c r="W4818" s="22"/>
      <c r="X4818" s="22"/>
      <c r="Y4818" s="22"/>
      <c r="Z4818" s="22"/>
      <c r="AA4818" s="22"/>
      <c r="AB4818" s="22"/>
      <c r="AC4818" s="22"/>
      <c r="AD4818" s="22"/>
      <c r="AE4818" s="22"/>
      <c r="AF4818" s="22"/>
      <c r="AG4818" s="22"/>
      <c r="AH4818" s="22"/>
      <c r="AI4818" s="22"/>
      <c r="AJ4818" s="22"/>
      <c r="AK4818" s="22"/>
      <c r="AL4818">
        <v>0.29637500000000006</v>
      </c>
      <c r="AM4818">
        <v>0.32400000000000007</v>
      </c>
      <c r="AN4818">
        <v>0.29674999999999996</v>
      </c>
      <c r="AO4818">
        <v>0.29625000000000001</v>
      </c>
      <c r="AP4818">
        <v>0.27325000000000005</v>
      </c>
      <c r="AQ4818">
        <v>0.30099999999999999</v>
      </c>
      <c r="AR4818">
        <v>0.2195</v>
      </c>
      <c r="AS4818">
        <v>0.29575000000000001</v>
      </c>
      <c r="AT4818" s="22"/>
      <c r="AU4818">
        <f t="shared" si="91"/>
        <v>59.275000000000013</v>
      </c>
      <c r="AV4818">
        <f t="shared" si="91"/>
        <v>64.800000000000011</v>
      </c>
      <c r="AW4818">
        <f t="shared" si="91"/>
        <v>59.349999999999994</v>
      </c>
      <c r="AX4818">
        <f t="shared" si="92"/>
        <v>183.42500000000001</v>
      </c>
    </row>
    <row r="4819" spans="1:50" x14ac:dyDescent="0.25">
      <c r="A4819" s="65" t="s">
        <v>178</v>
      </c>
      <c r="B4819" s="65" t="s">
        <v>145</v>
      </c>
      <c r="C4819" s="65" t="s">
        <v>147</v>
      </c>
      <c r="D4819" s="65" t="s">
        <v>138</v>
      </c>
      <c r="E4819" s="65" t="s">
        <v>179</v>
      </c>
      <c r="F4819" s="65" t="s">
        <v>153</v>
      </c>
      <c r="G4819" s="47">
        <v>44756</v>
      </c>
      <c r="H4819" s="47"/>
      <c r="I4819" s="66"/>
      <c r="J4819" s="22"/>
      <c r="K4819" s="22"/>
      <c r="L4819" s="111"/>
      <c r="M4819" s="22"/>
      <c r="N4819" s="22"/>
      <c r="O4819" s="22"/>
      <c r="P4819" s="31"/>
      <c r="Q4819" s="22"/>
      <c r="R4819" s="22"/>
      <c r="S4819" s="22"/>
      <c r="T4819" s="22"/>
      <c r="U4819" s="22"/>
      <c r="V4819" s="22"/>
      <c r="W4819" s="22"/>
      <c r="X4819" s="22"/>
      <c r="Y4819" s="22"/>
      <c r="Z4819" s="22"/>
      <c r="AA4819" s="22"/>
      <c r="AB4819" s="22"/>
      <c r="AC4819" s="22"/>
      <c r="AD4819" s="22"/>
      <c r="AE4819" s="22"/>
      <c r="AF4819" s="22"/>
      <c r="AG4819" s="22"/>
      <c r="AH4819" s="22"/>
      <c r="AI4819" s="22"/>
      <c r="AJ4819" s="22"/>
      <c r="AK4819" s="22"/>
      <c r="AL4819">
        <v>0.33474999999999999</v>
      </c>
      <c r="AM4819">
        <v>0.35</v>
      </c>
      <c r="AN4819">
        <v>0.33200000000000002</v>
      </c>
      <c r="AO4819">
        <v>0.35</v>
      </c>
      <c r="AP4819">
        <v>0.34249999999999992</v>
      </c>
      <c r="AQ4819">
        <v>0.35575000000000001</v>
      </c>
      <c r="AR4819">
        <v>0.26500000000000001</v>
      </c>
      <c r="AS4819">
        <v>0.29149999999999998</v>
      </c>
      <c r="AT4819" s="22"/>
      <c r="AU4819">
        <f t="shared" ref="AU4819:AW4824" si="93">AL4819*200</f>
        <v>66.95</v>
      </c>
      <c r="AV4819">
        <f t="shared" si="93"/>
        <v>70</v>
      </c>
      <c r="AW4819">
        <f t="shared" si="93"/>
        <v>66.400000000000006</v>
      </c>
      <c r="AX4819">
        <f t="shared" si="92"/>
        <v>203.35</v>
      </c>
    </row>
    <row r="4820" spans="1:50" x14ac:dyDescent="0.25">
      <c r="A4820" s="65" t="s">
        <v>178</v>
      </c>
      <c r="B4820" s="65" t="s">
        <v>145</v>
      </c>
      <c r="C4820" s="65" t="s">
        <v>147</v>
      </c>
      <c r="D4820" s="65" t="s">
        <v>138</v>
      </c>
      <c r="E4820" s="65" t="s">
        <v>179</v>
      </c>
      <c r="F4820" s="65" t="s">
        <v>153</v>
      </c>
      <c r="G4820" s="47">
        <v>44777</v>
      </c>
      <c r="H4820" s="47"/>
      <c r="I4820" s="66"/>
      <c r="J4820" s="22"/>
      <c r="K4820" s="22"/>
      <c r="L4820" s="111"/>
      <c r="M4820" s="22"/>
      <c r="N4820" s="22"/>
      <c r="O4820" s="22"/>
      <c r="P4820" s="31"/>
      <c r="Q4820" s="22"/>
      <c r="R4820" s="22"/>
      <c r="S4820" s="22"/>
      <c r="T4820" s="22"/>
      <c r="U4820" s="22"/>
      <c r="V4820" s="22"/>
      <c r="W4820" s="22"/>
      <c r="X4820" s="22"/>
      <c r="Y4820" s="22"/>
      <c r="Z4820" s="22"/>
      <c r="AA4820" s="22"/>
      <c r="AB4820" s="22"/>
      <c r="AC4820" s="22"/>
      <c r="AD4820" s="22"/>
      <c r="AE4820" s="22"/>
      <c r="AF4820" s="22"/>
      <c r="AG4820" s="22"/>
      <c r="AH4820" s="22"/>
      <c r="AI4820" s="22"/>
      <c r="AJ4820" s="22"/>
      <c r="AK4820" s="22"/>
      <c r="AL4820">
        <v>0.32950000000000002</v>
      </c>
      <c r="AM4820">
        <v>0.34875</v>
      </c>
      <c r="AN4820">
        <v>0.32899999999999996</v>
      </c>
      <c r="AO4820">
        <v>0.35</v>
      </c>
      <c r="AP4820">
        <v>0.34575</v>
      </c>
      <c r="AQ4820">
        <v>0.36700000000000005</v>
      </c>
      <c r="AR4820">
        <v>0.29049999999999998</v>
      </c>
      <c r="AS4820">
        <v>0.29224999999999995</v>
      </c>
      <c r="AT4820" s="22"/>
      <c r="AU4820">
        <f t="shared" si="93"/>
        <v>65.900000000000006</v>
      </c>
      <c r="AV4820">
        <f t="shared" si="93"/>
        <v>69.75</v>
      </c>
      <c r="AW4820">
        <f t="shared" si="93"/>
        <v>65.8</v>
      </c>
      <c r="AX4820">
        <f t="shared" si="92"/>
        <v>201.45</v>
      </c>
    </row>
    <row r="4821" spans="1:50" x14ac:dyDescent="0.25">
      <c r="A4821" s="65" t="s">
        <v>178</v>
      </c>
      <c r="B4821" s="65" t="s">
        <v>145</v>
      </c>
      <c r="C4821" s="65" t="s">
        <v>147</v>
      </c>
      <c r="D4821" s="65" t="s">
        <v>138</v>
      </c>
      <c r="E4821" s="65" t="s">
        <v>179</v>
      </c>
      <c r="F4821" s="65" t="s">
        <v>153</v>
      </c>
      <c r="G4821" s="47">
        <v>44795</v>
      </c>
      <c r="H4821" s="47"/>
      <c r="I4821" s="66"/>
      <c r="J4821" s="22"/>
      <c r="K4821" s="22"/>
      <c r="L4821" s="111"/>
      <c r="M4821" s="22"/>
      <c r="N4821" s="22"/>
      <c r="O4821" s="22"/>
      <c r="P4821" s="31"/>
      <c r="Q4821" s="22"/>
      <c r="R4821" s="22"/>
      <c r="S4821" s="22"/>
      <c r="T4821" s="22"/>
      <c r="U4821" s="22"/>
      <c r="V4821" s="22"/>
      <c r="W4821" s="22"/>
      <c r="X4821" s="22"/>
      <c r="Y4821" s="22"/>
      <c r="Z4821" s="22"/>
      <c r="AA4821" s="22"/>
      <c r="AB4821" s="22"/>
      <c r="AC4821" s="22"/>
      <c r="AD4821" s="22"/>
      <c r="AE4821" s="22"/>
      <c r="AF4821" s="22"/>
      <c r="AG4821" s="22"/>
      <c r="AH4821" s="22"/>
      <c r="AI4821" s="22"/>
      <c r="AJ4821" s="22"/>
      <c r="AK4821" s="22"/>
      <c r="AL4821">
        <v>0.33575000000000005</v>
      </c>
      <c r="AM4821">
        <v>0.34674999999999995</v>
      </c>
      <c r="AN4821">
        <v>0.32874999999999999</v>
      </c>
      <c r="AO4821">
        <v>0.34725</v>
      </c>
      <c r="AP4821">
        <v>0.33400000000000007</v>
      </c>
      <c r="AQ4821">
        <v>0.36375000000000002</v>
      </c>
      <c r="AR4821">
        <v>0.27374999999999999</v>
      </c>
      <c r="AS4821">
        <v>0.32200000000000001</v>
      </c>
      <c r="AT4821" s="22"/>
      <c r="AU4821">
        <f t="shared" si="93"/>
        <v>67.150000000000006</v>
      </c>
      <c r="AV4821">
        <f t="shared" si="93"/>
        <v>69.349999999999994</v>
      </c>
      <c r="AW4821">
        <f t="shared" si="93"/>
        <v>65.75</v>
      </c>
      <c r="AX4821">
        <f t="shared" si="92"/>
        <v>202.25</v>
      </c>
    </row>
    <row r="4822" spans="1:50" x14ac:dyDescent="0.25">
      <c r="A4822" s="65" t="s">
        <v>178</v>
      </c>
      <c r="B4822" s="65" t="s">
        <v>145</v>
      </c>
      <c r="C4822" s="65" t="s">
        <v>147</v>
      </c>
      <c r="D4822" s="65" t="s">
        <v>138</v>
      </c>
      <c r="E4822" s="65" t="s">
        <v>179</v>
      </c>
      <c r="F4822" s="65" t="s">
        <v>153</v>
      </c>
      <c r="G4822" s="47">
        <v>44810</v>
      </c>
      <c r="H4822" s="47"/>
      <c r="I4822" s="17"/>
      <c r="L4822" s="23"/>
      <c r="P4822" s="13"/>
      <c r="V4822" s="20"/>
      <c r="W4822" s="20"/>
      <c r="X4822" s="20"/>
      <c r="Y4822" s="20"/>
      <c r="Z4822" s="20"/>
      <c r="AA4822" s="114"/>
      <c r="AB4822" s="114"/>
      <c r="AC4822" s="114"/>
      <c r="AD4822" s="114"/>
      <c r="AE4822" s="114"/>
      <c r="AF4822" s="114"/>
      <c r="AG4822" s="23"/>
      <c r="AH4822" s="23"/>
      <c r="AI4822" s="115"/>
      <c r="AJ4822" s="23"/>
      <c r="AK4822" s="23"/>
      <c r="AL4822">
        <v>0.29762499999999997</v>
      </c>
      <c r="AM4822">
        <v>0.33199999999999996</v>
      </c>
      <c r="AN4822">
        <v>0.31950000000000001</v>
      </c>
      <c r="AO4822">
        <v>0.34074999999999994</v>
      </c>
      <c r="AP4822">
        <v>0.32450000000000001</v>
      </c>
      <c r="AQ4822">
        <v>0.35600000000000004</v>
      </c>
      <c r="AR4822">
        <v>0.26325000000000004</v>
      </c>
      <c r="AS4822">
        <v>0.34950000000000003</v>
      </c>
      <c r="AU4822">
        <f t="shared" si="93"/>
        <v>59.524999999999991</v>
      </c>
      <c r="AV4822">
        <f t="shared" si="93"/>
        <v>66.399999999999991</v>
      </c>
      <c r="AW4822">
        <f t="shared" si="93"/>
        <v>63.9</v>
      </c>
      <c r="AX4822">
        <f t="shared" si="92"/>
        <v>189.82499999999999</v>
      </c>
    </row>
    <row r="4823" spans="1:50" x14ac:dyDescent="0.25">
      <c r="A4823" s="65" t="s">
        <v>178</v>
      </c>
      <c r="B4823" s="65" t="s">
        <v>145</v>
      </c>
      <c r="C4823" s="65" t="s">
        <v>147</v>
      </c>
      <c r="D4823" s="65" t="s">
        <v>138</v>
      </c>
      <c r="E4823" s="65" t="s">
        <v>179</v>
      </c>
      <c r="F4823" s="65" t="s">
        <v>153</v>
      </c>
      <c r="G4823" s="47">
        <v>44833</v>
      </c>
      <c r="H4823" s="47"/>
      <c r="I4823" s="17"/>
      <c r="L4823" s="23"/>
      <c r="P4823" s="13"/>
      <c r="V4823" s="20"/>
      <c r="W4823" s="20"/>
      <c r="X4823" s="20"/>
      <c r="Y4823" s="20"/>
      <c r="Z4823" s="20"/>
      <c r="AA4823" s="114"/>
      <c r="AB4823" s="114"/>
      <c r="AC4823" s="114"/>
      <c r="AD4823" s="114"/>
      <c r="AE4823" s="114"/>
      <c r="AF4823" s="114"/>
      <c r="AG4823" s="23"/>
      <c r="AH4823" s="23"/>
      <c r="AI4823" s="115"/>
      <c r="AJ4823" s="23"/>
      <c r="AK4823" s="23"/>
      <c r="AL4823">
        <v>0.236875</v>
      </c>
      <c r="AM4823">
        <v>0.30099999999999999</v>
      </c>
      <c r="AN4823">
        <v>0.30549999999999999</v>
      </c>
      <c r="AO4823">
        <v>0.32599999999999996</v>
      </c>
      <c r="AP4823">
        <v>0.3135</v>
      </c>
      <c r="AQ4823">
        <v>0.35249999999999998</v>
      </c>
      <c r="AR4823">
        <v>0.25874999999999998</v>
      </c>
      <c r="AS4823">
        <v>0.34799999999999998</v>
      </c>
      <c r="AU4823">
        <f t="shared" si="93"/>
        <v>47.375</v>
      </c>
      <c r="AV4823">
        <f t="shared" si="93"/>
        <v>60.199999999999996</v>
      </c>
      <c r="AW4823">
        <f t="shared" si="93"/>
        <v>61.1</v>
      </c>
      <c r="AX4823">
        <f t="shared" si="92"/>
        <v>168.67499999999998</v>
      </c>
    </row>
    <row r="4824" spans="1:50" x14ac:dyDescent="0.25">
      <c r="A4824" s="65" t="s">
        <v>178</v>
      </c>
      <c r="B4824" s="65" t="s">
        <v>145</v>
      </c>
      <c r="C4824" s="65" t="s">
        <v>147</v>
      </c>
      <c r="D4824" s="65" t="s">
        <v>138</v>
      </c>
      <c r="E4824" s="65" t="s">
        <v>179</v>
      </c>
      <c r="F4824" s="65" t="s">
        <v>153</v>
      </c>
      <c r="G4824" s="47">
        <v>44855</v>
      </c>
      <c r="H4824" s="47"/>
      <c r="I4824" s="17"/>
      <c r="L4824" s="23"/>
      <c r="P4824" s="13"/>
      <c r="V4824" s="20"/>
      <c r="W4824" s="20"/>
      <c r="X4824" s="20"/>
      <c r="Y4824" s="20"/>
      <c r="Z4824" s="20"/>
      <c r="AA4824" s="114"/>
      <c r="AB4824" s="114"/>
      <c r="AC4824" s="114"/>
      <c r="AD4824" s="114"/>
      <c r="AE4824" s="114"/>
      <c r="AF4824" s="114"/>
      <c r="AG4824" s="23"/>
      <c r="AH4824" s="23"/>
      <c r="AI4824" s="115"/>
      <c r="AJ4824" s="23"/>
      <c r="AK4824" s="23"/>
      <c r="AL4824">
        <v>0.28850000000000003</v>
      </c>
      <c r="AM4824">
        <v>0.30299999999999999</v>
      </c>
      <c r="AN4824">
        <v>0.28499999999999998</v>
      </c>
      <c r="AO4824">
        <v>0.309</v>
      </c>
      <c r="AP4824">
        <v>0.221</v>
      </c>
      <c r="AQ4824">
        <v>0.33200000000000002</v>
      </c>
      <c r="AR4824">
        <v>0.376</v>
      </c>
      <c r="AS4824">
        <v>0.33474999999999999</v>
      </c>
      <c r="AU4824">
        <f t="shared" si="93"/>
        <v>57.70000000000001</v>
      </c>
      <c r="AV4824">
        <f t="shared" si="93"/>
        <v>60.6</v>
      </c>
      <c r="AW4824">
        <f t="shared" si="93"/>
        <v>56.999999999999993</v>
      </c>
      <c r="AX4824">
        <f t="shared" si="92"/>
        <v>175.3</v>
      </c>
    </row>
    <row r="4825" spans="1:50" x14ac:dyDescent="0.25">
      <c r="A4825" s="96" t="s">
        <v>155</v>
      </c>
      <c r="B4825" s="96" t="s">
        <v>79</v>
      </c>
      <c r="C4825" s="96" t="s">
        <v>182</v>
      </c>
      <c r="D4825" s="96" t="s">
        <v>183</v>
      </c>
      <c r="E4825" s="96" t="s">
        <v>184</v>
      </c>
      <c r="F4825" s="132" t="s">
        <v>152</v>
      </c>
      <c r="G4825" s="17">
        <v>44517</v>
      </c>
      <c r="H4825" s="17"/>
      <c r="I4825" s="1"/>
      <c r="K4825" s="23">
        <v>9.555555555555556E-2</v>
      </c>
      <c r="L4825" s="23">
        <v>9.555555555555556E-2</v>
      </c>
      <c r="O4825" s="20"/>
      <c r="P4825" s="20">
        <v>4.0672569444444449</v>
      </c>
      <c r="Q4825" s="22">
        <f t="shared" ref="Q4825:Q4826" si="94">(P4825)/(1000*L4825)</f>
        <v>4.2564316860465121E-2</v>
      </c>
      <c r="R4825" s="22"/>
      <c r="S4825" s="22"/>
      <c r="T4825" s="22"/>
      <c r="U4825" s="22"/>
      <c r="AA4825" s="133"/>
      <c r="AB4825" s="133"/>
      <c r="AC4825" s="133"/>
      <c r="AD4825" s="133"/>
      <c r="AE4825" s="133"/>
      <c r="AF4825" s="133"/>
      <c r="AG4825" s="23"/>
      <c r="AH4825" s="23"/>
      <c r="AI4825" s="115"/>
      <c r="AJ4825" s="23"/>
      <c r="AK4825" s="23"/>
    </row>
    <row r="4826" spans="1:50" x14ac:dyDescent="0.25">
      <c r="A4826" s="96" t="s">
        <v>155</v>
      </c>
      <c r="B4826" s="96" t="s">
        <v>79</v>
      </c>
      <c r="C4826" s="96" t="s">
        <v>182</v>
      </c>
      <c r="D4826" s="96" t="s">
        <v>183</v>
      </c>
      <c r="E4826" s="96" t="s">
        <v>184</v>
      </c>
      <c r="F4826" s="132" t="s">
        <v>152</v>
      </c>
      <c r="G4826" s="17">
        <v>44543</v>
      </c>
      <c r="H4826" s="17"/>
      <c r="I4826" s="1"/>
      <c r="K4826" s="23">
        <v>0.96710617854903802</v>
      </c>
      <c r="L4826" s="23">
        <v>0.96710617854903802</v>
      </c>
      <c r="O4826" s="20"/>
      <c r="P4826" s="20">
        <v>27.668900857361525</v>
      </c>
      <c r="Q4826" s="22">
        <f t="shared" si="94"/>
        <v>2.8609992854014783E-2</v>
      </c>
      <c r="R4826" s="22"/>
      <c r="S4826" s="22"/>
      <c r="T4826" s="22"/>
      <c r="U4826" s="22"/>
      <c r="AA4826" s="133"/>
      <c r="AB4826" s="133"/>
      <c r="AC4826" s="133"/>
      <c r="AD4826" s="133"/>
      <c r="AE4826" s="133"/>
      <c r="AF4826" s="133"/>
      <c r="AG4826" s="23"/>
      <c r="AH4826" s="23"/>
      <c r="AI4826" s="115"/>
      <c r="AJ4826" s="23"/>
      <c r="AK4826" s="23"/>
    </row>
    <row r="4827" spans="1:50" x14ac:dyDescent="0.25">
      <c r="A4827" s="96" t="s">
        <v>155</v>
      </c>
      <c r="B4827" s="96" t="s">
        <v>79</v>
      </c>
      <c r="C4827" s="96" t="s">
        <v>182</v>
      </c>
      <c r="D4827" s="96" t="s">
        <v>183</v>
      </c>
      <c r="E4827" s="96" t="s">
        <v>184</v>
      </c>
      <c r="F4827" s="132" t="s">
        <v>152</v>
      </c>
      <c r="G4827" s="17">
        <v>44580</v>
      </c>
      <c r="H4827" s="17"/>
      <c r="I4827" s="1"/>
      <c r="K4827" s="23">
        <v>5.8538214464178591</v>
      </c>
      <c r="L4827" s="23">
        <v>5.8538214464178591</v>
      </c>
      <c r="O4827" s="20"/>
      <c r="P4827" s="20"/>
      <c r="AA4827" s="133"/>
      <c r="AB4827" s="133"/>
      <c r="AC4827" s="133"/>
      <c r="AD4827" s="133"/>
      <c r="AE4827" s="133"/>
      <c r="AF4827" s="133"/>
      <c r="AG4827" s="23"/>
      <c r="AH4827" s="23"/>
      <c r="AI4827" s="115"/>
      <c r="AJ4827" s="23"/>
      <c r="AK4827" s="23"/>
    </row>
    <row r="4828" spans="1:50" x14ac:dyDescent="0.25">
      <c r="A4828" s="96" t="s">
        <v>155</v>
      </c>
      <c r="B4828" s="96" t="s">
        <v>79</v>
      </c>
      <c r="C4828" s="96" t="s">
        <v>182</v>
      </c>
      <c r="D4828" s="96" t="s">
        <v>183</v>
      </c>
      <c r="E4828" s="96" t="s">
        <v>184</v>
      </c>
      <c r="F4828" s="132" t="s">
        <v>152</v>
      </c>
      <c r="G4828" s="17">
        <v>44596</v>
      </c>
      <c r="H4828" s="17"/>
      <c r="I4828" s="1"/>
      <c r="K4828" s="23">
        <v>6.1377016858276114</v>
      </c>
      <c r="L4828" s="23">
        <v>6.1377016858276114</v>
      </c>
      <c r="O4828" s="20"/>
      <c r="P4828" s="20">
        <v>131.97560692440595</v>
      </c>
      <c r="Q4828" s="22">
        <f t="shared" ref="Q4828:Q4830" si="95">(P4828)/(1000*L4828)</f>
        <v>2.1502447280738163E-2</v>
      </c>
      <c r="R4828" s="22"/>
      <c r="S4828" s="22"/>
      <c r="T4828" s="22"/>
      <c r="U4828" s="22"/>
      <c r="AA4828" s="133"/>
      <c r="AB4828" s="133"/>
      <c r="AC4828" s="133"/>
      <c r="AD4828" s="133"/>
      <c r="AE4828" s="133"/>
      <c r="AF4828" s="133"/>
      <c r="AG4828" s="23"/>
      <c r="AH4828" s="23"/>
      <c r="AI4828" s="115"/>
      <c r="AJ4828" s="23"/>
      <c r="AK4828" s="23"/>
    </row>
    <row r="4829" spans="1:50" x14ac:dyDescent="0.25">
      <c r="A4829" s="99" t="s">
        <v>157</v>
      </c>
      <c r="B4829" s="99" t="s">
        <v>84</v>
      </c>
      <c r="C4829" s="99" t="s">
        <v>182</v>
      </c>
      <c r="D4829" s="99" t="s">
        <v>183</v>
      </c>
      <c r="E4829" s="96" t="s">
        <v>184</v>
      </c>
      <c r="F4829" s="134" t="s">
        <v>152</v>
      </c>
      <c r="G4829" s="38">
        <v>44517</v>
      </c>
      <c r="H4829" s="38"/>
      <c r="K4829" s="23">
        <v>8.9583333333333334E-2</v>
      </c>
      <c r="L4829" s="23">
        <v>8.9583333333333334E-2</v>
      </c>
      <c r="O4829" s="20"/>
      <c r="P4829" s="20">
        <v>3.8555986111111116</v>
      </c>
      <c r="Q4829" s="22">
        <f t="shared" si="95"/>
        <v>4.3039240310077526E-2</v>
      </c>
      <c r="R4829" s="22"/>
      <c r="S4829" s="22"/>
      <c r="T4829" s="22"/>
      <c r="U4829" s="22"/>
    </row>
    <row r="4830" spans="1:50" x14ac:dyDescent="0.25">
      <c r="A4830" s="99" t="s">
        <v>157</v>
      </c>
      <c r="B4830" s="99" t="s">
        <v>84</v>
      </c>
      <c r="C4830" s="99" t="s">
        <v>182</v>
      </c>
      <c r="D4830" s="99" t="s">
        <v>183</v>
      </c>
      <c r="E4830" s="96" t="s">
        <v>184</v>
      </c>
      <c r="F4830" s="134" t="s">
        <v>152</v>
      </c>
      <c r="G4830" s="38">
        <v>44543</v>
      </c>
      <c r="H4830" s="38"/>
      <c r="K4830" s="23">
        <v>1.0607993640114541</v>
      </c>
      <c r="L4830" s="23">
        <v>1.0607993640114541</v>
      </c>
      <c r="O4830" s="20"/>
      <c r="P4830" s="20">
        <v>29.553201700896217</v>
      </c>
      <c r="Q4830" s="22">
        <f t="shared" si="95"/>
        <v>2.7859369739004776E-2</v>
      </c>
      <c r="R4830" s="22"/>
      <c r="S4830" s="22"/>
      <c r="T4830" s="22"/>
      <c r="U4830" s="22"/>
    </row>
    <row r="4831" spans="1:50" x14ac:dyDescent="0.25">
      <c r="A4831" s="99" t="s">
        <v>157</v>
      </c>
      <c r="B4831" s="99" t="s">
        <v>84</v>
      </c>
      <c r="C4831" s="99" t="s">
        <v>182</v>
      </c>
      <c r="D4831" s="99" t="s">
        <v>183</v>
      </c>
      <c r="E4831" s="96" t="s">
        <v>184</v>
      </c>
      <c r="F4831" s="134" t="s">
        <v>152</v>
      </c>
      <c r="G4831" s="38">
        <v>44580</v>
      </c>
      <c r="H4831" s="38"/>
      <c r="K4831" s="23">
        <v>5.1563760558305285</v>
      </c>
      <c r="L4831" s="23">
        <v>5.1563760558305285</v>
      </c>
      <c r="O4831" s="20"/>
      <c r="P4831" s="20"/>
    </row>
    <row r="4832" spans="1:50" x14ac:dyDescent="0.25">
      <c r="A4832" s="99" t="s">
        <v>157</v>
      </c>
      <c r="B4832" s="99" t="s">
        <v>84</v>
      </c>
      <c r="C4832" s="99" t="s">
        <v>182</v>
      </c>
      <c r="D4832" s="99" t="s">
        <v>183</v>
      </c>
      <c r="E4832" s="96" t="s">
        <v>184</v>
      </c>
      <c r="F4832" s="134" t="s">
        <v>152</v>
      </c>
      <c r="G4832" s="38">
        <v>44596</v>
      </c>
      <c r="H4832" s="38"/>
      <c r="K4832" s="23">
        <v>5.9651098640159024</v>
      </c>
      <c r="L4832" s="23">
        <v>5.9651098640159024</v>
      </c>
      <c r="O4832" s="20"/>
      <c r="P4832" s="20">
        <v>121.16266520121033</v>
      </c>
      <c r="Q4832" s="22">
        <f t="shared" ref="Q4832:Q4834" si="96">(P4832)/(1000*L4832)</f>
        <v>2.0311891643792754E-2</v>
      </c>
      <c r="R4832" s="22"/>
      <c r="S4832" s="22"/>
      <c r="T4832" s="22"/>
      <c r="U4832" s="22"/>
    </row>
    <row r="4833" spans="1:36" x14ac:dyDescent="0.25">
      <c r="A4833" s="96" t="s">
        <v>159</v>
      </c>
      <c r="B4833" s="96" t="s">
        <v>143</v>
      </c>
      <c r="C4833" s="96" t="s">
        <v>182</v>
      </c>
      <c r="D4833" s="96" t="s">
        <v>183</v>
      </c>
      <c r="E4833" s="96" t="s">
        <v>184</v>
      </c>
      <c r="F4833" s="132" t="s">
        <v>152</v>
      </c>
      <c r="G4833" s="17">
        <v>44517</v>
      </c>
      <c r="H4833" s="17"/>
      <c r="K4833" s="23">
        <v>8.98611111111111E-2</v>
      </c>
      <c r="L4833" s="23">
        <v>8.98611111111111E-2</v>
      </c>
      <c r="O4833" s="20"/>
      <c r="P4833" s="20">
        <v>3.9715541666666665</v>
      </c>
      <c r="Q4833" s="22">
        <f t="shared" si="96"/>
        <v>4.4196584234930454E-2</v>
      </c>
      <c r="R4833" s="22"/>
      <c r="S4833" s="22"/>
      <c r="T4833" s="22"/>
      <c r="U4833" s="22"/>
    </row>
    <row r="4834" spans="1:36" x14ac:dyDescent="0.25">
      <c r="A4834" s="96" t="s">
        <v>159</v>
      </c>
      <c r="B4834" s="96" t="s">
        <v>143</v>
      </c>
      <c r="C4834" s="96" t="s">
        <v>182</v>
      </c>
      <c r="D4834" s="96" t="s">
        <v>183</v>
      </c>
      <c r="E4834" s="96" t="s">
        <v>184</v>
      </c>
      <c r="F4834" s="132" t="s">
        <v>152</v>
      </c>
      <c r="G4834" s="17">
        <v>44543</v>
      </c>
      <c r="H4834" s="17"/>
      <c r="K4834" s="23">
        <v>0.96466792278662328</v>
      </c>
      <c r="L4834" s="23">
        <v>0.96466792278662328</v>
      </c>
      <c r="O4834" s="20"/>
      <c r="P4834" s="20">
        <v>29.105151861071722</v>
      </c>
      <c r="Q4834" s="22">
        <f t="shared" si="96"/>
        <v>3.0171161674989729E-2</v>
      </c>
      <c r="R4834" s="22"/>
      <c r="S4834" s="22"/>
      <c r="T4834" s="22"/>
      <c r="U4834" s="22"/>
    </row>
    <row r="4835" spans="1:36" x14ac:dyDescent="0.25">
      <c r="A4835" s="96" t="s">
        <v>159</v>
      </c>
      <c r="B4835" s="96" t="s">
        <v>143</v>
      </c>
      <c r="C4835" s="96" t="s">
        <v>182</v>
      </c>
      <c r="D4835" s="96" t="s">
        <v>183</v>
      </c>
      <c r="E4835" s="96" t="s">
        <v>184</v>
      </c>
      <c r="F4835" s="132" t="s">
        <v>152</v>
      </c>
      <c r="G4835" s="17">
        <v>44580</v>
      </c>
      <c r="H4835" s="17"/>
      <c r="K4835" s="23">
        <v>5.0157925843344611</v>
      </c>
      <c r="L4835" s="23">
        <v>5.0157925843344611</v>
      </c>
      <c r="O4835" s="20"/>
      <c r="P4835" s="20"/>
    </row>
    <row r="4836" spans="1:36" x14ac:dyDescent="0.25">
      <c r="A4836" s="96" t="s">
        <v>159</v>
      </c>
      <c r="B4836" s="96" t="s">
        <v>143</v>
      </c>
      <c r="C4836" s="96" t="s">
        <v>182</v>
      </c>
      <c r="D4836" s="96" t="s">
        <v>183</v>
      </c>
      <c r="E4836" s="96" t="s">
        <v>184</v>
      </c>
      <c r="F4836" s="132" t="s">
        <v>152</v>
      </c>
      <c r="G4836" s="17">
        <v>44596</v>
      </c>
      <c r="H4836" s="17"/>
      <c r="K4836" s="23">
        <v>5.816354510068007</v>
      </c>
      <c r="L4836" s="23">
        <v>5.816354510068007</v>
      </c>
      <c r="O4836" s="20"/>
      <c r="P4836" s="20">
        <v>117.11172307908618</v>
      </c>
      <c r="Q4836" s="22">
        <f t="shared" ref="Q4836:Q4838" si="97">(P4836)/(1000*L4836)</f>
        <v>2.01349011440702E-2</v>
      </c>
      <c r="R4836" s="22"/>
      <c r="S4836" s="22"/>
      <c r="T4836" s="22"/>
      <c r="U4836" s="22"/>
    </row>
    <row r="4837" spans="1:36" x14ac:dyDescent="0.25">
      <c r="A4837" s="99" t="s">
        <v>161</v>
      </c>
      <c r="B4837" s="99" t="s">
        <v>145</v>
      </c>
      <c r="C4837" s="99" t="s">
        <v>182</v>
      </c>
      <c r="D4837" s="99" t="s">
        <v>183</v>
      </c>
      <c r="E4837" s="96" t="s">
        <v>184</v>
      </c>
      <c r="F4837" s="134" t="s">
        <v>152</v>
      </c>
      <c r="G4837" s="38">
        <v>44517</v>
      </c>
      <c r="H4837" s="38"/>
      <c r="K4837" s="23">
        <v>8.4305555555555564E-2</v>
      </c>
      <c r="L4837" s="23">
        <v>8.4305555555555564E-2</v>
      </c>
      <c r="O4837" s="20"/>
      <c r="P4837" s="20">
        <v>3.7044583333333336</v>
      </c>
      <c r="Q4837" s="22">
        <f t="shared" si="97"/>
        <v>4.3940856672158156E-2</v>
      </c>
      <c r="R4837" s="22"/>
      <c r="S4837" s="22"/>
      <c r="T4837" s="22"/>
      <c r="U4837" s="22"/>
    </row>
    <row r="4838" spans="1:36" x14ac:dyDescent="0.25">
      <c r="A4838" s="99" t="s">
        <v>161</v>
      </c>
      <c r="B4838" s="99" t="s">
        <v>145</v>
      </c>
      <c r="C4838" s="99" t="s">
        <v>182</v>
      </c>
      <c r="D4838" s="99" t="s">
        <v>183</v>
      </c>
      <c r="E4838" s="96" t="s">
        <v>184</v>
      </c>
      <c r="F4838" s="134" t="s">
        <v>152</v>
      </c>
      <c r="G4838" s="38">
        <v>44543</v>
      </c>
      <c r="H4838" s="38"/>
      <c r="K4838" s="23">
        <v>1.059187704462452</v>
      </c>
      <c r="L4838" s="23">
        <v>1.059187704462452</v>
      </c>
      <c r="O4838" s="20"/>
      <c r="P4838" s="20">
        <v>32.824968267080401</v>
      </c>
      <c r="Q4838" s="22">
        <f t="shared" si="97"/>
        <v>3.0990699881414681E-2</v>
      </c>
      <c r="R4838" s="22"/>
      <c r="S4838" s="22"/>
      <c r="T4838" s="22"/>
      <c r="U4838" s="22"/>
    </row>
    <row r="4839" spans="1:36" x14ac:dyDescent="0.25">
      <c r="A4839" s="99" t="s">
        <v>161</v>
      </c>
      <c r="B4839" s="99" t="s">
        <v>145</v>
      </c>
      <c r="C4839" s="99" t="s">
        <v>182</v>
      </c>
      <c r="D4839" s="99" t="s">
        <v>183</v>
      </c>
      <c r="E4839" s="96" t="s">
        <v>184</v>
      </c>
      <c r="F4839" s="134" t="s">
        <v>152</v>
      </c>
      <c r="G4839" s="38">
        <v>44580</v>
      </c>
      <c r="H4839" s="38"/>
      <c r="K4839" s="23">
        <v>5.6347516419442485</v>
      </c>
      <c r="L4839" s="23">
        <v>5.6347516419442485</v>
      </c>
      <c r="O4839" s="20"/>
      <c r="P4839" s="20"/>
    </row>
    <row r="4840" spans="1:36" x14ac:dyDescent="0.25">
      <c r="A4840" s="99" t="s">
        <v>161</v>
      </c>
      <c r="B4840" s="99" t="s">
        <v>145</v>
      </c>
      <c r="C4840" s="99" t="s">
        <v>182</v>
      </c>
      <c r="D4840" s="99" t="s">
        <v>183</v>
      </c>
      <c r="E4840" s="96" t="s">
        <v>184</v>
      </c>
      <c r="F4840" s="134" t="s">
        <v>152</v>
      </c>
      <c r="G4840" s="38">
        <v>44596</v>
      </c>
      <c r="H4840" s="38"/>
      <c r="K4840" s="23">
        <v>4.6958273959881955</v>
      </c>
      <c r="L4840" s="23">
        <v>4.6958273959881955</v>
      </c>
      <c r="O4840" s="20"/>
      <c r="P4840" s="20">
        <v>113.31642968709315</v>
      </c>
      <c r="Q4840" s="22">
        <f t="shared" ref="Q4840:Q4842" si="98">(P4840)/(1000*L4840)</f>
        <v>2.4131302139406407E-2</v>
      </c>
      <c r="R4840" s="22"/>
      <c r="S4840" s="22"/>
      <c r="T4840" s="22"/>
      <c r="U4840" s="22"/>
    </row>
    <row r="4841" spans="1:36" x14ac:dyDescent="0.25">
      <c r="A4841" s="96" t="s">
        <v>156</v>
      </c>
      <c r="B4841" s="96" t="s">
        <v>79</v>
      </c>
      <c r="C4841" s="96" t="s">
        <v>185</v>
      </c>
      <c r="D4841" s="96" t="s">
        <v>183</v>
      </c>
      <c r="E4841" s="96" t="s">
        <v>184</v>
      </c>
      <c r="F4841" s="132" t="s">
        <v>152</v>
      </c>
      <c r="G4841" s="17">
        <v>44517</v>
      </c>
      <c r="H4841" s="17"/>
      <c r="I4841" s="1"/>
      <c r="K4841" s="23">
        <v>7.9861111111111105E-2</v>
      </c>
      <c r="L4841" s="23">
        <v>7.9861111111111105E-2</v>
      </c>
      <c r="O4841" s="20"/>
      <c r="P4841" s="20">
        <v>3.3861749999999997</v>
      </c>
      <c r="Q4841" s="22">
        <f t="shared" si="98"/>
        <v>4.2400800000000002E-2</v>
      </c>
      <c r="R4841" s="22"/>
      <c r="S4841" s="22"/>
      <c r="T4841" s="22"/>
      <c r="U4841" s="22"/>
      <c r="Z4841" s="23"/>
      <c r="AA4841" s="133"/>
      <c r="AB4841" s="133"/>
      <c r="AC4841" s="133"/>
      <c r="AD4841" s="133"/>
      <c r="AE4841" s="133"/>
      <c r="AF4841" s="23"/>
      <c r="AG4841" s="115"/>
      <c r="AH4841" s="115"/>
      <c r="AI4841" s="133"/>
      <c r="AJ4841" s="23"/>
    </row>
    <row r="4842" spans="1:36" x14ac:dyDescent="0.25">
      <c r="A4842" s="96" t="s">
        <v>156</v>
      </c>
      <c r="B4842" s="96" t="s">
        <v>79</v>
      </c>
      <c r="C4842" s="96" t="s">
        <v>185</v>
      </c>
      <c r="D4842" s="96" t="s">
        <v>183</v>
      </c>
      <c r="E4842" s="96" t="s">
        <v>184</v>
      </c>
      <c r="F4842" s="132" t="s">
        <v>152</v>
      </c>
      <c r="G4842" s="17">
        <v>44543</v>
      </c>
      <c r="H4842" s="17"/>
      <c r="I4842" s="1"/>
      <c r="K4842" s="23">
        <v>0.79569363827118023</v>
      </c>
      <c r="L4842" s="23">
        <v>0.79569363827118023</v>
      </c>
      <c r="O4842" s="20"/>
      <c r="P4842" s="20">
        <v>23.023295476146675</v>
      </c>
      <c r="Q4842" s="22">
        <f t="shared" si="98"/>
        <v>2.8934874389808945E-2</v>
      </c>
      <c r="R4842" s="22"/>
      <c r="S4842" s="22"/>
      <c r="T4842" s="22"/>
      <c r="U4842" s="22"/>
      <c r="Z4842" s="23"/>
      <c r="AA4842" s="133"/>
      <c r="AB4842" s="133"/>
      <c r="AC4842" s="133"/>
      <c r="AD4842" s="133"/>
      <c r="AE4842" s="133"/>
      <c r="AF4842" s="23"/>
      <c r="AG4842" s="115"/>
      <c r="AH4842" s="115"/>
      <c r="AI4842" s="133"/>
      <c r="AJ4842" s="23"/>
    </row>
    <row r="4843" spans="1:36" x14ac:dyDescent="0.25">
      <c r="A4843" s="96" t="s">
        <v>156</v>
      </c>
      <c r="B4843" s="96" t="s">
        <v>79</v>
      </c>
      <c r="C4843" s="96" t="s">
        <v>185</v>
      </c>
      <c r="D4843" s="96" t="s">
        <v>183</v>
      </c>
      <c r="E4843" s="96" t="s">
        <v>184</v>
      </c>
      <c r="F4843" s="132" t="s">
        <v>152</v>
      </c>
      <c r="G4843" s="17">
        <v>44580</v>
      </c>
      <c r="H4843" s="17"/>
      <c r="I4843" s="1"/>
      <c r="K4843" s="23">
        <v>3.546801979587916</v>
      </c>
      <c r="L4843" s="23">
        <v>3.546801979587916</v>
      </c>
      <c r="O4843" s="20"/>
      <c r="P4843" s="20"/>
      <c r="Z4843" s="23"/>
      <c r="AA4843" s="133"/>
      <c r="AB4843" s="133"/>
      <c r="AC4843" s="133"/>
      <c r="AD4843" s="133"/>
      <c r="AE4843" s="133"/>
      <c r="AF4843" s="23"/>
      <c r="AG4843" s="115"/>
      <c r="AH4843" s="115"/>
      <c r="AI4843" s="133"/>
      <c r="AJ4843" s="23"/>
    </row>
    <row r="4844" spans="1:36" x14ac:dyDescent="0.25">
      <c r="A4844" s="96" t="s">
        <v>156</v>
      </c>
      <c r="B4844" s="96" t="s">
        <v>79</v>
      </c>
      <c r="C4844" s="96" t="s">
        <v>185</v>
      </c>
      <c r="D4844" s="96" t="s">
        <v>183</v>
      </c>
      <c r="E4844" s="96" t="s">
        <v>184</v>
      </c>
      <c r="F4844" s="132" t="s">
        <v>152</v>
      </c>
      <c r="G4844" s="17">
        <v>44596</v>
      </c>
      <c r="H4844" s="17"/>
      <c r="I4844" s="1"/>
      <c r="K4844" s="23">
        <v>4.7265816504790656</v>
      </c>
      <c r="L4844" s="23">
        <v>4.7265816504790656</v>
      </c>
      <c r="O4844" s="20"/>
      <c r="P4844" s="20">
        <v>94.144272865375697</v>
      </c>
      <c r="Q4844" s="22">
        <f t="shared" ref="Q4844:Q4846" si="99">(P4844)/(1000*L4844)</f>
        <v>1.9918046450299584E-2</v>
      </c>
      <c r="R4844" s="22"/>
      <c r="S4844" s="22"/>
      <c r="T4844" s="22"/>
      <c r="U4844" s="22"/>
      <c r="Z4844" s="23"/>
      <c r="AA4844" s="133"/>
      <c r="AB4844" s="133"/>
      <c r="AC4844" s="133"/>
      <c r="AD4844" s="133"/>
      <c r="AE4844" s="133"/>
      <c r="AF4844" s="23"/>
      <c r="AG4844" s="115"/>
      <c r="AH4844" s="115"/>
      <c r="AI4844" s="133"/>
      <c r="AJ4844" s="23"/>
    </row>
    <row r="4845" spans="1:36" x14ac:dyDescent="0.25">
      <c r="A4845" s="99" t="s">
        <v>158</v>
      </c>
      <c r="B4845" s="99" t="s">
        <v>84</v>
      </c>
      <c r="C4845" s="99" t="s">
        <v>185</v>
      </c>
      <c r="D4845" s="99" t="s">
        <v>183</v>
      </c>
      <c r="E4845" s="96" t="s">
        <v>184</v>
      </c>
      <c r="F4845" s="134" t="s">
        <v>152</v>
      </c>
      <c r="G4845" s="38">
        <v>44517</v>
      </c>
      <c r="H4845" s="38"/>
      <c r="K4845" s="23">
        <v>8.5972222222222214E-2</v>
      </c>
      <c r="L4845" s="23">
        <v>8.5972222222222214E-2</v>
      </c>
      <c r="O4845" s="20"/>
      <c r="P4845" s="20">
        <v>3.5332180555555559</v>
      </c>
      <c r="Q4845" s="22">
        <f t="shared" si="99"/>
        <v>4.1097205169628441E-2</v>
      </c>
      <c r="R4845" s="22"/>
      <c r="S4845" s="22"/>
      <c r="T4845" s="22"/>
      <c r="U4845" s="22"/>
    </row>
    <row r="4846" spans="1:36" x14ac:dyDescent="0.25">
      <c r="A4846" s="99" t="s">
        <v>158</v>
      </c>
      <c r="B4846" s="99" t="s">
        <v>84</v>
      </c>
      <c r="C4846" s="99" t="s">
        <v>185</v>
      </c>
      <c r="D4846" s="99" t="s">
        <v>183</v>
      </c>
      <c r="E4846" s="96" t="s">
        <v>184</v>
      </c>
      <c r="F4846" s="134" t="s">
        <v>152</v>
      </c>
      <c r="G4846" s="38">
        <v>44543</v>
      </c>
      <c r="H4846" s="38"/>
      <c r="K4846" s="23">
        <v>0.84907910264683717</v>
      </c>
      <c r="L4846" s="23">
        <v>0.84907910264683717</v>
      </c>
      <c r="O4846" s="20"/>
      <c r="P4846" s="20">
        <v>23.655814359633563</v>
      </c>
      <c r="Q4846" s="22">
        <f t="shared" si="99"/>
        <v>2.7860554200299138E-2</v>
      </c>
      <c r="R4846" s="22"/>
      <c r="S4846" s="22"/>
      <c r="T4846" s="22"/>
      <c r="U4846" s="22"/>
    </row>
    <row r="4847" spans="1:36" x14ac:dyDescent="0.25">
      <c r="A4847" s="99" t="s">
        <v>158</v>
      </c>
      <c r="B4847" s="99" t="s">
        <v>84</v>
      </c>
      <c r="C4847" s="99" t="s">
        <v>185</v>
      </c>
      <c r="D4847" s="99" t="s">
        <v>183</v>
      </c>
      <c r="E4847" s="96" t="s">
        <v>184</v>
      </c>
      <c r="F4847" s="134" t="s">
        <v>152</v>
      </c>
      <c r="G4847" s="38">
        <v>44580</v>
      </c>
      <c r="H4847" s="38"/>
      <c r="K4847" s="23">
        <v>4.1314392333548771</v>
      </c>
      <c r="L4847" s="23">
        <v>4.1314392333548771</v>
      </c>
      <c r="O4847" s="20"/>
      <c r="P4847" s="20"/>
    </row>
    <row r="4848" spans="1:36" x14ac:dyDescent="0.25">
      <c r="A4848" s="99" t="s">
        <v>158</v>
      </c>
      <c r="B4848" s="99" t="s">
        <v>84</v>
      </c>
      <c r="C4848" s="99" t="s">
        <v>185</v>
      </c>
      <c r="D4848" s="99" t="s">
        <v>183</v>
      </c>
      <c r="E4848" s="96" t="s">
        <v>184</v>
      </c>
      <c r="F4848" s="134" t="s">
        <v>152</v>
      </c>
      <c r="G4848" s="38">
        <v>44596</v>
      </c>
      <c r="H4848" s="38"/>
      <c r="K4848" s="23">
        <v>5.214581144031019</v>
      </c>
      <c r="L4848" s="23">
        <v>5.214581144031019</v>
      </c>
      <c r="O4848" s="20"/>
      <c r="P4848" s="20">
        <v>93.491399108070368</v>
      </c>
      <c r="Q4848" s="22">
        <f t="shared" ref="Q4848:Q4850" si="100">(P4848)/(1000*L4848)</f>
        <v>1.7928841555200897E-2</v>
      </c>
      <c r="R4848" s="22"/>
      <c r="S4848" s="22"/>
      <c r="T4848" s="22"/>
      <c r="U4848" s="22"/>
    </row>
    <row r="4849" spans="1:21" x14ac:dyDescent="0.25">
      <c r="A4849" s="96" t="s">
        <v>160</v>
      </c>
      <c r="B4849" s="96" t="s">
        <v>143</v>
      </c>
      <c r="C4849" s="96" t="s">
        <v>185</v>
      </c>
      <c r="D4849" s="96" t="s">
        <v>183</v>
      </c>
      <c r="E4849" s="96" t="s">
        <v>184</v>
      </c>
      <c r="F4849" s="132" t="s">
        <v>152</v>
      </c>
      <c r="G4849" s="17">
        <v>44517</v>
      </c>
      <c r="H4849" s="17"/>
      <c r="K4849" s="23">
        <v>9.3888888888888897E-2</v>
      </c>
      <c r="L4849" s="23">
        <v>9.3888888888888897E-2</v>
      </c>
      <c r="O4849" s="20"/>
      <c r="P4849" s="20">
        <v>3.8791500000000005</v>
      </c>
      <c r="Q4849" s="22">
        <f t="shared" si="100"/>
        <v>4.1316390532544378E-2</v>
      </c>
      <c r="R4849" s="22"/>
      <c r="S4849" s="22"/>
      <c r="T4849" s="22"/>
      <c r="U4849" s="22"/>
    </row>
    <row r="4850" spans="1:21" x14ac:dyDescent="0.25">
      <c r="A4850" s="96" t="s">
        <v>160</v>
      </c>
      <c r="B4850" s="96" t="s">
        <v>143</v>
      </c>
      <c r="C4850" s="96" t="s">
        <v>185</v>
      </c>
      <c r="D4850" s="96" t="s">
        <v>183</v>
      </c>
      <c r="E4850" s="96" t="s">
        <v>184</v>
      </c>
      <c r="F4850" s="132" t="s">
        <v>152</v>
      </c>
      <c r="G4850" s="17">
        <v>44543</v>
      </c>
      <c r="H4850" s="17"/>
      <c r="K4850" s="23">
        <v>0.94438914296453291</v>
      </c>
      <c r="L4850" s="23">
        <v>0.94438914296453291</v>
      </c>
      <c r="O4850" s="20"/>
      <c r="P4850" s="20">
        <v>27.85937988836384</v>
      </c>
      <c r="Q4850" s="22">
        <f t="shared" si="100"/>
        <v>2.9499894292421058E-2</v>
      </c>
      <c r="R4850" s="22"/>
      <c r="S4850" s="22"/>
      <c r="T4850" s="22"/>
      <c r="U4850" s="22"/>
    </row>
    <row r="4851" spans="1:21" x14ac:dyDescent="0.25">
      <c r="A4851" s="96" t="s">
        <v>160</v>
      </c>
      <c r="B4851" s="96" t="s">
        <v>143</v>
      </c>
      <c r="C4851" s="96" t="s">
        <v>185</v>
      </c>
      <c r="D4851" s="96" t="s">
        <v>183</v>
      </c>
      <c r="E4851" s="96" t="s">
        <v>184</v>
      </c>
      <c r="F4851" s="132" t="s">
        <v>152</v>
      </c>
      <c r="G4851" s="17">
        <v>44580</v>
      </c>
      <c r="H4851" s="17"/>
      <c r="K4851" s="23">
        <v>5.1866433110409238</v>
      </c>
      <c r="L4851" s="23">
        <v>5.1866433110409238</v>
      </c>
      <c r="O4851" s="20"/>
      <c r="P4851" s="20"/>
    </row>
    <row r="4852" spans="1:21" x14ac:dyDescent="0.25">
      <c r="A4852" s="96" t="s">
        <v>160</v>
      </c>
      <c r="B4852" s="96" t="s">
        <v>143</v>
      </c>
      <c r="C4852" s="96" t="s">
        <v>185</v>
      </c>
      <c r="D4852" s="96" t="s">
        <v>183</v>
      </c>
      <c r="E4852" s="96" t="s">
        <v>184</v>
      </c>
      <c r="F4852" s="132" t="s">
        <v>152</v>
      </c>
      <c r="G4852" s="17">
        <v>44596</v>
      </c>
      <c r="H4852" s="17"/>
      <c r="K4852" s="23">
        <v>5.7329659125075505</v>
      </c>
      <c r="L4852" s="23">
        <v>5.7329659125075505</v>
      </c>
      <c r="O4852" s="20"/>
      <c r="P4852" s="20">
        <v>78.630545013370707</v>
      </c>
      <c r="Q4852" s="22">
        <f t="shared" ref="Q4852:Q4854" si="101">(P4852)/(1000*L4852)</f>
        <v>1.3715508902961256E-2</v>
      </c>
      <c r="R4852" s="22"/>
      <c r="S4852" s="22"/>
      <c r="T4852" s="22"/>
      <c r="U4852" s="22"/>
    </row>
    <row r="4853" spans="1:21" x14ac:dyDescent="0.25">
      <c r="A4853" s="99" t="s">
        <v>162</v>
      </c>
      <c r="B4853" s="99" t="s">
        <v>145</v>
      </c>
      <c r="C4853" s="99" t="s">
        <v>185</v>
      </c>
      <c r="D4853" s="99" t="s">
        <v>183</v>
      </c>
      <c r="E4853" s="96" t="s">
        <v>184</v>
      </c>
      <c r="F4853" s="134" t="s">
        <v>152</v>
      </c>
      <c r="G4853" s="38">
        <v>44517</v>
      </c>
      <c r="H4853" s="38"/>
      <c r="K4853" s="23">
        <v>8.6249999999999993E-2</v>
      </c>
      <c r="L4853" s="23">
        <v>8.6249999999999993E-2</v>
      </c>
      <c r="O4853" s="20"/>
      <c r="P4853" s="20">
        <v>3.6203472222222217</v>
      </c>
      <c r="Q4853" s="22">
        <f t="shared" si="101"/>
        <v>4.1975040257648949E-2</v>
      </c>
      <c r="R4853" s="22"/>
      <c r="S4853" s="22"/>
      <c r="T4853" s="22"/>
      <c r="U4853" s="22"/>
    </row>
    <row r="4854" spans="1:21" x14ac:dyDescent="0.25">
      <c r="A4854" s="99" t="s">
        <v>162</v>
      </c>
      <c r="B4854" s="99" t="s">
        <v>145</v>
      </c>
      <c r="C4854" s="99" t="s">
        <v>185</v>
      </c>
      <c r="D4854" s="99" t="s">
        <v>183</v>
      </c>
      <c r="E4854" s="96" t="s">
        <v>184</v>
      </c>
      <c r="F4854" s="134" t="s">
        <v>152</v>
      </c>
      <c r="G4854" s="38">
        <v>44543</v>
      </c>
      <c r="H4854" s="38"/>
      <c r="K4854" s="23">
        <v>0.97306974831069781</v>
      </c>
      <c r="L4854" s="23">
        <v>0.97306974831069781</v>
      </c>
      <c r="O4854" s="20"/>
      <c r="P4854" s="20">
        <v>27.78938189929341</v>
      </c>
      <c r="Q4854" s="22">
        <f t="shared" si="101"/>
        <v>2.8558468647840809E-2</v>
      </c>
      <c r="R4854" s="22"/>
      <c r="S4854" s="22"/>
      <c r="T4854" s="22"/>
      <c r="U4854" s="22"/>
    </row>
    <row r="4855" spans="1:21" x14ac:dyDescent="0.25">
      <c r="A4855" s="99" t="s">
        <v>162</v>
      </c>
      <c r="B4855" s="99" t="s">
        <v>145</v>
      </c>
      <c r="C4855" s="99" t="s">
        <v>185</v>
      </c>
      <c r="D4855" s="99" t="s">
        <v>183</v>
      </c>
      <c r="E4855" s="96" t="s">
        <v>184</v>
      </c>
      <c r="F4855" s="134" t="s">
        <v>152</v>
      </c>
      <c r="G4855" s="38">
        <v>44580</v>
      </c>
      <c r="H4855" s="38"/>
      <c r="K4855" s="23">
        <v>6.5803209495327382</v>
      </c>
      <c r="L4855" s="23">
        <v>6.5803209495327382</v>
      </c>
      <c r="O4855" s="20"/>
      <c r="P4855" s="20"/>
    </row>
    <row r="4856" spans="1:21" x14ac:dyDescent="0.25">
      <c r="A4856" s="99" t="s">
        <v>162</v>
      </c>
      <c r="B4856" s="99" t="s">
        <v>145</v>
      </c>
      <c r="C4856" s="99" t="s">
        <v>185</v>
      </c>
      <c r="D4856" s="99" t="s">
        <v>183</v>
      </c>
      <c r="E4856" s="96" t="s">
        <v>184</v>
      </c>
      <c r="F4856" s="134" t="s">
        <v>152</v>
      </c>
      <c r="G4856" s="38">
        <v>44596</v>
      </c>
      <c r="H4856" s="38"/>
      <c r="K4856" s="23">
        <v>4.8237992591676537</v>
      </c>
      <c r="L4856" s="23">
        <v>4.8237992591676537</v>
      </c>
      <c r="O4856" s="20"/>
      <c r="P4856" s="115">
        <v>118.48766041825996</v>
      </c>
      <c r="Q4856" s="22">
        <f t="shared" ref="Q4856:Q4888" si="102">(P4856)/(1000*L4856)</f>
        <v>2.4563140805056012E-2</v>
      </c>
      <c r="R4856" s="22"/>
      <c r="S4856" s="22"/>
      <c r="T4856" s="22"/>
      <c r="U4856" s="22"/>
    </row>
    <row r="4857" spans="1:21" x14ac:dyDescent="0.25">
      <c r="A4857" s="96" t="s">
        <v>155</v>
      </c>
      <c r="B4857" s="96" t="s">
        <v>79</v>
      </c>
      <c r="C4857" s="96" t="s">
        <v>182</v>
      </c>
      <c r="D4857" s="96" t="s">
        <v>183</v>
      </c>
      <c r="E4857" s="96" t="s">
        <v>184</v>
      </c>
      <c r="F4857" s="134" t="s">
        <v>153</v>
      </c>
      <c r="G4857" s="17">
        <v>44790</v>
      </c>
      <c r="H4857" s="17"/>
      <c r="K4857" s="23">
        <v>1.2497335389360105</v>
      </c>
      <c r="L4857" s="23">
        <v>1.2497335389360105</v>
      </c>
      <c r="P4857" s="61">
        <v>47.227764356106192</v>
      </c>
      <c r="Q4857" s="22">
        <f t="shared" si="102"/>
        <v>3.7790267192728648E-2</v>
      </c>
      <c r="R4857" s="22"/>
      <c r="S4857" s="22"/>
      <c r="T4857" s="22"/>
      <c r="U4857" s="22"/>
    </row>
    <row r="4858" spans="1:21" x14ac:dyDescent="0.25">
      <c r="A4858" s="96" t="s">
        <v>155</v>
      </c>
      <c r="B4858" s="96" t="s">
        <v>79</v>
      </c>
      <c r="C4858" s="96" t="s">
        <v>182</v>
      </c>
      <c r="D4858" s="96" t="s">
        <v>183</v>
      </c>
      <c r="E4858" s="96" t="s">
        <v>184</v>
      </c>
      <c r="F4858" s="134" t="s">
        <v>153</v>
      </c>
      <c r="G4858" s="17">
        <v>44809</v>
      </c>
      <c r="H4858" s="17"/>
      <c r="K4858" s="23">
        <v>2.8828192479891337</v>
      </c>
      <c r="L4858" s="23">
        <v>2.8828192479891337</v>
      </c>
      <c r="P4858" s="61">
        <v>85.180492663069799</v>
      </c>
      <c r="Q4858" s="22">
        <f t="shared" si="102"/>
        <v>2.9547635607916158E-2</v>
      </c>
      <c r="R4858" s="22"/>
      <c r="S4858" s="22"/>
      <c r="T4858" s="22"/>
      <c r="U4858" s="22"/>
    </row>
    <row r="4859" spans="1:21" x14ac:dyDescent="0.25">
      <c r="A4859" s="96" t="s">
        <v>155</v>
      </c>
      <c r="B4859" s="96" t="s">
        <v>79</v>
      </c>
      <c r="C4859" s="96" t="s">
        <v>182</v>
      </c>
      <c r="D4859" s="96" t="s">
        <v>183</v>
      </c>
      <c r="E4859" s="96" t="s">
        <v>184</v>
      </c>
      <c r="F4859" s="134" t="s">
        <v>153</v>
      </c>
      <c r="G4859" s="17">
        <v>44861</v>
      </c>
      <c r="H4859" s="17"/>
      <c r="K4859" s="23">
        <v>4.362411091727771</v>
      </c>
      <c r="L4859" s="23">
        <v>4.362411091727771</v>
      </c>
      <c r="P4859" s="61">
        <v>50.407174974415867</v>
      </c>
      <c r="Q4859" s="22">
        <f t="shared" si="102"/>
        <v>1.1554888779280924E-2</v>
      </c>
      <c r="R4859" s="22"/>
      <c r="S4859" s="22"/>
      <c r="T4859" s="22"/>
      <c r="U4859" s="22"/>
    </row>
    <row r="4860" spans="1:21" x14ac:dyDescent="0.25">
      <c r="A4860" s="96" t="s">
        <v>155</v>
      </c>
      <c r="B4860" s="96" t="s">
        <v>79</v>
      </c>
      <c r="C4860" s="96" t="s">
        <v>182</v>
      </c>
      <c r="D4860" s="96" t="s">
        <v>183</v>
      </c>
      <c r="E4860" s="96" t="s">
        <v>184</v>
      </c>
      <c r="F4860" s="134" t="s">
        <v>153</v>
      </c>
      <c r="G4860" s="17">
        <v>44894</v>
      </c>
      <c r="H4860" s="17"/>
      <c r="K4860" s="23">
        <v>4.2292162807896432</v>
      </c>
      <c r="L4860" s="23">
        <v>4.2292162807896432</v>
      </c>
      <c r="P4860" s="61">
        <v>76.198044441507619</v>
      </c>
      <c r="Q4860" s="22">
        <f t="shared" si="102"/>
        <v>1.8017060226411634E-2</v>
      </c>
      <c r="R4860" s="22"/>
      <c r="S4860" s="22"/>
      <c r="T4860" s="22"/>
      <c r="U4860" s="22"/>
    </row>
    <row r="4861" spans="1:21" x14ac:dyDescent="0.25">
      <c r="A4861" s="99" t="s">
        <v>157</v>
      </c>
      <c r="B4861" s="99" t="s">
        <v>84</v>
      </c>
      <c r="C4861" s="99" t="s">
        <v>182</v>
      </c>
      <c r="D4861" s="99" t="s">
        <v>183</v>
      </c>
      <c r="E4861" s="96" t="s">
        <v>184</v>
      </c>
      <c r="F4861" s="134" t="s">
        <v>153</v>
      </c>
      <c r="G4861" s="17">
        <v>44790</v>
      </c>
      <c r="H4861" s="17"/>
      <c r="K4861" s="23">
        <v>1.3290538846859803</v>
      </c>
      <c r="L4861" s="23">
        <v>1.3290538846859803</v>
      </c>
      <c r="P4861" s="61">
        <v>47.165492451700985</v>
      </c>
      <c r="Q4861" s="22">
        <f t="shared" si="102"/>
        <v>3.5488021212055611E-2</v>
      </c>
      <c r="R4861" s="22"/>
      <c r="S4861" s="22"/>
      <c r="T4861" s="22"/>
      <c r="U4861" s="22"/>
    </row>
    <row r="4862" spans="1:21" x14ac:dyDescent="0.25">
      <c r="A4862" s="99" t="s">
        <v>157</v>
      </c>
      <c r="B4862" s="99" t="s">
        <v>84</v>
      </c>
      <c r="C4862" s="99" t="s">
        <v>182</v>
      </c>
      <c r="D4862" s="99" t="s">
        <v>183</v>
      </c>
      <c r="E4862" s="96" t="s">
        <v>184</v>
      </c>
      <c r="F4862" s="134" t="s">
        <v>153</v>
      </c>
      <c r="G4862" s="17">
        <v>44809</v>
      </c>
      <c r="H4862" s="17"/>
      <c r="K4862" s="23">
        <v>2.6702783856617009</v>
      </c>
      <c r="L4862" s="23">
        <v>2.6702783856617009</v>
      </c>
      <c r="P4862" s="61">
        <v>77.404724754505722</v>
      </c>
      <c r="Q4862" s="22">
        <f t="shared" si="102"/>
        <v>2.8987511253559674E-2</v>
      </c>
      <c r="R4862" s="22"/>
      <c r="S4862" s="22"/>
      <c r="T4862" s="22"/>
      <c r="U4862" s="22"/>
    </row>
    <row r="4863" spans="1:21" x14ac:dyDescent="0.25">
      <c r="A4863" s="99" t="s">
        <v>157</v>
      </c>
      <c r="B4863" s="99" t="s">
        <v>84</v>
      </c>
      <c r="C4863" s="99" t="s">
        <v>182</v>
      </c>
      <c r="D4863" s="99" t="s">
        <v>183</v>
      </c>
      <c r="E4863" s="96" t="s">
        <v>184</v>
      </c>
      <c r="F4863" s="134" t="s">
        <v>153</v>
      </c>
      <c r="G4863" s="17">
        <v>44861</v>
      </c>
      <c r="H4863" s="17"/>
      <c r="K4863" s="23">
        <v>3.2375995683684478</v>
      </c>
      <c r="L4863" s="23">
        <v>3.2375995683684478</v>
      </c>
      <c r="P4863" s="61">
        <v>38.918421164434626</v>
      </c>
      <c r="Q4863" s="22">
        <f t="shared" si="102"/>
        <v>1.2020764255305091E-2</v>
      </c>
      <c r="R4863" s="22"/>
      <c r="S4863" s="22"/>
      <c r="T4863" s="22"/>
      <c r="U4863" s="22"/>
    </row>
    <row r="4864" spans="1:21" x14ac:dyDescent="0.25">
      <c r="A4864" s="99" t="s">
        <v>157</v>
      </c>
      <c r="B4864" s="99" t="s">
        <v>84</v>
      </c>
      <c r="C4864" s="99" t="s">
        <v>182</v>
      </c>
      <c r="D4864" s="99" t="s">
        <v>183</v>
      </c>
      <c r="E4864" s="96" t="s">
        <v>184</v>
      </c>
      <c r="F4864" s="134" t="s">
        <v>153</v>
      </c>
      <c r="G4864" s="17">
        <v>44894</v>
      </c>
      <c r="H4864" s="17"/>
      <c r="K4864" s="23">
        <v>5.0662852881290954</v>
      </c>
      <c r="L4864" s="23">
        <v>5.0662852881290954</v>
      </c>
      <c r="P4864" s="61">
        <v>88.50624964177328</v>
      </c>
      <c r="Q4864" s="22">
        <f t="shared" si="102"/>
        <v>1.7469653722255608E-2</v>
      </c>
      <c r="R4864" s="22"/>
      <c r="S4864" s="22"/>
      <c r="T4864" s="22"/>
      <c r="U4864" s="22"/>
    </row>
    <row r="4865" spans="1:46" x14ac:dyDescent="0.25">
      <c r="A4865" s="96" t="s">
        <v>159</v>
      </c>
      <c r="B4865" s="96" t="s">
        <v>143</v>
      </c>
      <c r="C4865" s="96" t="s">
        <v>182</v>
      </c>
      <c r="D4865" s="96" t="s">
        <v>183</v>
      </c>
      <c r="E4865" s="96" t="s">
        <v>184</v>
      </c>
      <c r="F4865" s="134" t="s">
        <v>153</v>
      </c>
      <c r="G4865" s="17">
        <v>44790</v>
      </c>
      <c r="H4865" s="17"/>
      <c r="K4865" s="23">
        <v>1.8195210578185503</v>
      </c>
      <c r="L4865" s="23">
        <v>1.8195210578185503</v>
      </c>
      <c r="P4865" s="61">
        <v>66.515761523958005</v>
      </c>
      <c r="Q4865" s="22">
        <f t="shared" si="102"/>
        <v>3.6556741807486796E-2</v>
      </c>
      <c r="R4865" s="22"/>
      <c r="S4865" s="22"/>
      <c r="T4865" s="22"/>
      <c r="U4865" s="22"/>
    </row>
    <row r="4866" spans="1:46" x14ac:dyDescent="0.25">
      <c r="A4866" s="96" t="s">
        <v>159</v>
      </c>
      <c r="B4866" s="96" t="s">
        <v>143</v>
      </c>
      <c r="C4866" s="96" t="s">
        <v>182</v>
      </c>
      <c r="D4866" s="96" t="s">
        <v>183</v>
      </c>
      <c r="E4866" s="96" t="s">
        <v>184</v>
      </c>
      <c r="F4866" s="134" t="s">
        <v>153</v>
      </c>
      <c r="G4866" s="17">
        <v>44809</v>
      </c>
      <c r="H4866" s="17"/>
      <c r="K4866" s="23">
        <v>2.8947091210591749</v>
      </c>
      <c r="L4866" s="23">
        <v>2.8947091210591749</v>
      </c>
      <c r="P4866" s="61">
        <v>80.845076343913036</v>
      </c>
      <c r="Q4866" s="22">
        <f t="shared" si="102"/>
        <v>2.7928566554670544E-2</v>
      </c>
      <c r="R4866" s="22"/>
      <c r="S4866" s="22"/>
      <c r="T4866" s="22"/>
      <c r="U4866" s="22"/>
    </row>
    <row r="4867" spans="1:46" x14ac:dyDescent="0.25">
      <c r="A4867" s="96" t="s">
        <v>159</v>
      </c>
      <c r="B4867" s="96" t="s">
        <v>143</v>
      </c>
      <c r="C4867" s="96" t="s">
        <v>182</v>
      </c>
      <c r="D4867" s="96" t="s">
        <v>183</v>
      </c>
      <c r="E4867" s="96" t="s">
        <v>184</v>
      </c>
      <c r="F4867" s="134" t="s">
        <v>153</v>
      </c>
      <c r="G4867" s="17">
        <v>44861</v>
      </c>
      <c r="H4867" s="17"/>
      <c r="K4867" s="23">
        <v>3.6562064513582788</v>
      </c>
      <c r="L4867" s="23">
        <v>3.6562064513582788</v>
      </c>
      <c r="P4867" s="61">
        <v>44.420133554695617</v>
      </c>
      <c r="Q4867" s="22">
        <f t="shared" si="102"/>
        <v>1.2149241063286666E-2</v>
      </c>
      <c r="R4867" s="22"/>
      <c r="S4867" s="22"/>
      <c r="T4867" s="22"/>
      <c r="U4867" s="22"/>
    </row>
    <row r="4868" spans="1:46" x14ac:dyDescent="0.25">
      <c r="A4868" s="96" t="s">
        <v>159</v>
      </c>
      <c r="B4868" s="96" t="s">
        <v>143</v>
      </c>
      <c r="C4868" s="96" t="s">
        <v>182</v>
      </c>
      <c r="D4868" s="96" t="s">
        <v>183</v>
      </c>
      <c r="E4868" s="96" t="s">
        <v>184</v>
      </c>
      <c r="F4868" s="134" t="s">
        <v>153</v>
      </c>
      <c r="G4868" s="17">
        <v>44894</v>
      </c>
      <c r="H4868" s="17"/>
      <c r="K4868" s="23">
        <v>3.7751982624008713</v>
      </c>
      <c r="L4868" s="23">
        <v>3.7751982624008713</v>
      </c>
      <c r="P4868" s="61">
        <v>71.71526669254672</v>
      </c>
      <c r="Q4868" s="22">
        <f t="shared" si="102"/>
        <v>1.8996423951238722E-2</v>
      </c>
      <c r="R4868" s="22"/>
      <c r="S4868" s="22"/>
      <c r="T4868" s="22"/>
      <c r="U4868" s="22"/>
    </row>
    <row r="4869" spans="1:46" x14ac:dyDescent="0.25">
      <c r="A4869" s="99" t="s">
        <v>161</v>
      </c>
      <c r="B4869" s="99" t="s">
        <v>145</v>
      </c>
      <c r="C4869" s="99" t="s">
        <v>182</v>
      </c>
      <c r="D4869" s="99" t="s">
        <v>183</v>
      </c>
      <c r="E4869" s="96" t="s">
        <v>184</v>
      </c>
      <c r="F4869" s="134" t="s">
        <v>153</v>
      </c>
      <c r="G4869" s="17">
        <v>44790</v>
      </c>
      <c r="H4869" s="17"/>
      <c r="K4869" s="23">
        <v>1.6883996035510012</v>
      </c>
      <c r="L4869" s="23">
        <v>1.6883996035510012</v>
      </c>
      <c r="P4869" s="61">
        <v>63.194129719408295</v>
      </c>
      <c r="Q4869" s="22">
        <f t="shared" si="102"/>
        <v>3.742842013614546E-2</v>
      </c>
      <c r="R4869" s="22"/>
      <c r="S4869" s="22"/>
      <c r="T4869" s="22"/>
      <c r="U4869" s="22"/>
    </row>
    <row r="4870" spans="1:46" x14ac:dyDescent="0.25">
      <c r="A4870" s="99" t="s">
        <v>161</v>
      </c>
      <c r="B4870" s="99" t="s">
        <v>145</v>
      </c>
      <c r="C4870" s="99" t="s">
        <v>182</v>
      </c>
      <c r="D4870" s="99" t="s">
        <v>183</v>
      </c>
      <c r="E4870" s="96" t="s">
        <v>184</v>
      </c>
      <c r="F4870" s="134" t="s">
        <v>153</v>
      </c>
      <c r="G4870" s="17">
        <v>44809</v>
      </c>
      <c r="H4870" s="17"/>
      <c r="K4870" s="23">
        <v>3.0288578392994987</v>
      </c>
      <c r="L4870" s="23">
        <v>3.0288578392994987</v>
      </c>
      <c r="P4870" s="61">
        <v>91.221534253129917</v>
      </c>
      <c r="Q4870" s="22">
        <f t="shared" si="102"/>
        <v>3.0117469717306788E-2</v>
      </c>
      <c r="R4870" s="22"/>
      <c r="S4870" s="22"/>
      <c r="T4870" s="22"/>
      <c r="U4870" s="22"/>
    </row>
    <row r="4871" spans="1:46" x14ac:dyDescent="0.25">
      <c r="A4871" s="99" t="s">
        <v>161</v>
      </c>
      <c r="B4871" s="99" t="s">
        <v>145</v>
      </c>
      <c r="C4871" s="99" t="s">
        <v>182</v>
      </c>
      <c r="D4871" s="99" t="s">
        <v>183</v>
      </c>
      <c r="E4871" s="96" t="s">
        <v>184</v>
      </c>
      <c r="F4871" s="134" t="s">
        <v>153</v>
      </c>
      <c r="G4871" s="17">
        <v>44861</v>
      </c>
      <c r="H4871" s="17"/>
      <c r="K4871" s="23">
        <v>4.1538161462615752</v>
      </c>
      <c r="L4871" s="23">
        <v>4.1538161462615752</v>
      </c>
      <c r="P4871" s="61">
        <v>49.949655305451394</v>
      </c>
      <c r="Q4871" s="22">
        <f t="shared" si="102"/>
        <v>1.2025003887185996E-2</v>
      </c>
      <c r="R4871" s="22"/>
      <c r="S4871" s="22"/>
      <c r="T4871" s="22"/>
      <c r="U4871" s="22"/>
    </row>
    <row r="4872" spans="1:46" x14ac:dyDescent="0.25">
      <c r="A4872" s="99" t="s">
        <v>161</v>
      </c>
      <c r="B4872" s="99" t="s">
        <v>145</v>
      </c>
      <c r="C4872" s="99" t="s">
        <v>182</v>
      </c>
      <c r="D4872" s="99" t="s">
        <v>183</v>
      </c>
      <c r="E4872" s="96" t="s">
        <v>184</v>
      </c>
      <c r="F4872" s="134" t="s">
        <v>153</v>
      </c>
      <c r="G4872" s="17">
        <v>44894</v>
      </c>
      <c r="H4872" s="17"/>
      <c r="K4872" s="23">
        <v>4.7582651775880702</v>
      </c>
      <c r="L4872" s="23">
        <v>4.7582651775880702</v>
      </c>
      <c r="P4872" s="61">
        <v>97.386546356750401</v>
      </c>
      <c r="Q4872" s="22">
        <f t="shared" si="102"/>
        <v>2.0466817783811479E-2</v>
      </c>
      <c r="R4872" s="22"/>
      <c r="S4872" s="22"/>
      <c r="T4872" s="22"/>
      <c r="U4872" s="22"/>
    </row>
    <row r="4873" spans="1:46" x14ac:dyDescent="0.25">
      <c r="A4873" s="102" t="s">
        <v>156</v>
      </c>
      <c r="B4873" s="102" t="s">
        <v>79</v>
      </c>
      <c r="C4873" s="102" t="s">
        <v>185</v>
      </c>
      <c r="D4873" s="102" t="s">
        <v>183</v>
      </c>
      <c r="E4873" s="102" t="s">
        <v>184</v>
      </c>
      <c r="F4873" s="135" t="s">
        <v>153</v>
      </c>
      <c r="G4873" s="17">
        <v>44790</v>
      </c>
      <c r="H4873" s="17"/>
      <c r="I4873" s="5"/>
      <c r="J4873" s="5"/>
      <c r="K4873" s="23">
        <v>1.1045624769676707</v>
      </c>
      <c r="L4873" s="23">
        <v>1.1045624769676707</v>
      </c>
      <c r="M4873" s="5"/>
      <c r="N4873" s="5"/>
      <c r="P4873" s="23">
        <v>42.34349322516735</v>
      </c>
      <c r="Q4873" s="22">
        <f t="shared" si="102"/>
        <v>3.8335082087354568E-2</v>
      </c>
      <c r="R4873" s="22"/>
      <c r="S4873" s="22"/>
      <c r="T4873" s="22"/>
      <c r="U4873" s="22"/>
      <c r="V4873" s="5"/>
      <c r="W4873" s="5"/>
      <c r="X4873" s="5"/>
      <c r="Y4873" s="5"/>
      <c r="Z4873" s="5"/>
      <c r="AA4873" s="5"/>
      <c r="AB4873" s="5"/>
      <c r="AC4873" s="5"/>
      <c r="AD4873" s="5"/>
      <c r="AE4873" s="5"/>
      <c r="AF4873" s="5"/>
      <c r="AG4873" s="5"/>
      <c r="AH4873" s="5"/>
      <c r="AI4873" s="5"/>
      <c r="AJ4873" s="5"/>
      <c r="AK4873" s="5"/>
      <c r="AL4873" s="5"/>
      <c r="AM4873" s="5"/>
      <c r="AN4873" s="5"/>
      <c r="AO4873" s="5"/>
      <c r="AP4873" s="5"/>
      <c r="AQ4873" s="5"/>
      <c r="AR4873" s="5"/>
      <c r="AS4873" s="5"/>
      <c r="AT4873" s="5"/>
    </row>
    <row r="4874" spans="1:46" x14ac:dyDescent="0.25">
      <c r="A4874" s="102" t="s">
        <v>156</v>
      </c>
      <c r="B4874" s="102" t="s">
        <v>79</v>
      </c>
      <c r="C4874" s="102" t="s">
        <v>185</v>
      </c>
      <c r="D4874" s="102" t="s">
        <v>183</v>
      </c>
      <c r="E4874" s="102" t="s">
        <v>184</v>
      </c>
      <c r="F4874" s="135" t="s">
        <v>153</v>
      </c>
      <c r="G4874" s="56">
        <v>44809</v>
      </c>
      <c r="H4874" s="56"/>
      <c r="I4874" s="5"/>
      <c r="J4874" s="5"/>
      <c r="K4874" s="23">
        <v>3.0304010506845525</v>
      </c>
      <c r="L4874" s="23">
        <v>3.0304010506845525</v>
      </c>
      <c r="M4874" s="5"/>
      <c r="N4874" s="5"/>
      <c r="P4874" s="23">
        <v>104.01810095650542</v>
      </c>
      <c r="Q4874" s="22">
        <f t="shared" si="102"/>
        <v>3.4324863018711085E-2</v>
      </c>
      <c r="R4874" s="22"/>
      <c r="S4874" s="22"/>
      <c r="T4874" s="22"/>
      <c r="U4874" s="22"/>
      <c r="V4874" s="5"/>
      <c r="W4874" s="5"/>
      <c r="X4874" s="5"/>
      <c r="Y4874" s="5"/>
      <c r="Z4874" s="5"/>
      <c r="AA4874" s="5"/>
      <c r="AB4874" s="5"/>
      <c r="AC4874" s="5"/>
      <c r="AD4874" s="5"/>
      <c r="AE4874" s="5"/>
      <c r="AF4874" s="5"/>
      <c r="AG4874" s="5"/>
      <c r="AH4874" s="5"/>
      <c r="AI4874" s="5"/>
      <c r="AJ4874" s="5"/>
      <c r="AK4874" s="5"/>
      <c r="AL4874" s="5"/>
      <c r="AM4874" s="5"/>
      <c r="AN4874" s="5"/>
      <c r="AO4874" s="5"/>
      <c r="AP4874" s="5"/>
      <c r="AQ4874" s="5"/>
      <c r="AR4874" s="5"/>
      <c r="AS4874" s="5"/>
      <c r="AT4874" s="5"/>
    </row>
    <row r="4875" spans="1:46" x14ac:dyDescent="0.25">
      <c r="A4875" s="102" t="s">
        <v>156</v>
      </c>
      <c r="B4875" s="102" t="s">
        <v>79</v>
      </c>
      <c r="C4875" s="102" t="s">
        <v>185</v>
      </c>
      <c r="D4875" s="102" t="s">
        <v>183</v>
      </c>
      <c r="E4875" s="102" t="s">
        <v>184</v>
      </c>
      <c r="F4875" s="135" t="s">
        <v>153</v>
      </c>
      <c r="G4875" s="56">
        <v>44861</v>
      </c>
      <c r="H4875" s="56"/>
      <c r="I4875" s="5"/>
      <c r="J4875" s="5"/>
      <c r="K4875" s="23">
        <v>4.0536474718473423</v>
      </c>
      <c r="L4875" s="23">
        <v>4.0536474718473423</v>
      </c>
      <c r="M4875" s="5"/>
      <c r="N4875" s="5"/>
      <c r="P4875" s="23">
        <v>44.991514097090011</v>
      </c>
      <c r="Q4875" s="22">
        <f t="shared" si="102"/>
        <v>1.1099019934406462E-2</v>
      </c>
      <c r="R4875" s="22"/>
      <c r="S4875" s="22"/>
      <c r="T4875" s="22"/>
      <c r="U4875" s="22"/>
      <c r="V4875" s="5"/>
      <c r="W4875" s="5"/>
      <c r="X4875" s="5"/>
      <c r="Y4875" s="5"/>
      <c r="Z4875" s="5"/>
      <c r="AA4875" s="5"/>
      <c r="AB4875" s="5"/>
      <c r="AC4875" s="5"/>
      <c r="AD4875" s="5"/>
      <c r="AE4875" s="5"/>
      <c r="AF4875" s="5"/>
      <c r="AG4875" s="5"/>
      <c r="AH4875" s="5"/>
      <c r="AI4875" s="5"/>
      <c r="AJ4875" s="5"/>
      <c r="AK4875" s="5"/>
      <c r="AL4875" s="5"/>
      <c r="AM4875" s="5"/>
      <c r="AN4875" s="5"/>
      <c r="AO4875" s="5"/>
      <c r="AP4875" s="5"/>
      <c r="AQ4875" s="5"/>
      <c r="AR4875" s="5"/>
      <c r="AS4875" s="5"/>
      <c r="AT4875" s="5"/>
    </row>
    <row r="4876" spans="1:46" x14ac:dyDescent="0.25">
      <c r="A4876" s="102" t="s">
        <v>156</v>
      </c>
      <c r="B4876" s="102" t="s">
        <v>79</v>
      </c>
      <c r="C4876" s="102" t="s">
        <v>185</v>
      </c>
      <c r="D4876" s="102" t="s">
        <v>183</v>
      </c>
      <c r="E4876" s="102" t="s">
        <v>184</v>
      </c>
      <c r="F4876" s="135" t="s">
        <v>153</v>
      </c>
      <c r="G4876" s="56">
        <v>44894</v>
      </c>
      <c r="H4876" s="56"/>
      <c r="I4876" s="5"/>
      <c r="J4876" s="5"/>
      <c r="K4876" s="23">
        <v>2.7986535600462621</v>
      </c>
      <c r="L4876" s="23">
        <v>2.7986535600462621</v>
      </c>
      <c r="M4876" s="5"/>
      <c r="N4876" s="5"/>
      <c r="P4876" s="23">
        <v>44.90714922675263</v>
      </c>
      <c r="Q4876" s="22">
        <f t="shared" si="102"/>
        <v>1.6045983635791745E-2</v>
      </c>
      <c r="R4876" s="22"/>
      <c r="S4876" s="22"/>
      <c r="T4876" s="22"/>
      <c r="U4876" s="22"/>
      <c r="V4876" s="5"/>
      <c r="W4876" s="5"/>
      <c r="X4876" s="5"/>
      <c r="Y4876" s="5"/>
      <c r="Z4876" s="5"/>
      <c r="AA4876" s="5"/>
      <c r="AB4876" s="5"/>
      <c r="AC4876" s="5"/>
      <c r="AD4876" s="5"/>
      <c r="AE4876" s="5"/>
      <c r="AF4876" s="5"/>
      <c r="AG4876" s="5"/>
      <c r="AH4876" s="5"/>
      <c r="AI4876" s="5"/>
      <c r="AJ4876" s="5"/>
      <c r="AK4876" s="5"/>
      <c r="AL4876" s="5"/>
      <c r="AM4876" s="5"/>
      <c r="AN4876" s="5"/>
      <c r="AO4876" s="5"/>
      <c r="AP4876" s="5"/>
      <c r="AQ4876" s="5"/>
      <c r="AR4876" s="5"/>
      <c r="AS4876" s="5"/>
      <c r="AT4876" s="5"/>
    </row>
    <row r="4877" spans="1:46" x14ac:dyDescent="0.25">
      <c r="A4877" s="99" t="s">
        <v>158</v>
      </c>
      <c r="B4877" s="99" t="s">
        <v>84</v>
      </c>
      <c r="C4877" s="99" t="s">
        <v>185</v>
      </c>
      <c r="D4877" s="99" t="s">
        <v>183</v>
      </c>
      <c r="E4877" s="96" t="s">
        <v>184</v>
      </c>
      <c r="F4877" s="134" t="s">
        <v>153</v>
      </c>
      <c r="G4877" s="17">
        <v>44790</v>
      </c>
      <c r="H4877" s="17"/>
      <c r="K4877" s="23">
        <v>1.4512919800078123</v>
      </c>
      <c r="L4877" s="23">
        <v>1.4512919800078123</v>
      </c>
      <c r="P4877" s="23">
        <v>59.941648113722088</v>
      </c>
      <c r="Q4877" s="22">
        <f t="shared" si="102"/>
        <v>4.1302266490440762E-2</v>
      </c>
      <c r="R4877" s="22"/>
      <c r="S4877" s="22"/>
      <c r="T4877" s="22"/>
      <c r="U4877" s="22"/>
    </row>
    <row r="4878" spans="1:46" x14ac:dyDescent="0.25">
      <c r="A4878" s="99" t="s">
        <v>158</v>
      </c>
      <c r="B4878" s="99" t="s">
        <v>84</v>
      </c>
      <c r="C4878" s="99" t="s">
        <v>185</v>
      </c>
      <c r="D4878" s="99" t="s">
        <v>183</v>
      </c>
      <c r="E4878" s="96" t="s">
        <v>184</v>
      </c>
      <c r="F4878" s="134" t="s">
        <v>153</v>
      </c>
      <c r="G4878" s="17">
        <v>44809</v>
      </c>
      <c r="H4878" s="17"/>
      <c r="K4878" s="23">
        <v>2.8054895202452186</v>
      </c>
      <c r="L4878" s="23">
        <v>2.8054895202452186</v>
      </c>
      <c r="P4878" s="23">
        <v>91.685950758471918</v>
      </c>
      <c r="Q4878" s="22">
        <f t="shared" si="102"/>
        <v>3.2680910086043721E-2</v>
      </c>
      <c r="R4878" s="22"/>
      <c r="S4878" s="22"/>
      <c r="T4878" s="22"/>
      <c r="U4878" s="22"/>
    </row>
    <row r="4879" spans="1:46" x14ac:dyDescent="0.25">
      <c r="A4879" s="99" t="s">
        <v>158</v>
      </c>
      <c r="B4879" s="99" t="s">
        <v>84</v>
      </c>
      <c r="C4879" s="99" t="s">
        <v>185</v>
      </c>
      <c r="D4879" s="99" t="s">
        <v>183</v>
      </c>
      <c r="E4879" s="96" t="s">
        <v>184</v>
      </c>
      <c r="F4879" s="134" t="s">
        <v>153</v>
      </c>
      <c r="G4879" s="17">
        <v>44861</v>
      </c>
      <c r="H4879" s="17"/>
      <c r="K4879" s="23">
        <v>3.1324958777681906</v>
      </c>
      <c r="L4879" s="23">
        <v>3.1324958777681906</v>
      </c>
      <c r="P4879" s="23">
        <v>45.793533494959178</v>
      </c>
      <c r="Q4879" s="22">
        <f t="shared" si="102"/>
        <v>1.4618864726993894E-2</v>
      </c>
      <c r="R4879" s="22"/>
      <c r="S4879" s="22"/>
      <c r="T4879" s="22"/>
      <c r="U4879" s="22"/>
    </row>
    <row r="4880" spans="1:46" x14ac:dyDescent="0.25">
      <c r="A4880" s="99" t="s">
        <v>158</v>
      </c>
      <c r="B4880" s="99" t="s">
        <v>84</v>
      </c>
      <c r="C4880" s="99" t="s">
        <v>185</v>
      </c>
      <c r="D4880" s="99" t="s">
        <v>183</v>
      </c>
      <c r="E4880" s="96" t="s">
        <v>184</v>
      </c>
      <c r="F4880" s="134" t="s">
        <v>153</v>
      </c>
      <c r="G4880" s="17">
        <v>44894</v>
      </c>
      <c r="H4880" s="17"/>
      <c r="K4880" s="23">
        <v>3.9805661226937215</v>
      </c>
      <c r="L4880" s="23">
        <v>3.9805661226937215</v>
      </c>
      <c r="P4880" s="23">
        <v>71.144875533808985</v>
      </c>
      <c r="Q4880" s="22">
        <f t="shared" si="102"/>
        <v>1.7873054570856861E-2</v>
      </c>
      <c r="R4880" s="22"/>
      <c r="S4880" s="22"/>
      <c r="T4880" s="22"/>
      <c r="U4880" s="22"/>
    </row>
    <row r="4881" spans="1:37" x14ac:dyDescent="0.25">
      <c r="A4881" s="96" t="s">
        <v>160</v>
      </c>
      <c r="B4881" s="96" t="s">
        <v>143</v>
      </c>
      <c r="C4881" s="96" t="s">
        <v>185</v>
      </c>
      <c r="D4881" s="96" t="s">
        <v>183</v>
      </c>
      <c r="E4881" s="96" t="s">
        <v>184</v>
      </c>
      <c r="F4881" s="134" t="s">
        <v>153</v>
      </c>
      <c r="G4881" s="17">
        <v>44790</v>
      </c>
      <c r="H4881" s="17"/>
      <c r="K4881" s="23">
        <v>1.3832479631972361</v>
      </c>
      <c r="L4881" s="23">
        <v>1.3832479631972361</v>
      </c>
      <c r="P4881" s="23">
        <v>52.062320200524766</v>
      </c>
      <c r="Q4881" s="22">
        <f t="shared" si="102"/>
        <v>3.7637734943912766E-2</v>
      </c>
      <c r="R4881" s="22"/>
      <c r="S4881" s="22"/>
      <c r="T4881" s="22"/>
      <c r="U4881" s="22"/>
    </row>
    <row r="4882" spans="1:37" x14ac:dyDescent="0.25">
      <c r="A4882" s="96" t="s">
        <v>160</v>
      </c>
      <c r="B4882" s="96" t="s">
        <v>143</v>
      </c>
      <c r="C4882" s="96" t="s">
        <v>185</v>
      </c>
      <c r="D4882" s="96" t="s">
        <v>183</v>
      </c>
      <c r="E4882" s="96" t="s">
        <v>184</v>
      </c>
      <c r="F4882" s="134" t="s">
        <v>153</v>
      </c>
      <c r="G4882" s="17">
        <v>44809</v>
      </c>
      <c r="H4882" s="17"/>
      <c r="K4882" s="23">
        <v>2.7622954169473739</v>
      </c>
      <c r="L4882" s="23">
        <v>2.7622954169473739</v>
      </c>
      <c r="P4882" s="23">
        <v>88.0338774765588</v>
      </c>
      <c r="Q4882" s="22">
        <f t="shared" si="102"/>
        <v>3.1869827150437617E-2</v>
      </c>
      <c r="R4882" s="22"/>
      <c r="S4882" s="22"/>
      <c r="T4882" s="22"/>
      <c r="U4882" s="22"/>
    </row>
    <row r="4883" spans="1:37" x14ac:dyDescent="0.25">
      <c r="A4883" s="96" t="s">
        <v>160</v>
      </c>
      <c r="B4883" s="96" t="s">
        <v>143</v>
      </c>
      <c r="C4883" s="96" t="s">
        <v>185</v>
      </c>
      <c r="D4883" s="96" t="s">
        <v>183</v>
      </c>
      <c r="E4883" s="96" t="s">
        <v>184</v>
      </c>
      <c r="F4883" s="134" t="s">
        <v>153</v>
      </c>
      <c r="G4883" s="17">
        <v>44861</v>
      </c>
      <c r="H4883" s="17"/>
      <c r="K4883" s="23">
        <v>3.5776805553475306</v>
      </c>
      <c r="L4883" s="23">
        <v>3.5776805553475306</v>
      </c>
      <c r="P4883" s="23">
        <v>46.096024150121814</v>
      </c>
      <c r="Q4883" s="22">
        <f t="shared" si="102"/>
        <v>1.2884332023780729E-2</v>
      </c>
      <c r="R4883" s="22"/>
      <c r="S4883" s="22"/>
      <c r="T4883" s="22"/>
      <c r="U4883" s="22"/>
    </row>
    <row r="4884" spans="1:37" x14ac:dyDescent="0.25">
      <c r="A4884" s="96" t="s">
        <v>160</v>
      </c>
      <c r="B4884" s="96" t="s">
        <v>143</v>
      </c>
      <c r="C4884" s="96" t="s">
        <v>185</v>
      </c>
      <c r="D4884" s="96" t="s">
        <v>183</v>
      </c>
      <c r="E4884" s="96" t="s">
        <v>184</v>
      </c>
      <c r="F4884" s="134" t="s">
        <v>153</v>
      </c>
      <c r="G4884" s="17">
        <v>44894</v>
      </c>
      <c r="H4884" s="17"/>
      <c r="K4884" s="23">
        <v>4.161295511689473</v>
      </c>
      <c r="L4884" s="23">
        <v>4.161295511689473</v>
      </c>
      <c r="P4884" s="23">
        <v>65.266160554161445</v>
      </c>
      <c r="Q4884" s="22">
        <f t="shared" si="102"/>
        <v>1.5684096544170589E-2</v>
      </c>
      <c r="R4884" s="22"/>
      <c r="S4884" s="22"/>
      <c r="T4884" s="22"/>
      <c r="U4884" s="22"/>
    </row>
    <row r="4885" spans="1:37" x14ac:dyDescent="0.25">
      <c r="A4885" s="99" t="s">
        <v>162</v>
      </c>
      <c r="B4885" s="99" t="s">
        <v>145</v>
      </c>
      <c r="C4885" s="99" t="s">
        <v>185</v>
      </c>
      <c r="D4885" s="99" t="s">
        <v>183</v>
      </c>
      <c r="E4885" s="96" t="s">
        <v>184</v>
      </c>
      <c r="F4885" s="134" t="s">
        <v>153</v>
      </c>
      <c r="G4885" s="17">
        <v>44790</v>
      </c>
      <c r="H4885" s="17"/>
      <c r="K4885" s="23">
        <v>1.6591429956064092</v>
      </c>
      <c r="L4885" s="23">
        <v>1.6591429956064092</v>
      </c>
      <c r="P4885" s="23">
        <v>69.955707570681994</v>
      </c>
      <c r="Q4885" s="22">
        <f t="shared" si="102"/>
        <v>4.2163760300307031E-2</v>
      </c>
      <c r="R4885" s="22"/>
      <c r="S4885" s="22"/>
      <c r="T4885" s="22"/>
      <c r="U4885" s="22"/>
    </row>
    <row r="4886" spans="1:37" x14ac:dyDescent="0.25">
      <c r="A4886" s="99" t="s">
        <v>162</v>
      </c>
      <c r="B4886" s="99" t="s">
        <v>145</v>
      </c>
      <c r="C4886" s="99" t="s">
        <v>185</v>
      </c>
      <c r="D4886" s="99" t="s">
        <v>183</v>
      </c>
      <c r="E4886" s="96" t="s">
        <v>184</v>
      </c>
      <c r="F4886" s="134" t="s">
        <v>153</v>
      </c>
      <c r="G4886" s="17">
        <v>44809</v>
      </c>
      <c r="H4886" s="17"/>
      <c r="K4886" s="23">
        <v>2.7545144225496347</v>
      </c>
      <c r="L4886" s="23">
        <v>2.7545144225496347</v>
      </c>
      <c r="P4886" s="23">
        <v>89.64205398570509</v>
      </c>
      <c r="Q4886" s="22">
        <f t="shared" si="102"/>
        <v>3.254368655754962E-2</v>
      </c>
      <c r="R4886" s="22"/>
      <c r="S4886" s="22"/>
      <c r="T4886" s="22"/>
      <c r="U4886" s="22"/>
    </row>
    <row r="4887" spans="1:37" x14ac:dyDescent="0.25">
      <c r="A4887" s="99" t="s">
        <v>162</v>
      </c>
      <c r="B4887" s="99" t="s">
        <v>145</v>
      </c>
      <c r="C4887" s="99" t="s">
        <v>185</v>
      </c>
      <c r="D4887" s="99" t="s">
        <v>183</v>
      </c>
      <c r="E4887" s="96" t="s">
        <v>184</v>
      </c>
      <c r="F4887" s="134" t="s">
        <v>153</v>
      </c>
      <c r="G4887" s="17">
        <v>44861</v>
      </c>
      <c r="H4887" s="17"/>
      <c r="K4887" s="23">
        <v>4.1985032161927869</v>
      </c>
      <c r="L4887" s="23">
        <v>4.1985032161927869</v>
      </c>
      <c r="P4887" s="23">
        <v>54.308862257026689</v>
      </c>
      <c r="Q4887" s="22">
        <f t="shared" si="102"/>
        <v>1.2935291331341197E-2</v>
      </c>
      <c r="R4887" s="22"/>
      <c r="S4887" s="22"/>
      <c r="T4887" s="22"/>
      <c r="U4887" s="22"/>
    </row>
    <row r="4888" spans="1:37" x14ac:dyDescent="0.25">
      <c r="A4888" s="99" t="s">
        <v>162</v>
      </c>
      <c r="B4888" s="99" t="s">
        <v>145</v>
      </c>
      <c r="C4888" s="99" t="s">
        <v>185</v>
      </c>
      <c r="D4888" s="99" t="s">
        <v>183</v>
      </c>
      <c r="E4888" s="96" t="s">
        <v>184</v>
      </c>
      <c r="F4888" s="134" t="s">
        <v>153</v>
      </c>
      <c r="G4888" s="17">
        <v>44894</v>
      </c>
      <c r="H4888" s="17"/>
      <c r="K4888" s="23">
        <v>4.2145351419217523</v>
      </c>
      <c r="L4888" s="23">
        <v>4.2145351419217523</v>
      </c>
      <c r="P4888" s="23">
        <v>77.022489568747318</v>
      </c>
      <c r="Q4888" s="22">
        <f t="shared" si="102"/>
        <v>1.8275441294250652E-2</v>
      </c>
      <c r="R4888" s="22"/>
      <c r="S4888" s="22"/>
      <c r="T4888" s="22"/>
      <c r="U4888" s="22"/>
    </row>
    <row r="4889" spans="1:37" x14ac:dyDescent="0.25">
      <c r="A4889" s="96" t="s">
        <v>191</v>
      </c>
      <c r="B4889" s="96" t="s">
        <v>79</v>
      </c>
      <c r="C4889" s="96" t="s">
        <v>137</v>
      </c>
      <c r="D4889" s="96" t="s">
        <v>183</v>
      </c>
      <c r="E4889" s="96" t="s">
        <v>184</v>
      </c>
      <c r="F4889" s="132" t="s">
        <v>152</v>
      </c>
      <c r="G4889" s="122">
        <v>44442</v>
      </c>
      <c r="H4889" s="122"/>
      <c r="I4889" s="1"/>
      <c r="L4889" s="23"/>
      <c r="AA4889">
        <v>50.58</v>
      </c>
      <c r="AB4889">
        <v>60.89</v>
      </c>
      <c r="AC4889">
        <v>123.62</v>
      </c>
      <c r="AD4889">
        <v>62.629999999999995</v>
      </c>
      <c r="AE4889">
        <v>25.44</v>
      </c>
      <c r="AG4889" s="69">
        <f t="shared" ref="AG4889:AG4952" si="103">IF(COUNTIFS(AA4889:AB4889,"&gt;=0")=2,SUM(AA4889:AB4889),"")</f>
        <v>111.47</v>
      </c>
      <c r="AH4889" s="70">
        <f t="shared" ref="AH4889:AH4952" si="104">IF(COUNTIFS(AA4889:AC4889,"&gt;=0")=3,SUM(AA4889:AC4889),"")</f>
        <v>235.09</v>
      </c>
      <c r="AI4889" s="70">
        <f t="shared" ref="AI4889:AI4952" si="105">IF(COUNTIFS(AA4889:AD4889,"&gt;=0")=4,SUM(AA4889:AD4889),"")</f>
        <v>297.72000000000003</v>
      </c>
      <c r="AJ4889" s="70">
        <f t="shared" ref="AJ4889:AJ4952" si="106">IF(COUNTIFS(AA4889:AE4889,"&gt;=0")=5,SUM(AA4889:AE4889),"")</f>
        <v>323.16000000000003</v>
      </c>
      <c r="AK4889" s="70" t="str">
        <f t="shared" ref="AK4889:AK4952" si="107">IF(COUNTIFS(AA4889:AF4889,"&gt;=0")=6,SUM(AA4889:AF4889),"")</f>
        <v/>
      </c>
    </row>
    <row r="4890" spans="1:37" x14ac:dyDescent="0.25">
      <c r="A4890" s="96" t="s">
        <v>191</v>
      </c>
      <c r="B4890" s="96" t="s">
        <v>79</v>
      </c>
      <c r="C4890" s="96" t="s">
        <v>137</v>
      </c>
      <c r="D4890" s="96" t="s">
        <v>183</v>
      </c>
      <c r="E4890" s="96" t="s">
        <v>184</v>
      </c>
      <c r="F4890" s="132" t="s">
        <v>152</v>
      </c>
      <c r="G4890" s="122">
        <v>44484</v>
      </c>
      <c r="H4890" s="122"/>
      <c r="I4890" s="1"/>
      <c r="L4890" s="23"/>
      <c r="AA4890">
        <v>56.580000000000005</v>
      </c>
      <c r="AB4890">
        <v>62.86</v>
      </c>
      <c r="AC4890">
        <v>104.91999999999999</v>
      </c>
      <c r="AD4890">
        <v>63.87</v>
      </c>
      <c r="AE4890">
        <v>35.770000000000003</v>
      </c>
      <c r="AF4890">
        <v>31.92</v>
      </c>
      <c r="AG4890" s="69">
        <f t="shared" si="103"/>
        <v>119.44</v>
      </c>
      <c r="AH4890" s="70">
        <f t="shared" si="104"/>
        <v>224.35999999999999</v>
      </c>
      <c r="AI4890" s="70">
        <f t="shared" si="105"/>
        <v>288.22999999999996</v>
      </c>
      <c r="AJ4890" s="70">
        <f t="shared" si="106"/>
        <v>323.99999999999994</v>
      </c>
      <c r="AK4890" s="70">
        <f t="shared" si="107"/>
        <v>355.91999999999996</v>
      </c>
    </row>
    <row r="4891" spans="1:37" x14ac:dyDescent="0.25">
      <c r="A4891" s="96" t="s">
        <v>191</v>
      </c>
      <c r="B4891" s="96" t="s">
        <v>79</v>
      </c>
      <c r="C4891" s="96" t="s">
        <v>137</v>
      </c>
      <c r="D4891" s="96" t="s">
        <v>183</v>
      </c>
      <c r="E4891" s="96" t="s">
        <v>184</v>
      </c>
      <c r="F4891" s="132" t="s">
        <v>152</v>
      </c>
      <c r="G4891" s="122">
        <v>44518</v>
      </c>
      <c r="H4891" s="122"/>
      <c r="I4891" s="1"/>
      <c r="L4891" s="23"/>
      <c r="AA4891">
        <v>47.910000000000004</v>
      </c>
      <c r="AB4891">
        <v>61.86</v>
      </c>
      <c r="AC4891">
        <v>129.32</v>
      </c>
      <c r="AD4891">
        <v>87.31</v>
      </c>
      <c r="AE4891">
        <v>51.33</v>
      </c>
      <c r="AG4891" s="69">
        <f t="shared" si="103"/>
        <v>109.77000000000001</v>
      </c>
      <c r="AH4891" s="70">
        <f t="shared" si="104"/>
        <v>239.09</v>
      </c>
      <c r="AI4891" s="70">
        <f t="shared" si="105"/>
        <v>326.39999999999998</v>
      </c>
      <c r="AJ4891" s="70">
        <f t="shared" si="106"/>
        <v>377.72999999999996</v>
      </c>
      <c r="AK4891" s="70" t="str">
        <f t="shared" si="107"/>
        <v/>
      </c>
    </row>
    <row r="4892" spans="1:37" x14ac:dyDescent="0.25">
      <c r="A4892" s="96" t="s">
        <v>191</v>
      </c>
      <c r="B4892" s="96" t="s">
        <v>79</v>
      </c>
      <c r="C4892" s="96" t="s">
        <v>137</v>
      </c>
      <c r="D4892" s="96" t="s">
        <v>183</v>
      </c>
      <c r="E4892" s="96" t="s">
        <v>184</v>
      </c>
      <c r="F4892" s="132" t="s">
        <v>152</v>
      </c>
      <c r="G4892" s="122">
        <v>44544</v>
      </c>
      <c r="H4892" s="122"/>
      <c r="I4892" s="1"/>
      <c r="L4892" s="23"/>
      <c r="AA4892">
        <v>50.440000000000005</v>
      </c>
      <c r="AB4892">
        <v>49.82</v>
      </c>
      <c r="AC4892">
        <v>96.100000000000009</v>
      </c>
      <c r="AD4892">
        <v>73.300000000000011</v>
      </c>
      <c r="AE4892">
        <v>37.96</v>
      </c>
      <c r="AF4892">
        <v>30.61</v>
      </c>
      <c r="AG4892" s="69">
        <f t="shared" si="103"/>
        <v>100.26</v>
      </c>
      <c r="AH4892" s="70">
        <f t="shared" si="104"/>
        <v>196.36</v>
      </c>
      <c r="AI4892" s="70">
        <f t="shared" si="105"/>
        <v>269.66000000000003</v>
      </c>
      <c r="AJ4892" s="70">
        <f t="shared" si="106"/>
        <v>307.62</v>
      </c>
      <c r="AK4892" s="70">
        <f t="shared" si="107"/>
        <v>338.23</v>
      </c>
    </row>
    <row r="4893" spans="1:37" x14ac:dyDescent="0.25">
      <c r="A4893" s="96" t="s">
        <v>191</v>
      </c>
      <c r="B4893" s="96" t="s">
        <v>79</v>
      </c>
      <c r="C4893" s="96" t="s">
        <v>137</v>
      </c>
      <c r="D4893" s="96" t="s">
        <v>183</v>
      </c>
      <c r="E4893" s="96" t="s">
        <v>184</v>
      </c>
      <c r="F4893" s="132" t="s">
        <v>152</v>
      </c>
      <c r="G4893" s="122">
        <v>44580</v>
      </c>
      <c r="H4893" s="122"/>
      <c r="I4893" s="1"/>
      <c r="L4893" s="23"/>
      <c r="AA4893">
        <v>55.519999999999996</v>
      </c>
      <c r="AB4893">
        <v>56.129999999999995</v>
      </c>
      <c r="AC4893">
        <v>119.53</v>
      </c>
      <c r="AD4893">
        <v>98.47</v>
      </c>
      <c r="AE4893">
        <v>66.13</v>
      </c>
      <c r="AG4893" s="69">
        <f t="shared" si="103"/>
        <v>111.64999999999999</v>
      </c>
      <c r="AH4893" s="70">
        <f t="shared" si="104"/>
        <v>231.18</v>
      </c>
      <c r="AI4893" s="70">
        <f t="shared" si="105"/>
        <v>329.65</v>
      </c>
      <c r="AJ4893" s="70">
        <f t="shared" si="106"/>
        <v>395.78</v>
      </c>
      <c r="AK4893" s="70" t="str">
        <f t="shared" si="107"/>
        <v/>
      </c>
    </row>
    <row r="4894" spans="1:37" x14ac:dyDescent="0.25">
      <c r="A4894" s="96" t="s">
        <v>191</v>
      </c>
      <c r="B4894" s="96" t="s">
        <v>79</v>
      </c>
      <c r="C4894" s="96" t="s">
        <v>137</v>
      </c>
      <c r="D4894" s="96" t="s">
        <v>183</v>
      </c>
      <c r="E4894" s="96" t="s">
        <v>184</v>
      </c>
      <c r="F4894" s="132" t="s">
        <v>152</v>
      </c>
      <c r="G4894" s="122">
        <v>44602</v>
      </c>
      <c r="H4894" s="122"/>
      <c r="I4894" s="1"/>
      <c r="L4894" s="23"/>
      <c r="AA4894">
        <v>25.05</v>
      </c>
      <c r="AB4894">
        <v>48.89</v>
      </c>
      <c r="AC4894">
        <v>142.93</v>
      </c>
      <c r="AD4894">
        <v>114.78</v>
      </c>
      <c r="AE4894">
        <v>60.040000000000006</v>
      </c>
      <c r="AF4894">
        <v>45.59</v>
      </c>
      <c r="AG4894" s="69">
        <f t="shared" si="103"/>
        <v>73.94</v>
      </c>
      <c r="AH4894" s="70">
        <f t="shared" si="104"/>
        <v>216.87</v>
      </c>
      <c r="AI4894" s="70">
        <f t="shared" si="105"/>
        <v>331.65</v>
      </c>
      <c r="AJ4894" s="70">
        <f t="shared" si="106"/>
        <v>391.69</v>
      </c>
      <c r="AK4894" s="70">
        <f t="shared" si="107"/>
        <v>437.28</v>
      </c>
    </row>
    <row r="4895" spans="1:37" x14ac:dyDescent="0.25">
      <c r="A4895" s="96" t="s">
        <v>191</v>
      </c>
      <c r="B4895" s="96" t="s">
        <v>79</v>
      </c>
      <c r="C4895" s="96" t="s">
        <v>137</v>
      </c>
      <c r="D4895" s="96" t="s">
        <v>183</v>
      </c>
      <c r="E4895" s="96" t="s">
        <v>184</v>
      </c>
      <c r="F4895" s="132" t="s">
        <v>152</v>
      </c>
      <c r="G4895" s="122">
        <v>44672</v>
      </c>
      <c r="H4895" s="122"/>
      <c r="I4895" s="1"/>
      <c r="L4895" s="23"/>
      <c r="AA4895">
        <v>38.08</v>
      </c>
      <c r="AB4895">
        <v>35.81</v>
      </c>
      <c r="AC4895">
        <v>86.8</v>
      </c>
      <c r="AD4895">
        <v>94.6</v>
      </c>
      <c r="AE4895">
        <v>91.56</v>
      </c>
      <c r="AG4895" s="69">
        <f t="shared" si="103"/>
        <v>73.89</v>
      </c>
      <c r="AH4895" s="70">
        <f t="shared" si="104"/>
        <v>160.69</v>
      </c>
      <c r="AI4895" s="70">
        <f t="shared" si="105"/>
        <v>255.29</v>
      </c>
      <c r="AJ4895" s="70">
        <f t="shared" si="106"/>
        <v>346.85</v>
      </c>
      <c r="AK4895" s="70" t="str">
        <f t="shared" si="107"/>
        <v/>
      </c>
    </row>
    <row r="4896" spans="1:37" x14ac:dyDescent="0.25">
      <c r="A4896" s="96" t="s">
        <v>192</v>
      </c>
      <c r="B4896" s="96" t="s">
        <v>84</v>
      </c>
      <c r="C4896" s="96" t="s">
        <v>137</v>
      </c>
      <c r="D4896" s="96" t="s">
        <v>183</v>
      </c>
      <c r="E4896" s="96" t="s">
        <v>184</v>
      </c>
      <c r="F4896" s="132" t="s">
        <v>152</v>
      </c>
      <c r="G4896" s="122">
        <v>44442</v>
      </c>
      <c r="H4896" s="122"/>
      <c r="I4896" s="1"/>
      <c r="L4896" s="23"/>
      <c r="AA4896">
        <v>52.28</v>
      </c>
      <c r="AB4896">
        <v>60.5</v>
      </c>
      <c r="AC4896">
        <v>135.38</v>
      </c>
      <c r="AD4896">
        <v>72</v>
      </c>
      <c r="AE4896">
        <v>36.15</v>
      </c>
      <c r="AG4896" s="69">
        <f t="shared" si="103"/>
        <v>112.78</v>
      </c>
      <c r="AH4896" s="70">
        <f t="shared" si="104"/>
        <v>248.16</v>
      </c>
      <c r="AI4896" s="70">
        <f t="shared" si="105"/>
        <v>320.15999999999997</v>
      </c>
      <c r="AJ4896" s="70">
        <f t="shared" si="106"/>
        <v>356.30999999999995</v>
      </c>
      <c r="AK4896" s="70" t="str">
        <f t="shared" si="107"/>
        <v/>
      </c>
    </row>
    <row r="4897" spans="1:37" x14ac:dyDescent="0.25">
      <c r="A4897" s="96" t="s">
        <v>192</v>
      </c>
      <c r="B4897" s="96" t="s">
        <v>84</v>
      </c>
      <c r="C4897" s="96" t="s">
        <v>137</v>
      </c>
      <c r="D4897" s="96" t="s">
        <v>183</v>
      </c>
      <c r="E4897" s="96" t="s">
        <v>184</v>
      </c>
      <c r="F4897" s="132" t="s">
        <v>152</v>
      </c>
      <c r="G4897" s="122">
        <v>44484</v>
      </c>
      <c r="H4897" s="122"/>
      <c r="I4897" s="1"/>
      <c r="L4897" s="23"/>
      <c r="AA4897">
        <v>80.45</v>
      </c>
      <c r="AB4897">
        <v>64.45</v>
      </c>
      <c r="AC4897">
        <v>92.28</v>
      </c>
      <c r="AD4897">
        <v>52.510000000000005</v>
      </c>
      <c r="AE4897">
        <v>25.54</v>
      </c>
      <c r="AF4897">
        <v>22.43</v>
      </c>
      <c r="AG4897" s="69">
        <f t="shared" si="103"/>
        <v>144.9</v>
      </c>
      <c r="AH4897" s="70">
        <f t="shared" si="104"/>
        <v>237.18</v>
      </c>
      <c r="AI4897" s="70">
        <f t="shared" si="105"/>
        <v>289.69</v>
      </c>
      <c r="AJ4897" s="70">
        <f t="shared" si="106"/>
        <v>315.23</v>
      </c>
      <c r="AK4897" s="70">
        <f t="shared" si="107"/>
        <v>337.66</v>
      </c>
    </row>
    <row r="4898" spans="1:37" x14ac:dyDescent="0.25">
      <c r="A4898" s="96" t="s">
        <v>192</v>
      </c>
      <c r="B4898" s="96" t="s">
        <v>84</v>
      </c>
      <c r="C4898" s="96" t="s">
        <v>137</v>
      </c>
      <c r="D4898" s="96" t="s">
        <v>183</v>
      </c>
      <c r="E4898" s="96" t="s">
        <v>184</v>
      </c>
      <c r="F4898" s="132" t="s">
        <v>152</v>
      </c>
      <c r="G4898" s="122">
        <v>44518</v>
      </c>
      <c r="H4898" s="122"/>
      <c r="I4898" s="1"/>
      <c r="L4898" s="23"/>
      <c r="AA4898">
        <v>61.06</v>
      </c>
      <c r="AB4898">
        <v>76.09</v>
      </c>
      <c r="AC4898">
        <v>146.47</v>
      </c>
      <c r="AD4898">
        <v>109.64999999999999</v>
      </c>
      <c r="AE4898">
        <v>52.06</v>
      </c>
      <c r="AG4898" s="69">
        <f t="shared" si="103"/>
        <v>137.15</v>
      </c>
      <c r="AH4898" s="70">
        <f t="shared" si="104"/>
        <v>283.62</v>
      </c>
      <c r="AI4898" s="70">
        <f t="shared" si="105"/>
        <v>393.27</v>
      </c>
      <c r="AJ4898" s="70">
        <f t="shared" si="106"/>
        <v>445.33</v>
      </c>
      <c r="AK4898" s="70" t="str">
        <f t="shared" si="107"/>
        <v/>
      </c>
    </row>
    <row r="4899" spans="1:37" x14ac:dyDescent="0.25">
      <c r="A4899" s="96" t="s">
        <v>192</v>
      </c>
      <c r="B4899" s="96" t="s">
        <v>84</v>
      </c>
      <c r="C4899" s="96" t="s">
        <v>137</v>
      </c>
      <c r="D4899" s="96" t="s">
        <v>183</v>
      </c>
      <c r="E4899" s="96" t="s">
        <v>184</v>
      </c>
      <c r="F4899" s="132" t="s">
        <v>152</v>
      </c>
      <c r="G4899" s="122">
        <v>44544</v>
      </c>
      <c r="H4899" s="122"/>
      <c r="I4899" s="1"/>
      <c r="L4899" s="23"/>
      <c r="AA4899">
        <v>80.510000000000005</v>
      </c>
      <c r="AB4899">
        <v>53.940000000000005</v>
      </c>
      <c r="AC4899">
        <v>111.96</v>
      </c>
      <c r="AD4899">
        <v>84.210000000000008</v>
      </c>
      <c r="AE4899">
        <v>47.88</v>
      </c>
      <c r="AF4899">
        <v>41.669999999999995</v>
      </c>
      <c r="AG4899" s="69">
        <f t="shared" si="103"/>
        <v>134.45000000000002</v>
      </c>
      <c r="AH4899" s="70">
        <f t="shared" si="104"/>
        <v>246.41000000000003</v>
      </c>
      <c r="AI4899" s="70">
        <f t="shared" si="105"/>
        <v>330.62</v>
      </c>
      <c r="AJ4899" s="70">
        <f t="shared" si="106"/>
        <v>378.5</v>
      </c>
      <c r="AK4899" s="70">
        <f t="shared" si="107"/>
        <v>420.17</v>
      </c>
    </row>
    <row r="4900" spans="1:37" x14ac:dyDescent="0.25">
      <c r="A4900" s="96" t="s">
        <v>192</v>
      </c>
      <c r="B4900" s="96" t="s">
        <v>84</v>
      </c>
      <c r="C4900" s="96" t="s">
        <v>137</v>
      </c>
      <c r="D4900" s="96" t="s">
        <v>183</v>
      </c>
      <c r="E4900" s="96" t="s">
        <v>184</v>
      </c>
      <c r="F4900" s="132" t="s">
        <v>152</v>
      </c>
      <c r="G4900" s="122">
        <v>44580</v>
      </c>
      <c r="H4900" s="122"/>
      <c r="I4900" s="1"/>
      <c r="L4900" s="23"/>
      <c r="AA4900">
        <v>84.92</v>
      </c>
      <c r="AB4900">
        <v>79.88</v>
      </c>
      <c r="AC4900">
        <v>136.36000000000001</v>
      </c>
      <c r="AD4900">
        <v>98.68</v>
      </c>
      <c r="AE4900">
        <v>74.31</v>
      </c>
      <c r="AG4900" s="69">
        <f t="shared" si="103"/>
        <v>164.8</v>
      </c>
      <c r="AH4900" s="70">
        <f t="shared" si="104"/>
        <v>301.16000000000003</v>
      </c>
      <c r="AI4900" s="70">
        <f t="shared" si="105"/>
        <v>399.84000000000003</v>
      </c>
      <c r="AJ4900" s="70">
        <f t="shared" si="106"/>
        <v>474.15000000000003</v>
      </c>
      <c r="AK4900" s="70" t="str">
        <f t="shared" si="107"/>
        <v/>
      </c>
    </row>
    <row r="4901" spans="1:37" x14ac:dyDescent="0.25">
      <c r="A4901" s="96" t="s">
        <v>192</v>
      </c>
      <c r="B4901" s="96" t="s">
        <v>84</v>
      </c>
      <c r="C4901" s="96" t="s">
        <v>137</v>
      </c>
      <c r="D4901" s="96" t="s">
        <v>183</v>
      </c>
      <c r="E4901" s="96" t="s">
        <v>184</v>
      </c>
      <c r="F4901" s="132" t="s">
        <v>152</v>
      </c>
      <c r="G4901" s="122">
        <v>44602</v>
      </c>
      <c r="H4901" s="122"/>
      <c r="I4901" s="1"/>
      <c r="L4901" s="23"/>
      <c r="AA4901">
        <v>35.99</v>
      </c>
      <c r="AB4901">
        <v>57.32</v>
      </c>
      <c r="AC4901">
        <v>155.32</v>
      </c>
      <c r="AD4901">
        <v>113.15</v>
      </c>
      <c r="AE4901">
        <v>96.76</v>
      </c>
      <c r="AF4901">
        <v>56.14</v>
      </c>
      <c r="AG4901" s="69">
        <f t="shared" si="103"/>
        <v>93.31</v>
      </c>
      <c r="AH4901" s="70">
        <f t="shared" si="104"/>
        <v>248.63</v>
      </c>
      <c r="AI4901" s="70">
        <f t="shared" si="105"/>
        <v>361.78</v>
      </c>
      <c r="AJ4901" s="70">
        <f t="shared" si="106"/>
        <v>458.53999999999996</v>
      </c>
      <c r="AK4901" s="70">
        <f t="shared" si="107"/>
        <v>514.67999999999995</v>
      </c>
    </row>
    <row r="4902" spans="1:37" x14ac:dyDescent="0.25">
      <c r="A4902" s="96" t="s">
        <v>192</v>
      </c>
      <c r="B4902" s="96" t="s">
        <v>84</v>
      </c>
      <c r="C4902" s="96" t="s">
        <v>137</v>
      </c>
      <c r="D4902" s="96" t="s">
        <v>183</v>
      </c>
      <c r="E4902" s="96" t="s">
        <v>184</v>
      </c>
      <c r="F4902" s="132" t="s">
        <v>152</v>
      </c>
      <c r="G4902" s="122">
        <v>44672</v>
      </c>
      <c r="H4902" s="122"/>
      <c r="I4902" s="1"/>
      <c r="L4902" s="23"/>
      <c r="AA4902">
        <v>33.4</v>
      </c>
      <c r="AB4902">
        <v>32.770000000000003</v>
      </c>
      <c r="AC4902">
        <v>105.72</v>
      </c>
      <c r="AD4902">
        <v>126</v>
      </c>
      <c r="AE4902">
        <v>105.75999999999999</v>
      </c>
      <c r="AG4902" s="69">
        <f t="shared" si="103"/>
        <v>66.17</v>
      </c>
      <c r="AH4902" s="70">
        <f t="shared" si="104"/>
        <v>171.89</v>
      </c>
      <c r="AI4902" s="70">
        <f t="shared" si="105"/>
        <v>297.89</v>
      </c>
      <c r="AJ4902" s="70">
        <f t="shared" si="106"/>
        <v>403.65</v>
      </c>
      <c r="AK4902" s="70" t="str">
        <f t="shared" si="107"/>
        <v/>
      </c>
    </row>
    <row r="4903" spans="1:37" x14ac:dyDescent="0.25">
      <c r="A4903" s="96" t="s">
        <v>193</v>
      </c>
      <c r="B4903" s="96" t="s">
        <v>143</v>
      </c>
      <c r="C4903" s="96" t="s">
        <v>137</v>
      </c>
      <c r="D4903" s="96" t="s">
        <v>183</v>
      </c>
      <c r="E4903" s="96" t="s">
        <v>184</v>
      </c>
      <c r="F4903" s="132" t="s">
        <v>152</v>
      </c>
      <c r="G4903" s="122">
        <v>44442</v>
      </c>
      <c r="H4903" s="122"/>
      <c r="I4903" s="1"/>
      <c r="L4903" s="23"/>
      <c r="AA4903">
        <v>41.48</v>
      </c>
      <c r="AB4903">
        <v>60.339999999999996</v>
      </c>
      <c r="AC4903">
        <v>102.16</v>
      </c>
      <c r="AD4903">
        <v>64.12</v>
      </c>
      <c r="AE4903">
        <v>29.150000000000002</v>
      </c>
      <c r="AG4903" s="69">
        <f t="shared" si="103"/>
        <v>101.82</v>
      </c>
      <c r="AH4903" s="70">
        <f t="shared" si="104"/>
        <v>203.98</v>
      </c>
      <c r="AI4903" s="70">
        <f t="shared" si="105"/>
        <v>268.10000000000002</v>
      </c>
      <c r="AJ4903" s="70">
        <f t="shared" si="106"/>
        <v>297.25</v>
      </c>
      <c r="AK4903" s="70" t="str">
        <f t="shared" si="107"/>
        <v/>
      </c>
    </row>
    <row r="4904" spans="1:37" x14ac:dyDescent="0.25">
      <c r="A4904" s="96" t="s">
        <v>193</v>
      </c>
      <c r="B4904" s="96" t="s">
        <v>143</v>
      </c>
      <c r="C4904" s="96" t="s">
        <v>137</v>
      </c>
      <c r="D4904" s="96" t="s">
        <v>183</v>
      </c>
      <c r="E4904" s="96" t="s">
        <v>184</v>
      </c>
      <c r="F4904" s="132" t="s">
        <v>152</v>
      </c>
      <c r="G4904" s="122">
        <v>44484</v>
      </c>
      <c r="H4904" s="122"/>
      <c r="I4904" s="1"/>
      <c r="L4904" s="23"/>
      <c r="AA4904">
        <v>89.289999999999992</v>
      </c>
      <c r="AB4904">
        <v>72.69</v>
      </c>
      <c r="AC4904">
        <v>112.47</v>
      </c>
      <c r="AD4904">
        <v>70.27</v>
      </c>
      <c r="AE4904">
        <v>42.779999999999994</v>
      </c>
      <c r="AF4904">
        <v>27.21</v>
      </c>
      <c r="AG4904" s="69">
        <f t="shared" si="103"/>
        <v>161.97999999999999</v>
      </c>
      <c r="AH4904" s="70">
        <f t="shared" si="104"/>
        <v>274.45</v>
      </c>
      <c r="AI4904" s="70">
        <f t="shared" si="105"/>
        <v>344.71999999999997</v>
      </c>
      <c r="AJ4904" s="70">
        <f t="shared" si="106"/>
        <v>387.49999999999994</v>
      </c>
      <c r="AK4904" s="70">
        <f t="shared" si="107"/>
        <v>414.70999999999992</v>
      </c>
    </row>
    <row r="4905" spans="1:37" x14ac:dyDescent="0.25">
      <c r="A4905" s="96" t="s">
        <v>193</v>
      </c>
      <c r="B4905" s="96" t="s">
        <v>143</v>
      </c>
      <c r="C4905" s="96" t="s">
        <v>137</v>
      </c>
      <c r="D4905" s="96" t="s">
        <v>183</v>
      </c>
      <c r="E4905" s="96" t="s">
        <v>184</v>
      </c>
      <c r="F4905" s="132" t="s">
        <v>152</v>
      </c>
      <c r="G4905" s="122">
        <v>44518</v>
      </c>
      <c r="H4905" s="122"/>
      <c r="I4905" s="1"/>
      <c r="L4905" s="23"/>
      <c r="AA4905">
        <v>79.899999999999991</v>
      </c>
      <c r="AB4905">
        <v>71.89</v>
      </c>
      <c r="AC4905">
        <v>150.28</v>
      </c>
      <c r="AD4905">
        <v>107</v>
      </c>
      <c r="AE4905">
        <v>56.16</v>
      </c>
      <c r="AG4905" s="69">
        <f t="shared" si="103"/>
        <v>151.79</v>
      </c>
      <c r="AH4905" s="70">
        <f t="shared" si="104"/>
        <v>302.07</v>
      </c>
      <c r="AI4905" s="70">
        <f t="shared" si="105"/>
        <v>409.07</v>
      </c>
      <c r="AJ4905" s="70">
        <f t="shared" si="106"/>
        <v>465.23</v>
      </c>
      <c r="AK4905" s="70" t="str">
        <f t="shared" si="107"/>
        <v/>
      </c>
    </row>
    <row r="4906" spans="1:37" x14ac:dyDescent="0.25">
      <c r="A4906" s="96" t="s">
        <v>193</v>
      </c>
      <c r="B4906" s="96" t="s">
        <v>143</v>
      </c>
      <c r="C4906" s="96" t="s">
        <v>137</v>
      </c>
      <c r="D4906" s="96" t="s">
        <v>183</v>
      </c>
      <c r="E4906" s="96" t="s">
        <v>184</v>
      </c>
      <c r="F4906" s="132" t="s">
        <v>152</v>
      </c>
      <c r="G4906" s="122">
        <v>44544</v>
      </c>
      <c r="H4906" s="122"/>
      <c r="I4906" s="1"/>
      <c r="L4906" s="23"/>
      <c r="AA4906">
        <v>140.72999999999999</v>
      </c>
      <c r="AB4906">
        <v>61.050000000000004</v>
      </c>
      <c r="AC4906">
        <v>123.66000000000001</v>
      </c>
      <c r="AD4906">
        <v>82.88000000000001</v>
      </c>
      <c r="AE4906">
        <v>46.620000000000005</v>
      </c>
      <c r="AF4906">
        <v>28.3</v>
      </c>
      <c r="AG4906" s="69">
        <f t="shared" si="103"/>
        <v>201.78</v>
      </c>
      <c r="AH4906" s="70">
        <f t="shared" si="104"/>
        <v>325.44</v>
      </c>
      <c r="AI4906" s="70">
        <f t="shared" si="105"/>
        <v>408.32</v>
      </c>
      <c r="AJ4906" s="70">
        <f t="shared" si="106"/>
        <v>454.94</v>
      </c>
      <c r="AK4906" s="70">
        <f t="shared" si="107"/>
        <v>483.24</v>
      </c>
    </row>
    <row r="4907" spans="1:37" x14ac:dyDescent="0.25">
      <c r="A4907" s="96" t="s">
        <v>193</v>
      </c>
      <c r="B4907" s="96" t="s">
        <v>143</v>
      </c>
      <c r="C4907" s="96" t="s">
        <v>137</v>
      </c>
      <c r="D4907" s="96" t="s">
        <v>183</v>
      </c>
      <c r="E4907" s="96" t="s">
        <v>184</v>
      </c>
      <c r="F4907" s="132" t="s">
        <v>152</v>
      </c>
      <c r="G4907" s="122">
        <v>44580</v>
      </c>
      <c r="H4907" s="122"/>
      <c r="I4907" s="1"/>
      <c r="L4907" s="23"/>
      <c r="AA4907">
        <v>153.51</v>
      </c>
      <c r="AB4907">
        <v>65.709999999999994</v>
      </c>
      <c r="AC4907">
        <v>135.72999999999999</v>
      </c>
      <c r="AD4907">
        <v>114.88</v>
      </c>
      <c r="AE4907">
        <v>65.849999999999994</v>
      </c>
      <c r="AG4907" s="69">
        <f t="shared" si="103"/>
        <v>219.21999999999997</v>
      </c>
      <c r="AH4907" s="70">
        <f t="shared" si="104"/>
        <v>354.94999999999993</v>
      </c>
      <c r="AI4907" s="70">
        <f t="shared" si="105"/>
        <v>469.82999999999993</v>
      </c>
      <c r="AJ4907" s="70">
        <f t="shared" si="106"/>
        <v>535.67999999999995</v>
      </c>
      <c r="AK4907" s="70" t="str">
        <f t="shared" si="107"/>
        <v/>
      </c>
    </row>
    <row r="4908" spans="1:37" x14ac:dyDescent="0.25">
      <c r="A4908" s="96" t="s">
        <v>193</v>
      </c>
      <c r="B4908" s="96" t="s">
        <v>143</v>
      </c>
      <c r="C4908" s="96" t="s">
        <v>137</v>
      </c>
      <c r="D4908" s="96" t="s">
        <v>183</v>
      </c>
      <c r="E4908" s="96" t="s">
        <v>184</v>
      </c>
      <c r="F4908" s="132" t="s">
        <v>152</v>
      </c>
      <c r="G4908" s="122">
        <v>44602</v>
      </c>
      <c r="H4908" s="122"/>
      <c r="I4908" s="1"/>
      <c r="L4908" s="23"/>
      <c r="AA4908">
        <v>80.73</v>
      </c>
      <c r="AB4908">
        <v>76.160000000000011</v>
      </c>
      <c r="AC4908">
        <v>128.91999999999999</v>
      </c>
      <c r="AD4908">
        <v>109.14</v>
      </c>
      <c r="AE4908">
        <v>68.36</v>
      </c>
      <c r="AF4908">
        <v>55.04</v>
      </c>
      <c r="AG4908" s="69">
        <f t="shared" si="103"/>
        <v>156.89000000000001</v>
      </c>
      <c r="AH4908" s="70">
        <f t="shared" si="104"/>
        <v>285.81</v>
      </c>
      <c r="AI4908" s="70">
        <f t="shared" si="105"/>
        <v>394.95</v>
      </c>
      <c r="AJ4908" s="70">
        <f t="shared" si="106"/>
        <v>463.31</v>
      </c>
      <c r="AK4908" s="70">
        <f t="shared" si="107"/>
        <v>518.35</v>
      </c>
    </row>
    <row r="4909" spans="1:37" x14ac:dyDescent="0.25">
      <c r="A4909" s="96" t="s">
        <v>193</v>
      </c>
      <c r="B4909" s="96" t="s">
        <v>143</v>
      </c>
      <c r="C4909" s="96" t="s">
        <v>137</v>
      </c>
      <c r="D4909" s="96" t="s">
        <v>183</v>
      </c>
      <c r="E4909" s="96" t="s">
        <v>184</v>
      </c>
      <c r="F4909" s="132" t="s">
        <v>152</v>
      </c>
      <c r="G4909" s="122">
        <v>44672</v>
      </c>
      <c r="H4909" s="122"/>
      <c r="I4909" s="1"/>
      <c r="L4909" s="23"/>
      <c r="AA4909">
        <v>34.79</v>
      </c>
      <c r="AB4909">
        <v>42.62</v>
      </c>
      <c r="AC4909">
        <v>125.28</v>
      </c>
      <c r="AD4909">
        <v>122.97999999999999</v>
      </c>
      <c r="AE4909">
        <v>98.75</v>
      </c>
      <c r="AG4909" s="69">
        <f t="shared" si="103"/>
        <v>77.41</v>
      </c>
      <c r="AH4909" s="70">
        <f t="shared" si="104"/>
        <v>202.69</v>
      </c>
      <c r="AI4909" s="70">
        <f t="shared" si="105"/>
        <v>325.66999999999996</v>
      </c>
      <c r="AJ4909" s="70">
        <f t="shared" si="106"/>
        <v>424.41999999999996</v>
      </c>
      <c r="AK4909" s="70" t="str">
        <f t="shared" si="107"/>
        <v/>
      </c>
    </row>
    <row r="4910" spans="1:37" x14ac:dyDescent="0.25">
      <c r="A4910" s="96" t="s">
        <v>194</v>
      </c>
      <c r="B4910" s="96" t="s">
        <v>145</v>
      </c>
      <c r="C4910" s="96" t="s">
        <v>137</v>
      </c>
      <c r="D4910" s="96" t="s">
        <v>183</v>
      </c>
      <c r="E4910" s="96" t="s">
        <v>184</v>
      </c>
      <c r="F4910" s="132" t="s">
        <v>152</v>
      </c>
      <c r="G4910" s="122">
        <v>44442</v>
      </c>
      <c r="H4910" s="122"/>
      <c r="I4910" s="1"/>
      <c r="L4910" s="23"/>
      <c r="AA4910">
        <v>47.88</v>
      </c>
      <c r="AB4910">
        <v>53.86</v>
      </c>
      <c r="AC4910">
        <v>96.55</v>
      </c>
      <c r="AD4910">
        <v>68.039999999999992</v>
      </c>
      <c r="AE4910">
        <v>37</v>
      </c>
      <c r="AG4910" s="69">
        <f t="shared" si="103"/>
        <v>101.74000000000001</v>
      </c>
      <c r="AH4910" s="70">
        <f t="shared" si="104"/>
        <v>198.29000000000002</v>
      </c>
      <c r="AI4910" s="70">
        <f t="shared" si="105"/>
        <v>266.33000000000004</v>
      </c>
      <c r="AJ4910" s="70">
        <f t="shared" si="106"/>
        <v>303.33000000000004</v>
      </c>
      <c r="AK4910" s="70" t="str">
        <f t="shared" si="107"/>
        <v/>
      </c>
    </row>
    <row r="4911" spans="1:37" x14ac:dyDescent="0.25">
      <c r="A4911" s="96" t="s">
        <v>194</v>
      </c>
      <c r="B4911" s="96" t="s">
        <v>145</v>
      </c>
      <c r="C4911" s="96" t="s">
        <v>137</v>
      </c>
      <c r="D4911" s="96" t="s">
        <v>183</v>
      </c>
      <c r="E4911" s="96" t="s">
        <v>184</v>
      </c>
      <c r="F4911" s="132" t="s">
        <v>152</v>
      </c>
      <c r="G4911" s="122">
        <v>44484</v>
      </c>
      <c r="H4911" s="122"/>
      <c r="I4911" s="1"/>
      <c r="L4911" s="23"/>
      <c r="AA4911">
        <v>103.66000000000001</v>
      </c>
      <c r="AB4911">
        <v>62.97</v>
      </c>
      <c r="AC4911">
        <v>99.22</v>
      </c>
      <c r="AD4911">
        <v>68.22</v>
      </c>
      <c r="AE4911">
        <v>35.28</v>
      </c>
      <c r="AF4911">
        <v>28.39</v>
      </c>
      <c r="AG4911" s="69">
        <f t="shared" si="103"/>
        <v>166.63</v>
      </c>
      <c r="AH4911" s="70">
        <f t="shared" si="104"/>
        <v>265.85000000000002</v>
      </c>
      <c r="AI4911" s="70">
        <f t="shared" si="105"/>
        <v>334.07000000000005</v>
      </c>
      <c r="AJ4911" s="70">
        <f t="shared" si="106"/>
        <v>369.35</v>
      </c>
      <c r="AK4911" s="70">
        <f t="shared" si="107"/>
        <v>397.74</v>
      </c>
    </row>
    <row r="4912" spans="1:37" x14ac:dyDescent="0.25">
      <c r="A4912" s="96" t="s">
        <v>194</v>
      </c>
      <c r="B4912" s="96" t="s">
        <v>145</v>
      </c>
      <c r="C4912" s="96" t="s">
        <v>137</v>
      </c>
      <c r="D4912" s="96" t="s">
        <v>183</v>
      </c>
      <c r="E4912" s="96" t="s">
        <v>184</v>
      </c>
      <c r="F4912" s="132" t="s">
        <v>152</v>
      </c>
      <c r="G4912" s="122">
        <v>44518</v>
      </c>
      <c r="H4912" s="122"/>
      <c r="I4912" s="1"/>
      <c r="L4912" s="23"/>
      <c r="AA4912">
        <v>112.63</v>
      </c>
      <c r="AB4912">
        <v>108.96000000000001</v>
      </c>
      <c r="AC4912">
        <v>155.01</v>
      </c>
      <c r="AD4912">
        <v>101.49</v>
      </c>
      <c r="AE4912">
        <v>42.85</v>
      </c>
      <c r="AG4912" s="69">
        <f t="shared" si="103"/>
        <v>221.59</v>
      </c>
      <c r="AH4912" s="70">
        <f t="shared" si="104"/>
        <v>376.6</v>
      </c>
      <c r="AI4912" s="70">
        <f t="shared" si="105"/>
        <v>478.09000000000003</v>
      </c>
      <c r="AJ4912" s="70">
        <f t="shared" si="106"/>
        <v>520.94000000000005</v>
      </c>
      <c r="AK4912" s="70" t="str">
        <f t="shared" si="107"/>
        <v/>
      </c>
    </row>
    <row r="4913" spans="1:37" x14ac:dyDescent="0.25">
      <c r="A4913" s="96" t="s">
        <v>194</v>
      </c>
      <c r="B4913" s="96" t="s">
        <v>145</v>
      </c>
      <c r="C4913" s="96" t="s">
        <v>137</v>
      </c>
      <c r="D4913" s="96" t="s">
        <v>183</v>
      </c>
      <c r="E4913" s="96" t="s">
        <v>184</v>
      </c>
      <c r="F4913" s="132" t="s">
        <v>152</v>
      </c>
      <c r="G4913" s="122">
        <v>44544</v>
      </c>
      <c r="H4913" s="122"/>
      <c r="I4913" s="1"/>
      <c r="L4913" s="23"/>
      <c r="AA4913">
        <v>169.49</v>
      </c>
      <c r="AB4913">
        <v>65.64</v>
      </c>
      <c r="AC4913">
        <v>111.02</v>
      </c>
      <c r="AD4913">
        <v>73.39</v>
      </c>
      <c r="AE4913">
        <v>35.819999999999993</v>
      </c>
      <c r="AF4913">
        <v>33.849999999999994</v>
      </c>
      <c r="AG4913" s="69">
        <f t="shared" si="103"/>
        <v>235.13</v>
      </c>
      <c r="AH4913" s="70">
        <f t="shared" si="104"/>
        <v>346.15</v>
      </c>
      <c r="AI4913" s="70">
        <f t="shared" si="105"/>
        <v>419.53999999999996</v>
      </c>
      <c r="AJ4913" s="70">
        <f t="shared" si="106"/>
        <v>455.35999999999996</v>
      </c>
      <c r="AK4913" s="70">
        <f t="shared" si="107"/>
        <v>489.20999999999992</v>
      </c>
    </row>
    <row r="4914" spans="1:37" x14ac:dyDescent="0.25">
      <c r="A4914" s="96" t="s">
        <v>194</v>
      </c>
      <c r="B4914" s="96" t="s">
        <v>145</v>
      </c>
      <c r="C4914" s="96" t="s">
        <v>137</v>
      </c>
      <c r="D4914" s="96" t="s">
        <v>183</v>
      </c>
      <c r="E4914" s="96" t="s">
        <v>184</v>
      </c>
      <c r="F4914" s="132" t="s">
        <v>152</v>
      </c>
      <c r="G4914" s="122">
        <v>44580</v>
      </c>
      <c r="H4914" s="122"/>
      <c r="I4914" s="1"/>
      <c r="L4914" s="23"/>
      <c r="AA4914">
        <v>238.48000000000002</v>
      </c>
      <c r="AB4914">
        <v>99.57</v>
      </c>
      <c r="AC4914">
        <v>143.91999999999999</v>
      </c>
      <c r="AD4914">
        <v>108.69999999999999</v>
      </c>
      <c r="AE4914">
        <v>63.56</v>
      </c>
      <c r="AG4914" s="69">
        <f t="shared" si="103"/>
        <v>338.05</v>
      </c>
      <c r="AH4914" s="70">
        <f t="shared" si="104"/>
        <v>481.97</v>
      </c>
      <c r="AI4914" s="70">
        <f t="shared" si="105"/>
        <v>590.67000000000007</v>
      </c>
      <c r="AJ4914" s="70">
        <f t="shared" si="106"/>
        <v>654.23</v>
      </c>
      <c r="AK4914" s="70" t="str">
        <f t="shared" si="107"/>
        <v/>
      </c>
    </row>
    <row r="4915" spans="1:37" x14ac:dyDescent="0.25">
      <c r="A4915" s="96" t="s">
        <v>194</v>
      </c>
      <c r="B4915" s="96" t="s">
        <v>145</v>
      </c>
      <c r="C4915" s="96" t="s">
        <v>137</v>
      </c>
      <c r="D4915" s="96" t="s">
        <v>183</v>
      </c>
      <c r="E4915" s="96" t="s">
        <v>184</v>
      </c>
      <c r="F4915" s="132" t="s">
        <v>152</v>
      </c>
      <c r="G4915" s="122">
        <v>44602</v>
      </c>
      <c r="H4915" s="122"/>
      <c r="I4915" s="1"/>
      <c r="L4915" s="23"/>
      <c r="AA4915">
        <v>92.929999999999993</v>
      </c>
      <c r="AB4915">
        <v>92.39</v>
      </c>
      <c r="AC4915">
        <v>184.08</v>
      </c>
      <c r="AD4915">
        <v>137.27000000000001</v>
      </c>
      <c r="AE4915">
        <v>85.36</v>
      </c>
      <c r="AF4915">
        <v>66.89</v>
      </c>
      <c r="AG4915" s="69">
        <f t="shared" si="103"/>
        <v>185.32</v>
      </c>
      <c r="AH4915" s="70">
        <f t="shared" si="104"/>
        <v>369.4</v>
      </c>
      <c r="AI4915" s="70">
        <f t="shared" si="105"/>
        <v>506.66999999999996</v>
      </c>
      <c r="AJ4915" s="70">
        <f t="shared" si="106"/>
        <v>592.03</v>
      </c>
      <c r="AK4915" s="70">
        <f t="shared" si="107"/>
        <v>658.92</v>
      </c>
    </row>
    <row r="4916" spans="1:37" x14ac:dyDescent="0.25">
      <c r="A4916" s="96" t="s">
        <v>194</v>
      </c>
      <c r="B4916" s="96" t="s">
        <v>145</v>
      </c>
      <c r="C4916" s="96" t="s">
        <v>137</v>
      </c>
      <c r="D4916" s="96" t="s">
        <v>183</v>
      </c>
      <c r="E4916" s="96" t="s">
        <v>184</v>
      </c>
      <c r="F4916" s="132" t="s">
        <v>152</v>
      </c>
      <c r="G4916" s="122">
        <v>44672</v>
      </c>
      <c r="H4916" s="122"/>
      <c r="I4916" s="1"/>
      <c r="L4916" s="23"/>
      <c r="AA4916">
        <v>39.839999999999996</v>
      </c>
      <c r="AB4916">
        <v>48.07</v>
      </c>
      <c r="AC4916">
        <v>157.5</v>
      </c>
      <c r="AD4916">
        <v>125.95</v>
      </c>
      <c r="AE4916">
        <v>103.98</v>
      </c>
      <c r="AG4916" s="69">
        <f t="shared" si="103"/>
        <v>87.91</v>
      </c>
      <c r="AH4916" s="70">
        <f t="shared" si="104"/>
        <v>245.41</v>
      </c>
      <c r="AI4916" s="70">
        <f t="shared" si="105"/>
        <v>371.36</v>
      </c>
      <c r="AJ4916" s="70">
        <f t="shared" si="106"/>
        <v>475.34000000000003</v>
      </c>
      <c r="AK4916" s="70" t="str">
        <f t="shared" si="107"/>
        <v/>
      </c>
    </row>
    <row r="4917" spans="1:37" x14ac:dyDescent="0.25">
      <c r="A4917" s="96" t="s">
        <v>195</v>
      </c>
      <c r="B4917" s="96" t="s">
        <v>79</v>
      </c>
      <c r="C4917" s="96" t="s">
        <v>147</v>
      </c>
      <c r="D4917" s="96" t="s">
        <v>183</v>
      </c>
      <c r="E4917" s="96" t="s">
        <v>184</v>
      </c>
      <c r="F4917" s="132" t="s">
        <v>152</v>
      </c>
      <c r="G4917" s="122">
        <v>44442</v>
      </c>
      <c r="H4917" s="122"/>
      <c r="I4917" s="1"/>
      <c r="L4917" s="23"/>
      <c r="AA4917">
        <v>46.6</v>
      </c>
      <c r="AB4917">
        <v>51.18</v>
      </c>
      <c r="AC4917">
        <v>116.98</v>
      </c>
      <c r="AD4917">
        <v>69.83</v>
      </c>
      <c r="AE4917">
        <v>36.29</v>
      </c>
      <c r="AG4917" s="69">
        <f t="shared" si="103"/>
        <v>97.78</v>
      </c>
      <c r="AH4917" s="70">
        <f t="shared" si="104"/>
        <v>214.76</v>
      </c>
      <c r="AI4917" s="70">
        <f t="shared" si="105"/>
        <v>284.58999999999997</v>
      </c>
      <c r="AJ4917" s="70">
        <f t="shared" si="106"/>
        <v>320.88</v>
      </c>
      <c r="AK4917" s="70" t="str">
        <f t="shared" si="107"/>
        <v/>
      </c>
    </row>
    <row r="4918" spans="1:37" x14ac:dyDescent="0.25">
      <c r="A4918" s="96" t="s">
        <v>195</v>
      </c>
      <c r="B4918" s="96" t="s">
        <v>79</v>
      </c>
      <c r="C4918" s="96" t="s">
        <v>147</v>
      </c>
      <c r="D4918" s="96" t="s">
        <v>183</v>
      </c>
      <c r="E4918" s="96" t="s">
        <v>184</v>
      </c>
      <c r="F4918" s="132" t="s">
        <v>152</v>
      </c>
      <c r="G4918" s="122">
        <v>44484</v>
      </c>
      <c r="H4918" s="122"/>
      <c r="I4918" s="1"/>
      <c r="L4918" s="23"/>
      <c r="AA4918">
        <v>52.2</v>
      </c>
      <c r="AB4918">
        <v>72.78</v>
      </c>
      <c r="AC4918">
        <v>132.48999999999998</v>
      </c>
      <c r="AD4918">
        <v>85.5</v>
      </c>
      <c r="AE4918">
        <v>54.17</v>
      </c>
      <c r="AF4918">
        <v>34.74</v>
      </c>
      <c r="AG4918" s="69">
        <f t="shared" si="103"/>
        <v>124.98</v>
      </c>
      <c r="AH4918" s="70">
        <f t="shared" si="104"/>
        <v>257.46999999999997</v>
      </c>
      <c r="AI4918" s="70">
        <f t="shared" si="105"/>
        <v>342.96999999999997</v>
      </c>
      <c r="AJ4918" s="70">
        <f t="shared" si="106"/>
        <v>397.14</v>
      </c>
      <c r="AK4918" s="70">
        <f t="shared" si="107"/>
        <v>431.88</v>
      </c>
    </row>
    <row r="4919" spans="1:37" x14ac:dyDescent="0.25">
      <c r="A4919" s="96" t="s">
        <v>195</v>
      </c>
      <c r="B4919" s="96" t="s">
        <v>79</v>
      </c>
      <c r="C4919" s="96" t="s">
        <v>147</v>
      </c>
      <c r="D4919" s="96" t="s">
        <v>183</v>
      </c>
      <c r="E4919" s="96" t="s">
        <v>184</v>
      </c>
      <c r="F4919" s="132" t="s">
        <v>152</v>
      </c>
      <c r="G4919" s="122">
        <v>44518</v>
      </c>
      <c r="H4919" s="122"/>
      <c r="I4919" s="1"/>
      <c r="L4919" s="23"/>
      <c r="AA4919">
        <v>41.48</v>
      </c>
      <c r="AB4919">
        <v>58.22</v>
      </c>
      <c r="AC4919">
        <v>138.94999999999999</v>
      </c>
      <c r="AD4919">
        <v>89.45</v>
      </c>
      <c r="AE4919">
        <v>49.4</v>
      </c>
      <c r="AG4919" s="69">
        <f t="shared" si="103"/>
        <v>99.699999999999989</v>
      </c>
      <c r="AH4919" s="70">
        <f t="shared" si="104"/>
        <v>238.64999999999998</v>
      </c>
      <c r="AI4919" s="70">
        <f t="shared" si="105"/>
        <v>328.09999999999997</v>
      </c>
      <c r="AJ4919" s="70">
        <f t="shared" si="106"/>
        <v>377.49999999999994</v>
      </c>
      <c r="AK4919" s="70" t="str">
        <f t="shared" si="107"/>
        <v/>
      </c>
    </row>
    <row r="4920" spans="1:37" x14ac:dyDescent="0.25">
      <c r="A4920" s="96" t="s">
        <v>195</v>
      </c>
      <c r="B4920" s="96" t="s">
        <v>79</v>
      </c>
      <c r="C4920" s="96" t="s">
        <v>147</v>
      </c>
      <c r="D4920" s="96" t="s">
        <v>183</v>
      </c>
      <c r="E4920" s="96" t="s">
        <v>184</v>
      </c>
      <c r="F4920" s="132" t="s">
        <v>152</v>
      </c>
      <c r="G4920" s="122">
        <v>44544</v>
      </c>
      <c r="H4920" s="122"/>
      <c r="I4920" s="1"/>
      <c r="L4920" s="23"/>
      <c r="AA4920">
        <v>52.26</v>
      </c>
      <c r="AB4920">
        <v>42.09</v>
      </c>
      <c r="AC4920">
        <v>99.36</v>
      </c>
      <c r="AD4920">
        <v>71.75</v>
      </c>
      <c r="AE4920">
        <v>36.950000000000003</v>
      </c>
      <c r="AF4920">
        <v>25.67</v>
      </c>
      <c r="AG4920" s="69">
        <f t="shared" si="103"/>
        <v>94.35</v>
      </c>
      <c r="AH4920" s="70">
        <f t="shared" si="104"/>
        <v>193.70999999999998</v>
      </c>
      <c r="AI4920" s="70">
        <f t="shared" si="105"/>
        <v>265.45999999999998</v>
      </c>
      <c r="AJ4920" s="70">
        <f t="shared" si="106"/>
        <v>302.40999999999997</v>
      </c>
      <c r="AK4920" s="70">
        <f t="shared" si="107"/>
        <v>328.08</v>
      </c>
    </row>
    <row r="4921" spans="1:37" x14ac:dyDescent="0.25">
      <c r="A4921" s="96" t="s">
        <v>195</v>
      </c>
      <c r="B4921" s="96" t="s">
        <v>79</v>
      </c>
      <c r="C4921" s="96" t="s">
        <v>147</v>
      </c>
      <c r="D4921" s="96" t="s">
        <v>183</v>
      </c>
      <c r="E4921" s="96" t="s">
        <v>184</v>
      </c>
      <c r="F4921" s="132" t="s">
        <v>152</v>
      </c>
      <c r="G4921" s="122">
        <v>44580</v>
      </c>
      <c r="H4921" s="122"/>
      <c r="I4921" s="1"/>
      <c r="L4921" s="23"/>
      <c r="AA4921">
        <v>79.089999999999989</v>
      </c>
      <c r="AB4921">
        <v>57.41</v>
      </c>
      <c r="AC4921">
        <v>107.14999999999999</v>
      </c>
      <c r="AD4921">
        <v>84.97</v>
      </c>
      <c r="AE4921">
        <v>56.21</v>
      </c>
      <c r="AG4921" s="69">
        <f t="shared" si="103"/>
        <v>136.5</v>
      </c>
      <c r="AH4921" s="70">
        <f t="shared" si="104"/>
        <v>243.64999999999998</v>
      </c>
      <c r="AI4921" s="70">
        <f t="shared" si="105"/>
        <v>328.62</v>
      </c>
      <c r="AJ4921" s="70">
        <f t="shared" si="106"/>
        <v>384.83</v>
      </c>
      <c r="AK4921" s="70" t="str">
        <f t="shared" si="107"/>
        <v/>
      </c>
    </row>
    <row r="4922" spans="1:37" x14ac:dyDescent="0.25">
      <c r="A4922" s="96" t="s">
        <v>195</v>
      </c>
      <c r="B4922" s="96" t="s">
        <v>79</v>
      </c>
      <c r="C4922" s="96" t="s">
        <v>147</v>
      </c>
      <c r="D4922" s="96" t="s">
        <v>183</v>
      </c>
      <c r="E4922" s="96" t="s">
        <v>184</v>
      </c>
      <c r="F4922" s="132" t="s">
        <v>152</v>
      </c>
      <c r="G4922" s="122">
        <v>44602</v>
      </c>
      <c r="H4922" s="122"/>
      <c r="I4922" s="1"/>
      <c r="L4922" s="23"/>
      <c r="AA4922">
        <v>35.61</v>
      </c>
      <c r="AB4922">
        <v>43.44</v>
      </c>
      <c r="AC4922">
        <v>132.78</v>
      </c>
      <c r="AD4922">
        <v>112.6</v>
      </c>
      <c r="AE4922">
        <v>68.290000000000006</v>
      </c>
      <c r="AF4922">
        <v>50.8</v>
      </c>
      <c r="AG4922" s="69">
        <f t="shared" si="103"/>
        <v>79.05</v>
      </c>
      <c r="AH4922" s="70">
        <f t="shared" si="104"/>
        <v>211.82999999999998</v>
      </c>
      <c r="AI4922" s="70">
        <f t="shared" si="105"/>
        <v>324.42999999999995</v>
      </c>
      <c r="AJ4922" s="70">
        <f t="shared" si="106"/>
        <v>392.71999999999997</v>
      </c>
      <c r="AK4922" s="70">
        <f t="shared" si="107"/>
        <v>443.52</v>
      </c>
    </row>
    <row r="4923" spans="1:37" x14ac:dyDescent="0.25">
      <c r="A4923" s="96" t="s">
        <v>195</v>
      </c>
      <c r="B4923" s="96" t="s">
        <v>79</v>
      </c>
      <c r="C4923" s="96" t="s">
        <v>147</v>
      </c>
      <c r="D4923" s="96" t="s">
        <v>183</v>
      </c>
      <c r="E4923" s="96" t="s">
        <v>184</v>
      </c>
      <c r="F4923" s="132" t="s">
        <v>152</v>
      </c>
      <c r="G4923" s="122">
        <v>44672</v>
      </c>
      <c r="H4923" s="122"/>
      <c r="I4923" s="1"/>
      <c r="L4923" s="23"/>
      <c r="AA4923">
        <v>27.18</v>
      </c>
      <c r="AB4923">
        <v>24.7</v>
      </c>
      <c r="AC4923">
        <v>70.27000000000001</v>
      </c>
      <c r="AD4923">
        <v>81.89</v>
      </c>
      <c r="AE4923">
        <v>89.42</v>
      </c>
      <c r="AG4923" s="69">
        <f t="shared" si="103"/>
        <v>51.879999999999995</v>
      </c>
      <c r="AH4923" s="70">
        <f t="shared" si="104"/>
        <v>122.15</v>
      </c>
      <c r="AI4923" s="70">
        <f t="shared" si="105"/>
        <v>204.04000000000002</v>
      </c>
      <c r="AJ4923" s="70">
        <f t="shared" si="106"/>
        <v>293.46000000000004</v>
      </c>
      <c r="AK4923" s="70" t="str">
        <f t="shared" si="107"/>
        <v/>
      </c>
    </row>
    <row r="4924" spans="1:37" x14ac:dyDescent="0.25">
      <c r="A4924" s="96" t="s">
        <v>196</v>
      </c>
      <c r="B4924" s="96" t="s">
        <v>84</v>
      </c>
      <c r="C4924" s="96" t="s">
        <v>147</v>
      </c>
      <c r="D4924" s="96" t="s">
        <v>183</v>
      </c>
      <c r="E4924" s="96" t="s">
        <v>184</v>
      </c>
      <c r="F4924" s="132" t="s">
        <v>152</v>
      </c>
      <c r="G4924" s="122">
        <v>44442</v>
      </c>
      <c r="H4924" s="122"/>
      <c r="I4924" s="1"/>
      <c r="L4924" s="23"/>
      <c r="AA4924">
        <v>47.089999999999996</v>
      </c>
      <c r="AB4924">
        <v>63.870000000000005</v>
      </c>
      <c r="AC4924">
        <v>111.78</v>
      </c>
      <c r="AD4924">
        <v>61.99</v>
      </c>
      <c r="AE4924">
        <v>31.01</v>
      </c>
      <c r="AG4924" s="69">
        <f t="shared" si="103"/>
        <v>110.96000000000001</v>
      </c>
      <c r="AH4924" s="70">
        <f t="shared" si="104"/>
        <v>222.74</v>
      </c>
      <c r="AI4924" s="70">
        <f t="shared" si="105"/>
        <v>284.73</v>
      </c>
      <c r="AJ4924" s="70">
        <f t="shared" si="106"/>
        <v>315.74</v>
      </c>
      <c r="AK4924" s="70" t="str">
        <f t="shared" si="107"/>
        <v/>
      </c>
    </row>
    <row r="4925" spans="1:37" x14ac:dyDescent="0.25">
      <c r="A4925" s="96" t="s">
        <v>196</v>
      </c>
      <c r="B4925" s="96" t="s">
        <v>84</v>
      </c>
      <c r="C4925" s="96" t="s">
        <v>147</v>
      </c>
      <c r="D4925" s="96" t="s">
        <v>183</v>
      </c>
      <c r="E4925" s="96" t="s">
        <v>184</v>
      </c>
      <c r="F4925" s="132" t="s">
        <v>152</v>
      </c>
      <c r="G4925" s="122">
        <v>44484</v>
      </c>
      <c r="H4925" s="122"/>
      <c r="I4925" s="1"/>
      <c r="L4925" s="23"/>
      <c r="AA4925">
        <v>72.94</v>
      </c>
      <c r="AB4925">
        <v>67.55</v>
      </c>
      <c r="AC4925">
        <v>117.69999999999999</v>
      </c>
      <c r="AD4925">
        <v>68.449999999999989</v>
      </c>
      <c r="AE4925">
        <v>37.520000000000003</v>
      </c>
      <c r="AF4925">
        <v>35.03</v>
      </c>
      <c r="AG4925" s="69">
        <f t="shared" si="103"/>
        <v>140.49</v>
      </c>
      <c r="AH4925" s="70">
        <f t="shared" si="104"/>
        <v>258.19</v>
      </c>
      <c r="AI4925" s="70">
        <f t="shared" si="105"/>
        <v>326.64</v>
      </c>
      <c r="AJ4925" s="70">
        <f t="shared" si="106"/>
        <v>364.15999999999997</v>
      </c>
      <c r="AK4925" s="70">
        <f t="shared" si="107"/>
        <v>399.18999999999994</v>
      </c>
    </row>
    <row r="4926" spans="1:37" x14ac:dyDescent="0.25">
      <c r="A4926" s="96" t="s">
        <v>196</v>
      </c>
      <c r="B4926" s="96" t="s">
        <v>84</v>
      </c>
      <c r="C4926" s="96" t="s">
        <v>147</v>
      </c>
      <c r="D4926" s="96" t="s">
        <v>183</v>
      </c>
      <c r="E4926" s="96" t="s">
        <v>184</v>
      </c>
      <c r="F4926" s="132" t="s">
        <v>152</v>
      </c>
      <c r="G4926" s="122">
        <v>44518</v>
      </c>
      <c r="H4926" s="122"/>
      <c r="I4926" s="1"/>
      <c r="L4926" s="23"/>
      <c r="AA4926">
        <v>62.89</v>
      </c>
      <c r="AB4926">
        <v>74.72</v>
      </c>
      <c r="AC4926">
        <v>146.18</v>
      </c>
      <c r="AD4926">
        <v>104.78</v>
      </c>
      <c r="AE4926">
        <v>54.14</v>
      </c>
      <c r="AG4926" s="69">
        <f t="shared" si="103"/>
        <v>137.61000000000001</v>
      </c>
      <c r="AH4926" s="70">
        <f t="shared" si="104"/>
        <v>283.79000000000002</v>
      </c>
      <c r="AI4926" s="70">
        <f t="shared" si="105"/>
        <v>388.57000000000005</v>
      </c>
      <c r="AJ4926" s="70">
        <f t="shared" si="106"/>
        <v>442.71000000000004</v>
      </c>
      <c r="AK4926" s="70" t="str">
        <f t="shared" si="107"/>
        <v/>
      </c>
    </row>
    <row r="4927" spans="1:37" x14ac:dyDescent="0.25">
      <c r="A4927" s="96" t="s">
        <v>196</v>
      </c>
      <c r="B4927" s="96" t="s">
        <v>84</v>
      </c>
      <c r="C4927" s="96" t="s">
        <v>147</v>
      </c>
      <c r="D4927" s="96" t="s">
        <v>183</v>
      </c>
      <c r="E4927" s="96" t="s">
        <v>184</v>
      </c>
      <c r="F4927" s="132" t="s">
        <v>152</v>
      </c>
      <c r="G4927" s="122">
        <v>44544</v>
      </c>
      <c r="H4927" s="122"/>
      <c r="I4927" s="1"/>
      <c r="L4927" s="23"/>
      <c r="AA4927">
        <v>87.55</v>
      </c>
      <c r="AB4927">
        <v>42.9</v>
      </c>
      <c r="AC4927">
        <v>90.940000000000012</v>
      </c>
      <c r="AD4927">
        <v>81.789999999999992</v>
      </c>
      <c r="AE4927">
        <v>57.650000000000006</v>
      </c>
      <c r="AF4927">
        <v>28.39</v>
      </c>
      <c r="AG4927" s="69">
        <f t="shared" si="103"/>
        <v>130.44999999999999</v>
      </c>
      <c r="AH4927" s="70">
        <f t="shared" si="104"/>
        <v>221.39</v>
      </c>
      <c r="AI4927" s="70">
        <f t="shared" si="105"/>
        <v>303.17999999999995</v>
      </c>
      <c r="AJ4927" s="70">
        <f t="shared" si="106"/>
        <v>360.82999999999993</v>
      </c>
      <c r="AK4927" s="70">
        <f t="shared" si="107"/>
        <v>389.21999999999991</v>
      </c>
    </row>
    <row r="4928" spans="1:37" x14ac:dyDescent="0.25">
      <c r="A4928" s="96" t="s">
        <v>196</v>
      </c>
      <c r="B4928" s="96" t="s">
        <v>84</v>
      </c>
      <c r="C4928" s="96" t="s">
        <v>147</v>
      </c>
      <c r="D4928" s="96" t="s">
        <v>183</v>
      </c>
      <c r="E4928" s="96" t="s">
        <v>184</v>
      </c>
      <c r="F4928" s="132" t="s">
        <v>152</v>
      </c>
      <c r="G4928" s="122">
        <v>44580</v>
      </c>
      <c r="H4928" s="122"/>
      <c r="I4928" s="1"/>
      <c r="L4928" s="23"/>
      <c r="AA4928">
        <v>96.16</v>
      </c>
      <c r="AB4928">
        <v>52.68</v>
      </c>
      <c r="AC4928">
        <v>111.64999999999999</v>
      </c>
      <c r="AD4928">
        <v>104.82000000000001</v>
      </c>
      <c r="AE4928">
        <v>70.63</v>
      </c>
      <c r="AG4928" s="69">
        <f t="shared" si="103"/>
        <v>148.84</v>
      </c>
      <c r="AH4928" s="70">
        <f t="shared" si="104"/>
        <v>260.49</v>
      </c>
      <c r="AI4928" s="70">
        <f t="shared" si="105"/>
        <v>365.31</v>
      </c>
      <c r="AJ4928" s="70">
        <f t="shared" si="106"/>
        <v>435.94</v>
      </c>
      <c r="AK4928" s="70" t="str">
        <f t="shared" si="107"/>
        <v/>
      </c>
    </row>
    <row r="4929" spans="1:37" x14ac:dyDescent="0.25">
      <c r="A4929" s="96" t="s">
        <v>196</v>
      </c>
      <c r="B4929" s="96" t="s">
        <v>84</v>
      </c>
      <c r="C4929" s="96" t="s">
        <v>147</v>
      </c>
      <c r="D4929" s="96" t="s">
        <v>183</v>
      </c>
      <c r="E4929" s="96" t="s">
        <v>184</v>
      </c>
      <c r="F4929" s="132" t="s">
        <v>152</v>
      </c>
      <c r="G4929" s="122">
        <v>44602</v>
      </c>
      <c r="H4929" s="122"/>
      <c r="I4929" s="1"/>
      <c r="L4929" s="23"/>
      <c r="AA4929">
        <v>68.399999999999991</v>
      </c>
      <c r="AB4929">
        <v>81.490000000000009</v>
      </c>
      <c r="AC4929">
        <v>144.94999999999999</v>
      </c>
      <c r="AD4929">
        <v>93.949999999999989</v>
      </c>
      <c r="AE4929">
        <v>67.110000000000014</v>
      </c>
      <c r="AF4929">
        <v>36.770000000000003</v>
      </c>
      <c r="AG4929" s="69">
        <f t="shared" si="103"/>
        <v>149.88999999999999</v>
      </c>
      <c r="AH4929" s="70">
        <f t="shared" si="104"/>
        <v>294.83999999999997</v>
      </c>
      <c r="AI4929" s="70">
        <f t="shared" si="105"/>
        <v>388.78999999999996</v>
      </c>
      <c r="AJ4929" s="70">
        <f t="shared" si="106"/>
        <v>455.9</v>
      </c>
      <c r="AK4929" s="70">
        <f t="shared" si="107"/>
        <v>492.66999999999996</v>
      </c>
    </row>
    <row r="4930" spans="1:37" x14ac:dyDescent="0.25">
      <c r="A4930" s="96" t="s">
        <v>196</v>
      </c>
      <c r="B4930" s="96" t="s">
        <v>84</v>
      </c>
      <c r="C4930" s="96" t="s">
        <v>147</v>
      </c>
      <c r="D4930" s="96" t="s">
        <v>183</v>
      </c>
      <c r="E4930" s="96" t="s">
        <v>184</v>
      </c>
      <c r="F4930" s="132" t="s">
        <v>152</v>
      </c>
      <c r="G4930" s="122">
        <v>44672</v>
      </c>
      <c r="H4930" s="122"/>
      <c r="I4930" s="1"/>
      <c r="L4930" s="23"/>
      <c r="AA4930">
        <v>41.93</v>
      </c>
      <c r="AB4930">
        <v>37.1</v>
      </c>
      <c r="AC4930">
        <v>106.36</v>
      </c>
      <c r="AD4930">
        <v>98.66</v>
      </c>
      <c r="AE4930">
        <v>86.63</v>
      </c>
      <c r="AG4930" s="69">
        <f t="shared" si="103"/>
        <v>79.03</v>
      </c>
      <c r="AH4930" s="70">
        <f t="shared" si="104"/>
        <v>185.39</v>
      </c>
      <c r="AI4930" s="70">
        <f t="shared" si="105"/>
        <v>284.04999999999995</v>
      </c>
      <c r="AJ4930" s="70">
        <f t="shared" si="106"/>
        <v>370.67999999999995</v>
      </c>
      <c r="AK4930" s="70" t="str">
        <f t="shared" si="107"/>
        <v/>
      </c>
    </row>
    <row r="4931" spans="1:37" x14ac:dyDescent="0.25">
      <c r="A4931" s="96" t="s">
        <v>197</v>
      </c>
      <c r="B4931" s="96" t="s">
        <v>143</v>
      </c>
      <c r="C4931" s="96" t="s">
        <v>147</v>
      </c>
      <c r="D4931" s="96" t="s">
        <v>183</v>
      </c>
      <c r="E4931" s="96" t="s">
        <v>184</v>
      </c>
      <c r="F4931" s="132" t="s">
        <v>152</v>
      </c>
      <c r="G4931" s="122">
        <v>44442</v>
      </c>
      <c r="H4931" s="122"/>
      <c r="I4931" s="1"/>
      <c r="L4931" s="23"/>
      <c r="AA4931">
        <v>48.6</v>
      </c>
      <c r="AB4931">
        <v>49.93</v>
      </c>
      <c r="AC4931">
        <v>101.42</v>
      </c>
      <c r="AD4931">
        <v>54.98</v>
      </c>
      <c r="AE4931">
        <v>34.47</v>
      </c>
      <c r="AG4931" s="69">
        <f t="shared" si="103"/>
        <v>98.53</v>
      </c>
      <c r="AH4931" s="70">
        <f t="shared" si="104"/>
        <v>199.95</v>
      </c>
      <c r="AI4931" s="70">
        <f t="shared" si="105"/>
        <v>254.92999999999998</v>
      </c>
      <c r="AJ4931" s="70">
        <f t="shared" si="106"/>
        <v>289.39999999999998</v>
      </c>
      <c r="AK4931" s="70" t="str">
        <f t="shared" si="107"/>
        <v/>
      </c>
    </row>
    <row r="4932" spans="1:37" x14ac:dyDescent="0.25">
      <c r="A4932" s="96" t="s">
        <v>197</v>
      </c>
      <c r="B4932" s="96" t="s">
        <v>143</v>
      </c>
      <c r="C4932" s="96" t="s">
        <v>147</v>
      </c>
      <c r="D4932" s="96" t="s">
        <v>183</v>
      </c>
      <c r="E4932" s="96" t="s">
        <v>184</v>
      </c>
      <c r="F4932" s="132" t="s">
        <v>152</v>
      </c>
      <c r="G4932" s="122">
        <v>44484</v>
      </c>
      <c r="H4932" s="122"/>
      <c r="I4932" s="1"/>
      <c r="L4932" s="23"/>
      <c r="AA4932">
        <v>89.04</v>
      </c>
      <c r="AB4932">
        <v>57.51</v>
      </c>
      <c r="AC4932">
        <v>75.300000000000011</v>
      </c>
      <c r="AD4932">
        <v>46.459999999999994</v>
      </c>
      <c r="AE4932">
        <v>24.47</v>
      </c>
      <c r="AF4932">
        <v>30</v>
      </c>
      <c r="AG4932" s="69">
        <f t="shared" si="103"/>
        <v>146.55000000000001</v>
      </c>
      <c r="AH4932" s="70">
        <f t="shared" si="104"/>
        <v>221.85000000000002</v>
      </c>
      <c r="AI4932" s="70">
        <f t="shared" si="105"/>
        <v>268.31</v>
      </c>
      <c r="AJ4932" s="70">
        <f t="shared" si="106"/>
        <v>292.77999999999997</v>
      </c>
      <c r="AK4932" s="70">
        <f t="shared" si="107"/>
        <v>322.77999999999997</v>
      </c>
    </row>
    <row r="4933" spans="1:37" x14ac:dyDescent="0.25">
      <c r="A4933" s="96" t="s">
        <v>197</v>
      </c>
      <c r="B4933" s="96" t="s">
        <v>143</v>
      </c>
      <c r="C4933" s="96" t="s">
        <v>147</v>
      </c>
      <c r="D4933" s="96" t="s">
        <v>183</v>
      </c>
      <c r="E4933" s="96" t="s">
        <v>184</v>
      </c>
      <c r="F4933" s="132" t="s">
        <v>152</v>
      </c>
      <c r="G4933" s="122">
        <v>44518</v>
      </c>
      <c r="H4933" s="122"/>
      <c r="I4933" s="1"/>
      <c r="L4933" s="23"/>
      <c r="AA4933">
        <v>67.599999999999994</v>
      </c>
      <c r="AB4933">
        <v>68.759999999999991</v>
      </c>
      <c r="AC4933">
        <v>128.94</v>
      </c>
      <c r="AD4933">
        <v>77.150000000000006</v>
      </c>
      <c r="AE4933">
        <v>45.690000000000005</v>
      </c>
      <c r="AG4933" s="69">
        <f t="shared" si="103"/>
        <v>136.35999999999999</v>
      </c>
      <c r="AH4933" s="70">
        <f t="shared" si="104"/>
        <v>265.29999999999995</v>
      </c>
      <c r="AI4933" s="70">
        <f t="shared" si="105"/>
        <v>342.44999999999993</v>
      </c>
      <c r="AJ4933" s="70">
        <f t="shared" si="106"/>
        <v>388.13999999999993</v>
      </c>
      <c r="AK4933" s="70" t="str">
        <f t="shared" si="107"/>
        <v/>
      </c>
    </row>
    <row r="4934" spans="1:37" x14ac:dyDescent="0.25">
      <c r="A4934" s="96" t="s">
        <v>197</v>
      </c>
      <c r="B4934" s="96" t="s">
        <v>143</v>
      </c>
      <c r="C4934" s="96" t="s">
        <v>147</v>
      </c>
      <c r="D4934" s="96" t="s">
        <v>183</v>
      </c>
      <c r="E4934" s="96" t="s">
        <v>184</v>
      </c>
      <c r="F4934" s="132" t="s">
        <v>152</v>
      </c>
      <c r="G4934" s="122">
        <v>44544</v>
      </c>
      <c r="H4934" s="122"/>
      <c r="I4934" s="1"/>
      <c r="L4934" s="23"/>
      <c r="AA4934">
        <v>99.7</v>
      </c>
      <c r="AB4934">
        <v>44.76</v>
      </c>
      <c r="AC4934">
        <v>102.57000000000001</v>
      </c>
      <c r="AD4934">
        <v>69.16</v>
      </c>
      <c r="AE4934">
        <v>41.22</v>
      </c>
      <c r="AF4934">
        <v>28.04</v>
      </c>
      <c r="AG4934" s="69">
        <f t="shared" si="103"/>
        <v>144.46</v>
      </c>
      <c r="AH4934" s="70">
        <f t="shared" si="104"/>
        <v>247.03000000000003</v>
      </c>
      <c r="AI4934" s="70">
        <f t="shared" si="105"/>
        <v>316.19000000000005</v>
      </c>
      <c r="AJ4934" s="70">
        <f t="shared" si="106"/>
        <v>357.41000000000008</v>
      </c>
      <c r="AK4934" s="70">
        <f t="shared" si="107"/>
        <v>385.4500000000001</v>
      </c>
    </row>
    <row r="4935" spans="1:37" x14ac:dyDescent="0.25">
      <c r="A4935" s="96" t="s">
        <v>197</v>
      </c>
      <c r="B4935" s="96" t="s">
        <v>143</v>
      </c>
      <c r="C4935" s="96" t="s">
        <v>147</v>
      </c>
      <c r="D4935" s="96" t="s">
        <v>183</v>
      </c>
      <c r="E4935" s="96" t="s">
        <v>184</v>
      </c>
      <c r="F4935" s="132" t="s">
        <v>152</v>
      </c>
      <c r="G4935" s="122">
        <v>44580</v>
      </c>
      <c r="H4935" s="122"/>
      <c r="I4935" s="1"/>
      <c r="L4935" s="23"/>
      <c r="AA4935">
        <v>173.88</v>
      </c>
      <c r="AB4935">
        <v>81.830000000000013</v>
      </c>
      <c r="AC4935">
        <v>107.16</v>
      </c>
      <c r="AD4935">
        <v>74.990000000000009</v>
      </c>
      <c r="AE4935">
        <v>48.67</v>
      </c>
      <c r="AG4935" s="69">
        <f t="shared" si="103"/>
        <v>255.71</v>
      </c>
      <c r="AH4935" s="70">
        <f t="shared" si="104"/>
        <v>362.87</v>
      </c>
      <c r="AI4935" s="70">
        <f t="shared" si="105"/>
        <v>437.86</v>
      </c>
      <c r="AJ4935" s="70">
        <f t="shared" si="106"/>
        <v>486.53000000000003</v>
      </c>
      <c r="AK4935" s="70" t="str">
        <f t="shared" si="107"/>
        <v/>
      </c>
    </row>
    <row r="4936" spans="1:37" x14ac:dyDescent="0.25">
      <c r="A4936" s="96" t="s">
        <v>197</v>
      </c>
      <c r="B4936" s="96" t="s">
        <v>143</v>
      </c>
      <c r="C4936" s="96" t="s">
        <v>147</v>
      </c>
      <c r="D4936" s="96" t="s">
        <v>183</v>
      </c>
      <c r="E4936" s="96" t="s">
        <v>184</v>
      </c>
      <c r="F4936" s="132" t="s">
        <v>152</v>
      </c>
      <c r="G4936" s="122">
        <v>44602</v>
      </c>
      <c r="H4936" s="122"/>
      <c r="I4936" s="1"/>
      <c r="L4936" s="23"/>
      <c r="AA4936">
        <v>83.710000000000008</v>
      </c>
      <c r="AB4936">
        <v>69.209999999999994</v>
      </c>
      <c r="AC4936">
        <v>154.82</v>
      </c>
      <c r="AD4936">
        <v>119.81</v>
      </c>
      <c r="AE4936">
        <v>60.629999999999995</v>
      </c>
      <c r="AF4936">
        <v>44.129999999999995</v>
      </c>
      <c r="AG4936" s="69">
        <f t="shared" si="103"/>
        <v>152.92000000000002</v>
      </c>
      <c r="AH4936" s="70">
        <f t="shared" si="104"/>
        <v>307.74</v>
      </c>
      <c r="AI4936" s="70">
        <f t="shared" si="105"/>
        <v>427.55</v>
      </c>
      <c r="AJ4936" s="70">
        <f t="shared" si="106"/>
        <v>488.18</v>
      </c>
      <c r="AK4936" s="70">
        <f t="shared" si="107"/>
        <v>532.30999999999995</v>
      </c>
    </row>
    <row r="4937" spans="1:37" x14ac:dyDescent="0.25">
      <c r="A4937" s="96" t="s">
        <v>197</v>
      </c>
      <c r="B4937" s="96" t="s">
        <v>143</v>
      </c>
      <c r="C4937" s="96" t="s">
        <v>147</v>
      </c>
      <c r="D4937" s="96" t="s">
        <v>183</v>
      </c>
      <c r="E4937" s="96" t="s">
        <v>184</v>
      </c>
      <c r="F4937" s="132" t="s">
        <v>152</v>
      </c>
      <c r="G4937" s="122">
        <v>44672</v>
      </c>
      <c r="H4937" s="122"/>
      <c r="I4937" s="1"/>
      <c r="L4937" s="23"/>
      <c r="AA4937">
        <v>36.74</v>
      </c>
      <c r="AB4937">
        <v>34</v>
      </c>
      <c r="AC4937">
        <v>108.47</v>
      </c>
      <c r="AD4937">
        <v>120.59</v>
      </c>
      <c r="AE4937">
        <v>102.55</v>
      </c>
      <c r="AG4937" s="69">
        <f t="shared" si="103"/>
        <v>70.740000000000009</v>
      </c>
      <c r="AH4937" s="70">
        <f t="shared" si="104"/>
        <v>179.21</v>
      </c>
      <c r="AI4937" s="70">
        <f t="shared" si="105"/>
        <v>299.8</v>
      </c>
      <c r="AJ4937" s="70">
        <f t="shared" si="106"/>
        <v>402.35</v>
      </c>
      <c r="AK4937" s="70" t="str">
        <f t="shared" si="107"/>
        <v/>
      </c>
    </row>
    <row r="4938" spans="1:37" x14ac:dyDescent="0.25">
      <c r="A4938" s="96" t="s">
        <v>198</v>
      </c>
      <c r="B4938" s="96" t="s">
        <v>145</v>
      </c>
      <c r="C4938" s="96" t="s">
        <v>147</v>
      </c>
      <c r="D4938" s="96" t="s">
        <v>183</v>
      </c>
      <c r="E4938" s="96" t="s">
        <v>184</v>
      </c>
      <c r="F4938" s="132" t="s">
        <v>152</v>
      </c>
      <c r="G4938" s="122">
        <v>44442</v>
      </c>
      <c r="H4938" s="122"/>
      <c r="I4938" s="1"/>
      <c r="L4938" s="23"/>
      <c r="AA4938">
        <v>43.5</v>
      </c>
      <c r="AB4938">
        <v>55.67</v>
      </c>
      <c r="AC4938">
        <v>120.08</v>
      </c>
      <c r="AD4938">
        <v>78.16</v>
      </c>
      <c r="AE4938">
        <v>48.82</v>
      </c>
      <c r="AG4938" s="69">
        <f t="shared" si="103"/>
        <v>99.17</v>
      </c>
      <c r="AH4938" s="70">
        <f t="shared" si="104"/>
        <v>219.25</v>
      </c>
      <c r="AI4938" s="70">
        <f t="shared" si="105"/>
        <v>297.40999999999997</v>
      </c>
      <c r="AJ4938" s="70">
        <f t="shared" si="106"/>
        <v>346.22999999999996</v>
      </c>
      <c r="AK4938" s="70" t="str">
        <f t="shared" si="107"/>
        <v/>
      </c>
    </row>
    <row r="4939" spans="1:37" x14ac:dyDescent="0.25">
      <c r="A4939" s="96" t="s">
        <v>198</v>
      </c>
      <c r="B4939" s="96" t="s">
        <v>145</v>
      </c>
      <c r="C4939" s="96" t="s">
        <v>147</v>
      </c>
      <c r="D4939" s="96" t="s">
        <v>183</v>
      </c>
      <c r="E4939" s="96" t="s">
        <v>184</v>
      </c>
      <c r="F4939" s="132" t="s">
        <v>152</v>
      </c>
      <c r="G4939" s="122">
        <v>44484</v>
      </c>
      <c r="H4939" s="122"/>
      <c r="I4939" s="1"/>
      <c r="L4939" s="23"/>
      <c r="AA4939">
        <v>174.38</v>
      </c>
      <c r="AB4939">
        <v>77.39</v>
      </c>
      <c r="AC4939">
        <v>134.77000000000001</v>
      </c>
      <c r="AD4939">
        <v>80.040000000000006</v>
      </c>
      <c r="AE4939">
        <v>37.99</v>
      </c>
      <c r="AF4939">
        <v>24.46</v>
      </c>
      <c r="AG4939" s="69">
        <f t="shared" si="103"/>
        <v>251.76999999999998</v>
      </c>
      <c r="AH4939" s="70">
        <f t="shared" si="104"/>
        <v>386.53999999999996</v>
      </c>
      <c r="AI4939" s="70">
        <f t="shared" si="105"/>
        <v>466.58</v>
      </c>
      <c r="AJ4939" s="70">
        <f t="shared" si="106"/>
        <v>504.57</v>
      </c>
      <c r="AK4939" s="70">
        <f t="shared" si="107"/>
        <v>529.03</v>
      </c>
    </row>
    <row r="4940" spans="1:37" x14ac:dyDescent="0.25">
      <c r="A4940" s="96" t="s">
        <v>198</v>
      </c>
      <c r="B4940" s="96" t="s">
        <v>145</v>
      </c>
      <c r="C4940" s="96" t="s">
        <v>147</v>
      </c>
      <c r="D4940" s="96" t="s">
        <v>183</v>
      </c>
      <c r="E4940" s="96" t="s">
        <v>184</v>
      </c>
      <c r="F4940" s="132" t="s">
        <v>152</v>
      </c>
      <c r="G4940" s="122">
        <v>44518</v>
      </c>
      <c r="H4940" s="122"/>
      <c r="I4940" s="1"/>
      <c r="L4940" s="23"/>
      <c r="AA4940">
        <v>117.88000000000001</v>
      </c>
      <c r="AB4940">
        <v>102.95</v>
      </c>
      <c r="AC4940">
        <v>155.22999999999999</v>
      </c>
      <c r="AD4940">
        <v>99.11999999999999</v>
      </c>
      <c r="AE4940">
        <v>52.96</v>
      </c>
      <c r="AG4940" s="69">
        <f t="shared" si="103"/>
        <v>220.83</v>
      </c>
      <c r="AH4940" s="70">
        <f t="shared" si="104"/>
        <v>376.06</v>
      </c>
      <c r="AI4940" s="70">
        <f t="shared" si="105"/>
        <v>475.18</v>
      </c>
      <c r="AJ4940" s="70">
        <f t="shared" si="106"/>
        <v>528.14</v>
      </c>
      <c r="AK4940" s="70" t="str">
        <f t="shared" si="107"/>
        <v/>
      </c>
    </row>
    <row r="4941" spans="1:37" x14ac:dyDescent="0.25">
      <c r="A4941" s="96" t="s">
        <v>198</v>
      </c>
      <c r="B4941" s="96" t="s">
        <v>145</v>
      </c>
      <c r="C4941" s="96" t="s">
        <v>147</v>
      </c>
      <c r="D4941" s="96" t="s">
        <v>183</v>
      </c>
      <c r="E4941" s="96" t="s">
        <v>184</v>
      </c>
      <c r="F4941" s="132" t="s">
        <v>152</v>
      </c>
      <c r="G4941" s="122">
        <v>44544</v>
      </c>
      <c r="H4941" s="122"/>
      <c r="I4941" s="1"/>
      <c r="L4941" s="23"/>
      <c r="AA4941">
        <v>133.59</v>
      </c>
      <c r="AB4941">
        <v>62.25</v>
      </c>
      <c r="AC4941">
        <v>125.36</v>
      </c>
      <c r="AD4941">
        <v>83.350000000000009</v>
      </c>
      <c r="AE4941">
        <v>50.41</v>
      </c>
      <c r="AF4941">
        <v>18.599999999999998</v>
      </c>
      <c r="AG4941" s="69">
        <f t="shared" si="103"/>
        <v>195.84</v>
      </c>
      <c r="AH4941" s="70">
        <f t="shared" si="104"/>
        <v>321.2</v>
      </c>
      <c r="AI4941" s="70">
        <f t="shared" si="105"/>
        <v>404.55</v>
      </c>
      <c r="AJ4941" s="70">
        <f t="shared" si="106"/>
        <v>454.96000000000004</v>
      </c>
      <c r="AK4941" s="70">
        <f t="shared" si="107"/>
        <v>473.56000000000006</v>
      </c>
    </row>
    <row r="4942" spans="1:37" x14ac:dyDescent="0.25">
      <c r="A4942" s="96" t="s">
        <v>198</v>
      </c>
      <c r="B4942" s="96" t="s">
        <v>145</v>
      </c>
      <c r="C4942" s="96" t="s">
        <v>147</v>
      </c>
      <c r="D4942" s="96" t="s">
        <v>183</v>
      </c>
      <c r="E4942" s="96" t="s">
        <v>184</v>
      </c>
      <c r="F4942" s="132" t="s">
        <v>152</v>
      </c>
      <c r="G4942" s="122">
        <v>44580</v>
      </c>
      <c r="H4942" s="122"/>
      <c r="I4942" s="1"/>
      <c r="L4942" s="23"/>
      <c r="AA4942">
        <v>196.6</v>
      </c>
      <c r="AB4942">
        <v>90.100000000000009</v>
      </c>
      <c r="AC4942">
        <v>134.19999999999999</v>
      </c>
      <c r="AD4942">
        <v>94.26</v>
      </c>
      <c r="AE4942">
        <v>118.66</v>
      </c>
      <c r="AG4942" s="69">
        <f t="shared" si="103"/>
        <v>286.7</v>
      </c>
      <c r="AH4942" s="70">
        <f t="shared" si="104"/>
        <v>420.9</v>
      </c>
      <c r="AI4942" s="70">
        <f t="shared" si="105"/>
        <v>515.16</v>
      </c>
      <c r="AJ4942" s="70">
        <f t="shared" si="106"/>
        <v>633.81999999999994</v>
      </c>
      <c r="AK4942" s="70" t="str">
        <f t="shared" si="107"/>
        <v/>
      </c>
    </row>
    <row r="4943" spans="1:37" x14ac:dyDescent="0.25">
      <c r="A4943" s="96" t="s">
        <v>198</v>
      </c>
      <c r="B4943" s="96" t="s">
        <v>145</v>
      </c>
      <c r="C4943" s="96" t="s">
        <v>147</v>
      </c>
      <c r="D4943" s="96" t="s">
        <v>183</v>
      </c>
      <c r="E4943" s="96" t="s">
        <v>184</v>
      </c>
      <c r="F4943" s="132" t="s">
        <v>152</v>
      </c>
      <c r="G4943" s="122">
        <v>44602</v>
      </c>
      <c r="H4943" s="122"/>
      <c r="I4943" s="1"/>
      <c r="L4943" s="23"/>
      <c r="AA4943">
        <v>67.47999999999999</v>
      </c>
      <c r="AB4943">
        <v>58.540000000000006</v>
      </c>
      <c r="AC4943">
        <v>170.67000000000002</v>
      </c>
      <c r="AD4943">
        <v>126.03</v>
      </c>
      <c r="AE4943">
        <v>108.89</v>
      </c>
      <c r="AF4943">
        <v>46.550000000000004</v>
      </c>
      <c r="AG4943" s="69">
        <f t="shared" si="103"/>
        <v>126.02</v>
      </c>
      <c r="AH4943" s="70">
        <f t="shared" si="104"/>
        <v>296.69</v>
      </c>
      <c r="AI4943" s="70">
        <f t="shared" si="105"/>
        <v>422.72</v>
      </c>
      <c r="AJ4943" s="70">
        <f t="shared" si="106"/>
        <v>531.61</v>
      </c>
      <c r="AK4943" s="70">
        <f t="shared" si="107"/>
        <v>578.16</v>
      </c>
    </row>
    <row r="4944" spans="1:37" x14ac:dyDescent="0.25">
      <c r="A4944" s="96" t="s">
        <v>198</v>
      </c>
      <c r="B4944" s="96" t="s">
        <v>145</v>
      </c>
      <c r="C4944" s="96" t="s">
        <v>147</v>
      </c>
      <c r="D4944" s="96" t="s">
        <v>183</v>
      </c>
      <c r="E4944" s="96" t="s">
        <v>184</v>
      </c>
      <c r="F4944" s="132" t="s">
        <v>152</v>
      </c>
      <c r="G4944" s="122">
        <v>44672</v>
      </c>
      <c r="H4944" s="122"/>
      <c r="I4944" s="1"/>
      <c r="L4944" s="23"/>
      <c r="N4944" s="133"/>
      <c r="AA4944">
        <v>42.31</v>
      </c>
      <c r="AB4944">
        <v>55.51</v>
      </c>
      <c r="AC4944">
        <v>163.66</v>
      </c>
      <c r="AD4944">
        <v>136.43</v>
      </c>
      <c r="AE4944">
        <v>128.44</v>
      </c>
      <c r="AG4944" s="69">
        <f t="shared" si="103"/>
        <v>97.82</v>
      </c>
      <c r="AH4944" s="70">
        <f t="shared" si="104"/>
        <v>261.48</v>
      </c>
      <c r="AI4944" s="70">
        <f t="shared" si="105"/>
        <v>397.91</v>
      </c>
      <c r="AJ4944" s="70">
        <f t="shared" si="106"/>
        <v>526.35</v>
      </c>
      <c r="AK4944" s="70" t="str">
        <f t="shared" si="107"/>
        <v/>
      </c>
    </row>
    <row r="4945" spans="1:37" x14ac:dyDescent="0.25">
      <c r="A4945" s="102" t="s">
        <v>191</v>
      </c>
      <c r="B4945" s="102" t="s">
        <v>79</v>
      </c>
      <c r="C4945" s="102" t="s">
        <v>137</v>
      </c>
      <c r="D4945" s="99" t="s">
        <v>183</v>
      </c>
      <c r="E4945" s="99" t="s">
        <v>184</v>
      </c>
      <c r="F4945" s="135" t="s">
        <v>153</v>
      </c>
      <c r="G4945" s="17">
        <v>44719</v>
      </c>
      <c r="H4945" s="17"/>
      <c r="I4945" s="1"/>
      <c r="L4945" s="23"/>
      <c r="AA4945">
        <v>54.43</v>
      </c>
      <c r="AB4945">
        <v>47.78</v>
      </c>
      <c r="AC4945">
        <v>76.599999999999994</v>
      </c>
      <c r="AD4945">
        <v>92.12</v>
      </c>
      <c r="AE4945">
        <v>89.070000000000007</v>
      </c>
      <c r="AF4945">
        <v>95.46</v>
      </c>
      <c r="AG4945" s="69">
        <f t="shared" si="103"/>
        <v>102.21000000000001</v>
      </c>
      <c r="AH4945" s="70">
        <f t="shared" si="104"/>
        <v>178.81</v>
      </c>
      <c r="AI4945" s="70">
        <f t="shared" si="105"/>
        <v>270.93</v>
      </c>
      <c r="AJ4945" s="70">
        <f t="shared" si="106"/>
        <v>360</v>
      </c>
      <c r="AK4945" s="70">
        <f t="shared" si="107"/>
        <v>455.46</v>
      </c>
    </row>
    <row r="4946" spans="1:37" x14ac:dyDescent="0.25">
      <c r="A4946" s="102" t="s">
        <v>191</v>
      </c>
      <c r="B4946" s="102" t="s">
        <v>79</v>
      </c>
      <c r="C4946" s="102" t="s">
        <v>137</v>
      </c>
      <c r="D4946" s="99" t="s">
        <v>183</v>
      </c>
      <c r="E4946" s="99" t="s">
        <v>184</v>
      </c>
      <c r="F4946" s="135" t="s">
        <v>153</v>
      </c>
      <c r="G4946" s="17">
        <v>44767</v>
      </c>
      <c r="H4946" s="17"/>
      <c r="I4946" s="1"/>
      <c r="L4946" s="23"/>
      <c r="AA4946">
        <v>13.3</v>
      </c>
      <c r="AB4946">
        <v>35.28</v>
      </c>
      <c r="AC4946">
        <v>91.14</v>
      </c>
      <c r="AD4946">
        <v>106.84</v>
      </c>
      <c r="AE4946">
        <v>127.28</v>
      </c>
      <c r="AG4946" s="69">
        <f t="shared" si="103"/>
        <v>48.58</v>
      </c>
      <c r="AH4946" s="70">
        <f t="shared" si="104"/>
        <v>139.72</v>
      </c>
      <c r="AI4946" s="70">
        <f t="shared" si="105"/>
        <v>246.56</v>
      </c>
      <c r="AJ4946" s="70">
        <f t="shared" si="106"/>
        <v>373.84000000000003</v>
      </c>
      <c r="AK4946" s="70" t="str">
        <f t="shared" si="107"/>
        <v/>
      </c>
    </row>
    <row r="4947" spans="1:37" x14ac:dyDescent="0.25">
      <c r="A4947" s="102" t="s">
        <v>191</v>
      </c>
      <c r="B4947" s="102" t="s">
        <v>79</v>
      </c>
      <c r="C4947" s="102" t="s">
        <v>137</v>
      </c>
      <c r="D4947" s="99" t="s">
        <v>183</v>
      </c>
      <c r="E4947" s="99" t="s">
        <v>184</v>
      </c>
      <c r="F4947" s="135" t="s">
        <v>153</v>
      </c>
      <c r="G4947" s="17">
        <v>44809</v>
      </c>
      <c r="H4947" s="17"/>
      <c r="I4947" s="1"/>
      <c r="L4947" s="23"/>
      <c r="AA4947">
        <v>4.29</v>
      </c>
      <c r="AB4947">
        <v>2.94</v>
      </c>
      <c r="AC4947">
        <v>24.330000000000002</v>
      </c>
      <c r="AD4947">
        <v>98.65</v>
      </c>
      <c r="AE4947">
        <v>97.61</v>
      </c>
      <c r="AG4947" s="69">
        <f t="shared" si="103"/>
        <v>7.23</v>
      </c>
      <c r="AH4947" s="70">
        <f t="shared" si="104"/>
        <v>31.560000000000002</v>
      </c>
      <c r="AI4947" s="70">
        <f t="shared" si="105"/>
        <v>130.21</v>
      </c>
      <c r="AJ4947" s="70">
        <f t="shared" si="106"/>
        <v>227.82</v>
      </c>
      <c r="AK4947" s="70" t="str">
        <f t="shared" si="107"/>
        <v/>
      </c>
    </row>
    <row r="4948" spans="1:37" x14ac:dyDescent="0.25">
      <c r="A4948" s="102" t="s">
        <v>191</v>
      </c>
      <c r="B4948" s="102" t="s">
        <v>79</v>
      </c>
      <c r="C4948" s="102" t="s">
        <v>137</v>
      </c>
      <c r="D4948" s="99" t="s">
        <v>183</v>
      </c>
      <c r="E4948" s="99" t="s">
        <v>184</v>
      </c>
      <c r="F4948" s="135" t="s">
        <v>153</v>
      </c>
      <c r="G4948" s="17">
        <v>44846</v>
      </c>
      <c r="H4948" s="17"/>
      <c r="I4948" s="1"/>
      <c r="L4948" s="23"/>
      <c r="AA4948">
        <v>2.72</v>
      </c>
      <c r="AB4948">
        <v>3.5700000000000003</v>
      </c>
      <c r="AC4948">
        <v>10.27</v>
      </c>
      <c r="AD4948">
        <v>49.36</v>
      </c>
      <c r="AE4948">
        <v>68.150000000000006</v>
      </c>
      <c r="AF4948">
        <v>88.2</v>
      </c>
      <c r="AG4948" s="69">
        <f t="shared" si="103"/>
        <v>6.2900000000000009</v>
      </c>
      <c r="AH4948" s="70">
        <f t="shared" si="104"/>
        <v>16.560000000000002</v>
      </c>
      <c r="AI4948" s="70">
        <f t="shared" si="105"/>
        <v>65.92</v>
      </c>
      <c r="AJ4948" s="70">
        <f t="shared" si="106"/>
        <v>134.07</v>
      </c>
      <c r="AK4948" s="70">
        <f t="shared" si="107"/>
        <v>222.26999999999998</v>
      </c>
    </row>
    <row r="4949" spans="1:37" x14ac:dyDescent="0.25">
      <c r="A4949" s="102" t="s">
        <v>191</v>
      </c>
      <c r="B4949" s="102" t="s">
        <v>79</v>
      </c>
      <c r="C4949" s="102" t="s">
        <v>137</v>
      </c>
      <c r="D4949" s="99" t="s">
        <v>183</v>
      </c>
      <c r="E4949" s="99" t="s">
        <v>184</v>
      </c>
      <c r="F4949" s="135" t="s">
        <v>153</v>
      </c>
      <c r="G4949" s="17">
        <v>44900</v>
      </c>
      <c r="H4949" s="17"/>
      <c r="I4949" s="1"/>
      <c r="L4949" s="23"/>
      <c r="AA4949">
        <v>8.9499999999999993</v>
      </c>
      <c r="AB4949">
        <v>6.37</v>
      </c>
      <c r="AC4949">
        <v>10.61</v>
      </c>
      <c r="AD4949">
        <v>13.42</v>
      </c>
      <c r="AE4949">
        <v>28.65</v>
      </c>
      <c r="AF4949">
        <v>67.58</v>
      </c>
      <c r="AG4949" s="69">
        <f t="shared" si="103"/>
        <v>15.32</v>
      </c>
      <c r="AH4949" s="70">
        <f t="shared" si="104"/>
        <v>25.93</v>
      </c>
      <c r="AI4949" s="70">
        <f t="shared" si="105"/>
        <v>39.35</v>
      </c>
      <c r="AJ4949" s="70">
        <f t="shared" si="106"/>
        <v>68</v>
      </c>
      <c r="AK4949" s="70">
        <f t="shared" si="107"/>
        <v>135.57999999999998</v>
      </c>
    </row>
    <row r="4950" spans="1:37" x14ac:dyDescent="0.25">
      <c r="A4950" s="102" t="s">
        <v>191</v>
      </c>
      <c r="B4950" s="102" t="s">
        <v>79</v>
      </c>
      <c r="C4950" s="102" t="s">
        <v>137</v>
      </c>
      <c r="D4950" s="99" t="s">
        <v>183</v>
      </c>
      <c r="E4950" s="99" t="s">
        <v>184</v>
      </c>
      <c r="F4950" s="135" t="s">
        <v>153</v>
      </c>
      <c r="G4950" s="17">
        <v>44958</v>
      </c>
      <c r="H4950" s="17"/>
      <c r="I4950" s="1"/>
      <c r="L4950" s="23"/>
      <c r="AA4950">
        <v>14.27</v>
      </c>
      <c r="AB4950">
        <v>20.329999999999998</v>
      </c>
      <c r="AC4950">
        <v>42.94</v>
      </c>
      <c r="AD4950">
        <v>27.5</v>
      </c>
      <c r="AE4950">
        <v>25.11</v>
      </c>
      <c r="AG4950" s="69">
        <f t="shared" si="103"/>
        <v>34.599999999999994</v>
      </c>
      <c r="AH4950" s="70">
        <f t="shared" si="104"/>
        <v>77.539999999999992</v>
      </c>
      <c r="AI4950" s="70">
        <f t="shared" si="105"/>
        <v>105.03999999999999</v>
      </c>
      <c r="AJ4950" s="70">
        <f t="shared" si="106"/>
        <v>130.14999999999998</v>
      </c>
      <c r="AK4950" s="70" t="str">
        <f t="shared" si="107"/>
        <v/>
      </c>
    </row>
    <row r="4951" spans="1:37" x14ac:dyDescent="0.25">
      <c r="A4951" s="102" t="s">
        <v>191</v>
      </c>
      <c r="B4951" s="102" t="s">
        <v>79</v>
      </c>
      <c r="C4951" s="102" t="s">
        <v>137</v>
      </c>
      <c r="D4951" s="99" t="s">
        <v>183</v>
      </c>
      <c r="E4951" s="99" t="s">
        <v>184</v>
      </c>
      <c r="F4951" s="135" t="s">
        <v>153</v>
      </c>
      <c r="G4951" s="17">
        <v>44991</v>
      </c>
      <c r="H4951" s="17"/>
      <c r="I4951" s="1"/>
      <c r="L4951" s="23"/>
      <c r="AA4951">
        <v>11.86</v>
      </c>
      <c r="AB4951">
        <v>14.02</v>
      </c>
      <c r="AC4951">
        <v>36.29</v>
      </c>
      <c r="AD4951">
        <v>32.78</v>
      </c>
      <c r="AE4951">
        <v>24.71</v>
      </c>
      <c r="AF4951">
        <v>45.239999999999995</v>
      </c>
      <c r="AG4951" s="69">
        <f t="shared" si="103"/>
        <v>25.88</v>
      </c>
      <c r="AH4951" s="70">
        <f t="shared" si="104"/>
        <v>62.17</v>
      </c>
      <c r="AI4951" s="70">
        <f t="shared" si="105"/>
        <v>94.95</v>
      </c>
      <c r="AJ4951" s="70">
        <f t="shared" si="106"/>
        <v>119.66</v>
      </c>
      <c r="AK4951" s="70">
        <f t="shared" si="107"/>
        <v>164.89999999999998</v>
      </c>
    </row>
    <row r="4952" spans="1:37" x14ac:dyDescent="0.25">
      <c r="A4952" s="96" t="s">
        <v>192</v>
      </c>
      <c r="B4952" s="96" t="s">
        <v>84</v>
      </c>
      <c r="C4952" s="96" t="s">
        <v>137</v>
      </c>
      <c r="D4952" s="99" t="s">
        <v>183</v>
      </c>
      <c r="E4952" s="99" t="s">
        <v>184</v>
      </c>
      <c r="F4952" s="135" t="s">
        <v>153</v>
      </c>
      <c r="G4952" s="56">
        <v>44719</v>
      </c>
      <c r="H4952" s="56"/>
      <c r="I4952" s="1"/>
      <c r="L4952" s="23"/>
      <c r="AA4952">
        <v>54.76</v>
      </c>
      <c r="AB4952">
        <v>57.48</v>
      </c>
      <c r="AC4952">
        <v>128.16</v>
      </c>
      <c r="AD4952">
        <v>150.83000000000001</v>
      </c>
      <c r="AE4952">
        <v>118.26</v>
      </c>
      <c r="AF4952">
        <v>102.55</v>
      </c>
      <c r="AG4952" s="69">
        <f t="shared" si="103"/>
        <v>112.24</v>
      </c>
      <c r="AH4952" s="70">
        <f t="shared" si="104"/>
        <v>240.39999999999998</v>
      </c>
      <c r="AI4952" s="70">
        <f t="shared" si="105"/>
        <v>391.23</v>
      </c>
      <c r="AJ4952" s="70">
        <f t="shared" si="106"/>
        <v>509.49</v>
      </c>
      <c r="AK4952" s="70">
        <f t="shared" si="107"/>
        <v>612.04</v>
      </c>
    </row>
    <row r="4953" spans="1:37" x14ac:dyDescent="0.25">
      <c r="A4953" s="96" t="s">
        <v>192</v>
      </c>
      <c r="B4953" s="96" t="s">
        <v>84</v>
      </c>
      <c r="C4953" s="96" t="s">
        <v>137</v>
      </c>
      <c r="D4953" s="99" t="s">
        <v>183</v>
      </c>
      <c r="E4953" s="99" t="s">
        <v>184</v>
      </c>
      <c r="F4953" s="135" t="s">
        <v>153</v>
      </c>
      <c r="G4953" s="56">
        <v>44767</v>
      </c>
      <c r="H4953" s="56"/>
      <c r="I4953" s="1"/>
      <c r="L4953" s="23"/>
      <c r="AA4953">
        <v>24.509999999999998</v>
      </c>
      <c r="AB4953">
        <v>42.24</v>
      </c>
      <c r="AC4953">
        <v>80.44</v>
      </c>
      <c r="AD4953">
        <v>116.42</v>
      </c>
      <c r="AE4953">
        <v>126.79</v>
      </c>
      <c r="AG4953" s="69">
        <f t="shared" ref="AG4953:AG5000" si="108">IF(COUNTIFS(AA4953:AB4953,"&gt;=0")=2,SUM(AA4953:AB4953),"")</f>
        <v>66.75</v>
      </c>
      <c r="AH4953" s="70">
        <f t="shared" ref="AH4953:AH5000" si="109">IF(COUNTIFS(AA4953:AC4953,"&gt;=0")=3,SUM(AA4953:AC4953),"")</f>
        <v>147.19</v>
      </c>
      <c r="AI4953" s="70">
        <f t="shared" ref="AI4953:AI5000" si="110">IF(COUNTIFS(AA4953:AD4953,"&gt;=0")=4,SUM(AA4953:AD4953),"")</f>
        <v>263.61</v>
      </c>
      <c r="AJ4953" s="70">
        <f t="shared" ref="AJ4953:AJ5000" si="111">IF(COUNTIFS(AA4953:AE4953,"&gt;=0")=5,SUM(AA4953:AE4953),"")</f>
        <v>390.40000000000003</v>
      </c>
      <c r="AK4953" s="70" t="str">
        <f t="shared" ref="AK4953:AK5000" si="112">IF(COUNTIFS(AA4953:AF4953,"&gt;=0")=6,SUM(AA4953:AF4953),"")</f>
        <v/>
      </c>
    </row>
    <row r="4954" spans="1:37" x14ac:dyDescent="0.25">
      <c r="A4954" s="96" t="s">
        <v>192</v>
      </c>
      <c r="B4954" s="96" t="s">
        <v>84</v>
      </c>
      <c r="C4954" s="96" t="s">
        <v>137</v>
      </c>
      <c r="D4954" s="99" t="s">
        <v>183</v>
      </c>
      <c r="E4954" s="99" t="s">
        <v>184</v>
      </c>
      <c r="F4954" s="135" t="s">
        <v>153</v>
      </c>
      <c r="G4954" s="56">
        <v>44809</v>
      </c>
      <c r="H4954" s="56"/>
      <c r="I4954" s="1"/>
      <c r="L4954" s="23"/>
      <c r="AA4954">
        <v>4.28</v>
      </c>
      <c r="AB4954">
        <v>5.2299999999999995</v>
      </c>
      <c r="AC4954">
        <v>56.66</v>
      </c>
      <c r="AD4954">
        <v>120.39999999999999</v>
      </c>
      <c r="AE4954">
        <v>100.11</v>
      </c>
      <c r="AG4954" s="69">
        <f t="shared" si="108"/>
        <v>9.51</v>
      </c>
      <c r="AH4954" s="70">
        <f t="shared" si="109"/>
        <v>66.17</v>
      </c>
      <c r="AI4954" s="70">
        <f t="shared" si="110"/>
        <v>186.57</v>
      </c>
      <c r="AJ4954" s="70">
        <f t="shared" si="111"/>
        <v>286.68</v>
      </c>
      <c r="AK4954" s="70" t="str">
        <f t="shared" si="112"/>
        <v/>
      </c>
    </row>
    <row r="4955" spans="1:37" x14ac:dyDescent="0.25">
      <c r="A4955" s="96" t="s">
        <v>192</v>
      </c>
      <c r="B4955" s="96" t="s">
        <v>84</v>
      </c>
      <c r="C4955" s="96" t="s">
        <v>137</v>
      </c>
      <c r="D4955" s="99" t="s">
        <v>183</v>
      </c>
      <c r="E4955" s="99" t="s">
        <v>184</v>
      </c>
      <c r="F4955" s="135" t="s">
        <v>153</v>
      </c>
      <c r="G4955" s="56">
        <v>44846</v>
      </c>
      <c r="H4955" s="56"/>
      <c r="I4955" s="1"/>
      <c r="L4955" s="23"/>
      <c r="AA4955">
        <v>3.95</v>
      </c>
      <c r="AB4955">
        <v>3.7199999999999998</v>
      </c>
      <c r="AC4955">
        <v>15.760000000000002</v>
      </c>
      <c r="AD4955">
        <v>67.17</v>
      </c>
      <c r="AE4955">
        <v>73.889999999999986</v>
      </c>
      <c r="AF4955">
        <v>72.960000000000008</v>
      </c>
      <c r="AG4955" s="69">
        <f t="shared" si="108"/>
        <v>7.67</v>
      </c>
      <c r="AH4955" s="70">
        <f t="shared" si="109"/>
        <v>23.43</v>
      </c>
      <c r="AI4955" s="70">
        <f t="shared" si="110"/>
        <v>90.6</v>
      </c>
      <c r="AJ4955" s="70">
        <f t="shared" si="111"/>
        <v>164.48999999999998</v>
      </c>
      <c r="AK4955" s="70">
        <f t="shared" si="112"/>
        <v>237.45</v>
      </c>
    </row>
    <row r="4956" spans="1:37" x14ac:dyDescent="0.25">
      <c r="A4956" s="96" t="s">
        <v>192</v>
      </c>
      <c r="B4956" s="96" t="s">
        <v>84</v>
      </c>
      <c r="C4956" s="96" t="s">
        <v>137</v>
      </c>
      <c r="D4956" s="99" t="s">
        <v>183</v>
      </c>
      <c r="E4956" s="99" t="s">
        <v>184</v>
      </c>
      <c r="F4956" s="135" t="s">
        <v>153</v>
      </c>
      <c r="G4956" s="56">
        <v>44900</v>
      </c>
      <c r="H4956" s="56"/>
      <c r="I4956" s="1"/>
      <c r="L4956" s="23"/>
      <c r="AA4956">
        <v>9.34</v>
      </c>
      <c r="AB4956">
        <v>5.99</v>
      </c>
      <c r="AC4956">
        <v>13.95</v>
      </c>
      <c r="AD4956">
        <v>10.41</v>
      </c>
      <c r="AE4956">
        <v>27.880000000000003</v>
      </c>
      <c r="AF4956">
        <v>61.97</v>
      </c>
      <c r="AG4956" s="69">
        <f t="shared" si="108"/>
        <v>15.33</v>
      </c>
      <c r="AH4956" s="70">
        <f t="shared" si="109"/>
        <v>29.28</v>
      </c>
      <c r="AI4956" s="70">
        <f t="shared" si="110"/>
        <v>39.69</v>
      </c>
      <c r="AJ4956" s="70">
        <f t="shared" si="111"/>
        <v>67.569999999999993</v>
      </c>
      <c r="AK4956" s="70">
        <f t="shared" si="112"/>
        <v>129.54</v>
      </c>
    </row>
    <row r="4957" spans="1:37" x14ac:dyDescent="0.25">
      <c r="A4957" s="96" t="s">
        <v>192</v>
      </c>
      <c r="B4957" s="96" t="s">
        <v>84</v>
      </c>
      <c r="C4957" s="96" t="s">
        <v>137</v>
      </c>
      <c r="D4957" s="99" t="s">
        <v>183</v>
      </c>
      <c r="E4957" s="99" t="s">
        <v>184</v>
      </c>
      <c r="F4957" s="135" t="s">
        <v>153</v>
      </c>
      <c r="G4957" s="56">
        <v>44958</v>
      </c>
      <c r="H4957" s="56"/>
      <c r="I4957" s="1"/>
      <c r="L4957" s="23"/>
      <c r="AA4957">
        <v>14.84</v>
      </c>
      <c r="AB4957">
        <v>22.32</v>
      </c>
      <c r="AC4957">
        <v>38.15</v>
      </c>
      <c r="AD4957">
        <v>17.61</v>
      </c>
      <c r="AE4957">
        <v>20.62</v>
      </c>
      <c r="AG4957" s="69">
        <f t="shared" si="108"/>
        <v>37.159999999999997</v>
      </c>
      <c r="AH4957" s="70">
        <f t="shared" si="109"/>
        <v>75.31</v>
      </c>
      <c r="AI4957" s="70">
        <f t="shared" si="110"/>
        <v>92.92</v>
      </c>
      <c r="AJ4957" s="70">
        <f t="shared" si="111"/>
        <v>113.54</v>
      </c>
      <c r="AK4957" s="70" t="str">
        <f t="shared" si="112"/>
        <v/>
      </c>
    </row>
    <row r="4958" spans="1:37" x14ac:dyDescent="0.25">
      <c r="A4958" s="96" t="s">
        <v>192</v>
      </c>
      <c r="B4958" s="96" t="s">
        <v>84</v>
      </c>
      <c r="C4958" s="96" t="s">
        <v>137</v>
      </c>
      <c r="D4958" s="99" t="s">
        <v>183</v>
      </c>
      <c r="E4958" s="99" t="s">
        <v>184</v>
      </c>
      <c r="F4958" s="135" t="s">
        <v>153</v>
      </c>
      <c r="G4958" s="56">
        <v>44991</v>
      </c>
      <c r="H4958" s="56"/>
      <c r="I4958" s="1"/>
      <c r="L4958" s="23"/>
      <c r="AA4958">
        <v>7.7</v>
      </c>
      <c r="AB4958">
        <v>8.81</v>
      </c>
      <c r="AC4958">
        <v>39.119999999999997</v>
      </c>
      <c r="AD4958">
        <v>25.330000000000002</v>
      </c>
      <c r="AE4958">
        <v>16.52</v>
      </c>
      <c r="AF4958">
        <v>57.19</v>
      </c>
      <c r="AG4958" s="69">
        <f t="shared" si="108"/>
        <v>16.510000000000002</v>
      </c>
      <c r="AH4958" s="70">
        <f t="shared" si="109"/>
        <v>55.629999999999995</v>
      </c>
      <c r="AI4958" s="70">
        <f t="shared" si="110"/>
        <v>80.959999999999994</v>
      </c>
      <c r="AJ4958" s="70">
        <f t="shared" si="111"/>
        <v>97.47999999999999</v>
      </c>
      <c r="AK4958" s="70">
        <f t="shared" si="112"/>
        <v>154.66999999999999</v>
      </c>
    </row>
    <row r="4959" spans="1:37" x14ac:dyDescent="0.25">
      <c r="A4959" s="102" t="s">
        <v>193</v>
      </c>
      <c r="B4959" s="102" t="s">
        <v>143</v>
      </c>
      <c r="C4959" s="102" t="s">
        <v>137</v>
      </c>
      <c r="D4959" s="99" t="s">
        <v>183</v>
      </c>
      <c r="E4959" s="99" t="s">
        <v>184</v>
      </c>
      <c r="F4959" s="135" t="s">
        <v>153</v>
      </c>
      <c r="G4959" s="17">
        <v>44719</v>
      </c>
      <c r="H4959" s="17"/>
      <c r="I4959" s="1"/>
      <c r="L4959" s="23"/>
      <c r="AA4959">
        <v>60.59</v>
      </c>
      <c r="AB4959">
        <v>72.319999999999993</v>
      </c>
      <c r="AC4959">
        <v>118.39</v>
      </c>
      <c r="AD4959">
        <v>108.77</v>
      </c>
      <c r="AE4959">
        <v>85.539999999999992</v>
      </c>
      <c r="AF4959">
        <v>99.43</v>
      </c>
      <c r="AG4959" s="69">
        <f t="shared" si="108"/>
        <v>132.91</v>
      </c>
      <c r="AH4959" s="70">
        <f t="shared" si="109"/>
        <v>251.3</v>
      </c>
      <c r="AI4959" s="70">
        <f t="shared" si="110"/>
        <v>360.07</v>
      </c>
      <c r="AJ4959" s="70">
        <f t="shared" si="111"/>
        <v>445.61</v>
      </c>
      <c r="AK4959" s="70">
        <f t="shared" si="112"/>
        <v>545.04</v>
      </c>
    </row>
    <row r="4960" spans="1:37" x14ac:dyDescent="0.25">
      <c r="A4960" s="102" t="s">
        <v>193</v>
      </c>
      <c r="B4960" s="102" t="s">
        <v>143</v>
      </c>
      <c r="C4960" s="102" t="s">
        <v>137</v>
      </c>
      <c r="D4960" s="99" t="s">
        <v>183</v>
      </c>
      <c r="E4960" s="99" t="s">
        <v>184</v>
      </c>
      <c r="F4960" s="135" t="s">
        <v>153</v>
      </c>
      <c r="G4960" s="17">
        <v>44767</v>
      </c>
      <c r="H4960" s="17"/>
      <c r="I4960" s="1"/>
      <c r="L4960" s="23"/>
      <c r="AA4960">
        <v>22.59</v>
      </c>
      <c r="AB4960">
        <v>51.58</v>
      </c>
      <c r="AC4960">
        <v>147.91</v>
      </c>
      <c r="AD4960">
        <v>155.32</v>
      </c>
      <c r="AE4960">
        <v>138.31</v>
      </c>
      <c r="AG4960" s="69">
        <f t="shared" si="108"/>
        <v>74.17</v>
      </c>
      <c r="AH4960" s="70">
        <f t="shared" si="109"/>
        <v>222.07999999999998</v>
      </c>
      <c r="AI4960" s="70">
        <f t="shared" si="110"/>
        <v>377.4</v>
      </c>
      <c r="AJ4960" s="70">
        <f t="shared" si="111"/>
        <v>515.71</v>
      </c>
      <c r="AK4960" s="70" t="str">
        <f t="shared" si="112"/>
        <v/>
      </c>
    </row>
    <row r="4961" spans="1:37" x14ac:dyDescent="0.25">
      <c r="A4961" s="102" t="s">
        <v>193</v>
      </c>
      <c r="B4961" s="102" t="s">
        <v>143</v>
      </c>
      <c r="C4961" s="102" t="s">
        <v>137</v>
      </c>
      <c r="D4961" s="99" t="s">
        <v>183</v>
      </c>
      <c r="E4961" s="99" t="s">
        <v>184</v>
      </c>
      <c r="F4961" s="135" t="s">
        <v>153</v>
      </c>
      <c r="G4961" s="17">
        <v>44809</v>
      </c>
      <c r="H4961" s="17"/>
      <c r="I4961" s="1"/>
      <c r="L4961" s="23"/>
      <c r="AA4961">
        <v>4.12</v>
      </c>
      <c r="AB4961">
        <v>3.0900000000000003</v>
      </c>
      <c r="AC4961">
        <v>50.33</v>
      </c>
      <c r="AD4961">
        <v>96.92</v>
      </c>
      <c r="AE4961">
        <v>91.27</v>
      </c>
      <c r="AG4961" s="69">
        <f t="shared" si="108"/>
        <v>7.2100000000000009</v>
      </c>
      <c r="AH4961" s="70">
        <f t="shared" si="109"/>
        <v>57.54</v>
      </c>
      <c r="AI4961" s="70">
        <f t="shared" si="110"/>
        <v>154.46</v>
      </c>
      <c r="AJ4961" s="70">
        <f t="shared" si="111"/>
        <v>245.73000000000002</v>
      </c>
      <c r="AK4961" s="70" t="str">
        <f t="shared" si="112"/>
        <v/>
      </c>
    </row>
    <row r="4962" spans="1:37" x14ac:dyDescent="0.25">
      <c r="A4962" s="102" t="s">
        <v>193</v>
      </c>
      <c r="B4962" s="102" t="s">
        <v>143</v>
      </c>
      <c r="C4962" s="102" t="s">
        <v>137</v>
      </c>
      <c r="D4962" s="99" t="s">
        <v>183</v>
      </c>
      <c r="E4962" s="99" t="s">
        <v>184</v>
      </c>
      <c r="F4962" s="135" t="s">
        <v>153</v>
      </c>
      <c r="G4962" s="17">
        <v>44846</v>
      </c>
      <c r="H4962" s="17"/>
      <c r="I4962" s="1"/>
      <c r="L4962" s="23"/>
      <c r="AA4962">
        <v>5.25</v>
      </c>
      <c r="AB4962">
        <v>1.54</v>
      </c>
      <c r="AC4962">
        <v>9.44</v>
      </c>
      <c r="AD4962">
        <v>82.27</v>
      </c>
      <c r="AE4962">
        <v>88.94</v>
      </c>
      <c r="AF4962">
        <v>83.19</v>
      </c>
      <c r="AG4962" s="69">
        <f t="shared" si="108"/>
        <v>6.79</v>
      </c>
      <c r="AH4962" s="70">
        <f t="shared" si="109"/>
        <v>16.23</v>
      </c>
      <c r="AI4962" s="70">
        <f t="shared" si="110"/>
        <v>98.5</v>
      </c>
      <c r="AJ4962" s="70">
        <f t="shared" si="111"/>
        <v>187.44</v>
      </c>
      <c r="AK4962" s="70">
        <f t="shared" si="112"/>
        <v>270.63</v>
      </c>
    </row>
    <row r="4963" spans="1:37" x14ac:dyDescent="0.25">
      <c r="A4963" s="102" t="s">
        <v>193</v>
      </c>
      <c r="B4963" s="102" t="s">
        <v>143</v>
      </c>
      <c r="C4963" s="102" t="s">
        <v>137</v>
      </c>
      <c r="D4963" s="99" t="s">
        <v>183</v>
      </c>
      <c r="E4963" s="99" t="s">
        <v>184</v>
      </c>
      <c r="F4963" s="135" t="s">
        <v>153</v>
      </c>
      <c r="G4963" s="17">
        <v>44900</v>
      </c>
      <c r="H4963" s="17"/>
      <c r="I4963" s="1"/>
      <c r="L4963" s="23"/>
      <c r="AA4963">
        <v>12.219999999999999</v>
      </c>
      <c r="AB4963">
        <v>6.36</v>
      </c>
      <c r="AC4963">
        <v>14.98</v>
      </c>
      <c r="AD4963">
        <v>8.6900000000000013</v>
      </c>
      <c r="AE4963">
        <v>25.82</v>
      </c>
      <c r="AF4963">
        <v>78.459999999999994</v>
      </c>
      <c r="AG4963" s="69">
        <f t="shared" si="108"/>
        <v>18.579999999999998</v>
      </c>
      <c r="AH4963" s="70">
        <f t="shared" si="109"/>
        <v>33.56</v>
      </c>
      <c r="AI4963" s="70">
        <f t="shared" si="110"/>
        <v>42.25</v>
      </c>
      <c r="AJ4963" s="70">
        <f t="shared" si="111"/>
        <v>68.069999999999993</v>
      </c>
      <c r="AK4963" s="70">
        <f t="shared" si="112"/>
        <v>146.52999999999997</v>
      </c>
    </row>
    <row r="4964" spans="1:37" x14ac:dyDescent="0.25">
      <c r="A4964" s="102" t="s">
        <v>193</v>
      </c>
      <c r="B4964" s="102" t="s">
        <v>143</v>
      </c>
      <c r="C4964" s="102" t="s">
        <v>137</v>
      </c>
      <c r="D4964" s="99" t="s">
        <v>183</v>
      </c>
      <c r="E4964" s="99" t="s">
        <v>184</v>
      </c>
      <c r="F4964" s="135" t="s">
        <v>153</v>
      </c>
      <c r="G4964" s="17">
        <v>44958</v>
      </c>
      <c r="H4964" s="17"/>
      <c r="I4964" s="1"/>
      <c r="L4964" s="23"/>
      <c r="AA4964">
        <v>11.32</v>
      </c>
      <c r="AB4964">
        <v>22.09</v>
      </c>
      <c r="AC4964">
        <v>44.24</v>
      </c>
      <c r="AD4964">
        <v>22.9</v>
      </c>
      <c r="AE4964">
        <v>27.92</v>
      </c>
      <c r="AG4964" s="69">
        <f t="shared" si="108"/>
        <v>33.409999999999997</v>
      </c>
      <c r="AH4964" s="70">
        <f t="shared" si="109"/>
        <v>77.650000000000006</v>
      </c>
      <c r="AI4964" s="70">
        <f t="shared" si="110"/>
        <v>100.55000000000001</v>
      </c>
      <c r="AJ4964" s="70">
        <f t="shared" si="111"/>
        <v>128.47000000000003</v>
      </c>
      <c r="AK4964" s="70" t="str">
        <f t="shared" si="112"/>
        <v/>
      </c>
    </row>
    <row r="4965" spans="1:37" x14ac:dyDescent="0.25">
      <c r="A4965" s="102" t="s">
        <v>193</v>
      </c>
      <c r="B4965" s="102" t="s">
        <v>143</v>
      </c>
      <c r="C4965" s="102" t="s">
        <v>137</v>
      </c>
      <c r="D4965" s="99" t="s">
        <v>183</v>
      </c>
      <c r="E4965" s="99" t="s">
        <v>184</v>
      </c>
      <c r="F4965" s="135" t="s">
        <v>153</v>
      </c>
      <c r="G4965" s="17">
        <v>44991</v>
      </c>
      <c r="H4965" s="17"/>
      <c r="I4965" s="1"/>
      <c r="L4965" s="23"/>
      <c r="AA4965">
        <v>8.86</v>
      </c>
      <c r="AB4965">
        <v>11.92</v>
      </c>
      <c r="AC4965">
        <v>51.66</v>
      </c>
      <c r="AD4965">
        <v>25.29</v>
      </c>
      <c r="AE4965">
        <v>24.41</v>
      </c>
      <c r="AF4965">
        <v>48.34</v>
      </c>
      <c r="AG4965" s="69">
        <f t="shared" si="108"/>
        <v>20.78</v>
      </c>
      <c r="AH4965" s="70">
        <f t="shared" si="109"/>
        <v>72.44</v>
      </c>
      <c r="AI4965" s="70">
        <f t="shared" si="110"/>
        <v>97.72999999999999</v>
      </c>
      <c r="AJ4965" s="70">
        <f t="shared" si="111"/>
        <v>122.13999999999999</v>
      </c>
      <c r="AK4965" s="70">
        <f t="shared" si="112"/>
        <v>170.48</v>
      </c>
    </row>
    <row r="4966" spans="1:37" x14ac:dyDescent="0.25">
      <c r="A4966" s="96" t="s">
        <v>194</v>
      </c>
      <c r="B4966" s="96" t="s">
        <v>145</v>
      </c>
      <c r="C4966" s="96" t="s">
        <v>137</v>
      </c>
      <c r="D4966" s="99" t="s">
        <v>183</v>
      </c>
      <c r="E4966" s="99" t="s">
        <v>184</v>
      </c>
      <c r="F4966" s="135" t="s">
        <v>153</v>
      </c>
      <c r="G4966" s="56">
        <v>44719</v>
      </c>
      <c r="H4966" s="56"/>
      <c r="I4966" s="1"/>
      <c r="L4966" s="23"/>
      <c r="AA4966">
        <v>62.93</v>
      </c>
      <c r="AB4966">
        <v>71.760000000000005</v>
      </c>
      <c r="AC4966">
        <v>176.16</v>
      </c>
      <c r="AD4966">
        <v>151.72</v>
      </c>
      <c r="AE4966">
        <v>121.74</v>
      </c>
      <c r="AF4966">
        <v>112.07000000000001</v>
      </c>
      <c r="AG4966" s="69">
        <f t="shared" si="108"/>
        <v>134.69</v>
      </c>
      <c r="AH4966" s="70">
        <f t="shared" si="109"/>
        <v>310.85000000000002</v>
      </c>
      <c r="AI4966" s="70">
        <f t="shared" si="110"/>
        <v>462.57000000000005</v>
      </c>
      <c r="AJ4966" s="70">
        <f t="shared" si="111"/>
        <v>584.31000000000006</v>
      </c>
      <c r="AK4966" s="70">
        <f t="shared" si="112"/>
        <v>696.38000000000011</v>
      </c>
    </row>
    <row r="4967" spans="1:37" x14ac:dyDescent="0.25">
      <c r="A4967" s="96" t="s">
        <v>194</v>
      </c>
      <c r="B4967" s="96" t="s">
        <v>145</v>
      </c>
      <c r="C4967" s="96" t="s">
        <v>137</v>
      </c>
      <c r="D4967" s="99" t="s">
        <v>183</v>
      </c>
      <c r="E4967" s="99" t="s">
        <v>184</v>
      </c>
      <c r="F4967" s="135" t="s">
        <v>153</v>
      </c>
      <c r="G4967" s="56">
        <v>44767</v>
      </c>
      <c r="H4967" s="56"/>
      <c r="I4967" s="1"/>
      <c r="L4967" s="23"/>
      <c r="AA4967">
        <v>17.630000000000003</v>
      </c>
      <c r="AB4967">
        <v>55.23</v>
      </c>
      <c r="AC4967">
        <v>155.32</v>
      </c>
      <c r="AD4967">
        <v>168.43</v>
      </c>
      <c r="AE4967">
        <v>162.76</v>
      </c>
      <c r="AG4967" s="69">
        <f t="shared" si="108"/>
        <v>72.86</v>
      </c>
      <c r="AH4967" s="70">
        <f t="shared" si="109"/>
        <v>228.18</v>
      </c>
      <c r="AI4967" s="70">
        <f t="shared" si="110"/>
        <v>396.61</v>
      </c>
      <c r="AJ4967" s="70">
        <f t="shared" si="111"/>
        <v>559.37</v>
      </c>
      <c r="AK4967" s="70" t="str">
        <f t="shared" si="112"/>
        <v/>
      </c>
    </row>
    <row r="4968" spans="1:37" x14ac:dyDescent="0.25">
      <c r="A4968" s="96" t="s">
        <v>194</v>
      </c>
      <c r="B4968" s="96" t="s">
        <v>145</v>
      </c>
      <c r="C4968" s="96" t="s">
        <v>137</v>
      </c>
      <c r="D4968" s="99" t="s">
        <v>183</v>
      </c>
      <c r="E4968" s="99" t="s">
        <v>184</v>
      </c>
      <c r="F4968" s="135" t="s">
        <v>153</v>
      </c>
      <c r="G4968" s="56">
        <v>44809</v>
      </c>
      <c r="H4968" s="56"/>
      <c r="I4968" s="1"/>
      <c r="L4968" s="23"/>
      <c r="AA4968">
        <v>4.8</v>
      </c>
      <c r="AB4968">
        <v>3.5</v>
      </c>
      <c r="AC4968">
        <v>51.970000000000006</v>
      </c>
      <c r="AD4968">
        <v>157.28</v>
      </c>
      <c r="AE4968">
        <v>136.51</v>
      </c>
      <c r="AG4968" s="69">
        <f t="shared" si="108"/>
        <v>8.3000000000000007</v>
      </c>
      <c r="AH4968" s="70">
        <f t="shared" si="109"/>
        <v>60.27000000000001</v>
      </c>
      <c r="AI4968" s="70">
        <f t="shared" si="110"/>
        <v>217.55</v>
      </c>
      <c r="AJ4968" s="70">
        <f t="shared" si="111"/>
        <v>354.06</v>
      </c>
      <c r="AK4968" s="70" t="str">
        <f t="shared" si="112"/>
        <v/>
      </c>
    </row>
    <row r="4969" spans="1:37" x14ac:dyDescent="0.25">
      <c r="A4969" s="96" t="s">
        <v>194</v>
      </c>
      <c r="B4969" s="96" t="s">
        <v>145</v>
      </c>
      <c r="C4969" s="96" t="s">
        <v>137</v>
      </c>
      <c r="D4969" s="99" t="s">
        <v>183</v>
      </c>
      <c r="E4969" s="99" t="s">
        <v>184</v>
      </c>
      <c r="F4969" s="135" t="s">
        <v>153</v>
      </c>
      <c r="G4969" s="56">
        <v>44846</v>
      </c>
      <c r="H4969" s="56"/>
      <c r="I4969" s="1"/>
      <c r="L4969" s="23"/>
      <c r="AA4969">
        <v>3.65</v>
      </c>
      <c r="AB4969">
        <v>2.42</v>
      </c>
      <c r="AC4969">
        <v>26</v>
      </c>
      <c r="AD4969">
        <v>86.2</v>
      </c>
      <c r="AE4969">
        <v>79.7</v>
      </c>
      <c r="AF4969">
        <v>72.559999999999988</v>
      </c>
      <c r="AG4969" s="69">
        <f t="shared" si="108"/>
        <v>6.07</v>
      </c>
      <c r="AH4969" s="70">
        <f t="shared" si="109"/>
        <v>32.07</v>
      </c>
      <c r="AI4969" s="70">
        <f t="shared" si="110"/>
        <v>118.27000000000001</v>
      </c>
      <c r="AJ4969" s="70">
        <f t="shared" si="111"/>
        <v>197.97000000000003</v>
      </c>
      <c r="AK4969" s="70">
        <f t="shared" si="112"/>
        <v>270.53000000000003</v>
      </c>
    </row>
    <row r="4970" spans="1:37" x14ac:dyDescent="0.25">
      <c r="A4970" s="96" t="s">
        <v>194</v>
      </c>
      <c r="B4970" s="96" t="s">
        <v>145</v>
      </c>
      <c r="C4970" s="96" t="s">
        <v>137</v>
      </c>
      <c r="D4970" s="99" t="s">
        <v>183</v>
      </c>
      <c r="E4970" s="99" t="s">
        <v>184</v>
      </c>
      <c r="F4970" s="135" t="s">
        <v>153</v>
      </c>
      <c r="G4970" s="56">
        <v>44900</v>
      </c>
      <c r="H4970" s="56"/>
      <c r="I4970" s="1"/>
      <c r="L4970" s="23"/>
      <c r="AA4970">
        <v>7.9399999999999995</v>
      </c>
      <c r="AB4970">
        <v>5.66</v>
      </c>
      <c r="AC4970">
        <v>9.8000000000000007</v>
      </c>
      <c r="AD4970">
        <v>8.99</v>
      </c>
      <c r="AE4970">
        <v>24.270000000000003</v>
      </c>
      <c r="AF4970">
        <v>71.11</v>
      </c>
      <c r="AG4970" s="69">
        <f t="shared" si="108"/>
        <v>13.6</v>
      </c>
      <c r="AH4970" s="70">
        <f t="shared" si="109"/>
        <v>23.4</v>
      </c>
      <c r="AI4970" s="70">
        <f t="shared" si="110"/>
        <v>32.39</v>
      </c>
      <c r="AJ4970" s="70">
        <f t="shared" si="111"/>
        <v>56.660000000000004</v>
      </c>
      <c r="AK4970" s="70">
        <f t="shared" si="112"/>
        <v>127.77000000000001</v>
      </c>
    </row>
    <row r="4971" spans="1:37" x14ac:dyDescent="0.25">
      <c r="A4971" s="96" t="s">
        <v>194</v>
      </c>
      <c r="B4971" s="96" t="s">
        <v>145</v>
      </c>
      <c r="C4971" s="96" t="s">
        <v>137</v>
      </c>
      <c r="D4971" s="99" t="s">
        <v>183</v>
      </c>
      <c r="E4971" s="99" t="s">
        <v>184</v>
      </c>
      <c r="F4971" s="135" t="s">
        <v>153</v>
      </c>
      <c r="G4971" s="56">
        <v>44958</v>
      </c>
      <c r="H4971" s="56"/>
      <c r="I4971" s="1"/>
      <c r="L4971" s="23"/>
      <c r="AA4971">
        <v>11.56</v>
      </c>
      <c r="AB4971">
        <v>18.27</v>
      </c>
      <c r="AC4971">
        <v>40.919999999999995</v>
      </c>
      <c r="AD4971">
        <v>30.1</v>
      </c>
      <c r="AE4971">
        <v>30.39</v>
      </c>
      <c r="AG4971" s="69">
        <f t="shared" si="108"/>
        <v>29.83</v>
      </c>
      <c r="AH4971" s="70">
        <f t="shared" si="109"/>
        <v>70.75</v>
      </c>
      <c r="AI4971" s="70">
        <f t="shared" si="110"/>
        <v>100.85</v>
      </c>
      <c r="AJ4971" s="70">
        <f t="shared" si="111"/>
        <v>131.24</v>
      </c>
      <c r="AK4971" s="70" t="str">
        <f t="shared" si="112"/>
        <v/>
      </c>
    </row>
    <row r="4972" spans="1:37" x14ac:dyDescent="0.25">
      <c r="A4972" s="96" t="s">
        <v>194</v>
      </c>
      <c r="B4972" s="96" t="s">
        <v>145</v>
      </c>
      <c r="C4972" s="96" t="s">
        <v>137</v>
      </c>
      <c r="D4972" s="99" t="s">
        <v>183</v>
      </c>
      <c r="E4972" s="99" t="s">
        <v>184</v>
      </c>
      <c r="F4972" s="135" t="s">
        <v>153</v>
      </c>
      <c r="G4972" s="56">
        <v>44991</v>
      </c>
      <c r="H4972" s="56"/>
      <c r="I4972" s="1"/>
      <c r="L4972" s="23"/>
      <c r="AA4972">
        <v>9.4400000000000013</v>
      </c>
      <c r="AB4972">
        <v>12.93</v>
      </c>
      <c r="AC4972">
        <v>41.89</v>
      </c>
      <c r="AD4972">
        <v>32.549999999999997</v>
      </c>
      <c r="AE4972">
        <v>30.47</v>
      </c>
      <c r="AF4972">
        <v>80.290000000000006</v>
      </c>
      <c r="AG4972" s="69">
        <f t="shared" si="108"/>
        <v>22.37</v>
      </c>
      <c r="AH4972" s="70">
        <f t="shared" si="109"/>
        <v>64.260000000000005</v>
      </c>
      <c r="AI4972" s="70">
        <f t="shared" si="110"/>
        <v>96.81</v>
      </c>
      <c r="AJ4972" s="70">
        <f t="shared" si="111"/>
        <v>127.28</v>
      </c>
      <c r="AK4972" s="70">
        <f t="shared" si="112"/>
        <v>207.57</v>
      </c>
    </row>
    <row r="4973" spans="1:37" x14ac:dyDescent="0.25">
      <c r="A4973" s="102" t="s">
        <v>195</v>
      </c>
      <c r="B4973" s="102" t="s">
        <v>79</v>
      </c>
      <c r="C4973" s="102" t="s">
        <v>147</v>
      </c>
      <c r="D4973" s="99" t="s">
        <v>183</v>
      </c>
      <c r="E4973" s="99" t="s">
        <v>184</v>
      </c>
      <c r="F4973" s="135" t="s">
        <v>153</v>
      </c>
      <c r="G4973" s="17">
        <v>44719</v>
      </c>
      <c r="H4973" s="17"/>
      <c r="AA4973">
        <v>61.339999999999996</v>
      </c>
      <c r="AB4973">
        <v>74.37</v>
      </c>
      <c r="AC4973">
        <v>85.11</v>
      </c>
      <c r="AD4973">
        <v>88.76</v>
      </c>
      <c r="AE4973">
        <v>83.13</v>
      </c>
      <c r="AF4973">
        <v>78.03</v>
      </c>
      <c r="AG4973" s="69">
        <f t="shared" si="108"/>
        <v>135.71</v>
      </c>
      <c r="AH4973" s="70">
        <f t="shared" si="109"/>
        <v>220.82</v>
      </c>
      <c r="AI4973" s="70">
        <f t="shared" si="110"/>
        <v>309.58</v>
      </c>
      <c r="AJ4973" s="70">
        <f t="shared" si="111"/>
        <v>392.71</v>
      </c>
      <c r="AK4973" s="70">
        <f t="shared" si="112"/>
        <v>470.74</v>
      </c>
    </row>
    <row r="4974" spans="1:37" x14ac:dyDescent="0.25">
      <c r="A4974" s="102" t="s">
        <v>195</v>
      </c>
      <c r="B4974" s="102" t="s">
        <v>79</v>
      </c>
      <c r="C4974" s="102" t="s">
        <v>147</v>
      </c>
      <c r="D4974" s="99" t="s">
        <v>183</v>
      </c>
      <c r="E4974" s="99" t="s">
        <v>184</v>
      </c>
      <c r="F4974" s="135" t="s">
        <v>153</v>
      </c>
      <c r="G4974" s="17">
        <v>44767</v>
      </c>
      <c r="H4974" s="17"/>
      <c r="AA4974">
        <v>22.400000000000002</v>
      </c>
      <c r="AB4974">
        <v>36.18</v>
      </c>
      <c r="AC4974">
        <v>99.17</v>
      </c>
      <c r="AD4974">
        <v>93.5</v>
      </c>
      <c r="AE4974">
        <v>111.92</v>
      </c>
      <c r="AG4974" s="69">
        <f t="shared" si="108"/>
        <v>58.58</v>
      </c>
      <c r="AH4974" s="70">
        <f t="shared" si="109"/>
        <v>157.75</v>
      </c>
      <c r="AI4974" s="70">
        <f t="shared" si="110"/>
        <v>251.25</v>
      </c>
      <c r="AJ4974" s="70">
        <f t="shared" si="111"/>
        <v>363.17</v>
      </c>
      <c r="AK4974" s="70" t="str">
        <f t="shared" si="112"/>
        <v/>
      </c>
    </row>
    <row r="4975" spans="1:37" x14ac:dyDescent="0.25">
      <c r="A4975" s="102" t="s">
        <v>195</v>
      </c>
      <c r="B4975" s="102" t="s">
        <v>79</v>
      </c>
      <c r="C4975" s="102" t="s">
        <v>147</v>
      </c>
      <c r="D4975" s="99" t="s">
        <v>183</v>
      </c>
      <c r="E4975" s="99" t="s">
        <v>184</v>
      </c>
      <c r="F4975" s="135" t="s">
        <v>153</v>
      </c>
      <c r="G4975" s="17">
        <v>44809</v>
      </c>
      <c r="H4975" s="17"/>
      <c r="AA4975">
        <v>4.8199999999999994</v>
      </c>
      <c r="AB4975">
        <v>3.56</v>
      </c>
      <c r="AC4975">
        <v>28.68</v>
      </c>
      <c r="AD4975">
        <v>80.61</v>
      </c>
      <c r="AE4975">
        <v>100.39999999999999</v>
      </c>
      <c r="AG4975" s="69">
        <f t="shared" si="108"/>
        <v>8.379999999999999</v>
      </c>
      <c r="AH4975" s="70">
        <f t="shared" si="109"/>
        <v>37.06</v>
      </c>
      <c r="AI4975" s="70">
        <f t="shared" si="110"/>
        <v>117.67</v>
      </c>
      <c r="AJ4975" s="70">
        <f t="shared" si="111"/>
        <v>218.07</v>
      </c>
      <c r="AK4975" s="70" t="str">
        <f t="shared" si="112"/>
        <v/>
      </c>
    </row>
    <row r="4976" spans="1:37" x14ac:dyDescent="0.25">
      <c r="A4976" s="102" t="s">
        <v>195</v>
      </c>
      <c r="B4976" s="102" t="s">
        <v>79</v>
      </c>
      <c r="C4976" s="102" t="s">
        <v>147</v>
      </c>
      <c r="D4976" s="99" t="s">
        <v>183</v>
      </c>
      <c r="E4976" s="99" t="s">
        <v>184</v>
      </c>
      <c r="F4976" s="135" t="s">
        <v>153</v>
      </c>
      <c r="G4976" s="17">
        <v>44846</v>
      </c>
      <c r="H4976" s="17"/>
      <c r="AA4976">
        <v>2.3499999999999996</v>
      </c>
      <c r="AB4976">
        <v>4.28</v>
      </c>
      <c r="AC4976">
        <v>10.45</v>
      </c>
      <c r="AD4976">
        <v>12.48</v>
      </c>
      <c r="AE4976">
        <v>27.28</v>
      </c>
      <c r="AF4976">
        <v>58.09</v>
      </c>
      <c r="AG4976" s="69">
        <f t="shared" si="108"/>
        <v>6.63</v>
      </c>
      <c r="AH4976" s="70">
        <f t="shared" si="109"/>
        <v>17.079999999999998</v>
      </c>
      <c r="AI4976" s="70">
        <f t="shared" si="110"/>
        <v>29.56</v>
      </c>
      <c r="AJ4976" s="70">
        <f t="shared" si="111"/>
        <v>56.84</v>
      </c>
      <c r="AK4976" s="70">
        <f t="shared" si="112"/>
        <v>114.93</v>
      </c>
    </row>
    <row r="4977" spans="1:37" x14ac:dyDescent="0.25">
      <c r="A4977" s="102" t="s">
        <v>195</v>
      </c>
      <c r="B4977" s="102" t="s">
        <v>79</v>
      </c>
      <c r="C4977" s="102" t="s">
        <v>147</v>
      </c>
      <c r="D4977" s="99" t="s">
        <v>183</v>
      </c>
      <c r="E4977" s="99" t="s">
        <v>184</v>
      </c>
      <c r="F4977" s="135" t="s">
        <v>153</v>
      </c>
      <c r="G4977" s="17">
        <v>44900</v>
      </c>
      <c r="H4977" s="17"/>
      <c r="AA4977">
        <v>7.34</v>
      </c>
      <c r="AB4977">
        <v>7.99</v>
      </c>
      <c r="AC4977">
        <v>11.229999999999999</v>
      </c>
      <c r="AD4977">
        <v>10.01</v>
      </c>
      <c r="AE4977">
        <v>28.64</v>
      </c>
      <c r="AG4977" s="69">
        <f t="shared" si="108"/>
        <v>15.33</v>
      </c>
      <c r="AH4977" s="70">
        <f t="shared" si="109"/>
        <v>26.56</v>
      </c>
      <c r="AI4977" s="70">
        <f t="shared" si="110"/>
        <v>36.57</v>
      </c>
      <c r="AJ4977" s="70">
        <f t="shared" si="111"/>
        <v>65.210000000000008</v>
      </c>
      <c r="AK4977" s="70" t="str">
        <f t="shared" si="112"/>
        <v/>
      </c>
    </row>
    <row r="4978" spans="1:37" x14ac:dyDescent="0.25">
      <c r="A4978" s="102" t="s">
        <v>195</v>
      </c>
      <c r="B4978" s="102" t="s">
        <v>79</v>
      </c>
      <c r="C4978" s="102" t="s">
        <v>147</v>
      </c>
      <c r="D4978" s="99" t="s">
        <v>183</v>
      </c>
      <c r="E4978" s="99" t="s">
        <v>184</v>
      </c>
      <c r="F4978" s="135" t="s">
        <v>153</v>
      </c>
      <c r="G4978" s="17">
        <v>44958</v>
      </c>
      <c r="H4978" s="17"/>
      <c r="AA4978">
        <v>15.85</v>
      </c>
      <c r="AB4978">
        <v>25.18</v>
      </c>
      <c r="AC4978">
        <v>47.53</v>
      </c>
      <c r="AD4978">
        <v>24.799999999999997</v>
      </c>
      <c r="AE4978">
        <v>10.82</v>
      </c>
      <c r="AG4978" s="69">
        <f t="shared" si="108"/>
        <v>41.03</v>
      </c>
      <c r="AH4978" s="70">
        <f t="shared" si="109"/>
        <v>88.56</v>
      </c>
      <c r="AI4978" s="70">
        <f t="shared" si="110"/>
        <v>113.36</v>
      </c>
      <c r="AJ4978" s="70">
        <f t="shared" si="111"/>
        <v>124.18</v>
      </c>
      <c r="AK4978" s="70" t="str">
        <f t="shared" si="112"/>
        <v/>
      </c>
    </row>
    <row r="4979" spans="1:37" x14ac:dyDescent="0.25">
      <c r="A4979" s="102" t="s">
        <v>195</v>
      </c>
      <c r="B4979" s="102" t="s">
        <v>79</v>
      </c>
      <c r="C4979" s="102" t="s">
        <v>147</v>
      </c>
      <c r="D4979" s="99" t="s">
        <v>183</v>
      </c>
      <c r="E4979" s="99" t="s">
        <v>184</v>
      </c>
      <c r="F4979" s="135" t="s">
        <v>153</v>
      </c>
      <c r="G4979" s="17">
        <v>44991</v>
      </c>
      <c r="H4979" s="17"/>
      <c r="AA4979">
        <v>9.9899999999999984</v>
      </c>
      <c r="AB4979">
        <v>10.02</v>
      </c>
      <c r="AC4979">
        <v>33.410000000000004</v>
      </c>
      <c r="AD4979">
        <v>21.93</v>
      </c>
      <c r="AE4979">
        <v>18.89</v>
      </c>
      <c r="AF4979">
        <v>28.3</v>
      </c>
      <c r="AG4979" s="69">
        <f t="shared" si="108"/>
        <v>20.009999999999998</v>
      </c>
      <c r="AH4979" s="70">
        <f t="shared" si="109"/>
        <v>53.42</v>
      </c>
      <c r="AI4979" s="70">
        <f t="shared" si="110"/>
        <v>75.349999999999994</v>
      </c>
      <c r="AJ4979" s="70">
        <f t="shared" si="111"/>
        <v>94.24</v>
      </c>
      <c r="AK4979" s="70">
        <f t="shared" si="112"/>
        <v>122.53999999999999</v>
      </c>
    </row>
    <row r="4980" spans="1:37" x14ac:dyDescent="0.25">
      <c r="A4980" s="96" t="s">
        <v>196</v>
      </c>
      <c r="B4980" s="96" t="s">
        <v>84</v>
      </c>
      <c r="C4980" s="96" t="s">
        <v>147</v>
      </c>
      <c r="D4980" s="99" t="s">
        <v>183</v>
      </c>
      <c r="E4980" s="99" t="s">
        <v>184</v>
      </c>
      <c r="F4980" s="135" t="s">
        <v>153</v>
      </c>
      <c r="G4980" s="56">
        <v>44719</v>
      </c>
      <c r="H4980" s="56"/>
      <c r="AA4980">
        <v>54.28</v>
      </c>
      <c r="AB4980">
        <v>58.17</v>
      </c>
      <c r="AC4980">
        <v>101.75</v>
      </c>
      <c r="AD4980">
        <v>93.11999999999999</v>
      </c>
      <c r="AE4980">
        <v>93.04</v>
      </c>
      <c r="AF4980">
        <v>75.570000000000007</v>
      </c>
      <c r="AG4980" s="69">
        <f t="shared" si="108"/>
        <v>112.45</v>
      </c>
      <c r="AH4980" s="70">
        <f t="shared" si="109"/>
        <v>214.2</v>
      </c>
      <c r="AI4980" s="70">
        <f t="shared" si="110"/>
        <v>307.32</v>
      </c>
      <c r="AJ4980" s="70">
        <f t="shared" si="111"/>
        <v>400.36</v>
      </c>
      <c r="AK4980" s="70">
        <f t="shared" si="112"/>
        <v>475.93</v>
      </c>
    </row>
    <row r="4981" spans="1:37" x14ac:dyDescent="0.25">
      <c r="A4981" s="96" t="s">
        <v>196</v>
      </c>
      <c r="B4981" s="96" t="s">
        <v>84</v>
      </c>
      <c r="C4981" s="96" t="s">
        <v>147</v>
      </c>
      <c r="D4981" s="99" t="s">
        <v>183</v>
      </c>
      <c r="E4981" s="99" t="s">
        <v>184</v>
      </c>
      <c r="F4981" s="135" t="s">
        <v>153</v>
      </c>
      <c r="G4981" s="56">
        <v>44767</v>
      </c>
      <c r="H4981" s="56"/>
      <c r="AA4981">
        <v>17.119999999999997</v>
      </c>
      <c r="AB4981">
        <v>43.11</v>
      </c>
      <c r="AC4981">
        <v>104.73</v>
      </c>
      <c r="AD4981">
        <v>89.63</v>
      </c>
      <c r="AE4981">
        <v>86.2</v>
      </c>
      <c r="AG4981" s="69">
        <f t="shared" si="108"/>
        <v>60.23</v>
      </c>
      <c r="AH4981" s="70">
        <f t="shared" si="109"/>
        <v>164.96</v>
      </c>
      <c r="AI4981" s="70">
        <f t="shared" si="110"/>
        <v>254.59</v>
      </c>
      <c r="AJ4981" s="70">
        <f t="shared" si="111"/>
        <v>340.79</v>
      </c>
      <c r="AK4981" s="70" t="str">
        <f t="shared" si="112"/>
        <v/>
      </c>
    </row>
    <row r="4982" spans="1:37" x14ac:dyDescent="0.25">
      <c r="A4982" s="96" t="s">
        <v>196</v>
      </c>
      <c r="B4982" s="96" t="s">
        <v>84</v>
      </c>
      <c r="C4982" s="96" t="s">
        <v>147</v>
      </c>
      <c r="D4982" s="99" t="s">
        <v>183</v>
      </c>
      <c r="E4982" s="99" t="s">
        <v>184</v>
      </c>
      <c r="F4982" s="135" t="s">
        <v>153</v>
      </c>
      <c r="G4982" s="56">
        <v>44809</v>
      </c>
      <c r="H4982" s="56"/>
      <c r="AA4982">
        <v>5.44</v>
      </c>
      <c r="AB4982">
        <v>7.59</v>
      </c>
      <c r="AC4982">
        <v>55.65</v>
      </c>
      <c r="AD4982">
        <v>129.54</v>
      </c>
      <c r="AE4982">
        <v>113.09</v>
      </c>
      <c r="AG4982" s="69">
        <f t="shared" si="108"/>
        <v>13.030000000000001</v>
      </c>
      <c r="AH4982" s="70">
        <f t="shared" si="109"/>
        <v>68.680000000000007</v>
      </c>
      <c r="AI4982" s="70">
        <f t="shared" si="110"/>
        <v>198.22</v>
      </c>
      <c r="AJ4982" s="70">
        <f t="shared" si="111"/>
        <v>311.31</v>
      </c>
      <c r="AK4982" s="70" t="str">
        <f t="shared" si="112"/>
        <v/>
      </c>
    </row>
    <row r="4983" spans="1:37" x14ac:dyDescent="0.25">
      <c r="A4983" s="96" t="s">
        <v>196</v>
      </c>
      <c r="B4983" s="96" t="s">
        <v>84</v>
      </c>
      <c r="C4983" s="96" t="s">
        <v>147</v>
      </c>
      <c r="D4983" s="99" t="s">
        <v>183</v>
      </c>
      <c r="E4983" s="99" t="s">
        <v>184</v>
      </c>
      <c r="F4983" s="135" t="s">
        <v>153</v>
      </c>
      <c r="G4983" s="56">
        <v>44846</v>
      </c>
      <c r="H4983" s="56"/>
      <c r="AA4983">
        <v>7.92</v>
      </c>
      <c r="AB4983">
        <v>4.4700000000000006</v>
      </c>
      <c r="AC4983">
        <v>13.91</v>
      </c>
      <c r="AD4983">
        <v>38.17</v>
      </c>
      <c r="AE4983">
        <v>76.97999999999999</v>
      </c>
      <c r="AF4983">
        <v>69.539999999999992</v>
      </c>
      <c r="AG4983" s="69">
        <f t="shared" si="108"/>
        <v>12.39</v>
      </c>
      <c r="AH4983" s="70">
        <f t="shared" si="109"/>
        <v>26.3</v>
      </c>
      <c r="AI4983" s="70">
        <f t="shared" si="110"/>
        <v>64.47</v>
      </c>
      <c r="AJ4983" s="70">
        <f t="shared" si="111"/>
        <v>141.44999999999999</v>
      </c>
      <c r="AK4983" s="70">
        <f t="shared" si="112"/>
        <v>210.98999999999998</v>
      </c>
    </row>
    <row r="4984" spans="1:37" x14ac:dyDescent="0.25">
      <c r="A4984" s="96" t="s">
        <v>196</v>
      </c>
      <c r="B4984" s="96" t="s">
        <v>84</v>
      </c>
      <c r="C4984" s="96" t="s">
        <v>147</v>
      </c>
      <c r="D4984" s="99" t="s">
        <v>183</v>
      </c>
      <c r="E4984" s="99" t="s">
        <v>184</v>
      </c>
      <c r="F4984" s="135" t="s">
        <v>153</v>
      </c>
      <c r="G4984" s="56">
        <v>44900</v>
      </c>
      <c r="H4984" s="56"/>
      <c r="AA4984">
        <v>14.68</v>
      </c>
      <c r="AB4984">
        <v>9.61</v>
      </c>
      <c r="AC4984">
        <v>21.17</v>
      </c>
      <c r="AD4984">
        <v>14.200000000000001</v>
      </c>
      <c r="AE4984">
        <v>35.72</v>
      </c>
      <c r="AF4984">
        <v>48.980000000000004</v>
      </c>
      <c r="AG4984" s="69">
        <f t="shared" si="108"/>
        <v>24.29</v>
      </c>
      <c r="AH4984" s="70">
        <f t="shared" si="109"/>
        <v>45.46</v>
      </c>
      <c r="AI4984" s="70">
        <f t="shared" si="110"/>
        <v>59.660000000000004</v>
      </c>
      <c r="AJ4984" s="70">
        <f t="shared" si="111"/>
        <v>95.38</v>
      </c>
      <c r="AK4984" s="70">
        <f t="shared" si="112"/>
        <v>144.36000000000001</v>
      </c>
    </row>
    <row r="4985" spans="1:37" x14ac:dyDescent="0.25">
      <c r="A4985" s="96" t="s">
        <v>196</v>
      </c>
      <c r="B4985" s="96" t="s">
        <v>84</v>
      </c>
      <c r="C4985" s="96" t="s">
        <v>147</v>
      </c>
      <c r="D4985" s="99" t="s">
        <v>183</v>
      </c>
      <c r="E4985" s="99" t="s">
        <v>184</v>
      </c>
      <c r="F4985" s="135" t="s">
        <v>153</v>
      </c>
      <c r="G4985" s="56">
        <v>44958</v>
      </c>
      <c r="H4985" s="56"/>
      <c r="AA4985">
        <v>11.67</v>
      </c>
      <c r="AB4985">
        <v>21.43</v>
      </c>
      <c r="AC4985">
        <v>38.86</v>
      </c>
      <c r="AD4985">
        <v>22.49</v>
      </c>
      <c r="AE4985">
        <v>11.91</v>
      </c>
      <c r="AG4985" s="69">
        <f t="shared" si="108"/>
        <v>33.1</v>
      </c>
      <c r="AH4985" s="70">
        <f t="shared" si="109"/>
        <v>71.960000000000008</v>
      </c>
      <c r="AI4985" s="70">
        <f t="shared" si="110"/>
        <v>94.45</v>
      </c>
      <c r="AJ4985" s="70">
        <f t="shared" si="111"/>
        <v>106.36</v>
      </c>
      <c r="AK4985" s="70" t="str">
        <f t="shared" si="112"/>
        <v/>
      </c>
    </row>
    <row r="4986" spans="1:37" x14ac:dyDescent="0.25">
      <c r="A4986" s="96" t="s">
        <v>196</v>
      </c>
      <c r="B4986" s="96" t="s">
        <v>84</v>
      </c>
      <c r="C4986" s="96" t="s">
        <v>147</v>
      </c>
      <c r="D4986" s="99" t="s">
        <v>183</v>
      </c>
      <c r="E4986" s="99" t="s">
        <v>184</v>
      </c>
      <c r="F4986" s="135" t="s">
        <v>153</v>
      </c>
      <c r="G4986" s="56">
        <v>44991</v>
      </c>
      <c r="H4986" s="56"/>
      <c r="AA4986">
        <v>8.92</v>
      </c>
      <c r="AB4986">
        <v>11.370000000000001</v>
      </c>
      <c r="AC4986">
        <v>36.64</v>
      </c>
      <c r="AD4986">
        <v>28.42</v>
      </c>
      <c r="AE4986">
        <v>16.55</v>
      </c>
      <c r="AF4986">
        <v>38.24</v>
      </c>
      <c r="AG4986" s="69">
        <f t="shared" si="108"/>
        <v>20.29</v>
      </c>
      <c r="AH4986" s="70">
        <f t="shared" si="109"/>
        <v>56.93</v>
      </c>
      <c r="AI4986" s="70">
        <f t="shared" si="110"/>
        <v>85.35</v>
      </c>
      <c r="AJ4986" s="70">
        <f t="shared" si="111"/>
        <v>101.89999999999999</v>
      </c>
      <c r="AK4986" s="70">
        <f t="shared" si="112"/>
        <v>140.13999999999999</v>
      </c>
    </row>
    <row r="4987" spans="1:37" x14ac:dyDescent="0.25">
      <c r="A4987" s="102" t="s">
        <v>197</v>
      </c>
      <c r="B4987" s="102" t="s">
        <v>143</v>
      </c>
      <c r="C4987" s="102" t="s">
        <v>147</v>
      </c>
      <c r="D4987" s="99" t="s">
        <v>183</v>
      </c>
      <c r="E4987" s="99" t="s">
        <v>184</v>
      </c>
      <c r="F4987" s="135" t="s">
        <v>153</v>
      </c>
      <c r="G4987" s="17">
        <v>44719</v>
      </c>
      <c r="H4987" s="17"/>
      <c r="AA4987">
        <v>53.6</v>
      </c>
      <c r="AB4987">
        <v>59.53</v>
      </c>
      <c r="AC4987">
        <v>140.9</v>
      </c>
      <c r="AD4987">
        <v>126.28</v>
      </c>
      <c r="AE4987">
        <v>123.59</v>
      </c>
      <c r="AF4987">
        <v>99.27</v>
      </c>
      <c r="AG4987" s="69">
        <f t="shared" si="108"/>
        <v>113.13</v>
      </c>
      <c r="AH4987" s="70">
        <f t="shared" si="109"/>
        <v>254.03</v>
      </c>
      <c r="AI4987" s="70">
        <f t="shared" si="110"/>
        <v>380.31</v>
      </c>
      <c r="AJ4987" s="70">
        <f t="shared" si="111"/>
        <v>503.9</v>
      </c>
      <c r="AK4987" s="70">
        <f t="shared" si="112"/>
        <v>603.16999999999996</v>
      </c>
    </row>
    <row r="4988" spans="1:37" x14ac:dyDescent="0.25">
      <c r="A4988" s="102" t="s">
        <v>197</v>
      </c>
      <c r="B4988" s="102" t="s">
        <v>143</v>
      </c>
      <c r="C4988" s="102" t="s">
        <v>147</v>
      </c>
      <c r="D4988" s="99" t="s">
        <v>183</v>
      </c>
      <c r="E4988" s="99" t="s">
        <v>184</v>
      </c>
      <c r="F4988" s="135" t="s">
        <v>153</v>
      </c>
      <c r="G4988" s="17">
        <v>44767</v>
      </c>
      <c r="H4988" s="17"/>
      <c r="AA4988">
        <v>18.16</v>
      </c>
      <c r="AB4988">
        <v>43.37</v>
      </c>
      <c r="AC4988">
        <v>122.79</v>
      </c>
      <c r="AD4988">
        <v>101.64</v>
      </c>
      <c r="AE4988">
        <v>149.95999999999998</v>
      </c>
      <c r="AG4988" s="69">
        <f t="shared" si="108"/>
        <v>61.53</v>
      </c>
      <c r="AH4988" s="70">
        <f t="shared" si="109"/>
        <v>184.32</v>
      </c>
      <c r="AI4988" s="70">
        <f t="shared" si="110"/>
        <v>285.95999999999998</v>
      </c>
      <c r="AJ4988" s="70">
        <f t="shared" si="111"/>
        <v>435.91999999999996</v>
      </c>
      <c r="AK4988" s="70" t="str">
        <f t="shared" si="112"/>
        <v/>
      </c>
    </row>
    <row r="4989" spans="1:37" x14ac:dyDescent="0.25">
      <c r="A4989" s="102" t="s">
        <v>197</v>
      </c>
      <c r="B4989" s="102" t="s">
        <v>143</v>
      </c>
      <c r="C4989" s="102" t="s">
        <v>147</v>
      </c>
      <c r="D4989" s="99" t="s">
        <v>183</v>
      </c>
      <c r="E4989" s="99" t="s">
        <v>184</v>
      </c>
      <c r="F4989" s="135" t="s">
        <v>153</v>
      </c>
      <c r="G4989" s="17">
        <v>44809</v>
      </c>
      <c r="H4989" s="17"/>
      <c r="AA4989">
        <v>4.9300000000000006</v>
      </c>
      <c r="AB4989">
        <v>5.63</v>
      </c>
      <c r="AC4989">
        <v>50.18</v>
      </c>
      <c r="AD4989">
        <v>98.49</v>
      </c>
      <c r="AE4989">
        <v>81.78</v>
      </c>
      <c r="AG4989" s="69">
        <f t="shared" si="108"/>
        <v>10.56</v>
      </c>
      <c r="AH4989" s="70">
        <f t="shared" si="109"/>
        <v>60.74</v>
      </c>
      <c r="AI4989" s="70">
        <f t="shared" si="110"/>
        <v>159.22999999999999</v>
      </c>
      <c r="AJ4989" s="70">
        <f t="shared" si="111"/>
        <v>241.01</v>
      </c>
      <c r="AK4989" s="70" t="str">
        <f t="shared" si="112"/>
        <v/>
      </c>
    </row>
    <row r="4990" spans="1:37" x14ac:dyDescent="0.25">
      <c r="A4990" s="102" t="s">
        <v>197</v>
      </c>
      <c r="B4990" s="102" t="s">
        <v>143</v>
      </c>
      <c r="C4990" s="102" t="s">
        <v>147</v>
      </c>
      <c r="D4990" s="99" t="s">
        <v>183</v>
      </c>
      <c r="E4990" s="99" t="s">
        <v>184</v>
      </c>
      <c r="F4990" s="135" t="s">
        <v>153</v>
      </c>
      <c r="G4990" s="17">
        <v>44846</v>
      </c>
      <c r="H4990" s="17"/>
      <c r="AA4990">
        <v>2.7800000000000002</v>
      </c>
      <c r="AB4990">
        <v>4.16</v>
      </c>
      <c r="AC4990">
        <v>5.26</v>
      </c>
      <c r="AD4990">
        <v>40.049999999999997</v>
      </c>
      <c r="AE4990">
        <v>66.55</v>
      </c>
      <c r="AF4990">
        <v>33.800000000000004</v>
      </c>
      <c r="AG4990" s="69">
        <f t="shared" si="108"/>
        <v>6.94</v>
      </c>
      <c r="AH4990" s="70">
        <f t="shared" si="109"/>
        <v>12.2</v>
      </c>
      <c r="AI4990" s="70">
        <f t="shared" si="110"/>
        <v>52.25</v>
      </c>
      <c r="AJ4990" s="70">
        <f t="shared" si="111"/>
        <v>118.8</v>
      </c>
      <c r="AK4990" s="70">
        <f t="shared" si="112"/>
        <v>152.6</v>
      </c>
    </row>
    <row r="4991" spans="1:37" x14ac:dyDescent="0.25">
      <c r="A4991" s="102" t="s">
        <v>197</v>
      </c>
      <c r="B4991" s="102" t="s">
        <v>143</v>
      </c>
      <c r="C4991" s="102" t="s">
        <v>147</v>
      </c>
      <c r="D4991" s="99" t="s">
        <v>183</v>
      </c>
      <c r="E4991" s="99" t="s">
        <v>184</v>
      </c>
      <c r="F4991" s="135" t="s">
        <v>153</v>
      </c>
      <c r="G4991" s="17">
        <v>44900</v>
      </c>
      <c r="H4991" s="17"/>
      <c r="AA4991">
        <v>6.3100000000000005</v>
      </c>
      <c r="AB4991">
        <v>5.2200000000000006</v>
      </c>
      <c r="AC4991">
        <v>10.83</v>
      </c>
      <c r="AD4991">
        <v>10.59</v>
      </c>
      <c r="AE4991">
        <v>13.549999999999999</v>
      </c>
      <c r="AF4991">
        <v>45.33</v>
      </c>
      <c r="AG4991" s="69">
        <f t="shared" si="108"/>
        <v>11.530000000000001</v>
      </c>
      <c r="AH4991" s="70">
        <f t="shared" si="109"/>
        <v>22.36</v>
      </c>
      <c r="AI4991" s="70">
        <f t="shared" si="110"/>
        <v>32.950000000000003</v>
      </c>
      <c r="AJ4991" s="70">
        <f t="shared" si="111"/>
        <v>46.5</v>
      </c>
      <c r="AK4991" s="70">
        <f t="shared" si="112"/>
        <v>91.83</v>
      </c>
    </row>
    <row r="4992" spans="1:37" x14ac:dyDescent="0.25">
      <c r="A4992" s="102" t="s">
        <v>197</v>
      </c>
      <c r="B4992" s="102" t="s">
        <v>143</v>
      </c>
      <c r="C4992" s="102" t="s">
        <v>147</v>
      </c>
      <c r="D4992" s="99" t="s">
        <v>183</v>
      </c>
      <c r="E4992" s="99" t="s">
        <v>184</v>
      </c>
      <c r="F4992" s="135" t="s">
        <v>153</v>
      </c>
      <c r="G4992" s="17">
        <v>44958</v>
      </c>
      <c r="H4992" s="17"/>
      <c r="AA4992">
        <v>14.010000000000002</v>
      </c>
      <c r="AB4992">
        <v>19.920000000000002</v>
      </c>
      <c r="AC4992">
        <v>39.6</v>
      </c>
      <c r="AD4992">
        <v>22.560000000000002</v>
      </c>
      <c r="AE4992">
        <v>16.450000000000003</v>
      </c>
      <c r="AG4992" s="69">
        <f t="shared" si="108"/>
        <v>33.930000000000007</v>
      </c>
      <c r="AH4992" s="70">
        <f t="shared" si="109"/>
        <v>73.53</v>
      </c>
      <c r="AI4992" s="70">
        <f t="shared" si="110"/>
        <v>96.09</v>
      </c>
      <c r="AJ4992" s="70">
        <f t="shared" si="111"/>
        <v>112.54</v>
      </c>
      <c r="AK4992" s="70" t="str">
        <f t="shared" si="112"/>
        <v/>
      </c>
    </row>
    <row r="4993" spans="1:50" x14ac:dyDescent="0.25">
      <c r="A4993" s="102" t="s">
        <v>197</v>
      </c>
      <c r="B4993" s="102" t="s">
        <v>143</v>
      </c>
      <c r="C4993" s="102" t="s">
        <v>147</v>
      </c>
      <c r="D4993" s="99" t="s">
        <v>183</v>
      </c>
      <c r="E4993" s="99" t="s">
        <v>184</v>
      </c>
      <c r="F4993" s="135" t="s">
        <v>153</v>
      </c>
      <c r="G4993" s="17">
        <v>44991</v>
      </c>
      <c r="H4993" s="17"/>
      <c r="AA4993">
        <v>9.27</v>
      </c>
      <c r="AB4993">
        <v>11.7</v>
      </c>
      <c r="AC4993">
        <v>35.130000000000003</v>
      </c>
      <c r="AD4993">
        <v>16.03</v>
      </c>
      <c r="AE4993">
        <v>15.700000000000001</v>
      </c>
      <c r="AF4993">
        <v>32.9</v>
      </c>
      <c r="AG4993" s="69">
        <f t="shared" si="108"/>
        <v>20.97</v>
      </c>
      <c r="AH4993" s="70">
        <f t="shared" si="109"/>
        <v>56.1</v>
      </c>
      <c r="AI4993" s="70">
        <f t="shared" si="110"/>
        <v>72.13</v>
      </c>
      <c r="AJ4993" s="70">
        <f t="shared" si="111"/>
        <v>87.83</v>
      </c>
      <c r="AK4993" s="70">
        <f t="shared" si="112"/>
        <v>120.72999999999999</v>
      </c>
    </row>
    <row r="4994" spans="1:50" x14ac:dyDescent="0.25">
      <c r="A4994" s="96" t="s">
        <v>198</v>
      </c>
      <c r="B4994" s="96" t="s">
        <v>145</v>
      </c>
      <c r="C4994" s="96" t="s">
        <v>147</v>
      </c>
      <c r="D4994" s="99" t="s">
        <v>183</v>
      </c>
      <c r="E4994" s="99" t="s">
        <v>184</v>
      </c>
      <c r="F4994" s="135" t="s">
        <v>153</v>
      </c>
      <c r="G4994" s="56">
        <v>44719</v>
      </c>
      <c r="H4994" s="56"/>
      <c r="AA4994">
        <v>57.25</v>
      </c>
      <c r="AB4994">
        <v>66.820000000000007</v>
      </c>
      <c r="AC4994">
        <v>160.06</v>
      </c>
      <c r="AD4994">
        <v>152.73999999999998</v>
      </c>
      <c r="AE4994">
        <v>146.42000000000002</v>
      </c>
      <c r="AF4994">
        <v>112.41</v>
      </c>
      <c r="AG4994" s="69">
        <f t="shared" si="108"/>
        <v>124.07000000000001</v>
      </c>
      <c r="AH4994" s="70">
        <f t="shared" si="109"/>
        <v>284.13</v>
      </c>
      <c r="AI4994" s="70">
        <f t="shared" si="110"/>
        <v>436.87</v>
      </c>
      <c r="AJ4994" s="70">
        <f t="shared" si="111"/>
        <v>583.29</v>
      </c>
      <c r="AK4994" s="70">
        <f t="shared" si="112"/>
        <v>695.69999999999993</v>
      </c>
    </row>
    <row r="4995" spans="1:50" x14ac:dyDescent="0.25">
      <c r="A4995" s="96" t="s">
        <v>198</v>
      </c>
      <c r="B4995" s="96" t="s">
        <v>145</v>
      </c>
      <c r="C4995" s="96" t="s">
        <v>147</v>
      </c>
      <c r="D4995" s="99" t="s">
        <v>183</v>
      </c>
      <c r="E4995" s="99" t="s">
        <v>184</v>
      </c>
      <c r="F4995" s="135" t="s">
        <v>153</v>
      </c>
      <c r="G4995" s="56">
        <v>44767</v>
      </c>
      <c r="H4995" s="56"/>
      <c r="AA4995">
        <v>19</v>
      </c>
      <c r="AB4995">
        <v>43.75</v>
      </c>
      <c r="AC4995">
        <v>127.93</v>
      </c>
      <c r="AD4995">
        <v>133.44</v>
      </c>
      <c r="AE4995">
        <v>106.72</v>
      </c>
      <c r="AG4995" s="69">
        <f t="shared" si="108"/>
        <v>62.75</v>
      </c>
      <c r="AH4995" s="70">
        <f t="shared" si="109"/>
        <v>190.68</v>
      </c>
      <c r="AI4995" s="70">
        <f t="shared" si="110"/>
        <v>324.12</v>
      </c>
      <c r="AJ4995" s="70">
        <f t="shared" si="111"/>
        <v>430.84000000000003</v>
      </c>
      <c r="AK4995" s="70" t="str">
        <f t="shared" si="112"/>
        <v/>
      </c>
    </row>
    <row r="4996" spans="1:50" x14ac:dyDescent="0.25">
      <c r="A4996" s="96" t="s">
        <v>198</v>
      </c>
      <c r="B4996" s="96" t="s">
        <v>145</v>
      </c>
      <c r="C4996" s="96" t="s">
        <v>147</v>
      </c>
      <c r="D4996" s="99" t="s">
        <v>183</v>
      </c>
      <c r="E4996" s="99" t="s">
        <v>184</v>
      </c>
      <c r="F4996" s="135" t="s">
        <v>153</v>
      </c>
      <c r="G4996" s="56">
        <v>44809</v>
      </c>
      <c r="H4996" s="56"/>
      <c r="AA4996">
        <v>4.6599999999999993</v>
      </c>
      <c r="AB4996">
        <v>4.4400000000000004</v>
      </c>
      <c r="AC4996">
        <v>43.28</v>
      </c>
      <c r="AD4996">
        <v>105.2</v>
      </c>
      <c r="AE4996">
        <v>138.28</v>
      </c>
      <c r="AG4996" s="69">
        <f t="shared" si="108"/>
        <v>9.1</v>
      </c>
      <c r="AH4996" s="70">
        <f t="shared" si="109"/>
        <v>52.38</v>
      </c>
      <c r="AI4996" s="70">
        <f t="shared" si="110"/>
        <v>157.58000000000001</v>
      </c>
      <c r="AJ4996" s="70">
        <f t="shared" si="111"/>
        <v>295.86</v>
      </c>
      <c r="AK4996" s="70" t="str">
        <f t="shared" si="112"/>
        <v/>
      </c>
    </row>
    <row r="4997" spans="1:50" x14ac:dyDescent="0.25">
      <c r="A4997" s="96" t="s">
        <v>198</v>
      </c>
      <c r="B4997" s="96" t="s">
        <v>145</v>
      </c>
      <c r="C4997" s="96" t="s">
        <v>147</v>
      </c>
      <c r="D4997" s="99" t="s">
        <v>183</v>
      </c>
      <c r="E4997" s="99" t="s">
        <v>184</v>
      </c>
      <c r="F4997" s="135" t="s">
        <v>153</v>
      </c>
      <c r="G4997" s="56">
        <v>44846</v>
      </c>
      <c r="H4997" s="56"/>
      <c r="AA4997">
        <v>4.1399999999999997</v>
      </c>
      <c r="AB4997">
        <v>3.41</v>
      </c>
      <c r="AC4997">
        <v>7.64</v>
      </c>
      <c r="AD4997">
        <v>44.8</v>
      </c>
      <c r="AE4997">
        <v>44.760000000000005</v>
      </c>
      <c r="AF4997">
        <v>61.930000000000007</v>
      </c>
      <c r="AG4997" s="69">
        <f t="shared" si="108"/>
        <v>7.55</v>
      </c>
      <c r="AH4997" s="70">
        <f t="shared" si="109"/>
        <v>15.19</v>
      </c>
      <c r="AI4997" s="70">
        <f t="shared" si="110"/>
        <v>59.989999999999995</v>
      </c>
      <c r="AJ4997" s="70">
        <f t="shared" si="111"/>
        <v>104.75</v>
      </c>
      <c r="AK4997" s="70">
        <f t="shared" si="112"/>
        <v>166.68</v>
      </c>
    </row>
    <row r="4998" spans="1:50" x14ac:dyDescent="0.25">
      <c r="A4998" s="96" t="s">
        <v>198</v>
      </c>
      <c r="B4998" s="96" t="s">
        <v>145</v>
      </c>
      <c r="C4998" s="96" t="s">
        <v>147</v>
      </c>
      <c r="D4998" s="99" t="s">
        <v>183</v>
      </c>
      <c r="E4998" s="99" t="s">
        <v>184</v>
      </c>
      <c r="F4998" s="135" t="s">
        <v>153</v>
      </c>
      <c r="G4998" s="56">
        <v>44900</v>
      </c>
      <c r="H4998" s="56"/>
      <c r="AA4998">
        <v>9.93</v>
      </c>
      <c r="AB4998">
        <v>6.0500000000000007</v>
      </c>
      <c r="AC4998">
        <v>10.41</v>
      </c>
      <c r="AD4998">
        <v>14.7</v>
      </c>
      <c r="AE4998">
        <v>53.080000000000005</v>
      </c>
      <c r="AF4998">
        <v>47.39</v>
      </c>
      <c r="AG4998" s="69">
        <f t="shared" si="108"/>
        <v>15.98</v>
      </c>
      <c r="AH4998" s="70">
        <f t="shared" si="109"/>
        <v>26.39</v>
      </c>
      <c r="AI4998" s="70">
        <f t="shared" si="110"/>
        <v>41.09</v>
      </c>
      <c r="AJ4998" s="70">
        <f t="shared" si="111"/>
        <v>94.170000000000016</v>
      </c>
      <c r="AK4998" s="70">
        <f t="shared" si="112"/>
        <v>141.56</v>
      </c>
    </row>
    <row r="4999" spans="1:50" x14ac:dyDescent="0.25">
      <c r="A4999" s="96" t="s">
        <v>198</v>
      </c>
      <c r="B4999" s="96" t="s">
        <v>145</v>
      </c>
      <c r="C4999" s="96" t="s">
        <v>147</v>
      </c>
      <c r="D4999" s="99" t="s">
        <v>183</v>
      </c>
      <c r="E4999" s="99" t="s">
        <v>184</v>
      </c>
      <c r="F4999" s="135" t="s">
        <v>153</v>
      </c>
      <c r="G4999" s="56">
        <v>44958</v>
      </c>
      <c r="H4999" s="56"/>
      <c r="AA4999">
        <v>12.79</v>
      </c>
      <c r="AB4999">
        <v>21.34</v>
      </c>
      <c r="AC4999">
        <v>49.559999999999995</v>
      </c>
      <c r="AD4999">
        <v>23.049999999999997</v>
      </c>
      <c r="AE4999">
        <v>17.55</v>
      </c>
      <c r="AG4999" s="69">
        <f t="shared" si="108"/>
        <v>34.129999999999995</v>
      </c>
      <c r="AH4999" s="70">
        <f t="shared" si="109"/>
        <v>83.69</v>
      </c>
      <c r="AI4999" s="70">
        <f t="shared" si="110"/>
        <v>106.74</v>
      </c>
      <c r="AJ4999" s="70">
        <f t="shared" si="111"/>
        <v>124.28999999999999</v>
      </c>
      <c r="AK4999" s="70" t="str">
        <f t="shared" si="112"/>
        <v/>
      </c>
    </row>
    <row r="5000" spans="1:50" x14ac:dyDescent="0.25">
      <c r="A5000" s="96" t="s">
        <v>198</v>
      </c>
      <c r="B5000" s="96" t="s">
        <v>145</v>
      </c>
      <c r="C5000" s="96" t="s">
        <v>147</v>
      </c>
      <c r="D5000" s="99" t="s">
        <v>183</v>
      </c>
      <c r="E5000" s="99" t="s">
        <v>184</v>
      </c>
      <c r="F5000" s="135" t="s">
        <v>153</v>
      </c>
      <c r="G5000" s="56">
        <v>44991</v>
      </c>
      <c r="H5000" s="56"/>
      <c r="AA5000">
        <v>8.48</v>
      </c>
      <c r="AB5000">
        <v>13.39</v>
      </c>
      <c r="AC5000">
        <v>39.64</v>
      </c>
      <c r="AD5000">
        <v>27.32</v>
      </c>
      <c r="AE5000">
        <v>33.659999999999997</v>
      </c>
      <c r="AF5000">
        <v>34.090000000000003</v>
      </c>
      <c r="AG5000" s="69">
        <f t="shared" si="108"/>
        <v>21.87</v>
      </c>
      <c r="AH5000" s="70">
        <f t="shared" si="109"/>
        <v>61.510000000000005</v>
      </c>
      <c r="AI5000" s="70">
        <f t="shared" si="110"/>
        <v>88.830000000000013</v>
      </c>
      <c r="AJ5000" s="70">
        <f t="shared" si="111"/>
        <v>122.49000000000001</v>
      </c>
      <c r="AK5000" s="70">
        <f t="shared" si="112"/>
        <v>156.58000000000001</v>
      </c>
    </row>
    <row r="5001" spans="1:50" x14ac:dyDescent="0.25">
      <c r="A5001" s="96" t="s">
        <v>155</v>
      </c>
      <c r="B5001" s="96" t="s">
        <v>79</v>
      </c>
      <c r="C5001" s="96" t="s">
        <v>182</v>
      </c>
      <c r="D5001" s="96" t="s">
        <v>183</v>
      </c>
      <c r="E5001" s="96" t="s">
        <v>184</v>
      </c>
      <c r="F5001" s="132" t="s">
        <v>152</v>
      </c>
      <c r="G5001" s="17">
        <v>44470</v>
      </c>
      <c r="H5001" s="17"/>
      <c r="AA5001" s="133"/>
      <c r="AB5001" s="133"/>
      <c r="AC5001" s="133"/>
      <c r="AD5001" s="133"/>
      <c r="AE5001" s="133"/>
      <c r="AF5001" s="133"/>
      <c r="AG5001" s="23"/>
      <c r="AH5001" s="23"/>
      <c r="AI5001" s="115"/>
      <c r="AJ5001" s="23"/>
      <c r="AK5001" s="23"/>
      <c r="AL5001" s="12">
        <v>0.30312499999999998</v>
      </c>
      <c r="AM5001" s="12">
        <v>0.37849999999999995</v>
      </c>
      <c r="AN5001" s="12">
        <v>0.38124999999999998</v>
      </c>
      <c r="AO5001" s="12">
        <v>0.39250000000000002</v>
      </c>
      <c r="AP5001" s="12">
        <v>0.41899999999999998</v>
      </c>
      <c r="AQ5001" s="12">
        <v>0.41450000000000004</v>
      </c>
      <c r="AR5001" s="12">
        <v>0.49275000000000008</v>
      </c>
      <c r="AS5001" s="12">
        <v>0.53874999999999995</v>
      </c>
      <c r="AU5001">
        <f t="shared" ref="AU5001:AW5016" si="113">AL5001*200</f>
        <v>60.624999999999993</v>
      </c>
      <c r="AV5001">
        <f t="shared" si="113"/>
        <v>75.699999999999989</v>
      </c>
      <c r="AW5001">
        <f t="shared" si="113"/>
        <v>76.25</v>
      </c>
      <c r="AX5001">
        <f t="shared" ref="AX5001:AX5064" si="114">AU5001+AV5001+AW5001</f>
        <v>212.57499999999999</v>
      </c>
    </row>
    <row r="5002" spans="1:50" x14ac:dyDescent="0.25">
      <c r="A5002" s="96" t="s">
        <v>155</v>
      </c>
      <c r="B5002" s="96" t="s">
        <v>79</v>
      </c>
      <c r="C5002" s="96" t="s">
        <v>182</v>
      </c>
      <c r="D5002" s="96" t="s">
        <v>183</v>
      </c>
      <c r="E5002" s="96" t="s">
        <v>184</v>
      </c>
      <c r="F5002" s="132" t="s">
        <v>152</v>
      </c>
      <c r="G5002" s="17">
        <v>44474</v>
      </c>
      <c r="H5002" s="17"/>
      <c r="AA5002" s="133"/>
      <c r="AB5002" s="133"/>
      <c r="AC5002" s="133"/>
      <c r="AD5002" s="133"/>
      <c r="AE5002" s="133"/>
      <c r="AF5002" s="133"/>
      <c r="AG5002" s="23"/>
      <c r="AH5002" s="23"/>
      <c r="AI5002" s="115"/>
      <c r="AJ5002" s="23"/>
      <c r="AK5002" s="23"/>
      <c r="AL5002" s="12">
        <v>0.30312499999999998</v>
      </c>
      <c r="AM5002" s="12">
        <v>0.38200000000000001</v>
      </c>
      <c r="AN5002" s="12">
        <v>0.38225000000000003</v>
      </c>
      <c r="AO5002" s="12">
        <v>0.39600000000000002</v>
      </c>
      <c r="AP5002" s="12">
        <v>0.41899999999999998</v>
      </c>
      <c r="AQ5002" s="12">
        <v>0.41725000000000001</v>
      </c>
      <c r="AR5002" s="12">
        <v>0.49224999999999997</v>
      </c>
      <c r="AS5002" s="12">
        <v>0.54</v>
      </c>
      <c r="AU5002">
        <f t="shared" si="113"/>
        <v>60.624999999999993</v>
      </c>
      <c r="AV5002">
        <f t="shared" si="113"/>
        <v>76.400000000000006</v>
      </c>
      <c r="AW5002">
        <f t="shared" si="113"/>
        <v>76.45</v>
      </c>
      <c r="AX5002">
        <f t="shared" si="114"/>
        <v>213.47500000000002</v>
      </c>
    </row>
    <row r="5003" spans="1:50" x14ac:dyDescent="0.25">
      <c r="A5003" s="96" t="s">
        <v>155</v>
      </c>
      <c r="B5003" s="96" t="s">
        <v>79</v>
      </c>
      <c r="C5003" s="96" t="s">
        <v>182</v>
      </c>
      <c r="D5003" s="96" t="s">
        <v>183</v>
      </c>
      <c r="E5003" s="96" t="s">
        <v>184</v>
      </c>
      <c r="F5003" s="132" t="s">
        <v>152</v>
      </c>
      <c r="G5003" s="17">
        <v>44480</v>
      </c>
      <c r="H5003" s="17"/>
      <c r="AA5003" s="133"/>
      <c r="AB5003" s="133"/>
      <c r="AC5003" s="133"/>
      <c r="AD5003" s="133"/>
      <c r="AE5003" s="133"/>
      <c r="AF5003" s="133"/>
      <c r="AG5003" s="23"/>
      <c r="AH5003" s="23"/>
      <c r="AI5003" s="115"/>
      <c r="AJ5003" s="23"/>
      <c r="AK5003" s="23"/>
      <c r="AL5003" s="12">
        <v>0.32049999999999995</v>
      </c>
      <c r="AM5003" s="12">
        <v>0.38474999999999993</v>
      </c>
      <c r="AN5003" s="12">
        <v>0.38400000000000006</v>
      </c>
      <c r="AO5003" s="12">
        <v>0.39649999999999996</v>
      </c>
      <c r="AP5003" s="12">
        <v>0.42399999999999999</v>
      </c>
      <c r="AQ5003" s="12">
        <v>0.42274999999999996</v>
      </c>
      <c r="AR5003" s="12">
        <v>0.49524999999999991</v>
      </c>
      <c r="AS5003" s="12">
        <v>0.53925000000000001</v>
      </c>
      <c r="AU5003">
        <f t="shared" si="113"/>
        <v>64.099999999999994</v>
      </c>
      <c r="AV5003">
        <f t="shared" si="113"/>
        <v>76.949999999999989</v>
      </c>
      <c r="AW5003">
        <f t="shared" si="113"/>
        <v>76.800000000000011</v>
      </c>
      <c r="AX5003">
        <f t="shared" si="114"/>
        <v>217.85</v>
      </c>
    </row>
    <row r="5004" spans="1:50" x14ac:dyDescent="0.25">
      <c r="A5004" s="96" t="s">
        <v>155</v>
      </c>
      <c r="B5004" s="96" t="s">
        <v>79</v>
      </c>
      <c r="C5004" s="96" t="s">
        <v>182</v>
      </c>
      <c r="D5004" s="96" t="s">
        <v>183</v>
      </c>
      <c r="E5004" s="96" t="s">
        <v>184</v>
      </c>
      <c r="F5004" s="132" t="s">
        <v>152</v>
      </c>
      <c r="G5004" s="17">
        <v>44495</v>
      </c>
      <c r="H5004" s="17"/>
      <c r="AA5004" s="133"/>
      <c r="AB5004" s="133"/>
      <c r="AC5004" s="133"/>
      <c r="AD5004" s="133"/>
      <c r="AE5004" s="133"/>
      <c r="AF5004" s="133"/>
      <c r="AG5004" s="23"/>
      <c r="AH5004" s="23"/>
      <c r="AI5004" s="115"/>
      <c r="AJ5004" s="23"/>
      <c r="AK5004" s="23"/>
      <c r="AL5004" s="12">
        <v>0.25975000000000004</v>
      </c>
      <c r="AM5004" s="12">
        <v>0.37349999999999994</v>
      </c>
      <c r="AN5004" s="12">
        <v>0.38325000000000004</v>
      </c>
      <c r="AO5004" s="12">
        <v>0.39674999999999999</v>
      </c>
      <c r="AP5004" s="12">
        <v>0.42425000000000002</v>
      </c>
      <c r="AQ5004" s="12">
        <v>0.42299999999999999</v>
      </c>
      <c r="AR5004" s="12">
        <v>0.4975</v>
      </c>
      <c r="AS5004" s="12">
        <v>0.54225000000000001</v>
      </c>
      <c r="AU5004">
        <f t="shared" si="113"/>
        <v>51.95000000000001</v>
      </c>
      <c r="AV5004">
        <f t="shared" si="113"/>
        <v>74.699999999999989</v>
      </c>
      <c r="AW5004">
        <f t="shared" si="113"/>
        <v>76.650000000000006</v>
      </c>
      <c r="AX5004">
        <f t="shared" si="114"/>
        <v>203.3</v>
      </c>
    </row>
    <row r="5005" spans="1:50" x14ac:dyDescent="0.25">
      <c r="A5005" s="96" t="s">
        <v>155</v>
      </c>
      <c r="B5005" s="96" t="s">
        <v>79</v>
      </c>
      <c r="C5005" s="96" t="s">
        <v>182</v>
      </c>
      <c r="D5005" s="96" t="s">
        <v>183</v>
      </c>
      <c r="E5005" s="96" t="s">
        <v>184</v>
      </c>
      <c r="F5005" s="132" t="s">
        <v>152</v>
      </c>
      <c r="G5005" s="17">
        <v>44501</v>
      </c>
      <c r="H5005" s="17"/>
      <c r="AA5005" s="133"/>
      <c r="AB5005" s="133"/>
      <c r="AC5005" s="133"/>
      <c r="AD5005" s="133"/>
      <c r="AE5005" s="133"/>
      <c r="AF5005" s="133"/>
      <c r="AG5005" s="23"/>
      <c r="AH5005" s="23"/>
      <c r="AI5005" s="115"/>
      <c r="AJ5005" s="23"/>
      <c r="AK5005" s="23"/>
      <c r="AL5005" s="12">
        <v>0.30437500000000001</v>
      </c>
      <c r="AM5005" s="12">
        <v>0.38850000000000001</v>
      </c>
      <c r="AN5005" s="12">
        <v>0.38724999999999993</v>
      </c>
      <c r="AO5005" s="12">
        <v>0.39599999999999996</v>
      </c>
      <c r="AP5005" s="12">
        <v>0.42249999999999999</v>
      </c>
      <c r="AQ5005" s="12">
        <v>0.43400000000000005</v>
      </c>
      <c r="AR5005" s="12">
        <v>0.50350000000000006</v>
      </c>
      <c r="AS5005" s="12">
        <v>0.54400000000000004</v>
      </c>
      <c r="AU5005">
        <f t="shared" si="113"/>
        <v>60.875</v>
      </c>
      <c r="AV5005">
        <f t="shared" si="113"/>
        <v>77.7</v>
      </c>
      <c r="AW5005">
        <f t="shared" si="113"/>
        <v>77.449999999999989</v>
      </c>
      <c r="AX5005">
        <f t="shared" si="114"/>
        <v>216.02499999999998</v>
      </c>
    </row>
    <row r="5006" spans="1:50" x14ac:dyDescent="0.25">
      <c r="A5006" s="96" t="s">
        <v>155</v>
      </c>
      <c r="B5006" s="96" t="s">
        <v>79</v>
      </c>
      <c r="C5006" s="96" t="s">
        <v>182</v>
      </c>
      <c r="D5006" s="96" t="s">
        <v>183</v>
      </c>
      <c r="E5006" s="96" t="s">
        <v>184</v>
      </c>
      <c r="F5006" s="132" t="s">
        <v>152</v>
      </c>
      <c r="G5006" s="17">
        <v>44508</v>
      </c>
      <c r="H5006" s="17"/>
      <c r="AL5006" s="12">
        <v>0.33524999999999999</v>
      </c>
      <c r="AM5006" s="12">
        <v>0.38225000000000003</v>
      </c>
      <c r="AN5006" s="12">
        <v>0.38400000000000001</v>
      </c>
      <c r="AO5006" s="12">
        <v>0.39149999999999996</v>
      </c>
      <c r="AP5006" s="12">
        <v>0.41575000000000001</v>
      </c>
      <c r="AQ5006" s="12">
        <v>0.43625000000000003</v>
      </c>
      <c r="AR5006" s="12">
        <v>0.49625000000000002</v>
      </c>
      <c r="AS5006" s="12">
        <v>0.52649999999999997</v>
      </c>
      <c r="AU5006">
        <f t="shared" si="113"/>
        <v>67.05</v>
      </c>
      <c r="AV5006">
        <f t="shared" si="113"/>
        <v>76.45</v>
      </c>
      <c r="AW5006">
        <f t="shared" si="113"/>
        <v>76.8</v>
      </c>
      <c r="AX5006">
        <f t="shared" si="114"/>
        <v>220.3</v>
      </c>
    </row>
    <row r="5007" spans="1:50" x14ac:dyDescent="0.25">
      <c r="A5007" s="96" t="s">
        <v>155</v>
      </c>
      <c r="B5007" s="96" t="s">
        <v>79</v>
      </c>
      <c r="C5007" s="96" t="s">
        <v>182</v>
      </c>
      <c r="D5007" s="96" t="s">
        <v>183</v>
      </c>
      <c r="E5007" s="96" t="s">
        <v>184</v>
      </c>
      <c r="F5007" s="132" t="s">
        <v>152</v>
      </c>
      <c r="G5007" s="17">
        <v>44511</v>
      </c>
      <c r="H5007" s="17"/>
      <c r="AL5007" s="12">
        <v>0.32049999999999995</v>
      </c>
      <c r="AM5007" s="12">
        <v>0.39049999999999996</v>
      </c>
      <c r="AN5007" s="12">
        <v>0.38950000000000001</v>
      </c>
      <c r="AO5007" s="12">
        <v>0.40024999999999999</v>
      </c>
      <c r="AP5007" s="12">
        <v>0.42625000000000002</v>
      </c>
      <c r="AQ5007" s="12">
        <v>0.44075000000000003</v>
      </c>
      <c r="AR5007" s="12">
        <v>0.50524999999999998</v>
      </c>
      <c r="AS5007" s="12">
        <v>0.53500000000000003</v>
      </c>
      <c r="AU5007">
        <f t="shared" si="113"/>
        <v>64.099999999999994</v>
      </c>
      <c r="AV5007">
        <f t="shared" si="113"/>
        <v>78.099999999999994</v>
      </c>
      <c r="AW5007">
        <f t="shared" si="113"/>
        <v>77.900000000000006</v>
      </c>
      <c r="AX5007">
        <f t="shared" si="114"/>
        <v>220.1</v>
      </c>
    </row>
    <row r="5008" spans="1:50" x14ac:dyDescent="0.25">
      <c r="A5008" s="96" t="s">
        <v>155</v>
      </c>
      <c r="B5008" s="96" t="s">
        <v>79</v>
      </c>
      <c r="C5008" s="96" t="s">
        <v>182</v>
      </c>
      <c r="D5008" s="96" t="s">
        <v>183</v>
      </c>
      <c r="E5008" s="96" t="s">
        <v>184</v>
      </c>
      <c r="F5008" s="132" t="s">
        <v>152</v>
      </c>
      <c r="G5008" s="17">
        <v>44515</v>
      </c>
      <c r="H5008" s="17"/>
      <c r="AL5008" s="12">
        <v>0.27187499999999998</v>
      </c>
      <c r="AM5008" s="12">
        <v>0.38274999999999998</v>
      </c>
      <c r="AN5008" s="12">
        <v>0.38524999999999998</v>
      </c>
      <c r="AO5008" s="12">
        <v>0.4</v>
      </c>
      <c r="AP5008" s="12">
        <v>0.42274999999999996</v>
      </c>
      <c r="AQ5008" s="12">
        <v>0.43599999999999994</v>
      </c>
      <c r="AR5008" s="12">
        <v>0.50314999999999999</v>
      </c>
      <c r="AS5008" s="12">
        <v>0.53525</v>
      </c>
      <c r="AU5008">
        <f t="shared" si="113"/>
        <v>54.374999999999993</v>
      </c>
      <c r="AV5008">
        <f t="shared" si="113"/>
        <v>76.55</v>
      </c>
      <c r="AW5008">
        <f t="shared" si="113"/>
        <v>77.05</v>
      </c>
      <c r="AX5008">
        <f t="shared" si="114"/>
        <v>207.97499999999997</v>
      </c>
    </row>
    <row r="5009" spans="1:50" x14ac:dyDescent="0.25">
      <c r="A5009" s="96" t="s">
        <v>155</v>
      </c>
      <c r="B5009" s="96" t="s">
        <v>79</v>
      </c>
      <c r="C5009" s="96" t="s">
        <v>182</v>
      </c>
      <c r="D5009" s="96" t="s">
        <v>183</v>
      </c>
      <c r="E5009" s="96" t="s">
        <v>184</v>
      </c>
      <c r="F5009" s="132" t="s">
        <v>152</v>
      </c>
      <c r="G5009" s="17">
        <v>44519</v>
      </c>
      <c r="H5009" s="17"/>
      <c r="AL5009" s="12">
        <v>0.26837499999999997</v>
      </c>
      <c r="AM5009" s="12">
        <v>0.38100000000000001</v>
      </c>
      <c r="AN5009" s="12">
        <v>0.38500000000000001</v>
      </c>
      <c r="AO5009" s="12">
        <v>0.39624999999999999</v>
      </c>
      <c r="AP5009" s="12">
        <v>0.42174999999999996</v>
      </c>
      <c r="AQ5009" s="12">
        <v>0.42524999999999996</v>
      </c>
      <c r="AR5009" s="12">
        <v>0.49649999999999994</v>
      </c>
      <c r="AS5009" s="12">
        <v>0.5422499999999999</v>
      </c>
      <c r="AU5009">
        <f t="shared" si="113"/>
        <v>53.674999999999997</v>
      </c>
      <c r="AV5009">
        <f t="shared" si="113"/>
        <v>76.2</v>
      </c>
      <c r="AW5009">
        <f t="shared" si="113"/>
        <v>77</v>
      </c>
      <c r="AX5009">
        <f t="shared" si="114"/>
        <v>206.875</v>
      </c>
    </row>
    <row r="5010" spans="1:50" x14ac:dyDescent="0.25">
      <c r="A5010" s="96" t="s">
        <v>155</v>
      </c>
      <c r="B5010" s="96" t="s">
        <v>79</v>
      </c>
      <c r="C5010" s="96" t="s">
        <v>182</v>
      </c>
      <c r="D5010" s="96" t="s">
        <v>183</v>
      </c>
      <c r="E5010" s="96" t="s">
        <v>184</v>
      </c>
      <c r="F5010" s="132" t="s">
        <v>152</v>
      </c>
      <c r="G5010" s="17">
        <v>44522</v>
      </c>
      <c r="H5010" s="17"/>
      <c r="AL5010" s="12">
        <v>0.23037499999999997</v>
      </c>
      <c r="AM5010" s="12">
        <v>0.34475</v>
      </c>
      <c r="AN5010" s="12">
        <v>0.36524999999999996</v>
      </c>
      <c r="AO5010" s="12">
        <v>0.36825000000000002</v>
      </c>
      <c r="AP5010" s="12">
        <v>0.39100000000000001</v>
      </c>
      <c r="AQ5010" s="12">
        <v>0.42474999999999996</v>
      </c>
      <c r="AR5010" s="12">
        <v>0.45349999999999996</v>
      </c>
      <c r="AS5010" s="12">
        <v>0.52424999999999999</v>
      </c>
      <c r="AU5010">
        <f t="shared" si="113"/>
        <v>46.074999999999996</v>
      </c>
      <c r="AV5010">
        <f t="shared" si="113"/>
        <v>68.95</v>
      </c>
      <c r="AW5010">
        <f t="shared" si="113"/>
        <v>73.05</v>
      </c>
      <c r="AX5010">
        <f t="shared" si="114"/>
        <v>188.07499999999999</v>
      </c>
    </row>
    <row r="5011" spans="1:50" x14ac:dyDescent="0.25">
      <c r="A5011" s="96" t="s">
        <v>155</v>
      </c>
      <c r="B5011" s="96" t="s">
        <v>79</v>
      </c>
      <c r="C5011" s="96" t="s">
        <v>182</v>
      </c>
      <c r="D5011" s="96" t="s">
        <v>183</v>
      </c>
      <c r="E5011" s="96" t="s">
        <v>184</v>
      </c>
      <c r="F5011" s="132" t="s">
        <v>152</v>
      </c>
      <c r="G5011" s="17">
        <v>44530</v>
      </c>
      <c r="H5011" s="17"/>
      <c r="AL5011" s="12">
        <v>0.21625</v>
      </c>
      <c r="AM5011" s="12">
        <v>0.34450000000000003</v>
      </c>
      <c r="AN5011" s="12">
        <v>0.3725</v>
      </c>
      <c r="AO5011" s="12">
        <v>0.39624999999999999</v>
      </c>
      <c r="AP5011" s="12">
        <v>0.42299999999999999</v>
      </c>
      <c r="AQ5011" s="12">
        <v>0.42849999999999999</v>
      </c>
      <c r="AR5011" s="12">
        <v>0.50549999999999995</v>
      </c>
      <c r="AS5011" s="12">
        <v>0.54349999999999998</v>
      </c>
      <c r="AU5011">
        <f t="shared" si="113"/>
        <v>43.25</v>
      </c>
      <c r="AV5011">
        <f t="shared" si="113"/>
        <v>68.900000000000006</v>
      </c>
      <c r="AW5011">
        <f t="shared" si="113"/>
        <v>74.5</v>
      </c>
      <c r="AX5011">
        <f t="shared" si="114"/>
        <v>186.65</v>
      </c>
    </row>
    <row r="5012" spans="1:50" x14ac:dyDescent="0.25">
      <c r="A5012" s="96" t="s">
        <v>155</v>
      </c>
      <c r="B5012" s="96" t="s">
        <v>79</v>
      </c>
      <c r="C5012" s="96" t="s">
        <v>182</v>
      </c>
      <c r="D5012" s="96" t="s">
        <v>183</v>
      </c>
      <c r="E5012" s="96" t="s">
        <v>184</v>
      </c>
      <c r="F5012" s="132" t="s">
        <v>152</v>
      </c>
      <c r="G5012" s="17">
        <v>44536</v>
      </c>
      <c r="H5012" s="17"/>
      <c r="AL5012" s="12">
        <v>0.22912500000000002</v>
      </c>
      <c r="AM5012" s="12">
        <v>0.35099999999999992</v>
      </c>
      <c r="AN5012" s="12">
        <v>0.37224999999999997</v>
      </c>
      <c r="AO5012" s="12">
        <v>0.39649999999999996</v>
      </c>
      <c r="AP5012" s="12">
        <v>0.42225000000000001</v>
      </c>
      <c r="AQ5012" s="12">
        <v>0.42875000000000002</v>
      </c>
      <c r="AR5012" s="12">
        <v>0.502</v>
      </c>
      <c r="AS5012" s="12">
        <v>0.54075000000000006</v>
      </c>
      <c r="AU5012">
        <f t="shared" si="113"/>
        <v>45.825000000000003</v>
      </c>
      <c r="AV5012">
        <f t="shared" si="113"/>
        <v>70.199999999999989</v>
      </c>
      <c r="AW5012">
        <f t="shared" si="113"/>
        <v>74.449999999999989</v>
      </c>
      <c r="AX5012">
        <f t="shared" si="114"/>
        <v>190.47499999999997</v>
      </c>
    </row>
    <row r="5013" spans="1:50" x14ac:dyDescent="0.25">
      <c r="A5013" s="96" t="s">
        <v>155</v>
      </c>
      <c r="B5013" s="96" t="s">
        <v>79</v>
      </c>
      <c r="C5013" s="96" t="s">
        <v>182</v>
      </c>
      <c r="D5013" s="96" t="s">
        <v>183</v>
      </c>
      <c r="E5013" s="96" t="s">
        <v>184</v>
      </c>
      <c r="F5013" s="132" t="s">
        <v>152</v>
      </c>
      <c r="G5013" s="17">
        <v>44543</v>
      </c>
      <c r="H5013" s="17"/>
      <c r="AL5013" s="12">
        <v>0.32374999999999998</v>
      </c>
      <c r="AM5013" s="12">
        <v>0.35325000000000001</v>
      </c>
      <c r="AN5013" s="12">
        <v>0.37325000000000003</v>
      </c>
      <c r="AO5013" s="12">
        <v>0.39250000000000002</v>
      </c>
      <c r="AP5013" s="12">
        <v>0.42274999999999996</v>
      </c>
      <c r="AQ5013" s="12">
        <v>0.42700000000000005</v>
      </c>
      <c r="AR5013" s="12">
        <v>0.49924999999999997</v>
      </c>
      <c r="AS5013" s="12">
        <v>0.53949999999999998</v>
      </c>
      <c r="AU5013">
        <f t="shared" si="113"/>
        <v>64.75</v>
      </c>
      <c r="AV5013">
        <f t="shared" si="113"/>
        <v>70.650000000000006</v>
      </c>
      <c r="AW5013">
        <f t="shared" si="113"/>
        <v>74.650000000000006</v>
      </c>
      <c r="AX5013">
        <f t="shared" si="114"/>
        <v>210.05</v>
      </c>
    </row>
    <row r="5014" spans="1:50" x14ac:dyDescent="0.25">
      <c r="A5014" s="96" t="s">
        <v>155</v>
      </c>
      <c r="B5014" s="96" t="s">
        <v>79</v>
      </c>
      <c r="C5014" s="96" t="s">
        <v>182</v>
      </c>
      <c r="D5014" s="96" t="s">
        <v>183</v>
      </c>
      <c r="E5014" s="96" t="s">
        <v>184</v>
      </c>
      <c r="F5014" s="132" t="s">
        <v>152</v>
      </c>
      <c r="G5014" s="17">
        <v>44547</v>
      </c>
      <c r="H5014" s="17"/>
      <c r="AL5014" s="12"/>
      <c r="AM5014" s="12">
        <v>0.3725</v>
      </c>
      <c r="AN5014" s="12">
        <v>0.38250000000000001</v>
      </c>
      <c r="AO5014" s="12">
        <v>0.39600000000000002</v>
      </c>
      <c r="AP5014" s="12">
        <v>0.41599999999999993</v>
      </c>
      <c r="AQ5014" s="12">
        <v>0.42700000000000005</v>
      </c>
      <c r="AR5014" s="12">
        <v>0.49149999999999999</v>
      </c>
      <c r="AS5014" s="12">
        <v>0.53749999999999998</v>
      </c>
    </row>
    <row r="5015" spans="1:50" x14ac:dyDescent="0.25">
      <c r="A5015" s="96" t="s">
        <v>155</v>
      </c>
      <c r="B5015" s="96" t="s">
        <v>79</v>
      </c>
      <c r="C5015" s="96" t="s">
        <v>182</v>
      </c>
      <c r="D5015" s="96" t="s">
        <v>183</v>
      </c>
      <c r="E5015" s="96" t="s">
        <v>184</v>
      </c>
      <c r="F5015" s="132" t="s">
        <v>152</v>
      </c>
      <c r="G5015" s="17">
        <v>44551</v>
      </c>
      <c r="H5015" s="17"/>
      <c r="AL5015" s="12">
        <v>0.22087499999999999</v>
      </c>
      <c r="AM5015" s="12">
        <v>0.38200000000000001</v>
      </c>
      <c r="AN5015" s="12">
        <v>0.38950000000000001</v>
      </c>
      <c r="AO5015" s="12">
        <v>0.40025000000000005</v>
      </c>
      <c r="AP5015" s="12">
        <v>0.42649999999999999</v>
      </c>
      <c r="AQ5015" s="12">
        <v>0.42975000000000002</v>
      </c>
      <c r="AR5015" s="12">
        <v>0.503</v>
      </c>
      <c r="AS5015" s="12">
        <v>0.54525000000000001</v>
      </c>
      <c r="AU5015">
        <f t="shared" si="113"/>
        <v>44.174999999999997</v>
      </c>
      <c r="AV5015">
        <f t="shared" si="113"/>
        <v>76.400000000000006</v>
      </c>
      <c r="AW5015">
        <f t="shared" si="113"/>
        <v>77.900000000000006</v>
      </c>
      <c r="AX5015">
        <f t="shared" si="114"/>
        <v>198.47500000000002</v>
      </c>
    </row>
    <row r="5016" spans="1:50" x14ac:dyDescent="0.25">
      <c r="A5016" s="96" t="s">
        <v>155</v>
      </c>
      <c r="B5016" s="96" t="s">
        <v>79</v>
      </c>
      <c r="C5016" s="96" t="s">
        <v>182</v>
      </c>
      <c r="D5016" s="96" t="s">
        <v>183</v>
      </c>
      <c r="E5016" s="96" t="s">
        <v>184</v>
      </c>
      <c r="F5016" s="132" t="s">
        <v>152</v>
      </c>
      <c r="G5016" s="17">
        <v>44572</v>
      </c>
      <c r="H5016" s="17"/>
      <c r="AL5016" s="12">
        <v>0.18387500000000004</v>
      </c>
      <c r="AM5016" s="12">
        <v>0.33174999999999999</v>
      </c>
      <c r="AN5016" s="12">
        <v>0.35975000000000001</v>
      </c>
      <c r="AO5016" s="12">
        <v>0.38725000000000004</v>
      </c>
      <c r="AP5016" s="12">
        <v>0.42275000000000007</v>
      </c>
      <c r="AQ5016" s="12">
        <v>0.41375000000000001</v>
      </c>
      <c r="AR5016" s="12">
        <v>0.48800000000000004</v>
      </c>
      <c r="AS5016" s="12">
        <v>0.53300000000000003</v>
      </c>
      <c r="AU5016">
        <f t="shared" si="113"/>
        <v>36.775000000000006</v>
      </c>
      <c r="AV5016">
        <f t="shared" si="113"/>
        <v>66.349999999999994</v>
      </c>
      <c r="AW5016">
        <f t="shared" si="113"/>
        <v>71.95</v>
      </c>
      <c r="AX5016">
        <f t="shared" si="114"/>
        <v>175.07499999999999</v>
      </c>
    </row>
    <row r="5017" spans="1:50" x14ac:dyDescent="0.25">
      <c r="A5017" s="96" t="s">
        <v>155</v>
      </c>
      <c r="B5017" s="96" t="s">
        <v>79</v>
      </c>
      <c r="C5017" s="96" t="s">
        <v>182</v>
      </c>
      <c r="D5017" s="96" t="s">
        <v>183</v>
      </c>
      <c r="E5017" s="96" t="s">
        <v>184</v>
      </c>
      <c r="F5017" s="132" t="s">
        <v>152</v>
      </c>
      <c r="G5017" s="17">
        <v>44578</v>
      </c>
      <c r="H5017" s="17"/>
      <c r="AL5017" s="12">
        <v>0.18787500000000001</v>
      </c>
      <c r="AM5017" s="12">
        <v>0.32950000000000002</v>
      </c>
      <c r="AN5017" s="12">
        <v>0.36024999999999996</v>
      </c>
      <c r="AO5017" s="12">
        <v>0.38825000000000004</v>
      </c>
      <c r="AP5017" s="12">
        <v>0.40024999999999999</v>
      </c>
      <c r="AQ5017" s="12">
        <v>0.41200000000000003</v>
      </c>
      <c r="AR5017" s="12">
        <v>0.48849999999999993</v>
      </c>
      <c r="AS5017" s="12">
        <v>0.53685000000000005</v>
      </c>
      <c r="AU5017">
        <f t="shared" ref="AU5017:AW5079" si="115">AL5017*200</f>
        <v>37.575000000000003</v>
      </c>
      <c r="AV5017">
        <f t="shared" si="115"/>
        <v>65.900000000000006</v>
      </c>
      <c r="AW5017">
        <f t="shared" si="115"/>
        <v>72.05</v>
      </c>
      <c r="AX5017">
        <f t="shared" si="114"/>
        <v>175.52500000000001</v>
      </c>
    </row>
    <row r="5018" spans="1:50" x14ac:dyDescent="0.25">
      <c r="A5018" s="96" t="s">
        <v>155</v>
      </c>
      <c r="B5018" s="96" t="s">
        <v>79</v>
      </c>
      <c r="C5018" s="96" t="s">
        <v>182</v>
      </c>
      <c r="D5018" s="96" t="s">
        <v>183</v>
      </c>
      <c r="E5018" s="96" t="s">
        <v>184</v>
      </c>
      <c r="F5018" s="132" t="s">
        <v>152</v>
      </c>
      <c r="G5018" s="17">
        <v>44586</v>
      </c>
      <c r="H5018" s="17"/>
      <c r="AL5018" s="12">
        <v>0.19475000000000001</v>
      </c>
      <c r="AM5018" s="12">
        <v>0.32825000000000004</v>
      </c>
      <c r="AN5018" s="12">
        <v>0.35775000000000001</v>
      </c>
      <c r="AO5018" s="12">
        <v>0.3795</v>
      </c>
      <c r="AP5018" s="12">
        <v>0.41549999999999998</v>
      </c>
      <c r="AQ5018" s="12">
        <v>0.40549999999999997</v>
      </c>
      <c r="AR5018" s="12">
        <v>0.48499999999999999</v>
      </c>
      <c r="AS5018" s="12">
        <v>0.53724999999999989</v>
      </c>
      <c r="AU5018">
        <f t="shared" si="115"/>
        <v>38.950000000000003</v>
      </c>
      <c r="AV5018">
        <f t="shared" si="115"/>
        <v>65.650000000000006</v>
      </c>
      <c r="AW5018">
        <f t="shared" si="115"/>
        <v>71.55</v>
      </c>
      <c r="AX5018">
        <f t="shared" si="114"/>
        <v>176.15</v>
      </c>
    </row>
    <row r="5019" spans="1:50" x14ac:dyDescent="0.25">
      <c r="A5019" s="96" t="s">
        <v>155</v>
      </c>
      <c r="B5019" s="96" t="s">
        <v>79</v>
      </c>
      <c r="C5019" s="96" t="s">
        <v>182</v>
      </c>
      <c r="D5019" s="96" t="s">
        <v>183</v>
      </c>
      <c r="E5019" s="96" t="s">
        <v>184</v>
      </c>
      <c r="F5019" s="132" t="s">
        <v>152</v>
      </c>
      <c r="G5019" s="17">
        <v>44593</v>
      </c>
      <c r="H5019" s="17"/>
      <c r="AL5019" s="12">
        <v>0.21075000000000002</v>
      </c>
      <c r="AM5019" s="12">
        <v>0.32274999999999998</v>
      </c>
      <c r="AN5019" s="12">
        <v>0.34375</v>
      </c>
      <c r="AO5019" s="12">
        <v>0.36925000000000002</v>
      </c>
      <c r="AP5019" s="12">
        <v>0.40525</v>
      </c>
      <c r="AQ5019" s="12">
        <v>0.39750000000000002</v>
      </c>
      <c r="AR5019" s="12">
        <v>0.46200000000000002</v>
      </c>
      <c r="AS5019" s="12">
        <v>0.53374999999999995</v>
      </c>
      <c r="AU5019">
        <f t="shared" si="115"/>
        <v>42.150000000000006</v>
      </c>
      <c r="AV5019">
        <f t="shared" si="115"/>
        <v>64.55</v>
      </c>
      <c r="AW5019">
        <f t="shared" si="115"/>
        <v>68.75</v>
      </c>
      <c r="AX5019">
        <f t="shared" si="114"/>
        <v>175.45</v>
      </c>
    </row>
    <row r="5020" spans="1:50" x14ac:dyDescent="0.25">
      <c r="A5020" s="96" t="s">
        <v>155</v>
      </c>
      <c r="B5020" s="96" t="s">
        <v>79</v>
      </c>
      <c r="C5020" s="96" t="s">
        <v>182</v>
      </c>
      <c r="D5020" s="96" t="s">
        <v>183</v>
      </c>
      <c r="E5020" s="96" t="s">
        <v>184</v>
      </c>
      <c r="F5020" s="132" t="s">
        <v>152</v>
      </c>
      <c r="G5020" s="17">
        <v>44600</v>
      </c>
      <c r="H5020" s="17"/>
      <c r="AL5020" s="12">
        <v>0.34987499999999999</v>
      </c>
      <c r="AM5020" s="12">
        <v>0.38274999999999998</v>
      </c>
      <c r="AN5020" s="12">
        <v>0.38549999999999995</v>
      </c>
      <c r="AO5020" s="12">
        <v>0.39199999999999996</v>
      </c>
      <c r="AP5020" s="12">
        <v>0.41400000000000003</v>
      </c>
      <c r="AQ5020" s="12">
        <v>0.40175</v>
      </c>
      <c r="AR5020" s="12">
        <v>0.47075</v>
      </c>
      <c r="AS5020" s="12">
        <v>0.5455000000000001</v>
      </c>
      <c r="AU5020">
        <f t="shared" si="115"/>
        <v>69.974999999999994</v>
      </c>
      <c r="AV5020">
        <f t="shared" si="115"/>
        <v>76.55</v>
      </c>
      <c r="AW5020">
        <f t="shared" si="115"/>
        <v>77.099999999999994</v>
      </c>
      <c r="AX5020">
        <f t="shared" si="114"/>
        <v>223.62499999999997</v>
      </c>
    </row>
    <row r="5021" spans="1:50" x14ac:dyDescent="0.25">
      <c r="A5021" s="96" t="s">
        <v>155</v>
      </c>
      <c r="B5021" s="96" t="s">
        <v>79</v>
      </c>
      <c r="C5021" s="96" t="s">
        <v>182</v>
      </c>
      <c r="D5021" s="96" t="s">
        <v>183</v>
      </c>
      <c r="E5021" s="96" t="s">
        <v>184</v>
      </c>
      <c r="F5021" s="132" t="s">
        <v>152</v>
      </c>
      <c r="G5021" s="17">
        <v>44602</v>
      </c>
      <c r="H5021" s="17"/>
      <c r="AL5021" s="12"/>
      <c r="AM5021" s="12">
        <v>0.38200000000000001</v>
      </c>
      <c r="AN5021" s="12">
        <v>0.38424999999999998</v>
      </c>
      <c r="AO5021" s="12">
        <v>0.39275000000000004</v>
      </c>
      <c r="AP5021" s="12">
        <v>0.41799999999999998</v>
      </c>
      <c r="AQ5021" s="12">
        <v>0.41200000000000003</v>
      </c>
      <c r="AR5021" s="12">
        <v>0.47400000000000003</v>
      </c>
      <c r="AS5021" s="12">
        <v>0.54050000000000009</v>
      </c>
    </row>
    <row r="5022" spans="1:50" x14ac:dyDescent="0.25">
      <c r="A5022" s="96" t="s">
        <v>155</v>
      </c>
      <c r="B5022" s="96" t="s">
        <v>79</v>
      </c>
      <c r="C5022" s="96" t="s">
        <v>182</v>
      </c>
      <c r="D5022" s="96" t="s">
        <v>183</v>
      </c>
      <c r="E5022" s="96" t="s">
        <v>184</v>
      </c>
      <c r="F5022" s="132" t="s">
        <v>152</v>
      </c>
      <c r="G5022" s="17">
        <v>44706</v>
      </c>
      <c r="H5022" s="17"/>
      <c r="AL5022" s="12">
        <v>0.26974999999999999</v>
      </c>
      <c r="AM5022" s="12">
        <v>0.36499999999999999</v>
      </c>
      <c r="AN5022" s="12">
        <v>0.37174999999999997</v>
      </c>
      <c r="AO5022" s="12">
        <v>0.38374999999999998</v>
      </c>
      <c r="AP5022" s="12">
        <v>0.41249999999999998</v>
      </c>
      <c r="AQ5022" s="12">
        <v>0.436</v>
      </c>
      <c r="AR5022" s="12">
        <v>0.50224999999999997</v>
      </c>
      <c r="AS5022" s="12">
        <v>0.53100000000000003</v>
      </c>
      <c r="AU5022">
        <f t="shared" si="115"/>
        <v>53.949999999999996</v>
      </c>
      <c r="AV5022">
        <f t="shared" si="115"/>
        <v>73</v>
      </c>
      <c r="AW5022">
        <f t="shared" si="115"/>
        <v>74.349999999999994</v>
      </c>
      <c r="AX5022">
        <f t="shared" si="114"/>
        <v>201.29999999999998</v>
      </c>
    </row>
    <row r="5023" spans="1:50" x14ac:dyDescent="0.25">
      <c r="A5023" s="96" t="s">
        <v>155</v>
      </c>
      <c r="B5023" s="96" t="s">
        <v>79</v>
      </c>
      <c r="C5023" s="96" t="s">
        <v>182</v>
      </c>
      <c r="D5023" s="96" t="s">
        <v>183</v>
      </c>
      <c r="E5023" s="96" t="s">
        <v>184</v>
      </c>
      <c r="F5023" s="132" t="s">
        <v>152</v>
      </c>
      <c r="G5023" s="17">
        <v>44719</v>
      </c>
      <c r="H5023" s="17"/>
      <c r="AL5023" s="12">
        <v>0.35037499999999999</v>
      </c>
      <c r="AM5023" s="12">
        <v>0.38049999999999995</v>
      </c>
      <c r="AN5023" s="12">
        <v>0.38299999999999995</v>
      </c>
      <c r="AO5023" s="12">
        <v>0.39075000000000004</v>
      </c>
      <c r="AP5023" s="12">
        <v>0.41749999999999998</v>
      </c>
      <c r="AQ5023" s="12">
        <v>0.44600000000000001</v>
      </c>
      <c r="AR5023" s="12">
        <v>0.50850000000000006</v>
      </c>
      <c r="AS5023" s="12">
        <v>0.53674999999999995</v>
      </c>
      <c r="AU5023">
        <f t="shared" si="115"/>
        <v>70.075000000000003</v>
      </c>
      <c r="AV5023">
        <f t="shared" si="115"/>
        <v>76.099999999999994</v>
      </c>
      <c r="AW5023">
        <f t="shared" si="115"/>
        <v>76.599999999999994</v>
      </c>
      <c r="AX5023">
        <f t="shared" si="114"/>
        <v>222.77500000000001</v>
      </c>
    </row>
    <row r="5024" spans="1:50" x14ac:dyDescent="0.25">
      <c r="A5024" s="96" t="s">
        <v>155</v>
      </c>
      <c r="B5024" s="96" t="s">
        <v>79</v>
      </c>
      <c r="C5024" s="96" t="s">
        <v>182</v>
      </c>
      <c r="D5024" s="96" t="s">
        <v>183</v>
      </c>
      <c r="E5024" s="96" t="s">
        <v>184</v>
      </c>
      <c r="F5024" s="132" t="s">
        <v>152</v>
      </c>
      <c r="G5024" s="17">
        <v>44733</v>
      </c>
      <c r="H5024" s="17"/>
      <c r="AL5024" s="12">
        <v>0.39837500000000003</v>
      </c>
      <c r="AM5024" s="12">
        <v>0.37924999999999998</v>
      </c>
      <c r="AN5024" s="12">
        <v>0.38424999999999998</v>
      </c>
      <c r="AO5024" s="12">
        <v>0.39149999999999996</v>
      </c>
      <c r="AP5024" s="12">
        <v>0.41749999999999998</v>
      </c>
      <c r="AQ5024" s="12">
        <v>0.44724999999999993</v>
      </c>
      <c r="AR5024" s="12">
        <v>0.50600000000000001</v>
      </c>
      <c r="AS5024" s="12">
        <v>0.53649999999999987</v>
      </c>
      <c r="AU5024">
        <f t="shared" si="115"/>
        <v>79.675000000000011</v>
      </c>
      <c r="AV5024">
        <f t="shared" si="115"/>
        <v>75.849999999999994</v>
      </c>
      <c r="AW5024">
        <f t="shared" si="115"/>
        <v>76.849999999999994</v>
      </c>
      <c r="AX5024">
        <f t="shared" si="114"/>
        <v>232.375</v>
      </c>
    </row>
    <row r="5025" spans="1:50" x14ac:dyDescent="0.25">
      <c r="A5025" s="96" t="s">
        <v>155</v>
      </c>
      <c r="B5025" s="96" t="s">
        <v>79</v>
      </c>
      <c r="C5025" s="96" t="s">
        <v>182</v>
      </c>
      <c r="D5025" s="96" t="s">
        <v>183</v>
      </c>
      <c r="E5025" s="96" t="s">
        <v>184</v>
      </c>
      <c r="F5025" s="132" t="s">
        <v>152</v>
      </c>
      <c r="G5025" s="17">
        <v>44747</v>
      </c>
      <c r="H5025" s="17"/>
      <c r="AL5025" s="12">
        <v>0.34399999999999997</v>
      </c>
      <c r="AM5025" s="12">
        <v>0.38124999999999998</v>
      </c>
      <c r="AN5025" s="12">
        <v>0.38849999999999996</v>
      </c>
      <c r="AO5025" s="12">
        <v>0.39575000000000005</v>
      </c>
      <c r="AP5025" s="12">
        <v>0.42625000000000002</v>
      </c>
      <c r="AQ5025" s="12">
        <v>0.46325000000000005</v>
      </c>
      <c r="AR5025" s="12">
        <v>0.51300000000000001</v>
      </c>
      <c r="AS5025" s="12">
        <v>0.53975000000000006</v>
      </c>
      <c r="AU5025">
        <f t="shared" si="115"/>
        <v>68.8</v>
      </c>
      <c r="AV5025">
        <f t="shared" si="115"/>
        <v>76.25</v>
      </c>
      <c r="AW5025">
        <f t="shared" si="115"/>
        <v>77.699999999999989</v>
      </c>
      <c r="AX5025">
        <f t="shared" si="114"/>
        <v>222.75</v>
      </c>
    </row>
    <row r="5026" spans="1:50" x14ac:dyDescent="0.25">
      <c r="A5026" s="96" t="s">
        <v>155</v>
      </c>
      <c r="B5026" s="96" t="s">
        <v>79</v>
      </c>
      <c r="C5026" s="96" t="s">
        <v>182</v>
      </c>
      <c r="D5026" s="96" t="s">
        <v>183</v>
      </c>
      <c r="E5026" s="96" t="s">
        <v>184</v>
      </c>
      <c r="F5026" s="132" t="s">
        <v>152</v>
      </c>
      <c r="G5026" s="17">
        <v>44756</v>
      </c>
      <c r="H5026" s="17"/>
      <c r="AL5026" s="12"/>
      <c r="AM5026" s="12">
        <v>0.39250000000000002</v>
      </c>
      <c r="AN5026" s="12">
        <v>0.39474999999999999</v>
      </c>
      <c r="AO5026" s="12">
        <v>0.41099999999999992</v>
      </c>
      <c r="AP5026" s="12">
        <v>0.43575000000000003</v>
      </c>
      <c r="AQ5026" s="12">
        <v>0.46825000000000006</v>
      </c>
      <c r="AR5026" s="12">
        <v>0.51674999999999993</v>
      </c>
      <c r="AS5026" s="12">
        <v>0.53825000000000001</v>
      </c>
    </row>
    <row r="5027" spans="1:50" x14ac:dyDescent="0.25">
      <c r="A5027" s="96" t="s">
        <v>155</v>
      </c>
      <c r="B5027" s="96" t="s">
        <v>79</v>
      </c>
      <c r="C5027" s="96" t="s">
        <v>182</v>
      </c>
      <c r="D5027" s="96" t="s">
        <v>183</v>
      </c>
      <c r="E5027" s="96" t="s">
        <v>184</v>
      </c>
      <c r="F5027" s="132" t="s">
        <v>152</v>
      </c>
      <c r="G5027" s="17">
        <v>44567</v>
      </c>
      <c r="H5027" s="17"/>
      <c r="AL5027">
        <v>0.22724999999999998</v>
      </c>
      <c r="AM5027">
        <v>0.34375</v>
      </c>
      <c r="AN5027">
        <v>0.3705</v>
      </c>
      <c r="AO5027">
        <v>0.39624999999999999</v>
      </c>
      <c r="AP5027">
        <v>0.42524999999999996</v>
      </c>
      <c r="AQ5027">
        <v>0.42249999999999999</v>
      </c>
      <c r="AR5027">
        <v>0.49399999999999999</v>
      </c>
      <c r="AS5027">
        <v>0.53799999999999992</v>
      </c>
      <c r="AU5027">
        <f t="shared" si="115"/>
        <v>45.449999999999996</v>
      </c>
      <c r="AV5027">
        <f t="shared" si="115"/>
        <v>68.75</v>
      </c>
      <c r="AW5027">
        <f t="shared" si="115"/>
        <v>74.099999999999994</v>
      </c>
      <c r="AX5027">
        <f t="shared" si="114"/>
        <v>188.29999999999998</v>
      </c>
    </row>
    <row r="5028" spans="1:50" x14ac:dyDescent="0.25">
      <c r="A5028" s="99" t="s">
        <v>157</v>
      </c>
      <c r="B5028" s="99" t="s">
        <v>84</v>
      </c>
      <c r="C5028" s="99" t="s">
        <v>182</v>
      </c>
      <c r="D5028" s="99" t="s">
        <v>183</v>
      </c>
      <c r="E5028" s="99" t="s">
        <v>184</v>
      </c>
      <c r="F5028" s="132" t="s">
        <v>152</v>
      </c>
      <c r="G5028" s="17">
        <v>44470</v>
      </c>
      <c r="H5028" s="17"/>
      <c r="AM5028">
        <v>0.37375000000000003</v>
      </c>
      <c r="AN5028">
        <v>0.37799999999999995</v>
      </c>
      <c r="AO5028">
        <v>0.39449999999999996</v>
      </c>
      <c r="AP5028">
        <v>0.42549999999999999</v>
      </c>
      <c r="AQ5028">
        <v>0.46625</v>
      </c>
      <c r="AR5028">
        <v>0.50249999999999995</v>
      </c>
      <c r="AS5028">
        <v>0.53825000000000001</v>
      </c>
    </row>
    <row r="5029" spans="1:50" x14ac:dyDescent="0.25">
      <c r="A5029" s="99" t="s">
        <v>157</v>
      </c>
      <c r="B5029" s="99" t="s">
        <v>84</v>
      </c>
      <c r="C5029" s="99" t="s">
        <v>182</v>
      </c>
      <c r="D5029" s="99" t="s">
        <v>183</v>
      </c>
      <c r="E5029" s="99" t="s">
        <v>184</v>
      </c>
      <c r="F5029" s="132" t="s">
        <v>152</v>
      </c>
      <c r="G5029" s="17">
        <v>44474</v>
      </c>
      <c r="H5029" s="17"/>
      <c r="AL5029">
        <v>0.28899999999999998</v>
      </c>
      <c r="AM5029">
        <v>0.38174999999999998</v>
      </c>
      <c r="AN5029">
        <v>0.38500000000000001</v>
      </c>
      <c r="AO5029">
        <v>0.38674999999999998</v>
      </c>
      <c r="AP5029">
        <v>0.42274999999999996</v>
      </c>
      <c r="AQ5029">
        <v>0.44950000000000001</v>
      </c>
      <c r="AR5029">
        <v>0.50099999999999989</v>
      </c>
      <c r="AS5029">
        <v>0.53974999999999995</v>
      </c>
      <c r="AU5029">
        <f t="shared" si="115"/>
        <v>57.8</v>
      </c>
      <c r="AV5029">
        <f t="shared" si="115"/>
        <v>76.349999999999994</v>
      </c>
      <c r="AW5029">
        <f t="shared" si="115"/>
        <v>77</v>
      </c>
      <c r="AX5029">
        <f t="shared" si="114"/>
        <v>211.14999999999998</v>
      </c>
    </row>
    <row r="5030" spans="1:50" x14ac:dyDescent="0.25">
      <c r="A5030" s="99" t="s">
        <v>157</v>
      </c>
      <c r="B5030" s="99" t="s">
        <v>84</v>
      </c>
      <c r="C5030" s="99" t="s">
        <v>182</v>
      </c>
      <c r="D5030" s="99" t="s">
        <v>183</v>
      </c>
      <c r="E5030" s="99" t="s">
        <v>184</v>
      </c>
      <c r="F5030" s="132" t="s">
        <v>152</v>
      </c>
      <c r="G5030" s="17">
        <v>44480</v>
      </c>
      <c r="H5030" s="17"/>
      <c r="AL5030">
        <v>0.30825000000000002</v>
      </c>
      <c r="AM5030">
        <v>0.38299999999999995</v>
      </c>
      <c r="AN5030">
        <v>0.38524999999999998</v>
      </c>
      <c r="AO5030">
        <v>0.38774999999999998</v>
      </c>
      <c r="AP5030">
        <v>0.42599999999999999</v>
      </c>
      <c r="AQ5030">
        <v>0.45200000000000001</v>
      </c>
      <c r="AR5030">
        <v>0.50700000000000001</v>
      </c>
      <c r="AS5030">
        <v>0.54174999999999995</v>
      </c>
      <c r="AU5030">
        <f t="shared" si="115"/>
        <v>61.650000000000006</v>
      </c>
      <c r="AV5030">
        <f t="shared" si="115"/>
        <v>76.599999999999994</v>
      </c>
      <c r="AW5030">
        <f t="shared" si="115"/>
        <v>77.05</v>
      </c>
      <c r="AX5030">
        <f t="shared" si="114"/>
        <v>215.3</v>
      </c>
    </row>
    <row r="5031" spans="1:50" x14ac:dyDescent="0.25">
      <c r="A5031" s="99" t="s">
        <v>157</v>
      </c>
      <c r="B5031" s="99" t="s">
        <v>84</v>
      </c>
      <c r="C5031" s="99" t="s">
        <v>182</v>
      </c>
      <c r="D5031" s="99" t="s">
        <v>183</v>
      </c>
      <c r="E5031" s="99" t="s">
        <v>184</v>
      </c>
      <c r="F5031" s="132" t="s">
        <v>152</v>
      </c>
      <c r="G5031" s="17">
        <v>44495</v>
      </c>
      <c r="H5031" s="17"/>
      <c r="AL5031">
        <v>0.22600000000000001</v>
      </c>
      <c r="AM5031">
        <v>0.37674999999999997</v>
      </c>
      <c r="AN5031">
        <v>0.38075000000000003</v>
      </c>
      <c r="AO5031">
        <v>0.39075000000000004</v>
      </c>
      <c r="AP5031">
        <v>0.42625000000000002</v>
      </c>
      <c r="AQ5031">
        <v>0.45450000000000002</v>
      </c>
      <c r="AR5031">
        <v>0.50724999999999998</v>
      </c>
      <c r="AS5031">
        <v>0.54274999999999995</v>
      </c>
      <c r="AU5031">
        <f t="shared" si="115"/>
        <v>45.2</v>
      </c>
      <c r="AV5031">
        <f t="shared" si="115"/>
        <v>75.349999999999994</v>
      </c>
      <c r="AW5031">
        <f t="shared" si="115"/>
        <v>76.150000000000006</v>
      </c>
      <c r="AX5031">
        <f t="shared" si="114"/>
        <v>196.7</v>
      </c>
    </row>
    <row r="5032" spans="1:50" x14ac:dyDescent="0.25">
      <c r="A5032" s="99" t="s">
        <v>157</v>
      </c>
      <c r="B5032" s="99" t="s">
        <v>84</v>
      </c>
      <c r="C5032" s="99" t="s">
        <v>182</v>
      </c>
      <c r="D5032" s="99" t="s">
        <v>183</v>
      </c>
      <c r="E5032" s="99" t="s">
        <v>184</v>
      </c>
      <c r="F5032" s="132" t="s">
        <v>152</v>
      </c>
      <c r="G5032" s="17">
        <v>44501</v>
      </c>
      <c r="H5032" s="17"/>
      <c r="AL5032">
        <v>0.28850000000000003</v>
      </c>
      <c r="AM5032">
        <v>0.38750000000000001</v>
      </c>
      <c r="AN5032">
        <v>0.38850000000000001</v>
      </c>
      <c r="AO5032">
        <v>0.39950000000000002</v>
      </c>
      <c r="AP5032">
        <v>0.42749999999999999</v>
      </c>
      <c r="AQ5032">
        <v>0.45924999999999999</v>
      </c>
      <c r="AR5032">
        <v>0.50525000000000009</v>
      </c>
      <c r="AS5032">
        <v>0.54199999999999993</v>
      </c>
      <c r="AU5032">
        <f t="shared" si="115"/>
        <v>57.70000000000001</v>
      </c>
      <c r="AV5032">
        <f t="shared" si="115"/>
        <v>77.5</v>
      </c>
      <c r="AW5032">
        <f t="shared" si="115"/>
        <v>77.7</v>
      </c>
      <c r="AX5032">
        <f t="shared" si="114"/>
        <v>212.90000000000003</v>
      </c>
    </row>
    <row r="5033" spans="1:50" x14ac:dyDescent="0.25">
      <c r="A5033" s="99" t="s">
        <v>157</v>
      </c>
      <c r="B5033" s="99" t="s">
        <v>84</v>
      </c>
      <c r="C5033" s="99" t="s">
        <v>182</v>
      </c>
      <c r="D5033" s="99" t="s">
        <v>183</v>
      </c>
      <c r="E5033" s="99" t="s">
        <v>184</v>
      </c>
      <c r="F5033" s="132" t="s">
        <v>152</v>
      </c>
      <c r="G5033" s="17">
        <v>44508</v>
      </c>
      <c r="H5033" s="17"/>
      <c r="AL5033">
        <v>0.3125</v>
      </c>
      <c r="AM5033">
        <v>0.38350000000000001</v>
      </c>
      <c r="AN5033">
        <v>0.38500000000000001</v>
      </c>
      <c r="AO5033">
        <v>0.38424999999999998</v>
      </c>
      <c r="AP5033">
        <v>0.42424999999999996</v>
      </c>
      <c r="AQ5033">
        <v>0.45325000000000004</v>
      </c>
      <c r="AR5033">
        <v>0.503</v>
      </c>
      <c r="AS5033">
        <v>0.53400000000000003</v>
      </c>
      <c r="AU5033">
        <f t="shared" si="115"/>
        <v>62.5</v>
      </c>
      <c r="AV5033">
        <f t="shared" si="115"/>
        <v>76.7</v>
      </c>
      <c r="AW5033">
        <f t="shared" si="115"/>
        <v>77</v>
      </c>
      <c r="AX5033">
        <f t="shared" si="114"/>
        <v>216.2</v>
      </c>
    </row>
    <row r="5034" spans="1:50" x14ac:dyDescent="0.25">
      <c r="A5034" s="99" t="s">
        <v>157</v>
      </c>
      <c r="B5034" s="99" t="s">
        <v>84</v>
      </c>
      <c r="C5034" s="99" t="s">
        <v>182</v>
      </c>
      <c r="D5034" s="99" t="s">
        <v>183</v>
      </c>
      <c r="E5034" s="99" t="s">
        <v>184</v>
      </c>
      <c r="F5034" s="132" t="s">
        <v>152</v>
      </c>
      <c r="G5034" s="17">
        <v>44511</v>
      </c>
      <c r="H5034" s="17"/>
      <c r="AL5034">
        <v>0.30824999999999997</v>
      </c>
      <c r="AM5034">
        <v>0.38924999999999998</v>
      </c>
      <c r="AN5034">
        <v>0.38924999999999998</v>
      </c>
      <c r="AO5034">
        <v>0.39299999999999996</v>
      </c>
      <c r="AP5034">
        <v>0.43099999999999994</v>
      </c>
      <c r="AQ5034">
        <v>0.45774999999999993</v>
      </c>
      <c r="AR5034">
        <v>0.50975000000000004</v>
      </c>
      <c r="AS5034">
        <v>0.53874999999999995</v>
      </c>
      <c r="AU5034">
        <f t="shared" si="115"/>
        <v>61.649999999999991</v>
      </c>
      <c r="AV5034">
        <f t="shared" si="115"/>
        <v>77.849999999999994</v>
      </c>
      <c r="AW5034">
        <f t="shared" si="115"/>
        <v>77.849999999999994</v>
      </c>
      <c r="AX5034">
        <f t="shared" si="114"/>
        <v>217.35</v>
      </c>
    </row>
    <row r="5035" spans="1:50" x14ac:dyDescent="0.25">
      <c r="A5035" s="99" t="s">
        <v>157</v>
      </c>
      <c r="B5035" s="99" t="s">
        <v>84</v>
      </c>
      <c r="C5035" s="99" t="s">
        <v>182</v>
      </c>
      <c r="D5035" s="99" t="s">
        <v>183</v>
      </c>
      <c r="E5035" s="99" t="s">
        <v>184</v>
      </c>
      <c r="F5035" s="132" t="s">
        <v>152</v>
      </c>
      <c r="G5035" s="17">
        <v>44515</v>
      </c>
      <c r="H5035" s="17"/>
      <c r="AL5035">
        <v>0.25275000000000003</v>
      </c>
      <c r="AM5035">
        <v>0.38725000000000004</v>
      </c>
      <c r="AN5035">
        <v>0.38700000000000001</v>
      </c>
      <c r="AO5035">
        <v>0.38850000000000001</v>
      </c>
      <c r="AP5035">
        <v>0.42749999999999999</v>
      </c>
      <c r="AQ5035">
        <v>0.4572500000000001</v>
      </c>
      <c r="AR5035">
        <v>0.50875000000000004</v>
      </c>
      <c r="AS5035">
        <v>0.54174999999999995</v>
      </c>
      <c r="AU5035">
        <f t="shared" si="115"/>
        <v>50.550000000000004</v>
      </c>
      <c r="AV5035">
        <f t="shared" si="115"/>
        <v>77.45</v>
      </c>
      <c r="AW5035">
        <f t="shared" si="115"/>
        <v>77.400000000000006</v>
      </c>
      <c r="AX5035">
        <f t="shared" si="114"/>
        <v>205.4</v>
      </c>
    </row>
    <row r="5036" spans="1:50" x14ac:dyDescent="0.25">
      <c r="A5036" s="99" t="s">
        <v>157</v>
      </c>
      <c r="B5036" s="99" t="s">
        <v>84</v>
      </c>
      <c r="C5036" s="99" t="s">
        <v>182</v>
      </c>
      <c r="D5036" s="99" t="s">
        <v>183</v>
      </c>
      <c r="E5036" s="99" t="s">
        <v>184</v>
      </c>
      <c r="F5036" s="132" t="s">
        <v>152</v>
      </c>
      <c r="G5036" s="17">
        <v>44519</v>
      </c>
      <c r="H5036" s="17"/>
      <c r="AL5036">
        <v>0.25774999999999998</v>
      </c>
      <c r="AM5036">
        <v>0.38050000000000006</v>
      </c>
      <c r="AN5036">
        <v>0.38374999999999998</v>
      </c>
      <c r="AO5036">
        <v>0.38874999999999998</v>
      </c>
      <c r="AP5036">
        <v>0.42625000000000002</v>
      </c>
      <c r="AQ5036">
        <v>0.45350000000000001</v>
      </c>
      <c r="AR5036">
        <v>0.502</v>
      </c>
      <c r="AS5036">
        <v>0.54050000000000009</v>
      </c>
      <c r="AU5036">
        <f t="shared" si="115"/>
        <v>51.55</v>
      </c>
      <c r="AV5036">
        <f t="shared" si="115"/>
        <v>76.100000000000009</v>
      </c>
      <c r="AW5036">
        <f t="shared" si="115"/>
        <v>76.75</v>
      </c>
      <c r="AX5036">
        <f t="shared" si="114"/>
        <v>204.4</v>
      </c>
    </row>
    <row r="5037" spans="1:50" x14ac:dyDescent="0.25">
      <c r="A5037" s="99" t="s">
        <v>157</v>
      </c>
      <c r="B5037" s="99" t="s">
        <v>84</v>
      </c>
      <c r="C5037" s="99" t="s">
        <v>182</v>
      </c>
      <c r="D5037" s="99" t="s">
        <v>183</v>
      </c>
      <c r="E5037" s="99" t="s">
        <v>184</v>
      </c>
      <c r="F5037" s="132" t="s">
        <v>152</v>
      </c>
      <c r="G5037" s="17">
        <v>44522</v>
      </c>
      <c r="H5037" s="17"/>
      <c r="AL5037">
        <v>0.205375</v>
      </c>
      <c r="AM5037">
        <v>0.33575000000000005</v>
      </c>
      <c r="AN5037">
        <v>0.34224999999999994</v>
      </c>
      <c r="AO5037">
        <v>0.375</v>
      </c>
      <c r="AP5037">
        <v>0.40399999999999997</v>
      </c>
      <c r="AQ5037">
        <v>0.42050000000000004</v>
      </c>
      <c r="AR5037">
        <v>0.45024999999999998</v>
      </c>
      <c r="AS5037">
        <v>0.53575000000000006</v>
      </c>
      <c r="AU5037">
        <f t="shared" si="115"/>
        <v>41.075000000000003</v>
      </c>
      <c r="AV5037">
        <f t="shared" si="115"/>
        <v>67.150000000000006</v>
      </c>
      <c r="AW5037">
        <f t="shared" si="115"/>
        <v>68.449999999999989</v>
      </c>
      <c r="AX5037">
        <f t="shared" si="114"/>
        <v>176.67500000000001</v>
      </c>
    </row>
    <row r="5038" spans="1:50" x14ac:dyDescent="0.25">
      <c r="A5038" s="99" t="s">
        <v>157</v>
      </c>
      <c r="B5038" s="99" t="s">
        <v>84</v>
      </c>
      <c r="C5038" s="99" t="s">
        <v>182</v>
      </c>
      <c r="D5038" s="99" t="s">
        <v>183</v>
      </c>
      <c r="E5038" s="99" t="s">
        <v>184</v>
      </c>
      <c r="F5038" s="132" t="s">
        <v>152</v>
      </c>
      <c r="G5038" s="17">
        <v>44530</v>
      </c>
      <c r="H5038" s="17"/>
      <c r="AL5038">
        <v>0.17912500000000001</v>
      </c>
      <c r="AM5038">
        <v>0.35924999999999996</v>
      </c>
      <c r="AN5038">
        <v>0.37549999999999994</v>
      </c>
      <c r="AO5038">
        <v>0.38924999999999998</v>
      </c>
      <c r="AP5038">
        <v>0.42925000000000002</v>
      </c>
      <c r="AQ5038">
        <v>0.45775000000000005</v>
      </c>
      <c r="AR5038">
        <v>0.504</v>
      </c>
      <c r="AS5038">
        <v>0.54149999999999998</v>
      </c>
      <c r="AU5038">
        <f t="shared" si="115"/>
        <v>35.825000000000003</v>
      </c>
      <c r="AV5038">
        <f t="shared" si="115"/>
        <v>71.849999999999994</v>
      </c>
      <c r="AW5038">
        <f t="shared" si="115"/>
        <v>75.099999999999994</v>
      </c>
      <c r="AX5038">
        <f t="shared" si="114"/>
        <v>182.77499999999998</v>
      </c>
    </row>
    <row r="5039" spans="1:50" x14ac:dyDescent="0.25">
      <c r="A5039" s="99" t="s">
        <v>157</v>
      </c>
      <c r="B5039" s="99" t="s">
        <v>84</v>
      </c>
      <c r="C5039" s="99" t="s">
        <v>182</v>
      </c>
      <c r="D5039" s="99" t="s">
        <v>183</v>
      </c>
      <c r="E5039" s="99" t="s">
        <v>184</v>
      </c>
      <c r="F5039" s="132" t="s">
        <v>152</v>
      </c>
      <c r="G5039" s="17">
        <v>44536</v>
      </c>
      <c r="H5039" s="17"/>
      <c r="AL5039">
        <v>0.19125</v>
      </c>
      <c r="AM5039">
        <v>0.36399999999999999</v>
      </c>
      <c r="AN5039">
        <v>0.377</v>
      </c>
      <c r="AO5039">
        <v>0.38874999999999998</v>
      </c>
      <c r="AP5039">
        <v>0.43049999999999999</v>
      </c>
      <c r="AQ5039">
        <v>0.45299999999999996</v>
      </c>
      <c r="AR5039">
        <v>0.50724999999999998</v>
      </c>
      <c r="AS5039">
        <v>0.54425000000000001</v>
      </c>
      <c r="AU5039">
        <f t="shared" si="115"/>
        <v>38.25</v>
      </c>
      <c r="AV5039">
        <f t="shared" si="115"/>
        <v>72.8</v>
      </c>
      <c r="AW5039">
        <f t="shared" si="115"/>
        <v>75.400000000000006</v>
      </c>
      <c r="AX5039">
        <f t="shared" si="114"/>
        <v>186.45</v>
      </c>
    </row>
    <row r="5040" spans="1:50" x14ac:dyDescent="0.25">
      <c r="A5040" s="99" t="s">
        <v>157</v>
      </c>
      <c r="B5040" s="99" t="s">
        <v>84</v>
      </c>
      <c r="C5040" s="99" t="s">
        <v>182</v>
      </c>
      <c r="D5040" s="99" t="s">
        <v>183</v>
      </c>
      <c r="E5040" s="99" t="s">
        <v>184</v>
      </c>
      <c r="F5040" s="132" t="s">
        <v>152</v>
      </c>
      <c r="G5040" s="17">
        <v>44543</v>
      </c>
      <c r="H5040" s="17"/>
      <c r="AL5040">
        <v>0.31262500000000004</v>
      </c>
      <c r="AM5040">
        <v>0.36875000000000002</v>
      </c>
      <c r="AN5040">
        <v>0.377</v>
      </c>
      <c r="AO5040">
        <v>0.38950000000000001</v>
      </c>
      <c r="AP5040">
        <v>0.43</v>
      </c>
      <c r="AQ5040">
        <v>0.44124999999999998</v>
      </c>
      <c r="AR5040">
        <v>0.503</v>
      </c>
      <c r="AS5040">
        <v>0.54974999999999996</v>
      </c>
      <c r="AU5040">
        <f t="shared" si="115"/>
        <v>62.525000000000006</v>
      </c>
      <c r="AV5040">
        <f t="shared" si="115"/>
        <v>73.75</v>
      </c>
      <c r="AW5040">
        <f t="shared" si="115"/>
        <v>75.400000000000006</v>
      </c>
      <c r="AX5040">
        <f t="shared" si="114"/>
        <v>211.67500000000001</v>
      </c>
    </row>
    <row r="5041" spans="1:50" x14ac:dyDescent="0.25">
      <c r="A5041" s="99" t="s">
        <v>157</v>
      </c>
      <c r="B5041" s="99" t="s">
        <v>84</v>
      </c>
      <c r="C5041" s="99" t="s">
        <v>182</v>
      </c>
      <c r="D5041" s="99" t="s">
        <v>183</v>
      </c>
      <c r="E5041" s="99" t="s">
        <v>184</v>
      </c>
      <c r="F5041" s="132" t="s">
        <v>152</v>
      </c>
      <c r="G5041" s="17">
        <v>44547</v>
      </c>
      <c r="H5041" s="17"/>
      <c r="AM5041">
        <v>0.38700000000000001</v>
      </c>
      <c r="AN5041">
        <v>0.38049999999999995</v>
      </c>
      <c r="AO5041">
        <v>0.38299999999999995</v>
      </c>
      <c r="AP5041">
        <v>0.42799999999999999</v>
      </c>
      <c r="AQ5041">
        <v>0.42849999999999994</v>
      </c>
      <c r="AR5041">
        <v>0.50950000000000006</v>
      </c>
      <c r="AS5041">
        <v>0.54549999999999998</v>
      </c>
    </row>
    <row r="5042" spans="1:50" x14ac:dyDescent="0.25">
      <c r="A5042" s="99" t="s">
        <v>157</v>
      </c>
      <c r="B5042" s="99" t="s">
        <v>84</v>
      </c>
      <c r="C5042" s="99" t="s">
        <v>182</v>
      </c>
      <c r="D5042" s="99" t="s">
        <v>183</v>
      </c>
      <c r="E5042" s="99" t="s">
        <v>184</v>
      </c>
      <c r="F5042" s="132" t="s">
        <v>152</v>
      </c>
      <c r="G5042" s="17">
        <v>44551</v>
      </c>
      <c r="H5042" s="17"/>
      <c r="AL5042">
        <v>0.21062500000000001</v>
      </c>
      <c r="AM5042">
        <v>0.38624999999999998</v>
      </c>
      <c r="AN5042">
        <v>0.38874999999999998</v>
      </c>
      <c r="AO5042">
        <v>0.39525000000000005</v>
      </c>
      <c r="AP5042">
        <v>0.43200000000000005</v>
      </c>
      <c r="AQ5042">
        <v>0.45825000000000005</v>
      </c>
      <c r="AR5042">
        <v>0.50950000000000006</v>
      </c>
      <c r="AS5042">
        <v>0.5462499999999999</v>
      </c>
      <c r="AU5042">
        <f t="shared" si="115"/>
        <v>42.125</v>
      </c>
      <c r="AV5042">
        <f t="shared" si="115"/>
        <v>77.25</v>
      </c>
      <c r="AW5042">
        <f t="shared" si="115"/>
        <v>77.75</v>
      </c>
      <c r="AX5042">
        <f t="shared" si="114"/>
        <v>197.125</v>
      </c>
    </row>
    <row r="5043" spans="1:50" x14ac:dyDescent="0.25">
      <c r="A5043" s="99" t="s">
        <v>157</v>
      </c>
      <c r="B5043" s="99" t="s">
        <v>84</v>
      </c>
      <c r="C5043" s="99" t="s">
        <v>182</v>
      </c>
      <c r="D5043" s="99" t="s">
        <v>183</v>
      </c>
      <c r="E5043" s="99" t="s">
        <v>184</v>
      </c>
      <c r="F5043" s="132" t="s">
        <v>152</v>
      </c>
      <c r="G5043" s="17">
        <v>44572</v>
      </c>
      <c r="H5043" s="17"/>
      <c r="AL5043">
        <v>0.13025000000000003</v>
      </c>
      <c r="AM5043">
        <v>0.33975</v>
      </c>
      <c r="AN5043">
        <v>0.36749999999999999</v>
      </c>
      <c r="AO5043">
        <v>0.38725000000000004</v>
      </c>
      <c r="AP5043">
        <v>0.42575000000000002</v>
      </c>
      <c r="AQ5043">
        <v>0.43325000000000002</v>
      </c>
      <c r="AR5043">
        <v>0.4955</v>
      </c>
      <c r="AS5043">
        <v>0.54149999999999998</v>
      </c>
      <c r="AU5043">
        <f t="shared" si="115"/>
        <v>26.050000000000008</v>
      </c>
      <c r="AV5043">
        <f t="shared" si="115"/>
        <v>67.95</v>
      </c>
      <c r="AW5043">
        <f t="shared" si="115"/>
        <v>73.5</v>
      </c>
      <c r="AX5043">
        <f t="shared" si="114"/>
        <v>167.5</v>
      </c>
    </row>
    <row r="5044" spans="1:50" x14ac:dyDescent="0.25">
      <c r="A5044" s="99" t="s">
        <v>157</v>
      </c>
      <c r="B5044" s="99" t="s">
        <v>84</v>
      </c>
      <c r="C5044" s="99" t="s">
        <v>182</v>
      </c>
      <c r="D5044" s="99" t="s">
        <v>183</v>
      </c>
      <c r="E5044" s="99" t="s">
        <v>184</v>
      </c>
      <c r="F5044" s="132" t="s">
        <v>152</v>
      </c>
      <c r="G5044" s="17">
        <v>44578</v>
      </c>
      <c r="H5044" s="17"/>
      <c r="AL5044">
        <v>0.1565</v>
      </c>
      <c r="AM5044">
        <v>0.33674999999999999</v>
      </c>
      <c r="AN5044">
        <v>0.36450000000000005</v>
      </c>
      <c r="AO5044">
        <v>0.38350000000000001</v>
      </c>
      <c r="AP5044">
        <v>0.42524999999999996</v>
      </c>
      <c r="AQ5044">
        <v>0.42949999999999994</v>
      </c>
      <c r="AR5044">
        <v>0.504</v>
      </c>
      <c r="AS5044">
        <v>0.54425000000000001</v>
      </c>
      <c r="AU5044">
        <f t="shared" si="115"/>
        <v>31.3</v>
      </c>
      <c r="AV5044">
        <f t="shared" si="115"/>
        <v>67.349999999999994</v>
      </c>
      <c r="AW5044">
        <f t="shared" si="115"/>
        <v>72.900000000000006</v>
      </c>
      <c r="AX5044">
        <f t="shared" si="114"/>
        <v>171.55</v>
      </c>
    </row>
    <row r="5045" spans="1:50" x14ac:dyDescent="0.25">
      <c r="A5045" s="99" t="s">
        <v>157</v>
      </c>
      <c r="B5045" s="99" t="s">
        <v>84</v>
      </c>
      <c r="C5045" s="99" t="s">
        <v>182</v>
      </c>
      <c r="D5045" s="99" t="s">
        <v>183</v>
      </c>
      <c r="E5045" s="99" t="s">
        <v>184</v>
      </c>
      <c r="F5045" s="132" t="s">
        <v>152</v>
      </c>
      <c r="G5045" s="17">
        <v>44586</v>
      </c>
      <c r="H5045" s="17"/>
      <c r="AL5045">
        <v>0.14624999999999999</v>
      </c>
      <c r="AM5045">
        <v>0.33624999999999999</v>
      </c>
      <c r="AN5045">
        <v>0.36324999999999996</v>
      </c>
      <c r="AO5045">
        <v>0.37849999999999995</v>
      </c>
      <c r="AP5045">
        <v>0.42400000000000004</v>
      </c>
      <c r="AQ5045">
        <v>0.42299999999999999</v>
      </c>
      <c r="AR5045">
        <v>0.4985</v>
      </c>
      <c r="AS5045">
        <v>0.54400000000000004</v>
      </c>
      <c r="AU5045">
        <f t="shared" si="115"/>
        <v>29.25</v>
      </c>
      <c r="AV5045">
        <f t="shared" si="115"/>
        <v>67.25</v>
      </c>
      <c r="AW5045">
        <f t="shared" si="115"/>
        <v>72.649999999999991</v>
      </c>
      <c r="AX5045">
        <f t="shared" si="114"/>
        <v>169.14999999999998</v>
      </c>
    </row>
    <row r="5046" spans="1:50" x14ac:dyDescent="0.25">
      <c r="A5046" s="99" t="s">
        <v>157</v>
      </c>
      <c r="B5046" s="99" t="s">
        <v>84</v>
      </c>
      <c r="C5046" s="99" t="s">
        <v>182</v>
      </c>
      <c r="D5046" s="99" t="s">
        <v>183</v>
      </c>
      <c r="E5046" s="99" t="s">
        <v>184</v>
      </c>
      <c r="F5046" s="132" t="s">
        <v>152</v>
      </c>
      <c r="G5046" s="17">
        <v>44593</v>
      </c>
      <c r="H5046" s="17"/>
      <c r="AL5046">
        <v>0.18087499999999998</v>
      </c>
      <c r="AM5046">
        <v>0.33950000000000002</v>
      </c>
      <c r="AN5046">
        <v>0.35599999999999993</v>
      </c>
      <c r="AO5046">
        <v>0.36299999999999999</v>
      </c>
      <c r="AP5046">
        <v>0.40549999999999997</v>
      </c>
      <c r="AQ5046">
        <v>0.41350000000000003</v>
      </c>
      <c r="AR5046">
        <v>0.48575000000000002</v>
      </c>
      <c r="AS5046">
        <v>0.54300000000000004</v>
      </c>
      <c r="AU5046">
        <f t="shared" si="115"/>
        <v>36.174999999999997</v>
      </c>
      <c r="AV5046">
        <f t="shared" si="115"/>
        <v>67.900000000000006</v>
      </c>
      <c r="AW5046">
        <f t="shared" si="115"/>
        <v>71.199999999999989</v>
      </c>
      <c r="AX5046">
        <f t="shared" si="114"/>
        <v>175.27499999999998</v>
      </c>
    </row>
    <row r="5047" spans="1:50" x14ac:dyDescent="0.25">
      <c r="A5047" s="99" t="s">
        <v>157</v>
      </c>
      <c r="B5047" s="99" t="s">
        <v>84</v>
      </c>
      <c r="C5047" s="99" t="s">
        <v>182</v>
      </c>
      <c r="D5047" s="99" t="s">
        <v>183</v>
      </c>
      <c r="E5047" s="99" t="s">
        <v>184</v>
      </c>
      <c r="F5047" s="132" t="s">
        <v>152</v>
      </c>
      <c r="G5047" s="17">
        <v>44600</v>
      </c>
      <c r="H5047" s="17"/>
      <c r="AL5047">
        <v>0.33025000000000004</v>
      </c>
      <c r="AM5047">
        <v>0.38350000000000001</v>
      </c>
      <c r="AN5047">
        <v>0.39450000000000002</v>
      </c>
      <c r="AO5047">
        <v>0.38624999999999998</v>
      </c>
      <c r="AP5047">
        <v>0.41899999999999998</v>
      </c>
      <c r="AQ5047">
        <v>0.42849999999999999</v>
      </c>
      <c r="AR5047">
        <v>0.49400000000000005</v>
      </c>
      <c r="AS5047">
        <v>0.54649999999999999</v>
      </c>
      <c r="AU5047">
        <f t="shared" si="115"/>
        <v>66.050000000000011</v>
      </c>
      <c r="AV5047">
        <f t="shared" si="115"/>
        <v>76.7</v>
      </c>
      <c r="AW5047">
        <f t="shared" si="115"/>
        <v>78.900000000000006</v>
      </c>
      <c r="AX5047">
        <f t="shared" si="114"/>
        <v>221.65</v>
      </c>
    </row>
    <row r="5048" spans="1:50" x14ac:dyDescent="0.25">
      <c r="A5048" s="99" t="s">
        <v>157</v>
      </c>
      <c r="B5048" s="99" t="s">
        <v>84</v>
      </c>
      <c r="C5048" s="99" t="s">
        <v>182</v>
      </c>
      <c r="D5048" s="99" t="s">
        <v>183</v>
      </c>
      <c r="E5048" s="99" t="s">
        <v>184</v>
      </c>
      <c r="F5048" s="132" t="s">
        <v>152</v>
      </c>
      <c r="G5048" s="17">
        <v>44602</v>
      </c>
      <c r="H5048" s="17"/>
      <c r="AM5048">
        <v>0.38275000000000003</v>
      </c>
      <c r="AN5048">
        <v>0.39049999999999996</v>
      </c>
      <c r="AO5048">
        <v>0.38424999999999998</v>
      </c>
      <c r="AP5048">
        <v>0.41850000000000004</v>
      </c>
      <c r="AQ5048">
        <v>0.42674999999999996</v>
      </c>
      <c r="AR5048">
        <v>0.4975</v>
      </c>
      <c r="AS5048">
        <v>0.54600000000000004</v>
      </c>
    </row>
    <row r="5049" spans="1:50" x14ac:dyDescent="0.25">
      <c r="A5049" s="99" t="s">
        <v>157</v>
      </c>
      <c r="B5049" s="99" t="s">
        <v>84</v>
      </c>
      <c r="C5049" s="99" t="s">
        <v>182</v>
      </c>
      <c r="D5049" s="99" t="s">
        <v>183</v>
      </c>
      <c r="E5049" s="99" t="s">
        <v>184</v>
      </c>
      <c r="F5049" s="132" t="s">
        <v>152</v>
      </c>
      <c r="G5049" s="17">
        <v>44706</v>
      </c>
      <c r="H5049" s="17"/>
      <c r="AL5049">
        <v>0.26700000000000002</v>
      </c>
      <c r="AM5049">
        <v>0.37325000000000003</v>
      </c>
      <c r="AN5049">
        <v>0.37024999999999997</v>
      </c>
      <c r="AO5049">
        <v>0.3715</v>
      </c>
      <c r="AP5049">
        <v>0.41025</v>
      </c>
      <c r="AQ5049">
        <v>0.44624999999999998</v>
      </c>
      <c r="AR5049">
        <v>0.50649999999999995</v>
      </c>
      <c r="AS5049">
        <v>0.53525</v>
      </c>
      <c r="AU5049">
        <f t="shared" si="115"/>
        <v>53.400000000000006</v>
      </c>
      <c r="AV5049">
        <f t="shared" si="115"/>
        <v>74.650000000000006</v>
      </c>
      <c r="AW5049">
        <f t="shared" si="115"/>
        <v>74.05</v>
      </c>
      <c r="AX5049">
        <f t="shared" si="114"/>
        <v>202.10000000000002</v>
      </c>
    </row>
    <row r="5050" spans="1:50" x14ac:dyDescent="0.25">
      <c r="A5050" s="99" t="s">
        <v>157</v>
      </c>
      <c r="B5050" s="99" t="s">
        <v>84</v>
      </c>
      <c r="C5050" s="99" t="s">
        <v>182</v>
      </c>
      <c r="D5050" s="99" t="s">
        <v>183</v>
      </c>
      <c r="E5050" s="99" t="s">
        <v>184</v>
      </c>
      <c r="F5050" s="132" t="s">
        <v>152</v>
      </c>
      <c r="G5050" s="17">
        <v>44719</v>
      </c>
      <c r="H5050" s="17"/>
      <c r="AL5050">
        <v>0.35287499999999999</v>
      </c>
      <c r="AM5050">
        <v>0.38400000000000001</v>
      </c>
      <c r="AN5050">
        <v>0.38424999999999998</v>
      </c>
      <c r="AO5050">
        <v>0.36224999999999996</v>
      </c>
      <c r="AP5050">
        <v>0.41749999999999998</v>
      </c>
      <c r="AQ5050">
        <v>0.45049999999999996</v>
      </c>
      <c r="AR5050">
        <v>0.51124999999999998</v>
      </c>
      <c r="AS5050">
        <v>0.53724999999999989</v>
      </c>
      <c r="AU5050">
        <f t="shared" si="115"/>
        <v>70.575000000000003</v>
      </c>
      <c r="AV5050">
        <f t="shared" si="115"/>
        <v>76.8</v>
      </c>
      <c r="AW5050">
        <f t="shared" si="115"/>
        <v>76.849999999999994</v>
      </c>
      <c r="AX5050">
        <f t="shared" si="114"/>
        <v>224.22499999999999</v>
      </c>
    </row>
    <row r="5051" spans="1:50" x14ac:dyDescent="0.25">
      <c r="A5051" s="99" t="s">
        <v>157</v>
      </c>
      <c r="B5051" s="99" t="s">
        <v>84</v>
      </c>
      <c r="C5051" s="99" t="s">
        <v>182</v>
      </c>
      <c r="D5051" s="99" t="s">
        <v>183</v>
      </c>
      <c r="E5051" s="99" t="s">
        <v>184</v>
      </c>
      <c r="F5051" s="132" t="s">
        <v>152</v>
      </c>
      <c r="G5051" s="17">
        <v>44733</v>
      </c>
      <c r="H5051" s="17"/>
      <c r="AL5051">
        <v>0.39700000000000002</v>
      </c>
      <c r="AM5051">
        <v>0.38950000000000001</v>
      </c>
      <c r="AN5051">
        <v>0.38624999999999998</v>
      </c>
      <c r="AO5051">
        <v>0.38500000000000001</v>
      </c>
      <c r="AP5051">
        <v>0.42400000000000004</v>
      </c>
      <c r="AQ5051">
        <v>0.46250000000000002</v>
      </c>
      <c r="AR5051">
        <v>0.51049999999999995</v>
      </c>
      <c r="AS5051">
        <v>0.53650000000000009</v>
      </c>
      <c r="AU5051">
        <f t="shared" si="115"/>
        <v>79.400000000000006</v>
      </c>
      <c r="AV5051">
        <f t="shared" si="115"/>
        <v>77.900000000000006</v>
      </c>
      <c r="AW5051">
        <f t="shared" si="115"/>
        <v>77.25</v>
      </c>
      <c r="AX5051">
        <f t="shared" si="114"/>
        <v>234.55</v>
      </c>
    </row>
    <row r="5052" spans="1:50" x14ac:dyDescent="0.25">
      <c r="A5052" s="99" t="s">
        <v>157</v>
      </c>
      <c r="B5052" s="99" t="s">
        <v>84</v>
      </c>
      <c r="C5052" s="99" t="s">
        <v>182</v>
      </c>
      <c r="D5052" s="99" t="s">
        <v>183</v>
      </c>
      <c r="E5052" s="99" t="s">
        <v>184</v>
      </c>
      <c r="F5052" s="132" t="s">
        <v>152</v>
      </c>
      <c r="G5052" s="17">
        <v>44747</v>
      </c>
      <c r="H5052" s="17"/>
      <c r="AL5052">
        <v>0.33912499999999995</v>
      </c>
      <c r="AM5052">
        <v>0.38549999999999995</v>
      </c>
      <c r="AN5052">
        <v>0.38725000000000004</v>
      </c>
      <c r="AO5052">
        <v>0.38374999999999998</v>
      </c>
      <c r="AP5052">
        <v>0.42925000000000002</v>
      </c>
      <c r="AQ5052">
        <v>0.46200000000000002</v>
      </c>
      <c r="AR5052">
        <v>0.5142500000000001</v>
      </c>
      <c r="AS5052">
        <v>0.54075000000000006</v>
      </c>
      <c r="AU5052">
        <f t="shared" si="115"/>
        <v>67.824999999999989</v>
      </c>
      <c r="AV5052">
        <f t="shared" si="115"/>
        <v>77.099999999999994</v>
      </c>
      <c r="AW5052">
        <f t="shared" si="115"/>
        <v>77.45</v>
      </c>
      <c r="AX5052">
        <f t="shared" si="114"/>
        <v>222.375</v>
      </c>
    </row>
    <row r="5053" spans="1:50" x14ac:dyDescent="0.25">
      <c r="A5053" s="99" t="s">
        <v>157</v>
      </c>
      <c r="B5053" s="99" t="s">
        <v>84</v>
      </c>
      <c r="C5053" s="99" t="s">
        <v>182</v>
      </c>
      <c r="D5053" s="99" t="s">
        <v>183</v>
      </c>
      <c r="E5053" s="99" t="s">
        <v>184</v>
      </c>
      <c r="F5053" s="132" t="s">
        <v>152</v>
      </c>
      <c r="G5053" s="17">
        <v>44756</v>
      </c>
      <c r="H5053" s="17"/>
      <c r="AM5053">
        <v>0.39674999999999999</v>
      </c>
      <c r="AN5053">
        <v>0.39600000000000002</v>
      </c>
      <c r="AO5053">
        <v>0.40899999999999997</v>
      </c>
      <c r="AP5053">
        <v>0.44425000000000003</v>
      </c>
      <c r="AQ5053">
        <v>0.46875</v>
      </c>
      <c r="AR5053">
        <v>0.51350000000000007</v>
      </c>
      <c r="AS5053">
        <v>0.54050000000000009</v>
      </c>
    </row>
    <row r="5054" spans="1:50" x14ac:dyDescent="0.25">
      <c r="A5054" s="99" t="s">
        <v>157</v>
      </c>
      <c r="B5054" s="99" t="s">
        <v>84</v>
      </c>
      <c r="C5054" s="99" t="s">
        <v>182</v>
      </c>
      <c r="D5054" s="99" t="s">
        <v>183</v>
      </c>
      <c r="E5054" s="99" t="s">
        <v>184</v>
      </c>
      <c r="F5054" s="132" t="s">
        <v>152</v>
      </c>
      <c r="G5054" s="17">
        <v>44567</v>
      </c>
      <c r="H5054" s="17"/>
      <c r="AL5054">
        <v>0.21425000000000005</v>
      </c>
      <c r="AM5054">
        <v>0.34924999999999995</v>
      </c>
      <c r="AN5054">
        <v>0.37549999999999994</v>
      </c>
      <c r="AO5054">
        <v>0.39250000000000002</v>
      </c>
      <c r="AP5054">
        <v>0.43150000000000005</v>
      </c>
      <c r="AQ5054">
        <v>0.43974999999999992</v>
      </c>
      <c r="AR5054">
        <v>0.50350000000000006</v>
      </c>
      <c r="AS5054">
        <v>0.54699999999999993</v>
      </c>
      <c r="AU5054">
        <f t="shared" si="115"/>
        <v>42.850000000000009</v>
      </c>
      <c r="AV5054">
        <f t="shared" si="115"/>
        <v>69.849999999999994</v>
      </c>
      <c r="AW5054">
        <f t="shared" si="115"/>
        <v>75.099999999999994</v>
      </c>
      <c r="AX5054">
        <f t="shared" si="114"/>
        <v>187.8</v>
      </c>
    </row>
    <row r="5055" spans="1:50" x14ac:dyDescent="0.25">
      <c r="A5055" s="96" t="s">
        <v>159</v>
      </c>
      <c r="B5055" s="96" t="s">
        <v>143</v>
      </c>
      <c r="C5055" s="96" t="s">
        <v>182</v>
      </c>
      <c r="D5055" s="96" t="s">
        <v>183</v>
      </c>
      <c r="E5055" s="96" t="s">
        <v>184</v>
      </c>
      <c r="F5055" s="132" t="s">
        <v>152</v>
      </c>
      <c r="G5055" s="17">
        <v>44470</v>
      </c>
      <c r="H5055" s="17"/>
      <c r="AM5055">
        <v>0.38200000000000001</v>
      </c>
      <c r="AN5055">
        <v>0.37674999999999997</v>
      </c>
      <c r="AO5055">
        <v>0.39250000000000002</v>
      </c>
      <c r="AP5055">
        <v>0.41975000000000001</v>
      </c>
      <c r="AQ5055">
        <v>0.44674999999999998</v>
      </c>
      <c r="AR5055">
        <v>0.51275000000000004</v>
      </c>
      <c r="AS5055">
        <v>0.54400000000000004</v>
      </c>
    </row>
    <row r="5056" spans="1:50" x14ac:dyDescent="0.25">
      <c r="A5056" s="96" t="s">
        <v>159</v>
      </c>
      <c r="B5056" s="96" t="s">
        <v>143</v>
      </c>
      <c r="C5056" s="96" t="s">
        <v>182</v>
      </c>
      <c r="D5056" s="96" t="s">
        <v>183</v>
      </c>
      <c r="E5056" s="96" t="s">
        <v>184</v>
      </c>
      <c r="F5056" s="132" t="s">
        <v>152</v>
      </c>
      <c r="G5056" s="17">
        <v>44474</v>
      </c>
      <c r="H5056" s="17"/>
      <c r="AL5056">
        <v>0.28187499999999999</v>
      </c>
      <c r="AM5056">
        <v>0.38800000000000007</v>
      </c>
      <c r="AN5056">
        <v>0.37800000000000006</v>
      </c>
      <c r="AO5056">
        <v>0.39624999999999999</v>
      </c>
      <c r="AP5056">
        <v>0.42274999999999996</v>
      </c>
      <c r="AQ5056">
        <v>0.45100000000000001</v>
      </c>
      <c r="AR5056">
        <v>0.51924999999999999</v>
      </c>
      <c r="AS5056">
        <v>0.54649999999999999</v>
      </c>
      <c r="AU5056">
        <f t="shared" si="115"/>
        <v>56.375</v>
      </c>
      <c r="AV5056">
        <f t="shared" si="115"/>
        <v>77.600000000000009</v>
      </c>
      <c r="AW5056">
        <f t="shared" si="115"/>
        <v>75.600000000000009</v>
      </c>
      <c r="AX5056">
        <f t="shared" si="114"/>
        <v>209.57500000000005</v>
      </c>
    </row>
    <row r="5057" spans="1:50" x14ac:dyDescent="0.25">
      <c r="A5057" s="96" t="s">
        <v>159</v>
      </c>
      <c r="B5057" s="96" t="s">
        <v>143</v>
      </c>
      <c r="C5057" s="96" t="s">
        <v>182</v>
      </c>
      <c r="D5057" s="96" t="s">
        <v>183</v>
      </c>
      <c r="E5057" s="96" t="s">
        <v>184</v>
      </c>
      <c r="F5057" s="132" t="s">
        <v>152</v>
      </c>
      <c r="G5057" s="17">
        <v>44480</v>
      </c>
      <c r="H5057" s="17"/>
      <c r="AL5057">
        <v>0.29712499999999997</v>
      </c>
      <c r="AM5057">
        <v>0.38975000000000004</v>
      </c>
      <c r="AN5057">
        <v>0.38150000000000001</v>
      </c>
      <c r="AO5057">
        <v>0.40325000000000005</v>
      </c>
      <c r="AP5057">
        <v>0.42349999999999999</v>
      </c>
      <c r="AQ5057">
        <v>0.45624999999999999</v>
      </c>
      <c r="AR5057">
        <v>0.52200000000000002</v>
      </c>
      <c r="AS5057">
        <v>0.53975000000000006</v>
      </c>
      <c r="AU5057">
        <f t="shared" si="115"/>
        <v>59.424999999999997</v>
      </c>
      <c r="AV5057">
        <f t="shared" si="115"/>
        <v>77.95</v>
      </c>
      <c r="AW5057">
        <f t="shared" si="115"/>
        <v>76.3</v>
      </c>
      <c r="AX5057">
        <f t="shared" si="114"/>
        <v>213.67500000000001</v>
      </c>
    </row>
    <row r="5058" spans="1:50" x14ac:dyDescent="0.25">
      <c r="A5058" s="96" t="s">
        <v>159</v>
      </c>
      <c r="B5058" s="96" t="s">
        <v>143</v>
      </c>
      <c r="C5058" s="96" t="s">
        <v>182</v>
      </c>
      <c r="D5058" s="96" t="s">
        <v>183</v>
      </c>
      <c r="E5058" s="96" t="s">
        <v>184</v>
      </c>
      <c r="F5058" s="132" t="s">
        <v>152</v>
      </c>
      <c r="G5058" s="17">
        <v>44495</v>
      </c>
      <c r="H5058" s="17"/>
      <c r="AL5058">
        <v>0.22500000000000001</v>
      </c>
      <c r="AM5058">
        <v>0.38150000000000006</v>
      </c>
      <c r="AN5058">
        <v>0.38200000000000001</v>
      </c>
      <c r="AO5058">
        <v>0.40150000000000008</v>
      </c>
      <c r="AP5058">
        <v>0.42775000000000007</v>
      </c>
      <c r="AQ5058">
        <v>0.4572500000000001</v>
      </c>
      <c r="AR5058">
        <v>0.52024999999999999</v>
      </c>
      <c r="AS5058">
        <v>0.55199999999999994</v>
      </c>
      <c r="AU5058">
        <f t="shared" si="115"/>
        <v>45</v>
      </c>
      <c r="AV5058">
        <f t="shared" si="115"/>
        <v>76.300000000000011</v>
      </c>
      <c r="AW5058">
        <f t="shared" si="115"/>
        <v>76.400000000000006</v>
      </c>
      <c r="AX5058">
        <f t="shared" si="114"/>
        <v>197.70000000000002</v>
      </c>
    </row>
    <row r="5059" spans="1:50" x14ac:dyDescent="0.25">
      <c r="A5059" s="96" t="s">
        <v>159</v>
      </c>
      <c r="B5059" s="96" t="s">
        <v>143</v>
      </c>
      <c r="C5059" s="96" t="s">
        <v>182</v>
      </c>
      <c r="D5059" s="96" t="s">
        <v>183</v>
      </c>
      <c r="E5059" s="96" t="s">
        <v>184</v>
      </c>
      <c r="F5059" s="132" t="s">
        <v>152</v>
      </c>
      <c r="G5059" s="17">
        <v>44501</v>
      </c>
      <c r="H5059" s="17"/>
      <c r="AL5059">
        <v>0.27562500000000001</v>
      </c>
      <c r="AM5059">
        <v>0.38874999999999998</v>
      </c>
      <c r="AN5059">
        <v>0.38424999999999998</v>
      </c>
      <c r="AO5059">
        <v>0.39524999999999999</v>
      </c>
      <c r="AP5059">
        <v>0.42174999999999996</v>
      </c>
      <c r="AQ5059">
        <v>0.44850000000000001</v>
      </c>
      <c r="AR5059">
        <v>0.51024999999999998</v>
      </c>
      <c r="AS5059">
        <v>0.54949999999999999</v>
      </c>
      <c r="AU5059">
        <f t="shared" si="115"/>
        <v>55.125</v>
      </c>
      <c r="AV5059">
        <f t="shared" si="115"/>
        <v>77.75</v>
      </c>
      <c r="AW5059">
        <f t="shared" si="115"/>
        <v>76.849999999999994</v>
      </c>
      <c r="AX5059">
        <f t="shared" si="114"/>
        <v>209.72499999999999</v>
      </c>
    </row>
    <row r="5060" spans="1:50" x14ac:dyDescent="0.25">
      <c r="A5060" s="96" t="s">
        <v>159</v>
      </c>
      <c r="B5060" s="96" t="s">
        <v>143</v>
      </c>
      <c r="C5060" s="96" t="s">
        <v>182</v>
      </c>
      <c r="D5060" s="96" t="s">
        <v>183</v>
      </c>
      <c r="E5060" s="96" t="s">
        <v>184</v>
      </c>
      <c r="F5060" s="132" t="s">
        <v>152</v>
      </c>
      <c r="G5060" s="17">
        <v>44508</v>
      </c>
      <c r="H5060" s="17"/>
      <c r="AL5060">
        <v>0.30562500000000004</v>
      </c>
      <c r="AM5060">
        <v>0.38750000000000001</v>
      </c>
      <c r="AN5060">
        <v>0.37450000000000006</v>
      </c>
      <c r="AO5060">
        <v>0.39850000000000002</v>
      </c>
      <c r="AP5060">
        <v>0.41700000000000004</v>
      </c>
      <c r="AQ5060">
        <v>0.45524999999999999</v>
      </c>
      <c r="AR5060">
        <v>0.50674999999999992</v>
      </c>
      <c r="AS5060">
        <v>0.53975000000000006</v>
      </c>
      <c r="AU5060">
        <f t="shared" si="115"/>
        <v>61.125000000000007</v>
      </c>
      <c r="AV5060">
        <f t="shared" si="115"/>
        <v>77.5</v>
      </c>
      <c r="AW5060">
        <f t="shared" si="115"/>
        <v>74.900000000000006</v>
      </c>
      <c r="AX5060">
        <f t="shared" si="114"/>
        <v>213.52500000000001</v>
      </c>
    </row>
    <row r="5061" spans="1:50" x14ac:dyDescent="0.25">
      <c r="A5061" s="96" t="s">
        <v>159</v>
      </c>
      <c r="B5061" s="96" t="s">
        <v>143</v>
      </c>
      <c r="C5061" s="96" t="s">
        <v>182</v>
      </c>
      <c r="D5061" s="96" t="s">
        <v>183</v>
      </c>
      <c r="E5061" s="96" t="s">
        <v>184</v>
      </c>
      <c r="F5061" s="132" t="s">
        <v>152</v>
      </c>
      <c r="G5061" s="17">
        <v>44511</v>
      </c>
      <c r="H5061" s="17"/>
      <c r="AL5061">
        <v>0.29712499999999997</v>
      </c>
      <c r="AM5061">
        <v>0.39750000000000002</v>
      </c>
      <c r="AN5061">
        <v>0.38950000000000001</v>
      </c>
      <c r="AO5061">
        <v>0.40425</v>
      </c>
      <c r="AP5061">
        <v>0.42825000000000002</v>
      </c>
      <c r="AQ5061">
        <v>0.47150000000000003</v>
      </c>
      <c r="AR5061">
        <v>0.51875000000000004</v>
      </c>
      <c r="AS5061">
        <v>0.54625000000000001</v>
      </c>
      <c r="AU5061">
        <f t="shared" si="115"/>
        <v>59.424999999999997</v>
      </c>
      <c r="AV5061">
        <f t="shared" si="115"/>
        <v>79.5</v>
      </c>
      <c r="AW5061">
        <f t="shared" si="115"/>
        <v>77.900000000000006</v>
      </c>
      <c r="AX5061">
        <f t="shared" si="114"/>
        <v>216.82500000000002</v>
      </c>
    </row>
    <row r="5062" spans="1:50" x14ac:dyDescent="0.25">
      <c r="A5062" s="96" t="s">
        <v>159</v>
      </c>
      <c r="B5062" s="96" t="s">
        <v>143</v>
      </c>
      <c r="C5062" s="96" t="s">
        <v>182</v>
      </c>
      <c r="D5062" s="96" t="s">
        <v>183</v>
      </c>
      <c r="E5062" s="96" t="s">
        <v>184</v>
      </c>
      <c r="F5062" s="132" t="s">
        <v>152</v>
      </c>
      <c r="G5062" s="17">
        <v>44515</v>
      </c>
      <c r="H5062" s="17"/>
      <c r="AL5062">
        <v>0.25037500000000001</v>
      </c>
      <c r="AM5062">
        <v>0.38975000000000004</v>
      </c>
      <c r="AN5062">
        <v>0.38500000000000001</v>
      </c>
      <c r="AO5062">
        <v>0.40225</v>
      </c>
      <c r="AP5062">
        <v>0.42824999999999996</v>
      </c>
      <c r="AQ5062">
        <v>0.46500000000000002</v>
      </c>
      <c r="AR5062">
        <v>0.51924999999999999</v>
      </c>
      <c r="AS5062">
        <v>0.54374999999999996</v>
      </c>
      <c r="AU5062">
        <f t="shared" si="115"/>
        <v>50.075000000000003</v>
      </c>
      <c r="AV5062">
        <f t="shared" si="115"/>
        <v>77.95</v>
      </c>
      <c r="AW5062">
        <f t="shared" si="115"/>
        <v>77</v>
      </c>
      <c r="AX5062">
        <f t="shared" si="114"/>
        <v>205.02500000000001</v>
      </c>
    </row>
    <row r="5063" spans="1:50" x14ac:dyDescent="0.25">
      <c r="A5063" s="96" t="s">
        <v>159</v>
      </c>
      <c r="B5063" s="96" t="s">
        <v>143</v>
      </c>
      <c r="C5063" s="96" t="s">
        <v>182</v>
      </c>
      <c r="D5063" s="96" t="s">
        <v>183</v>
      </c>
      <c r="E5063" s="96" t="s">
        <v>184</v>
      </c>
      <c r="F5063" s="132" t="s">
        <v>152</v>
      </c>
      <c r="G5063" s="17">
        <v>44519</v>
      </c>
      <c r="H5063" s="17"/>
      <c r="AL5063">
        <v>0.24950000000000003</v>
      </c>
      <c r="AM5063">
        <v>0.38624999999999998</v>
      </c>
      <c r="AN5063">
        <v>0.38075000000000003</v>
      </c>
      <c r="AO5063">
        <v>0.40125</v>
      </c>
      <c r="AP5063">
        <v>0.42625000000000002</v>
      </c>
      <c r="AQ5063">
        <v>0.45474999999999999</v>
      </c>
      <c r="AR5063">
        <v>0.51974999999999993</v>
      </c>
      <c r="AS5063">
        <v>0.54874999999999996</v>
      </c>
      <c r="AU5063">
        <f t="shared" si="115"/>
        <v>49.900000000000006</v>
      </c>
      <c r="AV5063">
        <f t="shared" si="115"/>
        <v>77.25</v>
      </c>
      <c r="AW5063">
        <f t="shared" si="115"/>
        <v>76.150000000000006</v>
      </c>
      <c r="AX5063">
        <f t="shared" si="114"/>
        <v>203.3</v>
      </c>
    </row>
    <row r="5064" spans="1:50" x14ac:dyDescent="0.25">
      <c r="A5064" s="96" t="s">
        <v>159</v>
      </c>
      <c r="B5064" s="96" t="s">
        <v>143</v>
      </c>
      <c r="C5064" s="96" t="s">
        <v>182</v>
      </c>
      <c r="D5064" s="96" t="s">
        <v>183</v>
      </c>
      <c r="E5064" s="96" t="s">
        <v>184</v>
      </c>
      <c r="F5064" s="132" t="s">
        <v>152</v>
      </c>
      <c r="G5064" s="17">
        <v>44522</v>
      </c>
      <c r="H5064" s="17"/>
      <c r="AL5064">
        <v>0.18637500000000004</v>
      </c>
      <c r="AM5064">
        <v>0.35049999999999998</v>
      </c>
      <c r="AN5064">
        <v>0.36524999999999996</v>
      </c>
      <c r="AO5064">
        <v>0.37575000000000003</v>
      </c>
      <c r="AP5064">
        <v>0.40225</v>
      </c>
      <c r="AQ5064">
        <v>0.42349999999999999</v>
      </c>
      <c r="AR5064">
        <v>0.44874999999999998</v>
      </c>
      <c r="AS5064">
        <v>0.54050000000000009</v>
      </c>
      <c r="AU5064">
        <f t="shared" si="115"/>
        <v>37.275000000000006</v>
      </c>
      <c r="AV5064">
        <f t="shared" si="115"/>
        <v>70.099999999999994</v>
      </c>
      <c r="AW5064">
        <f t="shared" si="115"/>
        <v>73.05</v>
      </c>
      <c r="AX5064">
        <f t="shared" si="114"/>
        <v>180.42500000000001</v>
      </c>
    </row>
    <row r="5065" spans="1:50" x14ac:dyDescent="0.25">
      <c r="A5065" s="96" t="s">
        <v>159</v>
      </c>
      <c r="B5065" s="96" t="s">
        <v>143</v>
      </c>
      <c r="C5065" s="96" t="s">
        <v>182</v>
      </c>
      <c r="D5065" s="96" t="s">
        <v>183</v>
      </c>
      <c r="E5065" s="96" t="s">
        <v>184</v>
      </c>
      <c r="F5065" s="132" t="s">
        <v>152</v>
      </c>
      <c r="G5065" s="17">
        <v>44530</v>
      </c>
      <c r="H5065" s="17"/>
      <c r="AL5065">
        <v>0.166875</v>
      </c>
      <c r="AM5065">
        <v>0.36674999999999996</v>
      </c>
      <c r="AN5065">
        <v>0.37825000000000003</v>
      </c>
      <c r="AO5065">
        <v>0.41450000000000004</v>
      </c>
      <c r="AP5065">
        <v>0.42524999999999996</v>
      </c>
      <c r="AQ5065">
        <v>0.45700000000000002</v>
      </c>
      <c r="AR5065">
        <v>0.52749999999999997</v>
      </c>
      <c r="AS5065">
        <v>0.54725000000000013</v>
      </c>
      <c r="AU5065">
        <f t="shared" si="115"/>
        <v>33.375</v>
      </c>
      <c r="AV5065">
        <f t="shared" si="115"/>
        <v>73.349999999999994</v>
      </c>
      <c r="AW5065">
        <f t="shared" si="115"/>
        <v>75.650000000000006</v>
      </c>
      <c r="AX5065">
        <f t="shared" ref="AX5065:AX5128" si="116">AU5065+AV5065+AW5065</f>
        <v>182.375</v>
      </c>
    </row>
    <row r="5066" spans="1:50" x14ac:dyDescent="0.25">
      <c r="A5066" s="96" t="s">
        <v>159</v>
      </c>
      <c r="B5066" s="96" t="s">
        <v>143</v>
      </c>
      <c r="C5066" s="96" t="s">
        <v>182</v>
      </c>
      <c r="D5066" s="96" t="s">
        <v>183</v>
      </c>
      <c r="E5066" s="96" t="s">
        <v>184</v>
      </c>
      <c r="F5066" s="132" t="s">
        <v>152</v>
      </c>
      <c r="G5066" s="17">
        <v>44536</v>
      </c>
      <c r="H5066" s="17"/>
      <c r="AL5066">
        <v>0.18899999999999997</v>
      </c>
      <c r="AM5066">
        <v>0.37325000000000003</v>
      </c>
      <c r="AN5066">
        <v>0.376</v>
      </c>
      <c r="AO5066">
        <v>0.39825000000000005</v>
      </c>
      <c r="AP5066">
        <v>0.42825000000000002</v>
      </c>
      <c r="AQ5066">
        <v>0.45400000000000007</v>
      </c>
      <c r="AR5066">
        <v>0.52974999999999994</v>
      </c>
      <c r="AS5066">
        <v>0.54849999999999999</v>
      </c>
      <c r="AU5066">
        <f t="shared" si="115"/>
        <v>37.799999999999997</v>
      </c>
      <c r="AV5066">
        <f t="shared" si="115"/>
        <v>74.650000000000006</v>
      </c>
      <c r="AW5066">
        <f t="shared" si="115"/>
        <v>75.2</v>
      </c>
      <c r="AX5066">
        <f t="shared" si="116"/>
        <v>187.65</v>
      </c>
    </row>
    <row r="5067" spans="1:50" x14ac:dyDescent="0.25">
      <c r="A5067" s="96" t="s">
        <v>159</v>
      </c>
      <c r="B5067" s="96" t="s">
        <v>143</v>
      </c>
      <c r="C5067" s="96" t="s">
        <v>182</v>
      </c>
      <c r="D5067" s="96" t="s">
        <v>183</v>
      </c>
      <c r="E5067" s="96" t="s">
        <v>184</v>
      </c>
      <c r="F5067" s="132" t="s">
        <v>152</v>
      </c>
      <c r="G5067" s="17">
        <v>44543</v>
      </c>
      <c r="H5067" s="17"/>
      <c r="AL5067">
        <v>0.29125000000000001</v>
      </c>
      <c r="AM5067">
        <v>0.371</v>
      </c>
      <c r="AN5067">
        <v>0.37624999999999997</v>
      </c>
      <c r="AO5067">
        <v>0.39850000000000002</v>
      </c>
      <c r="AP5067">
        <v>0.42674999999999996</v>
      </c>
      <c r="AQ5067">
        <v>0.45074999999999998</v>
      </c>
      <c r="AR5067">
        <v>0.53325</v>
      </c>
      <c r="AS5067">
        <v>0.55275000000000007</v>
      </c>
      <c r="AU5067">
        <f t="shared" si="115"/>
        <v>58.25</v>
      </c>
      <c r="AV5067">
        <f t="shared" si="115"/>
        <v>74.2</v>
      </c>
      <c r="AW5067">
        <f t="shared" si="115"/>
        <v>75.25</v>
      </c>
      <c r="AX5067">
        <f t="shared" si="116"/>
        <v>207.7</v>
      </c>
    </row>
    <row r="5068" spans="1:50" x14ac:dyDescent="0.25">
      <c r="A5068" s="96" t="s">
        <v>159</v>
      </c>
      <c r="B5068" s="96" t="s">
        <v>143</v>
      </c>
      <c r="C5068" s="96" t="s">
        <v>182</v>
      </c>
      <c r="D5068" s="96" t="s">
        <v>183</v>
      </c>
      <c r="E5068" s="96" t="s">
        <v>184</v>
      </c>
      <c r="F5068" s="132" t="s">
        <v>152</v>
      </c>
      <c r="G5068" s="17">
        <v>44547</v>
      </c>
      <c r="H5068" s="17"/>
      <c r="AM5068">
        <v>0.39200000000000002</v>
      </c>
      <c r="AN5068">
        <v>0.38850000000000001</v>
      </c>
      <c r="AO5068">
        <v>0.4</v>
      </c>
      <c r="AP5068">
        <v>0.42700000000000005</v>
      </c>
      <c r="AQ5068">
        <v>0.45500000000000002</v>
      </c>
      <c r="AR5068">
        <v>0.502</v>
      </c>
      <c r="AS5068">
        <v>0.54299999999999993</v>
      </c>
    </row>
    <row r="5069" spans="1:50" x14ac:dyDescent="0.25">
      <c r="A5069" s="96" t="s">
        <v>159</v>
      </c>
      <c r="B5069" s="96" t="s">
        <v>143</v>
      </c>
      <c r="C5069" s="96" t="s">
        <v>182</v>
      </c>
      <c r="D5069" s="96" t="s">
        <v>183</v>
      </c>
      <c r="E5069" s="96" t="s">
        <v>184</v>
      </c>
      <c r="F5069" s="132" t="s">
        <v>152</v>
      </c>
      <c r="G5069" s="17">
        <v>44551</v>
      </c>
      <c r="H5069" s="17"/>
      <c r="AL5069">
        <v>0.19237500000000002</v>
      </c>
      <c r="AM5069">
        <v>0.39075000000000004</v>
      </c>
      <c r="AN5069">
        <v>0.38474999999999993</v>
      </c>
      <c r="AO5069">
        <v>0.40899999999999997</v>
      </c>
      <c r="AP5069">
        <v>0.43424999999999997</v>
      </c>
      <c r="AQ5069">
        <v>0.46450000000000002</v>
      </c>
      <c r="AR5069">
        <v>0.53575000000000006</v>
      </c>
      <c r="AS5069">
        <v>0.55175000000000007</v>
      </c>
      <c r="AU5069">
        <f t="shared" si="115"/>
        <v>38.475000000000001</v>
      </c>
      <c r="AV5069">
        <f t="shared" si="115"/>
        <v>78.150000000000006</v>
      </c>
      <c r="AW5069">
        <f t="shared" si="115"/>
        <v>76.949999999999989</v>
      </c>
      <c r="AX5069">
        <f t="shared" si="116"/>
        <v>193.57499999999999</v>
      </c>
    </row>
    <row r="5070" spans="1:50" x14ac:dyDescent="0.25">
      <c r="A5070" s="96" t="s">
        <v>159</v>
      </c>
      <c r="B5070" s="96" t="s">
        <v>143</v>
      </c>
      <c r="C5070" s="96" t="s">
        <v>182</v>
      </c>
      <c r="D5070" s="96" t="s">
        <v>183</v>
      </c>
      <c r="E5070" s="96" t="s">
        <v>184</v>
      </c>
      <c r="F5070" s="132" t="s">
        <v>152</v>
      </c>
      <c r="G5070" s="17">
        <v>44572</v>
      </c>
      <c r="H5070" s="17"/>
      <c r="AL5070">
        <v>0.141125</v>
      </c>
      <c r="AM5070">
        <v>0.35375000000000001</v>
      </c>
      <c r="AN5070">
        <v>0.36474999999999996</v>
      </c>
      <c r="AO5070">
        <v>0.39500000000000002</v>
      </c>
      <c r="AP5070">
        <v>0.42299999999999999</v>
      </c>
      <c r="AQ5070">
        <v>0.442</v>
      </c>
      <c r="AR5070">
        <v>0.51674999999999993</v>
      </c>
      <c r="AS5070">
        <v>0.54200000000000004</v>
      </c>
      <c r="AU5070">
        <f t="shared" si="115"/>
        <v>28.225000000000001</v>
      </c>
      <c r="AV5070">
        <f t="shared" si="115"/>
        <v>70.75</v>
      </c>
      <c r="AW5070">
        <f t="shared" si="115"/>
        <v>72.949999999999989</v>
      </c>
      <c r="AX5070">
        <f t="shared" si="116"/>
        <v>171.92499999999998</v>
      </c>
    </row>
    <row r="5071" spans="1:50" x14ac:dyDescent="0.25">
      <c r="A5071" s="96" t="s">
        <v>159</v>
      </c>
      <c r="B5071" s="96" t="s">
        <v>143</v>
      </c>
      <c r="C5071" s="96" t="s">
        <v>182</v>
      </c>
      <c r="D5071" s="96" t="s">
        <v>183</v>
      </c>
      <c r="E5071" s="96" t="s">
        <v>184</v>
      </c>
      <c r="F5071" s="132" t="s">
        <v>152</v>
      </c>
      <c r="G5071" s="17">
        <v>44578</v>
      </c>
      <c r="H5071" s="17"/>
      <c r="AL5071">
        <v>0.142375</v>
      </c>
      <c r="AM5071">
        <v>0.35225000000000001</v>
      </c>
      <c r="AN5071">
        <v>0.36200000000000004</v>
      </c>
      <c r="AO5071">
        <v>0.39450000000000002</v>
      </c>
      <c r="AP5071">
        <v>0.42450000000000004</v>
      </c>
      <c r="AQ5071">
        <v>0.439</v>
      </c>
      <c r="AR5071">
        <v>0.51749999999999996</v>
      </c>
      <c r="AS5071">
        <v>0.54799999999999993</v>
      </c>
      <c r="AU5071">
        <f t="shared" si="115"/>
        <v>28.475000000000001</v>
      </c>
      <c r="AV5071">
        <f t="shared" si="115"/>
        <v>70.45</v>
      </c>
      <c r="AW5071">
        <f t="shared" si="115"/>
        <v>72.400000000000006</v>
      </c>
      <c r="AX5071">
        <f t="shared" si="116"/>
        <v>171.32500000000002</v>
      </c>
    </row>
    <row r="5072" spans="1:50" x14ac:dyDescent="0.25">
      <c r="A5072" s="96" t="s">
        <v>159</v>
      </c>
      <c r="B5072" s="96" t="s">
        <v>143</v>
      </c>
      <c r="C5072" s="96" t="s">
        <v>182</v>
      </c>
      <c r="D5072" s="96" t="s">
        <v>183</v>
      </c>
      <c r="E5072" s="96" t="s">
        <v>184</v>
      </c>
      <c r="F5072" s="132" t="s">
        <v>152</v>
      </c>
      <c r="G5072" s="17">
        <v>44586</v>
      </c>
      <c r="H5072" s="17"/>
      <c r="AL5072">
        <v>0.14987499999999998</v>
      </c>
      <c r="AM5072">
        <v>0.35125000000000001</v>
      </c>
      <c r="AN5072">
        <v>0.35824999999999996</v>
      </c>
      <c r="AO5072">
        <v>0.38549999999999995</v>
      </c>
      <c r="AP5072">
        <v>0.42</v>
      </c>
      <c r="AQ5072">
        <v>0.43425000000000002</v>
      </c>
      <c r="AR5072">
        <v>0.51</v>
      </c>
      <c r="AS5072">
        <v>0.54325000000000001</v>
      </c>
      <c r="AU5072">
        <f t="shared" si="115"/>
        <v>29.974999999999994</v>
      </c>
      <c r="AV5072">
        <f t="shared" si="115"/>
        <v>70.25</v>
      </c>
      <c r="AW5072">
        <f t="shared" si="115"/>
        <v>71.649999999999991</v>
      </c>
      <c r="AX5072">
        <f t="shared" si="116"/>
        <v>171.875</v>
      </c>
    </row>
    <row r="5073" spans="1:50" x14ac:dyDescent="0.25">
      <c r="A5073" s="96" t="s">
        <v>159</v>
      </c>
      <c r="B5073" s="96" t="s">
        <v>143</v>
      </c>
      <c r="C5073" s="96" t="s">
        <v>182</v>
      </c>
      <c r="D5073" s="96" t="s">
        <v>183</v>
      </c>
      <c r="E5073" s="96" t="s">
        <v>184</v>
      </c>
      <c r="F5073" s="132" t="s">
        <v>152</v>
      </c>
      <c r="G5073" s="17">
        <v>44593</v>
      </c>
      <c r="H5073" s="17"/>
      <c r="AL5073">
        <v>0.17637500000000003</v>
      </c>
      <c r="AM5073">
        <v>0.33975</v>
      </c>
      <c r="AN5073">
        <v>0.35649999999999998</v>
      </c>
      <c r="AO5073">
        <v>0.36950000000000005</v>
      </c>
      <c r="AP5073">
        <v>0.41149999999999998</v>
      </c>
      <c r="AQ5073">
        <v>0.41950000000000004</v>
      </c>
      <c r="AR5073">
        <v>0.49675000000000002</v>
      </c>
      <c r="AS5073">
        <v>0.54225000000000001</v>
      </c>
      <c r="AU5073">
        <f t="shared" si="115"/>
        <v>35.275000000000006</v>
      </c>
      <c r="AV5073">
        <f t="shared" si="115"/>
        <v>67.95</v>
      </c>
      <c r="AW5073">
        <f t="shared" si="115"/>
        <v>71.3</v>
      </c>
      <c r="AX5073">
        <f t="shared" si="116"/>
        <v>174.52500000000001</v>
      </c>
    </row>
    <row r="5074" spans="1:50" x14ac:dyDescent="0.25">
      <c r="A5074" s="96" t="s">
        <v>159</v>
      </c>
      <c r="B5074" s="96" t="s">
        <v>143</v>
      </c>
      <c r="C5074" s="96" t="s">
        <v>182</v>
      </c>
      <c r="D5074" s="96" t="s">
        <v>183</v>
      </c>
      <c r="E5074" s="96" t="s">
        <v>184</v>
      </c>
      <c r="F5074" s="132" t="s">
        <v>152</v>
      </c>
      <c r="G5074" s="17">
        <v>44600</v>
      </c>
      <c r="H5074" s="17"/>
      <c r="AL5074">
        <v>0.32224999999999993</v>
      </c>
      <c r="AM5074">
        <v>0.39124999999999999</v>
      </c>
      <c r="AN5074">
        <v>0.38925000000000004</v>
      </c>
      <c r="AO5074">
        <v>0.39575000000000005</v>
      </c>
      <c r="AP5074">
        <v>0.42200000000000004</v>
      </c>
      <c r="AQ5074">
        <v>0.43474999999999997</v>
      </c>
      <c r="AR5074">
        <v>0.50599999999999989</v>
      </c>
      <c r="AS5074">
        <v>0.55400000000000005</v>
      </c>
      <c r="AU5074">
        <f t="shared" si="115"/>
        <v>64.449999999999989</v>
      </c>
      <c r="AV5074">
        <f t="shared" si="115"/>
        <v>78.25</v>
      </c>
      <c r="AW5074">
        <f t="shared" si="115"/>
        <v>77.850000000000009</v>
      </c>
      <c r="AX5074">
        <f t="shared" si="116"/>
        <v>220.55</v>
      </c>
    </row>
    <row r="5075" spans="1:50" x14ac:dyDescent="0.25">
      <c r="A5075" s="96" t="s">
        <v>159</v>
      </c>
      <c r="B5075" s="96" t="s">
        <v>143</v>
      </c>
      <c r="C5075" s="96" t="s">
        <v>182</v>
      </c>
      <c r="D5075" s="96" t="s">
        <v>183</v>
      </c>
      <c r="E5075" s="96" t="s">
        <v>184</v>
      </c>
      <c r="F5075" s="132" t="s">
        <v>152</v>
      </c>
      <c r="G5075" s="17">
        <v>44602</v>
      </c>
      <c r="H5075" s="17"/>
      <c r="AM5075">
        <v>0.38475000000000004</v>
      </c>
      <c r="AN5075">
        <v>0.38874999999999998</v>
      </c>
      <c r="AO5075">
        <v>0.39049999999999996</v>
      </c>
      <c r="AP5075">
        <v>0.42375000000000002</v>
      </c>
      <c r="AQ5075">
        <v>0.4365</v>
      </c>
      <c r="AR5075">
        <v>0.50575000000000003</v>
      </c>
      <c r="AS5075">
        <v>0.54975000000000007</v>
      </c>
    </row>
    <row r="5076" spans="1:50" x14ac:dyDescent="0.25">
      <c r="A5076" s="96" t="s">
        <v>159</v>
      </c>
      <c r="B5076" s="96" t="s">
        <v>143</v>
      </c>
      <c r="C5076" s="96" t="s">
        <v>182</v>
      </c>
      <c r="D5076" s="96" t="s">
        <v>183</v>
      </c>
      <c r="E5076" s="96" t="s">
        <v>184</v>
      </c>
      <c r="F5076" s="132" t="s">
        <v>152</v>
      </c>
      <c r="G5076" s="17">
        <v>44706</v>
      </c>
      <c r="H5076" s="17"/>
      <c r="AL5076">
        <v>0.27750000000000002</v>
      </c>
      <c r="AM5076">
        <v>0.35725000000000001</v>
      </c>
      <c r="AN5076">
        <v>0.36299999999999999</v>
      </c>
      <c r="AO5076">
        <v>0.37475000000000003</v>
      </c>
      <c r="AP5076">
        <v>0.40749999999999997</v>
      </c>
      <c r="AQ5076">
        <v>0.45700000000000002</v>
      </c>
      <c r="AR5076">
        <v>0.50824999999999998</v>
      </c>
      <c r="AS5076">
        <v>0.53599999999999992</v>
      </c>
      <c r="AU5076">
        <f t="shared" si="115"/>
        <v>55.500000000000007</v>
      </c>
      <c r="AV5076">
        <f t="shared" si="115"/>
        <v>71.45</v>
      </c>
      <c r="AW5076">
        <f t="shared" si="115"/>
        <v>72.599999999999994</v>
      </c>
      <c r="AX5076">
        <f t="shared" si="116"/>
        <v>199.55</v>
      </c>
    </row>
    <row r="5077" spans="1:50" x14ac:dyDescent="0.25">
      <c r="A5077" s="96" t="s">
        <v>159</v>
      </c>
      <c r="B5077" s="96" t="s">
        <v>143</v>
      </c>
      <c r="C5077" s="96" t="s">
        <v>182</v>
      </c>
      <c r="D5077" s="96" t="s">
        <v>183</v>
      </c>
      <c r="E5077" s="96" t="s">
        <v>184</v>
      </c>
      <c r="F5077" s="132" t="s">
        <v>152</v>
      </c>
      <c r="G5077" s="17">
        <v>44719</v>
      </c>
      <c r="H5077" s="17"/>
      <c r="AL5077">
        <v>0.38124999999999998</v>
      </c>
      <c r="AM5077">
        <v>0.3735</v>
      </c>
      <c r="AN5077">
        <v>0.37525000000000008</v>
      </c>
      <c r="AO5077">
        <v>0.38200000000000001</v>
      </c>
      <c r="AP5077">
        <v>0.41325000000000001</v>
      </c>
      <c r="AQ5077">
        <v>0.46425</v>
      </c>
      <c r="AR5077">
        <v>0.51124999999999998</v>
      </c>
      <c r="AS5077">
        <v>0.53949999999999998</v>
      </c>
      <c r="AU5077">
        <f t="shared" si="115"/>
        <v>76.25</v>
      </c>
      <c r="AV5077">
        <f t="shared" si="115"/>
        <v>74.7</v>
      </c>
      <c r="AW5077">
        <f t="shared" si="115"/>
        <v>75.050000000000011</v>
      </c>
      <c r="AX5077">
        <f t="shared" si="116"/>
        <v>226</v>
      </c>
    </row>
    <row r="5078" spans="1:50" x14ac:dyDescent="0.25">
      <c r="A5078" s="96" t="s">
        <v>159</v>
      </c>
      <c r="B5078" s="96" t="s">
        <v>143</v>
      </c>
      <c r="C5078" s="96" t="s">
        <v>182</v>
      </c>
      <c r="D5078" s="96" t="s">
        <v>183</v>
      </c>
      <c r="E5078" s="96" t="s">
        <v>184</v>
      </c>
      <c r="F5078" s="132" t="s">
        <v>152</v>
      </c>
      <c r="G5078" s="17">
        <v>44733</v>
      </c>
      <c r="H5078" s="17"/>
      <c r="AL5078">
        <v>0.41362499999999996</v>
      </c>
      <c r="AM5078">
        <v>0.38725000000000004</v>
      </c>
      <c r="AN5078">
        <v>0.38799999999999996</v>
      </c>
      <c r="AO5078">
        <v>0.39300000000000002</v>
      </c>
      <c r="AP5078">
        <v>0.42249999999999999</v>
      </c>
      <c r="AQ5078">
        <v>0.47025</v>
      </c>
      <c r="AR5078">
        <v>0.51050000000000006</v>
      </c>
      <c r="AS5078">
        <v>0.53125</v>
      </c>
      <c r="AU5078">
        <f t="shared" si="115"/>
        <v>82.724999999999994</v>
      </c>
      <c r="AV5078">
        <f t="shared" si="115"/>
        <v>77.45</v>
      </c>
      <c r="AW5078">
        <f t="shared" si="115"/>
        <v>77.599999999999994</v>
      </c>
      <c r="AX5078">
        <f t="shared" si="116"/>
        <v>237.77500000000001</v>
      </c>
    </row>
    <row r="5079" spans="1:50" x14ac:dyDescent="0.25">
      <c r="A5079" s="96" t="s">
        <v>159</v>
      </c>
      <c r="B5079" s="96" t="s">
        <v>143</v>
      </c>
      <c r="C5079" s="96" t="s">
        <v>182</v>
      </c>
      <c r="D5079" s="96" t="s">
        <v>183</v>
      </c>
      <c r="E5079" s="96" t="s">
        <v>184</v>
      </c>
      <c r="F5079" s="132" t="s">
        <v>152</v>
      </c>
      <c r="G5079" s="17">
        <v>44747</v>
      </c>
      <c r="H5079" s="17"/>
      <c r="AL5079">
        <v>0.36075000000000002</v>
      </c>
      <c r="AM5079">
        <v>0.37874999999999998</v>
      </c>
      <c r="AN5079">
        <v>0.37650000000000006</v>
      </c>
      <c r="AO5079">
        <v>0.38725000000000004</v>
      </c>
      <c r="AP5079">
        <v>0.42349999999999993</v>
      </c>
      <c r="AQ5079">
        <v>0.47600000000000003</v>
      </c>
      <c r="AR5079">
        <v>0.51450000000000007</v>
      </c>
      <c r="AS5079">
        <v>0.54149999999999998</v>
      </c>
      <c r="AU5079">
        <f t="shared" si="115"/>
        <v>72.150000000000006</v>
      </c>
      <c r="AV5079">
        <f t="shared" si="115"/>
        <v>75.75</v>
      </c>
      <c r="AW5079">
        <f t="shared" si="115"/>
        <v>75.300000000000011</v>
      </c>
      <c r="AX5079">
        <f t="shared" si="116"/>
        <v>223.20000000000002</v>
      </c>
    </row>
    <row r="5080" spans="1:50" x14ac:dyDescent="0.25">
      <c r="A5080" s="96" t="s">
        <v>159</v>
      </c>
      <c r="B5080" s="96" t="s">
        <v>143</v>
      </c>
      <c r="C5080" s="96" t="s">
        <v>182</v>
      </c>
      <c r="D5080" s="96" t="s">
        <v>183</v>
      </c>
      <c r="E5080" s="96" t="s">
        <v>184</v>
      </c>
      <c r="F5080" s="132" t="s">
        <v>152</v>
      </c>
      <c r="G5080" s="17">
        <v>44756</v>
      </c>
      <c r="H5080" s="17"/>
      <c r="AM5080">
        <v>0.3795</v>
      </c>
      <c r="AN5080">
        <v>0.38775000000000004</v>
      </c>
      <c r="AO5080">
        <v>0.41</v>
      </c>
      <c r="AP5080">
        <v>0.44524999999999998</v>
      </c>
      <c r="AQ5080">
        <v>0.48924999999999996</v>
      </c>
      <c r="AR5080">
        <v>0.51824999999999999</v>
      </c>
      <c r="AS5080">
        <v>0.54299999999999993</v>
      </c>
    </row>
    <row r="5081" spans="1:50" x14ac:dyDescent="0.25">
      <c r="A5081" s="96" t="s">
        <v>159</v>
      </c>
      <c r="B5081" s="96" t="s">
        <v>143</v>
      </c>
      <c r="C5081" s="96" t="s">
        <v>182</v>
      </c>
      <c r="D5081" s="96" t="s">
        <v>183</v>
      </c>
      <c r="E5081" s="96" t="s">
        <v>184</v>
      </c>
      <c r="F5081" s="132" t="s">
        <v>152</v>
      </c>
      <c r="G5081" s="17">
        <v>44567</v>
      </c>
      <c r="H5081" s="17"/>
      <c r="AL5081">
        <v>0.20612499999999997</v>
      </c>
      <c r="AM5081">
        <v>0.36475000000000002</v>
      </c>
      <c r="AN5081">
        <v>0.37624999999999997</v>
      </c>
      <c r="AO5081">
        <v>0.40125</v>
      </c>
      <c r="AP5081">
        <v>0.42800000000000005</v>
      </c>
      <c r="AQ5081">
        <v>0.44900000000000007</v>
      </c>
      <c r="AR5081">
        <v>0.52149999999999996</v>
      </c>
      <c r="AS5081">
        <v>0.55000000000000004</v>
      </c>
      <c r="AU5081">
        <f t="shared" ref="AU5081:AW5144" si="117">AL5081*200</f>
        <v>41.224999999999994</v>
      </c>
      <c r="AV5081">
        <f t="shared" si="117"/>
        <v>72.95</v>
      </c>
      <c r="AW5081">
        <f t="shared" si="117"/>
        <v>75.25</v>
      </c>
      <c r="AX5081">
        <f t="shared" si="116"/>
        <v>189.42500000000001</v>
      </c>
    </row>
    <row r="5082" spans="1:50" x14ac:dyDescent="0.25">
      <c r="A5082" s="99" t="s">
        <v>161</v>
      </c>
      <c r="B5082" s="99" t="s">
        <v>145</v>
      </c>
      <c r="C5082" s="99" t="s">
        <v>182</v>
      </c>
      <c r="D5082" s="99" t="s">
        <v>183</v>
      </c>
      <c r="E5082" s="99" t="s">
        <v>184</v>
      </c>
      <c r="F5082" s="132" t="s">
        <v>152</v>
      </c>
      <c r="G5082" s="17">
        <v>44470</v>
      </c>
      <c r="H5082" s="17"/>
      <c r="AM5082">
        <v>0.38800000000000007</v>
      </c>
      <c r="AN5082">
        <v>0.38049999999999995</v>
      </c>
      <c r="AO5082">
        <v>0.39374999999999999</v>
      </c>
      <c r="AP5082">
        <v>0.40849999999999992</v>
      </c>
      <c r="AQ5082">
        <v>0.44350000000000001</v>
      </c>
      <c r="AR5082">
        <v>0.4975</v>
      </c>
      <c r="AS5082">
        <v>0.53949999999999998</v>
      </c>
    </row>
    <row r="5083" spans="1:50" x14ac:dyDescent="0.25">
      <c r="A5083" s="99" t="s">
        <v>161</v>
      </c>
      <c r="B5083" s="99" t="s">
        <v>145</v>
      </c>
      <c r="C5083" s="99" t="s">
        <v>182</v>
      </c>
      <c r="D5083" s="99" t="s">
        <v>183</v>
      </c>
      <c r="E5083" s="99" t="s">
        <v>184</v>
      </c>
      <c r="F5083" s="132" t="s">
        <v>152</v>
      </c>
      <c r="G5083" s="17">
        <v>44474</v>
      </c>
      <c r="H5083" s="17"/>
      <c r="AL5083">
        <v>0.28662500000000002</v>
      </c>
      <c r="AM5083">
        <v>0.39124999999999999</v>
      </c>
      <c r="AN5083">
        <v>0.38374999999999998</v>
      </c>
      <c r="AO5083">
        <v>0.39624999999999999</v>
      </c>
      <c r="AP5083">
        <v>0.41375000000000001</v>
      </c>
      <c r="AQ5083">
        <v>0.44674999999999998</v>
      </c>
      <c r="AR5083">
        <v>0.50174999999999992</v>
      </c>
      <c r="AS5083">
        <v>0.54325000000000001</v>
      </c>
      <c r="AU5083">
        <f t="shared" si="117"/>
        <v>57.325000000000003</v>
      </c>
      <c r="AV5083">
        <f t="shared" si="117"/>
        <v>78.25</v>
      </c>
      <c r="AW5083">
        <f t="shared" si="117"/>
        <v>76.75</v>
      </c>
      <c r="AX5083">
        <f t="shared" si="116"/>
        <v>212.32499999999999</v>
      </c>
    </row>
    <row r="5084" spans="1:50" x14ac:dyDescent="0.25">
      <c r="A5084" s="99" t="s">
        <v>161</v>
      </c>
      <c r="B5084" s="99" t="s">
        <v>145</v>
      </c>
      <c r="C5084" s="99" t="s">
        <v>182</v>
      </c>
      <c r="D5084" s="99" t="s">
        <v>183</v>
      </c>
      <c r="E5084" s="99" t="s">
        <v>184</v>
      </c>
      <c r="F5084" s="132" t="s">
        <v>152</v>
      </c>
      <c r="G5084" s="17">
        <v>44480</v>
      </c>
      <c r="H5084" s="17"/>
      <c r="AL5084">
        <v>0.30174999999999996</v>
      </c>
      <c r="AM5084">
        <v>0.39674999999999999</v>
      </c>
      <c r="AN5084">
        <v>0.38575000000000004</v>
      </c>
      <c r="AO5084">
        <v>0.39974999999999994</v>
      </c>
      <c r="AP5084">
        <v>0.41650000000000004</v>
      </c>
      <c r="AQ5084">
        <v>0.45000000000000007</v>
      </c>
      <c r="AR5084">
        <v>0.50474999999999992</v>
      </c>
      <c r="AS5084">
        <v>0.54349999999999998</v>
      </c>
      <c r="AU5084">
        <f t="shared" si="117"/>
        <v>60.349999999999994</v>
      </c>
      <c r="AV5084">
        <f t="shared" si="117"/>
        <v>79.349999999999994</v>
      </c>
      <c r="AW5084">
        <f t="shared" si="117"/>
        <v>77.150000000000006</v>
      </c>
      <c r="AX5084">
        <f t="shared" si="116"/>
        <v>216.85</v>
      </c>
    </row>
    <row r="5085" spans="1:50" x14ac:dyDescent="0.25">
      <c r="A5085" s="99" t="s">
        <v>161</v>
      </c>
      <c r="B5085" s="99" t="s">
        <v>145</v>
      </c>
      <c r="C5085" s="99" t="s">
        <v>182</v>
      </c>
      <c r="D5085" s="99" t="s">
        <v>183</v>
      </c>
      <c r="E5085" s="99" t="s">
        <v>184</v>
      </c>
      <c r="F5085" s="132" t="s">
        <v>152</v>
      </c>
      <c r="G5085" s="17">
        <v>44495</v>
      </c>
      <c r="H5085" s="17"/>
      <c r="AL5085">
        <v>0.22912500000000002</v>
      </c>
      <c r="AM5085">
        <v>0.38374999999999998</v>
      </c>
      <c r="AN5085">
        <v>0.38450000000000001</v>
      </c>
      <c r="AO5085">
        <v>0.40225</v>
      </c>
      <c r="AP5085">
        <v>0.41700000000000004</v>
      </c>
      <c r="AQ5085">
        <v>0.45575000000000004</v>
      </c>
      <c r="AR5085">
        <v>0.505</v>
      </c>
      <c r="AS5085">
        <v>0.54625000000000001</v>
      </c>
      <c r="AU5085">
        <f t="shared" si="117"/>
        <v>45.825000000000003</v>
      </c>
      <c r="AV5085">
        <f t="shared" si="117"/>
        <v>76.75</v>
      </c>
      <c r="AW5085">
        <f t="shared" si="117"/>
        <v>76.900000000000006</v>
      </c>
      <c r="AX5085">
        <f t="shared" si="116"/>
        <v>199.47500000000002</v>
      </c>
    </row>
    <row r="5086" spans="1:50" x14ac:dyDescent="0.25">
      <c r="A5086" s="99" t="s">
        <v>161</v>
      </c>
      <c r="B5086" s="99" t="s">
        <v>145</v>
      </c>
      <c r="C5086" s="99" t="s">
        <v>182</v>
      </c>
      <c r="D5086" s="99" t="s">
        <v>183</v>
      </c>
      <c r="E5086" s="99" t="s">
        <v>184</v>
      </c>
      <c r="F5086" s="132" t="s">
        <v>152</v>
      </c>
      <c r="G5086" s="17">
        <v>44501</v>
      </c>
      <c r="H5086" s="17"/>
      <c r="AL5086">
        <v>0.27987499999999998</v>
      </c>
      <c r="AM5086">
        <v>0.38974999999999993</v>
      </c>
      <c r="AN5086">
        <v>0.38825000000000004</v>
      </c>
      <c r="AO5086">
        <v>0.40075000000000005</v>
      </c>
      <c r="AP5086">
        <v>0.42075000000000001</v>
      </c>
      <c r="AQ5086">
        <v>0.45200000000000001</v>
      </c>
      <c r="AR5086">
        <v>0.49825000000000003</v>
      </c>
      <c r="AS5086">
        <v>0.54</v>
      </c>
      <c r="AU5086">
        <f t="shared" si="117"/>
        <v>55.974999999999994</v>
      </c>
      <c r="AV5086">
        <f t="shared" si="117"/>
        <v>77.949999999999989</v>
      </c>
      <c r="AW5086">
        <f t="shared" si="117"/>
        <v>77.650000000000006</v>
      </c>
      <c r="AX5086">
        <f t="shared" si="116"/>
        <v>211.57499999999999</v>
      </c>
    </row>
    <row r="5087" spans="1:50" x14ac:dyDescent="0.25">
      <c r="A5087" s="99" t="s">
        <v>161</v>
      </c>
      <c r="B5087" s="99" t="s">
        <v>145</v>
      </c>
      <c r="C5087" s="99" t="s">
        <v>182</v>
      </c>
      <c r="D5087" s="99" t="s">
        <v>183</v>
      </c>
      <c r="E5087" s="99" t="s">
        <v>184</v>
      </c>
      <c r="F5087" s="132" t="s">
        <v>152</v>
      </c>
      <c r="G5087" s="17">
        <v>44508</v>
      </c>
      <c r="H5087" s="17"/>
      <c r="AL5087">
        <v>0.32099999999999995</v>
      </c>
      <c r="AM5087">
        <v>0.38975000000000004</v>
      </c>
      <c r="AN5087">
        <v>0.38299999999999995</v>
      </c>
      <c r="AO5087">
        <v>0.39699999999999996</v>
      </c>
      <c r="AP5087">
        <v>0.41375000000000001</v>
      </c>
      <c r="AQ5087">
        <v>0.45799999999999996</v>
      </c>
      <c r="AR5087">
        <v>0.49875000000000003</v>
      </c>
      <c r="AS5087">
        <v>0.53449999999999998</v>
      </c>
      <c r="AU5087">
        <f t="shared" si="117"/>
        <v>64.199999999999989</v>
      </c>
      <c r="AV5087">
        <f t="shared" si="117"/>
        <v>77.95</v>
      </c>
      <c r="AW5087">
        <f t="shared" si="117"/>
        <v>76.599999999999994</v>
      </c>
      <c r="AX5087">
        <f t="shared" si="116"/>
        <v>218.74999999999997</v>
      </c>
    </row>
    <row r="5088" spans="1:50" x14ac:dyDescent="0.25">
      <c r="A5088" s="99" t="s">
        <v>161</v>
      </c>
      <c r="B5088" s="99" t="s">
        <v>145</v>
      </c>
      <c r="C5088" s="99" t="s">
        <v>182</v>
      </c>
      <c r="D5088" s="99" t="s">
        <v>183</v>
      </c>
      <c r="E5088" s="99" t="s">
        <v>184</v>
      </c>
      <c r="F5088" s="132" t="s">
        <v>152</v>
      </c>
      <c r="G5088" s="17">
        <v>44511</v>
      </c>
      <c r="H5088" s="17"/>
      <c r="AL5088">
        <v>0.30175000000000002</v>
      </c>
      <c r="AM5088">
        <v>0.39400000000000007</v>
      </c>
      <c r="AN5088">
        <v>0.39100000000000001</v>
      </c>
      <c r="AO5088">
        <v>0.40225</v>
      </c>
      <c r="AP5088">
        <v>0.42200000000000004</v>
      </c>
      <c r="AQ5088">
        <v>0.46299999999999997</v>
      </c>
      <c r="AR5088">
        <v>0.51100000000000012</v>
      </c>
      <c r="AS5088">
        <v>0.54125000000000001</v>
      </c>
      <c r="AU5088">
        <f t="shared" si="117"/>
        <v>60.35</v>
      </c>
      <c r="AV5088">
        <f t="shared" si="117"/>
        <v>78.800000000000011</v>
      </c>
      <c r="AW5088">
        <f t="shared" si="117"/>
        <v>78.2</v>
      </c>
      <c r="AX5088">
        <f t="shared" si="116"/>
        <v>217.35000000000002</v>
      </c>
    </row>
    <row r="5089" spans="1:50" x14ac:dyDescent="0.25">
      <c r="A5089" s="99" t="s">
        <v>161</v>
      </c>
      <c r="B5089" s="99" t="s">
        <v>145</v>
      </c>
      <c r="C5089" s="99" t="s">
        <v>182</v>
      </c>
      <c r="D5089" s="99" t="s">
        <v>183</v>
      </c>
      <c r="E5089" s="99" t="s">
        <v>184</v>
      </c>
      <c r="F5089" s="132" t="s">
        <v>152</v>
      </c>
      <c r="G5089" s="17">
        <v>44515</v>
      </c>
      <c r="H5089" s="17"/>
      <c r="AL5089">
        <v>0.25012499999999999</v>
      </c>
      <c r="AM5089">
        <v>0.38975000000000004</v>
      </c>
      <c r="AN5089">
        <v>0.38400000000000001</v>
      </c>
      <c r="AO5089">
        <v>0.40175</v>
      </c>
      <c r="AP5089">
        <v>0.42275000000000007</v>
      </c>
      <c r="AQ5089">
        <v>0.46349999999999997</v>
      </c>
      <c r="AR5089">
        <v>0.50900000000000001</v>
      </c>
      <c r="AS5089">
        <v>0.54075000000000006</v>
      </c>
      <c r="AU5089">
        <f t="shared" si="117"/>
        <v>50.024999999999999</v>
      </c>
      <c r="AV5089">
        <f t="shared" si="117"/>
        <v>77.95</v>
      </c>
      <c r="AW5089">
        <f t="shared" si="117"/>
        <v>76.8</v>
      </c>
      <c r="AX5089">
        <f t="shared" si="116"/>
        <v>204.77499999999998</v>
      </c>
    </row>
    <row r="5090" spans="1:50" x14ac:dyDescent="0.25">
      <c r="A5090" s="99" t="s">
        <v>161</v>
      </c>
      <c r="B5090" s="99" t="s">
        <v>145</v>
      </c>
      <c r="C5090" s="99" t="s">
        <v>182</v>
      </c>
      <c r="D5090" s="99" t="s">
        <v>183</v>
      </c>
      <c r="E5090" s="99" t="s">
        <v>184</v>
      </c>
      <c r="F5090" s="132" t="s">
        <v>152</v>
      </c>
      <c r="G5090" s="17">
        <v>44519</v>
      </c>
      <c r="H5090" s="17"/>
      <c r="AL5090">
        <v>0.24612499999999998</v>
      </c>
      <c r="AM5090">
        <v>0.39099999999999996</v>
      </c>
      <c r="AN5090">
        <v>0.38549999999999995</v>
      </c>
      <c r="AO5090">
        <v>0.39874999999999999</v>
      </c>
      <c r="AP5090">
        <v>0.41700000000000004</v>
      </c>
      <c r="AQ5090">
        <v>0.45025000000000004</v>
      </c>
      <c r="AR5090">
        <v>0.504</v>
      </c>
      <c r="AS5090">
        <v>0.54874999999999996</v>
      </c>
      <c r="AU5090">
        <f t="shared" si="117"/>
        <v>49.224999999999994</v>
      </c>
      <c r="AV5090">
        <f t="shared" si="117"/>
        <v>78.199999999999989</v>
      </c>
      <c r="AW5090">
        <f t="shared" si="117"/>
        <v>77.099999999999994</v>
      </c>
      <c r="AX5090">
        <f t="shared" si="116"/>
        <v>204.52499999999998</v>
      </c>
    </row>
    <row r="5091" spans="1:50" x14ac:dyDescent="0.25">
      <c r="A5091" s="99" t="s">
        <v>161</v>
      </c>
      <c r="B5091" s="99" t="s">
        <v>145</v>
      </c>
      <c r="C5091" s="99" t="s">
        <v>182</v>
      </c>
      <c r="D5091" s="99" t="s">
        <v>183</v>
      </c>
      <c r="E5091" s="99" t="s">
        <v>184</v>
      </c>
      <c r="F5091" s="132" t="s">
        <v>152</v>
      </c>
      <c r="G5091" s="17">
        <v>44522</v>
      </c>
      <c r="H5091" s="17"/>
      <c r="AL5091">
        <v>0.198375</v>
      </c>
      <c r="AM5091">
        <v>0.34674999999999995</v>
      </c>
      <c r="AN5091">
        <v>0.36375000000000002</v>
      </c>
      <c r="AO5091">
        <v>0.37200000000000005</v>
      </c>
      <c r="AP5091">
        <v>0.4</v>
      </c>
      <c r="AQ5091">
        <v>0.42975000000000002</v>
      </c>
      <c r="AR5091">
        <v>0.45900000000000007</v>
      </c>
      <c r="AS5091">
        <v>0.52575000000000005</v>
      </c>
      <c r="AU5091">
        <f t="shared" si="117"/>
        <v>39.674999999999997</v>
      </c>
      <c r="AV5091">
        <f t="shared" si="117"/>
        <v>69.349999999999994</v>
      </c>
      <c r="AW5091">
        <f t="shared" si="117"/>
        <v>72.75</v>
      </c>
      <c r="AX5091">
        <f t="shared" si="116"/>
        <v>181.77499999999998</v>
      </c>
    </row>
    <row r="5092" spans="1:50" x14ac:dyDescent="0.25">
      <c r="A5092" s="99" t="s">
        <v>161</v>
      </c>
      <c r="B5092" s="99" t="s">
        <v>145</v>
      </c>
      <c r="C5092" s="99" t="s">
        <v>182</v>
      </c>
      <c r="D5092" s="99" t="s">
        <v>183</v>
      </c>
      <c r="E5092" s="99" t="s">
        <v>184</v>
      </c>
      <c r="F5092" s="132" t="s">
        <v>152</v>
      </c>
      <c r="G5092" s="17">
        <v>44530</v>
      </c>
      <c r="H5092" s="17"/>
      <c r="AL5092">
        <v>0.18462499999999998</v>
      </c>
      <c r="AM5092">
        <v>0.35125000000000001</v>
      </c>
      <c r="AN5092">
        <v>0.37274999999999997</v>
      </c>
      <c r="AO5092">
        <v>0.39325000000000004</v>
      </c>
      <c r="AP5092">
        <v>0.41875000000000001</v>
      </c>
      <c r="AQ5092">
        <v>0.45775000000000005</v>
      </c>
      <c r="AR5092">
        <v>0.51225000000000009</v>
      </c>
      <c r="AS5092">
        <v>0.54475000000000007</v>
      </c>
      <c r="AU5092">
        <f t="shared" si="117"/>
        <v>36.924999999999997</v>
      </c>
      <c r="AV5092">
        <f t="shared" si="117"/>
        <v>70.25</v>
      </c>
      <c r="AW5092">
        <f t="shared" si="117"/>
        <v>74.55</v>
      </c>
      <c r="AX5092">
        <f t="shared" si="116"/>
        <v>181.72499999999999</v>
      </c>
    </row>
    <row r="5093" spans="1:50" x14ac:dyDescent="0.25">
      <c r="A5093" s="99" t="s">
        <v>161</v>
      </c>
      <c r="B5093" s="99" t="s">
        <v>145</v>
      </c>
      <c r="C5093" s="99" t="s">
        <v>182</v>
      </c>
      <c r="D5093" s="99" t="s">
        <v>183</v>
      </c>
      <c r="E5093" s="99" t="s">
        <v>184</v>
      </c>
      <c r="F5093" s="132" t="s">
        <v>152</v>
      </c>
      <c r="G5093" s="17">
        <v>44536</v>
      </c>
      <c r="H5093" s="17"/>
      <c r="AL5093">
        <v>0.214</v>
      </c>
      <c r="AM5093">
        <v>0.35699999999999998</v>
      </c>
      <c r="AN5093">
        <v>0.371</v>
      </c>
      <c r="AO5093">
        <v>0.39524999999999999</v>
      </c>
      <c r="AP5093">
        <v>0.41525000000000006</v>
      </c>
      <c r="AQ5093">
        <v>0.46024999999999999</v>
      </c>
      <c r="AR5093">
        <v>0.51124999999999998</v>
      </c>
      <c r="AS5093">
        <v>0.5465000000000001</v>
      </c>
      <c r="AU5093">
        <f t="shared" si="117"/>
        <v>42.8</v>
      </c>
      <c r="AV5093">
        <f t="shared" si="117"/>
        <v>71.399999999999991</v>
      </c>
      <c r="AW5093">
        <f t="shared" si="117"/>
        <v>74.2</v>
      </c>
      <c r="AX5093">
        <f t="shared" si="116"/>
        <v>188.39999999999998</v>
      </c>
    </row>
    <row r="5094" spans="1:50" x14ac:dyDescent="0.25">
      <c r="A5094" s="99" t="s">
        <v>161</v>
      </c>
      <c r="B5094" s="99" t="s">
        <v>145</v>
      </c>
      <c r="C5094" s="99" t="s">
        <v>182</v>
      </c>
      <c r="D5094" s="99" t="s">
        <v>183</v>
      </c>
      <c r="E5094" s="99" t="s">
        <v>184</v>
      </c>
      <c r="F5094" s="132" t="s">
        <v>152</v>
      </c>
      <c r="G5094" s="17">
        <v>44543</v>
      </c>
      <c r="H5094" s="17"/>
      <c r="AL5094">
        <v>0.31962499999999999</v>
      </c>
      <c r="AM5094">
        <v>0.36525000000000007</v>
      </c>
      <c r="AN5094">
        <v>0.373</v>
      </c>
      <c r="AO5094">
        <v>0.39575000000000005</v>
      </c>
      <c r="AP5094">
        <v>0.41125</v>
      </c>
      <c r="AQ5094">
        <v>0.45399999999999996</v>
      </c>
      <c r="AR5094">
        <v>0.50900000000000001</v>
      </c>
      <c r="AS5094">
        <v>0.54925000000000002</v>
      </c>
      <c r="AU5094">
        <f t="shared" si="117"/>
        <v>63.924999999999997</v>
      </c>
      <c r="AV5094">
        <f t="shared" si="117"/>
        <v>73.050000000000011</v>
      </c>
      <c r="AW5094">
        <f t="shared" si="117"/>
        <v>74.599999999999994</v>
      </c>
      <c r="AX5094">
        <f t="shared" si="116"/>
        <v>211.57500000000002</v>
      </c>
    </row>
    <row r="5095" spans="1:50" x14ac:dyDescent="0.25">
      <c r="A5095" s="99" t="s">
        <v>161</v>
      </c>
      <c r="B5095" s="99" t="s">
        <v>145</v>
      </c>
      <c r="C5095" s="99" t="s">
        <v>182</v>
      </c>
      <c r="D5095" s="99" t="s">
        <v>183</v>
      </c>
      <c r="E5095" s="99" t="s">
        <v>184</v>
      </c>
      <c r="F5095" s="132" t="s">
        <v>152</v>
      </c>
      <c r="G5095" s="17">
        <v>44547</v>
      </c>
      <c r="H5095" s="17"/>
      <c r="AM5095">
        <v>0.39049999999999996</v>
      </c>
      <c r="AN5095">
        <v>0.38</v>
      </c>
      <c r="AO5095">
        <v>0.39250000000000002</v>
      </c>
      <c r="AP5095">
        <v>0.41700000000000004</v>
      </c>
      <c r="AQ5095">
        <v>0.44900000000000001</v>
      </c>
      <c r="AR5095">
        <v>0.505</v>
      </c>
      <c r="AS5095">
        <v>0.54849999999999999</v>
      </c>
    </row>
    <row r="5096" spans="1:50" x14ac:dyDescent="0.25">
      <c r="A5096" s="99" t="s">
        <v>161</v>
      </c>
      <c r="B5096" s="99" t="s">
        <v>145</v>
      </c>
      <c r="C5096" s="99" t="s">
        <v>182</v>
      </c>
      <c r="D5096" s="99" t="s">
        <v>183</v>
      </c>
      <c r="E5096" s="99" t="s">
        <v>184</v>
      </c>
      <c r="F5096" s="132" t="s">
        <v>152</v>
      </c>
      <c r="G5096" s="17">
        <v>44551</v>
      </c>
      <c r="H5096" s="17"/>
      <c r="AL5096">
        <v>0.22649999999999998</v>
      </c>
      <c r="AM5096">
        <v>0.39250000000000002</v>
      </c>
      <c r="AN5096">
        <v>0.38725000000000004</v>
      </c>
      <c r="AO5096">
        <v>0.40675000000000006</v>
      </c>
      <c r="AP5096">
        <v>0.42199999999999993</v>
      </c>
      <c r="AQ5096">
        <v>0.45750000000000002</v>
      </c>
      <c r="AR5096">
        <v>0.5109999999999999</v>
      </c>
      <c r="AS5096">
        <v>0.54775000000000007</v>
      </c>
      <c r="AU5096">
        <f t="shared" si="117"/>
        <v>45.3</v>
      </c>
      <c r="AV5096">
        <f t="shared" si="117"/>
        <v>78.5</v>
      </c>
      <c r="AW5096">
        <f t="shared" si="117"/>
        <v>77.45</v>
      </c>
      <c r="AX5096">
        <f t="shared" si="116"/>
        <v>201.25</v>
      </c>
    </row>
    <row r="5097" spans="1:50" x14ac:dyDescent="0.25">
      <c r="A5097" s="99" t="s">
        <v>161</v>
      </c>
      <c r="B5097" s="99" t="s">
        <v>145</v>
      </c>
      <c r="C5097" s="99" t="s">
        <v>182</v>
      </c>
      <c r="D5097" s="99" t="s">
        <v>183</v>
      </c>
      <c r="E5097" s="99" t="s">
        <v>184</v>
      </c>
      <c r="F5097" s="132" t="s">
        <v>152</v>
      </c>
      <c r="G5097" s="17">
        <v>44572</v>
      </c>
      <c r="H5097" s="17"/>
      <c r="AL5097">
        <v>0.17775000000000002</v>
      </c>
      <c r="AM5097">
        <v>0.35424999999999995</v>
      </c>
      <c r="AN5097">
        <v>0.36700000000000005</v>
      </c>
      <c r="AO5097">
        <v>0.38650000000000001</v>
      </c>
      <c r="AP5097">
        <v>0.40699999999999997</v>
      </c>
      <c r="AQ5097">
        <v>0.4415</v>
      </c>
      <c r="AR5097">
        <v>0.50025000000000008</v>
      </c>
      <c r="AS5097">
        <v>0.53775000000000006</v>
      </c>
      <c r="AU5097">
        <f t="shared" si="117"/>
        <v>35.550000000000004</v>
      </c>
      <c r="AV5097">
        <f t="shared" si="117"/>
        <v>70.849999999999994</v>
      </c>
      <c r="AW5097">
        <f t="shared" si="117"/>
        <v>73.400000000000006</v>
      </c>
      <c r="AX5097">
        <f t="shared" si="116"/>
        <v>179.8</v>
      </c>
    </row>
    <row r="5098" spans="1:50" x14ac:dyDescent="0.25">
      <c r="A5098" s="99" t="s">
        <v>161</v>
      </c>
      <c r="B5098" s="99" t="s">
        <v>145</v>
      </c>
      <c r="C5098" s="99" t="s">
        <v>182</v>
      </c>
      <c r="D5098" s="99" t="s">
        <v>183</v>
      </c>
      <c r="E5098" s="99" t="s">
        <v>184</v>
      </c>
      <c r="F5098" s="132" t="s">
        <v>152</v>
      </c>
      <c r="G5098" s="17">
        <v>44578</v>
      </c>
      <c r="H5098" s="17"/>
      <c r="AL5098">
        <v>0.17812500000000001</v>
      </c>
      <c r="AM5098">
        <v>0.35</v>
      </c>
      <c r="AN5098">
        <v>0.36599999999999999</v>
      </c>
      <c r="AO5098">
        <v>0.39349999999999996</v>
      </c>
      <c r="AP5098">
        <v>0.41200000000000003</v>
      </c>
      <c r="AQ5098">
        <v>0.43475000000000003</v>
      </c>
      <c r="AR5098">
        <v>0.50474999999999992</v>
      </c>
      <c r="AS5098">
        <v>0.54525000000000001</v>
      </c>
      <c r="AU5098">
        <f t="shared" si="117"/>
        <v>35.625</v>
      </c>
      <c r="AV5098">
        <f t="shared" si="117"/>
        <v>70</v>
      </c>
      <c r="AW5098">
        <f t="shared" si="117"/>
        <v>73.2</v>
      </c>
      <c r="AX5098">
        <f t="shared" si="116"/>
        <v>178.82499999999999</v>
      </c>
    </row>
    <row r="5099" spans="1:50" x14ac:dyDescent="0.25">
      <c r="A5099" s="99" t="s">
        <v>161</v>
      </c>
      <c r="B5099" s="99" t="s">
        <v>145</v>
      </c>
      <c r="C5099" s="99" t="s">
        <v>182</v>
      </c>
      <c r="D5099" s="99" t="s">
        <v>183</v>
      </c>
      <c r="E5099" s="99" t="s">
        <v>184</v>
      </c>
      <c r="F5099" s="132" t="s">
        <v>152</v>
      </c>
      <c r="G5099" s="17">
        <v>44586</v>
      </c>
      <c r="H5099" s="17"/>
      <c r="AL5099">
        <v>0.19037499999999999</v>
      </c>
      <c r="AM5099">
        <v>0.34799999999999998</v>
      </c>
      <c r="AN5099">
        <v>0.36075000000000002</v>
      </c>
      <c r="AO5099">
        <v>0.38600000000000001</v>
      </c>
      <c r="AP5099">
        <v>0.40625</v>
      </c>
      <c r="AQ5099">
        <v>0.42799999999999999</v>
      </c>
      <c r="AR5099">
        <v>0.49774999999999997</v>
      </c>
      <c r="AS5099">
        <v>0.54525000000000001</v>
      </c>
      <c r="AU5099">
        <f t="shared" si="117"/>
        <v>38.074999999999996</v>
      </c>
      <c r="AV5099">
        <f t="shared" si="117"/>
        <v>69.599999999999994</v>
      </c>
      <c r="AW5099">
        <f t="shared" si="117"/>
        <v>72.150000000000006</v>
      </c>
      <c r="AX5099">
        <f t="shared" si="116"/>
        <v>179.82499999999999</v>
      </c>
    </row>
    <row r="5100" spans="1:50" x14ac:dyDescent="0.25">
      <c r="A5100" s="99" t="s">
        <v>161</v>
      </c>
      <c r="B5100" s="99" t="s">
        <v>145</v>
      </c>
      <c r="C5100" s="99" t="s">
        <v>182</v>
      </c>
      <c r="D5100" s="99" t="s">
        <v>183</v>
      </c>
      <c r="E5100" s="99" t="s">
        <v>184</v>
      </c>
      <c r="F5100" s="132" t="s">
        <v>152</v>
      </c>
      <c r="G5100" s="17">
        <v>44593</v>
      </c>
      <c r="H5100" s="17"/>
      <c r="AL5100">
        <v>0.21662500000000001</v>
      </c>
      <c r="AM5100">
        <v>0.34549999999999997</v>
      </c>
      <c r="AN5100">
        <v>0.36024999999999996</v>
      </c>
      <c r="AO5100">
        <v>0.37400000000000005</v>
      </c>
      <c r="AP5100">
        <v>0.40224999999999994</v>
      </c>
      <c r="AQ5100">
        <v>0.40399999999999997</v>
      </c>
      <c r="AR5100">
        <v>0.47875000000000001</v>
      </c>
      <c r="AS5100">
        <v>0.54575000000000007</v>
      </c>
      <c r="AU5100">
        <f t="shared" si="117"/>
        <v>43.325000000000003</v>
      </c>
      <c r="AV5100">
        <f t="shared" si="117"/>
        <v>69.099999999999994</v>
      </c>
      <c r="AW5100">
        <f t="shared" si="117"/>
        <v>72.05</v>
      </c>
      <c r="AX5100">
        <f t="shared" si="116"/>
        <v>184.47499999999999</v>
      </c>
    </row>
    <row r="5101" spans="1:50" x14ac:dyDescent="0.25">
      <c r="A5101" s="99" t="s">
        <v>161</v>
      </c>
      <c r="B5101" s="99" t="s">
        <v>145</v>
      </c>
      <c r="C5101" s="99" t="s">
        <v>182</v>
      </c>
      <c r="D5101" s="99" t="s">
        <v>183</v>
      </c>
      <c r="E5101" s="99" t="s">
        <v>184</v>
      </c>
      <c r="F5101" s="132" t="s">
        <v>152</v>
      </c>
      <c r="G5101" s="17">
        <v>44600</v>
      </c>
      <c r="H5101" s="17"/>
      <c r="AL5101">
        <v>0.34037499999999993</v>
      </c>
      <c r="AM5101">
        <v>0.39049999999999996</v>
      </c>
      <c r="AN5101">
        <v>0.39700000000000002</v>
      </c>
      <c r="AO5101">
        <v>0.39600000000000002</v>
      </c>
      <c r="AP5101">
        <v>0.41825000000000001</v>
      </c>
      <c r="AQ5101">
        <v>0.42125000000000001</v>
      </c>
      <c r="AR5101">
        <v>0.4885000000000001</v>
      </c>
      <c r="AS5101">
        <v>0.54400000000000004</v>
      </c>
      <c r="AU5101">
        <f t="shared" si="117"/>
        <v>68.074999999999989</v>
      </c>
      <c r="AV5101">
        <f t="shared" si="117"/>
        <v>78.099999999999994</v>
      </c>
      <c r="AW5101">
        <f t="shared" si="117"/>
        <v>79.400000000000006</v>
      </c>
      <c r="AX5101">
        <f t="shared" si="116"/>
        <v>225.57499999999999</v>
      </c>
    </row>
    <row r="5102" spans="1:50" x14ac:dyDescent="0.25">
      <c r="A5102" s="99" t="s">
        <v>161</v>
      </c>
      <c r="B5102" s="99" t="s">
        <v>145</v>
      </c>
      <c r="C5102" s="99" t="s">
        <v>182</v>
      </c>
      <c r="D5102" s="99" t="s">
        <v>183</v>
      </c>
      <c r="E5102" s="99" t="s">
        <v>184</v>
      </c>
      <c r="F5102" s="132" t="s">
        <v>152</v>
      </c>
      <c r="G5102" s="17">
        <v>44602</v>
      </c>
      <c r="H5102" s="17"/>
      <c r="AM5102">
        <v>0.39149999999999996</v>
      </c>
      <c r="AN5102">
        <v>0.39525000000000005</v>
      </c>
      <c r="AO5102">
        <v>0.39599999999999996</v>
      </c>
      <c r="AP5102">
        <v>0.41575000000000001</v>
      </c>
      <c r="AQ5102">
        <v>0.42075000000000001</v>
      </c>
      <c r="AR5102">
        <v>0.48899999999999999</v>
      </c>
      <c r="AS5102">
        <v>0.54774999999999996</v>
      </c>
    </row>
    <row r="5103" spans="1:50" x14ac:dyDescent="0.25">
      <c r="A5103" s="99" t="s">
        <v>161</v>
      </c>
      <c r="B5103" s="99" t="s">
        <v>145</v>
      </c>
      <c r="C5103" s="99" t="s">
        <v>182</v>
      </c>
      <c r="D5103" s="99" t="s">
        <v>183</v>
      </c>
      <c r="E5103" s="99" t="s">
        <v>184</v>
      </c>
      <c r="F5103" s="132" t="s">
        <v>152</v>
      </c>
      <c r="G5103" s="17">
        <v>44706</v>
      </c>
      <c r="H5103" s="17"/>
      <c r="AL5103">
        <v>0.27912500000000001</v>
      </c>
      <c r="AM5103">
        <v>0.36125000000000002</v>
      </c>
      <c r="AN5103">
        <v>0.37400000000000005</v>
      </c>
      <c r="AO5103">
        <v>0.38424999999999998</v>
      </c>
      <c r="AP5103">
        <v>0.40825</v>
      </c>
      <c r="AQ5103">
        <v>0.45</v>
      </c>
      <c r="AR5103">
        <v>0.50074999999999992</v>
      </c>
      <c r="AS5103">
        <v>0.54099999999999993</v>
      </c>
      <c r="AU5103">
        <f t="shared" si="117"/>
        <v>55.825000000000003</v>
      </c>
      <c r="AV5103">
        <f t="shared" si="117"/>
        <v>72.25</v>
      </c>
      <c r="AW5103">
        <f t="shared" si="117"/>
        <v>74.800000000000011</v>
      </c>
      <c r="AX5103">
        <f t="shared" si="116"/>
        <v>202.875</v>
      </c>
    </row>
    <row r="5104" spans="1:50" x14ac:dyDescent="0.25">
      <c r="A5104" s="99" t="s">
        <v>161</v>
      </c>
      <c r="B5104" s="99" t="s">
        <v>145</v>
      </c>
      <c r="C5104" s="99" t="s">
        <v>182</v>
      </c>
      <c r="D5104" s="99" t="s">
        <v>183</v>
      </c>
      <c r="E5104" s="99" t="s">
        <v>184</v>
      </c>
      <c r="F5104" s="132" t="s">
        <v>152</v>
      </c>
      <c r="G5104" s="17">
        <v>44719</v>
      </c>
      <c r="H5104" s="17"/>
      <c r="AL5104">
        <v>0.37674999999999997</v>
      </c>
      <c r="AM5104">
        <v>0.3795</v>
      </c>
      <c r="AN5104">
        <v>0.38424999999999998</v>
      </c>
      <c r="AO5104">
        <v>0.39274999999999999</v>
      </c>
      <c r="AP5104">
        <v>0.41474999999999995</v>
      </c>
      <c r="AQ5104">
        <v>0.45899999999999996</v>
      </c>
      <c r="AR5104">
        <v>0.50724999999999998</v>
      </c>
      <c r="AS5104">
        <v>0.54400000000000004</v>
      </c>
      <c r="AU5104">
        <f t="shared" si="117"/>
        <v>75.349999999999994</v>
      </c>
      <c r="AV5104">
        <f t="shared" si="117"/>
        <v>75.900000000000006</v>
      </c>
      <c r="AW5104">
        <f t="shared" si="117"/>
        <v>76.849999999999994</v>
      </c>
      <c r="AX5104">
        <f t="shared" si="116"/>
        <v>228.1</v>
      </c>
    </row>
    <row r="5105" spans="1:50" x14ac:dyDescent="0.25">
      <c r="A5105" s="99" t="s">
        <v>161</v>
      </c>
      <c r="B5105" s="99" t="s">
        <v>145</v>
      </c>
      <c r="C5105" s="99" t="s">
        <v>182</v>
      </c>
      <c r="D5105" s="99" t="s">
        <v>183</v>
      </c>
      <c r="E5105" s="99" t="s">
        <v>184</v>
      </c>
      <c r="F5105" s="132" t="s">
        <v>152</v>
      </c>
      <c r="G5105" s="17">
        <v>44733</v>
      </c>
      <c r="H5105" s="17"/>
      <c r="AL5105">
        <v>0.424375</v>
      </c>
      <c r="AM5105">
        <v>0.38724999999999993</v>
      </c>
      <c r="AN5105">
        <v>0.39474999999999999</v>
      </c>
      <c r="AO5105">
        <v>0.39549999999999996</v>
      </c>
      <c r="AP5105">
        <v>0.41424999999999995</v>
      </c>
      <c r="AQ5105">
        <v>0.45075000000000004</v>
      </c>
      <c r="AR5105">
        <v>0.50824999999999998</v>
      </c>
      <c r="AS5105">
        <v>0.53925000000000001</v>
      </c>
      <c r="AU5105">
        <f t="shared" si="117"/>
        <v>84.875</v>
      </c>
      <c r="AV5105">
        <f t="shared" si="117"/>
        <v>77.449999999999989</v>
      </c>
      <c r="AW5105">
        <f t="shared" si="117"/>
        <v>78.95</v>
      </c>
      <c r="AX5105">
        <f t="shared" si="116"/>
        <v>241.27499999999998</v>
      </c>
    </row>
    <row r="5106" spans="1:50" x14ac:dyDescent="0.25">
      <c r="A5106" s="99" t="s">
        <v>161</v>
      </c>
      <c r="B5106" s="99" t="s">
        <v>145</v>
      </c>
      <c r="C5106" s="99" t="s">
        <v>182</v>
      </c>
      <c r="D5106" s="99" t="s">
        <v>183</v>
      </c>
      <c r="E5106" s="99" t="s">
        <v>184</v>
      </c>
      <c r="F5106" s="132" t="s">
        <v>152</v>
      </c>
      <c r="G5106" s="17">
        <v>44747</v>
      </c>
      <c r="H5106" s="17"/>
      <c r="AL5106">
        <v>0.36887500000000001</v>
      </c>
      <c r="AM5106">
        <v>0.37900000000000006</v>
      </c>
      <c r="AN5106">
        <v>0.38725000000000004</v>
      </c>
      <c r="AO5106">
        <v>0.39774999999999999</v>
      </c>
      <c r="AP5106">
        <v>0.42375000000000002</v>
      </c>
      <c r="AQ5106">
        <v>0.47424999999999995</v>
      </c>
      <c r="AR5106">
        <v>0.52774999999999994</v>
      </c>
      <c r="AS5106">
        <v>0.54549999999999998</v>
      </c>
      <c r="AU5106">
        <f t="shared" si="117"/>
        <v>73.775000000000006</v>
      </c>
      <c r="AV5106">
        <f t="shared" si="117"/>
        <v>75.800000000000011</v>
      </c>
      <c r="AW5106">
        <f t="shared" si="117"/>
        <v>77.45</v>
      </c>
      <c r="AX5106">
        <f t="shared" si="116"/>
        <v>227.02500000000003</v>
      </c>
    </row>
    <row r="5107" spans="1:50" x14ac:dyDescent="0.25">
      <c r="A5107" s="99" t="s">
        <v>161</v>
      </c>
      <c r="B5107" s="99" t="s">
        <v>145</v>
      </c>
      <c r="C5107" s="99" t="s">
        <v>182</v>
      </c>
      <c r="D5107" s="99" t="s">
        <v>183</v>
      </c>
      <c r="E5107" s="99" t="s">
        <v>184</v>
      </c>
      <c r="F5107" s="132" t="s">
        <v>152</v>
      </c>
      <c r="G5107" s="17">
        <v>44756</v>
      </c>
      <c r="H5107" s="17"/>
      <c r="AM5107">
        <v>0.38650000000000007</v>
      </c>
      <c r="AN5107">
        <v>0.40024999999999999</v>
      </c>
      <c r="AO5107">
        <v>0.41775000000000001</v>
      </c>
      <c r="AP5107">
        <v>0.43900000000000006</v>
      </c>
      <c r="AQ5107">
        <v>0.50049999999999994</v>
      </c>
      <c r="AR5107">
        <v>0.53400000000000003</v>
      </c>
      <c r="AS5107">
        <v>0.54700000000000004</v>
      </c>
    </row>
    <row r="5108" spans="1:50" x14ac:dyDescent="0.25">
      <c r="A5108" s="99" t="s">
        <v>161</v>
      </c>
      <c r="B5108" s="99" t="s">
        <v>145</v>
      </c>
      <c r="C5108" s="99" t="s">
        <v>182</v>
      </c>
      <c r="D5108" s="99" t="s">
        <v>183</v>
      </c>
      <c r="E5108" s="99" t="s">
        <v>184</v>
      </c>
      <c r="F5108" s="132" t="s">
        <v>152</v>
      </c>
      <c r="G5108" s="17">
        <v>44567</v>
      </c>
      <c r="H5108" s="17"/>
      <c r="AL5108">
        <v>0.19312499999999999</v>
      </c>
      <c r="AM5108">
        <v>0.35924999999999996</v>
      </c>
      <c r="AN5108">
        <v>0.37474999999999992</v>
      </c>
      <c r="AO5108">
        <v>0.39924999999999999</v>
      </c>
      <c r="AP5108">
        <v>0.41775000000000001</v>
      </c>
      <c r="AQ5108">
        <v>0.44474999999999992</v>
      </c>
      <c r="AR5108">
        <v>0.50600000000000001</v>
      </c>
      <c r="AS5108">
        <v>0.54874999999999996</v>
      </c>
      <c r="AU5108">
        <f t="shared" si="117"/>
        <v>38.625</v>
      </c>
      <c r="AV5108">
        <f t="shared" si="117"/>
        <v>71.849999999999994</v>
      </c>
      <c r="AW5108">
        <f t="shared" si="117"/>
        <v>74.949999999999989</v>
      </c>
      <c r="AX5108">
        <f t="shared" si="116"/>
        <v>185.42499999999998</v>
      </c>
    </row>
    <row r="5109" spans="1:50" x14ac:dyDescent="0.25">
      <c r="A5109" s="96" t="s">
        <v>156</v>
      </c>
      <c r="B5109" s="96" t="s">
        <v>79</v>
      </c>
      <c r="C5109" s="96" t="s">
        <v>185</v>
      </c>
      <c r="D5109" s="96" t="s">
        <v>183</v>
      </c>
      <c r="E5109" s="96" t="s">
        <v>184</v>
      </c>
      <c r="F5109" s="132" t="s">
        <v>152</v>
      </c>
      <c r="G5109" s="17">
        <v>44470</v>
      </c>
      <c r="H5109" s="17"/>
      <c r="AM5109">
        <v>0.37874999999999998</v>
      </c>
      <c r="AN5109">
        <v>0.3735</v>
      </c>
      <c r="AO5109">
        <v>0.38725000000000004</v>
      </c>
      <c r="AP5109">
        <v>0.41850000000000004</v>
      </c>
      <c r="AQ5109">
        <v>0.45100000000000001</v>
      </c>
      <c r="AR5109">
        <v>0.48725000000000002</v>
      </c>
      <c r="AS5109">
        <v>0.53825000000000001</v>
      </c>
    </row>
    <row r="5110" spans="1:50" x14ac:dyDescent="0.25">
      <c r="A5110" s="96" t="s">
        <v>156</v>
      </c>
      <c r="B5110" s="96" t="s">
        <v>79</v>
      </c>
      <c r="C5110" s="96" t="s">
        <v>185</v>
      </c>
      <c r="D5110" s="96" t="s">
        <v>183</v>
      </c>
      <c r="E5110" s="96" t="s">
        <v>184</v>
      </c>
      <c r="F5110" s="132" t="s">
        <v>152</v>
      </c>
      <c r="G5110" s="17">
        <v>44474</v>
      </c>
      <c r="H5110" s="17"/>
      <c r="AL5110">
        <v>0.27775</v>
      </c>
      <c r="AM5110">
        <v>0.38100000000000001</v>
      </c>
      <c r="AN5110">
        <v>0.37624999999999997</v>
      </c>
      <c r="AO5110">
        <v>0.39025000000000004</v>
      </c>
      <c r="AP5110">
        <v>0.41674999999999995</v>
      </c>
      <c r="AQ5110">
        <v>0.45075000000000004</v>
      </c>
      <c r="AR5110">
        <v>0.49125000000000002</v>
      </c>
      <c r="AS5110">
        <v>0.53650000000000009</v>
      </c>
      <c r="AU5110">
        <f t="shared" si="117"/>
        <v>55.55</v>
      </c>
      <c r="AV5110">
        <f t="shared" si="117"/>
        <v>76.2</v>
      </c>
      <c r="AW5110">
        <f t="shared" si="117"/>
        <v>75.25</v>
      </c>
      <c r="AX5110">
        <f t="shared" si="116"/>
        <v>207</v>
      </c>
    </row>
    <row r="5111" spans="1:50" x14ac:dyDescent="0.25">
      <c r="A5111" s="96" t="s">
        <v>156</v>
      </c>
      <c r="B5111" s="96" t="s">
        <v>79</v>
      </c>
      <c r="C5111" s="96" t="s">
        <v>185</v>
      </c>
      <c r="D5111" s="96" t="s">
        <v>183</v>
      </c>
      <c r="E5111" s="96" t="s">
        <v>184</v>
      </c>
      <c r="F5111" s="132" t="s">
        <v>152</v>
      </c>
      <c r="G5111" s="17">
        <v>44480</v>
      </c>
      <c r="H5111" s="17"/>
      <c r="AL5111">
        <v>0.29450000000000004</v>
      </c>
      <c r="AM5111">
        <v>0.38324999999999998</v>
      </c>
      <c r="AN5111">
        <v>0.3785</v>
      </c>
      <c r="AO5111">
        <v>0.38700000000000001</v>
      </c>
      <c r="AP5111">
        <v>0.41599999999999993</v>
      </c>
      <c r="AQ5111">
        <v>0.4547500000000001</v>
      </c>
      <c r="AR5111">
        <v>0.48950000000000005</v>
      </c>
      <c r="AS5111">
        <v>0.54100000000000004</v>
      </c>
      <c r="AU5111">
        <f t="shared" si="117"/>
        <v>58.900000000000006</v>
      </c>
      <c r="AV5111">
        <f t="shared" si="117"/>
        <v>76.649999999999991</v>
      </c>
      <c r="AW5111">
        <f t="shared" si="117"/>
        <v>75.7</v>
      </c>
      <c r="AX5111">
        <f t="shared" si="116"/>
        <v>211.25</v>
      </c>
    </row>
    <row r="5112" spans="1:50" x14ac:dyDescent="0.25">
      <c r="A5112" s="96" t="s">
        <v>156</v>
      </c>
      <c r="B5112" s="96" t="s">
        <v>79</v>
      </c>
      <c r="C5112" s="96" t="s">
        <v>185</v>
      </c>
      <c r="D5112" s="96" t="s">
        <v>183</v>
      </c>
      <c r="E5112" s="96" t="s">
        <v>184</v>
      </c>
      <c r="F5112" s="132" t="s">
        <v>152</v>
      </c>
      <c r="G5112" s="17">
        <v>44495</v>
      </c>
      <c r="H5112" s="17"/>
      <c r="AL5112">
        <v>0.22675000000000001</v>
      </c>
      <c r="AM5112">
        <v>0.37550000000000006</v>
      </c>
      <c r="AN5112">
        <v>0.37725000000000003</v>
      </c>
      <c r="AO5112">
        <v>0.39124999999999999</v>
      </c>
      <c r="AP5112">
        <v>0.41950000000000004</v>
      </c>
      <c r="AQ5112">
        <v>0.45799999999999996</v>
      </c>
      <c r="AR5112">
        <v>0.49625000000000002</v>
      </c>
      <c r="AS5112">
        <v>0.54149999999999998</v>
      </c>
      <c r="AU5112">
        <f t="shared" si="117"/>
        <v>45.35</v>
      </c>
      <c r="AV5112">
        <f t="shared" si="117"/>
        <v>75.100000000000009</v>
      </c>
      <c r="AW5112">
        <f t="shared" si="117"/>
        <v>75.45</v>
      </c>
      <c r="AX5112">
        <f t="shared" si="116"/>
        <v>195.90000000000003</v>
      </c>
    </row>
    <row r="5113" spans="1:50" x14ac:dyDescent="0.25">
      <c r="A5113" s="96" t="s">
        <v>156</v>
      </c>
      <c r="B5113" s="96" t="s">
        <v>79</v>
      </c>
      <c r="C5113" s="96" t="s">
        <v>185</v>
      </c>
      <c r="D5113" s="96" t="s">
        <v>183</v>
      </c>
      <c r="E5113" s="96" t="s">
        <v>184</v>
      </c>
      <c r="F5113" s="132" t="s">
        <v>152</v>
      </c>
      <c r="G5113" s="17">
        <v>44501</v>
      </c>
      <c r="H5113" s="17"/>
      <c r="AL5113">
        <v>0.27887499999999998</v>
      </c>
      <c r="AM5113">
        <v>0.38250000000000001</v>
      </c>
      <c r="AN5113">
        <v>0.38124999999999998</v>
      </c>
      <c r="AO5113">
        <v>0.37824999999999998</v>
      </c>
      <c r="AP5113">
        <v>0.41499999999999998</v>
      </c>
      <c r="AQ5113">
        <v>0.43450000000000005</v>
      </c>
      <c r="AR5113">
        <v>0.49249999999999999</v>
      </c>
      <c r="AS5113">
        <v>0.53925000000000001</v>
      </c>
      <c r="AU5113">
        <f t="shared" si="117"/>
        <v>55.774999999999999</v>
      </c>
      <c r="AV5113">
        <f t="shared" si="117"/>
        <v>76.5</v>
      </c>
      <c r="AW5113">
        <f t="shared" si="117"/>
        <v>76.25</v>
      </c>
      <c r="AX5113">
        <f t="shared" si="116"/>
        <v>208.52500000000001</v>
      </c>
    </row>
    <row r="5114" spans="1:50" x14ac:dyDescent="0.25">
      <c r="A5114" s="96" t="s">
        <v>156</v>
      </c>
      <c r="B5114" s="96" t="s">
        <v>79</v>
      </c>
      <c r="C5114" s="96" t="s">
        <v>185</v>
      </c>
      <c r="D5114" s="96" t="s">
        <v>183</v>
      </c>
      <c r="E5114" s="96" t="s">
        <v>184</v>
      </c>
      <c r="F5114" s="132" t="s">
        <v>152</v>
      </c>
      <c r="G5114" s="17">
        <v>44508</v>
      </c>
      <c r="H5114" s="17"/>
      <c r="AL5114">
        <v>0.30700000000000005</v>
      </c>
      <c r="AM5114">
        <v>0.38174999999999998</v>
      </c>
      <c r="AN5114">
        <v>0.37624999999999997</v>
      </c>
      <c r="AO5114">
        <v>0.38874999999999998</v>
      </c>
      <c r="AP5114">
        <v>0.41700000000000004</v>
      </c>
      <c r="AQ5114">
        <v>0.45</v>
      </c>
      <c r="AR5114">
        <v>0.48275000000000001</v>
      </c>
      <c r="AS5114">
        <v>0.52975000000000005</v>
      </c>
      <c r="AU5114">
        <f t="shared" si="117"/>
        <v>61.400000000000013</v>
      </c>
      <c r="AV5114">
        <f t="shared" si="117"/>
        <v>76.349999999999994</v>
      </c>
      <c r="AW5114">
        <f t="shared" si="117"/>
        <v>75.25</v>
      </c>
      <c r="AX5114">
        <f t="shared" si="116"/>
        <v>213</v>
      </c>
    </row>
    <row r="5115" spans="1:50" x14ac:dyDescent="0.25">
      <c r="A5115" s="96" t="s">
        <v>156</v>
      </c>
      <c r="B5115" s="96" t="s">
        <v>79</v>
      </c>
      <c r="C5115" s="96" t="s">
        <v>185</v>
      </c>
      <c r="D5115" s="96" t="s">
        <v>183</v>
      </c>
      <c r="E5115" s="96" t="s">
        <v>184</v>
      </c>
      <c r="F5115" s="132" t="s">
        <v>152</v>
      </c>
      <c r="G5115" s="17">
        <v>44511</v>
      </c>
      <c r="H5115" s="17"/>
      <c r="AL5115">
        <v>0.29450000000000004</v>
      </c>
      <c r="AM5115">
        <v>0.38949999999999996</v>
      </c>
      <c r="AN5115">
        <v>0.38224999999999992</v>
      </c>
      <c r="AO5115">
        <v>0.39374999999999999</v>
      </c>
      <c r="AP5115">
        <v>0.42399999999999999</v>
      </c>
      <c r="AQ5115">
        <v>0.45524999999999999</v>
      </c>
      <c r="AR5115">
        <v>0.49174999999999996</v>
      </c>
      <c r="AS5115">
        <v>0.53700000000000003</v>
      </c>
      <c r="AU5115">
        <f t="shared" si="117"/>
        <v>58.900000000000006</v>
      </c>
      <c r="AV5115">
        <f t="shared" si="117"/>
        <v>77.899999999999991</v>
      </c>
      <c r="AW5115">
        <f t="shared" si="117"/>
        <v>76.449999999999989</v>
      </c>
      <c r="AX5115">
        <f t="shared" si="116"/>
        <v>213.25</v>
      </c>
    </row>
    <row r="5116" spans="1:50" x14ac:dyDescent="0.25">
      <c r="A5116" s="96" t="s">
        <v>156</v>
      </c>
      <c r="B5116" s="96" t="s">
        <v>79</v>
      </c>
      <c r="C5116" s="96" t="s">
        <v>185</v>
      </c>
      <c r="D5116" s="96" t="s">
        <v>183</v>
      </c>
      <c r="E5116" s="96" t="s">
        <v>184</v>
      </c>
      <c r="F5116" s="132" t="s">
        <v>152</v>
      </c>
      <c r="G5116" s="17">
        <v>44515</v>
      </c>
      <c r="H5116" s="17"/>
      <c r="AL5116">
        <v>0.24675</v>
      </c>
      <c r="AM5116">
        <v>0.38250000000000001</v>
      </c>
      <c r="AN5116">
        <v>0.37924999999999998</v>
      </c>
      <c r="AO5116">
        <v>0.39474999999999993</v>
      </c>
      <c r="AP5116">
        <v>0.42100000000000004</v>
      </c>
      <c r="AQ5116">
        <v>0.45550000000000002</v>
      </c>
      <c r="AR5116">
        <v>0.49149999999999999</v>
      </c>
      <c r="AS5116">
        <v>0.53449999999999998</v>
      </c>
      <c r="AU5116">
        <f t="shared" si="117"/>
        <v>49.35</v>
      </c>
      <c r="AV5116">
        <f t="shared" si="117"/>
        <v>76.5</v>
      </c>
      <c r="AW5116">
        <f t="shared" si="117"/>
        <v>75.849999999999994</v>
      </c>
      <c r="AX5116">
        <f t="shared" si="116"/>
        <v>201.7</v>
      </c>
    </row>
    <row r="5117" spans="1:50" x14ac:dyDescent="0.25">
      <c r="A5117" s="96" t="s">
        <v>156</v>
      </c>
      <c r="B5117" s="96" t="s">
        <v>79</v>
      </c>
      <c r="C5117" s="96" t="s">
        <v>185</v>
      </c>
      <c r="D5117" s="96" t="s">
        <v>183</v>
      </c>
      <c r="E5117" s="96" t="s">
        <v>184</v>
      </c>
      <c r="F5117" s="132" t="s">
        <v>152</v>
      </c>
      <c r="G5117" s="17">
        <v>44519</v>
      </c>
      <c r="H5117" s="17"/>
      <c r="AL5117">
        <v>0.24274999999999999</v>
      </c>
      <c r="AM5117">
        <v>0.38075000000000003</v>
      </c>
      <c r="AN5117">
        <v>0.37725000000000003</v>
      </c>
      <c r="AO5117">
        <v>0.39149999999999996</v>
      </c>
      <c r="AP5117">
        <v>0.41850000000000004</v>
      </c>
      <c r="AQ5117">
        <v>0.45600000000000002</v>
      </c>
      <c r="AR5117">
        <v>0.49349999999999999</v>
      </c>
      <c r="AS5117">
        <v>0.53825000000000001</v>
      </c>
      <c r="AU5117">
        <f t="shared" si="117"/>
        <v>48.55</v>
      </c>
      <c r="AV5117">
        <f t="shared" si="117"/>
        <v>76.150000000000006</v>
      </c>
      <c r="AW5117">
        <f t="shared" si="117"/>
        <v>75.45</v>
      </c>
      <c r="AX5117">
        <f t="shared" si="116"/>
        <v>200.15</v>
      </c>
    </row>
    <row r="5118" spans="1:50" x14ac:dyDescent="0.25">
      <c r="A5118" s="96" t="s">
        <v>156</v>
      </c>
      <c r="B5118" s="96" t="s">
        <v>79</v>
      </c>
      <c r="C5118" s="96" t="s">
        <v>185</v>
      </c>
      <c r="D5118" s="96" t="s">
        <v>183</v>
      </c>
      <c r="E5118" s="96" t="s">
        <v>184</v>
      </c>
      <c r="F5118" s="132" t="s">
        <v>152</v>
      </c>
      <c r="G5118" s="17">
        <v>44522</v>
      </c>
      <c r="H5118" s="17"/>
      <c r="AL5118">
        <v>0.20712499999999998</v>
      </c>
      <c r="AM5118">
        <v>0.34325000000000006</v>
      </c>
      <c r="AN5118">
        <v>0.35149999999999998</v>
      </c>
      <c r="AO5118">
        <v>0.37725000000000003</v>
      </c>
      <c r="AP5118">
        <v>0.40650000000000008</v>
      </c>
      <c r="AQ5118">
        <v>0.41149999999999998</v>
      </c>
      <c r="AR5118">
        <v>0.46675</v>
      </c>
      <c r="AS5118">
        <v>0.52700000000000002</v>
      </c>
      <c r="AU5118">
        <f t="shared" si="117"/>
        <v>41.424999999999997</v>
      </c>
      <c r="AV5118">
        <f t="shared" si="117"/>
        <v>68.650000000000006</v>
      </c>
      <c r="AW5118">
        <f t="shared" si="117"/>
        <v>70.3</v>
      </c>
      <c r="AX5118">
        <f t="shared" si="116"/>
        <v>180.375</v>
      </c>
    </row>
    <row r="5119" spans="1:50" x14ac:dyDescent="0.25">
      <c r="A5119" s="96" t="s">
        <v>156</v>
      </c>
      <c r="B5119" s="96" t="s">
        <v>79</v>
      </c>
      <c r="C5119" s="96" t="s">
        <v>185</v>
      </c>
      <c r="D5119" s="96" t="s">
        <v>183</v>
      </c>
      <c r="E5119" s="96" t="s">
        <v>184</v>
      </c>
      <c r="F5119" s="132" t="s">
        <v>152</v>
      </c>
      <c r="G5119" s="17">
        <v>44530</v>
      </c>
      <c r="H5119" s="17"/>
      <c r="AL5119">
        <v>0.18475000000000003</v>
      </c>
      <c r="AM5119">
        <v>0.31549999999999995</v>
      </c>
      <c r="AN5119">
        <v>0.36299999999999999</v>
      </c>
      <c r="AO5119">
        <v>0.38700000000000001</v>
      </c>
      <c r="AP5119">
        <v>0.41499999999999998</v>
      </c>
      <c r="AQ5119">
        <v>0.45900000000000007</v>
      </c>
      <c r="AR5119">
        <v>0.49099999999999994</v>
      </c>
      <c r="AS5119">
        <v>0.53849999999999998</v>
      </c>
      <c r="AU5119">
        <f t="shared" si="117"/>
        <v>36.950000000000003</v>
      </c>
      <c r="AV5119">
        <f t="shared" si="117"/>
        <v>63.099999999999987</v>
      </c>
      <c r="AW5119">
        <f t="shared" si="117"/>
        <v>72.599999999999994</v>
      </c>
      <c r="AX5119">
        <f t="shared" si="116"/>
        <v>172.64999999999998</v>
      </c>
    </row>
    <row r="5120" spans="1:50" x14ac:dyDescent="0.25">
      <c r="A5120" s="96" t="s">
        <v>156</v>
      </c>
      <c r="B5120" s="96" t="s">
        <v>79</v>
      </c>
      <c r="C5120" s="96" t="s">
        <v>185</v>
      </c>
      <c r="D5120" s="96" t="s">
        <v>183</v>
      </c>
      <c r="E5120" s="96" t="s">
        <v>184</v>
      </c>
      <c r="F5120" s="132" t="s">
        <v>152</v>
      </c>
      <c r="G5120" s="17">
        <v>44536</v>
      </c>
      <c r="H5120" s="17"/>
      <c r="AL5120">
        <v>0.21124999999999999</v>
      </c>
      <c r="AM5120">
        <v>0.34800000000000003</v>
      </c>
      <c r="AN5120">
        <v>0.36625000000000002</v>
      </c>
      <c r="AO5120">
        <v>0.38849999999999996</v>
      </c>
      <c r="AP5120">
        <v>0.41725000000000001</v>
      </c>
      <c r="AQ5120">
        <v>0.45324999999999993</v>
      </c>
      <c r="AR5120">
        <v>0.49425000000000002</v>
      </c>
      <c r="AS5120">
        <v>0.54325000000000001</v>
      </c>
      <c r="AU5120">
        <f t="shared" si="117"/>
        <v>42.25</v>
      </c>
      <c r="AV5120">
        <f t="shared" si="117"/>
        <v>69.600000000000009</v>
      </c>
      <c r="AW5120">
        <f t="shared" si="117"/>
        <v>73.25</v>
      </c>
      <c r="AX5120">
        <f t="shared" si="116"/>
        <v>185.10000000000002</v>
      </c>
    </row>
    <row r="5121" spans="1:50" x14ac:dyDescent="0.25">
      <c r="A5121" s="96" t="s">
        <v>156</v>
      </c>
      <c r="B5121" s="96" t="s">
        <v>79</v>
      </c>
      <c r="C5121" s="96" t="s">
        <v>185</v>
      </c>
      <c r="D5121" s="96" t="s">
        <v>183</v>
      </c>
      <c r="E5121" s="96" t="s">
        <v>184</v>
      </c>
      <c r="F5121" s="132" t="s">
        <v>152</v>
      </c>
      <c r="G5121" s="17">
        <v>44543</v>
      </c>
      <c r="H5121" s="17"/>
      <c r="AL5121">
        <v>0.307</v>
      </c>
      <c r="AM5121">
        <v>0.35300000000000004</v>
      </c>
      <c r="AN5121">
        <v>0.36725000000000002</v>
      </c>
      <c r="AO5121">
        <v>0.38700000000000001</v>
      </c>
      <c r="AP5121">
        <v>0.41975000000000001</v>
      </c>
      <c r="AQ5121">
        <v>0.45699999999999996</v>
      </c>
      <c r="AR5121">
        <v>0.49099999999999999</v>
      </c>
      <c r="AS5121">
        <v>0.53949999999999998</v>
      </c>
      <c r="AU5121">
        <f t="shared" si="117"/>
        <v>61.4</v>
      </c>
      <c r="AV5121">
        <f t="shared" si="117"/>
        <v>70.600000000000009</v>
      </c>
      <c r="AW5121">
        <f t="shared" si="117"/>
        <v>73.45</v>
      </c>
      <c r="AX5121">
        <f t="shared" si="116"/>
        <v>205.45</v>
      </c>
    </row>
    <row r="5122" spans="1:50" x14ac:dyDescent="0.25">
      <c r="A5122" s="96" t="s">
        <v>156</v>
      </c>
      <c r="B5122" s="96" t="s">
        <v>79</v>
      </c>
      <c r="C5122" s="96" t="s">
        <v>185</v>
      </c>
      <c r="D5122" s="96" t="s">
        <v>183</v>
      </c>
      <c r="E5122" s="96" t="s">
        <v>184</v>
      </c>
      <c r="F5122" s="132" t="s">
        <v>152</v>
      </c>
      <c r="G5122" s="17">
        <v>44547</v>
      </c>
      <c r="H5122" s="17"/>
      <c r="AM5122">
        <v>0.37650000000000006</v>
      </c>
      <c r="AN5122">
        <v>0.37849999999999995</v>
      </c>
      <c r="AO5122">
        <v>0.39600000000000002</v>
      </c>
      <c r="AP5122">
        <v>0.42149999999999999</v>
      </c>
      <c r="AQ5122">
        <v>0.45099999999999996</v>
      </c>
      <c r="AR5122">
        <v>0.48799999999999999</v>
      </c>
      <c r="AS5122">
        <v>0.53849999999999998</v>
      </c>
    </row>
    <row r="5123" spans="1:50" x14ac:dyDescent="0.25">
      <c r="A5123" s="96" t="s">
        <v>156</v>
      </c>
      <c r="B5123" s="96" t="s">
        <v>79</v>
      </c>
      <c r="C5123" s="96" t="s">
        <v>185</v>
      </c>
      <c r="D5123" s="96" t="s">
        <v>183</v>
      </c>
      <c r="E5123" s="96" t="s">
        <v>184</v>
      </c>
      <c r="F5123" s="132" t="s">
        <v>152</v>
      </c>
      <c r="G5123" s="17">
        <v>44551</v>
      </c>
      <c r="H5123" s="17"/>
      <c r="AL5123">
        <v>0.22274999999999998</v>
      </c>
      <c r="AM5123">
        <v>0.38275000000000003</v>
      </c>
      <c r="AN5123">
        <v>0.38024999999999998</v>
      </c>
      <c r="AO5123">
        <v>0.39649999999999996</v>
      </c>
      <c r="AP5123">
        <v>0.42399999999999999</v>
      </c>
      <c r="AQ5123">
        <v>0.46100000000000002</v>
      </c>
      <c r="AR5123">
        <v>0.4985</v>
      </c>
      <c r="AS5123">
        <v>0.54325000000000001</v>
      </c>
      <c r="AU5123">
        <f t="shared" si="117"/>
        <v>44.55</v>
      </c>
      <c r="AV5123">
        <f t="shared" si="117"/>
        <v>76.550000000000011</v>
      </c>
      <c r="AW5123">
        <f t="shared" si="117"/>
        <v>76.05</v>
      </c>
      <c r="AX5123">
        <f t="shared" si="116"/>
        <v>197.15</v>
      </c>
    </row>
    <row r="5124" spans="1:50" x14ac:dyDescent="0.25">
      <c r="A5124" s="96" t="s">
        <v>156</v>
      </c>
      <c r="B5124" s="96" t="s">
        <v>79</v>
      </c>
      <c r="C5124" s="96" t="s">
        <v>185</v>
      </c>
      <c r="D5124" s="96" t="s">
        <v>183</v>
      </c>
      <c r="E5124" s="96" t="s">
        <v>184</v>
      </c>
      <c r="F5124" s="132" t="s">
        <v>152</v>
      </c>
      <c r="G5124" s="17">
        <v>44572</v>
      </c>
      <c r="H5124" s="17"/>
      <c r="AL5124">
        <v>0.17212499999999997</v>
      </c>
      <c r="AM5124">
        <v>0.34250000000000003</v>
      </c>
      <c r="AN5124">
        <v>0.36099999999999993</v>
      </c>
      <c r="AO5124">
        <v>0.38475000000000009</v>
      </c>
      <c r="AP5124">
        <v>0.41424999999999995</v>
      </c>
      <c r="AQ5124">
        <v>0.44775000000000004</v>
      </c>
      <c r="AR5124">
        <v>0.48349999999999993</v>
      </c>
      <c r="AS5124">
        <v>0.53374999999999995</v>
      </c>
      <c r="AU5124">
        <f t="shared" si="117"/>
        <v>34.424999999999997</v>
      </c>
      <c r="AV5124">
        <f t="shared" si="117"/>
        <v>68.5</v>
      </c>
      <c r="AW5124">
        <f t="shared" si="117"/>
        <v>72.199999999999989</v>
      </c>
      <c r="AX5124">
        <f t="shared" si="116"/>
        <v>175.125</v>
      </c>
    </row>
    <row r="5125" spans="1:50" x14ac:dyDescent="0.25">
      <c r="A5125" s="96" t="s">
        <v>156</v>
      </c>
      <c r="B5125" s="96" t="s">
        <v>79</v>
      </c>
      <c r="C5125" s="96" t="s">
        <v>185</v>
      </c>
      <c r="D5125" s="96" t="s">
        <v>183</v>
      </c>
      <c r="E5125" s="96" t="s">
        <v>184</v>
      </c>
      <c r="F5125" s="132" t="s">
        <v>152</v>
      </c>
      <c r="G5125" s="17">
        <v>44578</v>
      </c>
      <c r="H5125" s="17"/>
      <c r="AL5125">
        <v>0.17524999999999999</v>
      </c>
      <c r="AM5125">
        <v>0.34099999999999997</v>
      </c>
      <c r="AN5125">
        <v>0.36249999999999999</v>
      </c>
      <c r="AO5125">
        <v>0.38724999999999993</v>
      </c>
      <c r="AP5125">
        <v>0.41649999999999998</v>
      </c>
      <c r="AQ5125">
        <v>0.45</v>
      </c>
      <c r="AR5125">
        <v>0.48549999999999999</v>
      </c>
      <c r="AS5125">
        <v>0.54100000000000004</v>
      </c>
      <c r="AU5125">
        <f t="shared" si="117"/>
        <v>35.049999999999997</v>
      </c>
      <c r="AV5125">
        <f t="shared" si="117"/>
        <v>68.199999999999989</v>
      </c>
      <c r="AW5125">
        <f t="shared" si="117"/>
        <v>72.5</v>
      </c>
      <c r="AX5125">
        <f t="shared" si="116"/>
        <v>175.75</v>
      </c>
    </row>
    <row r="5126" spans="1:50" x14ac:dyDescent="0.25">
      <c r="A5126" s="96" t="s">
        <v>156</v>
      </c>
      <c r="B5126" s="96" t="s">
        <v>79</v>
      </c>
      <c r="C5126" s="96" t="s">
        <v>185</v>
      </c>
      <c r="D5126" s="96" t="s">
        <v>183</v>
      </c>
      <c r="E5126" s="96" t="s">
        <v>184</v>
      </c>
      <c r="F5126" s="132" t="s">
        <v>152</v>
      </c>
      <c r="G5126" s="17">
        <v>44586</v>
      </c>
      <c r="H5126" s="17"/>
      <c r="AL5126">
        <v>0.18375</v>
      </c>
      <c r="AM5126">
        <v>0.33849999999999997</v>
      </c>
      <c r="AN5126">
        <v>0.35974999999999996</v>
      </c>
      <c r="AO5126">
        <v>0.38174999999999998</v>
      </c>
      <c r="AP5126">
        <v>0.41100000000000003</v>
      </c>
      <c r="AQ5126">
        <v>0.44400000000000001</v>
      </c>
      <c r="AR5126">
        <v>0.48</v>
      </c>
      <c r="AS5126">
        <v>0.53550000000000009</v>
      </c>
      <c r="AU5126">
        <f t="shared" si="117"/>
        <v>36.75</v>
      </c>
      <c r="AV5126">
        <f t="shared" si="117"/>
        <v>67.699999999999989</v>
      </c>
      <c r="AW5126">
        <f t="shared" si="117"/>
        <v>71.949999999999989</v>
      </c>
      <c r="AX5126">
        <f t="shared" si="116"/>
        <v>176.39999999999998</v>
      </c>
    </row>
    <row r="5127" spans="1:50" x14ac:dyDescent="0.25">
      <c r="A5127" s="96" t="s">
        <v>156</v>
      </c>
      <c r="B5127" s="96" t="s">
        <v>79</v>
      </c>
      <c r="C5127" s="96" t="s">
        <v>185</v>
      </c>
      <c r="D5127" s="96" t="s">
        <v>183</v>
      </c>
      <c r="E5127" s="96" t="s">
        <v>184</v>
      </c>
      <c r="F5127" s="132" t="s">
        <v>152</v>
      </c>
      <c r="G5127" s="17">
        <v>44593</v>
      </c>
      <c r="H5127" s="17"/>
      <c r="AL5127">
        <v>0.20425000000000001</v>
      </c>
      <c r="AM5127">
        <v>0.33525000000000005</v>
      </c>
      <c r="AN5127">
        <v>0.35525000000000001</v>
      </c>
      <c r="AO5127">
        <v>0.36725000000000002</v>
      </c>
      <c r="AP5127">
        <v>0.40099999999999997</v>
      </c>
      <c r="AQ5127">
        <v>0.42899999999999999</v>
      </c>
      <c r="AR5127">
        <v>0.46899999999999997</v>
      </c>
      <c r="AS5127">
        <v>0.53500000000000003</v>
      </c>
      <c r="AU5127">
        <f t="shared" si="117"/>
        <v>40.85</v>
      </c>
      <c r="AV5127">
        <f t="shared" si="117"/>
        <v>67.050000000000011</v>
      </c>
      <c r="AW5127">
        <f t="shared" si="117"/>
        <v>71.05</v>
      </c>
      <c r="AX5127">
        <f t="shared" si="116"/>
        <v>178.95</v>
      </c>
    </row>
    <row r="5128" spans="1:50" x14ac:dyDescent="0.25">
      <c r="A5128" s="96" t="s">
        <v>156</v>
      </c>
      <c r="B5128" s="96" t="s">
        <v>79</v>
      </c>
      <c r="C5128" s="96" t="s">
        <v>185</v>
      </c>
      <c r="D5128" s="96" t="s">
        <v>183</v>
      </c>
      <c r="E5128" s="96" t="s">
        <v>184</v>
      </c>
      <c r="F5128" s="132" t="s">
        <v>152</v>
      </c>
      <c r="G5128" s="17">
        <v>44600</v>
      </c>
      <c r="H5128" s="17"/>
      <c r="AL5128">
        <v>0.33299999999999996</v>
      </c>
      <c r="AM5128">
        <v>0.38374999999999998</v>
      </c>
      <c r="AN5128">
        <v>0.38825000000000004</v>
      </c>
      <c r="AO5128">
        <v>0.39124999999999999</v>
      </c>
      <c r="AP5128">
        <v>0.41950000000000004</v>
      </c>
      <c r="AQ5128">
        <v>0.43975000000000003</v>
      </c>
      <c r="AR5128">
        <v>0.47150000000000003</v>
      </c>
      <c r="AS5128">
        <v>0.53674999999999995</v>
      </c>
      <c r="AU5128">
        <f t="shared" si="117"/>
        <v>66.599999999999994</v>
      </c>
      <c r="AV5128">
        <f t="shared" si="117"/>
        <v>76.75</v>
      </c>
      <c r="AW5128">
        <f t="shared" si="117"/>
        <v>77.650000000000006</v>
      </c>
      <c r="AX5128">
        <f t="shared" si="116"/>
        <v>221</v>
      </c>
    </row>
    <row r="5129" spans="1:50" x14ac:dyDescent="0.25">
      <c r="A5129" s="96" t="s">
        <v>156</v>
      </c>
      <c r="B5129" s="96" t="s">
        <v>79</v>
      </c>
      <c r="C5129" s="96" t="s">
        <v>185</v>
      </c>
      <c r="D5129" s="96" t="s">
        <v>183</v>
      </c>
      <c r="E5129" s="96" t="s">
        <v>184</v>
      </c>
      <c r="F5129" s="132" t="s">
        <v>152</v>
      </c>
      <c r="G5129" s="17">
        <v>44602</v>
      </c>
      <c r="H5129" s="17"/>
      <c r="AM5129">
        <v>0.37824999999999998</v>
      </c>
      <c r="AN5129">
        <v>0.38349999999999995</v>
      </c>
      <c r="AO5129">
        <v>0.38874999999999998</v>
      </c>
      <c r="AP5129">
        <v>0.41575000000000001</v>
      </c>
      <c r="AQ5129">
        <v>0.44274999999999998</v>
      </c>
      <c r="AR5129">
        <v>0.47349999999999992</v>
      </c>
      <c r="AS5129">
        <v>0.53400000000000003</v>
      </c>
    </row>
    <row r="5130" spans="1:50" x14ac:dyDescent="0.25">
      <c r="A5130" s="96" t="s">
        <v>156</v>
      </c>
      <c r="B5130" s="96" t="s">
        <v>79</v>
      </c>
      <c r="C5130" s="96" t="s">
        <v>185</v>
      </c>
      <c r="D5130" s="96" t="s">
        <v>183</v>
      </c>
      <c r="E5130" s="96" t="s">
        <v>184</v>
      </c>
      <c r="F5130" s="132" t="s">
        <v>152</v>
      </c>
      <c r="G5130" s="17">
        <v>44706</v>
      </c>
      <c r="H5130" s="17"/>
      <c r="AL5130">
        <v>0.264125</v>
      </c>
      <c r="AM5130">
        <v>0.35799999999999998</v>
      </c>
      <c r="AN5130">
        <v>0.36849999999999999</v>
      </c>
      <c r="AO5130">
        <v>0.38150000000000006</v>
      </c>
      <c r="AP5130">
        <v>0.40525</v>
      </c>
      <c r="AQ5130">
        <v>0.43900000000000006</v>
      </c>
      <c r="AR5130">
        <v>0.49375000000000002</v>
      </c>
      <c r="AS5130">
        <v>0.54374999999999996</v>
      </c>
      <c r="AU5130">
        <f t="shared" si="117"/>
        <v>52.825000000000003</v>
      </c>
      <c r="AV5130">
        <f t="shared" si="117"/>
        <v>71.599999999999994</v>
      </c>
      <c r="AW5130">
        <f t="shared" si="117"/>
        <v>73.7</v>
      </c>
      <c r="AX5130">
        <f t="shared" ref="AX5130:AX5193" si="118">AU5130+AV5130+AW5130</f>
        <v>198.125</v>
      </c>
    </row>
    <row r="5131" spans="1:50" x14ac:dyDescent="0.25">
      <c r="A5131" s="96" t="s">
        <v>156</v>
      </c>
      <c r="B5131" s="96" t="s">
        <v>79</v>
      </c>
      <c r="C5131" s="96" t="s">
        <v>185</v>
      </c>
      <c r="D5131" s="96" t="s">
        <v>183</v>
      </c>
      <c r="E5131" s="96" t="s">
        <v>184</v>
      </c>
      <c r="F5131" s="132" t="s">
        <v>152</v>
      </c>
      <c r="G5131" s="17">
        <v>44719</v>
      </c>
      <c r="H5131" s="17"/>
      <c r="AL5131">
        <v>0.36262500000000003</v>
      </c>
      <c r="AM5131">
        <v>0.37450000000000006</v>
      </c>
      <c r="AN5131">
        <v>0.37874999999999998</v>
      </c>
      <c r="AO5131">
        <v>0.38</v>
      </c>
      <c r="AP5131">
        <v>0.41075</v>
      </c>
      <c r="AQ5131">
        <v>0.44374999999999998</v>
      </c>
      <c r="AR5131">
        <v>0.49475000000000002</v>
      </c>
      <c r="AS5131">
        <v>0.54125000000000001</v>
      </c>
      <c r="AU5131">
        <f t="shared" si="117"/>
        <v>72.525000000000006</v>
      </c>
      <c r="AV5131">
        <f t="shared" si="117"/>
        <v>74.900000000000006</v>
      </c>
      <c r="AW5131">
        <f t="shared" si="117"/>
        <v>75.75</v>
      </c>
      <c r="AX5131">
        <f t="shared" si="118"/>
        <v>223.17500000000001</v>
      </c>
    </row>
    <row r="5132" spans="1:50" x14ac:dyDescent="0.25">
      <c r="A5132" s="96" t="s">
        <v>156</v>
      </c>
      <c r="B5132" s="96" t="s">
        <v>79</v>
      </c>
      <c r="C5132" s="96" t="s">
        <v>185</v>
      </c>
      <c r="D5132" s="96" t="s">
        <v>183</v>
      </c>
      <c r="E5132" s="96" t="s">
        <v>184</v>
      </c>
      <c r="F5132" s="132" t="s">
        <v>152</v>
      </c>
      <c r="G5132" s="17">
        <v>44733</v>
      </c>
      <c r="H5132" s="17"/>
      <c r="AL5132">
        <v>0.40787499999999993</v>
      </c>
      <c r="AM5132">
        <v>0.38132500000000003</v>
      </c>
      <c r="AN5132">
        <v>0.39200000000000002</v>
      </c>
      <c r="AO5132">
        <v>0.39075000000000004</v>
      </c>
      <c r="AP5132">
        <v>0.41199999999999998</v>
      </c>
      <c r="AQ5132">
        <v>0.45075000000000004</v>
      </c>
      <c r="AR5132">
        <v>0.49674999999999997</v>
      </c>
      <c r="AS5132">
        <v>0.54225000000000012</v>
      </c>
      <c r="AU5132">
        <f t="shared" si="117"/>
        <v>81.574999999999989</v>
      </c>
      <c r="AV5132">
        <f t="shared" si="117"/>
        <v>76.265000000000001</v>
      </c>
      <c r="AW5132">
        <f t="shared" si="117"/>
        <v>78.400000000000006</v>
      </c>
      <c r="AX5132">
        <f t="shared" si="118"/>
        <v>236.23999999999998</v>
      </c>
    </row>
    <row r="5133" spans="1:50" x14ac:dyDescent="0.25">
      <c r="A5133" s="96" t="s">
        <v>156</v>
      </c>
      <c r="B5133" s="96" t="s">
        <v>79</v>
      </c>
      <c r="C5133" s="96" t="s">
        <v>185</v>
      </c>
      <c r="D5133" s="96" t="s">
        <v>183</v>
      </c>
      <c r="E5133" s="96" t="s">
        <v>184</v>
      </c>
      <c r="F5133" s="132" t="s">
        <v>152</v>
      </c>
      <c r="G5133" s="17">
        <v>44747</v>
      </c>
      <c r="H5133" s="17"/>
      <c r="AL5133">
        <v>0.36499999999999999</v>
      </c>
      <c r="AM5133">
        <v>0.377</v>
      </c>
      <c r="AN5133">
        <v>0.38624999999999998</v>
      </c>
      <c r="AO5133">
        <v>0.39024999999999999</v>
      </c>
      <c r="AP5133">
        <v>0.42075000000000001</v>
      </c>
      <c r="AQ5133">
        <v>0.46449999999999997</v>
      </c>
      <c r="AR5133">
        <v>0.50599999999999989</v>
      </c>
      <c r="AS5133">
        <v>0.54525000000000001</v>
      </c>
      <c r="AU5133">
        <f t="shared" si="117"/>
        <v>73</v>
      </c>
      <c r="AV5133">
        <f t="shared" si="117"/>
        <v>75.400000000000006</v>
      </c>
      <c r="AW5133">
        <f t="shared" si="117"/>
        <v>77.25</v>
      </c>
      <c r="AX5133">
        <f t="shared" si="118"/>
        <v>225.65</v>
      </c>
    </row>
    <row r="5134" spans="1:50" x14ac:dyDescent="0.25">
      <c r="A5134" s="96" t="s">
        <v>156</v>
      </c>
      <c r="B5134" s="96" t="s">
        <v>79</v>
      </c>
      <c r="C5134" s="96" t="s">
        <v>185</v>
      </c>
      <c r="D5134" s="96" t="s">
        <v>183</v>
      </c>
      <c r="E5134" s="96" t="s">
        <v>184</v>
      </c>
      <c r="F5134" s="132" t="s">
        <v>152</v>
      </c>
      <c r="G5134" s="17">
        <v>44756</v>
      </c>
      <c r="H5134" s="17"/>
      <c r="AM5134">
        <v>0.38374999999999998</v>
      </c>
      <c r="AN5134">
        <v>0.39374999999999999</v>
      </c>
      <c r="AO5134">
        <v>0.40824999999999995</v>
      </c>
      <c r="AP5134">
        <v>0.43875000000000008</v>
      </c>
      <c r="AQ5134">
        <v>0.47325</v>
      </c>
      <c r="AR5134">
        <v>0.50624999999999998</v>
      </c>
      <c r="AS5134">
        <v>0.54874999999999996</v>
      </c>
    </row>
    <row r="5135" spans="1:50" x14ac:dyDescent="0.25">
      <c r="A5135" s="96" t="s">
        <v>156</v>
      </c>
      <c r="B5135" s="96" t="s">
        <v>79</v>
      </c>
      <c r="C5135" s="96" t="s">
        <v>185</v>
      </c>
      <c r="D5135" s="96" t="s">
        <v>183</v>
      </c>
      <c r="E5135" s="96" t="s">
        <v>184</v>
      </c>
      <c r="F5135" s="132" t="s">
        <v>152</v>
      </c>
      <c r="G5135" s="17">
        <v>44567</v>
      </c>
      <c r="H5135" s="17"/>
      <c r="AL5135">
        <v>0.20637500000000003</v>
      </c>
      <c r="AM5135">
        <v>0.35299999999999998</v>
      </c>
      <c r="AN5135">
        <v>0.36925000000000002</v>
      </c>
      <c r="AO5135">
        <v>0.39524999999999999</v>
      </c>
      <c r="AP5135">
        <v>0.42125000000000001</v>
      </c>
      <c r="AQ5135">
        <v>0.45549999999999996</v>
      </c>
      <c r="AR5135">
        <v>0.48875000000000002</v>
      </c>
      <c r="AS5135">
        <v>0.54049999999999998</v>
      </c>
      <c r="AU5135">
        <f t="shared" si="117"/>
        <v>41.275000000000006</v>
      </c>
      <c r="AV5135">
        <f t="shared" si="117"/>
        <v>70.599999999999994</v>
      </c>
      <c r="AW5135">
        <f t="shared" si="117"/>
        <v>73.850000000000009</v>
      </c>
      <c r="AX5135">
        <f t="shared" si="118"/>
        <v>185.72500000000002</v>
      </c>
    </row>
    <row r="5136" spans="1:50" x14ac:dyDescent="0.25">
      <c r="A5136" s="99" t="s">
        <v>158</v>
      </c>
      <c r="B5136" s="99" t="s">
        <v>84</v>
      </c>
      <c r="C5136" s="99" t="s">
        <v>185</v>
      </c>
      <c r="D5136" s="99" t="s">
        <v>183</v>
      </c>
      <c r="E5136" s="99" t="s">
        <v>184</v>
      </c>
      <c r="F5136" s="132" t="s">
        <v>152</v>
      </c>
      <c r="G5136" s="17">
        <v>44470</v>
      </c>
      <c r="H5136" s="17"/>
      <c r="AM5136">
        <v>0.37975000000000003</v>
      </c>
      <c r="AN5136">
        <v>0.38349999999999995</v>
      </c>
      <c r="AO5136">
        <v>0.37699999999999995</v>
      </c>
      <c r="AP5136">
        <v>0.40850000000000003</v>
      </c>
      <c r="AQ5136">
        <v>0.43174999999999997</v>
      </c>
      <c r="AR5136">
        <v>0.49650000000000005</v>
      </c>
      <c r="AS5136">
        <v>0.53549999999999998</v>
      </c>
    </row>
    <row r="5137" spans="1:50" x14ac:dyDescent="0.25">
      <c r="A5137" s="99" t="s">
        <v>158</v>
      </c>
      <c r="B5137" s="99" t="s">
        <v>84</v>
      </c>
      <c r="C5137" s="99" t="s">
        <v>185</v>
      </c>
      <c r="D5137" s="99" t="s">
        <v>183</v>
      </c>
      <c r="E5137" s="99" t="s">
        <v>184</v>
      </c>
      <c r="F5137" s="132" t="s">
        <v>152</v>
      </c>
      <c r="G5137" s="17">
        <v>44474</v>
      </c>
      <c r="H5137" s="17"/>
      <c r="AL5137">
        <v>0.28225</v>
      </c>
      <c r="AM5137">
        <v>0.38450000000000001</v>
      </c>
      <c r="AN5137">
        <v>0.38724999999999993</v>
      </c>
      <c r="AO5137">
        <v>0.379</v>
      </c>
      <c r="AP5137">
        <v>0.41200000000000003</v>
      </c>
      <c r="AQ5137">
        <v>0.43375000000000008</v>
      </c>
      <c r="AR5137">
        <v>0.50175000000000003</v>
      </c>
      <c r="AS5137">
        <v>0.54</v>
      </c>
      <c r="AU5137">
        <f t="shared" si="117"/>
        <v>56.45</v>
      </c>
      <c r="AV5137">
        <f t="shared" si="117"/>
        <v>76.900000000000006</v>
      </c>
      <c r="AW5137">
        <f t="shared" si="117"/>
        <v>77.449999999999989</v>
      </c>
      <c r="AX5137">
        <f t="shared" si="118"/>
        <v>210.8</v>
      </c>
    </row>
    <row r="5138" spans="1:50" x14ac:dyDescent="0.25">
      <c r="A5138" s="99" t="s">
        <v>158</v>
      </c>
      <c r="B5138" s="99" t="s">
        <v>84</v>
      </c>
      <c r="C5138" s="99" t="s">
        <v>185</v>
      </c>
      <c r="D5138" s="99" t="s">
        <v>183</v>
      </c>
      <c r="E5138" s="99" t="s">
        <v>184</v>
      </c>
      <c r="F5138" s="132" t="s">
        <v>152</v>
      </c>
      <c r="G5138" s="17">
        <v>44480</v>
      </c>
      <c r="H5138" s="17"/>
      <c r="AL5138">
        <v>0.30237499999999995</v>
      </c>
      <c r="AM5138">
        <v>0.38624999999999998</v>
      </c>
      <c r="AN5138">
        <v>0.39174999999999999</v>
      </c>
      <c r="AO5138">
        <v>0.37924999999999998</v>
      </c>
      <c r="AP5138">
        <v>0.41325000000000001</v>
      </c>
      <c r="AQ5138">
        <v>0.43450000000000005</v>
      </c>
      <c r="AR5138">
        <v>0.503</v>
      </c>
      <c r="AS5138">
        <v>0.54262500000000002</v>
      </c>
      <c r="AU5138">
        <f t="shared" si="117"/>
        <v>60.474999999999987</v>
      </c>
      <c r="AV5138">
        <f t="shared" si="117"/>
        <v>77.25</v>
      </c>
      <c r="AW5138">
        <f t="shared" si="117"/>
        <v>78.349999999999994</v>
      </c>
      <c r="AX5138">
        <f t="shared" si="118"/>
        <v>216.07499999999999</v>
      </c>
    </row>
    <row r="5139" spans="1:50" x14ac:dyDescent="0.25">
      <c r="A5139" s="99" t="s">
        <v>158</v>
      </c>
      <c r="B5139" s="99" t="s">
        <v>84</v>
      </c>
      <c r="C5139" s="99" t="s">
        <v>185</v>
      </c>
      <c r="D5139" s="99" t="s">
        <v>183</v>
      </c>
      <c r="E5139" s="99" t="s">
        <v>184</v>
      </c>
      <c r="F5139" s="132" t="s">
        <v>152</v>
      </c>
      <c r="G5139" s="17">
        <v>44495</v>
      </c>
      <c r="H5139" s="17"/>
      <c r="AL5139">
        <v>0.24450000000000002</v>
      </c>
      <c r="AM5139">
        <v>0.37925000000000003</v>
      </c>
      <c r="AN5139">
        <v>0.39100000000000001</v>
      </c>
      <c r="AO5139">
        <v>0.38274999999999998</v>
      </c>
      <c r="AP5139">
        <v>0.41424999999999995</v>
      </c>
      <c r="AQ5139">
        <v>0.4385</v>
      </c>
      <c r="AR5139">
        <v>0.505</v>
      </c>
      <c r="AS5139">
        <v>0.5452499999999999</v>
      </c>
      <c r="AU5139">
        <f t="shared" si="117"/>
        <v>48.900000000000006</v>
      </c>
      <c r="AV5139">
        <f t="shared" si="117"/>
        <v>75.850000000000009</v>
      </c>
      <c r="AW5139">
        <f t="shared" si="117"/>
        <v>78.2</v>
      </c>
      <c r="AX5139">
        <f t="shared" si="118"/>
        <v>202.95000000000002</v>
      </c>
    </row>
    <row r="5140" spans="1:50" x14ac:dyDescent="0.25">
      <c r="A5140" s="99" t="s">
        <v>158</v>
      </c>
      <c r="B5140" s="99" t="s">
        <v>84</v>
      </c>
      <c r="C5140" s="99" t="s">
        <v>185</v>
      </c>
      <c r="D5140" s="99" t="s">
        <v>183</v>
      </c>
      <c r="E5140" s="99" t="s">
        <v>184</v>
      </c>
      <c r="F5140" s="132" t="s">
        <v>152</v>
      </c>
      <c r="G5140" s="17">
        <v>44501</v>
      </c>
      <c r="H5140" s="17"/>
      <c r="AL5140">
        <v>0.28775000000000001</v>
      </c>
      <c r="AM5140">
        <v>0.38750000000000001</v>
      </c>
      <c r="AN5140">
        <v>0.39049999999999996</v>
      </c>
      <c r="AO5140">
        <v>0.38524999999999998</v>
      </c>
      <c r="AP5140">
        <v>0.40599999999999992</v>
      </c>
      <c r="AQ5140">
        <v>0.42899999999999999</v>
      </c>
      <c r="AR5140">
        <v>0.50275000000000003</v>
      </c>
      <c r="AS5140">
        <v>0.54125000000000001</v>
      </c>
      <c r="AU5140">
        <f t="shared" si="117"/>
        <v>57.550000000000004</v>
      </c>
      <c r="AV5140">
        <f t="shared" si="117"/>
        <v>77.5</v>
      </c>
      <c r="AW5140">
        <f t="shared" si="117"/>
        <v>78.099999999999994</v>
      </c>
      <c r="AX5140">
        <f t="shared" si="118"/>
        <v>213.15</v>
      </c>
    </row>
    <row r="5141" spans="1:50" x14ac:dyDescent="0.25">
      <c r="A5141" s="99" t="s">
        <v>158</v>
      </c>
      <c r="B5141" s="99" t="s">
        <v>84</v>
      </c>
      <c r="C5141" s="99" t="s">
        <v>185</v>
      </c>
      <c r="D5141" s="99" t="s">
        <v>183</v>
      </c>
      <c r="E5141" s="99" t="s">
        <v>184</v>
      </c>
      <c r="F5141" s="132" t="s">
        <v>152</v>
      </c>
      <c r="G5141" s="17">
        <v>44508</v>
      </c>
      <c r="H5141" s="17"/>
      <c r="AL5141">
        <v>0.31512499999999999</v>
      </c>
      <c r="AM5141">
        <v>0.39024999999999999</v>
      </c>
      <c r="AN5141">
        <v>0.39175000000000004</v>
      </c>
      <c r="AO5141">
        <v>0.37949999999999995</v>
      </c>
      <c r="AP5141">
        <v>0.41249999999999998</v>
      </c>
      <c r="AQ5141">
        <v>0.46</v>
      </c>
      <c r="AR5141">
        <v>0.50275000000000003</v>
      </c>
      <c r="AS5141">
        <v>0.53260999999999992</v>
      </c>
      <c r="AU5141">
        <f t="shared" si="117"/>
        <v>63.024999999999999</v>
      </c>
      <c r="AV5141">
        <f t="shared" si="117"/>
        <v>78.05</v>
      </c>
      <c r="AW5141">
        <f t="shared" si="117"/>
        <v>78.350000000000009</v>
      </c>
      <c r="AX5141">
        <f t="shared" si="118"/>
        <v>219.42500000000001</v>
      </c>
    </row>
    <row r="5142" spans="1:50" x14ac:dyDescent="0.25">
      <c r="A5142" s="99" t="s">
        <v>158</v>
      </c>
      <c r="B5142" s="99" t="s">
        <v>84</v>
      </c>
      <c r="C5142" s="99" t="s">
        <v>185</v>
      </c>
      <c r="D5142" s="99" t="s">
        <v>183</v>
      </c>
      <c r="E5142" s="99" t="s">
        <v>184</v>
      </c>
      <c r="F5142" s="132" t="s">
        <v>152</v>
      </c>
      <c r="G5142" s="17">
        <v>44511</v>
      </c>
      <c r="H5142" s="17"/>
      <c r="AL5142">
        <v>0.30237499999999995</v>
      </c>
      <c r="AM5142">
        <v>0.38850000000000001</v>
      </c>
      <c r="AN5142">
        <v>0.39274999999999999</v>
      </c>
      <c r="AO5142">
        <v>0.38374999999999998</v>
      </c>
      <c r="AP5142">
        <v>0.41824999999999996</v>
      </c>
      <c r="AQ5142">
        <v>0.45825000000000005</v>
      </c>
      <c r="AR5142">
        <v>0.49875000000000003</v>
      </c>
      <c r="AS5142">
        <v>0.53650000000000009</v>
      </c>
      <c r="AU5142">
        <f t="shared" si="117"/>
        <v>60.474999999999987</v>
      </c>
      <c r="AV5142">
        <f t="shared" si="117"/>
        <v>77.7</v>
      </c>
      <c r="AW5142">
        <f t="shared" si="117"/>
        <v>78.55</v>
      </c>
      <c r="AX5142">
        <f t="shared" si="118"/>
        <v>216.72499999999997</v>
      </c>
    </row>
    <row r="5143" spans="1:50" x14ac:dyDescent="0.25">
      <c r="A5143" s="99" t="s">
        <v>158</v>
      </c>
      <c r="B5143" s="99" t="s">
        <v>84</v>
      </c>
      <c r="C5143" s="99" t="s">
        <v>185</v>
      </c>
      <c r="D5143" s="99" t="s">
        <v>183</v>
      </c>
      <c r="E5143" s="99" t="s">
        <v>184</v>
      </c>
      <c r="F5143" s="132" t="s">
        <v>152</v>
      </c>
      <c r="G5143" s="17">
        <v>44515</v>
      </c>
      <c r="H5143" s="17"/>
      <c r="AL5143">
        <v>0.25700000000000001</v>
      </c>
      <c r="AM5143">
        <v>0.38624999999999998</v>
      </c>
      <c r="AN5143">
        <v>0.39174999999999999</v>
      </c>
      <c r="AO5143">
        <v>0.38124999999999998</v>
      </c>
      <c r="AP5143">
        <v>0.41775000000000007</v>
      </c>
      <c r="AQ5143">
        <v>0.44924999999999998</v>
      </c>
      <c r="AR5143">
        <v>0.5</v>
      </c>
      <c r="AS5143">
        <v>0.53600000000000003</v>
      </c>
      <c r="AU5143">
        <f t="shared" si="117"/>
        <v>51.4</v>
      </c>
      <c r="AV5143">
        <f t="shared" si="117"/>
        <v>77.25</v>
      </c>
      <c r="AW5143">
        <f t="shared" si="117"/>
        <v>78.349999999999994</v>
      </c>
      <c r="AX5143">
        <f t="shared" si="118"/>
        <v>207</v>
      </c>
    </row>
    <row r="5144" spans="1:50" x14ac:dyDescent="0.25">
      <c r="A5144" s="99" t="s">
        <v>158</v>
      </c>
      <c r="B5144" s="99" t="s">
        <v>84</v>
      </c>
      <c r="C5144" s="99" t="s">
        <v>185</v>
      </c>
      <c r="D5144" s="99" t="s">
        <v>183</v>
      </c>
      <c r="E5144" s="99" t="s">
        <v>184</v>
      </c>
      <c r="F5144" s="132" t="s">
        <v>152</v>
      </c>
      <c r="G5144" s="17">
        <v>44519</v>
      </c>
      <c r="H5144" s="17"/>
      <c r="AL5144">
        <v>0.26049999999999995</v>
      </c>
      <c r="AM5144">
        <v>0.38424999999999998</v>
      </c>
      <c r="AN5144">
        <v>0.39049999999999996</v>
      </c>
      <c r="AO5144">
        <v>0.38075000000000003</v>
      </c>
      <c r="AP5144">
        <v>0.41249999999999998</v>
      </c>
      <c r="AQ5144">
        <v>0.43799999999999994</v>
      </c>
      <c r="AR5144">
        <v>0.50149999999999995</v>
      </c>
      <c r="AS5144">
        <v>0.54025000000000001</v>
      </c>
      <c r="AU5144">
        <f t="shared" si="117"/>
        <v>52.099999999999994</v>
      </c>
      <c r="AV5144">
        <f t="shared" si="117"/>
        <v>76.849999999999994</v>
      </c>
      <c r="AW5144">
        <f t="shared" si="117"/>
        <v>78.099999999999994</v>
      </c>
      <c r="AX5144">
        <f t="shared" si="118"/>
        <v>207.04999999999998</v>
      </c>
    </row>
    <row r="5145" spans="1:50" x14ac:dyDescent="0.25">
      <c r="A5145" s="99" t="s">
        <v>158</v>
      </c>
      <c r="B5145" s="99" t="s">
        <v>84</v>
      </c>
      <c r="C5145" s="99" t="s">
        <v>185</v>
      </c>
      <c r="D5145" s="99" t="s">
        <v>183</v>
      </c>
      <c r="E5145" s="99" t="s">
        <v>184</v>
      </c>
      <c r="F5145" s="132" t="s">
        <v>152</v>
      </c>
      <c r="G5145" s="17">
        <v>44522</v>
      </c>
      <c r="H5145" s="17"/>
      <c r="AL5145">
        <v>0.20774999999999999</v>
      </c>
      <c r="AM5145">
        <v>0.35700000000000004</v>
      </c>
      <c r="AN5145">
        <v>0.36950000000000005</v>
      </c>
      <c r="AO5145">
        <v>0.36249999999999999</v>
      </c>
      <c r="AP5145">
        <v>0.40349999999999997</v>
      </c>
      <c r="AQ5145">
        <v>0.42849999999999999</v>
      </c>
      <c r="AR5145">
        <v>0.47300000000000003</v>
      </c>
      <c r="AS5145">
        <v>0.5142500000000001</v>
      </c>
      <c r="AU5145">
        <f t="shared" ref="AU5145:AW5208" si="119">AL5145*200</f>
        <v>41.55</v>
      </c>
      <c r="AV5145">
        <f t="shared" si="119"/>
        <v>71.400000000000006</v>
      </c>
      <c r="AW5145">
        <f t="shared" si="119"/>
        <v>73.900000000000006</v>
      </c>
      <c r="AX5145">
        <f t="shared" si="118"/>
        <v>186.85000000000002</v>
      </c>
    </row>
    <row r="5146" spans="1:50" x14ac:dyDescent="0.25">
      <c r="A5146" s="99" t="s">
        <v>158</v>
      </c>
      <c r="B5146" s="99" t="s">
        <v>84</v>
      </c>
      <c r="C5146" s="99" t="s">
        <v>185</v>
      </c>
      <c r="D5146" s="99" t="s">
        <v>183</v>
      </c>
      <c r="E5146" s="99" t="s">
        <v>184</v>
      </c>
      <c r="F5146" s="132" t="s">
        <v>152</v>
      </c>
      <c r="G5146" s="17">
        <v>44530</v>
      </c>
      <c r="H5146" s="17"/>
      <c r="AL5146">
        <v>0.19387499999999999</v>
      </c>
      <c r="AM5146">
        <v>0.35574999999999996</v>
      </c>
      <c r="AN5146">
        <v>0.38224999999999992</v>
      </c>
      <c r="AO5146">
        <v>0.37675000000000003</v>
      </c>
      <c r="AP5146">
        <v>0.41350000000000003</v>
      </c>
      <c r="AQ5146">
        <v>0.43724999999999992</v>
      </c>
      <c r="AR5146">
        <v>0.50275000000000003</v>
      </c>
      <c r="AS5146">
        <v>0.54174999999999995</v>
      </c>
      <c r="AU5146">
        <f t="shared" si="119"/>
        <v>38.774999999999999</v>
      </c>
      <c r="AV5146">
        <f t="shared" si="119"/>
        <v>71.149999999999991</v>
      </c>
      <c r="AW5146">
        <f t="shared" si="119"/>
        <v>76.449999999999989</v>
      </c>
      <c r="AX5146">
        <f t="shared" si="118"/>
        <v>186.37499999999997</v>
      </c>
    </row>
    <row r="5147" spans="1:50" x14ac:dyDescent="0.25">
      <c r="A5147" s="99" t="s">
        <v>158</v>
      </c>
      <c r="B5147" s="99" t="s">
        <v>84</v>
      </c>
      <c r="C5147" s="99" t="s">
        <v>185</v>
      </c>
      <c r="D5147" s="99" t="s">
        <v>183</v>
      </c>
      <c r="E5147" s="99" t="s">
        <v>184</v>
      </c>
      <c r="F5147" s="132" t="s">
        <v>152</v>
      </c>
      <c r="G5147" s="17">
        <v>44536</v>
      </c>
      <c r="H5147" s="17"/>
      <c r="AL5147">
        <v>0.21325</v>
      </c>
      <c r="AM5147">
        <v>0.36274999999999996</v>
      </c>
      <c r="AN5147">
        <v>0.38124999999999998</v>
      </c>
      <c r="AO5147">
        <v>0.37624999999999997</v>
      </c>
      <c r="AP5147">
        <v>0.41450000000000004</v>
      </c>
      <c r="AQ5147">
        <v>0.43799999999999994</v>
      </c>
      <c r="AR5147">
        <v>0.50324999999999998</v>
      </c>
      <c r="AS5147">
        <v>0.54449999999999998</v>
      </c>
      <c r="AU5147">
        <f t="shared" si="119"/>
        <v>42.65</v>
      </c>
      <c r="AV5147">
        <f t="shared" si="119"/>
        <v>72.55</v>
      </c>
      <c r="AW5147">
        <f t="shared" si="119"/>
        <v>76.25</v>
      </c>
      <c r="AX5147">
        <f t="shared" si="118"/>
        <v>191.45</v>
      </c>
    </row>
    <row r="5148" spans="1:50" x14ac:dyDescent="0.25">
      <c r="A5148" s="99" t="s">
        <v>158</v>
      </c>
      <c r="B5148" s="99" t="s">
        <v>84</v>
      </c>
      <c r="C5148" s="99" t="s">
        <v>185</v>
      </c>
      <c r="D5148" s="99" t="s">
        <v>183</v>
      </c>
      <c r="E5148" s="99" t="s">
        <v>184</v>
      </c>
      <c r="F5148" s="132" t="s">
        <v>152</v>
      </c>
      <c r="G5148" s="17">
        <v>44543</v>
      </c>
      <c r="H5148" s="17"/>
      <c r="AL5148">
        <v>0.30787500000000001</v>
      </c>
      <c r="AM5148">
        <v>0.36375000000000002</v>
      </c>
      <c r="AN5148">
        <v>0.3795</v>
      </c>
      <c r="AO5148">
        <v>0.37400000000000005</v>
      </c>
      <c r="AP5148">
        <v>0.41225000000000001</v>
      </c>
      <c r="AQ5148">
        <v>0.43325000000000002</v>
      </c>
      <c r="AR5148">
        <v>0.5</v>
      </c>
      <c r="AS5148">
        <v>0.55075000000000007</v>
      </c>
      <c r="AU5148">
        <f t="shared" si="119"/>
        <v>61.575000000000003</v>
      </c>
      <c r="AV5148">
        <f t="shared" si="119"/>
        <v>72.75</v>
      </c>
      <c r="AW5148">
        <f t="shared" si="119"/>
        <v>75.900000000000006</v>
      </c>
      <c r="AX5148">
        <f t="shared" si="118"/>
        <v>210.22499999999999</v>
      </c>
    </row>
    <row r="5149" spans="1:50" x14ac:dyDescent="0.25">
      <c r="A5149" s="99" t="s">
        <v>158</v>
      </c>
      <c r="B5149" s="99" t="s">
        <v>84</v>
      </c>
      <c r="C5149" s="99" t="s">
        <v>185</v>
      </c>
      <c r="D5149" s="99" t="s">
        <v>183</v>
      </c>
      <c r="E5149" s="99" t="s">
        <v>184</v>
      </c>
      <c r="F5149" s="132" t="s">
        <v>152</v>
      </c>
      <c r="G5149" s="17">
        <v>44547</v>
      </c>
      <c r="H5149" s="17"/>
      <c r="AM5149">
        <v>0.37799999999999995</v>
      </c>
      <c r="AN5149">
        <v>0.38700000000000001</v>
      </c>
      <c r="AO5149">
        <v>0.36900000000000005</v>
      </c>
      <c r="AP5149">
        <v>0.40450000000000003</v>
      </c>
      <c r="AQ5149">
        <v>0.43700000000000006</v>
      </c>
      <c r="AR5149">
        <v>0.48749999999999999</v>
      </c>
      <c r="AS5149">
        <v>0.5465000000000001</v>
      </c>
    </row>
    <row r="5150" spans="1:50" x14ac:dyDescent="0.25">
      <c r="A5150" s="99" t="s">
        <v>158</v>
      </c>
      <c r="B5150" s="99" t="s">
        <v>84</v>
      </c>
      <c r="C5150" s="99" t="s">
        <v>185</v>
      </c>
      <c r="D5150" s="99" t="s">
        <v>183</v>
      </c>
      <c r="E5150" s="99" t="s">
        <v>184</v>
      </c>
      <c r="F5150" s="132" t="s">
        <v>152</v>
      </c>
      <c r="G5150" s="17">
        <v>44551</v>
      </c>
      <c r="H5150" s="17"/>
      <c r="AL5150">
        <v>0.21575</v>
      </c>
      <c r="AM5150">
        <v>0.38724999999999993</v>
      </c>
      <c r="AN5150">
        <v>0.39374999999999999</v>
      </c>
      <c r="AO5150">
        <v>0.38900000000000001</v>
      </c>
      <c r="AP5150">
        <v>0.42075000000000001</v>
      </c>
      <c r="AQ5150">
        <v>0.44500000000000001</v>
      </c>
      <c r="AR5150">
        <v>0.50324999999999998</v>
      </c>
      <c r="AS5150">
        <v>0.54874999999999996</v>
      </c>
      <c r="AU5150">
        <f t="shared" si="119"/>
        <v>43.15</v>
      </c>
      <c r="AV5150">
        <f t="shared" si="119"/>
        <v>77.449999999999989</v>
      </c>
      <c r="AW5150">
        <f t="shared" si="119"/>
        <v>78.75</v>
      </c>
      <c r="AX5150">
        <f t="shared" si="118"/>
        <v>199.35</v>
      </c>
    </row>
    <row r="5151" spans="1:50" x14ac:dyDescent="0.25">
      <c r="A5151" s="99" t="s">
        <v>158</v>
      </c>
      <c r="B5151" s="99" t="s">
        <v>84</v>
      </c>
      <c r="C5151" s="99" t="s">
        <v>185</v>
      </c>
      <c r="D5151" s="99" t="s">
        <v>183</v>
      </c>
      <c r="E5151" s="99" t="s">
        <v>184</v>
      </c>
      <c r="F5151" s="132" t="s">
        <v>152</v>
      </c>
      <c r="G5151" s="17">
        <v>44572</v>
      </c>
      <c r="H5151" s="17"/>
      <c r="AL5151">
        <v>0.17025000000000001</v>
      </c>
      <c r="AM5151">
        <v>0.34525</v>
      </c>
      <c r="AN5151">
        <v>0.3705</v>
      </c>
      <c r="AO5151">
        <v>0.37375000000000003</v>
      </c>
      <c r="AP5151">
        <v>0.41375000000000001</v>
      </c>
      <c r="AQ5151">
        <v>0.42975000000000002</v>
      </c>
      <c r="AR5151">
        <v>0.48950000000000005</v>
      </c>
      <c r="AS5151">
        <v>0.54174999999999995</v>
      </c>
      <c r="AU5151">
        <f t="shared" si="119"/>
        <v>34.050000000000004</v>
      </c>
      <c r="AV5151">
        <f t="shared" si="119"/>
        <v>69.05</v>
      </c>
      <c r="AW5151">
        <f t="shared" si="119"/>
        <v>74.099999999999994</v>
      </c>
      <c r="AX5151">
        <f t="shared" si="118"/>
        <v>177.2</v>
      </c>
    </row>
    <row r="5152" spans="1:50" x14ac:dyDescent="0.25">
      <c r="A5152" s="99" t="s">
        <v>158</v>
      </c>
      <c r="B5152" s="99" t="s">
        <v>84</v>
      </c>
      <c r="C5152" s="99" t="s">
        <v>185</v>
      </c>
      <c r="D5152" s="99" t="s">
        <v>183</v>
      </c>
      <c r="E5152" s="99" t="s">
        <v>184</v>
      </c>
      <c r="F5152" s="132" t="s">
        <v>152</v>
      </c>
      <c r="G5152" s="17">
        <v>44578</v>
      </c>
      <c r="H5152" s="17"/>
      <c r="AL5152">
        <v>0.171875</v>
      </c>
      <c r="AM5152">
        <v>0.34399999999999997</v>
      </c>
      <c r="AN5152">
        <v>0.36950000000000005</v>
      </c>
      <c r="AO5152">
        <v>0.37274999999999997</v>
      </c>
      <c r="AP5152">
        <v>0.41225000000000001</v>
      </c>
      <c r="AQ5152">
        <v>0.43024999999999997</v>
      </c>
      <c r="AR5152">
        <v>0.48974999999999996</v>
      </c>
      <c r="AS5152">
        <v>0.54700000000000004</v>
      </c>
      <c r="AU5152">
        <f t="shared" si="119"/>
        <v>34.375</v>
      </c>
      <c r="AV5152">
        <f t="shared" si="119"/>
        <v>68.8</v>
      </c>
      <c r="AW5152">
        <f t="shared" si="119"/>
        <v>73.900000000000006</v>
      </c>
      <c r="AX5152">
        <f t="shared" si="118"/>
        <v>177.07499999999999</v>
      </c>
    </row>
    <row r="5153" spans="1:50" x14ac:dyDescent="0.25">
      <c r="A5153" s="99" t="s">
        <v>158</v>
      </c>
      <c r="B5153" s="99" t="s">
        <v>84</v>
      </c>
      <c r="C5153" s="99" t="s">
        <v>185</v>
      </c>
      <c r="D5153" s="99" t="s">
        <v>183</v>
      </c>
      <c r="E5153" s="99" t="s">
        <v>184</v>
      </c>
      <c r="F5153" s="132" t="s">
        <v>152</v>
      </c>
      <c r="G5153" s="17">
        <v>44586</v>
      </c>
      <c r="H5153" s="17"/>
      <c r="AL5153">
        <v>0.17837499999999998</v>
      </c>
      <c r="AM5153">
        <v>0.34100000000000003</v>
      </c>
      <c r="AN5153">
        <v>0.36424999999999996</v>
      </c>
      <c r="AO5153">
        <v>0.36349999999999999</v>
      </c>
      <c r="AP5153">
        <v>0.40525000000000005</v>
      </c>
      <c r="AQ5153">
        <v>0.42799999999999999</v>
      </c>
      <c r="AR5153">
        <v>0.48799999999999999</v>
      </c>
      <c r="AS5153">
        <v>0.53925000000000001</v>
      </c>
      <c r="AU5153">
        <f t="shared" si="119"/>
        <v>35.674999999999997</v>
      </c>
      <c r="AV5153">
        <f t="shared" si="119"/>
        <v>68.2</v>
      </c>
      <c r="AW5153">
        <f t="shared" si="119"/>
        <v>72.849999999999994</v>
      </c>
      <c r="AX5153">
        <f t="shared" si="118"/>
        <v>176.72499999999999</v>
      </c>
    </row>
    <row r="5154" spans="1:50" x14ac:dyDescent="0.25">
      <c r="A5154" s="99" t="s">
        <v>158</v>
      </c>
      <c r="B5154" s="99" t="s">
        <v>84</v>
      </c>
      <c r="C5154" s="99" t="s">
        <v>185</v>
      </c>
      <c r="D5154" s="99" t="s">
        <v>183</v>
      </c>
      <c r="E5154" s="99" t="s">
        <v>184</v>
      </c>
      <c r="F5154" s="132" t="s">
        <v>152</v>
      </c>
      <c r="G5154" s="17">
        <v>44593</v>
      </c>
      <c r="H5154" s="17"/>
      <c r="AL5154">
        <v>0.199875</v>
      </c>
      <c r="AM5154">
        <v>0.32950000000000002</v>
      </c>
      <c r="AN5154">
        <v>0.35875000000000001</v>
      </c>
      <c r="AO5154">
        <v>0.36349999999999999</v>
      </c>
      <c r="AP5154">
        <v>0.38900000000000001</v>
      </c>
      <c r="AQ5154">
        <v>0.41399999999999998</v>
      </c>
      <c r="AR5154">
        <v>0.48424999999999996</v>
      </c>
      <c r="AS5154">
        <v>0.53900000000000003</v>
      </c>
      <c r="AU5154">
        <f t="shared" si="119"/>
        <v>39.975000000000001</v>
      </c>
      <c r="AV5154">
        <f t="shared" si="119"/>
        <v>65.900000000000006</v>
      </c>
      <c r="AW5154">
        <f t="shared" si="119"/>
        <v>71.75</v>
      </c>
      <c r="AX5154">
        <f t="shared" si="118"/>
        <v>177.625</v>
      </c>
    </row>
    <row r="5155" spans="1:50" x14ac:dyDescent="0.25">
      <c r="A5155" s="99" t="s">
        <v>158</v>
      </c>
      <c r="B5155" s="99" t="s">
        <v>84</v>
      </c>
      <c r="C5155" s="99" t="s">
        <v>185</v>
      </c>
      <c r="D5155" s="99" t="s">
        <v>183</v>
      </c>
      <c r="E5155" s="99" t="s">
        <v>184</v>
      </c>
      <c r="F5155" s="132" t="s">
        <v>152</v>
      </c>
      <c r="G5155" s="17">
        <v>44600</v>
      </c>
      <c r="H5155" s="17"/>
      <c r="AL5155">
        <v>0.33374999999999999</v>
      </c>
      <c r="AM5155">
        <v>0.38374999999999998</v>
      </c>
      <c r="AN5155">
        <v>0.39474999999999993</v>
      </c>
      <c r="AO5155">
        <v>0.38424999999999998</v>
      </c>
      <c r="AP5155">
        <v>0.40799999999999997</v>
      </c>
      <c r="AQ5155">
        <v>0.42249999999999999</v>
      </c>
      <c r="AR5155">
        <v>0.48450000000000004</v>
      </c>
      <c r="AS5155">
        <v>0.53849999999999998</v>
      </c>
      <c r="AU5155">
        <f t="shared" si="119"/>
        <v>66.75</v>
      </c>
      <c r="AV5155">
        <f t="shared" si="119"/>
        <v>76.75</v>
      </c>
      <c r="AW5155">
        <f t="shared" si="119"/>
        <v>78.949999999999989</v>
      </c>
      <c r="AX5155">
        <f t="shared" si="118"/>
        <v>222.45</v>
      </c>
    </row>
    <row r="5156" spans="1:50" x14ac:dyDescent="0.25">
      <c r="A5156" s="99" t="s">
        <v>158</v>
      </c>
      <c r="B5156" s="99" t="s">
        <v>84</v>
      </c>
      <c r="C5156" s="99" t="s">
        <v>185</v>
      </c>
      <c r="D5156" s="99" t="s">
        <v>183</v>
      </c>
      <c r="E5156" s="99" t="s">
        <v>184</v>
      </c>
      <c r="F5156" s="132" t="s">
        <v>152</v>
      </c>
      <c r="G5156" s="17">
        <v>44602</v>
      </c>
      <c r="H5156" s="17"/>
      <c r="AM5156">
        <v>0.37799999999999995</v>
      </c>
      <c r="AN5156">
        <v>0.39399999999999996</v>
      </c>
      <c r="AO5156">
        <v>0.38374999999999998</v>
      </c>
      <c r="AP5156">
        <v>0.41</v>
      </c>
      <c r="AQ5156">
        <v>0.42375000000000002</v>
      </c>
      <c r="AR5156">
        <v>0.48325000000000001</v>
      </c>
      <c r="AS5156">
        <v>0.54</v>
      </c>
    </row>
    <row r="5157" spans="1:50" x14ac:dyDescent="0.25">
      <c r="A5157" s="99" t="s">
        <v>158</v>
      </c>
      <c r="B5157" s="99" t="s">
        <v>84</v>
      </c>
      <c r="C5157" s="99" t="s">
        <v>185</v>
      </c>
      <c r="D5157" s="99" t="s">
        <v>183</v>
      </c>
      <c r="E5157" s="99" t="s">
        <v>184</v>
      </c>
      <c r="F5157" s="132" t="s">
        <v>152</v>
      </c>
      <c r="G5157" s="17">
        <v>44706</v>
      </c>
      <c r="H5157" s="17"/>
      <c r="AL5157">
        <v>0.26774999999999999</v>
      </c>
      <c r="AM5157">
        <v>0.36399999999999999</v>
      </c>
      <c r="AN5157">
        <v>0.37450000000000006</v>
      </c>
      <c r="AO5157">
        <v>0.38025000000000003</v>
      </c>
      <c r="AP5157">
        <v>0.40674999999999994</v>
      </c>
      <c r="AQ5157">
        <v>0.4489999999999999</v>
      </c>
      <c r="AR5157">
        <v>0.49950000000000006</v>
      </c>
      <c r="AS5157">
        <v>0.52900000000000003</v>
      </c>
      <c r="AU5157">
        <f t="shared" si="119"/>
        <v>53.55</v>
      </c>
      <c r="AV5157">
        <f t="shared" si="119"/>
        <v>72.8</v>
      </c>
      <c r="AW5157">
        <f t="shared" si="119"/>
        <v>74.900000000000006</v>
      </c>
      <c r="AX5157">
        <f t="shared" si="118"/>
        <v>201.25</v>
      </c>
    </row>
    <row r="5158" spans="1:50" x14ac:dyDescent="0.25">
      <c r="A5158" s="99" t="s">
        <v>158</v>
      </c>
      <c r="B5158" s="99" t="s">
        <v>84</v>
      </c>
      <c r="C5158" s="99" t="s">
        <v>185</v>
      </c>
      <c r="D5158" s="99" t="s">
        <v>183</v>
      </c>
      <c r="E5158" s="99" t="s">
        <v>184</v>
      </c>
      <c r="F5158" s="132" t="s">
        <v>152</v>
      </c>
      <c r="G5158" s="17">
        <v>44719</v>
      </c>
      <c r="H5158" s="17"/>
      <c r="AL5158">
        <v>0.37612499999999999</v>
      </c>
      <c r="AM5158">
        <v>0.38075000000000003</v>
      </c>
      <c r="AN5158">
        <v>0.38400000000000001</v>
      </c>
      <c r="AO5158">
        <v>0.38475000000000004</v>
      </c>
      <c r="AP5158">
        <v>0.40924999999999995</v>
      </c>
      <c r="AQ5158">
        <v>0.45650000000000007</v>
      </c>
      <c r="AR5158">
        <v>0.49424999999999997</v>
      </c>
      <c r="AS5158">
        <v>0.52775000000000005</v>
      </c>
      <c r="AU5158">
        <f t="shared" si="119"/>
        <v>75.224999999999994</v>
      </c>
      <c r="AV5158">
        <f t="shared" si="119"/>
        <v>76.150000000000006</v>
      </c>
      <c r="AW5158">
        <f t="shared" si="119"/>
        <v>76.8</v>
      </c>
      <c r="AX5158">
        <f t="shared" si="118"/>
        <v>228.17500000000001</v>
      </c>
    </row>
    <row r="5159" spans="1:50" x14ac:dyDescent="0.25">
      <c r="A5159" s="99" t="s">
        <v>158</v>
      </c>
      <c r="B5159" s="99" t="s">
        <v>84</v>
      </c>
      <c r="C5159" s="99" t="s">
        <v>185</v>
      </c>
      <c r="D5159" s="99" t="s">
        <v>183</v>
      </c>
      <c r="E5159" s="99" t="s">
        <v>184</v>
      </c>
      <c r="F5159" s="132" t="s">
        <v>152</v>
      </c>
      <c r="G5159" s="17">
        <v>44733</v>
      </c>
      <c r="H5159" s="17"/>
      <c r="AL5159">
        <v>0.41237499999999999</v>
      </c>
      <c r="AM5159">
        <v>0.39049999999999996</v>
      </c>
      <c r="AN5159">
        <v>0.39100000000000001</v>
      </c>
      <c r="AO5159">
        <v>0.38774999999999998</v>
      </c>
      <c r="AP5159">
        <v>0.41149999999999998</v>
      </c>
      <c r="AQ5159">
        <v>0.45400000000000007</v>
      </c>
      <c r="AR5159">
        <v>0.49774999999999997</v>
      </c>
      <c r="AS5159">
        <v>0.53249999999999997</v>
      </c>
      <c r="AU5159">
        <f t="shared" si="119"/>
        <v>82.474999999999994</v>
      </c>
      <c r="AV5159">
        <f t="shared" si="119"/>
        <v>78.099999999999994</v>
      </c>
      <c r="AW5159">
        <f t="shared" si="119"/>
        <v>78.2</v>
      </c>
      <c r="AX5159">
        <f t="shared" si="118"/>
        <v>238.77499999999998</v>
      </c>
    </row>
    <row r="5160" spans="1:50" x14ac:dyDescent="0.25">
      <c r="A5160" s="99" t="s">
        <v>158</v>
      </c>
      <c r="B5160" s="99" t="s">
        <v>84</v>
      </c>
      <c r="C5160" s="99" t="s">
        <v>185</v>
      </c>
      <c r="D5160" s="99" t="s">
        <v>183</v>
      </c>
      <c r="E5160" s="99" t="s">
        <v>184</v>
      </c>
      <c r="F5160" s="132" t="s">
        <v>152</v>
      </c>
      <c r="G5160" s="17">
        <v>44747</v>
      </c>
      <c r="H5160" s="17"/>
      <c r="AL5160">
        <v>0.36012500000000003</v>
      </c>
      <c r="AM5160">
        <v>0.38325000000000004</v>
      </c>
      <c r="AN5160">
        <v>0.38975000000000004</v>
      </c>
      <c r="AO5160">
        <v>0.39050000000000007</v>
      </c>
      <c r="AP5160">
        <v>0.41850000000000004</v>
      </c>
      <c r="AQ5160">
        <v>0.46274999999999999</v>
      </c>
      <c r="AR5160">
        <v>0.50700000000000001</v>
      </c>
      <c r="AS5160">
        <v>0.53674999999999995</v>
      </c>
      <c r="AU5160">
        <f t="shared" si="119"/>
        <v>72.025000000000006</v>
      </c>
      <c r="AV5160">
        <f t="shared" si="119"/>
        <v>76.650000000000006</v>
      </c>
      <c r="AW5160">
        <f t="shared" si="119"/>
        <v>77.95</v>
      </c>
      <c r="AX5160">
        <f t="shared" si="118"/>
        <v>226.625</v>
      </c>
    </row>
    <row r="5161" spans="1:50" x14ac:dyDescent="0.25">
      <c r="A5161" s="99" t="s">
        <v>158</v>
      </c>
      <c r="B5161" s="99" t="s">
        <v>84</v>
      </c>
      <c r="C5161" s="99" t="s">
        <v>185</v>
      </c>
      <c r="D5161" s="99" t="s">
        <v>183</v>
      </c>
      <c r="E5161" s="99" t="s">
        <v>184</v>
      </c>
      <c r="F5161" s="132" t="s">
        <v>152</v>
      </c>
      <c r="G5161" s="17">
        <v>44756</v>
      </c>
      <c r="H5161" s="17"/>
      <c r="AM5161">
        <v>0.39250000000000002</v>
      </c>
      <c r="AN5161">
        <v>0.39399999999999996</v>
      </c>
      <c r="AP5161">
        <v>0.44024999999999997</v>
      </c>
      <c r="AQ5161">
        <v>0.47499999999999998</v>
      </c>
      <c r="AR5161">
        <v>0.50474999999999992</v>
      </c>
      <c r="AS5161">
        <v>0.54225000000000001</v>
      </c>
    </row>
    <row r="5162" spans="1:50" x14ac:dyDescent="0.25">
      <c r="A5162" s="99" t="s">
        <v>158</v>
      </c>
      <c r="B5162" s="99" t="s">
        <v>84</v>
      </c>
      <c r="C5162" s="99" t="s">
        <v>185</v>
      </c>
      <c r="D5162" s="99" t="s">
        <v>183</v>
      </c>
      <c r="E5162" s="99" t="s">
        <v>184</v>
      </c>
      <c r="F5162" s="132" t="s">
        <v>152</v>
      </c>
      <c r="G5162" s="17">
        <v>44567</v>
      </c>
      <c r="H5162" s="17"/>
      <c r="AL5162">
        <v>0.20162500000000003</v>
      </c>
      <c r="AM5162">
        <v>0.35525000000000007</v>
      </c>
      <c r="AN5162">
        <v>0.37924999999999998</v>
      </c>
      <c r="AO5162">
        <v>0.38024999999999998</v>
      </c>
      <c r="AP5162">
        <v>0.41825000000000001</v>
      </c>
      <c r="AQ5162">
        <v>0.43375000000000002</v>
      </c>
      <c r="AR5162">
        <v>0.49774999999999997</v>
      </c>
      <c r="AS5162">
        <v>0.54549999999999998</v>
      </c>
      <c r="AU5162">
        <f t="shared" si="119"/>
        <v>40.325000000000003</v>
      </c>
      <c r="AV5162">
        <f t="shared" si="119"/>
        <v>71.050000000000011</v>
      </c>
      <c r="AW5162">
        <f t="shared" si="119"/>
        <v>75.849999999999994</v>
      </c>
      <c r="AX5162">
        <f t="shared" si="118"/>
        <v>187.22500000000002</v>
      </c>
    </row>
    <row r="5163" spans="1:50" x14ac:dyDescent="0.25">
      <c r="A5163" s="96" t="s">
        <v>160</v>
      </c>
      <c r="B5163" s="96" t="s">
        <v>143</v>
      </c>
      <c r="C5163" s="96" t="s">
        <v>185</v>
      </c>
      <c r="D5163" s="96" t="s">
        <v>183</v>
      </c>
      <c r="E5163" s="96" t="s">
        <v>184</v>
      </c>
      <c r="F5163" s="132" t="s">
        <v>152</v>
      </c>
      <c r="G5163" s="17">
        <v>44470</v>
      </c>
      <c r="H5163" s="17"/>
      <c r="AM5163">
        <v>0.37274999999999997</v>
      </c>
      <c r="AN5163">
        <v>0.37174999999999997</v>
      </c>
      <c r="AO5163">
        <v>0.38849999999999996</v>
      </c>
      <c r="AP5163">
        <v>0.41125</v>
      </c>
      <c r="AQ5163">
        <v>0.433</v>
      </c>
      <c r="AR5163">
        <v>0.48800000000000004</v>
      </c>
      <c r="AS5163">
        <v>0.53849999999999998</v>
      </c>
    </row>
    <row r="5164" spans="1:50" x14ac:dyDescent="0.25">
      <c r="A5164" s="96" t="s">
        <v>160</v>
      </c>
      <c r="B5164" s="96" t="s">
        <v>143</v>
      </c>
      <c r="C5164" s="96" t="s">
        <v>185</v>
      </c>
      <c r="D5164" s="96" t="s">
        <v>183</v>
      </c>
      <c r="E5164" s="96" t="s">
        <v>184</v>
      </c>
      <c r="F5164" s="132" t="s">
        <v>152</v>
      </c>
      <c r="G5164" s="17">
        <v>44474</v>
      </c>
      <c r="H5164" s="17"/>
      <c r="AL5164">
        <v>0.28762500000000002</v>
      </c>
      <c r="AM5164">
        <v>0.37725000000000003</v>
      </c>
      <c r="AN5164">
        <v>0.3765</v>
      </c>
      <c r="AO5164">
        <v>0.38849999999999996</v>
      </c>
      <c r="AP5164">
        <v>0.41150000000000003</v>
      </c>
      <c r="AQ5164">
        <v>0.43524999999999997</v>
      </c>
      <c r="AR5164">
        <v>0.49299999999999999</v>
      </c>
      <c r="AS5164">
        <v>0.54325000000000001</v>
      </c>
      <c r="AU5164">
        <f t="shared" si="119"/>
        <v>57.525000000000006</v>
      </c>
      <c r="AV5164">
        <f t="shared" si="119"/>
        <v>75.45</v>
      </c>
      <c r="AW5164">
        <f t="shared" si="119"/>
        <v>75.3</v>
      </c>
      <c r="AX5164">
        <f t="shared" si="118"/>
        <v>208.27500000000003</v>
      </c>
    </row>
    <row r="5165" spans="1:50" x14ac:dyDescent="0.25">
      <c r="A5165" s="96" t="s">
        <v>160</v>
      </c>
      <c r="B5165" s="96" t="s">
        <v>143</v>
      </c>
      <c r="C5165" s="96" t="s">
        <v>185</v>
      </c>
      <c r="D5165" s="96" t="s">
        <v>183</v>
      </c>
      <c r="E5165" s="96" t="s">
        <v>184</v>
      </c>
      <c r="F5165" s="132" t="s">
        <v>152</v>
      </c>
      <c r="G5165" s="17">
        <v>44480</v>
      </c>
      <c r="H5165" s="17"/>
      <c r="AL5165">
        <v>0.30349999999999999</v>
      </c>
      <c r="AM5165">
        <v>0.37800000000000006</v>
      </c>
      <c r="AN5165">
        <v>0.37724999999999992</v>
      </c>
      <c r="AO5165">
        <v>0.38574999999999998</v>
      </c>
      <c r="AP5165">
        <v>0.41400000000000003</v>
      </c>
      <c r="AQ5165">
        <v>0.43700000000000006</v>
      </c>
      <c r="AR5165">
        <v>0.48974999999999996</v>
      </c>
      <c r="AS5165">
        <v>0.54374999999999996</v>
      </c>
      <c r="AU5165">
        <f t="shared" si="119"/>
        <v>60.699999999999996</v>
      </c>
      <c r="AV5165">
        <f t="shared" si="119"/>
        <v>75.600000000000009</v>
      </c>
      <c r="AW5165">
        <f t="shared" si="119"/>
        <v>75.449999999999989</v>
      </c>
      <c r="AX5165">
        <f t="shared" si="118"/>
        <v>211.75</v>
      </c>
    </row>
    <row r="5166" spans="1:50" x14ac:dyDescent="0.25">
      <c r="A5166" s="96" t="s">
        <v>160</v>
      </c>
      <c r="B5166" s="96" t="s">
        <v>143</v>
      </c>
      <c r="C5166" s="96" t="s">
        <v>185</v>
      </c>
      <c r="D5166" s="96" t="s">
        <v>183</v>
      </c>
      <c r="E5166" s="96" t="s">
        <v>184</v>
      </c>
      <c r="F5166" s="132" t="s">
        <v>152</v>
      </c>
      <c r="G5166" s="17">
        <v>44495</v>
      </c>
      <c r="H5166" s="17"/>
      <c r="AL5166">
        <v>0.24337499999999998</v>
      </c>
      <c r="AM5166">
        <v>0.36975000000000002</v>
      </c>
      <c r="AN5166">
        <v>0.37624999999999997</v>
      </c>
      <c r="AO5166">
        <v>0.38975000000000004</v>
      </c>
      <c r="AP5166">
        <v>0.41299999999999998</v>
      </c>
      <c r="AQ5166">
        <v>0.44024999999999997</v>
      </c>
      <c r="AR5166">
        <v>0.49400000000000005</v>
      </c>
      <c r="AS5166">
        <v>0.54050000000000009</v>
      </c>
      <c r="AU5166">
        <f t="shared" si="119"/>
        <v>48.674999999999997</v>
      </c>
      <c r="AV5166">
        <f t="shared" si="119"/>
        <v>73.95</v>
      </c>
      <c r="AW5166">
        <f t="shared" si="119"/>
        <v>75.25</v>
      </c>
      <c r="AX5166">
        <f t="shared" si="118"/>
        <v>197.875</v>
      </c>
    </row>
    <row r="5167" spans="1:50" x14ac:dyDescent="0.25">
      <c r="A5167" s="96" t="s">
        <v>160</v>
      </c>
      <c r="B5167" s="96" t="s">
        <v>143</v>
      </c>
      <c r="C5167" s="96" t="s">
        <v>185</v>
      </c>
      <c r="D5167" s="96" t="s">
        <v>183</v>
      </c>
      <c r="E5167" s="96" t="s">
        <v>184</v>
      </c>
      <c r="F5167" s="132" t="s">
        <v>152</v>
      </c>
      <c r="G5167" s="17">
        <v>44501</v>
      </c>
      <c r="H5167" s="17"/>
      <c r="AL5167">
        <v>0.293375</v>
      </c>
      <c r="AM5167">
        <v>0.38</v>
      </c>
      <c r="AN5167">
        <v>0.38325000000000004</v>
      </c>
      <c r="AO5167">
        <v>0.39224999999999999</v>
      </c>
      <c r="AP5167">
        <v>0.41525000000000001</v>
      </c>
      <c r="AQ5167">
        <v>0.44274999999999998</v>
      </c>
      <c r="AR5167">
        <v>0.49575000000000002</v>
      </c>
      <c r="AS5167">
        <v>0.54149999999999998</v>
      </c>
      <c r="AU5167">
        <f t="shared" si="119"/>
        <v>58.674999999999997</v>
      </c>
      <c r="AV5167">
        <f t="shared" si="119"/>
        <v>76</v>
      </c>
      <c r="AW5167">
        <f t="shared" si="119"/>
        <v>76.650000000000006</v>
      </c>
      <c r="AX5167">
        <f t="shared" si="118"/>
        <v>211.32500000000002</v>
      </c>
    </row>
    <row r="5168" spans="1:50" x14ac:dyDescent="0.25">
      <c r="A5168" s="96" t="s">
        <v>160</v>
      </c>
      <c r="B5168" s="96" t="s">
        <v>143</v>
      </c>
      <c r="C5168" s="96" t="s">
        <v>185</v>
      </c>
      <c r="D5168" s="96" t="s">
        <v>183</v>
      </c>
      <c r="E5168" s="96" t="s">
        <v>184</v>
      </c>
      <c r="F5168" s="132" t="s">
        <v>152</v>
      </c>
      <c r="G5168" s="17">
        <v>44508</v>
      </c>
      <c r="H5168" s="17"/>
      <c r="AL5168">
        <v>0.3155</v>
      </c>
      <c r="AM5168">
        <v>0.38175000000000003</v>
      </c>
      <c r="AN5168">
        <v>0.38</v>
      </c>
      <c r="AO5168">
        <v>0.38799999999999996</v>
      </c>
      <c r="AP5168">
        <v>0.40875</v>
      </c>
      <c r="AQ5168">
        <v>0.44774999999999998</v>
      </c>
      <c r="AR5168">
        <v>0.4862499999999999</v>
      </c>
      <c r="AS5168">
        <v>0.53275000000000006</v>
      </c>
      <c r="AU5168">
        <f t="shared" si="119"/>
        <v>63.1</v>
      </c>
      <c r="AV5168">
        <f t="shared" si="119"/>
        <v>76.350000000000009</v>
      </c>
      <c r="AW5168">
        <f t="shared" si="119"/>
        <v>76</v>
      </c>
      <c r="AX5168">
        <f t="shared" si="118"/>
        <v>215.45000000000002</v>
      </c>
    </row>
    <row r="5169" spans="1:50" x14ac:dyDescent="0.25">
      <c r="A5169" s="96" t="s">
        <v>160</v>
      </c>
      <c r="B5169" s="96" t="s">
        <v>143</v>
      </c>
      <c r="C5169" s="96" t="s">
        <v>185</v>
      </c>
      <c r="D5169" s="96" t="s">
        <v>183</v>
      </c>
      <c r="E5169" s="96" t="s">
        <v>184</v>
      </c>
      <c r="F5169" s="132" t="s">
        <v>152</v>
      </c>
      <c r="G5169" s="17">
        <v>44511</v>
      </c>
      <c r="H5169" s="17"/>
      <c r="AL5169">
        <v>0.30349999999999999</v>
      </c>
      <c r="AM5169">
        <v>0.38724999999999993</v>
      </c>
      <c r="AN5169">
        <v>0.38274999999999998</v>
      </c>
      <c r="AO5169">
        <v>0.3922500000000001</v>
      </c>
      <c r="AP5169">
        <v>0.41950000000000004</v>
      </c>
      <c r="AQ5169">
        <v>0.45150000000000001</v>
      </c>
      <c r="AR5169">
        <v>0.49525000000000008</v>
      </c>
      <c r="AS5169">
        <v>0.53900000000000003</v>
      </c>
      <c r="AU5169">
        <f t="shared" si="119"/>
        <v>60.699999999999996</v>
      </c>
      <c r="AV5169">
        <f t="shared" si="119"/>
        <v>77.449999999999989</v>
      </c>
      <c r="AW5169">
        <f t="shared" si="119"/>
        <v>76.55</v>
      </c>
      <c r="AX5169">
        <f t="shared" si="118"/>
        <v>214.7</v>
      </c>
    </row>
    <row r="5170" spans="1:50" x14ac:dyDescent="0.25">
      <c r="A5170" s="96" t="s">
        <v>160</v>
      </c>
      <c r="B5170" s="96" t="s">
        <v>143</v>
      </c>
      <c r="C5170" s="96" t="s">
        <v>185</v>
      </c>
      <c r="D5170" s="96" t="s">
        <v>183</v>
      </c>
      <c r="E5170" s="96" t="s">
        <v>184</v>
      </c>
      <c r="F5170" s="132" t="s">
        <v>152</v>
      </c>
      <c r="G5170" s="17">
        <v>44515</v>
      </c>
      <c r="H5170" s="17"/>
      <c r="AL5170">
        <v>0.26312500000000005</v>
      </c>
      <c r="AM5170">
        <v>0.3795</v>
      </c>
      <c r="AN5170">
        <v>0.38024999999999998</v>
      </c>
      <c r="AO5170">
        <v>0.3914999999999999</v>
      </c>
      <c r="AP5170">
        <v>0.41825000000000001</v>
      </c>
      <c r="AQ5170">
        <v>0.44524999999999998</v>
      </c>
      <c r="AR5170">
        <v>0.49274999999999991</v>
      </c>
      <c r="AS5170">
        <v>0.53974999999999995</v>
      </c>
      <c r="AU5170">
        <f t="shared" si="119"/>
        <v>52.625000000000014</v>
      </c>
      <c r="AV5170">
        <f t="shared" si="119"/>
        <v>75.900000000000006</v>
      </c>
      <c r="AW5170">
        <f t="shared" si="119"/>
        <v>76.05</v>
      </c>
      <c r="AX5170">
        <f t="shared" si="118"/>
        <v>204.57500000000005</v>
      </c>
    </row>
    <row r="5171" spans="1:50" x14ac:dyDescent="0.25">
      <c r="A5171" s="96" t="s">
        <v>160</v>
      </c>
      <c r="B5171" s="96" t="s">
        <v>143</v>
      </c>
      <c r="C5171" s="96" t="s">
        <v>185</v>
      </c>
      <c r="D5171" s="96" t="s">
        <v>183</v>
      </c>
      <c r="E5171" s="96" t="s">
        <v>184</v>
      </c>
      <c r="F5171" s="132" t="s">
        <v>152</v>
      </c>
      <c r="G5171" s="17">
        <v>44519</v>
      </c>
      <c r="H5171" s="17"/>
      <c r="AL5171">
        <v>0.24875</v>
      </c>
      <c r="AM5171">
        <v>0.37925000000000003</v>
      </c>
      <c r="AN5171">
        <v>0.37300000000000005</v>
      </c>
      <c r="AO5171">
        <v>0.39024999999999993</v>
      </c>
      <c r="AP5171">
        <v>0.41299999999999998</v>
      </c>
      <c r="AQ5171">
        <v>0.43775000000000008</v>
      </c>
      <c r="AR5171">
        <v>0.49474999999999997</v>
      </c>
      <c r="AS5171">
        <v>0.54525000000000001</v>
      </c>
      <c r="AU5171">
        <f t="shared" si="119"/>
        <v>49.75</v>
      </c>
      <c r="AV5171">
        <f t="shared" si="119"/>
        <v>75.850000000000009</v>
      </c>
      <c r="AW5171">
        <f t="shared" si="119"/>
        <v>74.600000000000009</v>
      </c>
      <c r="AX5171">
        <f t="shared" si="118"/>
        <v>200.20000000000002</v>
      </c>
    </row>
    <row r="5172" spans="1:50" x14ac:dyDescent="0.25">
      <c r="A5172" s="96" t="s">
        <v>160</v>
      </c>
      <c r="B5172" s="96" t="s">
        <v>143</v>
      </c>
      <c r="C5172" s="96" t="s">
        <v>185</v>
      </c>
      <c r="D5172" s="96" t="s">
        <v>183</v>
      </c>
      <c r="E5172" s="96" t="s">
        <v>184</v>
      </c>
      <c r="F5172" s="132" t="s">
        <v>152</v>
      </c>
      <c r="G5172" s="17">
        <v>44522</v>
      </c>
      <c r="H5172" s="17"/>
      <c r="AL5172">
        <v>0.21600000000000003</v>
      </c>
      <c r="AM5172">
        <v>0.33600000000000002</v>
      </c>
      <c r="AN5172">
        <v>0.35</v>
      </c>
      <c r="AO5172">
        <v>0.36625000000000002</v>
      </c>
      <c r="AP5172">
        <v>0.39549999999999996</v>
      </c>
      <c r="AQ5172">
        <v>0.42150000000000004</v>
      </c>
      <c r="AR5172">
        <v>0.47150000000000003</v>
      </c>
      <c r="AS5172">
        <v>0.50800000000000001</v>
      </c>
      <c r="AU5172">
        <f t="shared" si="119"/>
        <v>43.2</v>
      </c>
      <c r="AV5172">
        <f t="shared" si="119"/>
        <v>67.2</v>
      </c>
      <c r="AW5172">
        <f t="shared" si="119"/>
        <v>70</v>
      </c>
      <c r="AX5172">
        <f t="shared" si="118"/>
        <v>180.4</v>
      </c>
    </row>
    <row r="5173" spans="1:50" x14ac:dyDescent="0.25">
      <c r="A5173" s="96" t="s">
        <v>160</v>
      </c>
      <c r="B5173" s="96" t="s">
        <v>143</v>
      </c>
      <c r="C5173" s="96" t="s">
        <v>185</v>
      </c>
      <c r="D5173" s="96" t="s">
        <v>183</v>
      </c>
      <c r="E5173" s="96" t="s">
        <v>184</v>
      </c>
      <c r="F5173" s="132" t="s">
        <v>152</v>
      </c>
      <c r="G5173" s="17">
        <v>44530</v>
      </c>
      <c r="H5173" s="17"/>
      <c r="AL5173">
        <v>0.19725000000000001</v>
      </c>
      <c r="AM5173">
        <v>0.34325000000000006</v>
      </c>
      <c r="AN5173">
        <v>0.36025000000000007</v>
      </c>
      <c r="AO5173">
        <v>0.38624999999999998</v>
      </c>
      <c r="AP5173">
        <v>0.41275000000000001</v>
      </c>
      <c r="AQ5173">
        <v>0.4425</v>
      </c>
      <c r="AR5173">
        <v>0.49450000000000005</v>
      </c>
      <c r="AS5173">
        <v>0.53975000000000006</v>
      </c>
      <c r="AU5173">
        <f t="shared" si="119"/>
        <v>39.450000000000003</v>
      </c>
      <c r="AV5173">
        <f t="shared" si="119"/>
        <v>68.650000000000006</v>
      </c>
      <c r="AW5173">
        <f t="shared" si="119"/>
        <v>72.050000000000011</v>
      </c>
      <c r="AX5173">
        <f t="shared" si="118"/>
        <v>180.15000000000003</v>
      </c>
    </row>
    <row r="5174" spans="1:50" x14ac:dyDescent="0.25">
      <c r="A5174" s="96" t="s">
        <v>160</v>
      </c>
      <c r="B5174" s="96" t="s">
        <v>143</v>
      </c>
      <c r="C5174" s="96" t="s">
        <v>185</v>
      </c>
      <c r="D5174" s="96" t="s">
        <v>183</v>
      </c>
      <c r="E5174" s="96" t="s">
        <v>184</v>
      </c>
      <c r="F5174" s="132" t="s">
        <v>152</v>
      </c>
      <c r="G5174" s="17">
        <v>44536</v>
      </c>
      <c r="H5174" s="17"/>
      <c r="AL5174">
        <v>0.21274999999999999</v>
      </c>
      <c r="AM5174">
        <v>0.34225</v>
      </c>
      <c r="AN5174">
        <v>0.35924999999999996</v>
      </c>
      <c r="AO5174">
        <v>0.39049999999999996</v>
      </c>
      <c r="AP5174">
        <v>0.41</v>
      </c>
      <c r="AQ5174">
        <v>0.42549999999999999</v>
      </c>
      <c r="AR5174">
        <v>0.48749999999999999</v>
      </c>
      <c r="AS5174">
        <v>0.54525000000000001</v>
      </c>
      <c r="AU5174">
        <f t="shared" si="119"/>
        <v>42.55</v>
      </c>
      <c r="AV5174">
        <f t="shared" si="119"/>
        <v>68.45</v>
      </c>
      <c r="AW5174">
        <f t="shared" si="119"/>
        <v>71.849999999999994</v>
      </c>
      <c r="AX5174">
        <f t="shared" si="118"/>
        <v>182.85</v>
      </c>
    </row>
    <row r="5175" spans="1:50" x14ac:dyDescent="0.25">
      <c r="A5175" s="96" t="s">
        <v>160</v>
      </c>
      <c r="B5175" s="96" t="s">
        <v>143</v>
      </c>
      <c r="C5175" s="96" t="s">
        <v>185</v>
      </c>
      <c r="D5175" s="96" t="s">
        <v>183</v>
      </c>
      <c r="E5175" s="96" t="s">
        <v>184</v>
      </c>
      <c r="F5175" s="132" t="s">
        <v>152</v>
      </c>
      <c r="G5175" s="17">
        <v>44543</v>
      </c>
      <c r="H5175" s="17"/>
      <c r="AL5175">
        <v>0.31674999999999998</v>
      </c>
      <c r="AM5175">
        <v>0.34974999999999995</v>
      </c>
      <c r="AN5175">
        <v>0.35725000000000001</v>
      </c>
      <c r="AO5175">
        <v>0.38699999999999996</v>
      </c>
      <c r="AP5175">
        <v>0.41275000000000006</v>
      </c>
      <c r="AQ5175">
        <v>0.44475000000000003</v>
      </c>
      <c r="AR5175">
        <v>0.49650000000000005</v>
      </c>
      <c r="AS5175">
        <v>0.57175000000000009</v>
      </c>
      <c r="AU5175">
        <f t="shared" si="119"/>
        <v>63.349999999999994</v>
      </c>
      <c r="AV5175">
        <f t="shared" si="119"/>
        <v>69.949999999999989</v>
      </c>
      <c r="AW5175">
        <f t="shared" si="119"/>
        <v>71.45</v>
      </c>
      <c r="AX5175">
        <f t="shared" si="118"/>
        <v>204.75</v>
      </c>
    </row>
    <row r="5176" spans="1:50" x14ac:dyDescent="0.25">
      <c r="A5176" s="96" t="s">
        <v>160</v>
      </c>
      <c r="B5176" s="96" t="s">
        <v>143</v>
      </c>
      <c r="C5176" s="96" t="s">
        <v>185</v>
      </c>
      <c r="D5176" s="96" t="s">
        <v>183</v>
      </c>
      <c r="E5176" s="96" t="s">
        <v>184</v>
      </c>
      <c r="F5176" s="132" t="s">
        <v>152</v>
      </c>
      <c r="G5176" s="17">
        <v>44547</v>
      </c>
      <c r="H5176" s="17"/>
      <c r="AM5176">
        <v>0.38250000000000001</v>
      </c>
      <c r="AN5176">
        <v>0.38</v>
      </c>
      <c r="AO5176">
        <v>0.39650000000000007</v>
      </c>
      <c r="AP5176">
        <v>0.41649999999999998</v>
      </c>
      <c r="AQ5176">
        <v>0.435</v>
      </c>
      <c r="AR5176">
        <v>0.48049999999999998</v>
      </c>
      <c r="AS5176">
        <v>0.54299999999999993</v>
      </c>
    </row>
    <row r="5177" spans="1:50" x14ac:dyDescent="0.25">
      <c r="A5177" s="96" t="s">
        <v>160</v>
      </c>
      <c r="B5177" s="96" t="s">
        <v>143</v>
      </c>
      <c r="C5177" s="96" t="s">
        <v>185</v>
      </c>
      <c r="D5177" s="96" t="s">
        <v>183</v>
      </c>
      <c r="E5177" s="96" t="s">
        <v>184</v>
      </c>
      <c r="F5177" s="132" t="s">
        <v>152</v>
      </c>
      <c r="G5177" s="17">
        <v>44551</v>
      </c>
      <c r="H5177" s="17"/>
      <c r="AL5177">
        <v>0.204125</v>
      </c>
      <c r="AM5177">
        <v>0.38250000000000001</v>
      </c>
      <c r="AN5177">
        <v>0.3795</v>
      </c>
      <c r="AO5177">
        <v>0.39424999999999999</v>
      </c>
      <c r="AP5177">
        <v>0.41725000000000001</v>
      </c>
      <c r="AQ5177">
        <v>0.45274999999999999</v>
      </c>
      <c r="AR5177">
        <v>0.49625000000000002</v>
      </c>
      <c r="AS5177">
        <v>0.55324999999999991</v>
      </c>
      <c r="AU5177">
        <f t="shared" si="119"/>
        <v>40.825000000000003</v>
      </c>
      <c r="AV5177">
        <f t="shared" si="119"/>
        <v>76.5</v>
      </c>
      <c r="AW5177">
        <f t="shared" si="119"/>
        <v>75.900000000000006</v>
      </c>
      <c r="AX5177">
        <f t="shared" si="118"/>
        <v>193.22500000000002</v>
      </c>
    </row>
    <row r="5178" spans="1:50" x14ac:dyDescent="0.25">
      <c r="A5178" s="96" t="s">
        <v>160</v>
      </c>
      <c r="B5178" s="96" t="s">
        <v>143</v>
      </c>
      <c r="C5178" s="96" t="s">
        <v>185</v>
      </c>
      <c r="D5178" s="96" t="s">
        <v>183</v>
      </c>
      <c r="E5178" s="96" t="s">
        <v>184</v>
      </c>
      <c r="F5178" s="132" t="s">
        <v>152</v>
      </c>
      <c r="G5178" s="17">
        <v>44572</v>
      </c>
      <c r="H5178" s="17"/>
      <c r="AL5178">
        <v>0.16487499999999999</v>
      </c>
      <c r="AM5178">
        <v>0.33449999999999996</v>
      </c>
      <c r="AN5178">
        <v>0.35325000000000001</v>
      </c>
      <c r="AO5178">
        <v>0.38500000000000001</v>
      </c>
      <c r="AP5178">
        <v>0.40950000000000003</v>
      </c>
      <c r="AQ5178">
        <v>0.43824999999999997</v>
      </c>
      <c r="AR5178">
        <v>0.48725000000000002</v>
      </c>
      <c r="AS5178">
        <v>0.54</v>
      </c>
      <c r="AU5178">
        <f t="shared" si="119"/>
        <v>32.975000000000001</v>
      </c>
      <c r="AV5178">
        <f t="shared" si="119"/>
        <v>66.899999999999991</v>
      </c>
      <c r="AW5178">
        <f t="shared" si="119"/>
        <v>70.650000000000006</v>
      </c>
      <c r="AX5178">
        <f t="shared" si="118"/>
        <v>170.52500000000001</v>
      </c>
    </row>
    <row r="5179" spans="1:50" x14ac:dyDescent="0.25">
      <c r="A5179" s="96" t="s">
        <v>160</v>
      </c>
      <c r="B5179" s="96" t="s">
        <v>143</v>
      </c>
      <c r="C5179" s="96" t="s">
        <v>185</v>
      </c>
      <c r="D5179" s="96" t="s">
        <v>183</v>
      </c>
      <c r="E5179" s="96" t="s">
        <v>184</v>
      </c>
      <c r="F5179" s="132" t="s">
        <v>152</v>
      </c>
      <c r="G5179" s="17">
        <v>44578</v>
      </c>
      <c r="H5179" s="17"/>
      <c r="AL5179">
        <v>0.16775000000000001</v>
      </c>
      <c r="AM5179">
        <v>0.32799999999999996</v>
      </c>
      <c r="AN5179">
        <v>0.34924999999999995</v>
      </c>
      <c r="AO5179">
        <v>0.38824999999999998</v>
      </c>
      <c r="AP5179">
        <v>0.41025</v>
      </c>
      <c r="AQ5179">
        <v>0.44124999999999998</v>
      </c>
      <c r="AR5179">
        <v>0.49174999999999996</v>
      </c>
      <c r="AS5179">
        <v>0.54449999999999998</v>
      </c>
      <c r="AU5179">
        <f t="shared" si="119"/>
        <v>33.550000000000004</v>
      </c>
      <c r="AV5179">
        <f t="shared" si="119"/>
        <v>65.599999999999994</v>
      </c>
      <c r="AW5179">
        <f t="shared" si="119"/>
        <v>69.849999999999994</v>
      </c>
      <c r="AX5179">
        <f t="shared" si="118"/>
        <v>169</v>
      </c>
    </row>
    <row r="5180" spans="1:50" x14ac:dyDescent="0.25">
      <c r="A5180" s="96" t="s">
        <v>160</v>
      </c>
      <c r="B5180" s="96" t="s">
        <v>143</v>
      </c>
      <c r="C5180" s="96" t="s">
        <v>185</v>
      </c>
      <c r="D5180" s="96" t="s">
        <v>183</v>
      </c>
      <c r="E5180" s="96" t="s">
        <v>184</v>
      </c>
      <c r="F5180" s="132" t="s">
        <v>152</v>
      </c>
      <c r="G5180" s="17">
        <v>44586</v>
      </c>
      <c r="H5180" s="17"/>
      <c r="AL5180">
        <v>0.17574999999999996</v>
      </c>
      <c r="AM5180">
        <v>0.32450000000000001</v>
      </c>
      <c r="AN5180">
        <v>0.34499999999999997</v>
      </c>
      <c r="AO5180">
        <v>0.3785</v>
      </c>
      <c r="AP5180">
        <v>0.40700000000000003</v>
      </c>
      <c r="AQ5180">
        <v>0.43824999999999997</v>
      </c>
      <c r="AR5180">
        <v>0.48674999999999996</v>
      </c>
      <c r="AS5180">
        <v>0.53949999999999998</v>
      </c>
      <c r="AU5180">
        <f t="shared" si="119"/>
        <v>35.149999999999991</v>
      </c>
      <c r="AV5180">
        <f t="shared" si="119"/>
        <v>64.900000000000006</v>
      </c>
      <c r="AW5180">
        <f t="shared" si="119"/>
        <v>69</v>
      </c>
      <c r="AX5180">
        <f t="shared" si="118"/>
        <v>169.05</v>
      </c>
    </row>
    <row r="5181" spans="1:50" x14ac:dyDescent="0.25">
      <c r="A5181" s="96" t="s">
        <v>160</v>
      </c>
      <c r="B5181" s="96" t="s">
        <v>143</v>
      </c>
      <c r="C5181" s="96" t="s">
        <v>185</v>
      </c>
      <c r="D5181" s="96" t="s">
        <v>183</v>
      </c>
      <c r="E5181" s="96" t="s">
        <v>184</v>
      </c>
      <c r="F5181" s="132" t="s">
        <v>152</v>
      </c>
      <c r="G5181" s="17">
        <v>44593</v>
      </c>
      <c r="H5181" s="17"/>
      <c r="AL5181">
        <v>0.19824999999999998</v>
      </c>
      <c r="AM5181">
        <v>0.32250000000000001</v>
      </c>
      <c r="AN5181">
        <v>0.33774999999999999</v>
      </c>
      <c r="AO5181">
        <v>0.36099999999999993</v>
      </c>
      <c r="AP5181">
        <v>0.39474999999999999</v>
      </c>
      <c r="AQ5181">
        <v>0.41324999999999995</v>
      </c>
      <c r="AR5181">
        <v>0.48174999999999996</v>
      </c>
      <c r="AS5181">
        <v>0.54050000000000009</v>
      </c>
      <c r="AU5181">
        <f t="shared" si="119"/>
        <v>39.65</v>
      </c>
      <c r="AV5181">
        <f t="shared" si="119"/>
        <v>64.5</v>
      </c>
      <c r="AW5181">
        <f t="shared" si="119"/>
        <v>67.55</v>
      </c>
      <c r="AX5181">
        <f t="shared" si="118"/>
        <v>171.7</v>
      </c>
    </row>
    <row r="5182" spans="1:50" x14ac:dyDescent="0.25">
      <c r="A5182" s="96" t="s">
        <v>160</v>
      </c>
      <c r="B5182" s="96" t="s">
        <v>143</v>
      </c>
      <c r="C5182" s="96" t="s">
        <v>185</v>
      </c>
      <c r="D5182" s="96" t="s">
        <v>183</v>
      </c>
      <c r="E5182" s="96" t="s">
        <v>184</v>
      </c>
      <c r="F5182" s="132" t="s">
        <v>152</v>
      </c>
      <c r="G5182" s="17">
        <v>44600</v>
      </c>
      <c r="H5182" s="17"/>
      <c r="AL5182">
        <v>0.33662500000000001</v>
      </c>
      <c r="AM5182">
        <v>0.37974999999999992</v>
      </c>
      <c r="AN5182">
        <v>0.38199999999999995</v>
      </c>
      <c r="AO5182">
        <v>0.38250000000000001</v>
      </c>
      <c r="AP5182">
        <v>0.40575000000000006</v>
      </c>
      <c r="AQ5182">
        <v>0.42450000000000004</v>
      </c>
      <c r="AR5182">
        <v>0.48524999999999996</v>
      </c>
      <c r="AS5182">
        <v>0.53825000000000001</v>
      </c>
      <c r="AU5182">
        <f t="shared" si="119"/>
        <v>67.325000000000003</v>
      </c>
      <c r="AV5182">
        <f t="shared" si="119"/>
        <v>75.949999999999989</v>
      </c>
      <c r="AW5182">
        <f t="shared" si="119"/>
        <v>76.399999999999991</v>
      </c>
      <c r="AX5182">
        <f t="shared" si="118"/>
        <v>219.67499999999995</v>
      </c>
    </row>
    <row r="5183" spans="1:50" x14ac:dyDescent="0.25">
      <c r="A5183" s="96" t="s">
        <v>160</v>
      </c>
      <c r="B5183" s="96" t="s">
        <v>143</v>
      </c>
      <c r="C5183" s="96" t="s">
        <v>185</v>
      </c>
      <c r="D5183" s="96" t="s">
        <v>183</v>
      </c>
      <c r="E5183" s="96" t="s">
        <v>184</v>
      </c>
      <c r="F5183" s="132" t="s">
        <v>152</v>
      </c>
      <c r="G5183" s="17">
        <v>44602</v>
      </c>
      <c r="H5183" s="17"/>
      <c r="AM5183">
        <v>0.37524999999999997</v>
      </c>
      <c r="AN5183">
        <v>0.38325000000000004</v>
      </c>
      <c r="AO5183">
        <v>0.38475000000000004</v>
      </c>
      <c r="AP5183">
        <v>0.41200000000000003</v>
      </c>
      <c r="AQ5183">
        <v>0.43025000000000008</v>
      </c>
      <c r="AR5183">
        <v>0.48350000000000004</v>
      </c>
      <c r="AS5183">
        <v>0.54075000000000006</v>
      </c>
    </row>
    <row r="5184" spans="1:50" x14ac:dyDescent="0.25">
      <c r="A5184" s="96" t="s">
        <v>160</v>
      </c>
      <c r="B5184" s="96" t="s">
        <v>143</v>
      </c>
      <c r="C5184" s="96" t="s">
        <v>185</v>
      </c>
      <c r="D5184" s="96" t="s">
        <v>183</v>
      </c>
      <c r="E5184" s="96" t="s">
        <v>184</v>
      </c>
      <c r="F5184" s="132" t="s">
        <v>152</v>
      </c>
      <c r="G5184" s="17">
        <v>44706</v>
      </c>
      <c r="H5184" s="17"/>
      <c r="AL5184">
        <v>0.27374999999999999</v>
      </c>
      <c r="AM5184">
        <v>0.36249999999999999</v>
      </c>
      <c r="AN5184">
        <v>0.37150000000000005</v>
      </c>
      <c r="AO5184">
        <v>0.36775000000000008</v>
      </c>
      <c r="AP5184">
        <v>0.40125</v>
      </c>
      <c r="AQ5184">
        <v>0.42975000000000002</v>
      </c>
      <c r="AR5184">
        <v>0.49424999999999997</v>
      </c>
      <c r="AS5184">
        <v>0.54725000000000001</v>
      </c>
      <c r="AU5184">
        <f t="shared" si="119"/>
        <v>54.75</v>
      </c>
      <c r="AV5184">
        <f t="shared" si="119"/>
        <v>72.5</v>
      </c>
      <c r="AW5184">
        <f t="shared" si="119"/>
        <v>74.300000000000011</v>
      </c>
      <c r="AX5184">
        <f t="shared" si="118"/>
        <v>201.55</v>
      </c>
    </row>
    <row r="5185" spans="1:50" x14ac:dyDescent="0.25">
      <c r="A5185" s="96" t="s">
        <v>160</v>
      </c>
      <c r="B5185" s="96" t="s">
        <v>143</v>
      </c>
      <c r="C5185" s="96" t="s">
        <v>185</v>
      </c>
      <c r="D5185" s="96" t="s">
        <v>183</v>
      </c>
      <c r="E5185" s="96" t="s">
        <v>184</v>
      </c>
      <c r="F5185" s="132" t="s">
        <v>152</v>
      </c>
      <c r="G5185" s="17">
        <v>44719</v>
      </c>
      <c r="H5185" s="17"/>
      <c r="AL5185">
        <v>0.37187500000000001</v>
      </c>
      <c r="AM5185">
        <v>0.377</v>
      </c>
      <c r="AN5185">
        <v>0.379</v>
      </c>
      <c r="AO5185">
        <v>0.37474999999999992</v>
      </c>
      <c r="AP5185">
        <v>0.40425</v>
      </c>
      <c r="AQ5185">
        <v>0.43825000000000003</v>
      </c>
      <c r="AR5185">
        <v>0.49625000000000002</v>
      </c>
      <c r="AS5185">
        <v>0.54425000000000001</v>
      </c>
      <c r="AU5185">
        <f t="shared" si="119"/>
        <v>74.375</v>
      </c>
      <c r="AV5185">
        <f t="shared" si="119"/>
        <v>75.400000000000006</v>
      </c>
      <c r="AW5185">
        <f t="shared" si="119"/>
        <v>75.8</v>
      </c>
      <c r="AX5185">
        <f t="shared" si="118"/>
        <v>225.57499999999999</v>
      </c>
    </row>
    <row r="5186" spans="1:50" x14ac:dyDescent="0.25">
      <c r="A5186" s="96" t="s">
        <v>160</v>
      </c>
      <c r="B5186" s="96" t="s">
        <v>143</v>
      </c>
      <c r="C5186" s="96" t="s">
        <v>185</v>
      </c>
      <c r="D5186" s="96" t="s">
        <v>183</v>
      </c>
      <c r="E5186" s="96" t="s">
        <v>184</v>
      </c>
      <c r="F5186" s="132" t="s">
        <v>152</v>
      </c>
      <c r="G5186" s="17">
        <v>44733</v>
      </c>
      <c r="H5186" s="17"/>
      <c r="AL5186">
        <v>0.40987499999999999</v>
      </c>
      <c r="AM5186">
        <v>0.38924999999999998</v>
      </c>
      <c r="AN5186">
        <v>0.39275000000000004</v>
      </c>
      <c r="AO5186">
        <v>0.38725000000000004</v>
      </c>
      <c r="AP5186">
        <v>0.40899999999999997</v>
      </c>
      <c r="AQ5186">
        <v>0.44674999999999998</v>
      </c>
      <c r="AR5186">
        <v>0.499</v>
      </c>
      <c r="AS5186">
        <v>0.54599999999999993</v>
      </c>
      <c r="AU5186">
        <f t="shared" si="119"/>
        <v>81.974999999999994</v>
      </c>
      <c r="AV5186">
        <f t="shared" si="119"/>
        <v>77.849999999999994</v>
      </c>
      <c r="AW5186">
        <f t="shared" si="119"/>
        <v>78.550000000000011</v>
      </c>
      <c r="AX5186">
        <f t="shared" si="118"/>
        <v>238.375</v>
      </c>
    </row>
    <row r="5187" spans="1:50" x14ac:dyDescent="0.25">
      <c r="A5187" s="96" t="s">
        <v>160</v>
      </c>
      <c r="B5187" s="96" t="s">
        <v>143</v>
      </c>
      <c r="C5187" s="96" t="s">
        <v>185</v>
      </c>
      <c r="D5187" s="96" t="s">
        <v>183</v>
      </c>
      <c r="E5187" s="96" t="s">
        <v>184</v>
      </c>
      <c r="F5187" s="132" t="s">
        <v>152</v>
      </c>
      <c r="G5187" s="17">
        <v>44747</v>
      </c>
      <c r="H5187" s="17"/>
      <c r="AL5187">
        <v>0.35287499999999999</v>
      </c>
      <c r="AM5187">
        <v>0.3785</v>
      </c>
      <c r="AN5187">
        <v>0.38650000000000001</v>
      </c>
      <c r="AO5187">
        <v>0.38100000000000001</v>
      </c>
      <c r="AP5187">
        <v>0.41375000000000001</v>
      </c>
      <c r="AQ5187">
        <v>0.45449999999999996</v>
      </c>
      <c r="AR5187">
        <v>0.50424999999999998</v>
      </c>
      <c r="AS5187">
        <v>0.54625000000000001</v>
      </c>
      <c r="AU5187">
        <f t="shared" si="119"/>
        <v>70.575000000000003</v>
      </c>
      <c r="AV5187">
        <f t="shared" si="119"/>
        <v>75.7</v>
      </c>
      <c r="AW5187">
        <f t="shared" si="119"/>
        <v>77.3</v>
      </c>
      <c r="AX5187">
        <f t="shared" si="118"/>
        <v>223.57499999999999</v>
      </c>
    </row>
    <row r="5188" spans="1:50" x14ac:dyDescent="0.25">
      <c r="A5188" s="96" t="s">
        <v>160</v>
      </c>
      <c r="B5188" s="96" t="s">
        <v>143</v>
      </c>
      <c r="C5188" s="96" t="s">
        <v>185</v>
      </c>
      <c r="D5188" s="96" t="s">
        <v>183</v>
      </c>
      <c r="E5188" s="96" t="s">
        <v>184</v>
      </c>
      <c r="F5188" s="132" t="s">
        <v>152</v>
      </c>
      <c r="G5188" s="17">
        <v>44756</v>
      </c>
      <c r="H5188" s="17"/>
      <c r="AM5188">
        <v>0.38624999999999998</v>
      </c>
      <c r="AN5188">
        <v>0.39674999999999999</v>
      </c>
      <c r="AO5188">
        <v>0.40600000000000003</v>
      </c>
      <c r="AP5188">
        <v>0.44025000000000003</v>
      </c>
      <c r="AQ5188">
        <v>0.47375</v>
      </c>
      <c r="AR5188">
        <v>0.51300000000000001</v>
      </c>
      <c r="AS5188">
        <v>0.5777500000000001</v>
      </c>
    </row>
    <row r="5189" spans="1:50" x14ac:dyDescent="0.25">
      <c r="A5189" s="96" t="s">
        <v>160</v>
      </c>
      <c r="B5189" s="96" t="s">
        <v>143</v>
      </c>
      <c r="C5189" s="96" t="s">
        <v>185</v>
      </c>
      <c r="D5189" s="96" t="s">
        <v>183</v>
      </c>
      <c r="E5189" s="96" t="s">
        <v>184</v>
      </c>
      <c r="F5189" s="132" t="s">
        <v>152</v>
      </c>
      <c r="G5189" s="17">
        <v>44567</v>
      </c>
      <c r="H5189" s="17"/>
      <c r="AL5189">
        <v>0.206375</v>
      </c>
      <c r="AM5189">
        <v>0.34499999999999997</v>
      </c>
      <c r="AN5189">
        <v>0.36499999999999999</v>
      </c>
      <c r="AO5189">
        <v>0.39</v>
      </c>
      <c r="AP5189">
        <v>0.41649999999999998</v>
      </c>
      <c r="AQ5189">
        <v>0.44349999999999995</v>
      </c>
      <c r="AR5189">
        <v>0.49299999999999999</v>
      </c>
      <c r="AS5189">
        <v>0.54874999999999996</v>
      </c>
      <c r="AU5189">
        <f t="shared" si="119"/>
        <v>41.274999999999999</v>
      </c>
      <c r="AV5189">
        <f t="shared" si="119"/>
        <v>69</v>
      </c>
      <c r="AW5189">
        <f t="shared" si="119"/>
        <v>73</v>
      </c>
      <c r="AX5189">
        <f t="shared" si="118"/>
        <v>183.27500000000001</v>
      </c>
    </row>
    <row r="5190" spans="1:50" x14ac:dyDescent="0.25">
      <c r="A5190" s="99" t="s">
        <v>162</v>
      </c>
      <c r="B5190" s="99" t="s">
        <v>145</v>
      </c>
      <c r="C5190" s="99" t="s">
        <v>185</v>
      </c>
      <c r="D5190" s="99" t="s">
        <v>183</v>
      </c>
      <c r="E5190" s="99" t="s">
        <v>184</v>
      </c>
      <c r="F5190" s="132" t="s">
        <v>152</v>
      </c>
      <c r="G5190" s="17">
        <v>44470</v>
      </c>
      <c r="H5190" s="17"/>
      <c r="AM5190">
        <v>0.376</v>
      </c>
      <c r="AN5190">
        <v>0.37125000000000002</v>
      </c>
      <c r="AO5190">
        <v>0.37225000000000003</v>
      </c>
      <c r="AP5190">
        <v>0.39874999999999999</v>
      </c>
      <c r="AQ5190">
        <v>0.42625000000000002</v>
      </c>
      <c r="AR5190">
        <v>0.48974999999999996</v>
      </c>
      <c r="AS5190">
        <v>0.53825000000000001</v>
      </c>
    </row>
    <row r="5191" spans="1:50" x14ac:dyDescent="0.25">
      <c r="A5191" s="99" t="s">
        <v>162</v>
      </c>
      <c r="B5191" s="99" t="s">
        <v>145</v>
      </c>
      <c r="C5191" s="99" t="s">
        <v>185</v>
      </c>
      <c r="D5191" s="99" t="s">
        <v>183</v>
      </c>
      <c r="E5191" s="99" t="s">
        <v>184</v>
      </c>
      <c r="F5191" s="132" t="s">
        <v>152</v>
      </c>
      <c r="G5191" s="17">
        <v>44474</v>
      </c>
      <c r="H5191" s="17"/>
      <c r="AL5191">
        <v>0.28499999999999998</v>
      </c>
      <c r="AM5191">
        <v>0.38225000000000003</v>
      </c>
      <c r="AN5191">
        <v>0.37450000000000006</v>
      </c>
      <c r="AO5191">
        <v>0.37424999999999997</v>
      </c>
      <c r="AP5191">
        <v>0.40125</v>
      </c>
      <c r="AQ5191">
        <v>0.42650000000000005</v>
      </c>
      <c r="AR5191">
        <v>0.495</v>
      </c>
      <c r="AS5191">
        <v>0.54100000000000004</v>
      </c>
      <c r="AU5191">
        <f t="shared" si="119"/>
        <v>56.999999999999993</v>
      </c>
      <c r="AV5191">
        <f t="shared" si="119"/>
        <v>76.45</v>
      </c>
      <c r="AW5191">
        <f t="shared" si="119"/>
        <v>74.900000000000006</v>
      </c>
      <c r="AX5191">
        <f t="shared" si="118"/>
        <v>208.35</v>
      </c>
    </row>
    <row r="5192" spans="1:50" x14ac:dyDescent="0.25">
      <c r="A5192" s="99" t="s">
        <v>162</v>
      </c>
      <c r="B5192" s="99" t="s">
        <v>145</v>
      </c>
      <c r="C5192" s="99" t="s">
        <v>185</v>
      </c>
      <c r="D5192" s="99" t="s">
        <v>183</v>
      </c>
      <c r="E5192" s="99" t="s">
        <v>184</v>
      </c>
      <c r="F5192" s="132" t="s">
        <v>152</v>
      </c>
      <c r="G5192" s="17">
        <v>44480</v>
      </c>
      <c r="H5192" s="17"/>
      <c r="AL5192">
        <v>0.30012500000000003</v>
      </c>
      <c r="AM5192">
        <v>0.38700000000000001</v>
      </c>
      <c r="AN5192">
        <v>0.37375000000000003</v>
      </c>
      <c r="AO5192">
        <v>0.37874999999999998</v>
      </c>
      <c r="AP5192">
        <v>0.40175000000000005</v>
      </c>
      <c r="AQ5192">
        <v>0.42975000000000002</v>
      </c>
      <c r="AR5192">
        <v>0.49674999999999997</v>
      </c>
      <c r="AS5192">
        <v>0.54400000000000004</v>
      </c>
      <c r="AU5192">
        <f t="shared" si="119"/>
        <v>60.025000000000006</v>
      </c>
      <c r="AV5192">
        <f t="shared" si="119"/>
        <v>77.400000000000006</v>
      </c>
      <c r="AW5192">
        <f t="shared" si="119"/>
        <v>74.75</v>
      </c>
      <c r="AX5192">
        <f t="shared" si="118"/>
        <v>212.17500000000001</v>
      </c>
    </row>
    <row r="5193" spans="1:50" x14ac:dyDescent="0.25">
      <c r="A5193" s="99" t="s">
        <v>162</v>
      </c>
      <c r="B5193" s="99" t="s">
        <v>145</v>
      </c>
      <c r="C5193" s="99" t="s">
        <v>185</v>
      </c>
      <c r="D5193" s="99" t="s">
        <v>183</v>
      </c>
      <c r="E5193" s="99" t="s">
        <v>184</v>
      </c>
      <c r="F5193" s="132" t="s">
        <v>152</v>
      </c>
      <c r="G5193" s="17">
        <v>44495</v>
      </c>
      <c r="H5193" s="17"/>
      <c r="AL5193">
        <v>0.21287500000000001</v>
      </c>
      <c r="AM5193">
        <v>0.37549999999999994</v>
      </c>
      <c r="AN5193">
        <v>0.37475000000000003</v>
      </c>
      <c r="AO5193">
        <v>0.37725000000000009</v>
      </c>
      <c r="AP5193">
        <v>0.40399999999999997</v>
      </c>
      <c r="AQ5193">
        <v>0.433</v>
      </c>
      <c r="AR5193">
        <v>0.49875000000000008</v>
      </c>
      <c r="AS5193">
        <v>0.54449999999999998</v>
      </c>
      <c r="AU5193">
        <f t="shared" si="119"/>
        <v>42.575000000000003</v>
      </c>
      <c r="AV5193">
        <f t="shared" si="119"/>
        <v>75.099999999999994</v>
      </c>
      <c r="AW5193">
        <f t="shared" si="119"/>
        <v>74.95</v>
      </c>
      <c r="AX5193">
        <f t="shared" si="118"/>
        <v>192.625</v>
      </c>
    </row>
    <row r="5194" spans="1:50" x14ac:dyDescent="0.25">
      <c r="A5194" s="99" t="s">
        <v>162</v>
      </c>
      <c r="B5194" s="99" t="s">
        <v>145</v>
      </c>
      <c r="C5194" s="99" t="s">
        <v>185</v>
      </c>
      <c r="D5194" s="99" t="s">
        <v>183</v>
      </c>
      <c r="E5194" s="99" t="s">
        <v>184</v>
      </c>
      <c r="F5194" s="132" t="s">
        <v>152</v>
      </c>
      <c r="G5194" s="17">
        <v>44501</v>
      </c>
      <c r="H5194" s="17"/>
      <c r="AL5194">
        <v>0.26750000000000002</v>
      </c>
      <c r="AM5194">
        <v>0.39274999999999999</v>
      </c>
      <c r="AN5194">
        <v>0.38799999999999996</v>
      </c>
      <c r="AO5194">
        <v>0.39549999999999996</v>
      </c>
      <c r="AP5194">
        <v>0.41950000000000004</v>
      </c>
      <c r="AQ5194">
        <v>0.46175000000000005</v>
      </c>
      <c r="AR5194">
        <v>0.51275000000000004</v>
      </c>
      <c r="AS5194">
        <v>0.54449999999999998</v>
      </c>
      <c r="AU5194">
        <f t="shared" si="119"/>
        <v>53.5</v>
      </c>
      <c r="AV5194">
        <f t="shared" si="119"/>
        <v>78.55</v>
      </c>
      <c r="AW5194">
        <f t="shared" si="119"/>
        <v>77.599999999999994</v>
      </c>
      <c r="AX5194">
        <f t="shared" ref="AX5194:AX5257" si="120">AU5194+AV5194+AW5194</f>
        <v>209.65</v>
      </c>
    </row>
    <row r="5195" spans="1:50" x14ac:dyDescent="0.25">
      <c r="A5195" s="99" t="s">
        <v>162</v>
      </c>
      <c r="B5195" s="99" t="s">
        <v>145</v>
      </c>
      <c r="C5195" s="99" t="s">
        <v>185</v>
      </c>
      <c r="D5195" s="99" t="s">
        <v>183</v>
      </c>
      <c r="E5195" s="99" t="s">
        <v>184</v>
      </c>
      <c r="F5195" s="132" t="s">
        <v>152</v>
      </c>
      <c r="G5195" s="17">
        <v>44508</v>
      </c>
      <c r="H5195" s="17"/>
      <c r="AL5195">
        <v>0.298375</v>
      </c>
      <c r="AM5195">
        <v>0.37624999999999997</v>
      </c>
      <c r="AN5195">
        <v>0.37774999999999997</v>
      </c>
      <c r="AO5195">
        <v>0.37800000000000006</v>
      </c>
      <c r="AP5195">
        <v>0.40399999999999997</v>
      </c>
      <c r="AQ5195">
        <v>0.45699999999999996</v>
      </c>
      <c r="AR5195">
        <v>0.49450000000000005</v>
      </c>
      <c r="AS5195">
        <v>0.53500000000000003</v>
      </c>
      <c r="AU5195">
        <f t="shared" si="119"/>
        <v>59.674999999999997</v>
      </c>
      <c r="AV5195">
        <f t="shared" si="119"/>
        <v>75.25</v>
      </c>
      <c r="AW5195">
        <f t="shared" si="119"/>
        <v>75.55</v>
      </c>
      <c r="AX5195">
        <f t="shared" si="120"/>
        <v>210.47500000000002</v>
      </c>
    </row>
    <row r="5196" spans="1:50" x14ac:dyDescent="0.25">
      <c r="A5196" s="99" t="s">
        <v>162</v>
      </c>
      <c r="B5196" s="99" t="s">
        <v>145</v>
      </c>
      <c r="C5196" s="99" t="s">
        <v>185</v>
      </c>
      <c r="D5196" s="99" t="s">
        <v>183</v>
      </c>
      <c r="E5196" s="99" t="s">
        <v>184</v>
      </c>
      <c r="F5196" s="132" t="s">
        <v>152</v>
      </c>
      <c r="G5196" s="17">
        <v>44511</v>
      </c>
      <c r="H5196" s="17"/>
      <c r="AL5196">
        <v>0.30012499999999998</v>
      </c>
      <c r="AM5196">
        <v>0.39150000000000007</v>
      </c>
      <c r="AN5196">
        <v>0.37799999999999995</v>
      </c>
      <c r="AO5196">
        <v>0.38124999999999998</v>
      </c>
      <c r="AP5196">
        <v>0.40625</v>
      </c>
      <c r="AQ5196">
        <v>0.46375</v>
      </c>
      <c r="AR5196">
        <v>0.50049999999999994</v>
      </c>
      <c r="AS5196">
        <v>0.54325000000000001</v>
      </c>
      <c r="AU5196">
        <f t="shared" si="119"/>
        <v>60.024999999999991</v>
      </c>
      <c r="AV5196">
        <f t="shared" si="119"/>
        <v>78.300000000000011</v>
      </c>
      <c r="AW5196">
        <f t="shared" si="119"/>
        <v>75.599999999999994</v>
      </c>
      <c r="AX5196">
        <f t="shared" si="120"/>
        <v>213.92499999999998</v>
      </c>
    </row>
    <row r="5197" spans="1:50" x14ac:dyDescent="0.25">
      <c r="A5197" s="99" t="s">
        <v>162</v>
      </c>
      <c r="B5197" s="99" t="s">
        <v>145</v>
      </c>
      <c r="C5197" s="99" t="s">
        <v>185</v>
      </c>
      <c r="D5197" s="99" t="s">
        <v>183</v>
      </c>
      <c r="E5197" s="99" t="s">
        <v>184</v>
      </c>
      <c r="F5197" s="132" t="s">
        <v>152</v>
      </c>
      <c r="G5197" s="17">
        <v>44515</v>
      </c>
      <c r="H5197" s="17"/>
      <c r="AL5197">
        <v>0.22850000000000001</v>
      </c>
      <c r="AM5197">
        <v>0.39149999999999996</v>
      </c>
      <c r="AN5197">
        <v>0.37799999999999995</v>
      </c>
      <c r="AO5197">
        <v>0.3785</v>
      </c>
      <c r="AP5197">
        <v>0.40625</v>
      </c>
      <c r="AQ5197">
        <v>0.45649999999999996</v>
      </c>
      <c r="AR5197">
        <v>0.49975000000000003</v>
      </c>
      <c r="AS5197">
        <v>0.53649999999999998</v>
      </c>
      <c r="AU5197">
        <f t="shared" si="119"/>
        <v>45.7</v>
      </c>
      <c r="AV5197">
        <f t="shared" si="119"/>
        <v>78.3</v>
      </c>
      <c r="AW5197">
        <f t="shared" si="119"/>
        <v>75.599999999999994</v>
      </c>
      <c r="AX5197">
        <f t="shared" si="120"/>
        <v>199.6</v>
      </c>
    </row>
    <row r="5198" spans="1:50" x14ac:dyDescent="0.25">
      <c r="A5198" s="99" t="s">
        <v>162</v>
      </c>
      <c r="B5198" s="99" t="s">
        <v>145</v>
      </c>
      <c r="C5198" s="99" t="s">
        <v>185</v>
      </c>
      <c r="D5198" s="99" t="s">
        <v>183</v>
      </c>
      <c r="E5198" s="99" t="s">
        <v>184</v>
      </c>
      <c r="F5198" s="132" t="s">
        <v>152</v>
      </c>
      <c r="G5198" s="17">
        <v>44519</v>
      </c>
      <c r="H5198" s="17"/>
      <c r="AL5198">
        <v>0.24687500000000001</v>
      </c>
      <c r="AM5198">
        <v>0.38475000000000004</v>
      </c>
      <c r="AN5198">
        <v>0.37624999999999997</v>
      </c>
      <c r="AO5198">
        <v>0.377</v>
      </c>
      <c r="AP5198">
        <v>0.40525000000000005</v>
      </c>
      <c r="AQ5198">
        <v>0.43149999999999999</v>
      </c>
      <c r="AR5198">
        <v>0.49924999999999997</v>
      </c>
      <c r="AS5198">
        <v>0.54274999999999995</v>
      </c>
      <c r="AU5198">
        <f t="shared" si="119"/>
        <v>49.375</v>
      </c>
      <c r="AV5198">
        <f t="shared" si="119"/>
        <v>76.95</v>
      </c>
      <c r="AW5198">
        <f t="shared" si="119"/>
        <v>75.25</v>
      </c>
      <c r="AX5198">
        <f t="shared" si="120"/>
        <v>201.57499999999999</v>
      </c>
    </row>
    <row r="5199" spans="1:50" x14ac:dyDescent="0.25">
      <c r="A5199" s="99" t="s">
        <v>162</v>
      </c>
      <c r="B5199" s="99" t="s">
        <v>145</v>
      </c>
      <c r="C5199" s="99" t="s">
        <v>185</v>
      </c>
      <c r="D5199" s="99" t="s">
        <v>183</v>
      </c>
      <c r="E5199" s="99" t="s">
        <v>184</v>
      </c>
      <c r="F5199" s="132" t="s">
        <v>152</v>
      </c>
      <c r="G5199" s="17">
        <v>44522</v>
      </c>
      <c r="H5199" s="17"/>
      <c r="AL5199">
        <v>0.176875</v>
      </c>
      <c r="AM5199">
        <v>0.32924999999999999</v>
      </c>
      <c r="AN5199">
        <v>0.34025</v>
      </c>
      <c r="AO5199">
        <v>0.36099999999999999</v>
      </c>
      <c r="AP5199">
        <v>0.40924999999999995</v>
      </c>
      <c r="AQ5199">
        <v>0.40275</v>
      </c>
      <c r="AR5199">
        <v>0.46825000000000006</v>
      </c>
      <c r="AS5199">
        <v>0.51500000000000001</v>
      </c>
      <c r="AU5199">
        <f t="shared" si="119"/>
        <v>35.375</v>
      </c>
      <c r="AV5199">
        <f t="shared" si="119"/>
        <v>65.849999999999994</v>
      </c>
      <c r="AW5199">
        <f t="shared" si="119"/>
        <v>68.05</v>
      </c>
      <c r="AX5199">
        <f t="shared" si="120"/>
        <v>169.27499999999998</v>
      </c>
    </row>
    <row r="5200" spans="1:50" x14ac:dyDescent="0.25">
      <c r="A5200" s="99" t="s">
        <v>162</v>
      </c>
      <c r="B5200" s="99" t="s">
        <v>145</v>
      </c>
      <c r="C5200" s="99" t="s">
        <v>185</v>
      </c>
      <c r="D5200" s="99" t="s">
        <v>183</v>
      </c>
      <c r="E5200" s="99" t="s">
        <v>184</v>
      </c>
      <c r="F5200" s="132" t="s">
        <v>152</v>
      </c>
      <c r="G5200" s="17">
        <v>44530</v>
      </c>
      <c r="H5200" s="17"/>
      <c r="AL5200">
        <v>0.15862499999999999</v>
      </c>
      <c r="AM5200">
        <v>0.35</v>
      </c>
      <c r="AN5200">
        <v>0.36700000000000005</v>
      </c>
      <c r="AO5200">
        <v>0.37375000000000003</v>
      </c>
      <c r="AP5200">
        <v>0.40425</v>
      </c>
      <c r="AQ5200">
        <v>0.43524999999999997</v>
      </c>
      <c r="AR5200">
        <v>0.49125000000000002</v>
      </c>
      <c r="AS5200">
        <v>0.54575000000000007</v>
      </c>
      <c r="AU5200">
        <f t="shared" si="119"/>
        <v>31.724999999999998</v>
      </c>
      <c r="AV5200">
        <f t="shared" si="119"/>
        <v>70</v>
      </c>
      <c r="AW5200">
        <f t="shared" si="119"/>
        <v>73.400000000000006</v>
      </c>
      <c r="AX5200">
        <f t="shared" si="120"/>
        <v>175.125</v>
      </c>
    </row>
    <row r="5201" spans="1:50" x14ac:dyDescent="0.25">
      <c r="A5201" s="99" t="s">
        <v>162</v>
      </c>
      <c r="B5201" s="99" t="s">
        <v>145</v>
      </c>
      <c r="C5201" s="99" t="s">
        <v>185</v>
      </c>
      <c r="D5201" s="99" t="s">
        <v>183</v>
      </c>
      <c r="E5201" s="99" t="s">
        <v>184</v>
      </c>
      <c r="F5201" s="132" t="s">
        <v>152</v>
      </c>
      <c r="G5201" s="17">
        <v>44536</v>
      </c>
      <c r="H5201" s="17"/>
      <c r="AL5201">
        <v>0.17937500000000001</v>
      </c>
      <c r="AM5201">
        <v>0.35674999999999996</v>
      </c>
      <c r="AN5201">
        <v>0.37</v>
      </c>
      <c r="AO5201">
        <v>0.37</v>
      </c>
      <c r="AP5201">
        <v>0.40850000000000003</v>
      </c>
      <c r="AQ5201">
        <v>0.45449999999999996</v>
      </c>
      <c r="AR5201">
        <v>0.503</v>
      </c>
      <c r="AS5201">
        <v>0.54899999999999993</v>
      </c>
      <c r="AU5201">
        <f t="shared" si="119"/>
        <v>35.875</v>
      </c>
      <c r="AV5201">
        <f t="shared" si="119"/>
        <v>71.349999999999994</v>
      </c>
      <c r="AW5201">
        <f t="shared" si="119"/>
        <v>74</v>
      </c>
      <c r="AX5201">
        <f t="shared" si="120"/>
        <v>181.22499999999999</v>
      </c>
    </row>
    <row r="5202" spans="1:50" x14ac:dyDescent="0.25">
      <c r="A5202" s="99" t="s">
        <v>162</v>
      </c>
      <c r="B5202" s="99" t="s">
        <v>145</v>
      </c>
      <c r="C5202" s="99" t="s">
        <v>185</v>
      </c>
      <c r="D5202" s="99" t="s">
        <v>183</v>
      </c>
      <c r="E5202" s="99" t="s">
        <v>184</v>
      </c>
      <c r="F5202" s="132" t="s">
        <v>152</v>
      </c>
      <c r="G5202" s="17">
        <v>44543</v>
      </c>
      <c r="H5202" s="17"/>
      <c r="AL5202">
        <v>0.30062499999999998</v>
      </c>
      <c r="AM5202">
        <v>0.36325000000000002</v>
      </c>
      <c r="AN5202">
        <v>0.36849999999999994</v>
      </c>
      <c r="AO5202">
        <v>0.37075000000000002</v>
      </c>
      <c r="AP5202">
        <v>0.39750000000000002</v>
      </c>
      <c r="AQ5202">
        <v>0.42875000000000002</v>
      </c>
      <c r="AR5202">
        <v>0.49824999999999997</v>
      </c>
      <c r="AS5202">
        <v>0.55125000000000002</v>
      </c>
      <c r="AU5202">
        <f t="shared" si="119"/>
        <v>60.124999999999993</v>
      </c>
      <c r="AV5202">
        <f t="shared" si="119"/>
        <v>72.650000000000006</v>
      </c>
      <c r="AW5202">
        <f t="shared" si="119"/>
        <v>73.699999999999989</v>
      </c>
      <c r="AX5202">
        <f t="shared" si="120"/>
        <v>206.47499999999999</v>
      </c>
    </row>
    <row r="5203" spans="1:50" x14ac:dyDescent="0.25">
      <c r="A5203" s="99" t="s">
        <v>162</v>
      </c>
      <c r="B5203" s="99" t="s">
        <v>145</v>
      </c>
      <c r="C5203" s="99" t="s">
        <v>185</v>
      </c>
      <c r="D5203" s="99" t="s">
        <v>183</v>
      </c>
      <c r="E5203" s="99" t="s">
        <v>184</v>
      </c>
      <c r="F5203" s="132" t="s">
        <v>152</v>
      </c>
      <c r="G5203" s="17">
        <v>44547</v>
      </c>
      <c r="H5203" s="17"/>
      <c r="AM5203">
        <v>0.38900000000000007</v>
      </c>
      <c r="AN5203">
        <v>0.37450000000000006</v>
      </c>
      <c r="AO5203">
        <v>0.35</v>
      </c>
      <c r="AP5203">
        <v>0.38650000000000007</v>
      </c>
      <c r="AQ5203">
        <v>0.4425</v>
      </c>
      <c r="AR5203">
        <v>0.50149999999999995</v>
      </c>
      <c r="AS5203">
        <v>0.54700000000000004</v>
      </c>
    </row>
    <row r="5204" spans="1:50" x14ac:dyDescent="0.25">
      <c r="A5204" s="99" t="s">
        <v>162</v>
      </c>
      <c r="B5204" s="99" t="s">
        <v>145</v>
      </c>
      <c r="C5204" s="99" t="s">
        <v>185</v>
      </c>
      <c r="D5204" s="99" t="s">
        <v>183</v>
      </c>
      <c r="E5204" s="99" t="s">
        <v>184</v>
      </c>
      <c r="F5204" s="132" t="s">
        <v>152</v>
      </c>
      <c r="G5204" s="17">
        <v>44551</v>
      </c>
      <c r="H5204" s="17"/>
      <c r="AL5204">
        <v>0.19174999999999998</v>
      </c>
      <c r="AM5204">
        <v>0.38724999999999993</v>
      </c>
      <c r="AN5204">
        <v>0.37974999999999992</v>
      </c>
      <c r="AO5204">
        <v>0.38124999999999998</v>
      </c>
      <c r="AP5204">
        <v>0.40425</v>
      </c>
      <c r="AQ5204">
        <v>0.44124999999999998</v>
      </c>
      <c r="AR5204">
        <v>0.501</v>
      </c>
      <c r="AS5204">
        <v>0.54974999999999996</v>
      </c>
      <c r="AU5204">
        <f t="shared" si="119"/>
        <v>38.349999999999994</v>
      </c>
      <c r="AV5204">
        <f t="shared" si="119"/>
        <v>77.449999999999989</v>
      </c>
      <c r="AW5204">
        <f t="shared" si="119"/>
        <v>75.949999999999989</v>
      </c>
      <c r="AX5204">
        <f t="shared" si="120"/>
        <v>191.74999999999997</v>
      </c>
    </row>
    <row r="5205" spans="1:50" x14ac:dyDescent="0.25">
      <c r="A5205" s="99" t="s">
        <v>162</v>
      </c>
      <c r="B5205" s="99" t="s">
        <v>145</v>
      </c>
      <c r="C5205" s="99" t="s">
        <v>185</v>
      </c>
      <c r="D5205" s="99" t="s">
        <v>183</v>
      </c>
      <c r="E5205" s="99" t="s">
        <v>184</v>
      </c>
      <c r="F5205" s="132" t="s">
        <v>152</v>
      </c>
      <c r="G5205" s="17">
        <v>44572</v>
      </c>
      <c r="H5205" s="17"/>
      <c r="AL5205">
        <v>0.139375</v>
      </c>
      <c r="AM5205">
        <v>0.34674999999999995</v>
      </c>
      <c r="AN5205">
        <v>0.35900000000000004</v>
      </c>
      <c r="AO5205">
        <v>0.36399999999999999</v>
      </c>
      <c r="AP5205">
        <v>0.39275000000000004</v>
      </c>
      <c r="AQ5205">
        <v>0.42499999999999999</v>
      </c>
      <c r="AR5205">
        <v>0.49125000000000008</v>
      </c>
      <c r="AS5205">
        <v>0.54325000000000001</v>
      </c>
      <c r="AU5205">
        <f t="shared" si="119"/>
        <v>27.875</v>
      </c>
      <c r="AV5205">
        <f t="shared" si="119"/>
        <v>69.349999999999994</v>
      </c>
      <c r="AW5205">
        <f t="shared" si="119"/>
        <v>71.800000000000011</v>
      </c>
      <c r="AX5205">
        <f t="shared" si="120"/>
        <v>169.02500000000001</v>
      </c>
    </row>
    <row r="5206" spans="1:50" x14ac:dyDescent="0.25">
      <c r="A5206" s="99" t="s">
        <v>162</v>
      </c>
      <c r="B5206" s="99" t="s">
        <v>145</v>
      </c>
      <c r="C5206" s="99" t="s">
        <v>185</v>
      </c>
      <c r="D5206" s="99" t="s">
        <v>183</v>
      </c>
      <c r="E5206" s="99" t="s">
        <v>184</v>
      </c>
      <c r="F5206" s="132" t="s">
        <v>152</v>
      </c>
      <c r="G5206" s="17">
        <v>44578</v>
      </c>
      <c r="H5206" s="17"/>
      <c r="AL5206">
        <v>0.14024999999999999</v>
      </c>
      <c r="AM5206">
        <v>0.34375</v>
      </c>
      <c r="AN5206">
        <v>0.36025000000000007</v>
      </c>
      <c r="AO5206">
        <v>0.36675000000000002</v>
      </c>
      <c r="AP5206">
        <v>0.38624999999999998</v>
      </c>
      <c r="AQ5206">
        <v>0.42450000000000004</v>
      </c>
      <c r="AR5206">
        <v>0.49325000000000002</v>
      </c>
      <c r="AS5206">
        <v>0.54500000000000004</v>
      </c>
      <c r="AU5206">
        <f t="shared" si="119"/>
        <v>28.049999999999997</v>
      </c>
      <c r="AV5206">
        <f t="shared" si="119"/>
        <v>68.75</v>
      </c>
      <c r="AW5206">
        <f t="shared" si="119"/>
        <v>72.050000000000011</v>
      </c>
      <c r="AX5206">
        <f t="shared" si="120"/>
        <v>168.85000000000002</v>
      </c>
    </row>
    <row r="5207" spans="1:50" x14ac:dyDescent="0.25">
      <c r="A5207" s="99" t="s">
        <v>162</v>
      </c>
      <c r="B5207" s="99" t="s">
        <v>145</v>
      </c>
      <c r="C5207" s="99" t="s">
        <v>185</v>
      </c>
      <c r="D5207" s="99" t="s">
        <v>183</v>
      </c>
      <c r="E5207" s="99" t="s">
        <v>184</v>
      </c>
      <c r="F5207" s="132" t="s">
        <v>152</v>
      </c>
      <c r="G5207" s="17">
        <v>44586</v>
      </c>
      <c r="H5207" s="17"/>
      <c r="AL5207">
        <v>0.14474999999999999</v>
      </c>
      <c r="AM5207">
        <v>0.34250000000000003</v>
      </c>
      <c r="AN5207">
        <v>0.35625000000000001</v>
      </c>
      <c r="AO5207">
        <v>0.35575000000000001</v>
      </c>
      <c r="AP5207">
        <v>0.37375000000000003</v>
      </c>
      <c r="AQ5207">
        <v>0.41950000000000004</v>
      </c>
      <c r="AR5207">
        <v>0.48799999999999999</v>
      </c>
      <c r="AS5207">
        <v>0.54325000000000001</v>
      </c>
      <c r="AU5207">
        <f t="shared" si="119"/>
        <v>28.95</v>
      </c>
      <c r="AV5207">
        <f t="shared" si="119"/>
        <v>68.5</v>
      </c>
      <c r="AW5207">
        <f t="shared" si="119"/>
        <v>71.25</v>
      </c>
      <c r="AX5207">
        <f t="shared" si="120"/>
        <v>168.7</v>
      </c>
    </row>
    <row r="5208" spans="1:50" x14ac:dyDescent="0.25">
      <c r="A5208" s="99" t="s">
        <v>162</v>
      </c>
      <c r="B5208" s="99" t="s">
        <v>145</v>
      </c>
      <c r="C5208" s="99" t="s">
        <v>185</v>
      </c>
      <c r="D5208" s="99" t="s">
        <v>183</v>
      </c>
      <c r="E5208" s="99" t="s">
        <v>184</v>
      </c>
      <c r="F5208" s="132" t="s">
        <v>152</v>
      </c>
      <c r="G5208" s="17">
        <v>44593</v>
      </c>
      <c r="H5208" s="17"/>
      <c r="AL5208">
        <v>0.17424999999999996</v>
      </c>
      <c r="AM5208">
        <v>0.33524999999999999</v>
      </c>
      <c r="AN5208">
        <v>0.35200000000000004</v>
      </c>
      <c r="AO5208">
        <v>0.34575</v>
      </c>
      <c r="AP5208">
        <v>0.36375000000000002</v>
      </c>
      <c r="AQ5208">
        <v>0.39525000000000005</v>
      </c>
      <c r="AR5208">
        <v>0.47299999999999998</v>
      </c>
      <c r="AS5208">
        <v>0.54149999999999987</v>
      </c>
      <c r="AU5208">
        <f t="shared" si="119"/>
        <v>34.849999999999994</v>
      </c>
      <c r="AV5208">
        <f t="shared" si="119"/>
        <v>67.05</v>
      </c>
      <c r="AW5208">
        <f t="shared" si="119"/>
        <v>70.400000000000006</v>
      </c>
      <c r="AX5208">
        <f t="shared" si="120"/>
        <v>172.3</v>
      </c>
    </row>
    <row r="5209" spans="1:50" x14ac:dyDescent="0.25">
      <c r="A5209" s="99" t="s">
        <v>162</v>
      </c>
      <c r="B5209" s="99" t="s">
        <v>145</v>
      </c>
      <c r="C5209" s="99" t="s">
        <v>185</v>
      </c>
      <c r="D5209" s="99" t="s">
        <v>183</v>
      </c>
      <c r="E5209" s="99" t="s">
        <v>184</v>
      </c>
      <c r="F5209" s="132" t="s">
        <v>152</v>
      </c>
      <c r="G5209" s="17">
        <v>44600</v>
      </c>
      <c r="H5209" s="17"/>
      <c r="AL5209">
        <v>0.32299999999999995</v>
      </c>
      <c r="AM5209">
        <v>0.38524999999999998</v>
      </c>
      <c r="AN5209">
        <v>0.38599999999999995</v>
      </c>
      <c r="AO5209">
        <v>0.38725000000000004</v>
      </c>
      <c r="AP5209">
        <v>0.39174999999999999</v>
      </c>
      <c r="AQ5209">
        <v>0.38524999999999998</v>
      </c>
      <c r="AR5209">
        <v>0.47674999999999995</v>
      </c>
      <c r="AS5209">
        <v>0.54474999999999996</v>
      </c>
      <c r="AU5209">
        <f t="shared" ref="AU5209:AW5272" si="121">AL5209*200</f>
        <v>64.599999999999994</v>
      </c>
      <c r="AV5209">
        <f t="shared" si="121"/>
        <v>77.05</v>
      </c>
      <c r="AW5209">
        <f t="shared" si="121"/>
        <v>77.199999999999989</v>
      </c>
      <c r="AX5209">
        <f t="shared" si="120"/>
        <v>218.84999999999997</v>
      </c>
    </row>
    <row r="5210" spans="1:50" x14ac:dyDescent="0.25">
      <c r="A5210" s="99" t="s">
        <v>162</v>
      </c>
      <c r="B5210" s="99" t="s">
        <v>145</v>
      </c>
      <c r="C5210" s="99" t="s">
        <v>185</v>
      </c>
      <c r="D5210" s="99" t="s">
        <v>183</v>
      </c>
      <c r="E5210" s="99" t="s">
        <v>184</v>
      </c>
      <c r="F5210" s="132" t="s">
        <v>152</v>
      </c>
      <c r="G5210" s="17">
        <v>44602</v>
      </c>
      <c r="H5210" s="17"/>
      <c r="AM5210">
        <v>0.38350000000000001</v>
      </c>
      <c r="AN5210">
        <v>0.38300000000000006</v>
      </c>
      <c r="AO5210">
        <v>0.36849999999999999</v>
      </c>
      <c r="AP5210">
        <v>0.39624999999999999</v>
      </c>
      <c r="AQ5210">
        <v>0.4395</v>
      </c>
      <c r="AR5210">
        <v>0.48424999999999996</v>
      </c>
      <c r="AS5210">
        <v>0.54374999999999996</v>
      </c>
    </row>
    <row r="5211" spans="1:50" x14ac:dyDescent="0.25">
      <c r="A5211" s="99" t="s">
        <v>162</v>
      </c>
      <c r="B5211" s="99" t="s">
        <v>145</v>
      </c>
      <c r="C5211" s="99" t="s">
        <v>185</v>
      </c>
      <c r="D5211" s="99" t="s">
        <v>183</v>
      </c>
      <c r="E5211" s="99" t="s">
        <v>184</v>
      </c>
      <c r="F5211" s="132" t="s">
        <v>152</v>
      </c>
      <c r="G5211" s="17">
        <v>44706</v>
      </c>
      <c r="H5211" s="17"/>
      <c r="AL5211">
        <v>0.27337499999999998</v>
      </c>
      <c r="AM5211">
        <v>0.35899999999999999</v>
      </c>
      <c r="AN5211">
        <v>0.36799999999999999</v>
      </c>
      <c r="AO5211">
        <v>0.37400000000000005</v>
      </c>
      <c r="AP5211">
        <v>0.39049999999999996</v>
      </c>
      <c r="AQ5211">
        <v>0.43425000000000002</v>
      </c>
      <c r="AR5211">
        <v>0.49150000000000005</v>
      </c>
      <c r="AS5211">
        <v>0.53775000000000006</v>
      </c>
      <c r="AU5211">
        <f t="shared" si="121"/>
        <v>54.674999999999997</v>
      </c>
      <c r="AV5211">
        <f t="shared" si="121"/>
        <v>71.8</v>
      </c>
      <c r="AW5211">
        <f t="shared" si="121"/>
        <v>73.599999999999994</v>
      </c>
      <c r="AX5211">
        <f t="shared" si="120"/>
        <v>200.07499999999999</v>
      </c>
    </row>
    <row r="5212" spans="1:50" x14ac:dyDescent="0.25">
      <c r="A5212" s="99" t="s">
        <v>162</v>
      </c>
      <c r="B5212" s="99" t="s">
        <v>145</v>
      </c>
      <c r="C5212" s="99" t="s">
        <v>185</v>
      </c>
      <c r="D5212" s="99" t="s">
        <v>183</v>
      </c>
      <c r="E5212" s="99" t="s">
        <v>184</v>
      </c>
      <c r="F5212" s="132" t="s">
        <v>152</v>
      </c>
      <c r="G5212" s="17">
        <v>44719</v>
      </c>
      <c r="H5212" s="17"/>
      <c r="AL5212">
        <v>0.37237500000000007</v>
      </c>
      <c r="AM5212">
        <v>0.37549999999999994</v>
      </c>
      <c r="AN5212">
        <v>0.38</v>
      </c>
      <c r="AO5212">
        <v>0.37924999999999998</v>
      </c>
      <c r="AP5212">
        <v>0.39599999999999996</v>
      </c>
      <c r="AQ5212">
        <v>0.44799999999999995</v>
      </c>
      <c r="AR5212">
        <v>0.49249999999999999</v>
      </c>
      <c r="AS5212">
        <v>0.53975000000000006</v>
      </c>
      <c r="AU5212">
        <f t="shared" si="121"/>
        <v>74.475000000000009</v>
      </c>
      <c r="AV5212">
        <f t="shared" si="121"/>
        <v>75.099999999999994</v>
      </c>
      <c r="AW5212">
        <f t="shared" si="121"/>
        <v>76</v>
      </c>
      <c r="AX5212">
        <f t="shared" si="120"/>
        <v>225.57499999999999</v>
      </c>
    </row>
    <row r="5213" spans="1:50" x14ac:dyDescent="0.25">
      <c r="A5213" s="99" t="s">
        <v>162</v>
      </c>
      <c r="B5213" s="99" t="s">
        <v>145</v>
      </c>
      <c r="C5213" s="99" t="s">
        <v>185</v>
      </c>
      <c r="D5213" s="99" t="s">
        <v>183</v>
      </c>
      <c r="E5213" s="99" t="s">
        <v>184</v>
      </c>
      <c r="F5213" s="132" t="s">
        <v>152</v>
      </c>
      <c r="G5213" s="17">
        <v>44733</v>
      </c>
      <c r="H5213" s="17"/>
      <c r="AL5213">
        <v>0.41037499999999999</v>
      </c>
      <c r="AM5213">
        <v>0.38549999999999995</v>
      </c>
      <c r="AN5213">
        <v>0.38924999999999998</v>
      </c>
      <c r="AO5213">
        <v>0.38350000000000001</v>
      </c>
      <c r="AP5213">
        <v>0.40125</v>
      </c>
      <c r="AQ5213">
        <v>0.45649999999999996</v>
      </c>
      <c r="AR5213">
        <v>0.49849999999999994</v>
      </c>
      <c r="AS5213">
        <v>0.53825000000000001</v>
      </c>
      <c r="AU5213">
        <f t="shared" si="121"/>
        <v>82.075000000000003</v>
      </c>
      <c r="AV5213">
        <f t="shared" si="121"/>
        <v>77.099999999999994</v>
      </c>
      <c r="AW5213">
        <f t="shared" si="121"/>
        <v>77.849999999999994</v>
      </c>
      <c r="AX5213">
        <f t="shared" si="120"/>
        <v>237.02500000000001</v>
      </c>
    </row>
    <row r="5214" spans="1:50" x14ac:dyDescent="0.25">
      <c r="A5214" s="99" t="s">
        <v>162</v>
      </c>
      <c r="B5214" s="99" t="s">
        <v>145</v>
      </c>
      <c r="C5214" s="99" t="s">
        <v>185</v>
      </c>
      <c r="D5214" s="99" t="s">
        <v>183</v>
      </c>
      <c r="E5214" s="99" t="s">
        <v>184</v>
      </c>
      <c r="F5214" s="132" t="s">
        <v>152</v>
      </c>
      <c r="G5214" s="17">
        <v>44747</v>
      </c>
      <c r="H5214" s="17"/>
      <c r="AL5214">
        <v>0.35012500000000002</v>
      </c>
      <c r="AM5214">
        <v>0.3795</v>
      </c>
      <c r="AN5214">
        <v>0.38374999999999998</v>
      </c>
      <c r="AO5214">
        <v>0.38650000000000001</v>
      </c>
      <c r="AP5214">
        <v>0.40700000000000003</v>
      </c>
      <c r="AQ5214">
        <v>0.46449999999999997</v>
      </c>
      <c r="AR5214">
        <v>0.50849999999999995</v>
      </c>
      <c r="AS5214">
        <v>0.54599999999999993</v>
      </c>
      <c r="AU5214">
        <f t="shared" si="121"/>
        <v>70.025000000000006</v>
      </c>
      <c r="AV5214">
        <f t="shared" si="121"/>
        <v>75.900000000000006</v>
      </c>
      <c r="AW5214">
        <f t="shared" si="121"/>
        <v>76.75</v>
      </c>
      <c r="AX5214">
        <f t="shared" si="120"/>
        <v>222.67500000000001</v>
      </c>
    </row>
    <row r="5215" spans="1:50" x14ac:dyDescent="0.25">
      <c r="A5215" s="99" t="s">
        <v>162</v>
      </c>
      <c r="B5215" s="99" t="s">
        <v>145</v>
      </c>
      <c r="C5215" s="99" t="s">
        <v>185</v>
      </c>
      <c r="D5215" s="99" t="s">
        <v>183</v>
      </c>
      <c r="E5215" s="99" t="s">
        <v>184</v>
      </c>
      <c r="F5215" s="132" t="s">
        <v>152</v>
      </c>
      <c r="G5215" s="17">
        <v>44756</v>
      </c>
      <c r="H5215" s="17"/>
      <c r="AM5215">
        <v>0.38874999999999998</v>
      </c>
      <c r="AN5215">
        <v>0.39224999999999999</v>
      </c>
      <c r="AO5215">
        <v>0.40749999999999997</v>
      </c>
      <c r="AP5215">
        <v>0.42724999999999996</v>
      </c>
      <c r="AQ5215">
        <v>0.47925000000000006</v>
      </c>
      <c r="AR5215">
        <v>0.50549999999999995</v>
      </c>
      <c r="AS5215">
        <v>0.54425000000000001</v>
      </c>
    </row>
    <row r="5216" spans="1:50" x14ac:dyDescent="0.25">
      <c r="A5216" s="99" t="s">
        <v>162</v>
      </c>
      <c r="B5216" s="99" t="s">
        <v>145</v>
      </c>
      <c r="C5216" s="99" t="s">
        <v>185</v>
      </c>
      <c r="D5216" s="99" t="s">
        <v>183</v>
      </c>
      <c r="E5216" s="99" t="s">
        <v>184</v>
      </c>
      <c r="F5216" s="132" t="s">
        <v>152</v>
      </c>
      <c r="G5216" s="17">
        <v>44567</v>
      </c>
      <c r="H5216" s="17"/>
      <c r="AL5216">
        <v>0.20162500000000003</v>
      </c>
      <c r="AM5216">
        <v>0.35649999999999998</v>
      </c>
      <c r="AN5216">
        <v>0.36849999999999994</v>
      </c>
      <c r="AO5216">
        <v>0.37174999999999997</v>
      </c>
      <c r="AP5216">
        <v>0.40175</v>
      </c>
      <c r="AQ5216">
        <v>0.43075000000000002</v>
      </c>
      <c r="AR5216">
        <v>0.4955</v>
      </c>
      <c r="AS5216">
        <v>0.54749999999999999</v>
      </c>
      <c r="AU5216">
        <f t="shared" si="121"/>
        <v>40.325000000000003</v>
      </c>
      <c r="AV5216">
        <f t="shared" si="121"/>
        <v>71.3</v>
      </c>
      <c r="AW5216">
        <f t="shared" si="121"/>
        <v>73.699999999999989</v>
      </c>
      <c r="AX5216">
        <f t="shared" si="120"/>
        <v>185.32499999999999</v>
      </c>
    </row>
    <row r="5217" spans="1:50" x14ac:dyDescent="0.25">
      <c r="A5217" s="102" t="s">
        <v>155</v>
      </c>
      <c r="B5217" s="102" t="s">
        <v>79</v>
      </c>
      <c r="C5217" s="102" t="s">
        <v>182</v>
      </c>
      <c r="D5217" s="99" t="s">
        <v>183</v>
      </c>
      <c r="E5217" s="99" t="s">
        <v>184</v>
      </c>
      <c r="F5217" s="132" t="s">
        <v>153</v>
      </c>
      <c r="G5217" s="17">
        <v>44831</v>
      </c>
      <c r="H5217" s="17"/>
      <c r="AL5217">
        <v>0.41737500000000005</v>
      </c>
      <c r="AM5217">
        <v>0.40549999999999997</v>
      </c>
      <c r="AN5217">
        <v>0.41924999999999996</v>
      </c>
      <c r="AO5217">
        <v>0.433</v>
      </c>
      <c r="AP5217">
        <v>0.45100000000000001</v>
      </c>
      <c r="AQ5217">
        <v>0.47450000000000003</v>
      </c>
      <c r="AR5217">
        <v>0.51724999999999999</v>
      </c>
      <c r="AS5217">
        <v>0.54575000000000007</v>
      </c>
      <c r="AU5217">
        <f t="shared" si="121"/>
        <v>83.475000000000009</v>
      </c>
      <c r="AV5217">
        <f t="shared" si="121"/>
        <v>81.099999999999994</v>
      </c>
      <c r="AW5217">
        <f t="shared" si="121"/>
        <v>83.85</v>
      </c>
      <c r="AX5217">
        <f t="shared" si="120"/>
        <v>248.42499999999998</v>
      </c>
    </row>
    <row r="5218" spans="1:50" x14ac:dyDescent="0.25">
      <c r="A5218" s="102" t="s">
        <v>155</v>
      </c>
      <c r="B5218" s="102" t="s">
        <v>79</v>
      </c>
      <c r="C5218" s="102" t="s">
        <v>182</v>
      </c>
      <c r="D5218" s="99" t="s">
        <v>183</v>
      </c>
      <c r="E5218" s="99" t="s">
        <v>184</v>
      </c>
      <c r="F5218" s="132" t="s">
        <v>153</v>
      </c>
      <c r="G5218" s="17">
        <v>44706</v>
      </c>
      <c r="H5218" s="17"/>
      <c r="AL5218">
        <v>0.26974999999999999</v>
      </c>
      <c r="AM5218">
        <v>0.36499999999999999</v>
      </c>
      <c r="AN5218">
        <v>0.37174999999999997</v>
      </c>
      <c r="AO5218">
        <v>0.38374999999999998</v>
      </c>
      <c r="AP5218">
        <v>0.41249999999999998</v>
      </c>
      <c r="AQ5218">
        <v>0.436</v>
      </c>
      <c r="AR5218">
        <v>0.50224999999999997</v>
      </c>
      <c r="AS5218">
        <v>0.53100000000000003</v>
      </c>
      <c r="AU5218">
        <f t="shared" si="121"/>
        <v>53.949999999999996</v>
      </c>
      <c r="AV5218">
        <f t="shared" si="121"/>
        <v>73</v>
      </c>
      <c r="AW5218">
        <f t="shared" si="121"/>
        <v>74.349999999999994</v>
      </c>
      <c r="AX5218">
        <f t="shared" si="120"/>
        <v>201.29999999999998</v>
      </c>
    </row>
    <row r="5219" spans="1:50" x14ac:dyDescent="0.25">
      <c r="A5219" s="102" t="s">
        <v>155</v>
      </c>
      <c r="B5219" s="102" t="s">
        <v>79</v>
      </c>
      <c r="C5219" s="102" t="s">
        <v>182</v>
      </c>
      <c r="D5219" s="99" t="s">
        <v>183</v>
      </c>
      <c r="E5219" s="99" t="s">
        <v>184</v>
      </c>
      <c r="F5219" s="132" t="s">
        <v>153</v>
      </c>
      <c r="G5219" s="17">
        <v>44719</v>
      </c>
      <c r="H5219" s="17"/>
      <c r="AL5219">
        <v>0.35037499999999999</v>
      </c>
      <c r="AM5219">
        <v>0.38049999999999995</v>
      </c>
      <c r="AN5219">
        <v>0.38299999999999995</v>
      </c>
      <c r="AO5219">
        <v>0.39075000000000004</v>
      </c>
      <c r="AP5219">
        <v>0.41749999999999998</v>
      </c>
      <c r="AQ5219">
        <v>0.44600000000000001</v>
      </c>
      <c r="AR5219">
        <v>0.50850000000000006</v>
      </c>
      <c r="AS5219">
        <v>0.53674999999999995</v>
      </c>
      <c r="AU5219">
        <f t="shared" si="121"/>
        <v>70.075000000000003</v>
      </c>
      <c r="AV5219">
        <f t="shared" si="121"/>
        <v>76.099999999999994</v>
      </c>
      <c r="AW5219">
        <f t="shared" si="121"/>
        <v>76.599999999999994</v>
      </c>
      <c r="AX5219">
        <f t="shared" si="120"/>
        <v>222.77500000000001</v>
      </c>
    </row>
    <row r="5220" spans="1:50" x14ac:dyDescent="0.25">
      <c r="A5220" s="102" t="s">
        <v>155</v>
      </c>
      <c r="B5220" s="102" t="s">
        <v>79</v>
      </c>
      <c r="C5220" s="102" t="s">
        <v>182</v>
      </c>
      <c r="D5220" s="99" t="s">
        <v>183</v>
      </c>
      <c r="E5220" s="99" t="s">
        <v>184</v>
      </c>
      <c r="F5220" s="132" t="s">
        <v>153</v>
      </c>
      <c r="G5220" s="17">
        <v>44733</v>
      </c>
      <c r="H5220" s="17"/>
      <c r="AL5220">
        <v>0.39837500000000003</v>
      </c>
      <c r="AM5220">
        <v>0.37924999999999998</v>
      </c>
      <c r="AN5220">
        <v>0.38424999999999998</v>
      </c>
      <c r="AO5220">
        <v>0.39149999999999996</v>
      </c>
      <c r="AP5220">
        <v>0.41749999999999998</v>
      </c>
      <c r="AQ5220">
        <v>0.44724999999999993</v>
      </c>
      <c r="AR5220">
        <v>0.50600000000000001</v>
      </c>
      <c r="AS5220">
        <v>0.53649999999999987</v>
      </c>
      <c r="AU5220">
        <f t="shared" si="121"/>
        <v>79.675000000000011</v>
      </c>
      <c r="AV5220">
        <f t="shared" si="121"/>
        <v>75.849999999999994</v>
      </c>
      <c r="AW5220">
        <f t="shared" si="121"/>
        <v>76.849999999999994</v>
      </c>
      <c r="AX5220">
        <f t="shared" si="120"/>
        <v>232.375</v>
      </c>
    </row>
    <row r="5221" spans="1:50" x14ac:dyDescent="0.25">
      <c r="A5221" s="102" t="s">
        <v>155</v>
      </c>
      <c r="B5221" s="102" t="s">
        <v>79</v>
      </c>
      <c r="C5221" s="102" t="s">
        <v>182</v>
      </c>
      <c r="D5221" s="99" t="s">
        <v>183</v>
      </c>
      <c r="E5221" s="99" t="s">
        <v>184</v>
      </c>
      <c r="F5221" s="132" t="s">
        <v>153</v>
      </c>
      <c r="G5221" s="17">
        <v>44747</v>
      </c>
      <c r="H5221" s="17"/>
      <c r="AL5221">
        <v>0.34399999999999997</v>
      </c>
      <c r="AM5221">
        <v>0.38124999999999998</v>
      </c>
      <c r="AN5221">
        <v>0.38849999999999996</v>
      </c>
      <c r="AO5221">
        <v>0.39575000000000005</v>
      </c>
      <c r="AP5221">
        <v>0.42625000000000002</v>
      </c>
      <c r="AQ5221">
        <v>0.46325000000000005</v>
      </c>
      <c r="AR5221">
        <v>0.51300000000000001</v>
      </c>
      <c r="AS5221">
        <v>0.53975000000000006</v>
      </c>
      <c r="AU5221">
        <f t="shared" si="121"/>
        <v>68.8</v>
      </c>
      <c r="AV5221">
        <f t="shared" si="121"/>
        <v>76.25</v>
      </c>
      <c r="AW5221">
        <f t="shared" si="121"/>
        <v>77.699999999999989</v>
      </c>
      <c r="AX5221">
        <f t="shared" si="120"/>
        <v>222.75</v>
      </c>
    </row>
    <row r="5222" spans="1:50" x14ac:dyDescent="0.25">
      <c r="A5222" s="102" t="s">
        <v>155</v>
      </c>
      <c r="B5222" s="102" t="s">
        <v>79</v>
      </c>
      <c r="C5222" s="102" t="s">
        <v>182</v>
      </c>
      <c r="D5222" s="99" t="s">
        <v>183</v>
      </c>
      <c r="E5222" s="99" t="s">
        <v>184</v>
      </c>
      <c r="F5222" s="132" t="s">
        <v>153</v>
      </c>
      <c r="G5222" s="17">
        <v>44756</v>
      </c>
      <c r="H5222" s="17"/>
      <c r="AL5222">
        <v>0.35037499999999999</v>
      </c>
      <c r="AM5222">
        <v>0.39250000000000002</v>
      </c>
      <c r="AN5222">
        <v>0.39474999999999999</v>
      </c>
      <c r="AO5222">
        <v>0.41099999999999992</v>
      </c>
      <c r="AP5222">
        <v>0.43575000000000003</v>
      </c>
      <c r="AQ5222">
        <v>0.46825000000000006</v>
      </c>
      <c r="AR5222">
        <v>0.51674999999999993</v>
      </c>
      <c r="AS5222">
        <v>0.53825000000000001</v>
      </c>
      <c r="AU5222">
        <f t="shared" si="121"/>
        <v>70.075000000000003</v>
      </c>
      <c r="AV5222">
        <f t="shared" si="121"/>
        <v>78.5</v>
      </c>
      <c r="AW5222">
        <f t="shared" si="121"/>
        <v>78.95</v>
      </c>
      <c r="AX5222">
        <f t="shared" si="120"/>
        <v>227.52499999999998</v>
      </c>
    </row>
    <row r="5223" spans="1:50" x14ac:dyDescent="0.25">
      <c r="A5223" s="102" t="s">
        <v>155</v>
      </c>
      <c r="B5223" s="102" t="s">
        <v>79</v>
      </c>
      <c r="C5223" s="102" t="s">
        <v>182</v>
      </c>
      <c r="D5223" s="99" t="s">
        <v>183</v>
      </c>
      <c r="E5223" s="99" t="s">
        <v>184</v>
      </c>
      <c r="F5223" s="132" t="s">
        <v>153</v>
      </c>
      <c r="G5223" s="17">
        <v>44761</v>
      </c>
      <c r="H5223" s="17"/>
      <c r="AL5223">
        <v>0.38150000000000001</v>
      </c>
      <c r="AM5223">
        <v>0.38874999999999998</v>
      </c>
      <c r="AN5223">
        <v>0.39450000000000002</v>
      </c>
      <c r="AO5223">
        <v>0.41549999999999998</v>
      </c>
      <c r="AP5223">
        <v>0.44549999999999995</v>
      </c>
      <c r="AQ5223">
        <v>0.48049999999999998</v>
      </c>
      <c r="AR5223">
        <v>0.51349999999999996</v>
      </c>
      <c r="AS5223">
        <v>0.53425</v>
      </c>
      <c r="AU5223">
        <f t="shared" si="121"/>
        <v>76.3</v>
      </c>
      <c r="AV5223">
        <f t="shared" si="121"/>
        <v>77.75</v>
      </c>
      <c r="AW5223">
        <f t="shared" si="121"/>
        <v>78.900000000000006</v>
      </c>
      <c r="AX5223">
        <f t="shared" si="120"/>
        <v>232.95000000000002</v>
      </c>
    </row>
    <row r="5224" spans="1:50" x14ac:dyDescent="0.25">
      <c r="A5224" s="102" t="s">
        <v>155</v>
      </c>
      <c r="B5224" s="102" t="s">
        <v>79</v>
      </c>
      <c r="C5224" s="102" t="s">
        <v>182</v>
      </c>
      <c r="D5224" s="99" t="s">
        <v>183</v>
      </c>
      <c r="E5224" s="99" t="s">
        <v>184</v>
      </c>
      <c r="F5224" s="132" t="s">
        <v>153</v>
      </c>
      <c r="G5224" s="17">
        <v>44770</v>
      </c>
      <c r="H5224" s="17"/>
      <c r="AL5224">
        <v>0.390625</v>
      </c>
      <c r="AM5224">
        <v>0.39075000000000004</v>
      </c>
      <c r="AN5224">
        <v>0.40025000000000005</v>
      </c>
      <c r="AO5224">
        <v>0.42274999999999996</v>
      </c>
      <c r="AP5224">
        <v>0.44650000000000006</v>
      </c>
      <c r="AQ5224">
        <v>0.48350000000000004</v>
      </c>
      <c r="AR5224">
        <v>0.5149999999999999</v>
      </c>
      <c r="AS5224">
        <v>0.53725000000000001</v>
      </c>
      <c r="AU5224">
        <f t="shared" si="121"/>
        <v>78.125</v>
      </c>
      <c r="AV5224">
        <f t="shared" si="121"/>
        <v>78.150000000000006</v>
      </c>
      <c r="AW5224">
        <f t="shared" si="121"/>
        <v>80.050000000000011</v>
      </c>
      <c r="AX5224">
        <f t="shared" si="120"/>
        <v>236.32500000000002</v>
      </c>
    </row>
    <row r="5225" spans="1:50" x14ac:dyDescent="0.25">
      <c r="A5225" s="102" t="s">
        <v>155</v>
      </c>
      <c r="B5225" s="102" t="s">
        <v>79</v>
      </c>
      <c r="C5225" s="102" t="s">
        <v>182</v>
      </c>
      <c r="D5225" s="99" t="s">
        <v>183</v>
      </c>
      <c r="E5225" s="99" t="s">
        <v>184</v>
      </c>
      <c r="F5225" s="132" t="s">
        <v>153</v>
      </c>
      <c r="G5225" s="17">
        <v>44778</v>
      </c>
      <c r="H5225" s="17"/>
      <c r="AL5225">
        <v>0.324125</v>
      </c>
      <c r="AM5225">
        <v>0.38775000000000004</v>
      </c>
      <c r="AN5225">
        <v>0.39425000000000004</v>
      </c>
      <c r="AO5225">
        <v>0.41674999999999995</v>
      </c>
      <c r="AP5225">
        <v>0.44750000000000001</v>
      </c>
      <c r="AQ5225">
        <v>0.48800000000000004</v>
      </c>
      <c r="AR5225">
        <v>0.52124999999999999</v>
      </c>
      <c r="AS5225">
        <v>0.53900000000000003</v>
      </c>
      <c r="AU5225">
        <f t="shared" si="121"/>
        <v>64.825000000000003</v>
      </c>
      <c r="AV5225">
        <f t="shared" si="121"/>
        <v>77.550000000000011</v>
      </c>
      <c r="AW5225">
        <f t="shared" si="121"/>
        <v>78.850000000000009</v>
      </c>
      <c r="AX5225">
        <f t="shared" si="120"/>
        <v>221.22500000000002</v>
      </c>
    </row>
    <row r="5226" spans="1:50" x14ac:dyDescent="0.25">
      <c r="A5226" s="102" t="s">
        <v>155</v>
      </c>
      <c r="B5226" s="102" t="s">
        <v>79</v>
      </c>
      <c r="C5226" s="102" t="s">
        <v>182</v>
      </c>
      <c r="D5226" s="99" t="s">
        <v>183</v>
      </c>
      <c r="E5226" s="99" t="s">
        <v>184</v>
      </c>
      <c r="F5226" s="132" t="s">
        <v>153</v>
      </c>
      <c r="G5226" s="17">
        <v>44784</v>
      </c>
      <c r="H5226" s="17"/>
      <c r="AL5226">
        <v>0.324125</v>
      </c>
      <c r="AM5226">
        <v>0.39400000000000007</v>
      </c>
      <c r="AN5226">
        <v>0.40375</v>
      </c>
      <c r="AO5226">
        <v>0.42974999999999997</v>
      </c>
      <c r="AP5226">
        <v>0.45049999999999996</v>
      </c>
      <c r="AQ5226">
        <v>0.47875000000000001</v>
      </c>
      <c r="AR5226">
        <v>0.52149999999999996</v>
      </c>
      <c r="AS5226">
        <v>0.54125000000000001</v>
      </c>
      <c r="AU5226">
        <f t="shared" si="121"/>
        <v>64.825000000000003</v>
      </c>
      <c r="AV5226">
        <f t="shared" si="121"/>
        <v>78.800000000000011</v>
      </c>
      <c r="AW5226">
        <f t="shared" si="121"/>
        <v>80.75</v>
      </c>
      <c r="AX5226">
        <f t="shared" si="120"/>
        <v>224.375</v>
      </c>
    </row>
    <row r="5227" spans="1:50" x14ac:dyDescent="0.25">
      <c r="A5227" s="102" t="s">
        <v>155</v>
      </c>
      <c r="B5227" s="102" t="s">
        <v>79</v>
      </c>
      <c r="C5227" s="102" t="s">
        <v>182</v>
      </c>
      <c r="D5227" s="99" t="s">
        <v>183</v>
      </c>
      <c r="E5227" s="99" t="s">
        <v>184</v>
      </c>
      <c r="F5227" s="132" t="s">
        <v>153</v>
      </c>
      <c r="G5227" s="17">
        <v>44796</v>
      </c>
      <c r="H5227" s="17"/>
      <c r="AL5227">
        <v>0.43524999999999997</v>
      </c>
      <c r="AM5227">
        <v>0.39075000000000004</v>
      </c>
      <c r="AN5227">
        <v>0.39724999999999999</v>
      </c>
      <c r="AO5227">
        <v>0.41724999999999995</v>
      </c>
      <c r="AP5227">
        <v>0.442</v>
      </c>
      <c r="AQ5227">
        <v>0.46475</v>
      </c>
      <c r="AR5227">
        <v>0.50975000000000004</v>
      </c>
      <c r="AS5227">
        <v>0.53500000000000003</v>
      </c>
      <c r="AU5227">
        <f t="shared" si="121"/>
        <v>87.05</v>
      </c>
      <c r="AV5227">
        <f t="shared" si="121"/>
        <v>78.150000000000006</v>
      </c>
      <c r="AW5227">
        <f t="shared" si="121"/>
        <v>79.45</v>
      </c>
      <c r="AX5227">
        <f t="shared" si="120"/>
        <v>244.64999999999998</v>
      </c>
    </row>
    <row r="5228" spans="1:50" x14ac:dyDescent="0.25">
      <c r="A5228" s="102" t="s">
        <v>155</v>
      </c>
      <c r="B5228" s="102" t="s">
        <v>79</v>
      </c>
      <c r="C5228" s="102" t="s">
        <v>182</v>
      </c>
      <c r="D5228" s="99" t="s">
        <v>183</v>
      </c>
      <c r="E5228" s="99" t="s">
        <v>184</v>
      </c>
      <c r="F5228" s="132" t="s">
        <v>153</v>
      </c>
      <c r="G5228" s="17">
        <v>44802</v>
      </c>
      <c r="H5228" s="17"/>
      <c r="AL5228">
        <v>0.41662500000000002</v>
      </c>
      <c r="AM5228">
        <v>0.39174999999999999</v>
      </c>
      <c r="AN5228">
        <v>0.39</v>
      </c>
      <c r="AO5228">
        <v>0.39950000000000002</v>
      </c>
      <c r="AP5228">
        <v>0.43674999999999997</v>
      </c>
      <c r="AQ5228">
        <v>0.45924999999999999</v>
      </c>
      <c r="AR5228">
        <v>0.49875000000000003</v>
      </c>
      <c r="AS5228">
        <v>0.54849999999999999</v>
      </c>
      <c r="AU5228">
        <f t="shared" si="121"/>
        <v>83.325000000000003</v>
      </c>
      <c r="AV5228">
        <f t="shared" si="121"/>
        <v>78.349999999999994</v>
      </c>
      <c r="AW5228">
        <f t="shared" si="121"/>
        <v>78</v>
      </c>
      <c r="AX5228">
        <f t="shared" si="120"/>
        <v>239.67500000000001</v>
      </c>
    </row>
    <row r="5229" spans="1:50" x14ac:dyDescent="0.25">
      <c r="A5229" s="102" t="s">
        <v>155</v>
      </c>
      <c r="B5229" s="102" t="s">
        <v>79</v>
      </c>
      <c r="C5229" s="102" t="s">
        <v>182</v>
      </c>
      <c r="D5229" s="99" t="s">
        <v>183</v>
      </c>
      <c r="E5229" s="99" t="s">
        <v>184</v>
      </c>
      <c r="F5229" s="132" t="s">
        <v>153</v>
      </c>
      <c r="G5229" s="17">
        <v>44812</v>
      </c>
      <c r="H5229" s="17"/>
      <c r="AL5229">
        <v>0.41087499999999999</v>
      </c>
      <c r="AM5229">
        <v>0.39799999999999996</v>
      </c>
      <c r="AN5229">
        <v>0.41199999999999998</v>
      </c>
      <c r="AO5229">
        <v>0.42749999999999999</v>
      </c>
      <c r="AP5229">
        <v>0.44600000000000001</v>
      </c>
      <c r="AQ5229">
        <v>0.47349999999999992</v>
      </c>
      <c r="AR5229">
        <v>0.5152500000000001</v>
      </c>
      <c r="AS5229">
        <v>0.54249999999999998</v>
      </c>
      <c r="AU5229">
        <f t="shared" si="121"/>
        <v>82.174999999999997</v>
      </c>
      <c r="AV5229">
        <f t="shared" si="121"/>
        <v>79.599999999999994</v>
      </c>
      <c r="AW5229">
        <f t="shared" si="121"/>
        <v>82.399999999999991</v>
      </c>
      <c r="AX5229">
        <f t="shared" si="120"/>
        <v>244.17499999999995</v>
      </c>
    </row>
    <row r="5230" spans="1:50" x14ac:dyDescent="0.25">
      <c r="A5230" s="102" t="s">
        <v>155</v>
      </c>
      <c r="B5230" s="102" t="s">
        <v>79</v>
      </c>
      <c r="C5230" s="102" t="s">
        <v>182</v>
      </c>
      <c r="D5230" s="99" t="s">
        <v>183</v>
      </c>
      <c r="E5230" s="99" t="s">
        <v>184</v>
      </c>
      <c r="F5230" s="132" t="s">
        <v>153</v>
      </c>
      <c r="G5230" s="17">
        <v>44817</v>
      </c>
      <c r="H5230" s="17"/>
      <c r="AL5230">
        <v>0.40799999999999997</v>
      </c>
      <c r="AM5230">
        <v>0.39799999999999996</v>
      </c>
      <c r="AN5230">
        <v>0.41549999999999998</v>
      </c>
      <c r="AO5230">
        <v>0.42675000000000002</v>
      </c>
      <c r="AP5230">
        <v>0.4425</v>
      </c>
      <c r="AQ5230">
        <v>0.47025</v>
      </c>
      <c r="AR5230">
        <v>0.51124999999999998</v>
      </c>
      <c r="AS5230">
        <v>0.54025000000000001</v>
      </c>
      <c r="AU5230">
        <f t="shared" si="121"/>
        <v>81.599999999999994</v>
      </c>
      <c r="AV5230">
        <f t="shared" si="121"/>
        <v>79.599999999999994</v>
      </c>
      <c r="AW5230">
        <f t="shared" si="121"/>
        <v>83.1</v>
      </c>
      <c r="AX5230">
        <f t="shared" si="120"/>
        <v>244.29999999999998</v>
      </c>
    </row>
    <row r="5231" spans="1:50" x14ac:dyDescent="0.25">
      <c r="A5231" s="102" t="s">
        <v>155</v>
      </c>
      <c r="B5231" s="102" t="s">
        <v>79</v>
      </c>
      <c r="C5231" s="102" t="s">
        <v>182</v>
      </c>
      <c r="D5231" s="99" t="s">
        <v>183</v>
      </c>
      <c r="E5231" s="99" t="s">
        <v>184</v>
      </c>
      <c r="F5231" s="132" t="s">
        <v>153</v>
      </c>
      <c r="G5231" s="17">
        <v>44839</v>
      </c>
      <c r="H5231" s="17"/>
      <c r="AL5231">
        <v>0.42062500000000003</v>
      </c>
      <c r="AM5231">
        <v>0.41075</v>
      </c>
      <c r="AN5231">
        <v>0.42074999999999996</v>
      </c>
      <c r="AO5231">
        <v>0.4325</v>
      </c>
      <c r="AP5231">
        <v>0.44924999999999998</v>
      </c>
      <c r="AQ5231">
        <v>0.47799999999999998</v>
      </c>
      <c r="AR5231">
        <v>0.51724999999999999</v>
      </c>
      <c r="AS5231">
        <v>0.54800000000000004</v>
      </c>
      <c r="AU5231">
        <f t="shared" si="121"/>
        <v>84.125</v>
      </c>
      <c r="AV5231">
        <f t="shared" si="121"/>
        <v>82.15</v>
      </c>
      <c r="AW5231">
        <f t="shared" si="121"/>
        <v>84.149999999999991</v>
      </c>
      <c r="AX5231">
        <f t="shared" si="120"/>
        <v>250.42500000000001</v>
      </c>
    </row>
    <row r="5232" spans="1:50" x14ac:dyDescent="0.25">
      <c r="A5232" s="102" t="s">
        <v>155</v>
      </c>
      <c r="B5232" s="102" t="s">
        <v>79</v>
      </c>
      <c r="C5232" s="102" t="s">
        <v>182</v>
      </c>
      <c r="D5232" s="99" t="s">
        <v>183</v>
      </c>
      <c r="E5232" s="99" t="s">
        <v>184</v>
      </c>
      <c r="F5232" s="132" t="s">
        <v>153</v>
      </c>
      <c r="G5232" s="17">
        <v>44852</v>
      </c>
      <c r="H5232" s="17"/>
      <c r="AL5232">
        <v>0.35525000000000001</v>
      </c>
      <c r="AM5232">
        <v>0.39899999999999997</v>
      </c>
      <c r="AN5232">
        <v>0.40825</v>
      </c>
      <c r="AO5232">
        <v>0.42649999999999999</v>
      </c>
      <c r="AP5232">
        <v>0.44600000000000001</v>
      </c>
      <c r="AQ5232">
        <v>0.47975000000000001</v>
      </c>
      <c r="AR5232">
        <v>0.51349999999999996</v>
      </c>
      <c r="AS5232">
        <v>0.53900000000000003</v>
      </c>
      <c r="AU5232">
        <f t="shared" si="121"/>
        <v>71.05</v>
      </c>
      <c r="AV5232">
        <f t="shared" si="121"/>
        <v>79.8</v>
      </c>
      <c r="AW5232">
        <f t="shared" si="121"/>
        <v>81.650000000000006</v>
      </c>
      <c r="AX5232">
        <f t="shared" si="120"/>
        <v>232.5</v>
      </c>
    </row>
    <row r="5233" spans="1:50" x14ac:dyDescent="0.25">
      <c r="A5233" s="102" t="s">
        <v>155</v>
      </c>
      <c r="B5233" s="102" t="s">
        <v>79</v>
      </c>
      <c r="C5233" s="102" t="s">
        <v>182</v>
      </c>
      <c r="D5233" s="99" t="s">
        <v>183</v>
      </c>
      <c r="E5233" s="99" t="s">
        <v>184</v>
      </c>
      <c r="F5233" s="132" t="s">
        <v>153</v>
      </c>
      <c r="G5233" s="17">
        <v>44868</v>
      </c>
      <c r="H5233" s="17"/>
      <c r="AL5233">
        <v>0.204125</v>
      </c>
      <c r="AM5233">
        <v>0.32624999999999998</v>
      </c>
      <c r="AN5233">
        <v>0.38549999999999995</v>
      </c>
      <c r="AO5233">
        <v>0.41350000000000003</v>
      </c>
      <c r="AP5233">
        <v>0.44474999999999992</v>
      </c>
      <c r="AQ5233">
        <v>0.47074999999999995</v>
      </c>
      <c r="AR5233">
        <v>0.51624999999999999</v>
      </c>
      <c r="AS5233">
        <v>0.54574999999999996</v>
      </c>
      <c r="AU5233">
        <f t="shared" si="121"/>
        <v>40.825000000000003</v>
      </c>
      <c r="AV5233">
        <f t="shared" si="121"/>
        <v>65.25</v>
      </c>
      <c r="AW5233">
        <f t="shared" si="121"/>
        <v>77.099999999999994</v>
      </c>
      <c r="AX5233">
        <f t="shared" si="120"/>
        <v>183.17500000000001</v>
      </c>
    </row>
    <row r="5234" spans="1:50" x14ac:dyDescent="0.25">
      <c r="A5234" s="96" t="s">
        <v>157</v>
      </c>
      <c r="B5234" s="96" t="s">
        <v>84</v>
      </c>
      <c r="C5234" s="96" t="s">
        <v>182</v>
      </c>
      <c r="D5234" s="99" t="s">
        <v>183</v>
      </c>
      <c r="E5234" s="99" t="s">
        <v>184</v>
      </c>
      <c r="F5234" s="135" t="s">
        <v>153</v>
      </c>
      <c r="G5234" s="17">
        <v>44831</v>
      </c>
      <c r="H5234" s="17"/>
      <c r="AL5234">
        <v>0.42149999999999999</v>
      </c>
      <c r="AM5234">
        <v>0.41599999999999993</v>
      </c>
      <c r="AN5234">
        <v>0.42400000000000004</v>
      </c>
      <c r="AO5234">
        <v>0.43474999999999997</v>
      </c>
      <c r="AP5234">
        <v>0.44900000000000007</v>
      </c>
      <c r="AQ5234">
        <v>0.46549999999999997</v>
      </c>
      <c r="AR5234">
        <v>0.52075000000000005</v>
      </c>
      <c r="AS5234">
        <v>0.55149999999999999</v>
      </c>
      <c r="AU5234">
        <f t="shared" si="121"/>
        <v>84.3</v>
      </c>
      <c r="AV5234">
        <f t="shared" si="121"/>
        <v>83.199999999999989</v>
      </c>
      <c r="AW5234">
        <f t="shared" si="121"/>
        <v>84.800000000000011</v>
      </c>
      <c r="AX5234">
        <f t="shared" si="120"/>
        <v>252.3</v>
      </c>
    </row>
    <row r="5235" spans="1:50" x14ac:dyDescent="0.25">
      <c r="A5235" s="96" t="s">
        <v>157</v>
      </c>
      <c r="B5235" s="96" t="s">
        <v>84</v>
      </c>
      <c r="C5235" s="96" t="s">
        <v>182</v>
      </c>
      <c r="D5235" s="99" t="s">
        <v>183</v>
      </c>
      <c r="E5235" s="99" t="s">
        <v>184</v>
      </c>
      <c r="F5235" s="135" t="s">
        <v>153</v>
      </c>
      <c r="G5235" s="17">
        <v>44706</v>
      </c>
      <c r="H5235" s="17"/>
      <c r="AL5235">
        <v>0.26700000000000002</v>
      </c>
      <c r="AM5235">
        <v>0.37325000000000003</v>
      </c>
      <c r="AN5235">
        <v>0.37024999999999997</v>
      </c>
      <c r="AO5235">
        <v>0.3715</v>
      </c>
      <c r="AP5235">
        <v>0.41025</v>
      </c>
      <c r="AQ5235">
        <v>0.44624999999999998</v>
      </c>
      <c r="AR5235">
        <v>0.50649999999999995</v>
      </c>
      <c r="AS5235">
        <v>0.53525</v>
      </c>
      <c r="AU5235">
        <f t="shared" si="121"/>
        <v>53.400000000000006</v>
      </c>
      <c r="AV5235">
        <f t="shared" si="121"/>
        <v>74.650000000000006</v>
      </c>
      <c r="AW5235">
        <f t="shared" si="121"/>
        <v>74.05</v>
      </c>
      <c r="AX5235">
        <f t="shared" si="120"/>
        <v>202.10000000000002</v>
      </c>
    </row>
    <row r="5236" spans="1:50" x14ac:dyDescent="0.25">
      <c r="A5236" s="96" t="s">
        <v>157</v>
      </c>
      <c r="B5236" s="96" t="s">
        <v>84</v>
      </c>
      <c r="C5236" s="96" t="s">
        <v>182</v>
      </c>
      <c r="D5236" s="99" t="s">
        <v>183</v>
      </c>
      <c r="E5236" s="99" t="s">
        <v>184</v>
      </c>
      <c r="F5236" s="135" t="s">
        <v>153</v>
      </c>
      <c r="G5236" s="17">
        <v>44719</v>
      </c>
      <c r="H5236" s="17"/>
      <c r="AL5236">
        <v>0.35287499999999999</v>
      </c>
      <c r="AM5236">
        <v>0.38400000000000001</v>
      </c>
      <c r="AN5236">
        <v>0.38424999999999998</v>
      </c>
      <c r="AO5236">
        <v>0.36224999999999996</v>
      </c>
      <c r="AP5236">
        <v>0.41749999999999998</v>
      </c>
      <c r="AQ5236">
        <v>0.45049999999999996</v>
      </c>
      <c r="AR5236">
        <v>0.51124999999999998</v>
      </c>
      <c r="AS5236">
        <v>0.53724999999999989</v>
      </c>
      <c r="AU5236">
        <f t="shared" si="121"/>
        <v>70.575000000000003</v>
      </c>
      <c r="AV5236">
        <f t="shared" si="121"/>
        <v>76.8</v>
      </c>
      <c r="AW5236">
        <f t="shared" si="121"/>
        <v>76.849999999999994</v>
      </c>
      <c r="AX5236">
        <f t="shared" si="120"/>
        <v>224.22499999999999</v>
      </c>
    </row>
    <row r="5237" spans="1:50" x14ac:dyDescent="0.25">
      <c r="A5237" s="96" t="s">
        <v>157</v>
      </c>
      <c r="B5237" s="96" t="s">
        <v>84</v>
      </c>
      <c r="C5237" s="96" t="s">
        <v>182</v>
      </c>
      <c r="D5237" s="99" t="s">
        <v>183</v>
      </c>
      <c r="E5237" s="99" t="s">
        <v>184</v>
      </c>
      <c r="F5237" s="135" t="s">
        <v>153</v>
      </c>
      <c r="G5237" s="17">
        <v>44733</v>
      </c>
      <c r="H5237" s="17"/>
      <c r="AL5237">
        <v>0.39700000000000002</v>
      </c>
      <c r="AM5237">
        <v>0.38950000000000001</v>
      </c>
      <c r="AN5237">
        <v>0.38624999999999998</v>
      </c>
      <c r="AO5237">
        <v>0.38500000000000001</v>
      </c>
      <c r="AP5237">
        <v>0.42400000000000004</v>
      </c>
      <c r="AQ5237">
        <v>0.46250000000000002</v>
      </c>
      <c r="AR5237">
        <v>0.51049999999999995</v>
      </c>
      <c r="AS5237">
        <v>0.53650000000000009</v>
      </c>
      <c r="AU5237">
        <f t="shared" si="121"/>
        <v>79.400000000000006</v>
      </c>
      <c r="AV5237">
        <f t="shared" si="121"/>
        <v>77.900000000000006</v>
      </c>
      <c r="AW5237">
        <f t="shared" si="121"/>
        <v>77.25</v>
      </c>
      <c r="AX5237">
        <f t="shared" si="120"/>
        <v>234.55</v>
      </c>
    </row>
    <row r="5238" spans="1:50" x14ac:dyDescent="0.25">
      <c r="A5238" s="96" t="s">
        <v>157</v>
      </c>
      <c r="B5238" s="96" t="s">
        <v>84</v>
      </c>
      <c r="C5238" s="96" t="s">
        <v>182</v>
      </c>
      <c r="D5238" s="99" t="s">
        <v>183</v>
      </c>
      <c r="E5238" s="99" t="s">
        <v>184</v>
      </c>
      <c r="F5238" s="135" t="s">
        <v>153</v>
      </c>
      <c r="G5238" s="17">
        <v>44747</v>
      </c>
      <c r="H5238" s="17"/>
      <c r="AL5238">
        <v>0.33912499999999995</v>
      </c>
      <c r="AM5238">
        <v>0.38549999999999995</v>
      </c>
      <c r="AN5238">
        <v>0.38725000000000004</v>
      </c>
      <c r="AO5238">
        <v>0.38374999999999998</v>
      </c>
      <c r="AP5238">
        <v>0.42925000000000002</v>
      </c>
      <c r="AQ5238">
        <v>0.46200000000000002</v>
      </c>
      <c r="AR5238">
        <v>0.5142500000000001</v>
      </c>
      <c r="AS5238">
        <v>0.54075000000000006</v>
      </c>
      <c r="AU5238">
        <f t="shared" si="121"/>
        <v>67.824999999999989</v>
      </c>
      <c r="AV5238">
        <f t="shared" si="121"/>
        <v>77.099999999999994</v>
      </c>
      <c r="AW5238">
        <f t="shared" si="121"/>
        <v>77.45</v>
      </c>
      <c r="AX5238">
        <f t="shared" si="120"/>
        <v>222.375</v>
      </c>
    </row>
    <row r="5239" spans="1:50" x14ac:dyDescent="0.25">
      <c r="A5239" s="96" t="s">
        <v>157</v>
      </c>
      <c r="B5239" s="96" t="s">
        <v>84</v>
      </c>
      <c r="C5239" s="96" t="s">
        <v>182</v>
      </c>
      <c r="D5239" s="99" t="s">
        <v>183</v>
      </c>
      <c r="E5239" s="99" t="s">
        <v>184</v>
      </c>
      <c r="F5239" s="135" t="s">
        <v>153</v>
      </c>
      <c r="G5239" s="17">
        <v>44756</v>
      </c>
      <c r="H5239" s="17"/>
      <c r="AL5239">
        <v>0.35287499999999999</v>
      </c>
      <c r="AM5239">
        <v>0.39674999999999999</v>
      </c>
      <c r="AN5239">
        <v>0.39600000000000002</v>
      </c>
      <c r="AO5239">
        <v>0.40899999999999997</v>
      </c>
      <c r="AP5239">
        <v>0.44425000000000003</v>
      </c>
      <c r="AQ5239">
        <v>0.46875</v>
      </c>
      <c r="AR5239">
        <v>0.51350000000000007</v>
      </c>
      <c r="AS5239">
        <v>0.54050000000000009</v>
      </c>
      <c r="AU5239">
        <f t="shared" si="121"/>
        <v>70.575000000000003</v>
      </c>
      <c r="AV5239">
        <f t="shared" si="121"/>
        <v>79.349999999999994</v>
      </c>
      <c r="AW5239">
        <f t="shared" si="121"/>
        <v>79.2</v>
      </c>
      <c r="AX5239">
        <f t="shared" si="120"/>
        <v>229.125</v>
      </c>
    </row>
    <row r="5240" spans="1:50" x14ac:dyDescent="0.25">
      <c r="A5240" s="96" t="s">
        <v>157</v>
      </c>
      <c r="B5240" s="96" t="s">
        <v>84</v>
      </c>
      <c r="C5240" s="96" t="s">
        <v>182</v>
      </c>
      <c r="D5240" s="99" t="s">
        <v>183</v>
      </c>
      <c r="E5240" s="99" t="s">
        <v>184</v>
      </c>
      <c r="F5240" s="135" t="s">
        <v>153</v>
      </c>
      <c r="G5240" s="17">
        <v>44761</v>
      </c>
      <c r="H5240" s="17"/>
      <c r="AL5240">
        <v>0.37237499999999996</v>
      </c>
      <c r="AM5240">
        <v>0.38549999999999995</v>
      </c>
      <c r="AN5240">
        <v>0.39374999999999999</v>
      </c>
      <c r="AO5240">
        <v>0.40950000000000003</v>
      </c>
      <c r="AP5240">
        <v>0.44874999999999998</v>
      </c>
      <c r="AQ5240">
        <v>0.47300000000000003</v>
      </c>
      <c r="AR5240">
        <v>0.51124999999999998</v>
      </c>
      <c r="AS5240">
        <v>0.53949999999999998</v>
      </c>
      <c r="AU5240">
        <f t="shared" si="121"/>
        <v>74.474999999999994</v>
      </c>
      <c r="AV5240">
        <f t="shared" si="121"/>
        <v>77.099999999999994</v>
      </c>
      <c r="AW5240">
        <f t="shared" si="121"/>
        <v>78.75</v>
      </c>
      <c r="AX5240">
        <f t="shared" si="120"/>
        <v>230.32499999999999</v>
      </c>
    </row>
    <row r="5241" spans="1:50" x14ac:dyDescent="0.25">
      <c r="A5241" s="96" t="s">
        <v>157</v>
      </c>
      <c r="B5241" s="96" t="s">
        <v>84</v>
      </c>
      <c r="C5241" s="96" t="s">
        <v>182</v>
      </c>
      <c r="D5241" s="99" t="s">
        <v>183</v>
      </c>
      <c r="E5241" s="99" t="s">
        <v>184</v>
      </c>
      <c r="F5241" s="135" t="s">
        <v>153</v>
      </c>
      <c r="G5241" s="17">
        <v>44770</v>
      </c>
      <c r="H5241" s="17"/>
      <c r="AL5241">
        <v>0.392125</v>
      </c>
      <c r="AM5241">
        <v>0.39524999999999999</v>
      </c>
      <c r="AN5241">
        <v>0.40399999999999997</v>
      </c>
      <c r="AO5241">
        <v>0.42300000000000004</v>
      </c>
      <c r="AP5241">
        <v>0.44774999999999993</v>
      </c>
      <c r="AQ5241">
        <v>0.47150000000000003</v>
      </c>
      <c r="AR5241">
        <v>0.51174999999999993</v>
      </c>
      <c r="AS5241">
        <v>0.54099999999999993</v>
      </c>
      <c r="AU5241">
        <f t="shared" si="121"/>
        <v>78.424999999999997</v>
      </c>
      <c r="AV5241">
        <f t="shared" si="121"/>
        <v>79.05</v>
      </c>
      <c r="AW5241">
        <f t="shared" si="121"/>
        <v>80.8</v>
      </c>
      <c r="AX5241">
        <f t="shared" si="120"/>
        <v>238.27499999999998</v>
      </c>
    </row>
    <row r="5242" spans="1:50" x14ac:dyDescent="0.25">
      <c r="A5242" s="96" t="s">
        <v>157</v>
      </c>
      <c r="B5242" s="96" t="s">
        <v>84</v>
      </c>
      <c r="C5242" s="96" t="s">
        <v>182</v>
      </c>
      <c r="D5242" s="99" t="s">
        <v>183</v>
      </c>
      <c r="E5242" s="99" t="s">
        <v>184</v>
      </c>
      <c r="F5242" s="135" t="s">
        <v>153</v>
      </c>
      <c r="G5242" s="17">
        <v>44778</v>
      </c>
      <c r="H5242" s="17"/>
      <c r="AL5242">
        <v>0.32275000000000004</v>
      </c>
      <c r="AM5242">
        <v>0.39024999999999999</v>
      </c>
      <c r="AN5242">
        <v>0.39425000000000004</v>
      </c>
      <c r="AO5242">
        <v>0.41100000000000009</v>
      </c>
      <c r="AP5242">
        <v>0.44850000000000001</v>
      </c>
      <c r="AQ5242">
        <v>0.47775000000000001</v>
      </c>
      <c r="AR5242">
        <v>0.51350000000000007</v>
      </c>
      <c r="AS5242">
        <v>0.54225000000000001</v>
      </c>
      <c r="AU5242">
        <f t="shared" si="121"/>
        <v>64.550000000000011</v>
      </c>
      <c r="AV5242">
        <f t="shared" si="121"/>
        <v>78.05</v>
      </c>
      <c r="AW5242">
        <f t="shared" si="121"/>
        <v>78.850000000000009</v>
      </c>
      <c r="AX5242">
        <f t="shared" si="120"/>
        <v>221.45000000000005</v>
      </c>
    </row>
    <row r="5243" spans="1:50" x14ac:dyDescent="0.25">
      <c r="A5243" s="96" t="s">
        <v>157</v>
      </c>
      <c r="B5243" s="96" t="s">
        <v>84</v>
      </c>
      <c r="C5243" s="96" t="s">
        <v>182</v>
      </c>
      <c r="D5243" s="99" t="s">
        <v>183</v>
      </c>
      <c r="E5243" s="99" t="s">
        <v>184</v>
      </c>
      <c r="F5243" s="135" t="s">
        <v>153</v>
      </c>
      <c r="G5243" s="17">
        <v>44784</v>
      </c>
      <c r="H5243" s="17"/>
      <c r="AL5243">
        <v>0.32275000000000004</v>
      </c>
      <c r="AM5243">
        <v>0.39799999999999996</v>
      </c>
      <c r="AN5243">
        <v>0.40675000000000006</v>
      </c>
      <c r="AO5243">
        <v>0.42674999999999996</v>
      </c>
      <c r="AP5243">
        <v>0.45049999999999996</v>
      </c>
      <c r="AQ5243">
        <v>0.46924999999999994</v>
      </c>
      <c r="AR5243">
        <v>0.52274999999999994</v>
      </c>
      <c r="AS5243">
        <v>0.54274999999999995</v>
      </c>
      <c r="AU5243">
        <f t="shared" si="121"/>
        <v>64.550000000000011</v>
      </c>
      <c r="AV5243">
        <f t="shared" si="121"/>
        <v>79.599999999999994</v>
      </c>
      <c r="AW5243">
        <f t="shared" si="121"/>
        <v>81.350000000000009</v>
      </c>
      <c r="AX5243">
        <f t="shared" si="120"/>
        <v>225.5</v>
      </c>
    </row>
    <row r="5244" spans="1:50" x14ac:dyDescent="0.25">
      <c r="A5244" s="96" t="s">
        <v>157</v>
      </c>
      <c r="B5244" s="96" t="s">
        <v>84</v>
      </c>
      <c r="C5244" s="96" t="s">
        <v>182</v>
      </c>
      <c r="D5244" s="99" t="s">
        <v>183</v>
      </c>
      <c r="E5244" s="99" t="s">
        <v>184</v>
      </c>
      <c r="F5244" s="135" t="s">
        <v>153</v>
      </c>
      <c r="G5244" s="17">
        <v>44796</v>
      </c>
      <c r="H5244" s="17"/>
      <c r="AL5244">
        <v>0.41312500000000002</v>
      </c>
      <c r="AM5244">
        <v>0.39724999999999994</v>
      </c>
      <c r="AN5244">
        <v>0.40075000000000005</v>
      </c>
      <c r="AO5244">
        <v>0.41049999999999998</v>
      </c>
      <c r="AP5244">
        <v>0.44400000000000001</v>
      </c>
      <c r="AQ5244">
        <v>0.46000000000000008</v>
      </c>
      <c r="AR5244">
        <v>0.51400000000000001</v>
      </c>
      <c r="AS5244">
        <v>0.54050000000000009</v>
      </c>
      <c r="AU5244">
        <f t="shared" si="121"/>
        <v>82.625</v>
      </c>
      <c r="AV5244">
        <f t="shared" si="121"/>
        <v>79.449999999999989</v>
      </c>
      <c r="AW5244">
        <f t="shared" si="121"/>
        <v>80.150000000000006</v>
      </c>
      <c r="AX5244">
        <f t="shared" si="120"/>
        <v>242.22499999999999</v>
      </c>
    </row>
    <row r="5245" spans="1:50" x14ac:dyDescent="0.25">
      <c r="A5245" s="96" t="s">
        <v>157</v>
      </c>
      <c r="B5245" s="96" t="s">
        <v>84</v>
      </c>
      <c r="C5245" s="96" t="s">
        <v>182</v>
      </c>
      <c r="D5245" s="99" t="s">
        <v>183</v>
      </c>
      <c r="E5245" s="99" t="s">
        <v>184</v>
      </c>
      <c r="F5245" s="135" t="s">
        <v>153</v>
      </c>
      <c r="G5245" s="17">
        <v>44802</v>
      </c>
      <c r="H5245" s="17"/>
      <c r="AL5245">
        <v>0.42450000000000004</v>
      </c>
      <c r="AM5245">
        <v>0.39724999999999999</v>
      </c>
      <c r="AN5245">
        <v>0.38650000000000007</v>
      </c>
      <c r="AO5245">
        <v>0.39325000000000004</v>
      </c>
      <c r="AP5245">
        <v>0.4415</v>
      </c>
      <c r="AQ5245">
        <v>0.45650000000000007</v>
      </c>
      <c r="AR5245">
        <v>0.47499999999999998</v>
      </c>
      <c r="AS5245">
        <v>0.54775000000000007</v>
      </c>
      <c r="AU5245">
        <f t="shared" si="121"/>
        <v>84.9</v>
      </c>
      <c r="AV5245">
        <f t="shared" si="121"/>
        <v>79.45</v>
      </c>
      <c r="AW5245">
        <f t="shared" si="121"/>
        <v>77.300000000000011</v>
      </c>
      <c r="AX5245">
        <f t="shared" si="120"/>
        <v>241.65000000000003</v>
      </c>
    </row>
    <row r="5246" spans="1:50" x14ac:dyDescent="0.25">
      <c r="A5246" s="96" t="s">
        <v>157</v>
      </c>
      <c r="B5246" s="96" t="s">
        <v>84</v>
      </c>
      <c r="C5246" s="96" t="s">
        <v>182</v>
      </c>
      <c r="D5246" s="99" t="s">
        <v>183</v>
      </c>
      <c r="E5246" s="99" t="s">
        <v>184</v>
      </c>
      <c r="F5246" s="135" t="s">
        <v>153</v>
      </c>
      <c r="G5246" s="17">
        <v>44812</v>
      </c>
      <c r="H5246" s="17"/>
      <c r="AL5246">
        <v>0.39237499999999997</v>
      </c>
      <c r="AM5246">
        <v>0.40349999999999997</v>
      </c>
      <c r="AN5246">
        <v>0.41549999999999998</v>
      </c>
      <c r="AO5246">
        <v>0.43200000000000005</v>
      </c>
      <c r="AP5246">
        <v>0.44925000000000004</v>
      </c>
      <c r="AQ5246">
        <v>0.46575000000000005</v>
      </c>
      <c r="AR5246">
        <v>0.51900000000000002</v>
      </c>
      <c r="AS5246">
        <v>0.55049999999999999</v>
      </c>
      <c r="AU5246">
        <f t="shared" si="121"/>
        <v>78.474999999999994</v>
      </c>
      <c r="AV5246">
        <f t="shared" si="121"/>
        <v>80.699999999999989</v>
      </c>
      <c r="AW5246">
        <f t="shared" si="121"/>
        <v>83.1</v>
      </c>
      <c r="AX5246">
        <f t="shared" si="120"/>
        <v>242.27499999999998</v>
      </c>
    </row>
    <row r="5247" spans="1:50" x14ac:dyDescent="0.25">
      <c r="A5247" s="96" t="s">
        <v>157</v>
      </c>
      <c r="B5247" s="96" t="s">
        <v>84</v>
      </c>
      <c r="C5247" s="96" t="s">
        <v>182</v>
      </c>
      <c r="D5247" s="99" t="s">
        <v>183</v>
      </c>
      <c r="E5247" s="99" t="s">
        <v>184</v>
      </c>
      <c r="F5247" s="135" t="s">
        <v>153</v>
      </c>
      <c r="G5247" s="17">
        <v>44817</v>
      </c>
      <c r="H5247" s="17"/>
      <c r="AL5247">
        <v>0.38462499999999999</v>
      </c>
      <c r="AM5247">
        <v>0.40699999999999997</v>
      </c>
      <c r="AN5247">
        <v>0.41625000000000001</v>
      </c>
      <c r="AO5247">
        <v>0.42849999999999994</v>
      </c>
      <c r="AP5247">
        <v>0.44774999999999998</v>
      </c>
      <c r="AQ5247">
        <v>0.46375</v>
      </c>
      <c r="AR5247">
        <v>0.51200000000000001</v>
      </c>
      <c r="AS5247">
        <v>0.54500000000000004</v>
      </c>
      <c r="AU5247">
        <f t="shared" si="121"/>
        <v>76.924999999999997</v>
      </c>
      <c r="AV5247">
        <f t="shared" si="121"/>
        <v>81.399999999999991</v>
      </c>
      <c r="AW5247">
        <f t="shared" si="121"/>
        <v>83.25</v>
      </c>
      <c r="AX5247">
        <f t="shared" si="120"/>
        <v>241.57499999999999</v>
      </c>
    </row>
    <row r="5248" spans="1:50" x14ac:dyDescent="0.25">
      <c r="A5248" s="96" t="s">
        <v>157</v>
      </c>
      <c r="B5248" s="96" t="s">
        <v>84</v>
      </c>
      <c r="C5248" s="96" t="s">
        <v>182</v>
      </c>
      <c r="D5248" s="99" t="s">
        <v>183</v>
      </c>
      <c r="E5248" s="99" t="s">
        <v>184</v>
      </c>
      <c r="F5248" s="135" t="s">
        <v>153</v>
      </c>
      <c r="G5248" s="17">
        <v>44839</v>
      </c>
      <c r="H5248" s="17"/>
      <c r="AL5248">
        <v>0.44762500000000005</v>
      </c>
      <c r="AM5248">
        <v>0.41950000000000004</v>
      </c>
      <c r="AN5248">
        <v>0.42524999999999991</v>
      </c>
      <c r="AO5248">
        <v>0.435</v>
      </c>
      <c r="AP5248">
        <v>0.45500000000000002</v>
      </c>
      <c r="AQ5248">
        <v>0.47125</v>
      </c>
      <c r="AR5248">
        <v>0.51424999999999998</v>
      </c>
      <c r="AS5248">
        <v>0.55000000000000004</v>
      </c>
      <c r="AU5248">
        <f t="shared" si="121"/>
        <v>89.525000000000006</v>
      </c>
      <c r="AV5248">
        <f t="shared" si="121"/>
        <v>83.9</v>
      </c>
      <c r="AW5248">
        <f t="shared" si="121"/>
        <v>85.049999999999983</v>
      </c>
      <c r="AX5248">
        <f t="shared" si="120"/>
        <v>258.47500000000002</v>
      </c>
    </row>
    <row r="5249" spans="1:50" x14ac:dyDescent="0.25">
      <c r="A5249" s="96" t="s">
        <v>157</v>
      </c>
      <c r="B5249" s="96" t="s">
        <v>84</v>
      </c>
      <c r="C5249" s="96" t="s">
        <v>182</v>
      </c>
      <c r="D5249" s="99" t="s">
        <v>183</v>
      </c>
      <c r="E5249" s="99" t="s">
        <v>184</v>
      </c>
      <c r="F5249" s="135" t="s">
        <v>153</v>
      </c>
      <c r="G5249" s="17">
        <v>44852</v>
      </c>
      <c r="H5249" s="17"/>
      <c r="AL5249">
        <v>0.36787500000000001</v>
      </c>
      <c r="AM5249">
        <v>0.40100000000000002</v>
      </c>
      <c r="AN5249">
        <v>0.41225000000000001</v>
      </c>
      <c r="AO5249">
        <v>0.43224999999999997</v>
      </c>
      <c r="AP5249">
        <v>0.45175000000000004</v>
      </c>
      <c r="AQ5249">
        <v>0.47174999999999995</v>
      </c>
      <c r="AR5249">
        <v>0.51100000000000001</v>
      </c>
      <c r="AS5249">
        <v>0.5462499999999999</v>
      </c>
      <c r="AU5249">
        <f t="shared" si="121"/>
        <v>73.575000000000003</v>
      </c>
      <c r="AV5249">
        <f t="shared" si="121"/>
        <v>80.2</v>
      </c>
      <c r="AW5249">
        <f t="shared" si="121"/>
        <v>82.45</v>
      </c>
      <c r="AX5249">
        <f t="shared" si="120"/>
        <v>236.22500000000002</v>
      </c>
    </row>
    <row r="5250" spans="1:50" x14ac:dyDescent="0.25">
      <c r="A5250" s="96" t="s">
        <v>157</v>
      </c>
      <c r="B5250" s="96" t="s">
        <v>84</v>
      </c>
      <c r="C5250" s="96" t="s">
        <v>182</v>
      </c>
      <c r="D5250" s="99" t="s">
        <v>183</v>
      </c>
      <c r="E5250" s="99" t="s">
        <v>184</v>
      </c>
      <c r="F5250" s="135" t="s">
        <v>153</v>
      </c>
      <c r="G5250" s="17">
        <v>44868</v>
      </c>
      <c r="H5250" s="17"/>
      <c r="AL5250">
        <v>0.21287500000000001</v>
      </c>
      <c r="AM5250">
        <v>0.34325000000000006</v>
      </c>
      <c r="AN5250">
        <v>0.38174999999999998</v>
      </c>
      <c r="AO5250">
        <v>0.41525000000000006</v>
      </c>
      <c r="AP5250">
        <v>0.44474999999999992</v>
      </c>
      <c r="AQ5250">
        <v>0.46750000000000003</v>
      </c>
      <c r="AR5250">
        <v>0.52375000000000005</v>
      </c>
      <c r="AS5250">
        <v>0.5472499999999999</v>
      </c>
      <c r="AU5250">
        <f t="shared" si="121"/>
        <v>42.575000000000003</v>
      </c>
      <c r="AV5250">
        <f t="shared" si="121"/>
        <v>68.650000000000006</v>
      </c>
      <c r="AW5250">
        <f t="shared" si="121"/>
        <v>76.349999999999994</v>
      </c>
      <c r="AX5250">
        <f t="shared" si="120"/>
        <v>187.57499999999999</v>
      </c>
    </row>
    <row r="5251" spans="1:50" x14ac:dyDescent="0.25">
      <c r="A5251" s="96" t="s">
        <v>159</v>
      </c>
      <c r="B5251" s="96" t="s">
        <v>143</v>
      </c>
      <c r="C5251" s="96" t="s">
        <v>182</v>
      </c>
      <c r="D5251" s="99" t="s">
        <v>183</v>
      </c>
      <c r="E5251" s="99" t="s">
        <v>184</v>
      </c>
      <c r="F5251" s="132" t="s">
        <v>153</v>
      </c>
      <c r="G5251" s="17">
        <v>44831</v>
      </c>
      <c r="H5251" s="17"/>
      <c r="AL5251">
        <v>0.45225000000000004</v>
      </c>
      <c r="AM5251">
        <v>0.40575000000000006</v>
      </c>
      <c r="AN5251">
        <v>0.41575000000000001</v>
      </c>
      <c r="AO5251">
        <v>0.43300000000000005</v>
      </c>
      <c r="AP5251">
        <v>0.44874999999999998</v>
      </c>
      <c r="AQ5251">
        <v>0.4975</v>
      </c>
      <c r="AR5251">
        <v>0.52324999999999999</v>
      </c>
      <c r="AS5251">
        <v>0.55000000000000004</v>
      </c>
      <c r="AU5251">
        <f t="shared" si="121"/>
        <v>90.45</v>
      </c>
      <c r="AV5251">
        <f t="shared" si="121"/>
        <v>81.150000000000006</v>
      </c>
      <c r="AW5251">
        <f t="shared" si="121"/>
        <v>83.15</v>
      </c>
      <c r="AX5251">
        <f t="shared" si="120"/>
        <v>254.75000000000003</v>
      </c>
    </row>
    <row r="5252" spans="1:50" x14ac:dyDescent="0.25">
      <c r="A5252" s="96" t="s">
        <v>159</v>
      </c>
      <c r="B5252" s="96" t="s">
        <v>143</v>
      </c>
      <c r="C5252" s="96" t="s">
        <v>182</v>
      </c>
      <c r="D5252" s="99" t="s">
        <v>183</v>
      </c>
      <c r="E5252" s="99" t="s">
        <v>184</v>
      </c>
      <c r="F5252" s="132" t="s">
        <v>153</v>
      </c>
      <c r="G5252" s="17">
        <v>44706</v>
      </c>
      <c r="H5252" s="17"/>
      <c r="AL5252">
        <v>0.27750000000000002</v>
      </c>
      <c r="AM5252">
        <v>0.35725000000000001</v>
      </c>
      <c r="AN5252">
        <v>0.36299999999999999</v>
      </c>
      <c r="AO5252">
        <v>0.37475000000000003</v>
      </c>
      <c r="AP5252">
        <v>0.40749999999999997</v>
      </c>
      <c r="AQ5252">
        <v>0.45700000000000002</v>
      </c>
      <c r="AR5252">
        <v>0.50824999999999998</v>
      </c>
      <c r="AS5252">
        <v>0.53599999999999992</v>
      </c>
      <c r="AU5252">
        <f t="shared" si="121"/>
        <v>55.500000000000007</v>
      </c>
      <c r="AV5252">
        <f t="shared" si="121"/>
        <v>71.45</v>
      </c>
      <c r="AW5252">
        <f t="shared" si="121"/>
        <v>72.599999999999994</v>
      </c>
      <c r="AX5252">
        <f t="shared" si="120"/>
        <v>199.55</v>
      </c>
    </row>
    <row r="5253" spans="1:50" x14ac:dyDescent="0.25">
      <c r="A5253" s="102" t="s">
        <v>159</v>
      </c>
      <c r="B5253" s="102" t="s">
        <v>143</v>
      </c>
      <c r="C5253" s="102" t="s">
        <v>182</v>
      </c>
      <c r="D5253" s="99" t="s">
        <v>183</v>
      </c>
      <c r="E5253" s="99" t="s">
        <v>184</v>
      </c>
      <c r="F5253" s="132" t="s">
        <v>153</v>
      </c>
      <c r="G5253" s="17">
        <v>44719</v>
      </c>
      <c r="H5253" s="17"/>
      <c r="AL5253">
        <v>0.38124999999999998</v>
      </c>
      <c r="AM5253">
        <v>0.3735</v>
      </c>
      <c r="AN5253">
        <v>0.37525000000000008</v>
      </c>
      <c r="AO5253">
        <v>0.38200000000000001</v>
      </c>
      <c r="AP5253">
        <v>0.41325000000000001</v>
      </c>
      <c r="AQ5253">
        <v>0.46425</v>
      </c>
      <c r="AR5253">
        <v>0.51124999999999998</v>
      </c>
      <c r="AS5253">
        <v>0.53949999999999998</v>
      </c>
      <c r="AU5253">
        <f t="shared" si="121"/>
        <v>76.25</v>
      </c>
      <c r="AV5253">
        <f t="shared" si="121"/>
        <v>74.7</v>
      </c>
      <c r="AW5253">
        <f t="shared" si="121"/>
        <v>75.050000000000011</v>
      </c>
      <c r="AX5253">
        <f t="shared" si="120"/>
        <v>226</v>
      </c>
    </row>
    <row r="5254" spans="1:50" x14ac:dyDescent="0.25">
      <c r="A5254" s="102" t="s">
        <v>159</v>
      </c>
      <c r="B5254" s="102" t="s">
        <v>143</v>
      </c>
      <c r="C5254" s="102" t="s">
        <v>182</v>
      </c>
      <c r="D5254" s="99" t="s">
        <v>183</v>
      </c>
      <c r="E5254" s="99" t="s">
        <v>184</v>
      </c>
      <c r="F5254" s="132" t="s">
        <v>153</v>
      </c>
      <c r="G5254" s="17">
        <v>44733</v>
      </c>
      <c r="H5254" s="17"/>
      <c r="AL5254">
        <v>0.41362499999999996</v>
      </c>
      <c r="AM5254">
        <v>0.38725000000000004</v>
      </c>
      <c r="AN5254">
        <v>0.38799999999999996</v>
      </c>
      <c r="AO5254">
        <v>0.39300000000000002</v>
      </c>
      <c r="AP5254">
        <v>0.42249999999999999</v>
      </c>
      <c r="AQ5254">
        <v>0.47025</v>
      </c>
      <c r="AR5254">
        <v>0.51050000000000006</v>
      </c>
      <c r="AS5254">
        <v>0.53125</v>
      </c>
      <c r="AU5254">
        <f t="shared" si="121"/>
        <v>82.724999999999994</v>
      </c>
      <c r="AV5254">
        <f t="shared" si="121"/>
        <v>77.45</v>
      </c>
      <c r="AW5254">
        <f t="shared" si="121"/>
        <v>77.599999999999994</v>
      </c>
      <c r="AX5254">
        <f t="shared" si="120"/>
        <v>237.77500000000001</v>
      </c>
    </row>
    <row r="5255" spans="1:50" x14ac:dyDescent="0.25">
      <c r="A5255" s="102" t="s">
        <v>159</v>
      </c>
      <c r="B5255" s="102" t="s">
        <v>143</v>
      </c>
      <c r="C5255" s="102" t="s">
        <v>182</v>
      </c>
      <c r="D5255" s="99" t="s">
        <v>183</v>
      </c>
      <c r="E5255" s="99" t="s">
        <v>184</v>
      </c>
      <c r="F5255" s="132" t="s">
        <v>153</v>
      </c>
      <c r="G5255" s="17">
        <v>44747</v>
      </c>
      <c r="H5255" s="17"/>
      <c r="AL5255">
        <v>0.36075000000000002</v>
      </c>
      <c r="AM5255">
        <v>0.37874999999999998</v>
      </c>
      <c r="AN5255">
        <v>0.37650000000000006</v>
      </c>
      <c r="AO5255">
        <v>0.38725000000000004</v>
      </c>
      <c r="AP5255">
        <v>0.42349999999999993</v>
      </c>
      <c r="AQ5255">
        <v>0.47600000000000003</v>
      </c>
      <c r="AR5255">
        <v>0.51450000000000007</v>
      </c>
      <c r="AS5255">
        <v>0.54149999999999998</v>
      </c>
      <c r="AU5255">
        <f t="shared" si="121"/>
        <v>72.150000000000006</v>
      </c>
      <c r="AV5255">
        <f t="shared" si="121"/>
        <v>75.75</v>
      </c>
      <c r="AW5255">
        <f t="shared" si="121"/>
        <v>75.300000000000011</v>
      </c>
      <c r="AX5255">
        <f t="shared" si="120"/>
        <v>223.20000000000002</v>
      </c>
    </row>
    <row r="5256" spans="1:50" x14ac:dyDescent="0.25">
      <c r="A5256" s="102" t="s">
        <v>159</v>
      </c>
      <c r="B5256" s="102" t="s">
        <v>143</v>
      </c>
      <c r="C5256" s="102" t="s">
        <v>182</v>
      </c>
      <c r="D5256" s="99" t="s">
        <v>183</v>
      </c>
      <c r="E5256" s="99" t="s">
        <v>184</v>
      </c>
      <c r="F5256" s="132" t="s">
        <v>153</v>
      </c>
      <c r="G5256" s="17">
        <v>44756</v>
      </c>
      <c r="H5256" s="17"/>
      <c r="AL5256">
        <v>0.38124999999999998</v>
      </c>
      <c r="AM5256">
        <v>0.3795</v>
      </c>
      <c r="AN5256">
        <v>0.38775000000000004</v>
      </c>
      <c r="AO5256">
        <v>0.41</v>
      </c>
      <c r="AP5256">
        <v>0.44524999999999998</v>
      </c>
      <c r="AQ5256">
        <v>0.48924999999999996</v>
      </c>
      <c r="AR5256">
        <v>0.51824999999999999</v>
      </c>
      <c r="AS5256">
        <v>0.54299999999999993</v>
      </c>
      <c r="AU5256">
        <f t="shared" si="121"/>
        <v>76.25</v>
      </c>
      <c r="AV5256">
        <f t="shared" si="121"/>
        <v>75.900000000000006</v>
      </c>
      <c r="AW5256">
        <f t="shared" si="121"/>
        <v>77.550000000000011</v>
      </c>
      <c r="AX5256">
        <f t="shared" si="120"/>
        <v>229.70000000000002</v>
      </c>
    </row>
    <row r="5257" spans="1:50" x14ac:dyDescent="0.25">
      <c r="A5257" s="102" t="s">
        <v>159</v>
      </c>
      <c r="B5257" s="102" t="s">
        <v>143</v>
      </c>
      <c r="C5257" s="102" t="s">
        <v>182</v>
      </c>
      <c r="D5257" s="99" t="s">
        <v>183</v>
      </c>
      <c r="E5257" s="99" t="s">
        <v>184</v>
      </c>
      <c r="F5257" s="132" t="s">
        <v>153</v>
      </c>
      <c r="G5257" s="17">
        <v>44761</v>
      </c>
      <c r="H5257" s="17"/>
      <c r="AL5257">
        <v>0.39700000000000002</v>
      </c>
      <c r="AM5257">
        <v>0.38075000000000003</v>
      </c>
      <c r="AN5257">
        <v>0.38750000000000001</v>
      </c>
      <c r="AO5257">
        <v>0.41099999999999992</v>
      </c>
      <c r="AP5257">
        <v>0.44225000000000003</v>
      </c>
      <c r="AQ5257">
        <v>0.49625000000000002</v>
      </c>
      <c r="AR5257">
        <v>0.52124999999999988</v>
      </c>
      <c r="AS5257">
        <v>0.54425000000000001</v>
      </c>
      <c r="AU5257">
        <f t="shared" si="121"/>
        <v>79.400000000000006</v>
      </c>
      <c r="AV5257">
        <f t="shared" si="121"/>
        <v>76.150000000000006</v>
      </c>
      <c r="AW5257">
        <f t="shared" si="121"/>
        <v>77.5</v>
      </c>
      <c r="AX5257">
        <f t="shared" si="120"/>
        <v>233.05</v>
      </c>
    </row>
    <row r="5258" spans="1:50" x14ac:dyDescent="0.25">
      <c r="A5258" s="102" t="s">
        <v>159</v>
      </c>
      <c r="B5258" s="102" t="s">
        <v>143</v>
      </c>
      <c r="C5258" s="102" t="s">
        <v>182</v>
      </c>
      <c r="D5258" s="99" t="s">
        <v>183</v>
      </c>
      <c r="E5258" s="99" t="s">
        <v>184</v>
      </c>
      <c r="F5258" s="132" t="s">
        <v>153</v>
      </c>
      <c r="G5258" s="17">
        <v>44770</v>
      </c>
      <c r="H5258" s="17"/>
      <c r="AL5258">
        <v>0.41049999999999998</v>
      </c>
      <c r="AM5258">
        <v>0.38624999999999998</v>
      </c>
      <c r="AN5258">
        <v>0.39774999999999999</v>
      </c>
      <c r="AO5258">
        <v>0.41725000000000001</v>
      </c>
      <c r="AP5258">
        <v>0.4489999999999999</v>
      </c>
      <c r="AQ5258">
        <v>0.4965</v>
      </c>
      <c r="AR5258">
        <v>0.51574999999999993</v>
      </c>
      <c r="AS5258">
        <v>0.54474999999999996</v>
      </c>
      <c r="AU5258">
        <f t="shared" si="121"/>
        <v>82.1</v>
      </c>
      <c r="AV5258">
        <f t="shared" si="121"/>
        <v>77.25</v>
      </c>
      <c r="AW5258">
        <f t="shared" si="121"/>
        <v>79.55</v>
      </c>
      <c r="AX5258">
        <f t="shared" ref="AX5258:AX5321" si="122">AU5258+AV5258+AW5258</f>
        <v>238.89999999999998</v>
      </c>
    </row>
    <row r="5259" spans="1:50" x14ac:dyDescent="0.25">
      <c r="A5259" s="102" t="s">
        <v>159</v>
      </c>
      <c r="B5259" s="102" t="s">
        <v>143</v>
      </c>
      <c r="C5259" s="102" t="s">
        <v>182</v>
      </c>
      <c r="D5259" s="99" t="s">
        <v>183</v>
      </c>
      <c r="E5259" s="99" t="s">
        <v>184</v>
      </c>
      <c r="F5259" s="132" t="s">
        <v>153</v>
      </c>
      <c r="G5259" s="17">
        <v>44778</v>
      </c>
      <c r="H5259" s="17"/>
      <c r="AL5259">
        <v>0.32250000000000001</v>
      </c>
      <c r="AM5259">
        <v>0.38100000000000001</v>
      </c>
      <c r="AN5259">
        <v>0.38900000000000007</v>
      </c>
      <c r="AO5259">
        <v>0.41025</v>
      </c>
      <c r="AP5259">
        <v>0.44650000000000006</v>
      </c>
      <c r="AQ5259">
        <v>0.50275000000000003</v>
      </c>
      <c r="AR5259">
        <v>0.52174999999999994</v>
      </c>
      <c r="AS5259">
        <v>0.54825000000000002</v>
      </c>
      <c r="AU5259">
        <f t="shared" si="121"/>
        <v>64.5</v>
      </c>
      <c r="AV5259">
        <f t="shared" si="121"/>
        <v>76.2</v>
      </c>
      <c r="AW5259">
        <f t="shared" si="121"/>
        <v>77.800000000000011</v>
      </c>
      <c r="AX5259">
        <f t="shared" si="122"/>
        <v>218.5</v>
      </c>
    </row>
    <row r="5260" spans="1:50" x14ac:dyDescent="0.25">
      <c r="A5260" s="102" t="s">
        <v>159</v>
      </c>
      <c r="B5260" s="102" t="s">
        <v>143</v>
      </c>
      <c r="C5260" s="102" t="s">
        <v>182</v>
      </c>
      <c r="D5260" s="99" t="s">
        <v>183</v>
      </c>
      <c r="E5260" s="99" t="s">
        <v>184</v>
      </c>
      <c r="F5260" s="132" t="s">
        <v>153</v>
      </c>
      <c r="G5260" s="17">
        <v>44784</v>
      </c>
      <c r="H5260" s="17"/>
      <c r="AL5260">
        <v>0.32250000000000001</v>
      </c>
      <c r="AM5260">
        <v>0.39</v>
      </c>
      <c r="AN5260">
        <v>0.40049999999999997</v>
      </c>
      <c r="AO5260">
        <v>0.42075000000000001</v>
      </c>
      <c r="AP5260">
        <v>0.44774999999999993</v>
      </c>
      <c r="AQ5260">
        <v>0.49174999999999996</v>
      </c>
      <c r="AR5260">
        <v>0.52300000000000002</v>
      </c>
      <c r="AS5260">
        <v>0.54949999999999999</v>
      </c>
      <c r="AU5260">
        <f t="shared" si="121"/>
        <v>64.5</v>
      </c>
      <c r="AV5260">
        <f t="shared" si="121"/>
        <v>78</v>
      </c>
      <c r="AW5260">
        <f t="shared" si="121"/>
        <v>80.099999999999994</v>
      </c>
      <c r="AX5260">
        <f t="shared" si="122"/>
        <v>222.6</v>
      </c>
    </row>
    <row r="5261" spans="1:50" x14ac:dyDescent="0.25">
      <c r="A5261" s="102" t="s">
        <v>159</v>
      </c>
      <c r="B5261" s="102" t="s">
        <v>143</v>
      </c>
      <c r="C5261" s="102" t="s">
        <v>182</v>
      </c>
      <c r="D5261" s="99" t="s">
        <v>183</v>
      </c>
      <c r="E5261" s="99" t="s">
        <v>184</v>
      </c>
      <c r="F5261" s="132" t="s">
        <v>153</v>
      </c>
      <c r="G5261" s="17">
        <v>44796</v>
      </c>
      <c r="H5261" s="17"/>
      <c r="AL5261">
        <v>0.44762499999999994</v>
      </c>
      <c r="AM5261">
        <v>0.38525000000000004</v>
      </c>
      <c r="AN5261">
        <v>0.39649999999999996</v>
      </c>
      <c r="AO5261">
        <v>0.40924999999999995</v>
      </c>
      <c r="AP5261">
        <v>0.43774999999999997</v>
      </c>
      <c r="AQ5261">
        <v>0.49125000000000002</v>
      </c>
      <c r="AR5261">
        <v>0.51400000000000001</v>
      </c>
      <c r="AS5261">
        <v>0.54249999999999998</v>
      </c>
      <c r="AU5261">
        <f t="shared" si="121"/>
        <v>89.524999999999991</v>
      </c>
      <c r="AV5261">
        <f t="shared" si="121"/>
        <v>77.050000000000011</v>
      </c>
      <c r="AW5261">
        <f t="shared" si="121"/>
        <v>79.3</v>
      </c>
      <c r="AX5261">
        <f t="shared" si="122"/>
        <v>245.875</v>
      </c>
    </row>
    <row r="5262" spans="1:50" x14ac:dyDescent="0.25">
      <c r="A5262" s="102" t="s">
        <v>159</v>
      </c>
      <c r="B5262" s="102" t="s">
        <v>143</v>
      </c>
      <c r="C5262" s="102" t="s">
        <v>182</v>
      </c>
      <c r="D5262" s="99" t="s">
        <v>183</v>
      </c>
      <c r="E5262" s="99" t="s">
        <v>184</v>
      </c>
      <c r="F5262" s="132" t="s">
        <v>153</v>
      </c>
      <c r="G5262" s="17">
        <v>44802</v>
      </c>
      <c r="H5262" s="17"/>
      <c r="AL5262">
        <v>0.43800000000000006</v>
      </c>
      <c r="AM5262">
        <v>0.38824999999999998</v>
      </c>
      <c r="AN5262">
        <v>0.39524999999999999</v>
      </c>
      <c r="AO5262">
        <v>0.39874999999999999</v>
      </c>
      <c r="AP5262">
        <v>0.43375000000000008</v>
      </c>
      <c r="AQ5262">
        <v>0.45099999999999996</v>
      </c>
      <c r="AR5262">
        <v>0.48050000000000004</v>
      </c>
      <c r="AS5262">
        <v>0.54225000000000001</v>
      </c>
      <c r="AU5262">
        <f t="shared" si="121"/>
        <v>87.600000000000009</v>
      </c>
      <c r="AV5262">
        <f t="shared" si="121"/>
        <v>77.649999999999991</v>
      </c>
      <c r="AW5262">
        <f t="shared" si="121"/>
        <v>79.05</v>
      </c>
      <c r="AX5262">
        <f t="shared" si="122"/>
        <v>244.3</v>
      </c>
    </row>
    <row r="5263" spans="1:50" x14ac:dyDescent="0.25">
      <c r="A5263" s="102" t="s">
        <v>159</v>
      </c>
      <c r="B5263" s="102" t="s">
        <v>143</v>
      </c>
      <c r="C5263" s="102" t="s">
        <v>182</v>
      </c>
      <c r="D5263" s="99" t="s">
        <v>183</v>
      </c>
      <c r="E5263" s="99" t="s">
        <v>184</v>
      </c>
      <c r="F5263" s="132" t="s">
        <v>153</v>
      </c>
      <c r="G5263" s="17">
        <v>44812</v>
      </c>
      <c r="H5263" s="17"/>
      <c r="AL5263">
        <v>0.424375</v>
      </c>
      <c r="AM5263">
        <v>0.39474999999999993</v>
      </c>
      <c r="AN5263">
        <v>0.40600000000000003</v>
      </c>
      <c r="AO5263">
        <v>0.42875000000000008</v>
      </c>
      <c r="AP5263">
        <v>0.44575000000000004</v>
      </c>
      <c r="AQ5263">
        <v>0.49249999999999999</v>
      </c>
      <c r="AR5263">
        <v>0.52024999999999999</v>
      </c>
      <c r="AS5263">
        <v>0.54825000000000002</v>
      </c>
      <c r="AU5263">
        <f t="shared" si="121"/>
        <v>84.875</v>
      </c>
      <c r="AV5263">
        <f t="shared" si="121"/>
        <v>78.949999999999989</v>
      </c>
      <c r="AW5263">
        <f t="shared" si="121"/>
        <v>81.2</v>
      </c>
      <c r="AX5263">
        <f t="shared" si="122"/>
        <v>245.02499999999998</v>
      </c>
    </row>
    <row r="5264" spans="1:50" x14ac:dyDescent="0.25">
      <c r="A5264" s="102" t="s">
        <v>159</v>
      </c>
      <c r="B5264" s="102" t="s">
        <v>143</v>
      </c>
      <c r="C5264" s="102" t="s">
        <v>182</v>
      </c>
      <c r="D5264" s="99" t="s">
        <v>183</v>
      </c>
      <c r="E5264" s="99" t="s">
        <v>184</v>
      </c>
      <c r="F5264" s="132" t="s">
        <v>153</v>
      </c>
      <c r="G5264" s="17">
        <v>44817</v>
      </c>
      <c r="H5264" s="17"/>
      <c r="AL5264">
        <v>0.43387500000000001</v>
      </c>
      <c r="AM5264">
        <v>0.39899999999999997</v>
      </c>
      <c r="AN5264">
        <v>0.41249999999999998</v>
      </c>
      <c r="AO5264">
        <v>0.42324999999999996</v>
      </c>
      <c r="AP5264">
        <v>0.44500000000000001</v>
      </c>
      <c r="AQ5264">
        <v>0.48950000000000005</v>
      </c>
      <c r="AR5264">
        <v>0.5159999999999999</v>
      </c>
      <c r="AS5264">
        <v>0.54949999999999999</v>
      </c>
      <c r="AU5264">
        <f t="shared" si="121"/>
        <v>86.775000000000006</v>
      </c>
      <c r="AV5264">
        <f t="shared" si="121"/>
        <v>79.8</v>
      </c>
      <c r="AW5264">
        <f t="shared" si="121"/>
        <v>82.5</v>
      </c>
      <c r="AX5264">
        <f t="shared" si="122"/>
        <v>249.07499999999999</v>
      </c>
    </row>
    <row r="5265" spans="1:50" x14ac:dyDescent="0.25">
      <c r="A5265" s="102" t="s">
        <v>159</v>
      </c>
      <c r="B5265" s="102" t="s">
        <v>143</v>
      </c>
      <c r="C5265" s="102" t="s">
        <v>182</v>
      </c>
      <c r="D5265" s="99" t="s">
        <v>183</v>
      </c>
      <c r="E5265" s="99" t="s">
        <v>184</v>
      </c>
      <c r="F5265" s="132" t="s">
        <v>153</v>
      </c>
      <c r="G5265" s="17">
        <v>44839</v>
      </c>
      <c r="H5265" s="17"/>
      <c r="AL5265">
        <v>0.458125</v>
      </c>
      <c r="AM5265">
        <v>0.41</v>
      </c>
      <c r="AN5265">
        <v>0.42</v>
      </c>
      <c r="AO5265">
        <v>0.42875000000000002</v>
      </c>
      <c r="AP5265">
        <v>0.44840000000000002</v>
      </c>
      <c r="AQ5265">
        <v>0.4955</v>
      </c>
      <c r="AR5265">
        <v>0.51875000000000004</v>
      </c>
      <c r="AS5265">
        <v>0.55099999999999993</v>
      </c>
      <c r="AU5265">
        <f t="shared" si="121"/>
        <v>91.625</v>
      </c>
      <c r="AV5265">
        <f t="shared" si="121"/>
        <v>82</v>
      </c>
      <c r="AW5265">
        <f t="shared" si="121"/>
        <v>84</v>
      </c>
      <c r="AX5265">
        <f t="shared" si="122"/>
        <v>257.625</v>
      </c>
    </row>
    <row r="5266" spans="1:50" x14ac:dyDescent="0.25">
      <c r="A5266" s="102" t="s">
        <v>159</v>
      </c>
      <c r="B5266" s="102" t="s">
        <v>143</v>
      </c>
      <c r="C5266" s="102" t="s">
        <v>182</v>
      </c>
      <c r="D5266" s="99" t="s">
        <v>183</v>
      </c>
      <c r="E5266" s="99" t="s">
        <v>184</v>
      </c>
      <c r="F5266" s="132" t="s">
        <v>153</v>
      </c>
      <c r="G5266" s="17">
        <v>44852</v>
      </c>
      <c r="H5266" s="17"/>
      <c r="AL5266">
        <v>0.38174999999999998</v>
      </c>
      <c r="AM5266">
        <v>0.39350000000000002</v>
      </c>
      <c r="AN5266">
        <v>0.40375</v>
      </c>
      <c r="AO5266">
        <v>0.42224999999999996</v>
      </c>
      <c r="AP5266">
        <v>0.44724999999999993</v>
      </c>
      <c r="AQ5266">
        <v>0.49574999999999997</v>
      </c>
      <c r="AR5266">
        <v>0.5169999999999999</v>
      </c>
      <c r="AS5266">
        <v>0.54749999999999999</v>
      </c>
      <c r="AU5266">
        <f t="shared" si="121"/>
        <v>76.349999999999994</v>
      </c>
      <c r="AV5266">
        <f t="shared" si="121"/>
        <v>78.7</v>
      </c>
      <c r="AW5266">
        <f t="shared" si="121"/>
        <v>80.75</v>
      </c>
      <c r="AX5266">
        <f t="shared" si="122"/>
        <v>235.8</v>
      </c>
    </row>
    <row r="5267" spans="1:50" x14ac:dyDescent="0.25">
      <c r="A5267" s="102" t="s">
        <v>159</v>
      </c>
      <c r="B5267" s="102" t="s">
        <v>143</v>
      </c>
      <c r="C5267" s="102" t="s">
        <v>182</v>
      </c>
      <c r="D5267" s="99" t="s">
        <v>183</v>
      </c>
      <c r="E5267" s="99" t="s">
        <v>184</v>
      </c>
      <c r="F5267" s="132" t="s">
        <v>153</v>
      </c>
      <c r="G5267" s="17">
        <v>44868</v>
      </c>
      <c r="H5267" s="17"/>
      <c r="AL5267">
        <v>0.21687500000000001</v>
      </c>
      <c r="AM5267">
        <v>0.32100000000000001</v>
      </c>
      <c r="AN5267">
        <v>0.373</v>
      </c>
      <c r="AO5267">
        <v>0.41</v>
      </c>
      <c r="AP5267">
        <v>0.4385</v>
      </c>
      <c r="AQ5267">
        <v>0.49400000000000005</v>
      </c>
      <c r="AR5267">
        <v>0.52200000000000002</v>
      </c>
      <c r="AS5267">
        <v>0.5515000000000001</v>
      </c>
      <c r="AU5267">
        <f t="shared" si="121"/>
        <v>43.375</v>
      </c>
      <c r="AV5267">
        <f t="shared" si="121"/>
        <v>64.2</v>
      </c>
      <c r="AW5267">
        <f t="shared" si="121"/>
        <v>74.599999999999994</v>
      </c>
      <c r="AX5267">
        <f t="shared" si="122"/>
        <v>182.17500000000001</v>
      </c>
    </row>
    <row r="5268" spans="1:50" x14ac:dyDescent="0.25">
      <c r="A5268" s="96" t="s">
        <v>161</v>
      </c>
      <c r="B5268" s="96" t="s">
        <v>145</v>
      </c>
      <c r="C5268" s="96" t="s">
        <v>182</v>
      </c>
      <c r="D5268" s="99" t="s">
        <v>183</v>
      </c>
      <c r="E5268" s="99" t="s">
        <v>184</v>
      </c>
      <c r="F5268" s="135" t="s">
        <v>153</v>
      </c>
      <c r="G5268" s="17">
        <v>44831</v>
      </c>
      <c r="H5268" s="17"/>
      <c r="AL5268">
        <v>0.45325000000000004</v>
      </c>
      <c r="AM5268">
        <v>0.40549999999999997</v>
      </c>
      <c r="AN5268">
        <v>0.42325000000000002</v>
      </c>
      <c r="AO5268">
        <v>0.4375</v>
      </c>
      <c r="AP5268">
        <v>0.44799999999999995</v>
      </c>
      <c r="AQ5268">
        <v>0.49474999999999997</v>
      </c>
      <c r="AR5268">
        <v>0.52825</v>
      </c>
      <c r="AS5268">
        <v>0.55225000000000013</v>
      </c>
      <c r="AU5268">
        <f t="shared" si="121"/>
        <v>90.65</v>
      </c>
      <c r="AV5268">
        <f t="shared" si="121"/>
        <v>81.099999999999994</v>
      </c>
      <c r="AW5268">
        <f t="shared" si="121"/>
        <v>84.65</v>
      </c>
      <c r="AX5268">
        <f t="shared" si="122"/>
        <v>256.39999999999998</v>
      </c>
    </row>
    <row r="5269" spans="1:50" x14ac:dyDescent="0.25">
      <c r="A5269" s="96" t="s">
        <v>161</v>
      </c>
      <c r="B5269" s="96" t="s">
        <v>145</v>
      </c>
      <c r="C5269" s="96" t="s">
        <v>182</v>
      </c>
      <c r="D5269" s="99" t="s">
        <v>183</v>
      </c>
      <c r="E5269" s="99" t="s">
        <v>184</v>
      </c>
      <c r="F5269" s="135" t="s">
        <v>153</v>
      </c>
      <c r="G5269" s="17">
        <v>44706</v>
      </c>
      <c r="H5269" s="17"/>
      <c r="AL5269">
        <v>0.27912500000000001</v>
      </c>
      <c r="AM5269">
        <v>0.36125000000000002</v>
      </c>
      <c r="AN5269">
        <v>0.37400000000000005</v>
      </c>
      <c r="AO5269">
        <v>0.38424999999999998</v>
      </c>
      <c r="AP5269">
        <v>0.40825</v>
      </c>
      <c r="AQ5269">
        <v>0.45</v>
      </c>
      <c r="AR5269">
        <v>0.50074999999999992</v>
      </c>
      <c r="AS5269">
        <v>0.54099999999999993</v>
      </c>
      <c r="AU5269">
        <f t="shared" si="121"/>
        <v>55.825000000000003</v>
      </c>
      <c r="AV5269">
        <f t="shared" si="121"/>
        <v>72.25</v>
      </c>
      <c r="AW5269">
        <f t="shared" si="121"/>
        <v>74.800000000000011</v>
      </c>
      <c r="AX5269">
        <f t="shared" si="122"/>
        <v>202.875</v>
      </c>
    </row>
    <row r="5270" spans="1:50" x14ac:dyDescent="0.25">
      <c r="A5270" s="96" t="s">
        <v>161</v>
      </c>
      <c r="B5270" s="96" t="s">
        <v>145</v>
      </c>
      <c r="C5270" s="96" t="s">
        <v>182</v>
      </c>
      <c r="D5270" s="99" t="s">
        <v>183</v>
      </c>
      <c r="E5270" s="99" t="s">
        <v>184</v>
      </c>
      <c r="F5270" s="135" t="s">
        <v>153</v>
      </c>
      <c r="G5270" s="17">
        <v>44719</v>
      </c>
      <c r="H5270" s="17"/>
      <c r="AL5270">
        <v>0.37674999999999997</v>
      </c>
      <c r="AM5270">
        <v>0.3795</v>
      </c>
      <c r="AN5270">
        <v>0.38424999999999998</v>
      </c>
      <c r="AO5270">
        <v>0.39274999999999999</v>
      </c>
      <c r="AP5270">
        <v>0.41474999999999995</v>
      </c>
      <c r="AQ5270">
        <v>0.45899999999999996</v>
      </c>
      <c r="AR5270">
        <v>0.50724999999999998</v>
      </c>
      <c r="AS5270">
        <v>0.54400000000000004</v>
      </c>
      <c r="AU5270">
        <f t="shared" si="121"/>
        <v>75.349999999999994</v>
      </c>
      <c r="AV5270">
        <f t="shared" si="121"/>
        <v>75.900000000000006</v>
      </c>
      <c r="AW5270">
        <f t="shared" si="121"/>
        <v>76.849999999999994</v>
      </c>
      <c r="AX5270">
        <f t="shared" si="122"/>
        <v>228.1</v>
      </c>
    </row>
    <row r="5271" spans="1:50" x14ac:dyDescent="0.25">
      <c r="A5271" s="96" t="s">
        <v>161</v>
      </c>
      <c r="B5271" s="96" t="s">
        <v>145</v>
      </c>
      <c r="C5271" s="96" t="s">
        <v>182</v>
      </c>
      <c r="D5271" s="99" t="s">
        <v>183</v>
      </c>
      <c r="E5271" s="99" t="s">
        <v>184</v>
      </c>
      <c r="F5271" s="135" t="s">
        <v>153</v>
      </c>
      <c r="G5271" s="17">
        <v>44733</v>
      </c>
      <c r="H5271" s="17"/>
      <c r="AL5271">
        <v>0.424375</v>
      </c>
      <c r="AM5271">
        <v>0.38724999999999993</v>
      </c>
      <c r="AN5271">
        <v>0.39474999999999999</v>
      </c>
      <c r="AO5271">
        <v>0.39549999999999996</v>
      </c>
      <c r="AP5271">
        <v>0.41424999999999995</v>
      </c>
      <c r="AQ5271">
        <v>0.45075000000000004</v>
      </c>
      <c r="AR5271">
        <v>0.50824999999999998</v>
      </c>
      <c r="AS5271">
        <v>0.53925000000000001</v>
      </c>
      <c r="AU5271">
        <f t="shared" si="121"/>
        <v>84.875</v>
      </c>
      <c r="AV5271">
        <f t="shared" si="121"/>
        <v>77.449999999999989</v>
      </c>
      <c r="AW5271">
        <f t="shared" si="121"/>
        <v>78.95</v>
      </c>
      <c r="AX5271">
        <f t="shared" si="122"/>
        <v>241.27499999999998</v>
      </c>
    </row>
    <row r="5272" spans="1:50" x14ac:dyDescent="0.25">
      <c r="A5272" s="96" t="s">
        <v>161</v>
      </c>
      <c r="B5272" s="96" t="s">
        <v>145</v>
      </c>
      <c r="C5272" s="96" t="s">
        <v>182</v>
      </c>
      <c r="D5272" s="99" t="s">
        <v>183</v>
      </c>
      <c r="E5272" s="99" t="s">
        <v>184</v>
      </c>
      <c r="F5272" s="135" t="s">
        <v>153</v>
      </c>
      <c r="G5272" s="17">
        <v>44747</v>
      </c>
      <c r="H5272" s="17"/>
      <c r="AL5272">
        <v>0.36887500000000001</v>
      </c>
      <c r="AM5272">
        <v>0.37900000000000006</v>
      </c>
      <c r="AN5272">
        <v>0.38725000000000004</v>
      </c>
      <c r="AO5272">
        <v>0.39774999999999999</v>
      </c>
      <c r="AP5272">
        <v>0.42375000000000002</v>
      </c>
      <c r="AQ5272">
        <v>0.47424999999999995</v>
      </c>
      <c r="AR5272">
        <v>0.52774999999999994</v>
      </c>
      <c r="AS5272">
        <v>0.54549999999999998</v>
      </c>
      <c r="AU5272">
        <f t="shared" si="121"/>
        <v>73.775000000000006</v>
      </c>
      <c r="AV5272">
        <f t="shared" si="121"/>
        <v>75.800000000000011</v>
      </c>
      <c r="AW5272">
        <f t="shared" si="121"/>
        <v>77.45</v>
      </c>
      <c r="AX5272">
        <f t="shared" si="122"/>
        <v>227.02500000000003</v>
      </c>
    </row>
    <row r="5273" spans="1:50" x14ac:dyDescent="0.25">
      <c r="A5273" s="96" t="s">
        <v>161</v>
      </c>
      <c r="B5273" s="96" t="s">
        <v>145</v>
      </c>
      <c r="C5273" s="96" t="s">
        <v>182</v>
      </c>
      <c r="D5273" s="99" t="s">
        <v>183</v>
      </c>
      <c r="E5273" s="99" t="s">
        <v>184</v>
      </c>
      <c r="F5273" s="135" t="s">
        <v>153</v>
      </c>
      <c r="G5273" s="17">
        <v>44756</v>
      </c>
      <c r="H5273" s="17"/>
      <c r="AL5273">
        <v>0.37674999999999997</v>
      </c>
      <c r="AM5273">
        <v>0.38650000000000007</v>
      </c>
      <c r="AN5273">
        <v>0.40024999999999999</v>
      </c>
      <c r="AO5273">
        <v>0.41775000000000001</v>
      </c>
      <c r="AP5273">
        <v>0.43900000000000006</v>
      </c>
      <c r="AQ5273">
        <v>0.50049999999999994</v>
      </c>
      <c r="AR5273">
        <v>0.53400000000000003</v>
      </c>
      <c r="AS5273">
        <v>0.54700000000000004</v>
      </c>
      <c r="AU5273">
        <f t="shared" ref="AU5273:AW5336" si="123">AL5273*200</f>
        <v>75.349999999999994</v>
      </c>
      <c r="AV5273">
        <f t="shared" si="123"/>
        <v>77.300000000000011</v>
      </c>
      <c r="AW5273">
        <f t="shared" si="123"/>
        <v>80.05</v>
      </c>
      <c r="AX5273">
        <f t="shared" si="122"/>
        <v>232.7</v>
      </c>
    </row>
    <row r="5274" spans="1:50" x14ac:dyDescent="0.25">
      <c r="A5274" s="96" t="s">
        <v>161</v>
      </c>
      <c r="B5274" s="96" t="s">
        <v>145</v>
      </c>
      <c r="C5274" s="96" t="s">
        <v>182</v>
      </c>
      <c r="D5274" s="99" t="s">
        <v>183</v>
      </c>
      <c r="E5274" s="99" t="s">
        <v>184</v>
      </c>
      <c r="F5274" s="135" t="s">
        <v>153</v>
      </c>
      <c r="G5274" s="17">
        <v>44761</v>
      </c>
      <c r="H5274" s="17"/>
      <c r="AL5274">
        <v>0.40674999999999994</v>
      </c>
      <c r="AM5274">
        <v>0.38450000000000001</v>
      </c>
      <c r="AN5274">
        <v>0.4</v>
      </c>
      <c r="AO5274">
        <v>0.42074999999999996</v>
      </c>
      <c r="AP5274">
        <v>0.44075000000000003</v>
      </c>
      <c r="AQ5274">
        <v>0.50600000000000001</v>
      </c>
      <c r="AR5274">
        <v>0.52800000000000002</v>
      </c>
      <c r="AS5274">
        <v>0.54149999999999998</v>
      </c>
      <c r="AU5274">
        <f t="shared" si="123"/>
        <v>81.349999999999994</v>
      </c>
      <c r="AV5274">
        <f t="shared" si="123"/>
        <v>76.900000000000006</v>
      </c>
      <c r="AW5274">
        <f t="shared" si="123"/>
        <v>80</v>
      </c>
      <c r="AX5274">
        <f t="shared" si="122"/>
        <v>238.25</v>
      </c>
    </row>
    <row r="5275" spans="1:50" x14ac:dyDescent="0.25">
      <c r="A5275" s="96" t="s">
        <v>161</v>
      </c>
      <c r="B5275" s="96" t="s">
        <v>145</v>
      </c>
      <c r="C5275" s="96" t="s">
        <v>182</v>
      </c>
      <c r="D5275" s="99" t="s">
        <v>183</v>
      </c>
      <c r="E5275" s="99" t="s">
        <v>184</v>
      </c>
      <c r="F5275" s="135" t="s">
        <v>153</v>
      </c>
      <c r="G5275" s="17">
        <v>44770</v>
      </c>
      <c r="H5275" s="17"/>
      <c r="AL5275">
        <v>0.41375000000000001</v>
      </c>
      <c r="AM5275">
        <v>0.39</v>
      </c>
      <c r="AN5275">
        <v>0.40950000000000003</v>
      </c>
      <c r="AO5275">
        <v>0.42950000000000005</v>
      </c>
      <c r="AP5275">
        <v>0.4415</v>
      </c>
      <c r="AQ5275">
        <v>0.50600000000000001</v>
      </c>
      <c r="AR5275">
        <v>0.53050000000000008</v>
      </c>
      <c r="AS5275">
        <v>0.54525000000000001</v>
      </c>
      <c r="AU5275">
        <f t="shared" si="123"/>
        <v>82.75</v>
      </c>
      <c r="AV5275">
        <f t="shared" si="123"/>
        <v>78</v>
      </c>
      <c r="AW5275">
        <f t="shared" si="123"/>
        <v>81.900000000000006</v>
      </c>
      <c r="AX5275">
        <f t="shared" si="122"/>
        <v>242.65</v>
      </c>
    </row>
    <row r="5276" spans="1:50" x14ac:dyDescent="0.25">
      <c r="A5276" s="96" t="s">
        <v>161</v>
      </c>
      <c r="B5276" s="96" t="s">
        <v>145</v>
      </c>
      <c r="C5276" s="96" t="s">
        <v>182</v>
      </c>
      <c r="D5276" s="99" t="s">
        <v>183</v>
      </c>
      <c r="E5276" s="99" t="s">
        <v>184</v>
      </c>
      <c r="F5276" s="135" t="s">
        <v>153</v>
      </c>
      <c r="G5276" s="17">
        <v>44778</v>
      </c>
      <c r="H5276" s="17"/>
      <c r="AL5276">
        <v>0.34100000000000003</v>
      </c>
      <c r="AM5276">
        <v>0.38700000000000001</v>
      </c>
      <c r="AN5276">
        <v>0.39899999999999997</v>
      </c>
      <c r="AO5276">
        <v>0.42149999999999999</v>
      </c>
      <c r="AP5276">
        <v>0.44475000000000003</v>
      </c>
      <c r="AQ5276">
        <v>0.5109999999999999</v>
      </c>
      <c r="AR5276">
        <v>0.53050000000000008</v>
      </c>
      <c r="AS5276">
        <v>0.54874999999999996</v>
      </c>
      <c r="AU5276">
        <f t="shared" si="123"/>
        <v>68.2</v>
      </c>
      <c r="AV5276">
        <f t="shared" si="123"/>
        <v>77.400000000000006</v>
      </c>
      <c r="AW5276">
        <f t="shared" si="123"/>
        <v>79.8</v>
      </c>
      <c r="AX5276">
        <f t="shared" si="122"/>
        <v>225.40000000000003</v>
      </c>
    </row>
    <row r="5277" spans="1:50" x14ac:dyDescent="0.25">
      <c r="A5277" s="96" t="s">
        <v>161</v>
      </c>
      <c r="B5277" s="96" t="s">
        <v>145</v>
      </c>
      <c r="C5277" s="96" t="s">
        <v>182</v>
      </c>
      <c r="D5277" s="99" t="s">
        <v>183</v>
      </c>
      <c r="E5277" s="99" t="s">
        <v>184</v>
      </c>
      <c r="F5277" s="135" t="s">
        <v>153</v>
      </c>
      <c r="G5277" s="17">
        <v>44784</v>
      </c>
      <c r="H5277" s="17"/>
      <c r="AL5277">
        <v>0.34100000000000003</v>
      </c>
      <c r="AM5277">
        <v>0.39474999999999999</v>
      </c>
      <c r="AN5277">
        <v>0.41325000000000001</v>
      </c>
      <c r="AO5277">
        <v>0.43474999999999997</v>
      </c>
      <c r="AP5277">
        <v>0.44900000000000007</v>
      </c>
      <c r="AQ5277">
        <v>0.51450000000000007</v>
      </c>
      <c r="AR5277">
        <v>0.53525</v>
      </c>
      <c r="AS5277">
        <v>0.55125000000000002</v>
      </c>
      <c r="AU5277">
        <f t="shared" si="123"/>
        <v>68.2</v>
      </c>
      <c r="AV5277">
        <f t="shared" si="123"/>
        <v>78.95</v>
      </c>
      <c r="AW5277">
        <f t="shared" si="123"/>
        <v>82.65</v>
      </c>
      <c r="AX5277">
        <f t="shared" si="122"/>
        <v>229.8</v>
      </c>
    </row>
    <row r="5278" spans="1:50" x14ac:dyDescent="0.25">
      <c r="A5278" s="96" t="s">
        <v>161</v>
      </c>
      <c r="B5278" s="96" t="s">
        <v>145</v>
      </c>
      <c r="C5278" s="96" t="s">
        <v>182</v>
      </c>
      <c r="D5278" s="99" t="s">
        <v>183</v>
      </c>
      <c r="E5278" s="99" t="s">
        <v>184</v>
      </c>
      <c r="F5278" s="135" t="s">
        <v>153</v>
      </c>
      <c r="G5278" s="17">
        <v>44796</v>
      </c>
      <c r="H5278" s="17"/>
      <c r="AL5278">
        <v>0.4375</v>
      </c>
      <c r="AM5278">
        <v>0.39250000000000002</v>
      </c>
      <c r="AN5278">
        <v>0.40875</v>
      </c>
      <c r="AO5278">
        <v>0.41975000000000001</v>
      </c>
      <c r="AP5278">
        <v>0.44075000000000003</v>
      </c>
      <c r="AQ5278">
        <v>0.48825000000000002</v>
      </c>
      <c r="AR5278">
        <v>0.5169999999999999</v>
      </c>
      <c r="AS5278">
        <v>0.54799999999999993</v>
      </c>
      <c r="AU5278">
        <f t="shared" si="123"/>
        <v>87.5</v>
      </c>
      <c r="AV5278">
        <f t="shared" si="123"/>
        <v>78.5</v>
      </c>
      <c r="AW5278">
        <f t="shared" si="123"/>
        <v>81.75</v>
      </c>
      <c r="AX5278">
        <f t="shared" si="122"/>
        <v>247.75</v>
      </c>
    </row>
    <row r="5279" spans="1:50" x14ac:dyDescent="0.25">
      <c r="A5279" s="96" t="s">
        <v>161</v>
      </c>
      <c r="B5279" s="96" t="s">
        <v>145</v>
      </c>
      <c r="C5279" s="96" t="s">
        <v>182</v>
      </c>
      <c r="D5279" s="99" t="s">
        <v>183</v>
      </c>
      <c r="E5279" s="99" t="s">
        <v>184</v>
      </c>
      <c r="F5279" s="135" t="s">
        <v>153</v>
      </c>
      <c r="G5279" s="17">
        <v>44802</v>
      </c>
      <c r="H5279" s="17"/>
      <c r="AL5279">
        <v>0.45037500000000003</v>
      </c>
      <c r="AM5279">
        <v>0.39049999999999996</v>
      </c>
      <c r="AN5279">
        <v>0.39024999999999999</v>
      </c>
      <c r="AO5279">
        <v>0.39724999999999994</v>
      </c>
      <c r="AP5279">
        <v>0.43149999999999999</v>
      </c>
      <c r="AQ5279">
        <v>0.45</v>
      </c>
      <c r="AR5279">
        <v>0.48700000000000004</v>
      </c>
      <c r="AS5279">
        <v>0.54374999999999996</v>
      </c>
      <c r="AU5279">
        <f t="shared" si="123"/>
        <v>90.075000000000003</v>
      </c>
      <c r="AV5279">
        <f t="shared" si="123"/>
        <v>78.099999999999994</v>
      </c>
      <c r="AW5279">
        <f t="shared" si="123"/>
        <v>78.05</v>
      </c>
      <c r="AX5279">
        <f t="shared" si="122"/>
        <v>246.22500000000002</v>
      </c>
    </row>
    <row r="5280" spans="1:50" x14ac:dyDescent="0.25">
      <c r="A5280" s="96" t="s">
        <v>161</v>
      </c>
      <c r="B5280" s="96" t="s">
        <v>145</v>
      </c>
      <c r="C5280" s="96" t="s">
        <v>182</v>
      </c>
      <c r="D5280" s="99" t="s">
        <v>183</v>
      </c>
      <c r="E5280" s="99" t="s">
        <v>184</v>
      </c>
      <c r="F5280" s="135" t="s">
        <v>153</v>
      </c>
      <c r="G5280" s="17">
        <v>44812</v>
      </c>
      <c r="H5280" s="17"/>
      <c r="AL5280">
        <v>0.43537500000000001</v>
      </c>
      <c r="AM5280">
        <v>0.39974999999999999</v>
      </c>
      <c r="AN5280">
        <v>0.41700000000000004</v>
      </c>
      <c r="AO5280">
        <v>0.43475000000000003</v>
      </c>
      <c r="AP5280">
        <v>0.44624999999999998</v>
      </c>
      <c r="AQ5280">
        <v>0.49249999999999999</v>
      </c>
      <c r="AR5280">
        <v>0.52375000000000005</v>
      </c>
      <c r="AS5280">
        <v>0.5515000000000001</v>
      </c>
      <c r="AU5280">
        <f t="shared" si="123"/>
        <v>87.075000000000003</v>
      </c>
      <c r="AV5280">
        <f t="shared" si="123"/>
        <v>79.95</v>
      </c>
      <c r="AW5280">
        <f t="shared" si="123"/>
        <v>83.4</v>
      </c>
      <c r="AX5280">
        <f t="shared" si="122"/>
        <v>250.42500000000001</v>
      </c>
    </row>
    <row r="5281" spans="1:50" x14ac:dyDescent="0.25">
      <c r="A5281" s="96" t="s">
        <v>161</v>
      </c>
      <c r="B5281" s="96" t="s">
        <v>145</v>
      </c>
      <c r="C5281" s="96" t="s">
        <v>182</v>
      </c>
      <c r="D5281" s="99" t="s">
        <v>183</v>
      </c>
      <c r="E5281" s="99" t="s">
        <v>184</v>
      </c>
      <c r="F5281" s="135" t="s">
        <v>153</v>
      </c>
      <c r="G5281" s="17">
        <v>44817</v>
      </c>
      <c r="H5281" s="17"/>
      <c r="AL5281">
        <v>0.42599999999999993</v>
      </c>
      <c r="AM5281">
        <v>0.39825000000000005</v>
      </c>
      <c r="AN5281">
        <v>0.41800000000000004</v>
      </c>
      <c r="AO5281">
        <v>0.435</v>
      </c>
      <c r="AP5281">
        <v>0.44374999999999998</v>
      </c>
      <c r="AQ5281">
        <v>0.49125000000000002</v>
      </c>
      <c r="AR5281">
        <v>0.52249999999999996</v>
      </c>
      <c r="AS5281">
        <v>0.54849999999999999</v>
      </c>
      <c r="AU5281">
        <f t="shared" si="123"/>
        <v>85.199999999999989</v>
      </c>
      <c r="AV5281">
        <f t="shared" si="123"/>
        <v>79.650000000000006</v>
      </c>
      <c r="AW5281">
        <f t="shared" si="123"/>
        <v>83.600000000000009</v>
      </c>
      <c r="AX5281">
        <f t="shared" si="122"/>
        <v>248.45</v>
      </c>
    </row>
    <row r="5282" spans="1:50" x14ac:dyDescent="0.25">
      <c r="A5282" s="96" t="s">
        <v>161</v>
      </c>
      <c r="B5282" s="96" t="s">
        <v>145</v>
      </c>
      <c r="C5282" s="96" t="s">
        <v>182</v>
      </c>
      <c r="D5282" s="99" t="s">
        <v>183</v>
      </c>
      <c r="E5282" s="99" t="s">
        <v>184</v>
      </c>
      <c r="F5282" s="135" t="s">
        <v>153</v>
      </c>
      <c r="G5282" s="17">
        <v>44839</v>
      </c>
      <c r="H5282" s="17"/>
      <c r="AL5282">
        <v>0.46187499999999998</v>
      </c>
      <c r="AM5282">
        <v>0.41025</v>
      </c>
      <c r="AN5282">
        <v>0.42349999999999999</v>
      </c>
      <c r="AO5282">
        <v>0.43874999999999997</v>
      </c>
      <c r="AP5282">
        <v>0.44624999999999998</v>
      </c>
      <c r="AQ5282">
        <v>0.4955</v>
      </c>
      <c r="AR5282">
        <v>0.52649999999999997</v>
      </c>
      <c r="AS5282">
        <v>0.55200000000000005</v>
      </c>
      <c r="AU5282">
        <f t="shared" si="123"/>
        <v>92.375</v>
      </c>
      <c r="AV5282">
        <f t="shared" si="123"/>
        <v>82.05</v>
      </c>
      <c r="AW5282">
        <f t="shared" si="123"/>
        <v>84.7</v>
      </c>
      <c r="AX5282">
        <f t="shared" si="122"/>
        <v>259.125</v>
      </c>
    </row>
    <row r="5283" spans="1:50" x14ac:dyDescent="0.25">
      <c r="A5283" s="96" t="s">
        <v>161</v>
      </c>
      <c r="B5283" s="96" t="s">
        <v>145</v>
      </c>
      <c r="C5283" s="96" t="s">
        <v>182</v>
      </c>
      <c r="D5283" s="99" t="s">
        <v>183</v>
      </c>
      <c r="E5283" s="99" t="s">
        <v>184</v>
      </c>
      <c r="F5283" s="135" t="s">
        <v>153</v>
      </c>
      <c r="G5283" s="17">
        <v>44852</v>
      </c>
      <c r="H5283" s="17"/>
      <c r="AL5283">
        <v>0.38575000000000004</v>
      </c>
      <c r="AM5283">
        <v>0.39649999999999996</v>
      </c>
      <c r="AN5283">
        <v>0.41325000000000001</v>
      </c>
      <c r="AO5283">
        <v>0.43150000000000005</v>
      </c>
      <c r="AP5283">
        <v>0.44400000000000001</v>
      </c>
      <c r="AQ5283">
        <v>0.50049999999999994</v>
      </c>
      <c r="AR5283">
        <v>0.52324999999999999</v>
      </c>
      <c r="AS5283">
        <v>0.55149999999999999</v>
      </c>
      <c r="AU5283">
        <f t="shared" si="123"/>
        <v>77.150000000000006</v>
      </c>
      <c r="AV5283">
        <f t="shared" si="123"/>
        <v>79.3</v>
      </c>
      <c r="AW5283">
        <f t="shared" si="123"/>
        <v>82.65</v>
      </c>
      <c r="AX5283">
        <f t="shared" si="122"/>
        <v>239.1</v>
      </c>
    </row>
    <row r="5284" spans="1:50" x14ac:dyDescent="0.25">
      <c r="A5284" s="96" t="s">
        <v>161</v>
      </c>
      <c r="B5284" s="96" t="s">
        <v>145</v>
      </c>
      <c r="C5284" s="96" t="s">
        <v>182</v>
      </c>
      <c r="D5284" s="99" t="s">
        <v>183</v>
      </c>
      <c r="E5284" s="99" t="s">
        <v>184</v>
      </c>
      <c r="F5284" s="135" t="s">
        <v>153</v>
      </c>
      <c r="G5284" s="17">
        <v>44868</v>
      </c>
      <c r="H5284" s="17"/>
      <c r="AL5284">
        <v>0.24024999999999999</v>
      </c>
      <c r="AM5284">
        <v>0.34525</v>
      </c>
      <c r="AN5284">
        <v>0.38750000000000001</v>
      </c>
      <c r="AO5284">
        <v>0.42</v>
      </c>
      <c r="AP5284">
        <v>0.439</v>
      </c>
      <c r="AQ5284">
        <v>0.49299999999999999</v>
      </c>
      <c r="AR5284">
        <v>0.52574999999999994</v>
      </c>
      <c r="AS5284">
        <v>0.55674999999999997</v>
      </c>
      <c r="AU5284">
        <f t="shared" si="123"/>
        <v>48.05</v>
      </c>
      <c r="AV5284">
        <f t="shared" si="123"/>
        <v>69.05</v>
      </c>
      <c r="AW5284">
        <f t="shared" si="123"/>
        <v>77.5</v>
      </c>
      <c r="AX5284">
        <f t="shared" si="122"/>
        <v>194.6</v>
      </c>
    </row>
    <row r="5285" spans="1:50" x14ac:dyDescent="0.25">
      <c r="A5285" s="102" t="s">
        <v>156</v>
      </c>
      <c r="B5285" s="102" t="s">
        <v>79</v>
      </c>
      <c r="C5285" s="102" t="s">
        <v>185</v>
      </c>
      <c r="D5285" s="99" t="s">
        <v>183</v>
      </c>
      <c r="E5285" s="99" t="s">
        <v>184</v>
      </c>
      <c r="F5285" s="132" t="s">
        <v>153</v>
      </c>
      <c r="G5285" s="17">
        <v>44831</v>
      </c>
      <c r="H5285" s="17"/>
      <c r="AL5285">
        <v>0.42862499999999998</v>
      </c>
      <c r="AM5285">
        <v>0.40075000000000005</v>
      </c>
      <c r="AN5285">
        <v>0.41850000000000004</v>
      </c>
      <c r="AO5285">
        <v>0.42950000000000005</v>
      </c>
      <c r="AP5285">
        <v>0.44575000000000004</v>
      </c>
      <c r="AQ5285">
        <v>0.46950000000000003</v>
      </c>
      <c r="AR5285">
        <v>0.50450000000000006</v>
      </c>
      <c r="AS5285">
        <v>0.55449999999999999</v>
      </c>
      <c r="AU5285">
        <f t="shared" si="123"/>
        <v>85.724999999999994</v>
      </c>
      <c r="AV5285">
        <f t="shared" si="123"/>
        <v>80.150000000000006</v>
      </c>
      <c r="AW5285">
        <f t="shared" si="123"/>
        <v>83.7</v>
      </c>
      <c r="AX5285">
        <f t="shared" si="122"/>
        <v>249.57499999999999</v>
      </c>
    </row>
    <row r="5286" spans="1:50" x14ac:dyDescent="0.25">
      <c r="A5286" s="102" t="s">
        <v>156</v>
      </c>
      <c r="B5286" s="102" t="s">
        <v>79</v>
      </c>
      <c r="C5286" s="102" t="s">
        <v>185</v>
      </c>
      <c r="D5286" s="99" t="s">
        <v>183</v>
      </c>
      <c r="E5286" s="99" t="s">
        <v>184</v>
      </c>
      <c r="F5286" s="132" t="s">
        <v>153</v>
      </c>
      <c r="G5286" s="17">
        <v>44706</v>
      </c>
      <c r="H5286" s="17"/>
      <c r="AL5286">
        <v>0.264125</v>
      </c>
      <c r="AM5286">
        <v>0.35799999999999998</v>
      </c>
      <c r="AN5286">
        <v>0.36849999999999999</v>
      </c>
      <c r="AO5286">
        <v>0.38150000000000006</v>
      </c>
      <c r="AP5286">
        <v>0.40525</v>
      </c>
      <c r="AQ5286">
        <v>0.43900000000000006</v>
      </c>
      <c r="AR5286">
        <v>0.49375000000000002</v>
      </c>
      <c r="AS5286">
        <v>0.54374999999999996</v>
      </c>
      <c r="AU5286">
        <f t="shared" si="123"/>
        <v>52.825000000000003</v>
      </c>
      <c r="AV5286">
        <f t="shared" si="123"/>
        <v>71.599999999999994</v>
      </c>
      <c r="AW5286">
        <f t="shared" si="123"/>
        <v>73.7</v>
      </c>
      <c r="AX5286">
        <f t="shared" si="122"/>
        <v>198.125</v>
      </c>
    </row>
    <row r="5287" spans="1:50" x14ac:dyDescent="0.25">
      <c r="A5287" s="102" t="s">
        <v>156</v>
      </c>
      <c r="B5287" s="102" t="s">
        <v>79</v>
      </c>
      <c r="C5287" s="102" t="s">
        <v>185</v>
      </c>
      <c r="D5287" s="99" t="s">
        <v>183</v>
      </c>
      <c r="E5287" s="99" t="s">
        <v>184</v>
      </c>
      <c r="F5287" s="132" t="s">
        <v>153</v>
      </c>
      <c r="G5287" s="17">
        <v>44719</v>
      </c>
      <c r="H5287" s="17"/>
      <c r="AL5287">
        <v>0.36262500000000003</v>
      </c>
      <c r="AM5287">
        <v>0.37450000000000006</v>
      </c>
      <c r="AN5287">
        <v>0.37874999999999998</v>
      </c>
      <c r="AO5287">
        <v>0.38</v>
      </c>
      <c r="AP5287">
        <v>0.41075</v>
      </c>
      <c r="AQ5287">
        <v>0.44374999999999998</v>
      </c>
      <c r="AR5287">
        <v>0.49475000000000002</v>
      </c>
      <c r="AS5287">
        <v>0.54125000000000001</v>
      </c>
      <c r="AU5287">
        <f t="shared" si="123"/>
        <v>72.525000000000006</v>
      </c>
      <c r="AV5287">
        <f t="shared" si="123"/>
        <v>74.900000000000006</v>
      </c>
      <c r="AW5287">
        <f t="shared" si="123"/>
        <v>75.75</v>
      </c>
      <c r="AX5287">
        <f t="shared" si="122"/>
        <v>223.17500000000001</v>
      </c>
    </row>
    <row r="5288" spans="1:50" x14ac:dyDescent="0.25">
      <c r="A5288" s="102" t="s">
        <v>156</v>
      </c>
      <c r="B5288" s="102" t="s">
        <v>79</v>
      </c>
      <c r="C5288" s="102" t="s">
        <v>185</v>
      </c>
      <c r="D5288" s="99" t="s">
        <v>183</v>
      </c>
      <c r="E5288" s="99" t="s">
        <v>184</v>
      </c>
      <c r="F5288" s="132" t="s">
        <v>153</v>
      </c>
      <c r="G5288" s="17">
        <v>44733</v>
      </c>
      <c r="H5288" s="17"/>
      <c r="AL5288">
        <v>0.40787499999999993</v>
      </c>
      <c r="AM5288">
        <v>0.38132500000000003</v>
      </c>
      <c r="AN5288">
        <v>0.39200000000000002</v>
      </c>
      <c r="AO5288">
        <v>0.39075000000000004</v>
      </c>
      <c r="AP5288">
        <v>0.41199999999999998</v>
      </c>
      <c r="AQ5288">
        <v>0.45075000000000004</v>
      </c>
      <c r="AR5288">
        <v>0.49674999999999997</v>
      </c>
      <c r="AS5288">
        <v>0.54225000000000012</v>
      </c>
      <c r="AU5288">
        <f t="shared" si="123"/>
        <v>81.574999999999989</v>
      </c>
      <c r="AV5288">
        <f t="shared" si="123"/>
        <v>76.265000000000001</v>
      </c>
      <c r="AW5288">
        <f t="shared" si="123"/>
        <v>78.400000000000006</v>
      </c>
      <c r="AX5288">
        <f t="shared" si="122"/>
        <v>236.23999999999998</v>
      </c>
    </row>
    <row r="5289" spans="1:50" x14ac:dyDescent="0.25">
      <c r="A5289" s="102" t="s">
        <v>156</v>
      </c>
      <c r="B5289" s="102" t="s">
        <v>79</v>
      </c>
      <c r="C5289" s="102" t="s">
        <v>185</v>
      </c>
      <c r="D5289" s="99" t="s">
        <v>183</v>
      </c>
      <c r="E5289" s="99" t="s">
        <v>184</v>
      </c>
      <c r="F5289" s="132" t="s">
        <v>153</v>
      </c>
      <c r="G5289" s="17">
        <v>44747</v>
      </c>
      <c r="H5289" s="17"/>
      <c r="AL5289">
        <v>0.36499999999999999</v>
      </c>
      <c r="AM5289">
        <v>0.377</v>
      </c>
      <c r="AN5289">
        <v>0.38624999999999998</v>
      </c>
      <c r="AO5289">
        <v>0.39024999999999999</v>
      </c>
      <c r="AP5289">
        <v>0.42075000000000001</v>
      </c>
      <c r="AQ5289">
        <v>0.46449999999999997</v>
      </c>
      <c r="AR5289">
        <v>0.50599999999999989</v>
      </c>
      <c r="AS5289">
        <v>0.54525000000000001</v>
      </c>
      <c r="AU5289">
        <f t="shared" si="123"/>
        <v>73</v>
      </c>
      <c r="AV5289">
        <f t="shared" si="123"/>
        <v>75.400000000000006</v>
      </c>
      <c r="AW5289">
        <f t="shared" si="123"/>
        <v>77.25</v>
      </c>
      <c r="AX5289">
        <f t="shared" si="122"/>
        <v>225.65</v>
      </c>
    </row>
    <row r="5290" spans="1:50" x14ac:dyDescent="0.25">
      <c r="A5290" s="102" t="s">
        <v>156</v>
      </c>
      <c r="B5290" s="102" t="s">
        <v>79</v>
      </c>
      <c r="C5290" s="102" t="s">
        <v>185</v>
      </c>
      <c r="D5290" s="99" t="s">
        <v>183</v>
      </c>
      <c r="E5290" s="99" t="s">
        <v>184</v>
      </c>
      <c r="F5290" s="132" t="s">
        <v>153</v>
      </c>
      <c r="G5290" s="17">
        <v>44756</v>
      </c>
      <c r="H5290" s="17"/>
      <c r="AL5290">
        <v>0.36262500000000003</v>
      </c>
      <c r="AM5290">
        <v>0.38374999999999998</v>
      </c>
      <c r="AN5290">
        <v>0.39374999999999999</v>
      </c>
      <c r="AO5290">
        <v>0.40824999999999995</v>
      </c>
      <c r="AP5290">
        <v>0.43875000000000008</v>
      </c>
      <c r="AQ5290">
        <v>0.47325</v>
      </c>
      <c r="AR5290">
        <v>0.50624999999999998</v>
      </c>
      <c r="AS5290">
        <v>0.54874999999999996</v>
      </c>
      <c r="AU5290">
        <f t="shared" si="123"/>
        <v>72.525000000000006</v>
      </c>
      <c r="AV5290">
        <f t="shared" si="123"/>
        <v>76.75</v>
      </c>
      <c r="AW5290">
        <f t="shared" si="123"/>
        <v>78.75</v>
      </c>
      <c r="AX5290">
        <f t="shared" si="122"/>
        <v>228.02500000000001</v>
      </c>
    </row>
    <row r="5291" spans="1:50" x14ac:dyDescent="0.25">
      <c r="A5291" s="102" t="s">
        <v>156</v>
      </c>
      <c r="B5291" s="102" t="s">
        <v>79</v>
      </c>
      <c r="C5291" s="102" t="s">
        <v>185</v>
      </c>
      <c r="D5291" s="99" t="s">
        <v>183</v>
      </c>
      <c r="E5291" s="99" t="s">
        <v>184</v>
      </c>
      <c r="F5291" s="132" t="s">
        <v>153</v>
      </c>
      <c r="G5291" s="17">
        <v>44761</v>
      </c>
      <c r="H5291" s="17"/>
      <c r="AL5291">
        <v>0.39737499999999998</v>
      </c>
      <c r="AM5291">
        <v>0.38050000000000006</v>
      </c>
      <c r="AN5291">
        <v>0.39200000000000002</v>
      </c>
      <c r="AO5291">
        <v>0.41300000000000003</v>
      </c>
      <c r="AP5291">
        <v>0.43849999999999995</v>
      </c>
      <c r="AQ5291">
        <v>0.47549999999999998</v>
      </c>
      <c r="AR5291">
        <v>0.51124999999999998</v>
      </c>
      <c r="AS5291">
        <v>0.54575000000000007</v>
      </c>
      <c r="AU5291">
        <f t="shared" si="123"/>
        <v>79.474999999999994</v>
      </c>
      <c r="AV5291">
        <f t="shared" si="123"/>
        <v>76.100000000000009</v>
      </c>
      <c r="AW5291">
        <f t="shared" si="123"/>
        <v>78.400000000000006</v>
      </c>
      <c r="AX5291">
        <f t="shared" si="122"/>
        <v>233.97499999999999</v>
      </c>
    </row>
    <row r="5292" spans="1:50" x14ac:dyDescent="0.25">
      <c r="A5292" s="102" t="s">
        <v>156</v>
      </c>
      <c r="B5292" s="102" t="s">
        <v>79</v>
      </c>
      <c r="C5292" s="102" t="s">
        <v>185</v>
      </c>
      <c r="D5292" s="99" t="s">
        <v>183</v>
      </c>
      <c r="E5292" s="99" t="s">
        <v>184</v>
      </c>
      <c r="F5292" s="132" t="s">
        <v>153</v>
      </c>
      <c r="G5292" s="17">
        <v>44770</v>
      </c>
      <c r="H5292" s="17"/>
      <c r="AL5292">
        <v>0.41549999999999998</v>
      </c>
      <c r="AM5292">
        <v>0.38624999999999998</v>
      </c>
      <c r="AN5292">
        <v>0.39924999999999999</v>
      </c>
      <c r="AO5292">
        <v>0.42025000000000001</v>
      </c>
      <c r="AP5292">
        <v>0.44274999999999998</v>
      </c>
      <c r="AQ5292">
        <v>0.47424999999999995</v>
      </c>
      <c r="AR5292">
        <v>0.51</v>
      </c>
      <c r="AS5292">
        <v>0.54874999999999996</v>
      </c>
      <c r="AU5292">
        <f t="shared" si="123"/>
        <v>83.1</v>
      </c>
      <c r="AV5292">
        <f t="shared" si="123"/>
        <v>77.25</v>
      </c>
      <c r="AW5292">
        <f t="shared" si="123"/>
        <v>79.849999999999994</v>
      </c>
      <c r="AX5292">
        <f t="shared" si="122"/>
        <v>240.2</v>
      </c>
    </row>
    <row r="5293" spans="1:50" x14ac:dyDescent="0.25">
      <c r="A5293" s="102" t="s">
        <v>156</v>
      </c>
      <c r="B5293" s="102" t="s">
        <v>79</v>
      </c>
      <c r="C5293" s="102" t="s">
        <v>185</v>
      </c>
      <c r="D5293" s="99" t="s">
        <v>183</v>
      </c>
      <c r="E5293" s="99" t="s">
        <v>184</v>
      </c>
      <c r="F5293" s="132" t="s">
        <v>153</v>
      </c>
      <c r="G5293" s="17">
        <v>44778</v>
      </c>
      <c r="H5293" s="17"/>
      <c r="AL5293">
        <v>0.33950000000000002</v>
      </c>
      <c r="AM5293">
        <v>0.38025000000000003</v>
      </c>
      <c r="AN5293">
        <v>0.39325000000000004</v>
      </c>
      <c r="AO5293">
        <v>0.41299999999999998</v>
      </c>
      <c r="AP5293">
        <v>0.43949999999999995</v>
      </c>
      <c r="AQ5293">
        <v>0.48324999999999996</v>
      </c>
      <c r="AR5293">
        <v>0.51324999999999998</v>
      </c>
      <c r="AS5293">
        <v>0.54800000000000004</v>
      </c>
      <c r="AU5293">
        <f t="shared" si="123"/>
        <v>67.900000000000006</v>
      </c>
      <c r="AV5293">
        <f t="shared" si="123"/>
        <v>76.050000000000011</v>
      </c>
      <c r="AW5293">
        <f t="shared" si="123"/>
        <v>78.650000000000006</v>
      </c>
      <c r="AX5293">
        <f t="shared" si="122"/>
        <v>222.60000000000002</v>
      </c>
    </row>
    <row r="5294" spans="1:50" x14ac:dyDescent="0.25">
      <c r="A5294" s="102" t="s">
        <v>156</v>
      </c>
      <c r="B5294" s="102" t="s">
        <v>79</v>
      </c>
      <c r="C5294" s="102" t="s">
        <v>185</v>
      </c>
      <c r="D5294" s="99" t="s">
        <v>183</v>
      </c>
      <c r="E5294" s="99" t="s">
        <v>184</v>
      </c>
      <c r="F5294" s="132" t="s">
        <v>153</v>
      </c>
      <c r="G5294" s="17">
        <v>44784</v>
      </c>
      <c r="H5294" s="17"/>
      <c r="AL5294">
        <v>0.33950000000000002</v>
      </c>
      <c r="AM5294">
        <v>0.39274999999999999</v>
      </c>
      <c r="AN5294">
        <v>0.40500000000000003</v>
      </c>
      <c r="AO5294">
        <v>0.42575000000000002</v>
      </c>
      <c r="AP5294">
        <v>0.44599999999999995</v>
      </c>
      <c r="AQ5294">
        <v>0.47375</v>
      </c>
      <c r="AR5294">
        <v>0.51899999999999991</v>
      </c>
      <c r="AS5294">
        <v>0.55449999999999999</v>
      </c>
      <c r="AU5294">
        <f t="shared" si="123"/>
        <v>67.900000000000006</v>
      </c>
      <c r="AV5294">
        <f t="shared" si="123"/>
        <v>78.55</v>
      </c>
      <c r="AW5294">
        <f t="shared" si="123"/>
        <v>81</v>
      </c>
      <c r="AX5294">
        <f t="shared" si="122"/>
        <v>227.45</v>
      </c>
    </row>
    <row r="5295" spans="1:50" x14ac:dyDescent="0.25">
      <c r="A5295" s="102" t="s">
        <v>156</v>
      </c>
      <c r="B5295" s="102" t="s">
        <v>79</v>
      </c>
      <c r="C5295" s="102" t="s">
        <v>185</v>
      </c>
      <c r="D5295" s="99" t="s">
        <v>183</v>
      </c>
      <c r="E5295" s="99" t="s">
        <v>184</v>
      </c>
      <c r="F5295" s="132" t="s">
        <v>153</v>
      </c>
      <c r="G5295" s="17">
        <v>44796</v>
      </c>
      <c r="H5295" s="17"/>
      <c r="AL5295">
        <v>0.448125</v>
      </c>
      <c r="AM5295">
        <v>0.39075000000000004</v>
      </c>
      <c r="AN5295">
        <v>0.39850000000000002</v>
      </c>
      <c r="AO5295">
        <v>0.41174999999999995</v>
      </c>
      <c r="AP5295">
        <v>0.43050000000000005</v>
      </c>
      <c r="AQ5295">
        <v>0.45150000000000007</v>
      </c>
      <c r="AR5295">
        <v>0.50375000000000003</v>
      </c>
      <c r="AS5295">
        <v>0.54600000000000004</v>
      </c>
      <c r="AU5295">
        <f t="shared" si="123"/>
        <v>89.625</v>
      </c>
      <c r="AV5295">
        <f t="shared" si="123"/>
        <v>78.150000000000006</v>
      </c>
      <c r="AW5295">
        <f t="shared" si="123"/>
        <v>79.7</v>
      </c>
      <c r="AX5295">
        <f t="shared" si="122"/>
        <v>247.47500000000002</v>
      </c>
    </row>
    <row r="5296" spans="1:50" x14ac:dyDescent="0.25">
      <c r="A5296" s="102" t="s">
        <v>156</v>
      </c>
      <c r="B5296" s="102" t="s">
        <v>79</v>
      </c>
      <c r="C5296" s="102" t="s">
        <v>185</v>
      </c>
      <c r="D5296" s="99" t="s">
        <v>183</v>
      </c>
      <c r="E5296" s="99" t="s">
        <v>184</v>
      </c>
      <c r="F5296" s="132" t="s">
        <v>153</v>
      </c>
      <c r="G5296" s="17">
        <v>44802</v>
      </c>
      <c r="H5296" s="17"/>
      <c r="AL5296">
        <v>0.43512499999999998</v>
      </c>
      <c r="AM5296">
        <v>0.39</v>
      </c>
      <c r="AN5296">
        <v>0.38200000000000001</v>
      </c>
      <c r="AO5296">
        <v>0.39550000000000002</v>
      </c>
      <c r="AP5296">
        <v>0.43625000000000003</v>
      </c>
      <c r="AQ5296">
        <v>0.47275000000000006</v>
      </c>
      <c r="AR5296">
        <v>0.52625</v>
      </c>
      <c r="AS5296">
        <v>0.54799999999999993</v>
      </c>
      <c r="AU5296">
        <f t="shared" si="123"/>
        <v>87.024999999999991</v>
      </c>
      <c r="AV5296">
        <f t="shared" si="123"/>
        <v>78</v>
      </c>
      <c r="AW5296">
        <f t="shared" si="123"/>
        <v>76.400000000000006</v>
      </c>
      <c r="AX5296">
        <f t="shared" si="122"/>
        <v>241.42499999999998</v>
      </c>
    </row>
    <row r="5297" spans="1:50" x14ac:dyDescent="0.25">
      <c r="A5297" s="102" t="s">
        <v>156</v>
      </c>
      <c r="B5297" s="102" t="s">
        <v>79</v>
      </c>
      <c r="C5297" s="102" t="s">
        <v>185</v>
      </c>
      <c r="D5297" s="99" t="s">
        <v>183</v>
      </c>
      <c r="E5297" s="99" t="s">
        <v>184</v>
      </c>
      <c r="F5297" s="132" t="s">
        <v>153</v>
      </c>
      <c r="G5297" s="17">
        <v>44812</v>
      </c>
      <c r="H5297" s="17"/>
      <c r="AL5297">
        <v>0.40525000000000005</v>
      </c>
      <c r="AM5297">
        <v>0.39325000000000004</v>
      </c>
      <c r="AN5297">
        <v>0.41125</v>
      </c>
      <c r="AO5297">
        <v>0.42575000000000002</v>
      </c>
      <c r="AP5297">
        <v>0.44650000000000006</v>
      </c>
      <c r="AQ5297">
        <v>0.46700000000000003</v>
      </c>
      <c r="AR5297">
        <v>0.50749999999999995</v>
      </c>
      <c r="AS5297">
        <v>0.55049999999999999</v>
      </c>
      <c r="AU5297">
        <f t="shared" si="123"/>
        <v>81.050000000000011</v>
      </c>
      <c r="AV5297">
        <f t="shared" si="123"/>
        <v>78.650000000000006</v>
      </c>
      <c r="AW5297">
        <f t="shared" si="123"/>
        <v>82.25</v>
      </c>
      <c r="AX5297">
        <f t="shared" si="122"/>
        <v>241.95000000000002</v>
      </c>
    </row>
    <row r="5298" spans="1:50" x14ac:dyDescent="0.25">
      <c r="A5298" s="102" t="s">
        <v>156</v>
      </c>
      <c r="B5298" s="102" t="s">
        <v>79</v>
      </c>
      <c r="C5298" s="102" t="s">
        <v>185</v>
      </c>
      <c r="D5298" s="99" t="s">
        <v>183</v>
      </c>
      <c r="E5298" s="99" t="s">
        <v>184</v>
      </c>
      <c r="F5298" s="132" t="s">
        <v>153</v>
      </c>
      <c r="G5298" s="17">
        <v>44817</v>
      </c>
      <c r="H5298" s="17"/>
      <c r="AL5298">
        <v>0.40612500000000007</v>
      </c>
      <c r="AM5298">
        <v>0.39424999999999999</v>
      </c>
      <c r="AN5298">
        <v>0.41225000000000001</v>
      </c>
      <c r="AO5298">
        <v>0.42499999999999999</v>
      </c>
      <c r="AP5298">
        <v>0.44575000000000004</v>
      </c>
      <c r="AQ5298">
        <v>0.46500000000000002</v>
      </c>
      <c r="AR5298">
        <v>0.50575000000000003</v>
      </c>
      <c r="AS5298">
        <v>0.54949999999999999</v>
      </c>
      <c r="AU5298">
        <f t="shared" si="123"/>
        <v>81.225000000000009</v>
      </c>
      <c r="AV5298">
        <f t="shared" si="123"/>
        <v>78.849999999999994</v>
      </c>
      <c r="AW5298">
        <f t="shared" si="123"/>
        <v>82.45</v>
      </c>
      <c r="AX5298">
        <f t="shared" si="122"/>
        <v>242.52499999999998</v>
      </c>
    </row>
    <row r="5299" spans="1:50" x14ac:dyDescent="0.25">
      <c r="A5299" s="102" t="s">
        <v>156</v>
      </c>
      <c r="B5299" s="102" t="s">
        <v>79</v>
      </c>
      <c r="C5299" s="102" t="s">
        <v>185</v>
      </c>
      <c r="D5299" s="99" t="s">
        <v>183</v>
      </c>
      <c r="E5299" s="99" t="s">
        <v>184</v>
      </c>
      <c r="F5299" s="132" t="s">
        <v>153</v>
      </c>
      <c r="G5299" s="17">
        <v>44839</v>
      </c>
      <c r="H5299" s="17"/>
      <c r="AL5299">
        <v>0.44</v>
      </c>
      <c r="AM5299">
        <v>0.40899999999999997</v>
      </c>
      <c r="AN5299">
        <v>0.41849999999999993</v>
      </c>
      <c r="AO5299">
        <v>0.42900000000000005</v>
      </c>
      <c r="AP5299">
        <v>0.44799999999999995</v>
      </c>
      <c r="AQ5299">
        <v>0.47299999999999998</v>
      </c>
      <c r="AR5299">
        <v>0.50475000000000003</v>
      </c>
      <c r="AS5299">
        <v>0.55400000000000005</v>
      </c>
      <c r="AU5299">
        <f t="shared" si="123"/>
        <v>88</v>
      </c>
      <c r="AV5299">
        <f t="shared" si="123"/>
        <v>81.8</v>
      </c>
      <c r="AW5299">
        <f t="shared" si="123"/>
        <v>83.699999999999989</v>
      </c>
      <c r="AX5299">
        <f t="shared" si="122"/>
        <v>253.5</v>
      </c>
    </row>
    <row r="5300" spans="1:50" x14ac:dyDescent="0.25">
      <c r="A5300" s="102" t="s">
        <v>156</v>
      </c>
      <c r="B5300" s="102" t="s">
        <v>79</v>
      </c>
      <c r="C5300" s="102" t="s">
        <v>185</v>
      </c>
      <c r="D5300" s="99" t="s">
        <v>183</v>
      </c>
      <c r="E5300" s="99" t="s">
        <v>184</v>
      </c>
      <c r="F5300" s="132" t="s">
        <v>153</v>
      </c>
      <c r="G5300" s="17">
        <v>44852</v>
      </c>
      <c r="H5300" s="17"/>
      <c r="AL5300">
        <v>0.37525000000000008</v>
      </c>
      <c r="AM5300">
        <v>0.39325000000000004</v>
      </c>
      <c r="AN5300">
        <v>0.40749999999999997</v>
      </c>
      <c r="AO5300">
        <v>0.42249999999999999</v>
      </c>
      <c r="AP5300">
        <v>0.44524999999999998</v>
      </c>
      <c r="AQ5300">
        <v>0.47649999999999998</v>
      </c>
      <c r="AR5300">
        <v>0.50374999999999992</v>
      </c>
      <c r="AS5300">
        <v>0.54874999999999996</v>
      </c>
      <c r="AU5300">
        <f t="shared" si="123"/>
        <v>75.050000000000011</v>
      </c>
      <c r="AV5300">
        <f t="shared" si="123"/>
        <v>78.650000000000006</v>
      </c>
      <c r="AW5300">
        <f t="shared" si="123"/>
        <v>81.5</v>
      </c>
      <c r="AX5300">
        <f t="shared" si="122"/>
        <v>235.20000000000002</v>
      </c>
    </row>
    <row r="5301" spans="1:50" x14ac:dyDescent="0.25">
      <c r="A5301" s="102" t="s">
        <v>156</v>
      </c>
      <c r="B5301" s="102" t="s">
        <v>79</v>
      </c>
      <c r="C5301" s="102" t="s">
        <v>185</v>
      </c>
      <c r="D5301" s="99" t="s">
        <v>183</v>
      </c>
      <c r="E5301" s="99" t="s">
        <v>184</v>
      </c>
      <c r="F5301" s="132" t="s">
        <v>153</v>
      </c>
      <c r="G5301" s="17">
        <v>44868</v>
      </c>
      <c r="H5301" s="17"/>
      <c r="AL5301">
        <v>0.21812500000000001</v>
      </c>
      <c r="AM5301">
        <v>0.32650000000000001</v>
      </c>
      <c r="AN5301">
        <v>0.377</v>
      </c>
      <c r="AO5301">
        <v>0.41150000000000003</v>
      </c>
      <c r="AP5301">
        <v>0.441</v>
      </c>
      <c r="AQ5301">
        <v>0.47049999999999997</v>
      </c>
      <c r="AR5301">
        <v>0.502</v>
      </c>
      <c r="AS5301">
        <v>0.55399999999999994</v>
      </c>
      <c r="AU5301">
        <f t="shared" si="123"/>
        <v>43.625</v>
      </c>
      <c r="AV5301">
        <f t="shared" si="123"/>
        <v>65.3</v>
      </c>
      <c r="AW5301">
        <f t="shared" si="123"/>
        <v>75.400000000000006</v>
      </c>
      <c r="AX5301">
        <f t="shared" si="122"/>
        <v>184.32499999999999</v>
      </c>
    </row>
    <row r="5302" spans="1:50" x14ac:dyDescent="0.25">
      <c r="A5302" s="96" t="s">
        <v>158</v>
      </c>
      <c r="B5302" s="96" t="s">
        <v>84</v>
      </c>
      <c r="C5302" s="96" t="s">
        <v>185</v>
      </c>
      <c r="D5302" s="99" t="s">
        <v>183</v>
      </c>
      <c r="E5302" s="99" t="s">
        <v>184</v>
      </c>
      <c r="F5302" s="135" t="s">
        <v>153</v>
      </c>
      <c r="G5302" s="17">
        <v>44831</v>
      </c>
      <c r="H5302" s="17"/>
      <c r="AL5302">
        <v>0.43337500000000007</v>
      </c>
      <c r="AM5302">
        <v>0.40600000000000003</v>
      </c>
      <c r="AN5302">
        <v>0.42275000000000007</v>
      </c>
      <c r="AO5302">
        <v>0.43225000000000002</v>
      </c>
      <c r="AP5302">
        <v>0.44575000000000004</v>
      </c>
      <c r="AQ5302">
        <v>0.47025000000000006</v>
      </c>
      <c r="AR5302">
        <v>0.50775000000000003</v>
      </c>
      <c r="AS5302">
        <v>0.54199999999999993</v>
      </c>
      <c r="AU5302">
        <f t="shared" si="123"/>
        <v>86.675000000000011</v>
      </c>
      <c r="AV5302">
        <f t="shared" si="123"/>
        <v>81.2</v>
      </c>
      <c r="AW5302">
        <f t="shared" si="123"/>
        <v>84.550000000000011</v>
      </c>
      <c r="AX5302">
        <f t="shared" si="122"/>
        <v>252.42500000000001</v>
      </c>
    </row>
    <row r="5303" spans="1:50" x14ac:dyDescent="0.25">
      <c r="A5303" s="96" t="s">
        <v>158</v>
      </c>
      <c r="B5303" s="96" t="s">
        <v>84</v>
      </c>
      <c r="C5303" s="96" t="s">
        <v>185</v>
      </c>
      <c r="D5303" s="99" t="s">
        <v>183</v>
      </c>
      <c r="E5303" s="99" t="s">
        <v>184</v>
      </c>
      <c r="F5303" s="135" t="s">
        <v>153</v>
      </c>
      <c r="G5303" s="17">
        <v>44706</v>
      </c>
      <c r="H5303" s="17"/>
      <c r="AL5303">
        <v>0.26774999999999999</v>
      </c>
      <c r="AM5303">
        <v>0.36399999999999999</v>
      </c>
      <c r="AN5303">
        <v>0.37450000000000006</v>
      </c>
      <c r="AO5303">
        <v>0.38025000000000003</v>
      </c>
      <c r="AP5303">
        <v>0.40674999999999994</v>
      </c>
      <c r="AQ5303">
        <v>0.4489999999999999</v>
      </c>
      <c r="AR5303">
        <v>0.49950000000000006</v>
      </c>
      <c r="AS5303">
        <v>0.52900000000000003</v>
      </c>
      <c r="AU5303">
        <f t="shared" si="123"/>
        <v>53.55</v>
      </c>
      <c r="AV5303">
        <f t="shared" si="123"/>
        <v>72.8</v>
      </c>
      <c r="AW5303">
        <f t="shared" si="123"/>
        <v>74.900000000000006</v>
      </c>
      <c r="AX5303">
        <f t="shared" si="122"/>
        <v>201.25</v>
      </c>
    </row>
    <row r="5304" spans="1:50" x14ac:dyDescent="0.25">
      <c r="A5304" s="96" t="s">
        <v>158</v>
      </c>
      <c r="B5304" s="96" t="s">
        <v>84</v>
      </c>
      <c r="C5304" s="96" t="s">
        <v>185</v>
      </c>
      <c r="D5304" s="99" t="s">
        <v>183</v>
      </c>
      <c r="E5304" s="99" t="s">
        <v>184</v>
      </c>
      <c r="F5304" s="135" t="s">
        <v>153</v>
      </c>
      <c r="G5304" s="17">
        <v>44719</v>
      </c>
      <c r="H5304" s="17"/>
      <c r="AL5304">
        <v>0.37612499999999999</v>
      </c>
      <c r="AM5304">
        <v>0.38075000000000003</v>
      </c>
      <c r="AN5304">
        <v>0.38400000000000001</v>
      </c>
      <c r="AO5304">
        <v>0.38475000000000004</v>
      </c>
      <c r="AP5304">
        <v>0.40924999999999995</v>
      </c>
      <c r="AQ5304">
        <v>0.45650000000000007</v>
      </c>
      <c r="AR5304">
        <v>0.49424999999999997</v>
      </c>
      <c r="AS5304">
        <v>0.52775000000000005</v>
      </c>
      <c r="AU5304">
        <f t="shared" si="123"/>
        <v>75.224999999999994</v>
      </c>
      <c r="AV5304">
        <f t="shared" si="123"/>
        <v>76.150000000000006</v>
      </c>
      <c r="AW5304">
        <f t="shared" si="123"/>
        <v>76.8</v>
      </c>
      <c r="AX5304">
        <f t="shared" si="122"/>
        <v>228.17500000000001</v>
      </c>
    </row>
    <row r="5305" spans="1:50" x14ac:dyDescent="0.25">
      <c r="A5305" s="96" t="s">
        <v>158</v>
      </c>
      <c r="B5305" s="96" t="s">
        <v>84</v>
      </c>
      <c r="C5305" s="96" t="s">
        <v>185</v>
      </c>
      <c r="D5305" s="99" t="s">
        <v>183</v>
      </c>
      <c r="E5305" s="99" t="s">
        <v>184</v>
      </c>
      <c r="F5305" s="135" t="s">
        <v>153</v>
      </c>
      <c r="G5305" s="17">
        <v>44733</v>
      </c>
      <c r="H5305" s="17"/>
      <c r="AL5305">
        <v>0.41237499999999999</v>
      </c>
      <c r="AM5305">
        <v>0.39049999999999996</v>
      </c>
      <c r="AN5305">
        <v>0.39100000000000001</v>
      </c>
      <c r="AO5305">
        <v>0.38774999999999998</v>
      </c>
      <c r="AP5305">
        <v>0.41149999999999998</v>
      </c>
      <c r="AQ5305">
        <v>0.45400000000000007</v>
      </c>
      <c r="AR5305">
        <v>0.49774999999999997</v>
      </c>
      <c r="AS5305">
        <v>0.53249999999999997</v>
      </c>
      <c r="AU5305">
        <f t="shared" si="123"/>
        <v>82.474999999999994</v>
      </c>
      <c r="AV5305">
        <f t="shared" si="123"/>
        <v>78.099999999999994</v>
      </c>
      <c r="AW5305">
        <f t="shared" si="123"/>
        <v>78.2</v>
      </c>
      <c r="AX5305">
        <f t="shared" si="122"/>
        <v>238.77499999999998</v>
      </c>
    </row>
    <row r="5306" spans="1:50" x14ac:dyDescent="0.25">
      <c r="A5306" s="96" t="s">
        <v>158</v>
      </c>
      <c r="B5306" s="96" t="s">
        <v>84</v>
      </c>
      <c r="C5306" s="96" t="s">
        <v>185</v>
      </c>
      <c r="D5306" s="99" t="s">
        <v>183</v>
      </c>
      <c r="E5306" s="99" t="s">
        <v>184</v>
      </c>
      <c r="F5306" s="135" t="s">
        <v>153</v>
      </c>
      <c r="G5306" s="17">
        <v>44747</v>
      </c>
      <c r="H5306" s="17"/>
      <c r="AL5306">
        <v>0.36012500000000003</v>
      </c>
      <c r="AM5306">
        <v>0.38325000000000004</v>
      </c>
      <c r="AN5306">
        <v>0.38975000000000004</v>
      </c>
      <c r="AO5306">
        <v>0.39050000000000007</v>
      </c>
      <c r="AP5306">
        <v>0.41850000000000004</v>
      </c>
      <c r="AQ5306">
        <v>0.46274999999999999</v>
      </c>
      <c r="AR5306">
        <v>0.50700000000000001</v>
      </c>
      <c r="AS5306">
        <v>0.53674999999999995</v>
      </c>
      <c r="AU5306">
        <f t="shared" si="123"/>
        <v>72.025000000000006</v>
      </c>
      <c r="AV5306">
        <f t="shared" si="123"/>
        <v>76.650000000000006</v>
      </c>
      <c r="AW5306">
        <f t="shared" si="123"/>
        <v>77.95</v>
      </c>
      <c r="AX5306">
        <f t="shared" si="122"/>
        <v>226.625</v>
      </c>
    </row>
    <row r="5307" spans="1:50" x14ac:dyDescent="0.25">
      <c r="A5307" s="96" t="s">
        <v>158</v>
      </c>
      <c r="B5307" s="96" t="s">
        <v>84</v>
      </c>
      <c r="C5307" s="96" t="s">
        <v>185</v>
      </c>
      <c r="D5307" s="99" t="s">
        <v>183</v>
      </c>
      <c r="E5307" s="99" t="s">
        <v>184</v>
      </c>
      <c r="F5307" s="135" t="s">
        <v>153</v>
      </c>
      <c r="G5307" s="17">
        <v>44756</v>
      </c>
      <c r="H5307" s="17"/>
      <c r="AL5307">
        <v>0.37612499999999999</v>
      </c>
      <c r="AM5307">
        <v>0.39250000000000002</v>
      </c>
      <c r="AN5307">
        <v>0.39399999999999996</v>
      </c>
      <c r="AO5307">
        <v>0.41149999999999998</v>
      </c>
      <c r="AP5307">
        <v>0.44024999999999997</v>
      </c>
      <c r="AQ5307">
        <v>0.47499999999999998</v>
      </c>
      <c r="AR5307">
        <v>0.50474999999999992</v>
      </c>
      <c r="AS5307">
        <v>0.54225000000000001</v>
      </c>
      <c r="AU5307">
        <f t="shared" si="123"/>
        <v>75.224999999999994</v>
      </c>
      <c r="AV5307">
        <f t="shared" si="123"/>
        <v>78.5</v>
      </c>
      <c r="AW5307">
        <f t="shared" si="123"/>
        <v>78.8</v>
      </c>
      <c r="AX5307">
        <f t="shared" si="122"/>
        <v>232.52499999999998</v>
      </c>
    </row>
    <row r="5308" spans="1:50" x14ac:dyDescent="0.25">
      <c r="A5308" s="96" t="s">
        <v>158</v>
      </c>
      <c r="B5308" s="96" t="s">
        <v>84</v>
      </c>
      <c r="C5308" s="96" t="s">
        <v>185</v>
      </c>
      <c r="D5308" s="99" t="s">
        <v>183</v>
      </c>
      <c r="E5308" s="99" t="s">
        <v>184</v>
      </c>
      <c r="F5308" s="135" t="s">
        <v>153</v>
      </c>
      <c r="G5308" s="17">
        <v>44761</v>
      </c>
      <c r="H5308" s="17"/>
      <c r="AL5308">
        <v>0.39787500000000003</v>
      </c>
      <c r="AM5308">
        <v>0.38675000000000004</v>
      </c>
      <c r="AN5308">
        <v>0.39174999999999999</v>
      </c>
      <c r="AO5308">
        <v>0.40924999999999995</v>
      </c>
      <c r="AP5308">
        <v>0.43675000000000003</v>
      </c>
      <c r="AQ5308">
        <v>0.47424999999999995</v>
      </c>
      <c r="AR5308">
        <v>0.501</v>
      </c>
      <c r="AS5308">
        <v>0.53624999999999989</v>
      </c>
      <c r="AU5308">
        <f t="shared" si="123"/>
        <v>79.575000000000003</v>
      </c>
      <c r="AV5308">
        <f t="shared" si="123"/>
        <v>77.350000000000009</v>
      </c>
      <c r="AW5308">
        <f t="shared" si="123"/>
        <v>78.349999999999994</v>
      </c>
      <c r="AX5308">
        <f t="shared" si="122"/>
        <v>235.27500000000001</v>
      </c>
    </row>
    <row r="5309" spans="1:50" x14ac:dyDescent="0.25">
      <c r="A5309" s="96" t="s">
        <v>158</v>
      </c>
      <c r="B5309" s="96" t="s">
        <v>84</v>
      </c>
      <c r="C5309" s="96" t="s">
        <v>185</v>
      </c>
      <c r="D5309" s="99" t="s">
        <v>183</v>
      </c>
      <c r="E5309" s="99" t="s">
        <v>184</v>
      </c>
      <c r="F5309" s="135" t="s">
        <v>153</v>
      </c>
      <c r="G5309" s="17">
        <v>44770</v>
      </c>
      <c r="H5309" s="17"/>
      <c r="AL5309">
        <v>0.416875</v>
      </c>
      <c r="AM5309">
        <v>0.39199999999999996</v>
      </c>
      <c r="AN5309">
        <v>0.40250000000000002</v>
      </c>
      <c r="AO5309">
        <v>0.41525000000000001</v>
      </c>
      <c r="AP5309">
        <v>0.44024999999999992</v>
      </c>
      <c r="AQ5309">
        <v>0.47549999999999998</v>
      </c>
      <c r="AR5309">
        <v>0.50449999999999995</v>
      </c>
      <c r="AS5309">
        <v>0.53699999999999992</v>
      </c>
      <c r="AU5309">
        <f t="shared" si="123"/>
        <v>83.375</v>
      </c>
      <c r="AV5309">
        <f t="shared" si="123"/>
        <v>78.399999999999991</v>
      </c>
      <c r="AW5309">
        <f t="shared" si="123"/>
        <v>80.5</v>
      </c>
      <c r="AX5309">
        <f t="shared" si="122"/>
        <v>242.27499999999998</v>
      </c>
    </row>
    <row r="5310" spans="1:50" x14ac:dyDescent="0.25">
      <c r="A5310" s="96" t="s">
        <v>158</v>
      </c>
      <c r="B5310" s="96" t="s">
        <v>84</v>
      </c>
      <c r="C5310" s="96" t="s">
        <v>185</v>
      </c>
      <c r="D5310" s="99" t="s">
        <v>183</v>
      </c>
      <c r="E5310" s="99" t="s">
        <v>184</v>
      </c>
      <c r="F5310" s="135" t="s">
        <v>153</v>
      </c>
      <c r="G5310" s="17">
        <v>44778</v>
      </c>
      <c r="H5310" s="17"/>
      <c r="AL5310">
        <v>0.33887500000000004</v>
      </c>
      <c r="AM5310">
        <v>0.38724999999999993</v>
      </c>
      <c r="AN5310">
        <v>0.39500000000000002</v>
      </c>
      <c r="AO5310">
        <v>0.41100000000000003</v>
      </c>
      <c r="AP5310">
        <v>0.44174999999999998</v>
      </c>
      <c r="AQ5310">
        <v>0.48325000000000001</v>
      </c>
      <c r="AR5310">
        <v>0.50700000000000001</v>
      </c>
      <c r="AS5310">
        <v>0.54</v>
      </c>
      <c r="AU5310">
        <f t="shared" si="123"/>
        <v>67.775000000000006</v>
      </c>
      <c r="AV5310">
        <f t="shared" si="123"/>
        <v>77.449999999999989</v>
      </c>
      <c r="AW5310">
        <f t="shared" si="123"/>
        <v>79</v>
      </c>
      <c r="AX5310">
        <f t="shared" si="122"/>
        <v>224.22499999999999</v>
      </c>
    </row>
    <row r="5311" spans="1:50" x14ac:dyDescent="0.25">
      <c r="A5311" s="96" t="s">
        <v>158</v>
      </c>
      <c r="B5311" s="96" t="s">
        <v>84</v>
      </c>
      <c r="C5311" s="96" t="s">
        <v>185</v>
      </c>
      <c r="D5311" s="99" t="s">
        <v>183</v>
      </c>
      <c r="E5311" s="99" t="s">
        <v>184</v>
      </c>
      <c r="F5311" s="135" t="s">
        <v>153</v>
      </c>
      <c r="G5311" s="17">
        <v>44784</v>
      </c>
      <c r="H5311" s="17"/>
      <c r="AL5311">
        <v>0.33887500000000004</v>
      </c>
      <c r="AM5311">
        <v>0.39649999999999996</v>
      </c>
      <c r="AN5311">
        <v>0.40649999999999997</v>
      </c>
      <c r="AO5311">
        <v>0.42075000000000001</v>
      </c>
      <c r="AP5311">
        <v>0.44724999999999993</v>
      </c>
      <c r="AQ5311">
        <v>0.47575000000000001</v>
      </c>
      <c r="AR5311">
        <v>0.51150000000000007</v>
      </c>
      <c r="AS5311">
        <v>0.54174999999999995</v>
      </c>
      <c r="AU5311">
        <f t="shared" si="123"/>
        <v>67.775000000000006</v>
      </c>
      <c r="AV5311">
        <f t="shared" si="123"/>
        <v>79.3</v>
      </c>
      <c r="AW5311">
        <f t="shared" si="123"/>
        <v>81.3</v>
      </c>
      <c r="AX5311">
        <f t="shared" si="122"/>
        <v>228.375</v>
      </c>
    </row>
    <row r="5312" spans="1:50" x14ac:dyDescent="0.25">
      <c r="A5312" s="96" t="s">
        <v>158</v>
      </c>
      <c r="B5312" s="96" t="s">
        <v>84</v>
      </c>
      <c r="C5312" s="96" t="s">
        <v>185</v>
      </c>
      <c r="D5312" s="99" t="s">
        <v>183</v>
      </c>
      <c r="E5312" s="99" t="s">
        <v>184</v>
      </c>
      <c r="F5312" s="135" t="s">
        <v>153</v>
      </c>
      <c r="G5312" s="17">
        <v>44796</v>
      </c>
      <c r="H5312" s="17"/>
      <c r="AL5312">
        <v>0.44374999999999992</v>
      </c>
      <c r="AM5312">
        <v>0.39250000000000002</v>
      </c>
      <c r="AN5312">
        <v>0.39724999999999994</v>
      </c>
      <c r="AO5312">
        <v>0.41349999999999992</v>
      </c>
      <c r="AP5312">
        <v>0.43849999999999995</v>
      </c>
      <c r="AQ5312">
        <v>0.46100000000000008</v>
      </c>
      <c r="AR5312">
        <v>0.50174999999999992</v>
      </c>
      <c r="AS5312">
        <v>0.53425</v>
      </c>
      <c r="AU5312">
        <f t="shared" si="123"/>
        <v>88.749999999999986</v>
      </c>
      <c r="AV5312">
        <f t="shared" si="123"/>
        <v>78.5</v>
      </c>
      <c r="AW5312">
        <f t="shared" si="123"/>
        <v>79.449999999999989</v>
      </c>
      <c r="AX5312">
        <f t="shared" si="122"/>
        <v>246.7</v>
      </c>
    </row>
    <row r="5313" spans="1:50" x14ac:dyDescent="0.25">
      <c r="A5313" s="96" t="s">
        <v>158</v>
      </c>
      <c r="B5313" s="96" t="s">
        <v>84</v>
      </c>
      <c r="C5313" s="96" t="s">
        <v>185</v>
      </c>
      <c r="D5313" s="99" t="s">
        <v>183</v>
      </c>
      <c r="E5313" s="99" t="s">
        <v>184</v>
      </c>
      <c r="F5313" s="135" t="s">
        <v>153</v>
      </c>
      <c r="G5313" s="17">
        <v>44802</v>
      </c>
      <c r="H5313" s="17"/>
      <c r="AL5313">
        <v>0.45037500000000003</v>
      </c>
      <c r="AM5313">
        <v>0.39325000000000004</v>
      </c>
      <c r="AN5313">
        <v>0.39700000000000002</v>
      </c>
      <c r="AO5313">
        <v>0.39650000000000007</v>
      </c>
      <c r="AP5313">
        <v>0.43424999999999997</v>
      </c>
      <c r="AQ5313">
        <v>0.46899999999999997</v>
      </c>
      <c r="AR5313">
        <v>0.49674999999999997</v>
      </c>
      <c r="AS5313">
        <v>0.52825</v>
      </c>
      <c r="AU5313">
        <f t="shared" si="123"/>
        <v>90.075000000000003</v>
      </c>
      <c r="AV5313">
        <f t="shared" si="123"/>
        <v>78.650000000000006</v>
      </c>
      <c r="AW5313">
        <f t="shared" si="123"/>
        <v>79.400000000000006</v>
      </c>
      <c r="AX5313">
        <f t="shared" si="122"/>
        <v>248.12500000000003</v>
      </c>
    </row>
    <row r="5314" spans="1:50" x14ac:dyDescent="0.25">
      <c r="A5314" s="96" t="s">
        <v>158</v>
      </c>
      <c r="B5314" s="96" t="s">
        <v>84</v>
      </c>
      <c r="C5314" s="96" t="s">
        <v>185</v>
      </c>
      <c r="D5314" s="99" t="s">
        <v>183</v>
      </c>
      <c r="E5314" s="99" t="s">
        <v>184</v>
      </c>
      <c r="F5314" s="135" t="s">
        <v>153</v>
      </c>
      <c r="G5314" s="17">
        <v>44812</v>
      </c>
      <c r="H5314" s="17"/>
      <c r="AL5314">
        <v>0.42362499999999997</v>
      </c>
      <c r="AM5314">
        <v>0.40150000000000008</v>
      </c>
      <c r="AN5314">
        <v>0.41149999999999998</v>
      </c>
      <c r="AO5314">
        <v>0.42625000000000002</v>
      </c>
      <c r="AP5314">
        <v>0.44599999999999995</v>
      </c>
      <c r="AQ5314">
        <v>0.47025</v>
      </c>
      <c r="AR5314">
        <v>0.50549999999999995</v>
      </c>
      <c r="AS5314">
        <v>0.53975000000000006</v>
      </c>
      <c r="AU5314">
        <f t="shared" si="123"/>
        <v>84.724999999999994</v>
      </c>
      <c r="AV5314">
        <f t="shared" si="123"/>
        <v>80.300000000000011</v>
      </c>
      <c r="AW5314">
        <f t="shared" si="123"/>
        <v>82.3</v>
      </c>
      <c r="AX5314">
        <f t="shared" si="122"/>
        <v>247.32499999999999</v>
      </c>
    </row>
    <row r="5315" spans="1:50" x14ac:dyDescent="0.25">
      <c r="A5315" s="96" t="s">
        <v>158</v>
      </c>
      <c r="B5315" s="96" t="s">
        <v>84</v>
      </c>
      <c r="C5315" s="96" t="s">
        <v>185</v>
      </c>
      <c r="D5315" s="99" t="s">
        <v>183</v>
      </c>
      <c r="E5315" s="99" t="s">
        <v>184</v>
      </c>
      <c r="F5315" s="135" t="s">
        <v>153</v>
      </c>
      <c r="G5315" s="17">
        <v>44817</v>
      </c>
      <c r="H5315" s="17"/>
      <c r="AL5315">
        <v>0.41012500000000002</v>
      </c>
      <c r="AM5315">
        <v>0.40024999999999999</v>
      </c>
      <c r="AN5315">
        <v>0.41649999999999998</v>
      </c>
      <c r="AO5315">
        <v>0.42800000000000005</v>
      </c>
      <c r="AP5315">
        <v>0.44300000000000006</v>
      </c>
      <c r="AQ5315">
        <v>0.46725</v>
      </c>
      <c r="AR5315">
        <v>0.50549999999999995</v>
      </c>
      <c r="AS5315">
        <v>0.53975000000000006</v>
      </c>
      <c r="AU5315">
        <f t="shared" si="123"/>
        <v>82.025000000000006</v>
      </c>
      <c r="AV5315">
        <f t="shared" si="123"/>
        <v>80.05</v>
      </c>
      <c r="AW5315">
        <f t="shared" si="123"/>
        <v>83.3</v>
      </c>
      <c r="AX5315">
        <f t="shared" si="122"/>
        <v>245.375</v>
      </c>
    </row>
    <row r="5316" spans="1:50" x14ac:dyDescent="0.25">
      <c r="A5316" s="96" t="s">
        <v>158</v>
      </c>
      <c r="B5316" s="96" t="s">
        <v>84</v>
      </c>
      <c r="C5316" s="96" t="s">
        <v>185</v>
      </c>
      <c r="D5316" s="99" t="s">
        <v>183</v>
      </c>
      <c r="E5316" s="99" t="s">
        <v>184</v>
      </c>
      <c r="F5316" s="135" t="s">
        <v>153</v>
      </c>
      <c r="G5316" s="17">
        <v>44839</v>
      </c>
      <c r="H5316" s="17"/>
      <c r="AL5316">
        <v>0.43387500000000001</v>
      </c>
      <c r="AM5316">
        <v>0.41100000000000003</v>
      </c>
      <c r="AN5316">
        <v>0.42824999999999996</v>
      </c>
      <c r="AO5316">
        <v>0.42649999999999999</v>
      </c>
      <c r="AP5316">
        <v>0.44500000000000001</v>
      </c>
      <c r="AQ5316">
        <v>0.47174999999999995</v>
      </c>
      <c r="AR5316">
        <v>0.50700000000000001</v>
      </c>
      <c r="AS5316">
        <v>0.54125000000000001</v>
      </c>
      <c r="AU5316">
        <f t="shared" si="123"/>
        <v>86.775000000000006</v>
      </c>
      <c r="AV5316">
        <f t="shared" si="123"/>
        <v>82.2</v>
      </c>
      <c r="AW5316">
        <f t="shared" si="123"/>
        <v>85.649999999999991</v>
      </c>
      <c r="AX5316">
        <f t="shared" si="122"/>
        <v>254.625</v>
      </c>
    </row>
    <row r="5317" spans="1:50" x14ac:dyDescent="0.25">
      <c r="A5317" s="96" t="s">
        <v>158</v>
      </c>
      <c r="B5317" s="96" t="s">
        <v>84</v>
      </c>
      <c r="C5317" s="96" t="s">
        <v>185</v>
      </c>
      <c r="D5317" s="99" t="s">
        <v>183</v>
      </c>
      <c r="E5317" s="99" t="s">
        <v>184</v>
      </c>
      <c r="F5317" s="135" t="s">
        <v>153</v>
      </c>
      <c r="G5317" s="17">
        <v>44852</v>
      </c>
      <c r="H5317" s="17"/>
      <c r="AL5317">
        <v>0.37225000000000003</v>
      </c>
      <c r="AM5317">
        <v>0.39500000000000002</v>
      </c>
      <c r="AN5317">
        <v>0.41049999999999998</v>
      </c>
      <c r="AO5317">
        <v>0.41799999999999998</v>
      </c>
      <c r="AP5317">
        <v>0.44225000000000003</v>
      </c>
      <c r="AQ5317">
        <v>0.47275000000000006</v>
      </c>
      <c r="AR5317">
        <v>0.49924999999999997</v>
      </c>
      <c r="AS5317">
        <v>0.53549999999999998</v>
      </c>
      <c r="AU5317">
        <f t="shared" si="123"/>
        <v>74.45</v>
      </c>
      <c r="AV5317">
        <f t="shared" si="123"/>
        <v>79</v>
      </c>
      <c r="AW5317">
        <f t="shared" si="123"/>
        <v>82.1</v>
      </c>
      <c r="AX5317">
        <f t="shared" si="122"/>
        <v>235.54999999999998</v>
      </c>
    </row>
    <row r="5318" spans="1:50" x14ac:dyDescent="0.25">
      <c r="A5318" s="96" t="s">
        <v>158</v>
      </c>
      <c r="B5318" s="96" t="s">
        <v>84</v>
      </c>
      <c r="C5318" s="96" t="s">
        <v>185</v>
      </c>
      <c r="D5318" s="99" t="s">
        <v>183</v>
      </c>
      <c r="E5318" s="99" t="s">
        <v>184</v>
      </c>
      <c r="F5318" s="135" t="s">
        <v>153</v>
      </c>
      <c r="G5318" s="17">
        <v>44868</v>
      </c>
      <c r="H5318" s="17"/>
      <c r="AL5318">
        <v>0.23475000000000001</v>
      </c>
      <c r="AM5318">
        <v>0.33</v>
      </c>
      <c r="AN5318">
        <v>0.3856666666666666</v>
      </c>
      <c r="AO5318">
        <v>0.41799999999999998</v>
      </c>
      <c r="AP5318">
        <v>0.44733333333333325</v>
      </c>
      <c r="AQ5318">
        <v>0.47966666666666669</v>
      </c>
      <c r="AR5318">
        <v>0.51300000000000001</v>
      </c>
      <c r="AS5318">
        <v>0.54233333333333322</v>
      </c>
      <c r="AU5318">
        <f t="shared" si="123"/>
        <v>46.95</v>
      </c>
      <c r="AV5318">
        <f t="shared" si="123"/>
        <v>66</v>
      </c>
      <c r="AW5318">
        <f t="shared" si="123"/>
        <v>77.133333333333326</v>
      </c>
      <c r="AX5318">
        <f t="shared" si="122"/>
        <v>190.08333333333331</v>
      </c>
    </row>
    <row r="5319" spans="1:50" x14ac:dyDescent="0.25">
      <c r="A5319" s="96" t="s">
        <v>160</v>
      </c>
      <c r="B5319" s="96" t="s">
        <v>143</v>
      </c>
      <c r="C5319" s="96" t="s">
        <v>185</v>
      </c>
      <c r="D5319" s="99" t="s">
        <v>183</v>
      </c>
      <c r="E5319" s="99" t="s">
        <v>184</v>
      </c>
      <c r="F5319" s="132" t="s">
        <v>153</v>
      </c>
      <c r="G5319" s="17">
        <v>44831</v>
      </c>
      <c r="H5319" s="17"/>
      <c r="AL5319">
        <v>0.41299999999999998</v>
      </c>
      <c r="AM5319">
        <v>0.40100000000000002</v>
      </c>
      <c r="AN5319">
        <v>0.41449999999999998</v>
      </c>
      <c r="AO5319">
        <v>0.43024999999999997</v>
      </c>
      <c r="AP5319">
        <v>0.44400000000000001</v>
      </c>
      <c r="AQ5319">
        <v>0.46400000000000008</v>
      </c>
      <c r="AR5319">
        <v>0.50075000000000003</v>
      </c>
      <c r="AS5319">
        <v>0.55625000000000002</v>
      </c>
      <c r="AU5319">
        <f t="shared" si="123"/>
        <v>82.6</v>
      </c>
      <c r="AV5319">
        <f t="shared" si="123"/>
        <v>80.2</v>
      </c>
      <c r="AW5319">
        <f t="shared" si="123"/>
        <v>82.899999999999991</v>
      </c>
      <c r="AX5319">
        <f t="shared" si="122"/>
        <v>245.7</v>
      </c>
    </row>
    <row r="5320" spans="1:50" x14ac:dyDescent="0.25">
      <c r="A5320" s="96" t="s">
        <v>160</v>
      </c>
      <c r="B5320" s="96" t="s">
        <v>143</v>
      </c>
      <c r="C5320" s="96" t="s">
        <v>185</v>
      </c>
      <c r="D5320" s="99" t="s">
        <v>183</v>
      </c>
      <c r="E5320" s="99" t="s">
        <v>184</v>
      </c>
      <c r="F5320" s="132" t="s">
        <v>153</v>
      </c>
      <c r="G5320" s="17">
        <v>44706</v>
      </c>
      <c r="H5320" s="17"/>
      <c r="AL5320">
        <v>0.27374999999999999</v>
      </c>
      <c r="AM5320">
        <v>0.36249999999999999</v>
      </c>
      <c r="AN5320">
        <v>0.37150000000000005</v>
      </c>
      <c r="AO5320">
        <v>0.36775000000000008</v>
      </c>
      <c r="AP5320">
        <v>0.40125</v>
      </c>
      <c r="AQ5320">
        <v>0.42975000000000002</v>
      </c>
      <c r="AR5320">
        <v>0.49424999999999997</v>
      </c>
      <c r="AS5320">
        <v>0.54725000000000001</v>
      </c>
      <c r="AU5320">
        <f t="shared" si="123"/>
        <v>54.75</v>
      </c>
      <c r="AV5320">
        <f t="shared" si="123"/>
        <v>72.5</v>
      </c>
      <c r="AW5320">
        <f t="shared" si="123"/>
        <v>74.300000000000011</v>
      </c>
      <c r="AX5320">
        <f t="shared" si="122"/>
        <v>201.55</v>
      </c>
    </row>
    <row r="5321" spans="1:50" x14ac:dyDescent="0.25">
      <c r="A5321" s="102" t="s">
        <v>160</v>
      </c>
      <c r="B5321" s="102" t="s">
        <v>143</v>
      </c>
      <c r="C5321" s="102" t="s">
        <v>185</v>
      </c>
      <c r="D5321" s="99" t="s">
        <v>183</v>
      </c>
      <c r="E5321" s="99" t="s">
        <v>184</v>
      </c>
      <c r="F5321" s="132" t="s">
        <v>153</v>
      </c>
      <c r="G5321" s="17">
        <v>44719</v>
      </c>
      <c r="H5321" s="17"/>
      <c r="AL5321">
        <v>0.37187500000000001</v>
      </c>
      <c r="AM5321">
        <v>0.377</v>
      </c>
      <c r="AN5321">
        <v>0.379</v>
      </c>
      <c r="AO5321">
        <v>0.37474999999999992</v>
      </c>
      <c r="AP5321">
        <v>0.40425</v>
      </c>
      <c r="AQ5321">
        <v>0.43825000000000003</v>
      </c>
      <c r="AR5321">
        <v>0.49625000000000002</v>
      </c>
      <c r="AS5321">
        <v>0.54425000000000001</v>
      </c>
      <c r="AU5321">
        <f t="shared" si="123"/>
        <v>74.375</v>
      </c>
      <c r="AV5321">
        <f t="shared" si="123"/>
        <v>75.400000000000006</v>
      </c>
      <c r="AW5321">
        <f t="shared" si="123"/>
        <v>75.8</v>
      </c>
      <c r="AX5321">
        <f t="shared" si="122"/>
        <v>225.57499999999999</v>
      </c>
    </row>
    <row r="5322" spans="1:50" x14ac:dyDescent="0.25">
      <c r="A5322" s="102" t="s">
        <v>160</v>
      </c>
      <c r="B5322" s="102" t="s">
        <v>143</v>
      </c>
      <c r="C5322" s="102" t="s">
        <v>185</v>
      </c>
      <c r="D5322" s="99" t="s">
        <v>183</v>
      </c>
      <c r="E5322" s="99" t="s">
        <v>184</v>
      </c>
      <c r="F5322" s="132" t="s">
        <v>153</v>
      </c>
      <c r="G5322" s="17">
        <v>44733</v>
      </c>
      <c r="H5322" s="17"/>
      <c r="AL5322">
        <v>0.40987499999999999</v>
      </c>
      <c r="AM5322">
        <v>0.38924999999999998</v>
      </c>
      <c r="AN5322">
        <v>0.39275000000000004</v>
      </c>
      <c r="AO5322">
        <v>0.38725000000000004</v>
      </c>
      <c r="AP5322">
        <v>0.40899999999999997</v>
      </c>
      <c r="AQ5322">
        <v>0.44674999999999998</v>
      </c>
      <c r="AR5322">
        <v>0.499</v>
      </c>
      <c r="AS5322">
        <v>0.54599999999999993</v>
      </c>
      <c r="AU5322">
        <f t="shared" si="123"/>
        <v>81.974999999999994</v>
      </c>
      <c r="AV5322">
        <f t="shared" si="123"/>
        <v>77.849999999999994</v>
      </c>
      <c r="AW5322">
        <f t="shared" si="123"/>
        <v>78.550000000000011</v>
      </c>
      <c r="AX5322">
        <f t="shared" ref="AX5322:AX5352" si="124">AU5322+AV5322+AW5322</f>
        <v>238.375</v>
      </c>
    </row>
    <row r="5323" spans="1:50" x14ac:dyDescent="0.25">
      <c r="A5323" s="102" t="s">
        <v>160</v>
      </c>
      <c r="B5323" s="102" t="s">
        <v>143</v>
      </c>
      <c r="C5323" s="102" t="s">
        <v>185</v>
      </c>
      <c r="D5323" s="99" t="s">
        <v>183</v>
      </c>
      <c r="E5323" s="99" t="s">
        <v>184</v>
      </c>
      <c r="F5323" s="132" t="s">
        <v>153</v>
      </c>
      <c r="G5323" s="17">
        <v>44747</v>
      </c>
      <c r="H5323" s="17"/>
      <c r="AL5323">
        <v>0.35287499999999999</v>
      </c>
      <c r="AM5323">
        <v>0.3785</v>
      </c>
      <c r="AN5323">
        <v>0.38650000000000001</v>
      </c>
      <c r="AO5323">
        <v>0.38100000000000001</v>
      </c>
      <c r="AP5323">
        <v>0.41375000000000001</v>
      </c>
      <c r="AQ5323">
        <v>0.45449999999999996</v>
      </c>
      <c r="AR5323">
        <v>0.50424999999999998</v>
      </c>
      <c r="AS5323">
        <v>0.54625000000000001</v>
      </c>
      <c r="AU5323">
        <f t="shared" si="123"/>
        <v>70.575000000000003</v>
      </c>
      <c r="AV5323">
        <f t="shared" si="123"/>
        <v>75.7</v>
      </c>
      <c r="AW5323">
        <f t="shared" si="123"/>
        <v>77.3</v>
      </c>
      <c r="AX5323">
        <f t="shared" si="124"/>
        <v>223.57499999999999</v>
      </c>
    </row>
    <row r="5324" spans="1:50" x14ac:dyDescent="0.25">
      <c r="A5324" s="102" t="s">
        <v>160</v>
      </c>
      <c r="B5324" s="102" t="s">
        <v>143</v>
      </c>
      <c r="C5324" s="102" t="s">
        <v>185</v>
      </c>
      <c r="D5324" s="99" t="s">
        <v>183</v>
      </c>
      <c r="E5324" s="99" t="s">
        <v>184</v>
      </c>
      <c r="F5324" s="132" t="s">
        <v>153</v>
      </c>
      <c r="G5324" s="17">
        <v>44756</v>
      </c>
      <c r="H5324" s="17"/>
      <c r="AL5324">
        <v>0.37187500000000001</v>
      </c>
      <c r="AM5324">
        <v>0.38624999999999998</v>
      </c>
      <c r="AN5324">
        <v>0.39674999999999999</v>
      </c>
      <c r="AO5324">
        <v>0.40600000000000003</v>
      </c>
      <c r="AP5324">
        <v>0.44025000000000003</v>
      </c>
      <c r="AQ5324">
        <v>0.47375</v>
      </c>
      <c r="AR5324">
        <v>0.51300000000000001</v>
      </c>
      <c r="AS5324">
        <v>0.5777500000000001</v>
      </c>
      <c r="AU5324">
        <f t="shared" si="123"/>
        <v>74.375</v>
      </c>
      <c r="AV5324">
        <f t="shared" si="123"/>
        <v>77.25</v>
      </c>
      <c r="AW5324">
        <f t="shared" si="123"/>
        <v>79.349999999999994</v>
      </c>
      <c r="AX5324">
        <f t="shared" si="124"/>
        <v>230.97499999999999</v>
      </c>
    </row>
    <row r="5325" spans="1:50" x14ac:dyDescent="0.25">
      <c r="A5325" s="102" t="s">
        <v>160</v>
      </c>
      <c r="B5325" s="102" t="s">
        <v>143</v>
      </c>
      <c r="C5325" s="102" t="s">
        <v>185</v>
      </c>
      <c r="D5325" s="99" t="s">
        <v>183</v>
      </c>
      <c r="E5325" s="99" t="s">
        <v>184</v>
      </c>
      <c r="F5325" s="132" t="s">
        <v>153</v>
      </c>
      <c r="G5325" s="17">
        <v>44761</v>
      </c>
      <c r="H5325" s="17"/>
      <c r="AL5325">
        <v>0.38762500000000005</v>
      </c>
      <c r="AM5325">
        <v>0.38200000000000001</v>
      </c>
      <c r="AN5325">
        <v>0.39150000000000007</v>
      </c>
      <c r="AO5325">
        <v>0.40650000000000008</v>
      </c>
      <c r="AP5325">
        <v>0.43899999999999989</v>
      </c>
      <c r="AQ5325">
        <v>0.47299999999999998</v>
      </c>
      <c r="AR5325">
        <v>0.50800000000000001</v>
      </c>
      <c r="AS5325">
        <v>0.55025000000000002</v>
      </c>
      <c r="AU5325">
        <f t="shared" si="123"/>
        <v>77.525000000000006</v>
      </c>
      <c r="AV5325">
        <f t="shared" si="123"/>
        <v>76.400000000000006</v>
      </c>
      <c r="AW5325">
        <f t="shared" si="123"/>
        <v>78.300000000000011</v>
      </c>
      <c r="AX5325">
        <f t="shared" si="124"/>
        <v>232.22500000000002</v>
      </c>
    </row>
    <row r="5326" spans="1:50" x14ac:dyDescent="0.25">
      <c r="A5326" s="102" t="s">
        <v>160</v>
      </c>
      <c r="B5326" s="102" t="s">
        <v>143</v>
      </c>
      <c r="C5326" s="102" t="s">
        <v>185</v>
      </c>
      <c r="D5326" s="99" t="s">
        <v>183</v>
      </c>
      <c r="E5326" s="99" t="s">
        <v>184</v>
      </c>
      <c r="F5326" s="132" t="s">
        <v>153</v>
      </c>
      <c r="G5326" s="17">
        <v>44770</v>
      </c>
      <c r="H5326" s="17"/>
      <c r="AL5326">
        <v>0.39775000000000005</v>
      </c>
      <c r="AM5326">
        <v>0.38574999999999998</v>
      </c>
      <c r="AN5326">
        <v>0.39824999999999994</v>
      </c>
      <c r="AO5326">
        <v>0.41749999999999998</v>
      </c>
      <c r="AP5326">
        <v>0.4395</v>
      </c>
      <c r="AQ5326">
        <v>0.47474999999999995</v>
      </c>
      <c r="AR5326">
        <v>0.51025000000000009</v>
      </c>
      <c r="AS5326">
        <v>0.54825000000000002</v>
      </c>
      <c r="AU5326">
        <f t="shared" si="123"/>
        <v>79.550000000000011</v>
      </c>
      <c r="AV5326">
        <f t="shared" si="123"/>
        <v>77.149999999999991</v>
      </c>
      <c r="AW5326">
        <f t="shared" si="123"/>
        <v>79.649999999999991</v>
      </c>
      <c r="AX5326">
        <f t="shared" si="124"/>
        <v>236.34999999999997</v>
      </c>
    </row>
    <row r="5327" spans="1:50" x14ac:dyDescent="0.25">
      <c r="A5327" s="102" t="s">
        <v>160</v>
      </c>
      <c r="B5327" s="102" t="s">
        <v>143</v>
      </c>
      <c r="C5327" s="102" t="s">
        <v>185</v>
      </c>
      <c r="D5327" s="99" t="s">
        <v>183</v>
      </c>
      <c r="E5327" s="99" t="s">
        <v>184</v>
      </c>
      <c r="F5327" s="132" t="s">
        <v>153</v>
      </c>
      <c r="G5327" s="17">
        <v>44778</v>
      </c>
      <c r="H5327" s="17"/>
      <c r="AL5327">
        <v>0.32599999999999996</v>
      </c>
      <c r="AM5327">
        <v>0.3785</v>
      </c>
      <c r="AN5327">
        <v>0.39224999999999993</v>
      </c>
      <c r="AO5327">
        <v>0.40450000000000003</v>
      </c>
      <c r="AP5327">
        <v>0.43975000000000003</v>
      </c>
      <c r="AQ5327">
        <v>0.47750000000000009</v>
      </c>
      <c r="AR5327">
        <v>0.51350000000000007</v>
      </c>
      <c r="AS5327">
        <v>0.55125000000000002</v>
      </c>
      <c r="AU5327">
        <f t="shared" si="123"/>
        <v>65.199999999999989</v>
      </c>
      <c r="AV5327">
        <f t="shared" si="123"/>
        <v>75.7</v>
      </c>
      <c r="AW5327">
        <f t="shared" si="123"/>
        <v>78.449999999999989</v>
      </c>
      <c r="AX5327">
        <f t="shared" si="124"/>
        <v>219.34999999999997</v>
      </c>
    </row>
    <row r="5328" spans="1:50" x14ac:dyDescent="0.25">
      <c r="A5328" s="102" t="s">
        <v>160</v>
      </c>
      <c r="B5328" s="102" t="s">
        <v>143</v>
      </c>
      <c r="C5328" s="102" t="s">
        <v>185</v>
      </c>
      <c r="D5328" s="99" t="s">
        <v>183</v>
      </c>
      <c r="E5328" s="99" t="s">
        <v>184</v>
      </c>
      <c r="F5328" s="132" t="s">
        <v>153</v>
      </c>
      <c r="G5328" s="17">
        <v>44784</v>
      </c>
      <c r="H5328" s="17"/>
      <c r="AL5328">
        <v>0.32599999999999996</v>
      </c>
      <c r="AM5328">
        <v>0.39049999999999996</v>
      </c>
      <c r="AN5328">
        <v>0.40399999999999997</v>
      </c>
      <c r="AO5328">
        <v>0.42349999999999999</v>
      </c>
      <c r="AP5328">
        <v>0.44424999999999998</v>
      </c>
      <c r="AQ5328">
        <v>0.47725000000000001</v>
      </c>
      <c r="AR5328">
        <v>0.51575000000000004</v>
      </c>
      <c r="AS5328">
        <v>0.55825000000000002</v>
      </c>
      <c r="AU5328">
        <f t="shared" si="123"/>
        <v>65.199999999999989</v>
      </c>
      <c r="AV5328">
        <f t="shared" si="123"/>
        <v>78.099999999999994</v>
      </c>
      <c r="AW5328">
        <f t="shared" si="123"/>
        <v>80.8</v>
      </c>
      <c r="AX5328">
        <f t="shared" si="124"/>
        <v>224.09999999999997</v>
      </c>
    </row>
    <row r="5329" spans="1:50" x14ac:dyDescent="0.25">
      <c r="A5329" s="102" t="s">
        <v>160</v>
      </c>
      <c r="B5329" s="102" t="s">
        <v>143</v>
      </c>
      <c r="C5329" s="102" t="s">
        <v>185</v>
      </c>
      <c r="D5329" s="99" t="s">
        <v>183</v>
      </c>
      <c r="E5329" s="99" t="s">
        <v>184</v>
      </c>
      <c r="F5329" s="132" t="s">
        <v>153</v>
      </c>
      <c r="G5329" s="17">
        <v>44796</v>
      </c>
      <c r="H5329" s="17"/>
      <c r="AL5329">
        <v>0.41262500000000002</v>
      </c>
      <c r="AM5329">
        <v>0.38874999999999998</v>
      </c>
      <c r="AN5329">
        <v>0.39974999999999999</v>
      </c>
      <c r="AO5329">
        <v>0.40799999999999997</v>
      </c>
      <c r="AP5329">
        <v>0.4395</v>
      </c>
      <c r="AQ5329">
        <v>0.45924999999999999</v>
      </c>
      <c r="AR5329">
        <v>0.49699999999999994</v>
      </c>
      <c r="AS5329">
        <v>0.55025000000000002</v>
      </c>
      <c r="AU5329">
        <f t="shared" si="123"/>
        <v>82.525000000000006</v>
      </c>
      <c r="AV5329">
        <f t="shared" si="123"/>
        <v>77.75</v>
      </c>
      <c r="AW5329">
        <f t="shared" si="123"/>
        <v>79.95</v>
      </c>
      <c r="AX5329">
        <f t="shared" si="124"/>
        <v>240.22500000000002</v>
      </c>
    </row>
    <row r="5330" spans="1:50" x14ac:dyDescent="0.25">
      <c r="A5330" s="102" t="s">
        <v>160</v>
      </c>
      <c r="B5330" s="102" t="s">
        <v>143</v>
      </c>
      <c r="C5330" s="102" t="s">
        <v>185</v>
      </c>
      <c r="D5330" s="99" t="s">
        <v>183</v>
      </c>
      <c r="E5330" s="99" t="s">
        <v>184</v>
      </c>
      <c r="F5330" s="132" t="s">
        <v>153</v>
      </c>
      <c r="G5330" s="17">
        <v>44802</v>
      </c>
      <c r="H5330" s="17"/>
      <c r="AL5330">
        <v>0.42674999999999996</v>
      </c>
      <c r="AM5330">
        <v>0.38850000000000001</v>
      </c>
      <c r="AN5330">
        <v>0.38050000000000006</v>
      </c>
      <c r="AO5330">
        <v>0.40050000000000002</v>
      </c>
      <c r="AP5330">
        <v>0.43174999999999997</v>
      </c>
      <c r="AQ5330">
        <v>0.45774999999999993</v>
      </c>
      <c r="AR5330">
        <v>0.49</v>
      </c>
      <c r="AS5330">
        <v>0.53799999999999992</v>
      </c>
      <c r="AU5330">
        <f t="shared" si="123"/>
        <v>85.35</v>
      </c>
      <c r="AV5330">
        <f t="shared" si="123"/>
        <v>77.7</v>
      </c>
      <c r="AW5330">
        <f t="shared" si="123"/>
        <v>76.100000000000009</v>
      </c>
      <c r="AX5330">
        <f t="shared" si="124"/>
        <v>239.15000000000003</v>
      </c>
    </row>
    <row r="5331" spans="1:50" x14ac:dyDescent="0.25">
      <c r="A5331" s="102" t="s">
        <v>160</v>
      </c>
      <c r="B5331" s="102" t="s">
        <v>143</v>
      </c>
      <c r="C5331" s="102" t="s">
        <v>185</v>
      </c>
      <c r="D5331" s="99" t="s">
        <v>183</v>
      </c>
      <c r="E5331" s="99" t="s">
        <v>184</v>
      </c>
      <c r="F5331" s="132" t="s">
        <v>153</v>
      </c>
      <c r="G5331" s="17">
        <v>44812</v>
      </c>
      <c r="H5331" s="17"/>
      <c r="AL5331">
        <v>0.392125</v>
      </c>
      <c r="AM5331">
        <v>0.39350000000000002</v>
      </c>
      <c r="AN5331">
        <v>0.41025000000000006</v>
      </c>
      <c r="AO5331">
        <v>0.42524999999999996</v>
      </c>
      <c r="AP5331">
        <v>0.44275000000000003</v>
      </c>
      <c r="AQ5331">
        <v>0.46575000000000005</v>
      </c>
      <c r="AR5331">
        <v>0.50249999999999995</v>
      </c>
      <c r="AS5331">
        <v>0.55449999999999999</v>
      </c>
      <c r="AU5331">
        <f t="shared" si="123"/>
        <v>78.424999999999997</v>
      </c>
      <c r="AV5331">
        <f t="shared" si="123"/>
        <v>78.7</v>
      </c>
      <c r="AW5331">
        <f t="shared" si="123"/>
        <v>82.050000000000011</v>
      </c>
      <c r="AX5331">
        <f t="shared" si="124"/>
        <v>239.17500000000001</v>
      </c>
    </row>
    <row r="5332" spans="1:50" x14ac:dyDescent="0.25">
      <c r="A5332" s="102" t="s">
        <v>160</v>
      </c>
      <c r="B5332" s="102" t="s">
        <v>143</v>
      </c>
      <c r="C5332" s="102" t="s">
        <v>185</v>
      </c>
      <c r="D5332" s="99" t="s">
        <v>183</v>
      </c>
      <c r="E5332" s="99" t="s">
        <v>184</v>
      </c>
      <c r="F5332" s="132" t="s">
        <v>153</v>
      </c>
      <c r="G5332" s="17">
        <v>44817</v>
      </c>
      <c r="H5332" s="17"/>
      <c r="AL5332">
        <v>0.39862499999999995</v>
      </c>
      <c r="AM5332">
        <v>0.39799999999999996</v>
      </c>
      <c r="AN5332">
        <v>0.41324999999999995</v>
      </c>
      <c r="AO5332">
        <v>0.42549999999999999</v>
      </c>
      <c r="AP5332">
        <v>0.44325000000000003</v>
      </c>
      <c r="AQ5332">
        <v>0.46450000000000002</v>
      </c>
      <c r="AR5332">
        <v>0.50024999999999986</v>
      </c>
      <c r="AS5332">
        <v>0.55225000000000002</v>
      </c>
      <c r="AU5332">
        <f t="shared" si="123"/>
        <v>79.724999999999994</v>
      </c>
      <c r="AV5332">
        <f t="shared" si="123"/>
        <v>79.599999999999994</v>
      </c>
      <c r="AW5332">
        <f t="shared" si="123"/>
        <v>82.649999999999991</v>
      </c>
      <c r="AX5332">
        <f t="shared" si="124"/>
        <v>241.97499999999997</v>
      </c>
    </row>
    <row r="5333" spans="1:50" x14ac:dyDescent="0.25">
      <c r="A5333" s="102" t="s">
        <v>160</v>
      </c>
      <c r="B5333" s="102" t="s">
        <v>143</v>
      </c>
      <c r="C5333" s="102" t="s">
        <v>185</v>
      </c>
      <c r="D5333" s="99" t="s">
        <v>183</v>
      </c>
      <c r="E5333" s="99" t="s">
        <v>184</v>
      </c>
      <c r="F5333" s="132" t="s">
        <v>153</v>
      </c>
      <c r="G5333" s="17">
        <v>44839</v>
      </c>
      <c r="H5333" s="17"/>
      <c r="AL5333">
        <v>0.41775000000000007</v>
      </c>
      <c r="AM5333">
        <v>0.41547499999999998</v>
      </c>
      <c r="AN5333">
        <v>0.41700000000000004</v>
      </c>
      <c r="AO5333">
        <v>0.42824999999999996</v>
      </c>
      <c r="AP5333">
        <v>0.44224999999999992</v>
      </c>
      <c r="AQ5333">
        <v>0.46799999999999997</v>
      </c>
      <c r="AR5333">
        <v>0.50674999999999992</v>
      </c>
      <c r="AS5333">
        <v>0.56299999999999994</v>
      </c>
      <c r="AU5333">
        <f t="shared" si="123"/>
        <v>83.550000000000011</v>
      </c>
      <c r="AV5333">
        <f t="shared" si="123"/>
        <v>83.094999999999999</v>
      </c>
      <c r="AW5333">
        <f t="shared" si="123"/>
        <v>83.4</v>
      </c>
      <c r="AX5333">
        <f t="shared" si="124"/>
        <v>250.04500000000002</v>
      </c>
    </row>
    <row r="5334" spans="1:50" x14ac:dyDescent="0.25">
      <c r="A5334" s="102" t="s">
        <v>160</v>
      </c>
      <c r="B5334" s="102" t="s">
        <v>143</v>
      </c>
      <c r="C5334" s="102" t="s">
        <v>185</v>
      </c>
      <c r="D5334" s="99" t="s">
        <v>183</v>
      </c>
      <c r="E5334" s="99" t="s">
        <v>184</v>
      </c>
      <c r="F5334" s="132" t="s">
        <v>153</v>
      </c>
      <c r="G5334" s="17">
        <v>44852</v>
      </c>
      <c r="H5334" s="17"/>
      <c r="AL5334">
        <v>0.34637500000000004</v>
      </c>
      <c r="AM5334">
        <v>0.39424999999999999</v>
      </c>
      <c r="AN5334">
        <v>0.40799999999999997</v>
      </c>
      <c r="AO5334">
        <v>0.42200000000000004</v>
      </c>
      <c r="AP5334">
        <v>0.44424999999999998</v>
      </c>
      <c r="AQ5334">
        <v>0.47625000000000001</v>
      </c>
      <c r="AR5334">
        <v>0.50975000000000004</v>
      </c>
      <c r="AS5334">
        <v>0.55274999999999996</v>
      </c>
      <c r="AU5334">
        <f t="shared" si="123"/>
        <v>69.275000000000006</v>
      </c>
      <c r="AV5334">
        <f t="shared" si="123"/>
        <v>78.849999999999994</v>
      </c>
      <c r="AW5334">
        <f t="shared" si="123"/>
        <v>81.599999999999994</v>
      </c>
      <c r="AX5334">
        <f t="shared" si="124"/>
        <v>229.72499999999999</v>
      </c>
    </row>
    <row r="5335" spans="1:50" x14ac:dyDescent="0.25">
      <c r="A5335" s="102" t="s">
        <v>160</v>
      </c>
      <c r="B5335" s="102" t="s">
        <v>143</v>
      </c>
      <c r="C5335" s="102" t="s">
        <v>185</v>
      </c>
      <c r="D5335" s="99" t="s">
        <v>183</v>
      </c>
      <c r="E5335" s="99" t="s">
        <v>184</v>
      </c>
      <c r="F5335" s="132" t="s">
        <v>153</v>
      </c>
      <c r="G5335" s="17">
        <v>44868</v>
      </c>
      <c r="H5335" s="17"/>
      <c r="AL5335">
        <v>0.200625</v>
      </c>
      <c r="AM5335">
        <v>0.32900000000000007</v>
      </c>
      <c r="AN5335">
        <v>0.37</v>
      </c>
      <c r="AO5335">
        <v>0.40350000000000003</v>
      </c>
      <c r="AP5335">
        <v>0.4395</v>
      </c>
      <c r="AQ5335">
        <v>0.47025</v>
      </c>
      <c r="AR5335">
        <v>0.50475000000000003</v>
      </c>
      <c r="AS5335">
        <v>0.55449999999999999</v>
      </c>
      <c r="AU5335">
        <f t="shared" si="123"/>
        <v>40.125</v>
      </c>
      <c r="AV5335">
        <f t="shared" si="123"/>
        <v>65.800000000000011</v>
      </c>
      <c r="AW5335">
        <f t="shared" si="123"/>
        <v>74</v>
      </c>
      <c r="AX5335">
        <f t="shared" si="124"/>
        <v>179.92500000000001</v>
      </c>
    </row>
    <row r="5336" spans="1:50" x14ac:dyDescent="0.25">
      <c r="A5336" s="96" t="s">
        <v>162</v>
      </c>
      <c r="B5336" s="96" t="s">
        <v>145</v>
      </c>
      <c r="C5336" s="96" t="s">
        <v>185</v>
      </c>
      <c r="D5336" s="99" t="s">
        <v>183</v>
      </c>
      <c r="E5336" s="99" t="s">
        <v>184</v>
      </c>
      <c r="F5336" s="135" t="s">
        <v>153</v>
      </c>
      <c r="G5336" s="17">
        <v>44831</v>
      </c>
      <c r="H5336" s="17"/>
      <c r="AL5336">
        <v>0.41450000000000004</v>
      </c>
      <c r="AM5336">
        <v>0.40425</v>
      </c>
      <c r="AN5336">
        <v>0.41674999999999995</v>
      </c>
      <c r="AO5336">
        <v>0.43099999999999994</v>
      </c>
      <c r="AP5336">
        <v>0.44274999999999998</v>
      </c>
      <c r="AQ5336">
        <v>0.48049999999999998</v>
      </c>
      <c r="AR5336">
        <v>0.51075000000000004</v>
      </c>
      <c r="AS5336">
        <v>0.54825000000000002</v>
      </c>
      <c r="AU5336">
        <f t="shared" si="123"/>
        <v>82.9</v>
      </c>
      <c r="AV5336">
        <f t="shared" si="123"/>
        <v>80.849999999999994</v>
      </c>
      <c r="AW5336">
        <f t="shared" si="123"/>
        <v>83.35</v>
      </c>
      <c r="AX5336">
        <f t="shared" si="124"/>
        <v>247.1</v>
      </c>
    </row>
    <row r="5337" spans="1:50" x14ac:dyDescent="0.25">
      <c r="A5337" s="96" t="s">
        <v>162</v>
      </c>
      <c r="B5337" s="96" t="s">
        <v>145</v>
      </c>
      <c r="C5337" s="96" t="s">
        <v>185</v>
      </c>
      <c r="D5337" s="99" t="s">
        <v>183</v>
      </c>
      <c r="E5337" s="99" t="s">
        <v>184</v>
      </c>
      <c r="F5337" s="135" t="s">
        <v>153</v>
      </c>
      <c r="G5337" s="17">
        <v>44706</v>
      </c>
      <c r="H5337" s="17"/>
      <c r="AL5337">
        <v>0.27337499999999998</v>
      </c>
      <c r="AM5337">
        <v>0.35899999999999999</v>
      </c>
      <c r="AN5337">
        <v>0.36799999999999999</v>
      </c>
      <c r="AO5337">
        <v>0.37400000000000005</v>
      </c>
      <c r="AP5337">
        <v>0.39049999999999996</v>
      </c>
      <c r="AQ5337">
        <v>0.43425000000000002</v>
      </c>
      <c r="AR5337">
        <v>0.49150000000000005</v>
      </c>
      <c r="AS5337">
        <v>0.53775000000000006</v>
      </c>
      <c r="AU5337">
        <f t="shared" ref="AU5337:AW5352" si="125">AL5337*200</f>
        <v>54.674999999999997</v>
      </c>
      <c r="AV5337">
        <f t="shared" si="125"/>
        <v>71.8</v>
      </c>
      <c r="AW5337">
        <f t="shared" si="125"/>
        <v>73.599999999999994</v>
      </c>
      <c r="AX5337">
        <f t="shared" si="124"/>
        <v>200.07499999999999</v>
      </c>
    </row>
    <row r="5338" spans="1:50" x14ac:dyDescent="0.25">
      <c r="A5338" s="96" t="s">
        <v>162</v>
      </c>
      <c r="B5338" s="96" t="s">
        <v>145</v>
      </c>
      <c r="C5338" s="96" t="s">
        <v>185</v>
      </c>
      <c r="D5338" s="99" t="s">
        <v>183</v>
      </c>
      <c r="E5338" s="99" t="s">
        <v>184</v>
      </c>
      <c r="F5338" s="135" t="s">
        <v>153</v>
      </c>
      <c r="G5338" s="17">
        <v>44719</v>
      </c>
      <c r="H5338" s="17"/>
      <c r="AL5338">
        <v>0.37237500000000007</v>
      </c>
      <c r="AM5338">
        <v>0.37549999999999994</v>
      </c>
      <c r="AN5338">
        <v>0.38</v>
      </c>
      <c r="AO5338">
        <v>0.37924999999999998</v>
      </c>
      <c r="AP5338">
        <v>0.39599999999999996</v>
      </c>
      <c r="AQ5338">
        <v>0.44799999999999995</v>
      </c>
      <c r="AR5338">
        <v>0.49249999999999999</v>
      </c>
      <c r="AS5338">
        <v>0.53975000000000006</v>
      </c>
      <c r="AU5338">
        <f t="shared" si="125"/>
        <v>74.475000000000009</v>
      </c>
      <c r="AV5338">
        <f t="shared" si="125"/>
        <v>75.099999999999994</v>
      </c>
      <c r="AW5338">
        <f t="shared" si="125"/>
        <v>76</v>
      </c>
      <c r="AX5338">
        <f t="shared" si="124"/>
        <v>225.57499999999999</v>
      </c>
    </row>
    <row r="5339" spans="1:50" x14ac:dyDescent="0.25">
      <c r="A5339" s="96" t="s">
        <v>162</v>
      </c>
      <c r="B5339" s="96" t="s">
        <v>145</v>
      </c>
      <c r="C5339" s="96" t="s">
        <v>185</v>
      </c>
      <c r="D5339" s="99" t="s">
        <v>183</v>
      </c>
      <c r="E5339" s="99" t="s">
        <v>184</v>
      </c>
      <c r="F5339" s="135" t="s">
        <v>153</v>
      </c>
      <c r="G5339" s="17">
        <v>44733</v>
      </c>
      <c r="H5339" s="17"/>
      <c r="AL5339">
        <v>0.41037499999999999</v>
      </c>
      <c r="AM5339">
        <v>0.38549999999999995</v>
      </c>
      <c r="AN5339">
        <v>0.38924999999999998</v>
      </c>
      <c r="AO5339">
        <v>0.38350000000000001</v>
      </c>
      <c r="AP5339">
        <v>0.40125</v>
      </c>
      <c r="AQ5339">
        <v>0.45649999999999996</v>
      </c>
      <c r="AR5339">
        <v>0.49849999999999994</v>
      </c>
      <c r="AS5339">
        <v>0.53825000000000001</v>
      </c>
      <c r="AU5339">
        <f t="shared" si="125"/>
        <v>82.075000000000003</v>
      </c>
      <c r="AV5339">
        <f t="shared" si="125"/>
        <v>77.099999999999994</v>
      </c>
      <c r="AW5339">
        <f t="shared" si="125"/>
        <v>77.849999999999994</v>
      </c>
      <c r="AX5339">
        <f t="shared" si="124"/>
        <v>237.02500000000001</v>
      </c>
    </row>
    <row r="5340" spans="1:50" x14ac:dyDescent="0.25">
      <c r="A5340" s="96" t="s">
        <v>162</v>
      </c>
      <c r="B5340" s="96" t="s">
        <v>145</v>
      </c>
      <c r="C5340" s="96" t="s">
        <v>185</v>
      </c>
      <c r="D5340" s="99" t="s">
        <v>183</v>
      </c>
      <c r="E5340" s="99" t="s">
        <v>184</v>
      </c>
      <c r="F5340" s="135" t="s">
        <v>153</v>
      </c>
      <c r="G5340" s="17">
        <v>44747</v>
      </c>
      <c r="H5340" s="17"/>
      <c r="AL5340">
        <v>0.35012500000000002</v>
      </c>
      <c r="AM5340">
        <v>0.3795</v>
      </c>
      <c r="AN5340">
        <v>0.38374999999999998</v>
      </c>
      <c r="AO5340">
        <v>0.38650000000000001</v>
      </c>
      <c r="AP5340">
        <v>0.40700000000000003</v>
      </c>
      <c r="AQ5340">
        <v>0.46449999999999997</v>
      </c>
      <c r="AR5340">
        <v>0.50849999999999995</v>
      </c>
      <c r="AS5340">
        <v>0.54599999999999993</v>
      </c>
      <c r="AU5340">
        <f t="shared" si="125"/>
        <v>70.025000000000006</v>
      </c>
      <c r="AV5340">
        <f t="shared" si="125"/>
        <v>75.900000000000006</v>
      </c>
      <c r="AW5340">
        <f t="shared" si="125"/>
        <v>76.75</v>
      </c>
      <c r="AX5340">
        <f t="shared" si="124"/>
        <v>222.67500000000001</v>
      </c>
    </row>
    <row r="5341" spans="1:50" x14ac:dyDescent="0.25">
      <c r="A5341" s="96" t="s">
        <v>162</v>
      </c>
      <c r="B5341" s="96" t="s">
        <v>145</v>
      </c>
      <c r="C5341" s="96" t="s">
        <v>185</v>
      </c>
      <c r="D5341" s="99" t="s">
        <v>183</v>
      </c>
      <c r="E5341" s="99" t="s">
        <v>184</v>
      </c>
      <c r="F5341" s="135" t="s">
        <v>153</v>
      </c>
      <c r="G5341" s="17">
        <v>44756</v>
      </c>
      <c r="H5341" s="17"/>
      <c r="AL5341">
        <v>0.37237500000000007</v>
      </c>
      <c r="AM5341">
        <v>0.38874999999999998</v>
      </c>
      <c r="AN5341">
        <v>0.39224999999999999</v>
      </c>
      <c r="AO5341">
        <v>0.40749999999999997</v>
      </c>
      <c r="AP5341">
        <v>0.42724999999999996</v>
      </c>
      <c r="AQ5341">
        <v>0.47925000000000006</v>
      </c>
      <c r="AR5341">
        <v>0.50549999999999995</v>
      </c>
      <c r="AS5341">
        <v>0.54425000000000001</v>
      </c>
      <c r="AU5341">
        <f t="shared" si="125"/>
        <v>74.475000000000009</v>
      </c>
      <c r="AV5341">
        <f t="shared" si="125"/>
        <v>77.75</v>
      </c>
      <c r="AW5341">
        <f t="shared" si="125"/>
        <v>78.45</v>
      </c>
      <c r="AX5341">
        <f t="shared" si="124"/>
        <v>230.67500000000001</v>
      </c>
    </row>
    <row r="5342" spans="1:50" x14ac:dyDescent="0.25">
      <c r="A5342" s="96" t="s">
        <v>162</v>
      </c>
      <c r="B5342" s="96" t="s">
        <v>145</v>
      </c>
      <c r="C5342" s="96" t="s">
        <v>185</v>
      </c>
      <c r="D5342" s="99" t="s">
        <v>183</v>
      </c>
      <c r="E5342" s="99" t="s">
        <v>184</v>
      </c>
      <c r="F5342" s="135" t="s">
        <v>153</v>
      </c>
      <c r="G5342" s="17">
        <v>44761</v>
      </c>
      <c r="H5342" s="17"/>
      <c r="AL5342">
        <v>0.385625</v>
      </c>
      <c r="AM5342">
        <v>0.38349999999999995</v>
      </c>
      <c r="AN5342">
        <v>0.39200000000000002</v>
      </c>
      <c r="AO5342">
        <v>0.40875</v>
      </c>
      <c r="AP5342">
        <v>0.42975000000000002</v>
      </c>
      <c r="AQ5342">
        <v>0.48</v>
      </c>
      <c r="AR5342">
        <v>0.50875000000000004</v>
      </c>
      <c r="AS5342">
        <v>0.54149999999999998</v>
      </c>
      <c r="AU5342">
        <f t="shared" si="125"/>
        <v>77.125</v>
      </c>
      <c r="AV5342">
        <f t="shared" si="125"/>
        <v>76.699999999999989</v>
      </c>
      <c r="AW5342">
        <f t="shared" si="125"/>
        <v>78.400000000000006</v>
      </c>
      <c r="AX5342">
        <f t="shared" si="124"/>
        <v>232.22499999999999</v>
      </c>
    </row>
    <row r="5343" spans="1:50" x14ac:dyDescent="0.25">
      <c r="A5343" s="96" t="s">
        <v>162</v>
      </c>
      <c r="B5343" s="96" t="s">
        <v>145</v>
      </c>
      <c r="C5343" s="96" t="s">
        <v>185</v>
      </c>
      <c r="D5343" s="99" t="s">
        <v>183</v>
      </c>
      <c r="E5343" s="99" t="s">
        <v>184</v>
      </c>
      <c r="F5343" s="135" t="s">
        <v>153</v>
      </c>
      <c r="G5343" s="17">
        <v>44770</v>
      </c>
      <c r="H5343" s="17"/>
      <c r="AL5343">
        <v>0.40500000000000003</v>
      </c>
      <c r="AM5343">
        <v>0.38124999999999998</v>
      </c>
      <c r="AN5343">
        <v>0.39599999999999996</v>
      </c>
      <c r="AO5343">
        <v>0.41724999999999995</v>
      </c>
      <c r="AP5343">
        <v>0.4335</v>
      </c>
      <c r="AQ5343">
        <v>0.47975000000000007</v>
      </c>
      <c r="AR5343">
        <v>0.51249999999999996</v>
      </c>
      <c r="AS5343">
        <v>0.54199999999999993</v>
      </c>
      <c r="AU5343">
        <f t="shared" si="125"/>
        <v>81</v>
      </c>
      <c r="AV5343">
        <f t="shared" si="125"/>
        <v>76.25</v>
      </c>
      <c r="AW5343">
        <f t="shared" si="125"/>
        <v>79.199999999999989</v>
      </c>
      <c r="AX5343">
        <f t="shared" si="124"/>
        <v>236.45</v>
      </c>
    </row>
    <row r="5344" spans="1:50" x14ac:dyDescent="0.25">
      <c r="A5344" s="96" t="s">
        <v>162</v>
      </c>
      <c r="B5344" s="96" t="s">
        <v>145</v>
      </c>
      <c r="C5344" s="96" t="s">
        <v>185</v>
      </c>
      <c r="D5344" s="99" t="s">
        <v>183</v>
      </c>
      <c r="E5344" s="99" t="s">
        <v>184</v>
      </c>
      <c r="F5344" s="135" t="s">
        <v>153</v>
      </c>
      <c r="G5344" s="17">
        <v>44778</v>
      </c>
      <c r="H5344" s="17"/>
      <c r="AL5344">
        <v>0.31587499999999996</v>
      </c>
      <c r="AM5344">
        <v>0.38024999999999998</v>
      </c>
      <c r="AN5344">
        <v>0.39075000000000004</v>
      </c>
      <c r="AO5344">
        <v>0.40775</v>
      </c>
      <c r="AP5344">
        <v>0.4355</v>
      </c>
      <c r="AQ5344">
        <v>0.48599999999999993</v>
      </c>
      <c r="AR5344">
        <v>0.51124999999999998</v>
      </c>
      <c r="AS5344">
        <v>0.54725000000000013</v>
      </c>
      <c r="AU5344">
        <f t="shared" si="125"/>
        <v>63.17499999999999</v>
      </c>
      <c r="AV5344">
        <f t="shared" si="125"/>
        <v>76.05</v>
      </c>
      <c r="AW5344">
        <f t="shared" si="125"/>
        <v>78.150000000000006</v>
      </c>
      <c r="AX5344">
        <f t="shared" si="124"/>
        <v>217.375</v>
      </c>
    </row>
    <row r="5345" spans="1:50" x14ac:dyDescent="0.25">
      <c r="A5345" s="96" t="s">
        <v>162</v>
      </c>
      <c r="B5345" s="96" t="s">
        <v>145</v>
      </c>
      <c r="C5345" s="96" t="s">
        <v>185</v>
      </c>
      <c r="D5345" s="99" t="s">
        <v>183</v>
      </c>
      <c r="E5345" s="99" t="s">
        <v>184</v>
      </c>
      <c r="F5345" s="135" t="s">
        <v>153</v>
      </c>
      <c r="G5345" s="17">
        <v>44784</v>
      </c>
      <c r="H5345" s="17"/>
      <c r="AL5345">
        <v>0.31587499999999996</v>
      </c>
      <c r="AM5345">
        <v>0.39350000000000002</v>
      </c>
      <c r="AN5345">
        <v>0.40500000000000003</v>
      </c>
      <c r="AO5345">
        <v>0.41749999999999998</v>
      </c>
      <c r="AP5345">
        <v>0.43924999999999997</v>
      </c>
      <c r="AQ5345">
        <v>0.48649999999999993</v>
      </c>
      <c r="AR5345">
        <v>0.52174999999999994</v>
      </c>
      <c r="AS5345">
        <v>0.54825000000000002</v>
      </c>
      <c r="AU5345">
        <f t="shared" si="125"/>
        <v>63.17499999999999</v>
      </c>
      <c r="AV5345">
        <f t="shared" si="125"/>
        <v>78.7</v>
      </c>
      <c r="AW5345">
        <f t="shared" si="125"/>
        <v>81</v>
      </c>
      <c r="AX5345">
        <f t="shared" si="124"/>
        <v>222.875</v>
      </c>
    </row>
    <row r="5346" spans="1:50" x14ac:dyDescent="0.25">
      <c r="A5346" s="96" t="s">
        <v>162</v>
      </c>
      <c r="B5346" s="96" t="s">
        <v>145</v>
      </c>
      <c r="C5346" s="96" t="s">
        <v>185</v>
      </c>
      <c r="D5346" s="99" t="s">
        <v>183</v>
      </c>
      <c r="E5346" s="99" t="s">
        <v>184</v>
      </c>
      <c r="F5346" s="135" t="s">
        <v>153</v>
      </c>
      <c r="G5346" s="17">
        <v>44796</v>
      </c>
      <c r="H5346" s="17"/>
      <c r="AL5346">
        <v>0.44337499999999996</v>
      </c>
      <c r="AM5346">
        <v>0.39</v>
      </c>
      <c r="AN5346">
        <v>0.39549999999999996</v>
      </c>
      <c r="AO5346">
        <v>0.40525</v>
      </c>
      <c r="AP5346">
        <v>0.42899999999999999</v>
      </c>
      <c r="AQ5346">
        <v>0.47150000000000003</v>
      </c>
      <c r="AR5346">
        <v>0.505</v>
      </c>
      <c r="AS5346">
        <v>0.54374999999999996</v>
      </c>
      <c r="AU5346">
        <f t="shared" si="125"/>
        <v>88.674999999999997</v>
      </c>
      <c r="AV5346">
        <f t="shared" si="125"/>
        <v>78</v>
      </c>
      <c r="AW5346">
        <f t="shared" si="125"/>
        <v>79.099999999999994</v>
      </c>
      <c r="AX5346">
        <f t="shared" si="124"/>
        <v>245.77500000000001</v>
      </c>
    </row>
    <row r="5347" spans="1:50" x14ac:dyDescent="0.25">
      <c r="A5347" s="96" t="s">
        <v>162</v>
      </c>
      <c r="B5347" s="96" t="s">
        <v>145</v>
      </c>
      <c r="C5347" s="96" t="s">
        <v>185</v>
      </c>
      <c r="D5347" s="99" t="s">
        <v>183</v>
      </c>
      <c r="E5347" s="99" t="s">
        <v>184</v>
      </c>
      <c r="F5347" s="135" t="s">
        <v>153</v>
      </c>
      <c r="G5347" s="17">
        <v>44802</v>
      </c>
      <c r="H5347" s="17"/>
      <c r="AL5347">
        <v>0.45162500000000011</v>
      </c>
      <c r="AM5347">
        <v>0.38874999999999998</v>
      </c>
      <c r="AN5347">
        <v>0.38850000000000001</v>
      </c>
      <c r="AO5347">
        <v>0.38450000000000001</v>
      </c>
      <c r="AP5347">
        <v>0.43274999999999997</v>
      </c>
      <c r="AQ5347">
        <v>0.46425</v>
      </c>
      <c r="AR5347">
        <v>0.48325000000000001</v>
      </c>
      <c r="AS5347">
        <v>0.53500000000000003</v>
      </c>
      <c r="AU5347">
        <f t="shared" si="125"/>
        <v>90.325000000000017</v>
      </c>
      <c r="AV5347">
        <f t="shared" si="125"/>
        <v>77.75</v>
      </c>
      <c r="AW5347">
        <f t="shared" si="125"/>
        <v>77.7</v>
      </c>
      <c r="AX5347">
        <f t="shared" si="124"/>
        <v>245.77500000000003</v>
      </c>
    </row>
    <row r="5348" spans="1:50" x14ac:dyDescent="0.25">
      <c r="A5348" s="96" t="s">
        <v>162</v>
      </c>
      <c r="B5348" s="96" t="s">
        <v>145</v>
      </c>
      <c r="C5348" s="96" t="s">
        <v>185</v>
      </c>
      <c r="D5348" s="99" t="s">
        <v>183</v>
      </c>
      <c r="E5348" s="99" t="s">
        <v>184</v>
      </c>
      <c r="F5348" s="135" t="s">
        <v>153</v>
      </c>
      <c r="G5348" s="17">
        <v>44812</v>
      </c>
      <c r="H5348" s="17"/>
      <c r="AL5348">
        <v>0.41337500000000005</v>
      </c>
      <c r="AM5348">
        <v>0.39299999999999996</v>
      </c>
      <c r="AN5348">
        <v>0.40599999999999992</v>
      </c>
      <c r="AO5348">
        <v>0.42299999999999999</v>
      </c>
      <c r="AP5348">
        <v>0.43375000000000008</v>
      </c>
      <c r="AQ5348">
        <v>0.47875000000000001</v>
      </c>
      <c r="AR5348">
        <v>0.51150000000000007</v>
      </c>
      <c r="AS5348">
        <v>0.54700000000000004</v>
      </c>
      <c r="AU5348">
        <f t="shared" si="125"/>
        <v>82.675000000000011</v>
      </c>
      <c r="AV5348">
        <f t="shared" si="125"/>
        <v>78.599999999999994</v>
      </c>
      <c r="AW5348">
        <f t="shared" si="125"/>
        <v>81.199999999999989</v>
      </c>
      <c r="AX5348">
        <f t="shared" si="124"/>
        <v>242.47499999999999</v>
      </c>
    </row>
    <row r="5349" spans="1:50" x14ac:dyDescent="0.25">
      <c r="A5349" s="96" t="s">
        <v>162</v>
      </c>
      <c r="B5349" s="96" t="s">
        <v>145</v>
      </c>
      <c r="C5349" s="96" t="s">
        <v>185</v>
      </c>
      <c r="D5349" s="99" t="s">
        <v>183</v>
      </c>
      <c r="E5349" s="99" t="s">
        <v>184</v>
      </c>
      <c r="F5349" s="135" t="s">
        <v>153</v>
      </c>
      <c r="G5349" s="17">
        <v>44817</v>
      </c>
      <c r="H5349" s="17"/>
      <c r="AL5349">
        <v>0.41412500000000002</v>
      </c>
      <c r="AM5349">
        <v>0.39849999999999997</v>
      </c>
      <c r="AN5349">
        <v>0.41399999999999998</v>
      </c>
      <c r="AO5349">
        <v>0.42700000000000005</v>
      </c>
      <c r="AP5349">
        <v>0.436</v>
      </c>
      <c r="AQ5349">
        <v>0.47799999999999998</v>
      </c>
      <c r="AR5349">
        <v>0.50900000000000001</v>
      </c>
      <c r="AS5349">
        <v>0.54700000000000004</v>
      </c>
      <c r="AU5349">
        <f t="shared" si="125"/>
        <v>82.825000000000003</v>
      </c>
      <c r="AV5349">
        <f t="shared" si="125"/>
        <v>79.699999999999989</v>
      </c>
      <c r="AW5349">
        <f t="shared" si="125"/>
        <v>82.8</v>
      </c>
      <c r="AX5349">
        <f t="shared" si="124"/>
        <v>245.32499999999999</v>
      </c>
    </row>
    <row r="5350" spans="1:50" x14ac:dyDescent="0.25">
      <c r="A5350" s="96" t="s">
        <v>162</v>
      </c>
      <c r="B5350" s="96" t="s">
        <v>145</v>
      </c>
      <c r="C5350" s="96" t="s">
        <v>185</v>
      </c>
      <c r="D5350" s="99" t="s">
        <v>183</v>
      </c>
      <c r="E5350" s="99" t="s">
        <v>184</v>
      </c>
      <c r="F5350" s="135" t="s">
        <v>153</v>
      </c>
      <c r="G5350" s="17">
        <v>44839</v>
      </c>
      <c r="H5350" s="17"/>
      <c r="AL5350">
        <v>0.40237499999999998</v>
      </c>
      <c r="AM5350">
        <v>0.40725</v>
      </c>
      <c r="AN5350">
        <v>0.42399999999999999</v>
      </c>
      <c r="AO5350">
        <v>0.43175000000000002</v>
      </c>
      <c r="AP5350">
        <v>0.43900000000000006</v>
      </c>
      <c r="AQ5350">
        <v>0.48499999999999999</v>
      </c>
      <c r="AR5350">
        <v>0.51249999999999996</v>
      </c>
      <c r="AS5350">
        <v>0.55249999999999999</v>
      </c>
      <c r="AU5350">
        <f t="shared" si="125"/>
        <v>80.474999999999994</v>
      </c>
      <c r="AV5350">
        <f t="shared" si="125"/>
        <v>81.45</v>
      </c>
      <c r="AW5350">
        <f t="shared" si="125"/>
        <v>84.8</v>
      </c>
      <c r="AX5350">
        <f t="shared" si="124"/>
        <v>246.72500000000002</v>
      </c>
    </row>
    <row r="5351" spans="1:50" x14ac:dyDescent="0.25">
      <c r="A5351" s="96" t="s">
        <v>162</v>
      </c>
      <c r="B5351" s="96" t="s">
        <v>145</v>
      </c>
      <c r="C5351" s="96" t="s">
        <v>185</v>
      </c>
      <c r="D5351" s="99" t="s">
        <v>183</v>
      </c>
      <c r="E5351" s="99" t="s">
        <v>184</v>
      </c>
      <c r="F5351" s="135" t="s">
        <v>153</v>
      </c>
      <c r="G5351" s="17">
        <v>44852</v>
      </c>
      <c r="H5351" s="17"/>
      <c r="AL5351">
        <v>0.376</v>
      </c>
      <c r="AM5351">
        <v>0.39374999999999999</v>
      </c>
      <c r="AN5351">
        <v>0.40349999999999997</v>
      </c>
      <c r="AO5351">
        <v>0.41975000000000001</v>
      </c>
      <c r="AP5351">
        <v>0.43699999999999994</v>
      </c>
      <c r="AQ5351">
        <v>0.48175000000000007</v>
      </c>
      <c r="AR5351">
        <v>0.51049999999999995</v>
      </c>
      <c r="AS5351">
        <v>0.54149999999999998</v>
      </c>
      <c r="AU5351">
        <f t="shared" si="125"/>
        <v>75.2</v>
      </c>
      <c r="AV5351">
        <f t="shared" si="125"/>
        <v>78.75</v>
      </c>
      <c r="AW5351">
        <f t="shared" si="125"/>
        <v>80.699999999999989</v>
      </c>
      <c r="AX5351">
        <f t="shared" si="124"/>
        <v>234.64999999999998</v>
      </c>
    </row>
    <row r="5352" spans="1:50" x14ac:dyDescent="0.25">
      <c r="A5352" s="96" t="s">
        <v>162</v>
      </c>
      <c r="B5352" s="96" t="s">
        <v>145</v>
      </c>
      <c r="C5352" s="96" t="s">
        <v>185</v>
      </c>
      <c r="D5352" s="99" t="s">
        <v>183</v>
      </c>
      <c r="E5352" s="99" t="s">
        <v>184</v>
      </c>
      <c r="F5352" s="135" t="s">
        <v>153</v>
      </c>
      <c r="G5352" s="17">
        <v>44868</v>
      </c>
      <c r="H5352" s="17"/>
      <c r="AL5352">
        <v>0.199375</v>
      </c>
      <c r="AM5352">
        <v>0.32224999999999993</v>
      </c>
      <c r="AN5352">
        <v>0.36674999999999996</v>
      </c>
      <c r="AO5352">
        <v>0.40175</v>
      </c>
      <c r="AP5352">
        <v>0.43199999999999994</v>
      </c>
      <c r="AQ5352">
        <v>0.48325000000000001</v>
      </c>
      <c r="AR5352">
        <v>0.51100000000000001</v>
      </c>
      <c r="AS5352">
        <v>0.55249999999999999</v>
      </c>
      <c r="AU5352">
        <f t="shared" si="125"/>
        <v>39.875</v>
      </c>
      <c r="AV5352">
        <f t="shared" si="125"/>
        <v>64.449999999999989</v>
      </c>
      <c r="AW5352">
        <f t="shared" si="125"/>
        <v>73.349999999999994</v>
      </c>
      <c r="AX5352">
        <f t="shared" si="124"/>
        <v>177.67499999999998</v>
      </c>
    </row>
    <row r="5353" spans="1:50" x14ac:dyDescent="0.25">
      <c r="A5353" s="99" t="s">
        <v>199</v>
      </c>
      <c r="B5353" s="99" t="s">
        <v>79</v>
      </c>
      <c r="C5353" s="99" t="s">
        <v>137</v>
      </c>
      <c r="D5353" s="96" t="s">
        <v>183</v>
      </c>
      <c r="E5353" s="96" t="s">
        <v>186</v>
      </c>
      <c r="F5353" s="132" t="s">
        <v>180</v>
      </c>
      <c r="G5353" s="17">
        <v>44334</v>
      </c>
      <c r="H5353" s="17"/>
      <c r="I5353" s="1"/>
      <c r="L5353" s="23">
        <v>1.3016666666666668E-2</v>
      </c>
      <c r="P5353">
        <v>0.84247000000000005</v>
      </c>
      <c r="Q5353" s="22">
        <f t="shared" ref="Q5353:Q5416" si="126">(P5353)/(1000*L5353)</f>
        <v>6.4722407170294496E-2</v>
      </c>
      <c r="R5353" s="22"/>
      <c r="S5353" s="22"/>
      <c r="T5353" s="22"/>
      <c r="U5353" s="22"/>
    </row>
    <row r="5354" spans="1:50" x14ac:dyDescent="0.25">
      <c r="A5354" s="99" t="s">
        <v>199</v>
      </c>
      <c r="B5354" s="99" t="s">
        <v>79</v>
      </c>
      <c r="C5354" s="99" t="s">
        <v>137</v>
      </c>
      <c r="D5354" s="96" t="s">
        <v>183</v>
      </c>
      <c r="E5354" s="96" t="s">
        <v>186</v>
      </c>
      <c r="F5354" s="132" t="s">
        <v>180</v>
      </c>
      <c r="G5354" s="17">
        <v>44362</v>
      </c>
      <c r="H5354" s="17"/>
      <c r="I5354" s="1"/>
      <c r="L5354" s="23">
        <v>0.84948748458056356</v>
      </c>
      <c r="P5354">
        <v>51.956933255200731</v>
      </c>
      <c r="Q5354" s="22">
        <f t="shared" si="126"/>
        <v>6.1162682438876174E-2</v>
      </c>
      <c r="R5354" s="22"/>
      <c r="S5354" s="22"/>
      <c r="T5354" s="22"/>
      <c r="U5354" s="22"/>
    </row>
    <row r="5355" spans="1:50" x14ac:dyDescent="0.25">
      <c r="A5355" s="99" t="s">
        <v>199</v>
      </c>
      <c r="B5355" s="99" t="s">
        <v>79</v>
      </c>
      <c r="C5355" s="99" t="s">
        <v>137</v>
      </c>
      <c r="D5355" s="96" t="s">
        <v>183</v>
      </c>
      <c r="E5355" s="96" t="s">
        <v>186</v>
      </c>
      <c r="F5355" s="132" t="s">
        <v>180</v>
      </c>
      <c r="G5355" s="17">
        <v>44385</v>
      </c>
      <c r="H5355" s="17"/>
      <c r="I5355" s="1"/>
      <c r="L5355" s="23">
        <v>2.965065604393196</v>
      </c>
      <c r="P5355">
        <v>130.21616312459389</v>
      </c>
      <c r="Q5355" s="22">
        <f t="shared" si="126"/>
        <v>4.391678987866536E-2</v>
      </c>
      <c r="R5355" s="22"/>
      <c r="S5355" s="22"/>
      <c r="T5355" s="22"/>
      <c r="U5355" s="22"/>
    </row>
    <row r="5356" spans="1:50" x14ac:dyDescent="0.25">
      <c r="A5356" s="136" t="s">
        <v>200</v>
      </c>
      <c r="B5356" s="136" t="s">
        <v>84</v>
      </c>
      <c r="C5356" s="136" t="s">
        <v>137</v>
      </c>
      <c r="D5356" s="136" t="s">
        <v>183</v>
      </c>
      <c r="E5356" s="136" t="s">
        <v>186</v>
      </c>
      <c r="F5356" s="137" t="s">
        <v>180</v>
      </c>
      <c r="G5356" s="45">
        <v>44334</v>
      </c>
      <c r="H5356" s="45"/>
      <c r="I5356" s="91"/>
      <c r="J5356" s="20"/>
      <c r="K5356" s="20"/>
      <c r="L5356" s="115">
        <v>1.6866666666666669E-2</v>
      </c>
      <c r="M5356" s="20"/>
      <c r="N5356" s="20"/>
      <c r="O5356" s="20"/>
      <c r="P5356" s="20">
        <v>1.09985</v>
      </c>
      <c r="Q5356" s="22">
        <f t="shared" si="126"/>
        <v>6.5208498023715408E-2</v>
      </c>
      <c r="R5356" s="22"/>
      <c r="S5356" s="22"/>
      <c r="T5356" s="22"/>
      <c r="U5356" s="22"/>
      <c r="V5356" s="20"/>
      <c r="W5356" s="20"/>
      <c r="X5356" s="20"/>
      <c r="Y5356" s="20"/>
      <c r="Z5356" s="20"/>
      <c r="AA5356" s="20"/>
      <c r="AB5356" s="20"/>
      <c r="AC5356" s="20"/>
      <c r="AD5356" s="20"/>
      <c r="AE5356" s="20"/>
      <c r="AF5356" s="20"/>
      <c r="AG5356" s="20"/>
      <c r="AH5356" s="20"/>
      <c r="AI5356" s="20"/>
      <c r="AJ5356" s="20"/>
      <c r="AK5356" s="20"/>
      <c r="AL5356" s="20"/>
      <c r="AM5356" s="20"/>
      <c r="AN5356" s="20"/>
      <c r="AO5356" s="20"/>
      <c r="AP5356" s="20"/>
      <c r="AQ5356" s="20"/>
      <c r="AR5356" s="20"/>
      <c r="AS5356" s="20"/>
      <c r="AT5356" s="20"/>
    </row>
    <row r="5357" spans="1:50" x14ac:dyDescent="0.25">
      <c r="A5357" s="136" t="s">
        <v>200</v>
      </c>
      <c r="B5357" s="136" t="s">
        <v>84</v>
      </c>
      <c r="C5357" s="136" t="s">
        <v>137</v>
      </c>
      <c r="D5357" s="136" t="s">
        <v>183</v>
      </c>
      <c r="E5357" s="136" t="s">
        <v>186</v>
      </c>
      <c r="F5357" s="137" t="s">
        <v>180</v>
      </c>
      <c r="G5357" s="45">
        <v>44362</v>
      </c>
      <c r="H5357" s="45"/>
      <c r="I5357" s="91"/>
      <c r="J5357" s="20"/>
      <c r="K5357" s="20"/>
      <c r="L5357" s="115">
        <v>0.69154399645419806</v>
      </c>
      <c r="M5357" s="20"/>
      <c r="N5357" s="20"/>
      <c r="O5357" s="20"/>
      <c r="P5357" s="20">
        <v>42.291345847751394</v>
      </c>
      <c r="Q5357" s="22">
        <f t="shared" si="126"/>
        <v>6.1154960587605091E-2</v>
      </c>
      <c r="R5357" s="22"/>
      <c r="S5357" s="22"/>
      <c r="T5357" s="22"/>
      <c r="U5357" s="22"/>
      <c r="V5357" s="20"/>
      <c r="W5357" s="20"/>
      <c r="X5357" s="20"/>
      <c r="Y5357" s="20"/>
      <c r="Z5357" s="20"/>
      <c r="AA5357" s="20"/>
      <c r="AB5357" s="20"/>
      <c r="AC5357" s="20"/>
      <c r="AD5357" s="20"/>
      <c r="AE5357" s="20"/>
      <c r="AF5357" s="20"/>
      <c r="AG5357" s="20"/>
      <c r="AH5357" s="20"/>
      <c r="AI5357" s="20"/>
      <c r="AJ5357" s="20"/>
      <c r="AK5357" s="20"/>
      <c r="AL5357" s="20"/>
      <c r="AM5357" s="20"/>
      <c r="AN5357" s="20"/>
      <c r="AO5357" s="20"/>
      <c r="AP5357" s="20"/>
      <c r="AQ5357" s="20"/>
      <c r="AR5357" s="20"/>
      <c r="AS5357" s="20"/>
      <c r="AT5357" s="20"/>
    </row>
    <row r="5358" spans="1:50" x14ac:dyDescent="0.25">
      <c r="A5358" s="136" t="s">
        <v>200</v>
      </c>
      <c r="B5358" s="136" t="s">
        <v>84</v>
      </c>
      <c r="C5358" s="136" t="s">
        <v>137</v>
      </c>
      <c r="D5358" s="136" t="s">
        <v>183</v>
      </c>
      <c r="E5358" s="136" t="s">
        <v>186</v>
      </c>
      <c r="F5358" s="137" t="s">
        <v>180</v>
      </c>
      <c r="G5358" s="45">
        <v>44385</v>
      </c>
      <c r="H5358" s="45"/>
      <c r="I5358" s="91"/>
      <c r="J5358" s="20"/>
      <c r="K5358" s="20"/>
      <c r="L5358" s="115">
        <v>3.014233280307145</v>
      </c>
      <c r="M5358" s="20"/>
      <c r="N5358" s="20"/>
      <c r="O5358" s="20"/>
      <c r="P5358" s="20">
        <v>129.81557691718305</v>
      </c>
      <c r="Q5358" s="22">
        <f t="shared" si="126"/>
        <v>4.3067528238542666E-2</v>
      </c>
      <c r="R5358" s="22"/>
      <c r="S5358" s="22"/>
      <c r="T5358" s="22"/>
      <c r="U5358" s="22"/>
      <c r="V5358" s="20"/>
      <c r="W5358" s="20"/>
      <c r="X5358" s="20"/>
      <c r="Y5358" s="20"/>
      <c r="Z5358" s="20"/>
      <c r="AA5358" s="20"/>
      <c r="AB5358" s="20"/>
      <c r="AC5358" s="20"/>
      <c r="AD5358" s="20"/>
      <c r="AE5358" s="20"/>
      <c r="AF5358" s="20"/>
      <c r="AG5358" s="20"/>
      <c r="AH5358" s="20"/>
      <c r="AI5358" s="20"/>
      <c r="AJ5358" s="20"/>
      <c r="AK5358" s="20"/>
      <c r="AL5358" s="20"/>
      <c r="AM5358" s="20"/>
      <c r="AN5358" s="20"/>
      <c r="AO5358" s="20"/>
      <c r="AP5358" s="20"/>
      <c r="AQ5358" s="20"/>
      <c r="AR5358" s="20"/>
      <c r="AS5358" s="20"/>
      <c r="AT5358" s="20"/>
    </row>
    <row r="5359" spans="1:50" x14ac:dyDescent="0.25">
      <c r="A5359" s="99" t="s">
        <v>201</v>
      </c>
      <c r="B5359" s="99" t="s">
        <v>143</v>
      </c>
      <c r="C5359" s="99" t="s">
        <v>137</v>
      </c>
      <c r="D5359" s="96" t="s">
        <v>183</v>
      </c>
      <c r="E5359" s="96" t="s">
        <v>186</v>
      </c>
      <c r="F5359" s="132" t="s">
        <v>180</v>
      </c>
      <c r="G5359" s="17">
        <v>44334</v>
      </c>
      <c r="H5359" s="17"/>
      <c r="I5359" s="1"/>
      <c r="L5359" s="23">
        <v>1.6666666666666666E-2</v>
      </c>
      <c r="P5359">
        <v>1.0935949999999999</v>
      </c>
      <c r="Q5359" s="22">
        <f t="shared" si="126"/>
        <v>6.5615699999999985E-2</v>
      </c>
      <c r="R5359" s="22"/>
      <c r="S5359" s="22"/>
      <c r="T5359" s="22"/>
      <c r="U5359" s="22"/>
    </row>
    <row r="5360" spans="1:50" x14ac:dyDescent="0.25">
      <c r="A5360" s="99" t="s">
        <v>201</v>
      </c>
      <c r="B5360" s="99" t="s">
        <v>143</v>
      </c>
      <c r="C5360" s="99" t="s">
        <v>137</v>
      </c>
      <c r="D5360" s="96" t="s">
        <v>183</v>
      </c>
      <c r="E5360" s="96" t="s">
        <v>186</v>
      </c>
      <c r="F5360" s="132" t="s">
        <v>180</v>
      </c>
      <c r="G5360" s="17">
        <v>44362</v>
      </c>
      <c r="H5360" s="17"/>
      <c r="I5360" s="1"/>
      <c r="L5360" s="23">
        <v>0.58112519061912049</v>
      </c>
      <c r="P5360">
        <v>35.607371615514182</v>
      </c>
      <c r="Q5360" s="22">
        <f t="shared" si="126"/>
        <v>6.1273151104633265E-2</v>
      </c>
      <c r="R5360" s="22"/>
      <c r="S5360" s="22"/>
      <c r="T5360" s="22"/>
      <c r="U5360" s="22"/>
    </row>
    <row r="5361" spans="1:46" x14ac:dyDescent="0.25">
      <c r="A5361" s="99" t="s">
        <v>201</v>
      </c>
      <c r="B5361" s="99" t="s">
        <v>143</v>
      </c>
      <c r="C5361" s="99" t="s">
        <v>137</v>
      </c>
      <c r="D5361" s="96" t="s">
        <v>183</v>
      </c>
      <c r="E5361" s="96" t="s">
        <v>186</v>
      </c>
      <c r="F5361" s="132" t="s">
        <v>180</v>
      </c>
      <c r="G5361" s="17">
        <v>44385</v>
      </c>
      <c r="H5361" s="17"/>
      <c r="I5361" s="1"/>
      <c r="L5361" s="23">
        <v>3.0727329978090232</v>
      </c>
      <c r="P5361">
        <v>136.43483586870317</v>
      </c>
      <c r="Q5361" s="22">
        <f t="shared" si="126"/>
        <v>4.4401786932345394E-2</v>
      </c>
      <c r="R5361" s="22"/>
      <c r="S5361" s="22"/>
      <c r="T5361" s="22"/>
      <c r="U5361" s="22"/>
    </row>
    <row r="5362" spans="1:46" x14ac:dyDescent="0.25">
      <c r="A5362" s="136" t="s">
        <v>202</v>
      </c>
      <c r="B5362" s="136" t="s">
        <v>145</v>
      </c>
      <c r="C5362" s="136" t="s">
        <v>137</v>
      </c>
      <c r="D5362" s="136" t="s">
        <v>183</v>
      </c>
      <c r="E5362" s="136" t="s">
        <v>186</v>
      </c>
      <c r="F5362" s="137" t="s">
        <v>180</v>
      </c>
      <c r="G5362" s="45">
        <v>44334</v>
      </c>
      <c r="H5362" s="45"/>
      <c r="I5362" s="91"/>
      <c r="J5362" s="20"/>
      <c r="K5362" s="20"/>
      <c r="L5362" s="115">
        <v>1.4250000000000001E-2</v>
      </c>
      <c r="M5362" s="20"/>
      <c r="N5362" s="20"/>
      <c r="O5362" s="20"/>
      <c r="P5362" s="20">
        <v>0.95090000000000008</v>
      </c>
      <c r="Q5362" s="22">
        <f t="shared" si="126"/>
        <v>6.6729824561403514E-2</v>
      </c>
      <c r="R5362" s="22"/>
      <c r="S5362" s="22"/>
      <c r="T5362" s="22"/>
      <c r="U5362" s="22"/>
      <c r="V5362" s="20"/>
      <c r="W5362" s="20"/>
      <c r="X5362" s="20"/>
      <c r="Y5362" s="20"/>
      <c r="Z5362" s="20"/>
      <c r="AA5362" s="20"/>
      <c r="AB5362" s="20"/>
      <c r="AC5362" s="20"/>
      <c r="AD5362" s="20"/>
      <c r="AE5362" s="20"/>
      <c r="AF5362" s="20"/>
      <c r="AG5362" s="20"/>
      <c r="AH5362" s="20"/>
      <c r="AI5362" s="20"/>
      <c r="AJ5362" s="20"/>
      <c r="AK5362" s="20"/>
      <c r="AL5362" s="20"/>
      <c r="AM5362" s="20"/>
      <c r="AN5362" s="20"/>
      <c r="AO5362" s="20"/>
      <c r="AP5362" s="20"/>
      <c r="AQ5362" s="20"/>
      <c r="AR5362" s="20"/>
      <c r="AS5362" s="20"/>
      <c r="AT5362" s="20"/>
    </row>
    <row r="5363" spans="1:46" x14ac:dyDescent="0.25">
      <c r="A5363" s="136" t="s">
        <v>202</v>
      </c>
      <c r="B5363" s="136" t="s">
        <v>145</v>
      </c>
      <c r="C5363" s="136" t="s">
        <v>137</v>
      </c>
      <c r="D5363" s="136" t="s">
        <v>183</v>
      </c>
      <c r="E5363" s="136" t="s">
        <v>186</v>
      </c>
      <c r="F5363" s="137" t="s">
        <v>180</v>
      </c>
      <c r="G5363" s="45">
        <v>44362</v>
      </c>
      <c r="H5363" s="45"/>
      <c r="I5363" s="91"/>
      <c r="J5363" s="20"/>
      <c r="K5363" s="20"/>
      <c r="L5363" s="115">
        <v>0.72144175587383619</v>
      </c>
      <c r="M5363" s="20"/>
      <c r="N5363" s="20"/>
      <c r="O5363" s="20"/>
      <c r="P5363" s="20">
        <v>44.760513481685209</v>
      </c>
      <c r="Q5363" s="22">
        <f t="shared" si="126"/>
        <v>6.204314224572386E-2</v>
      </c>
      <c r="R5363" s="22"/>
      <c r="S5363" s="22"/>
      <c r="T5363" s="22"/>
      <c r="U5363" s="22"/>
      <c r="V5363" s="20"/>
      <c r="W5363" s="20"/>
      <c r="X5363" s="20"/>
      <c r="Y5363" s="20"/>
      <c r="Z5363" s="20"/>
      <c r="AA5363" s="20"/>
      <c r="AB5363" s="20"/>
      <c r="AC5363" s="20"/>
      <c r="AD5363" s="20"/>
      <c r="AE5363" s="20"/>
      <c r="AF5363" s="20"/>
      <c r="AG5363" s="20"/>
      <c r="AH5363" s="20"/>
      <c r="AI5363" s="20"/>
      <c r="AJ5363" s="20"/>
      <c r="AK5363" s="20"/>
      <c r="AL5363" s="20"/>
      <c r="AM5363" s="20"/>
      <c r="AN5363" s="20"/>
      <c r="AO5363" s="20"/>
      <c r="AP5363" s="20"/>
      <c r="AQ5363" s="20"/>
      <c r="AR5363" s="20"/>
      <c r="AS5363" s="20"/>
      <c r="AT5363" s="20"/>
    </row>
    <row r="5364" spans="1:46" x14ac:dyDescent="0.25">
      <c r="A5364" s="136" t="s">
        <v>202</v>
      </c>
      <c r="B5364" s="136" t="s">
        <v>145</v>
      </c>
      <c r="C5364" s="136" t="s">
        <v>137</v>
      </c>
      <c r="D5364" s="136" t="s">
        <v>183</v>
      </c>
      <c r="E5364" s="136" t="s">
        <v>186</v>
      </c>
      <c r="F5364" s="137" t="s">
        <v>180</v>
      </c>
      <c r="G5364" s="45">
        <v>44385</v>
      </c>
      <c r="H5364" s="45"/>
      <c r="I5364" s="91"/>
      <c r="J5364" s="20"/>
      <c r="K5364" s="20"/>
      <c r="L5364" s="115">
        <v>3.1662515186386937</v>
      </c>
      <c r="M5364" s="20"/>
      <c r="N5364" s="20"/>
      <c r="O5364" s="20"/>
      <c r="P5364" s="20">
        <v>144.73254050461441</v>
      </c>
      <c r="Q5364" s="22">
        <f t="shared" si="126"/>
        <v>4.5711005475282361E-2</v>
      </c>
      <c r="R5364" s="22"/>
      <c r="S5364" s="22"/>
      <c r="T5364" s="22"/>
      <c r="U5364" s="22"/>
      <c r="V5364" s="20"/>
      <c r="W5364" s="20"/>
      <c r="X5364" s="20"/>
      <c r="Y5364" s="20"/>
      <c r="Z5364" s="20"/>
      <c r="AA5364" s="20"/>
      <c r="AB5364" s="20"/>
      <c r="AC5364" s="20"/>
      <c r="AD5364" s="20"/>
      <c r="AE5364" s="20"/>
      <c r="AF5364" s="20"/>
      <c r="AG5364" s="20"/>
      <c r="AH5364" s="20"/>
      <c r="AI5364" s="20"/>
      <c r="AJ5364" s="20"/>
      <c r="AK5364" s="20"/>
      <c r="AL5364" s="20"/>
      <c r="AM5364" s="20"/>
      <c r="AN5364" s="20"/>
      <c r="AO5364" s="20"/>
      <c r="AP5364" s="20"/>
      <c r="AQ5364" s="20"/>
      <c r="AR5364" s="20"/>
      <c r="AS5364" s="20"/>
      <c r="AT5364" s="20"/>
    </row>
    <row r="5365" spans="1:46" x14ac:dyDescent="0.25">
      <c r="A5365" s="96" t="s">
        <v>203</v>
      </c>
      <c r="B5365" s="96" t="s">
        <v>79</v>
      </c>
      <c r="C5365" s="96" t="s">
        <v>147</v>
      </c>
      <c r="D5365" s="96" t="s">
        <v>183</v>
      </c>
      <c r="E5365" s="96" t="s">
        <v>186</v>
      </c>
      <c r="F5365" s="132" t="s">
        <v>180</v>
      </c>
      <c r="G5365" s="17">
        <v>44334</v>
      </c>
      <c r="H5365" s="17"/>
      <c r="I5365" s="1"/>
      <c r="L5365" s="23">
        <v>1.3183333333333333E-2</v>
      </c>
      <c r="P5365">
        <v>0.85399666666666674</v>
      </c>
      <c r="Q5365" s="22">
        <f t="shared" si="126"/>
        <v>6.4778508217446268E-2</v>
      </c>
      <c r="R5365" s="22"/>
      <c r="S5365" s="22"/>
      <c r="T5365" s="22"/>
      <c r="U5365" s="22"/>
    </row>
    <row r="5366" spans="1:46" x14ac:dyDescent="0.25">
      <c r="A5366" s="96" t="s">
        <v>203</v>
      </c>
      <c r="B5366" s="96" t="s">
        <v>79</v>
      </c>
      <c r="C5366" s="96" t="s">
        <v>147</v>
      </c>
      <c r="D5366" s="96" t="s">
        <v>183</v>
      </c>
      <c r="E5366" s="96" t="s">
        <v>186</v>
      </c>
      <c r="F5366" s="132" t="s">
        <v>180</v>
      </c>
      <c r="G5366" s="17">
        <v>44362</v>
      </c>
      <c r="H5366" s="17"/>
      <c r="I5366" s="1"/>
      <c r="L5366" s="23">
        <v>0.71412377063863186</v>
      </c>
      <c r="P5366">
        <v>43.522057974806856</v>
      </c>
      <c r="Q5366" s="22">
        <f t="shared" si="126"/>
        <v>6.0944698614199086E-2</v>
      </c>
      <c r="R5366" s="22"/>
      <c r="S5366" s="22"/>
      <c r="T5366" s="22"/>
      <c r="U5366" s="22"/>
    </row>
    <row r="5367" spans="1:46" x14ac:dyDescent="0.25">
      <c r="A5367" s="96" t="s">
        <v>203</v>
      </c>
      <c r="B5367" s="96" t="s">
        <v>79</v>
      </c>
      <c r="C5367" s="96" t="s">
        <v>147</v>
      </c>
      <c r="D5367" s="96" t="s">
        <v>183</v>
      </c>
      <c r="E5367" s="96" t="s">
        <v>186</v>
      </c>
      <c r="F5367" s="132" t="s">
        <v>180</v>
      </c>
      <c r="G5367" s="17">
        <v>44385</v>
      </c>
      <c r="H5367" s="17"/>
      <c r="I5367" s="1"/>
      <c r="L5367" s="23">
        <v>2.9721668254654605</v>
      </c>
      <c r="P5367">
        <v>126.65561099852465</v>
      </c>
      <c r="Q5367" s="22">
        <f t="shared" si="126"/>
        <v>4.2613897010538623E-2</v>
      </c>
      <c r="R5367" s="22"/>
      <c r="S5367" s="22"/>
      <c r="T5367" s="22"/>
      <c r="U5367" s="22"/>
    </row>
    <row r="5368" spans="1:46" x14ac:dyDescent="0.25">
      <c r="A5368" s="136" t="s">
        <v>204</v>
      </c>
      <c r="B5368" s="136" t="s">
        <v>84</v>
      </c>
      <c r="C5368" s="136" t="s">
        <v>147</v>
      </c>
      <c r="D5368" s="136" t="s">
        <v>183</v>
      </c>
      <c r="E5368" s="136" t="s">
        <v>186</v>
      </c>
      <c r="F5368" s="137" t="s">
        <v>180</v>
      </c>
      <c r="G5368" s="45">
        <v>44334</v>
      </c>
      <c r="H5368" s="45"/>
      <c r="I5368" s="91"/>
      <c r="J5368" s="20"/>
      <c r="K5368" s="20"/>
      <c r="L5368" s="115">
        <v>1.47E-2</v>
      </c>
      <c r="M5368" s="20"/>
      <c r="N5368" s="20"/>
      <c r="O5368" s="20"/>
      <c r="P5368" s="20">
        <v>0.96981833333333323</v>
      </c>
      <c r="Q5368" s="22">
        <f t="shared" si="126"/>
        <v>6.5974036281179135E-2</v>
      </c>
      <c r="R5368" s="22"/>
      <c r="S5368" s="22"/>
      <c r="T5368" s="22"/>
      <c r="U5368" s="22"/>
      <c r="V5368" s="20"/>
      <c r="W5368" s="20"/>
      <c r="X5368" s="20"/>
      <c r="Y5368" s="20"/>
      <c r="Z5368" s="20"/>
      <c r="AA5368" s="20"/>
      <c r="AB5368" s="20"/>
      <c r="AC5368" s="20"/>
      <c r="AD5368" s="20"/>
      <c r="AE5368" s="20"/>
      <c r="AF5368" s="20"/>
      <c r="AG5368" s="20"/>
      <c r="AH5368" s="20"/>
      <c r="AI5368" s="20"/>
      <c r="AJ5368" s="20"/>
      <c r="AK5368" s="20"/>
      <c r="AL5368" s="20"/>
      <c r="AM5368" s="20"/>
      <c r="AN5368" s="20"/>
      <c r="AO5368" s="20"/>
      <c r="AP5368" s="20"/>
      <c r="AQ5368" s="20"/>
      <c r="AR5368" s="20"/>
      <c r="AS5368" s="20"/>
      <c r="AT5368" s="20"/>
    </row>
    <row r="5369" spans="1:46" x14ac:dyDescent="0.25">
      <c r="A5369" s="136" t="s">
        <v>204</v>
      </c>
      <c r="B5369" s="136" t="s">
        <v>84</v>
      </c>
      <c r="C5369" s="136" t="s">
        <v>147</v>
      </c>
      <c r="D5369" s="136" t="s">
        <v>183</v>
      </c>
      <c r="E5369" s="136" t="s">
        <v>186</v>
      </c>
      <c r="F5369" s="137" t="s">
        <v>180</v>
      </c>
      <c r="G5369" s="45">
        <v>44362</v>
      </c>
      <c r="H5369" s="45"/>
      <c r="I5369" s="91"/>
      <c r="J5369" s="20"/>
      <c r="K5369" s="20"/>
      <c r="L5369" s="115">
        <v>0.76082236099480971</v>
      </c>
      <c r="M5369" s="20"/>
      <c r="N5369" s="20"/>
      <c r="O5369" s="20"/>
      <c r="P5369" s="20">
        <v>45.049629266585264</v>
      </c>
      <c r="Q5369" s="22">
        <f t="shared" si="126"/>
        <v>5.9211757666639594E-2</v>
      </c>
      <c r="R5369" s="22"/>
      <c r="S5369" s="22"/>
      <c r="T5369" s="22"/>
      <c r="U5369" s="22"/>
      <c r="V5369" s="20"/>
      <c r="W5369" s="20"/>
      <c r="X5369" s="20"/>
      <c r="Y5369" s="20"/>
      <c r="Z5369" s="20"/>
      <c r="AA5369" s="20"/>
      <c r="AB5369" s="20"/>
      <c r="AC5369" s="20"/>
      <c r="AD5369" s="20"/>
      <c r="AE5369" s="20"/>
      <c r="AF5369" s="20"/>
      <c r="AG5369" s="20"/>
      <c r="AH5369" s="20"/>
      <c r="AI5369" s="20"/>
      <c r="AJ5369" s="20"/>
      <c r="AK5369" s="20"/>
      <c r="AL5369" s="20"/>
      <c r="AM5369" s="20"/>
      <c r="AN5369" s="20"/>
      <c r="AO5369" s="20"/>
      <c r="AP5369" s="20"/>
      <c r="AQ5369" s="20"/>
      <c r="AR5369" s="20"/>
      <c r="AS5369" s="20"/>
      <c r="AT5369" s="20"/>
    </row>
    <row r="5370" spans="1:46" x14ac:dyDescent="0.25">
      <c r="A5370" s="136" t="s">
        <v>204</v>
      </c>
      <c r="B5370" s="136" t="s">
        <v>84</v>
      </c>
      <c r="C5370" s="136" t="s">
        <v>147</v>
      </c>
      <c r="D5370" s="136" t="s">
        <v>183</v>
      </c>
      <c r="E5370" s="136" t="s">
        <v>186</v>
      </c>
      <c r="F5370" s="137" t="s">
        <v>180</v>
      </c>
      <c r="G5370" s="45">
        <v>44385</v>
      </c>
      <c r="H5370" s="45"/>
      <c r="I5370" s="91"/>
      <c r="J5370" s="20"/>
      <c r="K5370" s="20"/>
      <c r="L5370" s="115">
        <v>2.6457800919475138</v>
      </c>
      <c r="M5370" s="20"/>
      <c r="N5370" s="20"/>
      <c r="O5370" s="20"/>
      <c r="P5370" s="20">
        <v>118.38328730683082</v>
      </c>
      <c r="Q5370" s="22">
        <f t="shared" si="126"/>
        <v>4.4744190065959297E-2</v>
      </c>
      <c r="R5370" s="22"/>
      <c r="S5370" s="22"/>
      <c r="T5370" s="22"/>
      <c r="U5370" s="22"/>
      <c r="V5370" s="20"/>
      <c r="W5370" s="20"/>
      <c r="X5370" s="20"/>
      <c r="Y5370" s="20"/>
      <c r="Z5370" s="20"/>
      <c r="AA5370" s="20"/>
      <c r="AB5370" s="20"/>
      <c r="AC5370" s="20"/>
      <c r="AD5370" s="20"/>
      <c r="AE5370" s="20"/>
      <c r="AF5370" s="20"/>
      <c r="AG5370" s="20"/>
      <c r="AH5370" s="20"/>
      <c r="AI5370" s="20"/>
      <c r="AJ5370" s="20"/>
      <c r="AK5370" s="20"/>
      <c r="AL5370" s="20"/>
      <c r="AM5370" s="20"/>
      <c r="AN5370" s="20"/>
      <c r="AO5370" s="20"/>
      <c r="AP5370" s="20"/>
      <c r="AQ5370" s="20"/>
      <c r="AR5370" s="20"/>
      <c r="AS5370" s="20"/>
      <c r="AT5370" s="20"/>
    </row>
    <row r="5371" spans="1:46" x14ac:dyDescent="0.25">
      <c r="A5371" s="96" t="s">
        <v>205</v>
      </c>
      <c r="B5371" s="96" t="s">
        <v>143</v>
      </c>
      <c r="C5371" s="96" t="s">
        <v>147</v>
      </c>
      <c r="D5371" s="96" t="s">
        <v>183</v>
      </c>
      <c r="E5371" s="96" t="s">
        <v>186</v>
      </c>
      <c r="F5371" s="132" t="s">
        <v>180</v>
      </c>
      <c r="G5371" s="17">
        <v>44334</v>
      </c>
      <c r="H5371" s="17"/>
      <c r="I5371" s="1"/>
      <c r="L5371" s="23">
        <v>1.5833333333333335E-2</v>
      </c>
      <c r="P5371">
        <v>1.0171533333333334</v>
      </c>
      <c r="Q5371" s="22">
        <f t="shared" si="126"/>
        <v>6.4241263157894732E-2</v>
      </c>
      <c r="R5371" s="22"/>
      <c r="S5371" s="22"/>
      <c r="T5371" s="22"/>
      <c r="U5371" s="22"/>
    </row>
    <row r="5372" spans="1:46" x14ac:dyDescent="0.25">
      <c r="A5372" s="96" t="s">
        <v>205</v>
      </c>
      <c r="B5372" s="96" t="s">
        <v>143</v>
      </c>
      <c r="C5372" s="96" t="s">
        <v>147</v>
      </c>
      <c r="D5372" s="96" t="s">
        <v>183</v>
      </c>
      <c r="E5372" s="96" t="s">
        <v>186</v>
      </c>
      <c r="F5372" s="132" t="s">
        <v>180</v>
      </c>
      <c r="G5372" s="17">
        <v>44362</v>
      </c>
      <c r="H5372" s="17"/>
      <c r="I5372" s="1"/>
      <c r="L5372" s="23">
        <v>0.65817258083614572</v>
      </c>
      <c r="P5372">
        <v>41.140756632428058</v>
      </c>
      <c r="Q5372" s="22">
        <f t="shared" si="126"/>
        <v>6.2507551712595866E-2</v>
      </c>
      <c r="R5372" s="22"/>
      <c r="S5372" s="22"/>
      <c r="T5372" s="22"/>
      <c r="U5372" s="22"/>
    </row>
    <row r="5373" spans="1:46" x14ac:dyDescent="0.25">
      <c r="A5373" s="96" t="s">
        <v>205</v>
      </c>
      <c r="B5373" s="96" t="s">
        <v>143</v>
      </c>
      <c r="C5373" s="96" t="s">
        <v>147</v>
      </c>
      <c r="D5373" s="96" t="s">
        <v>183</v>
      </c>
      <c r="E5373" s="96" t="s">
        <v>186</v>
      </c>
      <c r="F5373" s="132" t="s">
        <v>180</v>
      </c>
      <c r="G5373" s="17">
        <v>44385</v>
      </c>
      <c r="H5373" s="17"/>
      <c r="I5373" s="1"/>
      <c r="L5373" s="23">
        <v>2.8417178843887245</v>
      </c>
      <c r="P5373">
        <v>126.35353569830959</v>
      </c>
      <c r="Q5373" s="22">
        <f t="shared" si="126"/>
        <v>4.4463785934714346E-2</v>
      </c>
      <c r="R5373" s="22"/>
      <c r="S5373" s="22"/>
      <c r="T5373" s="22"/>
      <c r="U5373" s="22"/>
    </row>
    <row r="5374" spans="1:46" x14ac:dyDescent="0.25">
      <c r="A5374" s="136" t="s">
        <v>206</v>
      </c>
      <c r="B5374" s="136" t="s">
        <v>145</v>
      </c>
      <c r="C5374" s="136" t="s">
        <v>147</v>
      </c>
      <c r="D5374" s="136" t="s">
        <v>183</v>
      </c>
      <c r="E5374" s="136" t="s">
        <v>186</v>
      </c>
      <c r="F5374" s="137" t="s">
        <v>180</v>
      </c>
      <c r="G5374" s="45">
        <v>44334</v>
      </c>
      <c r="H5374" s="45"/>
      <c r="I5374" s="91"/>
      <c r="J5374" s="20"/>
      <c r="K5374" s="20"/>
      <c r="L5374" s="115">
        <v>1.7350000000000001E-2</v>
      </c>
      <c r="M5374" s="20"/>
      <c r="N5374" s="20"/>
      <c r="O5374" s="20"/>
      <c r="P5374" s="20">
        <v>1.1319283333333334</v>
      </c>
      <c r="Q5374" s="22">
        <f t="shared" si="126"/>
        <v>6.5240826128722382E-2</v>
      </c>
      <c r="R5374" s="22"/>
      <c r="S5374" s="22"/>
      <c r="T5374" s="22"/>
      <c r="U5374" s="22"/>
      <c r="V5374" s="20"/>
      <c r="W5374" s="20"/>
      <c r="X5374" s="20"/>
      <c r="Y5374" s="20"/>
      <c r="Z5374" s="20"/>
      <c r="AA5374" s="20"/>
      <c r="AB5374" s="20"/>
      <c r="AC5374" s="20"/>
      <c r="AD5374" s="20"/>
      <c r="AE5374" s="20"/>
      <c r="AF5374" s="20"/>
      <c r="AG5374" s="20"/>
      <c r="AH5374" s="20"/>
      <c r="AI5374" s="20"/>
      <c r="AJ5374" s="20"/>
      <c r="AK5374" s="20"/>
      <c r="AL5374" s="20"/>
      <c r="AM5374" s="20"/>
      <c r="AN5374" s="20"/>
      <c r="AO5374" s="20"/>
      <c r="AP5374" s="20"/>
      <c r="AQ5374" s="20"/>
      <c r="AR5374" s="20"/>
      <c r="AS5374" s="20"/>
      <c r="AT5374" s="20"/>
    </row>
    <row r="5375" spans="1:46" x14ac:dyDescent="0.25">
      <c r="A5375" s="136" t="s">
        <v>206</v>
      </c>
      <c r="B5375" s="136" t="s">
        <v>145</v>
      </c>
      <c r="C5375" s="136" t="s">
        <v>147</v>
      </c>
      <c r="D5375" s="136" t="s">
        <v>183</v>
      </c>
      <c r="E5375" s="136" t="s">
        <v>186</v>
      </c>
      <c r="F5375" s="137" t="s">
        <v>180</v>
      </c>
      <c r="G5375" s="45">
        <v>44362</v>
      </c>
      <c r="H5375" s="45"/>
      <c r="I5375" s="91"/>
      <c r="J5375" s="20"/>
      <c r="K5375" s="20"/>
      <c r="L5375" s="115">
        <v>0.73417264462899068</v>
      </c>
      <c r="M5375" s="20"/>
      <c r="N5375" s="20"/>
      <c r="O5375" s="20"/>
      <c r="P5375" s="20">
        <v>45.446928991596408</v>
      </c>
      <c r="Q5375" s="22">
        <f t="shared" si="126"/>
        <v>6.1902236924889394E-2</v>
      </c>
      <c r="R5375" s="22"/>
      <c r="S5375" s="22"/>
      <c r="T5375" s="22"/>
      <c r="U5375" s="22"/>
      <c r="V5375" s="20"/>
      <c r="W5375" s="20"/>
      <c r="X5375" s="20"/>
      <c r="Y5375" s="20"/>
      <c r="Z5375" s="20"/>
      <c r="AA5375" s="20"/>
      <c r="AB5375" s="20"/>
      <c r="AC5375" s="20"/>
      <c r="AD5375" s="20"/>
      <c r="AE5375" s="20"/>
      <c r="AF5375" s="20"/>
      <c r="AG5375" s="20"/>
      <c r="AH5375" s="20"/>
      <c r="AI5375" s="20"/>
      <c r="AJ5375" s="20"/>
      <c r="AK5375" s="20"/>
      <c r="AL5375" s="20"/>
      <c r="AM5375" s="20"/>
      <c r="AN5375" s="20"/>
      <c r="AO5375" s="20"/>
      <c r="AP5375" s="20"/>
      <c r="AQ5375" s="20"/>
      <c r="AR5375" s="20"/>
      <c r="AS5375" s="20"/>
      <c r="AT5375" s="20"/>
    </row>
    <row r="5376" spans="1:46" x14ac:dyDescent="0.25">
      <c r="A5376" s="136" t="s">
        <v>206</v>
      </c>
      <c r="B5376" s="136" t="s">
        <v>145</v>
      </c>
      <c r="C5376" s="136" t="s">
        <v>147</v>
      </c>
      <c r="D5376" s="136" t="s">
        <v>183</v>
      </c>
      <c r="E5376" s="136" t="s">
        <v>186</v>
      </c>
      <c r="F5376" s="137" t="s">
        <v>180</v>
      </c>
      <c r="G5376" s="45">
        <v>44385</v>
      </c>
      <c r="H5376" s="45"/>
      <c r="I5376" s="91"/>
      <c r="J5376" s="20"/>
      <c r="K5376" s="20"/>
      <c r="L5376" s="115">
        <v>2.7464797073574285</v>
      </c>
      <c r="M5376" s="20"/>
      <c r="N5376" s="20"/>
      <c r="O5376" s="20"/>
      <c r="P5376" s="20">
        <v>123.53482554894241</v>
      </c>
      <c r="Q5376" s="22">
        <f t="shared" si="126"/>
        <v>4.4979333077907031E-2</v>
      </c>
      <c r="R5376" s="22"/>
      <c r="S5376" s="22"/>
      <c r="T5376" s="22"/>
      <c r="U5376" s="22"/>
      <c r="V5376" s="20"/>
      <c r="W5376" s="20"/>
      <c r="X5376" s="20"/>
      <c r="Y5376" s="20"/>
      <c r="Z5376" s="20"/>
      <c r="AA5376" s="20"/>
      <c r="AB5376" s="20"/>
      <c r="AC5376" s="20"/>
      <c r="AD5376" s="20"/>
      <c r="AE5376" s="20"/>
      <c r="AF5376" s="20"/>
      <c r="AG5376" s="20"/>
      <c r="AH5376" s="20"/>
      <c r="AI5376" s="20"/>
      <c r="AJ5376" s="20"/>
      <c r="AK5376" s="20"/>
      <c r="AL5376" s="20"/>
      <c r="AM5376" s="20"/>
      <c r="AN5376" s="20"/>
      <c r="AO5376" s="20"/>
      <c r="AP5376" s="20"/>
      <c r="AQ5376" s="20"/>
      <c r="AR5376" s="20"/>
      <c r="AS5376" s="20"/>
      <c r="AT5376" s="20"/>
    </row>
    <row r="5377" spans="1:46" x14ac:dyDescent="0.25">
      <c r="A5377" s="99" t="s">
        <v>199</v>
      </c>
      <c r="B5377" s="99" t="s">
        <v>79</v>
      </c>
      <c r="C5377" s="99" t="s">
        <v>137</v>
      </c>
      <c r="D5377" s="96" t="s">
        <v>183</v>
      </c>
      <c r="E5377" s="96" t="s">
        <v>186</v>
      </c>
      <c r="F5377" s="132" t="s">
        <v>187</v>
      </c>
      <c r="G5377" s="17">
        <v>44483</v>
      </c>
      <c r="H5377" s="17"/>
      <c r="I5377" s="1"/>
      <c r="L5377" s="23">
        <v>0.16232795997554819</v>
      </c>
      <c r="O5377" s="13"/>
      <c r="P5377" s="13">
        <v>7.9467899069235024</v>
      </c>
      <c r="Q5377" s="22">
        <f t="shared" si="126"/>
        <v>4.8955151707201543E-2</v>
      </c>
      <c r="R5377" s="22"/>
      <c r="S5377" s="22"/>
      <c r="T5377" s="22"/>
      <c r="U5377" s="22"/>
    </row>
    <row r="5378" spans="1:46" x14ac:dyDescent="0.25">
      <c r="A5378" s="99" t="s">
        <v>199</v>
      </c>
      <c r="B5378" s="99" t="s">
        <v>79</v>
      </c>
      <c r="C5378" s="99" t="s">
        <v>137</v>
      </c>
      <c r="D5378" s="96" t="s">
        <v>183</v>
      </c>
      <c r="E5378" s="96" t="s">
        <v>186</v>
      </c>
      <c r="F5378" s="132" t="s">
        <v>187</v>
      </c>
      <c r="G5378" s="17">
        <v>44508</v>
      </c>
      <c r="H5378" s="17"/>
      <c r="I5378" s="1"/>
      <c r="L5378" s="23">
        <v>1.5298962155018698</v>
      </c>
      <c r="O5378" s="13"/>
      <c r="P5378" s="13">
        <v>64.076675684969416</v>
      </c>
      <c r="Q5378" s="22">
        <f t="shared" si="126"/>
        <v>4.1883021237456679E-2</v>
      </c>
      <c r="R5378" s="22"/>
      <c r="S5378" s="22"/>
      <c r="T5378" s="22"/>
      <c r="U5378" s="22"/>
    </row>
    <row r="5379" spans="1:46" x14ac:dyDescent="0.25">
      <c r="A5379" s="99" t="s">
        <v>199</v>
      </c>
      <c r="B5379" s="99" t="s">
        <v>79</v>
      </c>
      <c r="C5379" s="99" t="s">
        <v>137</v>
      </c>
      <c r="D5379" s="96" t="s">
        <v>183</v>
      </c>
      <c r="E5379" s="96" t="s">
        <v>186</v>
      </c>
      <c r="F5379" s="132" t="s">
        <v>187</v>
      </c>
      <c r="G5379" s="17">
        <v>44519</v>
      </c>
      <c r="H5379" s="17"/>
      <c r="I5379" s="1"/>
      <c r="L5379" s="23">
        <v>2.634140515756791</v>
      </c>
      <c r="O5379" s="13"/>
      <c r="P5379" s="13">
        <v>89.136776264618049</v>
      </c>
      <c r="Q5379" s="22">
        <f t="shared" si="126"/>
        <v>3.3839036198495646E-2</v>
      </c>
      <c r="R5379" s="22"/>
      <c r="S5379" s="22"/>
      <c r="T5379" s="22"/>
      <c r="U5379" s="22"/>
    </row>
    <row r="5380" spans="1:46" x14ac:dyDescent="0.25">
      <c r="A5380" s="136" t="s">
        <v>200</v>
      </c>
      <c r="B5380" s="136" t="s">
        <v>84</v>
      </c>
      <c r="C5380" s="136" t="s">
        <v>137</v>
      </c>
      <c r="D5380" s="136" t="s">
        <v>183</v>
      </c>
      <c r="E5380" s="136" t="s">
        <v>186</v>
      </c>
      <c r="F5380" s="137" t="s">
        <v>187</v>
      </c>
      <c r="G5380" s="45">
        <v>44483</v>
      </c>
      <c r="H5380" s="45"/>
      <c r="I5380" s="91"/>
      <c r="J5380" s="20"/>
      <c r="K5380" s="20"/>
      <c r="L5380" s="115">
        <v>0.13585567663961923</v>
      </c>
      <c r="M5380" s="20"/>
      <c r="N5380" s="20"/>
      <c r="O5380" s="24"/>
      <c r="P5380" s="24">
        <v>6.8771071558389423</v>
      </c>
      <c r="Q5380" s="22">
        <f t="shared" si="126"/>
        <v>5.0620683109780268E-2</v>
      </c>
      <c r="R5380" s="22"/>
      <c r="S5380" s="22"/>
      <c r="T5380" s="22"/>
      <c r="U5380" s="22"/>
      <c r="V5380" s="20"/>
      <c r="W5380" s="20"/>
      <c r="X5380" s="20"/>
      <c r="Y5380" s="20"/>
      <c r="Z5380" s="20"/>
      <c r="AA5380" s="20"/>
      <c r="AB5380" s="20"/>
      <c r="AC5380" s="20"/>
      <c r="AD5380" s="20"/>
      <c r="AE5380" s="20"/>
      <c r="AF5380" s="20"/>
      <c r="AG5380" s="20"/>
      <c r="AH5380" s="20"/>
      <c r="AI5380" s="20"/>
      <c r="AJ5380" s="20"/>
      <c r="AK5380" s="20"/>
      <c r="AL5380" s="20"/>
      <c r="AM5380" s="20"/>
      <c r="AN5380" s="20"/>
      <c r="AO5380" s="20"/>
      <c r="AP5380" s="20"/>
      <c r="AQ5380" s="20"/>
      <c r="AR5380" s="20"/>
      <c r="AS5380" s="20"/>
      <c r="AT5380" s="20"/>
    </row>
    <row r="5381" spans="1:46" x14ac:dyDescent="0.25">
      <c r="A5381" s="136" t="s">
        <v>200</v>
      </c>
      <c r="B5381" s="136" t="s">
        <v>84</v>
      </c>
      <c r="C5381" s="136" t="s">
        <v>137</v>
      </c>
      <c r="D5381" s="136" t="s">
        <v>183</v>
      </c>
      <c r="E5381" s="136" t="s">
        <v>186</v>
      </c>
      <c r="F5381" s="137" t="s">
        <v>187</v>
      </c>
      <c r="G5381" s="45">
        <v>44508</v>
      </c>
      <c r="H5381" s="45"/>
      <c r="I5381" s="91"/>
      <c r="J5381" s="20"/>
      <c r="K5381" s="20"/>
      <c r="L5381" s="115">
        <v>1.741237432918334</v>
      </c>
      <c r="M5381" s="20"/>
      <c r="N5381" s="20"/>
      <c r="O5381" s="24"/>
      <c r="P5381" s="24">
        <v>74.835914561843794</v>
      </c>
      <c r="Q5381" s="22">
        <f t="shared" si="126"/>
        <v>4.2978581293429893E-2</v>
      </c>
      <c r="R5381" s="22"/>
      <c r="S5381" s="22"/>
      <c r="T5381" s="22"/>
      <c r="U5381" s="22"/>
      <c r="V5381" s="20"/>
      <c r="W5381" s="20"/>
      <c r="X5381" s="20"/>
      <c r="Y5381" s="20"/>
      <c r="Z5381" s="20"/>
      <c r="AA5381" s="20"/>
      <c r="AB5381" s="20"/>
      <c r="AC5381" s="20"/>
      <c r="AD5381" s="20"/>
      <c r="AE5381" s="20"/>
      <c r="AF5381" s="20"/>
      <c r="AG5381" s="20"/>
      <c r="AH5381" s="20"/>
      <c r="AI5381" s="20"/>
      <c r="AJ5381" s="20"/>
      <c r="AK5381" s="20"/>
      <c r="AL5381" s="20"/>
      <c r="AM5381" s="20"/>
      <c r="AN5381" s="20"/>
      <c r="AO5381" s="20"/>
      <c r="AP5381" s="20"/>
      <c r="AQ5381" s="20"/>
      <c r="AR5381" s="20"/>
      <c r="AS5381" s="20"/>
      <c r="AT5381" s="20"/>
    </row>
    <row r="5382" spans="1:46" x14ac:dyDescent="0.25">
      <c r="A5382" s="136" t="s">
        <v>200</v>
      </c>
      <c r="B5382" s="136" t="s">
        <v>84</v>
      </c>
      <c r="C5382" s="136" t="s">
        <v>137</v>
      </c>
      <c r="D5382" s="136" t="s">
        <v>183</v>
      </c>
      <c r="E5382" s="136" t="s">
        <v>186</v>
      </c>
      <c r="F5382" s="137" t="s">
        <v>187</v>
      </c>
      <c r="G5382" s="45">
        <v>44519</v>
      </c>
      <c r="H5382" s="45"/>
      <c r="I5382" s="91"/>
      <c r="J5382" s="20"/>
      <c r="K5382" s="20"/>
      <c r="L5382" s="115">
        <v>2.5962007998066707</v>
      </c>
      <c r="M5382" s="20"/>
      <c r="N5382" s="20"/>
      <c r="O5382" s="24"/>
      <c r="P5382" s="24">
        <v>92.383698146709179</v>
      </c>
      <c r="Q5382" s="22">
        <f t="shared" si="126"/>
        <v>3.5584188308388415E-2</v>
      </c>
      <c r="R5382" s="22"/>
      <c r="S5382" s="22"/>
      <c r="T5382" s="22"/>
      <c r="U5382" s="22"/>
      <c r="V5382" s="20"/>
      <c r="W5382" s="20"/>
      <c r="X5382" s="20"/>
      <c r="Y5382" s="20"/>
      <c r="Z5382" s="20"/>
      <c r="AA5382" s="20"/>
      <c r="AB5382" s="20"/>
      <c r="AC5382" s="20"/>
      <c r="AD5382" s="20"/>
      <c r="AE5382" s="20"/>
      <c r="AF5382" s="20"/>
      <c r="AG5382" s="20"/>
      <c r="AH5382" s="20"/>
      <c r="AI5382" s="20"/>
      <c r="AJ5382" s="20"/>
      <c r="AK5382" s="20"/>
      <c r="AL5382" s="20"/>
      <c r="AM5382" s="20"/>
      <c r="AN5382" s="20"/>
      <c r="AO5382" s="20"/>
      <c r="AP5382" s="20"/>
      <c r="AQ5382" s="20"/>
      <c r="AR5382" s="20"/>
      <c r="AS5382" s="20"/>
      <c r="AT5382" s="20"/>
    </row>
    <row r="5383" spans="1:46" x14ac:dyDescent="0.25">
      <c r="A5383" s="99" t="s">
        <v>201</v>
      </c>
      <c r="B5383" s="99" t="s">
        <v>143</v>
      </c>
      <c r="C5383" s="99" t="s">
        <v>137</v>
      </c>
      <c r="D5383" s="96" t="s">
        <v>183</v>
      </c>
      <c r="E5383" s="96" t="s">
        <v>186</v>
      </c>
      <c r="F5383" s="132" t="s">
        <v>187</v>
      </c>
      <c r="G5383" s="17">
        <v>44483</v>
      </c>
      <c r="H5383" s="17"/>
      <c r="I5383" s="1"/>
      <c r="L5383" s="23">
        <v>0.13478157389794437</v>
      </c>
      <c r="O5383" s="13"/>
      <c r="P5383" s="13">
        <v>6.6837709109961922</v>
      </c>
      <c r="Q5383" s="22">
        <f t="shared" si="126"/>
        <v>4.9589648775411201E-2</v>
      </c>
      <c r="R5383" s="22"/>
      <c r="S5383" s="22"/>
      <c r="T5383" s="22"/>
      <c r="U5383" s="22"/>
    </row>
    <row r="5384" spans="1:46" x14ac:dyDescent="0.25">
      <c r="A5384" s="99" t="s">
        <v>201</v>
      </c>
      <c r="B5384" s="99" t="s">
        <v>143</v>
      </c>
      <c r="C5384" s="99" t="s">
        <v>137</v>
      </c>
      <c r="D5384" s="96" t="s">
        <v>183</v>
      </c>
      <c r="E5384" s="96" t="s">
        <v>186</v>
      </c>
      <c r="F5384" s="132" t="s">
        <v>187</v>
      </c>
      <c r="G5384" s="17">
        <v>44508</v>
      </c>
      <c r="H5384" s="17"/>
      <c r="I5384" s="1"/>
      <c r="L5384" s="23">
        <v>1.5230688601386755</v>
      </c>
      <c r="O5384" s="13"/>
      <c r="P5384" s="13">
        <v>63.783508899845522</v>
      </c>
      <c r="Q5384" s="22">
        <f t="shared" si="126"/>
        <v>4.187828309616811E-2</v>
      </c>
      <c r="R5384" s="22"/>
      <c r="S5384" s="22"/>
      <c r="T5384" s="22"/>
      <c r="U5384" s="22"/>
    </row>
    <row r="5385" spans="1:46" x14ac:dyDescent="0.25">
      <c r="A5385" s="99" t="s">
        <v>201</v>
      </c>
      <c r="B5385" s="99" t="s">
        <v>143</v>
      </c>
      <c r="C5385" s="99" t="s">
        <v>137</v>
      </c>
      <c r="D5385" s="96" t="s">
        <v>183</v>
      </c>
      <c r="E5385" s="96" t="s">
        <v>186</v>
      </c>
      <c r="F5385" s="132" t="s">
        <v>187</v>
      </c>
      <c r="G5385" s="17">
        <v>44519</v>
      </c>
      <c r="H5385" s="17"/>
      <c r="I5385" s="1"/>
      <c r="L5385" s="23">
        <v>2.0556929517990321</v>
      </c>
      <c r="O5385" s="13"/>
      <c r="P5385" s="13">
        <v>73.377771970582302</v>
      </c>
      <c r="Q5385" s="22">
        <f t="shared" si="126"/>
        <v>3.569490857395119E-2</v>
      </c>
      <c r="R5385" s="22"/>
      <c r="S5385" s="22"/>
      <c r="T5385" s="22"/>
      <c r="U5385" s="22"/>
    </row>
    <row r="5386" spans="1:46" x14ac:dyDescent="0.25">
      <c r="A5386" s="136" t="s">
        <v>202</v>
      </c>
      <c r="B5386" s="136" t="s">
        <v>145</v>
      </c>
      <c r="C5386" s="136" t="s">
        <v>137</v>
      </c>
      <c r="D5386" s="136" t="s">
        <v>183</v>
      </c>
      <c r="E5386" s="136" t="s">
        <v>186</v>
      </c>
      <c r="F5386" s="137" t="s">
        <v>187</v>
      </c>
      <c r="G5386" s="45">
        <v>44483</v>
      </c>
      <c r="H5386" s="45"/>
      <c r="I5386" s="91"/>
      <c r="J5386" s="20"/>
      <c r="K5386" s="20"/>
      <c r="L5386" s="115">
        <v>0.12737668090233112</v>
      </c>
      <c r="M5386" s="20"/>
      <c r="N5386" s="20"/>
      <c r="O5386" s="24"/>
      <c r="P5386" s="24">
        <v>6.2609622156420492</v>
      </c>
      <c r="Q5386" s="22">
        <f t="shared" si="126"/>
        <v>4.9153127332959637E-2</v>
      </c>
      <c r="R5386" s="22"/>
      <c r="S5386" s="22"/>
      <c r="T5386" s="22"/>
      <c r="U5386" s="22"/>
      <c r="V5386" s="20"/>
      <c r="W5386" s="20"/>
      <c r="X5386" s="20"/>
      <c r="Y5386" s="20"/>
      <c r="Z5386" s="20"/>
      <c r="AA5386" s="20"/>
      <c r="AB5386" s="20"/>
      <c r="AC5386" s="20"/>
      <c r="AD5386" s="20"/>
      <c r="AE5386" s="20"/>
      <c r="AF5386" s="20"/>
      <c r="AG5386" s="20"/>
      <c r="AH5386" s="20"/>
      <c r="AI5386" s="20"/>
      <c r="AJ5386" s="20"/>
      <c r="AK5386" s="20"/>
      <c r="AL5386" s="20"/>
      <c r="AM5386" s="20"/>
      <c r="AN5386" s="20"/>
      <c r="AO5386" s="20"/>
      <c r="AP5386" s="20"/>
      <c r="AQ5386" s="20"/>
      <c r="AR5386" s="20"/>
      <c r="AS5386" s="20"/>
      <c r="AT5386" s="20"/>
    </row>
    <row r="5387" spans="1:46" x14ac:dyDescent="0.25">
      <c r="A5387" s="136" t="s">
        <v>202</v>
      </c>
      <c r="B5387" s="136" t="s">
        <v>145</v>
      </c>
      <c r="C5387" s="136" t="s">
        <v>137</v>
      </c>
      <c r="D5387" s="136" t="s">
        <v>183</v>
      </c>
      <c r="E5387" s="136" t="s">
        <v>186</v>
      </c>
      <c r="F5387" s="137" t="s">
        <v>187</v>
      </c>
      <c r="G5387" s="45">
        <v>44508</v>
      </c>
      <c r="H5387" s="45"/>
      <c r="I5387" s="91"/>
      <c r="J5387" s="20"/>
      <c r="K5387" s="20"/>
      <c r="L5387" s="115">
        <v>1.1871692934399367</v>
      </c>
      <c r="M5387" s="20"/>
      <c r="N5387" s="20"/>
      <c r="O5387" s="24"/>
      <c r="P5387" s="24">
        <v>52.711774602055428</v>
      </c>
      <c r="Q5387" s="22">
        <f t="shared" si="126"/>
        <v>4.4401228109023957E-2</v>
      </c>
      <c r="R5387" s="22"/>
      <c r="S5387" s="22"/>
      <c r="T5387" s="22"/>
      <c r="U5387" s="22"/>
      <c r="V5387" s="20"/>
      <c r="W5387" s="20"/>
      <c r="X5387" s="20"/>
      <c r="Y5387" s="20"/>
      <c r="Z5387" s="20"/>
      <c r="AA5387" s="20"/>
      <c r="AB5387" s="20"/>
      <c r="AC5387" s="20"/>
      <c r="AD5387" s="20"/>
      <c r="AE5387" s="20"/>
      <c r="AF5387" s="20"/>
      <c r="AG5387" s="20"/>
      <c r="AH5387" s="20"/>
      <c r="AI5387" s="20"/>
      <c r="AJ5387" s="20"/>
      <c r="AK5387" s="20"/>
      <c r="AL5387" s="20"/>
      <c r="AM5387" s="20"/>
      <c r="AN5387" s="20"/>
      <c r="AO5387" s="20"/>
      <c r="AP5387" s="20"/>
      <c r="AQ5387" s="20"/>
      <c r="AR5387" s="20"/>
      <c r="AS5387" s="20"/>
      <c r="AT5387" s="20"/>
    </row>
    <row r="5388" spans="1:46" x14ac:dyDescent="0.25">
      <c r="A5388" s="136" t="s">
        <v>202</v>
      </c>
      <c r="B5388" s="136" t="s">
        <v>145</v>
      </c>
      <c r="C5388" s="136" t="s">
        <v>137</v>
      </c>
      <c r="D5388" s="136" t="s">
        <v>183</v>
      </c>
      <c r="E5388" s="136" t="s">
        <v>186</v>
      </c>
      <c r="F5388" s="137" t="s">
        <v>187</v>
      </c>
      <c r="G5388" s="45">
        <v>44519</v>
      </c>
      <c r="H5388" s="45"/>
      <c r="I5388" s="91"/>
      <c r="J5388" s="20"/>
      <c r="K5388" s="20"/>
      <c r="L5388" s="115">
        <v>2.4964935191497242</v>
      </c>
      <c r="M5388" s="20"/>
      <c r="N5388" s="20"/>
      <c r="O5388" s="24"/>
      <c r="P5388" s="24">
        <v>90.226014738402029</v>
      </c>
      <c r="Q5388" s="22">
        <f t="shared" si="126"/>
        <v>3.6141097121346395E-2</v>
      </c>
      <c r="R5388" s="22"/>
      <c r="S5388" s="22"/>
      <c r="T5388" s="22"/>
      <c r="U5388" s="22"/>
      <c r="V5388" s="20"/>
      <c r="W5388" s="20"/>
      <c r="X5388" s="20"/>
      <c r="Y5388" s="20"/>
      <c r="Z5388" s="20"/>
      <c r="AA5388" s="20"/>
      <c r="AB5388" s="20"/>
      <c r="AC5388" s="20"/>
      <c r="AD5388" s="20"/>
      <c r="AE5388" s="20"/>
      <c r="AF5388" s="20"/>
      <c r="AG5388" s="20"/>
      <c r="AH5388" s="20"/>
      <c r="AI5388" s="20"/>
      <c r="AJ5388" s="20"/>
      <c r="AK5388" s="20"/>
      <c r="AL5388" s="20"/>
      <c r="AM5388" s="20"/>
      <c r="AN5388" s="20"/>
      <c r="AO5388" s="20"/>
      <c r="AP5388" s="20"/>
      <c r="AQ5388" s="20"/>
      <c r="AR5388" s="20"/>
      <c r="AS5388" s="20"/>
      <c r="AT5388" s="20"/>
    </row>
    <row r="5389" spans="1:46" x14ac:dyDescent="0.25">
      <c r="A5389" s="96" t="s">
        <v>203</v>
      </c>
      <c r="B5389" s="96" t="s">
        <v>79</v>
      </c>
      <c r="C5389" s="96" t="s">
        <v>147</v>
      </c>
      <c r="D5389" s="96" t="s">
        <v>183</v>
      </c>
      <c r="E5389" s="96" t="s">
        <v>186</v>
      </c>
      <c r="F5389" s="132" t="s">
        <v>187</v>
      </c>
      <c r="G5389" s="17">
        <v>44483</v>
      </c>
      <c r="H5389" s="17"/>
      <c r="I5389" s="1"/>
      <c r="L5389" s="23">
        <v>0.15336385271127218</v>
      </c>
      <c r="O5389" s="13"/>
      <c r="P5389" s="13">
        <v>7.6579946175114744</v>
      </c>
      <c r="Q5389" s="22">
        <f t="shared" si="126"/>
        <v>4.9933504421857906E-2</v>
      </c>
      <c r="R5389" s="22"/>
      <c r="S5389" s="22"/>
      <c r="T5389" s="22"/>
      <c r="U5389" s="22"/>
    </row>
    <row r="5390" spans="1:46" x14ac:dyDescent="0.25">
      <c r="A5390" s="96" t="s">
        <v>203</v>
      </c>
      <c r="B5390" s="96" t="s">
        <v>79</v>
      </c>
      <c r="C5390" s="96" t="s">
        <v>147</v>
      </c>
      <c r="D5390" s="96" t="s">
        <v>183</v>
      </c>
      <c r="E5390" s="96" t="s">
        <v>186</v>
      </c>
      <c r="F5390" s="132" t="s">
        <v>187</v>
      </c>
      <c r="G5390" s="17">
        <v>44508</v>
      </c>
      <c r="H5390" s="17"/>
      <c r="I5390" s="1"/>
      <c r="L5390" s="23">
        <v>1.6988925481414079</v>
      </c>
      <c r="O5390" s="13"/>
      <c r="P5390" s="13">
        <v>69.95346421893376</v>
      </c>
      <c r="Q5390" s="22">
        <f t="shared" si="126"/>
        <v>4.1175920334374887E-2</v>
      </c>
      <c r="R5390" s="22"/>
      <c r="S5390" s="22"/>
      <c r="T5390" s="22"/>
      <c r="U5390" s="22"/>
    </row>
    <row r="5391" spans="1:46" x14ac:dyDescent="0.25">
      <c r="A5391" s="96" t="s">
        <v>203</v>
      </c>
      <c r="B5391" s="96" t="s">
        <v>79</v>
      </c>
      <c r="C5391" s="96" t="s">
        <v>147</v>
      </c>
      <c r="D5391" s="96" t="s">
        <v>183</v>
      </c>
      <c r="E5391" s="96" t="s">
        <v>186</v>
      </c>
      <c r="F5391" s="132" t="s">
        <v>187</v>
      </c>
      <c r="G5391" s="17">
        <v>44519</v>
      </c>
      <c r="H5391" s="17"/>
      <c r="I5391" s="1"/>
      <c r="L5391" s="23">
        <v>2.3682234976242382</v>
      </c>
      <c r="O5391" s="13"/>
      <c r="P5391" s="13">
        <v>77.380398562275658</v>
      </c>
      <c r="Q5391" s="22">
        <f t="shared" si="126"/>
        <v>3.267444928230058E-2</v>
      </c>
      <c r="R5391" s="22"/>
      <c r="S5391" s="22"/>
      <c r="T5391" s="22"/>
      <c r="U5391" s="22"/>
    </row>
    <row r="5392" spans="1:46" x14ac:dyDescent="0.25">
      <c r="A5392" s="96" t="s">
        <v>204</v>
      </c>
      <c r="B5392" s="96" t="s">
        <v>84</v>
      </c>
      <c r="C5392" s="96" t="s">
        <v>147</v>
      </c>
      <c r="D5392" s="96" t="s">
        <v>183</v>
      </c>
      <c r="E5392" s="96" t="s">
        <v>186</v>
      </c>
      <c r="F5392" s="132" t="s">
        <v>187</v>
      </c>
      <c r="G5392" s="17">
        <v>44483</v>
      </c>
      <c r="H5392" s="17"/>
      <c r="I5392" s="1"/>
      <c r="L5392" s="23">
        <v>8.5274840550405434E-2</v>
      </c>
      <c r="O5392" s="13"/>
      <c r="P5392" s="13">
        <v>4.2745965045474721</v>
      </c>
      <c r="Q5392" s="22">
        <f t="shared" si="126"/>
        <v>5.0127288153893231E-2</v>
      </c>
      <c r="R5392" s="22"/>
      <c r="S5392" s="22"/>
      <c r="T5392" s="22"/>
      <c r="U5392" s="22"/>
    </row>
    <row r="5393" spans="1:50" x14ac:dyDescent="0.25">
      <c r="A5393" s="96" t="s">
        <v>204</v>
      </c>
      <c r="B5393" s="96" t="s">
        <v>84</v>
      </c>
      <c r="C5393" s="96" t="s">
        <v>147</v>
      </c>
      <c r="D5393" s="96" t="s">
        <v>183</v>
      </c>
      <c r="E5393" s="96" t="s">
        <v>186</v>
      </c>
      <c r="F5393" s="132" t="s">
        <v>187</v>
      </c>
      <c r="G5393" s="17">
        <v>44508</v>
      </c>
      <c r="H5393" s="17"/>
      <c r="I5393" s="1"/>
      <c r="L5393" s="23">
        <v>1.1993702869137506</v>
      </c>
      <c r="O5393" s="13"/>
      <c r="P5393" s="13">
        <v>53.370269574266118</v>
      </c>
      <c r="Q5393" s="22">
        <f t="shared" si="126"/>
        <v>4.4498575758117054E-2</v>
      </c>
      <c r="R5393" s="22"/>
      <c r="S5393" s="22"/>
      <c r="T5393" s="22"/>
      <c r="U5393" s="22"/>
    </row>
    <row r="5394" spans="1:50" x14ac:dyDescent="0.25">
      <c r="A5394" s="96" t="s">
        <v>204</v>
      </c>
      <c r="B5394" s="96" t="s">
        <v>84</v>
      </c>
      <c r="C5394" s="96" t="s">
        <v>147</v>
      </c>
      <c r="D5394" s="96" t="s">
        <v>183</v>
      </c>
      <c r="E5394" s="96" t="s">
        <v>186</v>
      </c>
      <c r="F5394" s="132" t="s">
        <v>187</v>
      </c>
      <c r="G5394" s="17">
        <v>44519</v>
      </c>
      <c r="H5394" s="17"/>
      <c r="I5394" s="1"/>
      <c r="L5394" s="23">
        <v>2.2642061226027246</v>
      </c>
      <c r="O5394" s="13"/>
      <c r="P5394" s="13">
        <v>77.379199327620583</v>
      </c>
      <c r="Q5394" s="22">
        <f t="shared" si="126"/>
        <v>3.4174980164205421E-2</v>
      </c>
      <c r="R5394" s="22"/>
      <c r="S5394" s="22"/>
      <c r="T5394" s="22"/>
      <c r="U5394" s="22"/>
    </row>
    <row r="5395" spans="1:50" x14ac:dyDescent="0.25">
      <c r="A5395" s="96" t="s">
        <v>205</v>
      </c>
      <c r="B5395" s="96" t="s">
        <v>143</v>
      </c>
      <c r="C5395" s="96" t="s">
        <v>147</v>
      </c>
      <c r="D5395" s="96" t="s">
        <v>183</v>
      </c>
      <c r="E5395" s="96" t="s">
        <v>186</v>
      </c>
      <c r="F5395" s="132" t="s">
        <v>187</v>
      </c>
      <c r="G5395" s="17">
        <v>44483</v>
      </c>
      <c r="H5395" s="17"/>
      <c r="I5395" s="1"/>
      <c r="L5395" s="23">
        <v>0.10232887865266561</v>
      </c>
      <c r="O5395" s="13"/>
      <c r="P5395" s="13">
        <v>5.0161877039284608</v>
      </c>
      <c r="Q5395" s="22">
        <f t="shared" si="126"/>
        <v>4.9020254789998052E-2</v>
      </c>
      <c r="R5395" s="22"/>
      <c r="S5395" s="22"/>
      <c r="T5395" s="22"/>
      <c r="U5395" s="22"/>
    </row>
    <row r="5396" spans="1:50" x14ac:dyDescent="0.25">
      <c r="A5396" s="96" t="s">
        <v>205</v>
      </c>
      <c r="B5396" s="96" t="s">
        <v>143</v>
      </c>
      <c r="C5396" s="96" t="s">
        <v>147</v>
      </c>
      <c r="D5396" s="96" t="s">
        <v>183</v>
      </c>
      <c r="E5396" s="96" t="s">
        <v>186</v>
      </c>
      <c r="F5396" s="132" t="s">
        <v>187</v>
      </c>
      <c r="G5396" s="17">
        <v>44508</v>
      </c>
      <c r="H5396" s="17"/>
      <c r="I5396" s="1"/>
      <c r="L5396" s="23">
        <v>1.119192271803358</v>
      </c>
      <c r="O5396" s="13"/>
      <c r="P5396" s="13">
        <v>47.883402191810553</v>
      </c>
      <c r="Q5396" s="22">
        <f t="shared" si="126"/>
        <v>4.2783892811068001E-2</v>
      </c>
      <c r="R5396" s="22"/>
      <c r="S5396" s="22"/>
      <c r="T5396" s="22"/>
      <c r="U5396" s="22"/>
    </row>
    <row r="5397" spans="1:50" x14ac:dyDescent="0.25">
      <c r="A5397" s="96" t="s">
        <v>205</v>
      </c>
      <c r="B5397" s="96" t="s">
        <v>143</v>
      </c>
      <c r="C5397" s="96" t="s">
        <v>147</v>
      </c>
      <c r="D5397" s="96" t="s">
        <v>183</v>
      </c>
      <c r="E5397" s="96" t="s">
        <v>186</v>
      </c>
      <c r="F5397" s="132" t="s">
        <v>187</v>
      </c>
      <c r="G5397" s="17">
        <v>44519</v>
      </c>
      <c r="H5397" s="17"/>
      <c r="I5397" s="1"/>
      <c r="L5397" s="23">
        <v>2.1102260606564496</v>
      </c>
      <c r="O5397" s="13"/>
      <c r="P5397" s="13">
        <v>77.01959618397234</v>
      </c>
      <c r="Q5397" s="22">
        <f t="shared" si="126"/>
        <v>3.6498267943868096E-2</v>
      </c>
      <c r="R5397" s="22"/>
      <c r="S5397" s="22"/>
      <c r="T5397" s="22"/>
      <c r="U5397" s="22"/>
    </row>
    <row r="5398" spans="1:50" x14ac:dyDescent="0.25">
      <c r="A5398" s="96" t="s">
        <v>206</v>
      </c>
      <c r="B5398" s="96" t="s">
        <v>145</v>
      </c>
      <c r="C5398" s="96" t="s">
        <v>147</v>
      </c>
      <c r="D5398" s="96" t="s">
        <v>183</v>
      </c>
      <c r="E5398" s="96" t="s">
        <v>186</v>
      </c>
      <c r="F5398" s="132" t="s">
        <v>187</v>
      </c>
      <c r="G5398" s="17">
        <v>44483</v>
      </c>
      <c r="H5398" s="17"/>
      <c r="I5398" s="1"/>
      <c r="L5398" s="23">
        <v>0.12792476876522932</v>
      </c>
      <c r="O5398" s="13"/>
      <c r="P5398" s="13">
        <v>6.4146021547253795</v>
      </c>
      <c r="Q5398" s="22">
        <f t="shared" si="126"/>
        <v>5.0143550906061166E-2</v>
      </c>
      <c r="R5398" s="22"/>
      <c r="S5398" s="22"/>
      <c r="T5398" s="22"/>
      <c r="U5398" s="22"/>
    </row>
    <row r="5399" spans="1:50" x14ac:dyDescent="0.25">
      <c r="A5399" s="96" t="s">
        <v>206</v>
      </c>
      <c r="B5399" s="96" t="s">
        <v>145</v>
      </c>
      <c r="C5399" s="96" t="s">
        <v>147</v>
      </c>
      <c r="D5399" s="96" t="s">
        <v>183</v>
      </c>
      <c r="E5399" s="96" t="s">
        <v>186</v>
      </c>
      <c r="F5399" s="132" t="s">
        <v>187</v>
      </c>
      <c r="G5399" s="17">
        <v>44508</v>
      </c>
      <c r="H5399" s="17"/>
      <c r="I5399" s="1"/>
      <c r="L5399" s="23">
        <v>1.7809241185356881</v>
      </c>
      <c r="O5399" s="13"/>
      <c r="P5399" s="13">
        <v>78.055615149904156</v>
      </c>
      <c r="Q5399" s="22">
        <f t="shared" si="126"/>
        <v>4.3828714731587254E-2</v>
      </c>
      <c r="R5399" s="22"/>
      <c r="S5399" s="22"/>
      <c r="T5399" s="22"/>
      <c r="U5399" s="22"/>
    </row>
    <row r="5400" spans="1:50" x14ac:dyDescent="0.25">
      <c r="A5400" s="96" t="s">
        <v>206</v>
      </c>
      <c r="B5400" s="96" t="s">
        <v>145</v>
      </c>
      <c r="C5400" s="96" t="s">
        <v>147</v>
      </c>
      <c r="D5400" s="96" t="s">
        <v>183</v>
      </c>
      <c r="E5400" s="96" t="s">
        <v>186</v>
      </c>
      <c r="F5400" s="132" t="s">
        <v>187</v>
      </c>
      <c r="G5400" s="17">
        <v>44519</v>
      </c>
      <c r="H5400" s="17"/>
      <c r="I5400" s="1"/>
      <c r="L5400" s="23">
        <v>2.4302554559020537</v>
      </c>
      <c r="O5400" s="13"/>
      <c r="P5400" s="13">
        <v>92.226251786610604</v>
      </c>
      <c r="Q5400" s="22">
        <f t="shared" si="126"/>
        <v>3.794920059232143E-2</v>
      </c>
      <c r="R5400" s="22"/>
      <c r="S5400" s="22"/>
      <c r="T5400" s="22"/>
      <c r="U5400" s="22"/>
    </row>
    <row r="5401" spans="1:50" x14ac:dyDescent="0.25">
      <c r="A5401" s="138" t="s">
        <v>199</v>
      </c>
      <c r="B5401" s="138" t="s">
        <v>79</v>
      </c>
      <c r="C5401" s="138" t="s">
        <v>137</v>
      </c>
      <c r="D5401" s="138" t="s">
        <v>183</v>
      </c>
      <c r="E5401" s="138" t="s">
        <v>186</v>
      </c>
      <c r="F5401" s="139" t="s">
        <v>207</v>
      </c>
      <c r="G5401" s="26">
        <v>44585</v>
      </c>
      <c r="H5401" s="26"/>
      <c r="I5401" s="27"/>
      <c r="J5401" s="60"/>
      <c r="K5401" s="60"/>
      <c r="L5401" s="61">
        <v>0.50479320531757754</v>
      </c>
      <c r="M5401" s="60"/>
      <c r="N5401" s="60"/>
      <c r="O5401" s="62"/>
      <c r="P5401" s="13">
        <v>25.609218906942388</v>
      </c>
      <c r="Q5401" s="22">
        <f t="shared" si="126"/>
        <v>5.0732099079723175E-2</v>
      </c>
      <c r="R5401" s="22"/>
      <c r="S5401" s="22"/>
      <c r="T5401" s="22"/>
      <c r="U5401" s="22"/>
      <c r="V5401" s="60"/>
      <c r="W5401" s="60"/>
      <c r="X5401" s="60"/>
      <c r="Y5401" s="60"/>
      <c r="Z5401" s="60"/>
      <c r="AA5401" s="60"/>
      <c r="AB5401" s="60"/>
      <c r="AC5401" s="60"/>
      <c r="AD5401" s="60"/>
      <c r="AE5401" s="60"/>
      <c r="AF5401" s="60"/>
      <c r="AG5401" s="60"/>
      <c r="AH5401" s="60"/>
      <c r="AI5401" s="60"/>
      <c r="AJ5401" s="60"/>
      <c r="AK5401" s="60"/>
      <c r="AL5401" s="60"/>
      <c r="AM5401" s="60"/>
      <c r="AN5401" s="60"/>
      <c r="AO5401" s="60"/>
      <c r="AP5401" s="60"/>
      <c r="AQ5401" s="60"/>
      <c r="AR5401" s="60"/>
      <c r="AS5401" s="60"/>
      <c r="AT5401" s="60"/>
      <c r="AU5401" s="60"/>
      <c r="AV5401" s="60"/>
      <c r="AW5401" s="60"/>
      <c r="AX5401" s="60"/>
    </row>
    <row r="5402" spans="1:50" x14ac:dyDescent="0.25">
      <c r="A5402" s="138" t="s">
        <v>199</v>
      </c>
      <c r="B5402" s="138" t="s">
        <v>79</v>
      </c>
      <c r="C5402" s="138" t="s">
        <v>137</v>
      </c>
      <c r="D5402" s="138" t="s">
        <v>183</v>
      </c>
      <c r="E5402" s="138" t="s">
        <v>186</v>
      </c>
      <c r="F5402" s="139" t="s">
        <v>207</v>
      </c>
      <c r="G5402" s="26">
        <v>44613</v>
      </c>
      <c r="H5402" s="26"/>
      <c r="I5402" s="27"/>
      <c r="J5402" s="60"/>
      <c r="K5402" s="60"/>
      <c r="L5402" s="61">
        <v>4.0320888956493386</v>
      </c>
      <c r="M5402" s="60"/>
      <c r="N5402" s="60"/>
      <c r="O5402" s="62"/>
      <c r="P5402" s="13">
        <v>133.75387637113354</v>
      </c>
      <c r="Q5402" s="22">
        <f t="shared" si="126"/>
        <v>3.3172353048925886E-2</v>
      </c>
      <c r="R5402" s="22"/>
      <c r="S5402" s="22"/>
      <c r="T5402" s="22"/>
      <c r="U5402" s="22"/>
      <c r="V5402" s="60"/>
      <c r="W5402" s="60"/>
      <c r="X5402" s="60"/>
      <c r="Y5402" s="60"/>
      <c r="Z5402" s="60"/>
      <c r="AA5402" s="60"/>
      <c r="AB5402" s="60"/>
      <c r="AC5402" s="60"/>
      <c r="AD5402" s="60"/>
      <c r="AE5402" s="60"/>
      <c r="AF5402" s="60"/>
      <c r="AG5402" s="60"/>
      <c r="AH5402" s="60"/>
      <c r="AI5402" s="60"/>
      <c r="AJ5402" s="60"/>
      <c r="AK5402" s="60"/>
      <c r="AL5402" s="60"/>
      <c r="AM5402" s="60"/>
      <c r="AN5402" s="60"/>
      <c r="AO5402" s="60"/>
      <c r="AP5402" s="60"/>
      <c r="AQ5402" s="60"/>
      <c r="AR5402" s="60"/>
      <c r="AS5402" s="60"/>
      <c r="AT5402" s="60"/>
      <c r="AU5402" s="60"/>
      <c r="AV5402" s="60"/>
      <c r="AW5402" s="60"/>
      <c r="AX5402" s="60"/>
    </row>
    <row r="5403" spans="1:50" x14ac:dyDescent="0.25">
      <c r="A5403" s="102" t="s">
        <v>200</v>
      </c>
      <c r="B5403" s="102" t="s">
        <v>84</v>
      </c>
      <c r="C5403" s="102" t="s">
        <v>137</v>
      </c>
      <c r="D5403" s="102" t="s">
        <v>183</v>
      </c>
      <c r="E5403" s="102" t="s">
        <v>186</v>
      </c>
      <c r="F5403" s="135" t="s">
        <v>207</v>
      </c>
      <c r="G5403" s="56">
        <v>44585</v>
      </c>
      <c r="H5403" s="56"/>
      <c r="I5403" s="72"/>
      <c r="J5403" s="5"/>
      <c r="K5403" s="5"/>
      <c r="L5403" s="95">
        <v>0.49413753086419754</v>
      </c>
      <c r="M5403" s="5"/>
      <c r="N5403" s="5"/>
      <c r="O5403" s="15"/>
      <c r="P5403" s="13">
        <v>25.218806493827163</v>
      </c>
      <c r="Q5403" s="22">
        <f t="shared" si="126"/>
        <v>5.1036007019588193E-2</v>
      </c>
      <c r="R5403" s="22"/>
      <c r="S5403" s="22"/>
      <c r="T5403" s="22"/>
      <c r="U5403" s="22"/>
      <c r="V5403" s="5"/>
      <c r="W5403" s="5"/>
      <c r="X5403" s="5"/>
      <c r="Y5403" s="5"/>
      <c r="Z5403" s="5"/>
      <c r="AA5403" s="5"/>
      <c r="AB5403" s="5"/>
      <c r="AC5403" s="5"/>
      <c r="AD5403" s="5"/>
      <c r="AE5403" s="5"/>
      <c r="AF5403" s="5"/>
      <c r="AG5403" s="5"/>
      <c r="AH5403" s="5"/>
      <c r="AI5403" s="5"/>
      <c r="AJ5403" s="5"/>
      <c r="AK5403" s="5"/>
      <c r="AL5403" s="5"/>
      <c r="AM5403" s="5"/>
      <c r="AN5403" s="5"/>
      <c r="AO5403" s="5"/>
      <c r="AP5403" s="5"/>
      <c r="AQ5403" s="5"/>
      <c r="AR5403" s="5"/>
      <c r="AS5403" s="5"/>
      <c r="AT5403" s="5"/>
      <c r="AU5403" s="5"/>
      <c r="AV5403" s="5"/>
      <c r="AW5403" s="5"/>
      <c r="AX5403" s="5"/>
    </row>
    <row r="5404" spans="1:50" x14ac:dyDescent="0.25">
      <c r="A5404" s="102" t="s">
        <v>200</v>
      </c>
      <c r="B5404" s="102" t="s">
        <v>84</v>
      </c>
      <c r="C5404" s="102" t="s">
        <v>137</v>
      </c>
      <c r="D5404" s="102" t="s">
        <v>183</v>
      </c>
      <c r="E5404" s="102" t="s">
        <v>186</v>
      </c>
      <c r="F5404" s="135" t="s">
        <v>207</v>
      </c>
      <c r="G5404" s="56">
        <v>44613</v>
      </c>
      <c r="H5404" s="56"/>
      <c r="I5404" s="72"/>
      <c r="J5404" s="5"/>
      <c r="K5404" s="5"/>
      <c r="L5404" s="95">
        <v>4.1044171057816268</v>
      </c>
      <c r="M5404" s="5"/>
      <c r="N5404" s="5"/>
      <c r="O5404" s="15"/>
      <c r="P5404" s="13">
        <v>127.62455263666155</v>
      </c>
      <c r="Q5404" s="22">
        <f t="shared" si="126"/>
        <v>3.1094440293820309E-2</v>
      </c>
      <c r="R5404" s="22"/>
      <c r="S5404" s="22"/>
      <c r="T5404" s="22"/>
      <c r="U5404" s="22"/>
      <c r="V5404" s="5"/>
      <c r="W5404" s="5"/>
      <c r="X5404" s="5"/>
      <c r="Y5404" s="5"/>
      <c r="Z5404" s="5"/>
      <c r="AA5404" s="5"/>
      <c r="AB5404" s="5"/>
      <c r="AC5404" s="5"/>
      <c r="AD5404" s="5"/>
      <c r="AE5404" s="5"/>
      <c r="AF5404" s="5"/>
      <c r="AG5404" s="5"/>
      <c r="AH5404" s="5"/>
      <c r="AI5404" s="5"/>
      <c r="AJ5404" s="5"/>
      <c r="AK5404" s="5"/>
      <c r="AL5404" s="5"/>
      <c r="AM5404" s="5"/>
      <c r="AN5404" s="5"/>
      <c r="AO5404" s="5"/>
      <c r="AP5404" s="5"/>
      <c r="AQ5404" s="5"/>
      <c r="AR5404" s="5"/>
      <c r="AS5404" s="5"/>
      <c r="AT5404" s="5"/>
      <c r="AU5404" s="5"/>
      <c r="AV5404" s="5"/>
      <c r="AW5404" s="5"/>
      <c r="AX5404" s="5"/>
    </row>
    <row r="5405" spans="1:50" x14ac:dyDescent="0.25">
      <c r="A5405" s="138" t="s">
        <v>201</v>
      </c>
      <c r="B5405" s="138" t="s">
        <v>143</v>
      </c>
      <c r="C5405" s="138" t="s">
        <v>137</v>
      </c>
      <c r="D5405" s="138" t="s">
        <v>183</v>
      </c>
      <c r="E5405" s="138" t="s">
        <v>186</v>
      </c>
      <c r="F5405" s="139" t="s">
        <v>207</v>
      </c>
      <c r="G5405" s="26">
        <v>44585</v>
      </c>
      <c r="H5405" s="26"/>
      <c r="I5405" s="27"/>
      <c r="J5405" s="60"/>
      <c r="K5405" s="60"/>
      <c r="L5405" s="61">
        <v>0.34851033973412116</v>
      </c>
      <c r="M5405" s="60"/>
      <c r="N5405" s="60"/>
      <c r="O5405" s="62"/>
      <c r="P5405" s="13">
        <v>18.523971787296897</v>
      </c>
      <c r="Q5405" s="22">
        <f t="shared" si="126"/>
        <v>5.3151857134077718E-2</v>
      </c>
      <c r="R5405" s="22"/>
      <c r="S5405" s="22"/>
      <c r="T5405" s="22"/>
      <c r="U5405" s="22"/>
      <c r="V5405" s="60"/>
      <c r="W5405" s="60"/>
      <c r="X5405" s="60"/>
      <c r="Y5405" s="60"/>
      <c r="Z5405" s="60"/>
      <c r="AA5405" s="60"/>
      <c r="AB5405" s="60"/>
      <c r="AC5405" s="60"/>
      <c r="AD5405" s="60"/>
      <c r="AE5405" s="60"/>
      <c r="AF5405" s="60"/>
      <c r="AG5405" s="60"/>
      <c r="AH5405" s="60"/>
      <c r="AI5405" s="60"/>
      <c r="AJ5405" s="60"/>
      <c r="AK5405" s="60"/>
      <c r="AL5405" s="60"/>
      <c r="AM5405" s="60"/>
      <c r="AN5405" s="60"/>
      <c r="AO5405" s="60"/>
      <c r="AP5405" s="60"/>
      <c r="AQ5405" s="60"/>
      <c r="AR5405" s="60"/>
      <c r="AS5405" s="60"/>
      <c r="AT5405" s="60"/>
      <c r="AU5405" s="60"/>
      <c r="AV5405" s="60"/>
      <c r="AW5405" s="60"/>
      <c r="AX5405" s="60"/>
    </row>
    <row r="5406" spans="1:50" x14ac:dyDescent="0.25">
      <c r="A5406" s="138" t="s">
        <v>201</v>
      </c>
      <c r="B5406" s="138" t="s">
        <v>143</v>
      </c>
      <c r="C5406" s="138" t="s">
        <v>137</v>
      </c>
      <c r="D5406" s="138" t="s">
        <v>183</v>
      </c>
      <c r="E5406" s="138" t="s">
        <v>186</v>
      </c>
      <c r="F5406" s="139" t="s">
        <v>207</v>
      </c>
      <c r="G5406" s="26">
        <v>44613</v>
      </c>
      <c r="H5406" s="26"/>
      <c r="I5406" s="27"/>
      <c r="J5406" s="60"/>
      <c r="K5406" s="60"/>
      <c r="L5406" s="61">
        <v>3.3647009473291511</v>
      </c>
      <c r="M5406" s="60"/>
      <c r="N5406" s="60"/>
      <c r="O5406" s="62"/>
      <c r="P5406" s="13">
        <v>111.54628230603728</v>
      </c>
      <c r="Q5406" s="22">
        <f t="shared" si="126"/>
        <v>3.3151915742937285E-2</v>
      </c>
      <c r="R5406" s="22"/>
      <c r="S5406" s="22"/>
      <c r="T5406" s="22"/>
      <c r="U5406" s="22"/>
      <c r="V5406" s="60"/>
      <c r="W5406" s="60"/>
      <c r="X5406" s="60"/>
      <c r="Y5406" s="60"/>
      <c r="Z5406" s="60"/>
      <c r="AA5406" s="60"/>
      <c r="AB5406" s="60"/>
      <c r="AC5406" s="60"/>
      <c r="AD5406" s="60"/>
      <c r="AE5406" s="60"/>
      <c r="AF5406" s="60"/>
      <c r="AG5406" s="60"/>
      <c r="AH5406" s="60"/>
      <c r="AI5406" s="60"/>
      <c r="AJ5406" s="60"/>
      <c r="AK5406" s="60"/>
      <c r="AL5406" s="60"/>
      <c r="AM5406" s="60"/>
      <c r="AN5406" s="60"/>
      <c r="AO5406" s="60"/>
      <c r="AP5406" s="60"/>
      <c r="AQ5406" s="60"/>
      <c r="AR5406" s="60"/>
      <c r="AS5406" s="60"/>
      <c r="AT5406" s="60"/>
      <c r="AU5406" s="60"/>
      <c r="AV5406" s="60"/>
      <c r="AW5406" s="60"/>
      <c r="AX5406" s="60"/>
    </row>
    <row r="5407" spans="1:50" x14ac:dyDescent="0.25">
      <c r="A5407" s="102" t="s">
        <v>202</v>
      </c>
      <c r="B5407" s="102" t="s">
        <v>145</v>
      </c>
      <c r="C5407" s="102" t="s">
        <v>137</v>
      </c>
      <c r="D5407" s="102" t="s">
        <v>183</v>
      </c>
      <c r="E5407" s="102" t="s">
        <v>186</v>
      </c>
      <c r="F5407" s="135" t="s">
        <v>207</v>
      </c>
      <c r="G5407" s="56">
        <v>44585</v>
      </c>
      <c r="H5407" s="56"/>
      <c r="I5407" s="72"/>
      <c r="J5407" s="5"/>
      <c r="K5407" s="5"/>
      <c r="L5407" s="95">
        <v>0.50136162904808634</v>
      </c>
      <c r="M5407" s="5"/>
      <c r="N5407" s="5"/>
      <c r="O5407" s="15"/>
      <c r="P5407" s="13">
        <v>24.630059470068694</v>
      </c>
      <c r="Q5407" s="22">
        <f t="shared" si="126"/>
        <v>4.9126335249932714E-2</v>
      </c>
      <c r="R5407" s="22"/>
      <c r="S5407" s="22"/>
      <c r="T5407" s="22"/>
      <c r="U5407" s="22"/>
      <c r="V5407" s="5"/>
      <c r="W5407" s="5"/>
      <c r="X5407" s="5"/>
      <c r="Y5407" s="5"/>
      <c r="Z5407" s="5"/>
      <c r="AA5407" s="5"/>
      <c r="AB5407" s="5"/>
      <c r="AC5407" s="5"/>
      <c r="AD5407" s="5"/>
      <c r="AE5407" s="5"/>
      <c r="AF5407" s="5"/>
      <c r="AG5407" s="5"/>
      <c r="AH5407" s="5"/>
      <c r="AI5407" s="5"/>
      <c r="AJ5407" s="5"/>
      <c r="AK5407" s="5"/>
      <c r="AL5407" s="5"/>
      <c r="AM5407" s="5"/>
      <c r="AN5407" s="5"/>
      <c r="AO5407" s="5"/>
      <c r="AP5407" s="5"/>
      <c r="AQ5407" s="5"/>
      <c r="AR5407" s="5"/>
      <c r="AS5407" s="5"/>
      <c r="AT5407" s="5"/>
      <c r="AU5407" s="5"/>
      <c r="AV5407" s="5"/>
      <c r="AW5407" s="5"/>
      <c r="AX5407" s="5"/>
    </row>
    <row r="5408" spans="1:50" x14ac:dyDescent="0.25">
      <c r="A5408" s="102" t="s">
        <v>202</v>
      </c>
      <c r="B5408" s="102" t="s">
        <v>145</v>
      </c>
      <c r="C5408" s="102" t="s">
        <v>137</v>
      </c>
      <c r="D5408" s="102" t="s">
        <v>183</v>
      </c>
      <c r="E5408" s="102" t="s">
        <v>186</v>
      </c>
      <c r="F5408" s="135" t="s">
        <v>207</v>
      </c>
      <c r="G5408" s="56">
        <v>44613</v>
      </c>
      <c r="H5408" s="56"/>
      <c r="I5408" s="72"/>
      <c r="J5408" s="5"/>
      <c r="K5408" s="5"/>
      <c r="L5408" s="95">
        <v>3.6384783310445141</v>
      </c>
      <c r="M5408" s="5"/>
      <c r="N5408" s="5"/>
      <c r="O5408" s="15"/>
      <c r="P5408" s="13">
        <v>114.47056356701844</v>
      </c>
      <c r="Q5408" s="22">
        <f t="shared" si="126"/>
        <v>3.14611090549375E-2</v>
      </c>
      <c r="R5408" s="22"/>
      <c r="S5408" s="22"/>
      <c r="T5408" s="22"/>
      <c r="U5408" s="22"/>
      <c r="V5408" s="5"/>
      <c r="W5408" s="5"/>
      <c r="X5408" s="5"/>
      <c r="Y5408" s="5"/>
      <c r="Z5408" s="5"/>
      <c r="AA5408" s="5"/>
      <c r="AB5408" s="5"/>
      <c r="AC5408" s="5"/>
      <c r="AD5408" s="5"/>
      <c r="AE5408" s="5"/>
      <c r="AF5408" s="5"/>
      <c r="AG5408" s="5"/>
      <c r="AH5408" s="5"/>
      <c r="AI5408" s="5"/>
      <c r="AJ5408" s="5"/>
      <c r="AK5408" s="5"/>
      <c r="AL5408" s="5"/>
      <c r="AM5408" s="5"/>
      <c r="AN5408" s="5"/>
      <c r="AO5408" s="5"/>
      <c r="AP5408" s="5"/>
      <c r="AQ5408" s="5"/>
      <c r="AR5408" s="5"/>
      <c r="AS5408" s="5"/>
      <c r="AT5408" s="5"/>
      <c r="AU5408" s="5"/>
      <c r="AV5408" s="5"/>
      <c r="AW5408" s="5"/>
      <c r="AX5408" s="5"/>
    </row>
    <row r="5409" spans="1:50" x14ac:dyDescent="0.25">
      <c r="A5409" s="138" t="s">
        <v>203</v>
      </c>
      <c r="B5409" s="138" t="s">
        <v>79</v>
      </c>
      <c r="C5409" s="138" t="s">
        <v>147</v>
      </c>
      <c r="D5409" s="138" t="s">
        <v>183</v>
      </c>
      <c r="E5409" s="138" t="s">
        <v>186</v>
      </c>
      <c r="F5409" s="139" t="s">
        <v>207</v>
      </c>
      <c r="G5409" s="26">
        <v>44585</v>
      </c>
      <c r="H5409" s="26"/>
      <c r="I5409" s="27"/>
      <c r="J5409" s="60"/>
      <c r="K5409" s="60"/>
      <c r="L5409" s="61">
        <v>0.69167791969747028</v>
      </c>
      <c r="M5409" s="60"/>
      <c r="N5409" s="60"/>
      <c r="O5409" s="62"/>
      <c r="P5409" s="13">
        <v>30.338129624852076</v>
      </c>
      <c r="Q5409" s="22">
        <f t="shared" si="126"/>
        <v>4.3861642479669623E-2</v>
      </c>
      <c r="R5409" s="22"/>
      <c r="S5409" s="22"/>
      <c r="T5409" s="22"/>
      <c r="U5409" s="22"/>
      <c r="V5409" s="60"/>
      <c r="W5409" s="60"/>
      <c r="X5409" s="60"/>
      <c r="Y5409" s="60"/>
      <c r="Z5409" s="60"/>
      <c r="AA5409" s="60"/>
      <c r="AB5409" s="60"/>
      <c r="AC5409" s="60"/>
      <c r="AD5409" s="60"/>
      <c r="AE5409" s="60"/>
      <c r="AF5409" s="60"/>
      <c r="AG5409" s="60"/>
      <c r="AH5409" s="60"/>
      <c r="AI5409" s="60"/>
      <c r="AJ5409" s="60"/>
      <c r="AK5409" s="60"/>
      <c r="AL5409" s="60"/>
      <c r="AM5409" s="60"/>
      <c r="AN5409" s="60"/>
      <c r="AO5409" s="60"/>
      <c r="AP5409" s="60"/>
      <c r="AQ5409" s="60"/>
      <c r="AR5409" s="60"/>
      <c r="AS5409" s="60"/>
      <c r="AT5409" s="60"/>
      <c r="AU5409" s="60"/>
      <c r="AV5409" s="60"/>
      <c r="AW5409" s="60"/>
      <c r="AX5409" s="60"/>
    </row>
    <row r="5410" spans="1:50" x14ac:dyDescent="0.25">
      <c r="A5410" s="138" t="s">
        <v>203</v>
      </c>
      <c r="B5410" s="138" t="s">
        <v>79</v>
      </c>
      <c r="C5410" s="138" t="s">
        <v>147</v>
      </c>
      <c r="D5410" s="138" t="s">
        <v>183</v>
      </c>
      <c r="E5410" s="138" t="s">
        <v>186</v>
      </c>
      <c r="F5410" s="139" t="s">
        <v>207</v>
      </c>
      <c r="G5410" s="26">
        <v>44613</v>
      </c>
      <c r="H5410" s="26"/>
      <c r="I5410" s="27"/>
      <c r="J5410" s="60"/>
      <c r="K5410" s="60"/>
      <c r="L5410" s="61">
        <v>4.4270563971227839</v>
      </c>
      <c r="M5410" s="60"/>
      <c r="N5410" s="60"/>
      <c r="O5410" s="62"/>
      <c r="P5410" s="13">
        <v>144.73095528096775</v>
      </c>
      <c r="Q5410" s="22">
        <f t="shared" si="126"/>
        <v>3.2692367636208738E-2</v>
      </c>
      <c r="R5410" s="22"/>
      <c r="S5410" s="22"/>
      <c r="T5410" s="22"/>
      <c r="U5410" s="22"/>
      <c r="V5410" s="60"/>
      <c r="W5410" s="60"/>
      <c r="X5410" s="60"/>
      <c r="Y5410" s="60"/>
      <c r="Z5410" s="60"/>
      <c r="AA5410" s="60"/>
      <c r="AB5410" s="60"/>
      <c r="AC5410" s="60"/>
      <c r="AD5410" s="60"/>
      <c r="AE5410" s="60"/>
      <c r="AF5410" s="60"/>
      <c r="AG5410" s="60"/>
      <c r="AH5410" s="60"/>
      <c r="AI5410" s="60"/>
      <c r="AJ5410" s="60"/>
      <c r="AK5410" s="60"/>
      <c r="AL5410" s="60"/>
      <c r="AM5410" s="60"/>
      <c r="AN5410" s="60"/>
      <c r="AO5410" s="60"/>
      <c r="AP5410" s="60"/>
      <c r="AQ5410" s="60"/>
      <c r="AR5410" s="60"/>
      <c r="AS5410" s="60"/>
      <c r="AT5410" s="60"/>
      <c r="AU5410" s="60"/>
      <c r="AV5410" s="60"/>
      <c r="AW5410" s="60"/>
      <c r="AX5410" s="60"/>
    </row>
    <row r="5411" spans="1:50" x14ac:dyDescent="0.25">
      <c r="A5411" s="102" t="s">
        <v>204</v>
      </c>
      <c r="B5411" s="102" t="s">
        <v>84</v>
      </c>
      <c r="C5411" s="102" t="s">
        <v>147</v>
      </c>
      <c r="D5411" s="102" t="s">
        <v>183</v>
      </c>
      <c r="E5411" s="102" t="s">
        <v>186</v>
      </c>
      <c r="F5411" s="135" t="s">
        <v>207</v>
      </c>
      <c r="G5411" s="56">
        <v>44585</v>
      </c>
      <c r="H5411" s="56"/>
      <c r="I5411" s="72"/>
      <c r="J5411" s="5"/>
      <c r="K5411" s="5"/>
      <c r="L5411" s="95">
        <v>0.45076627218934906</v>
      </c>
      <c r="M5411" s="5"/>
      <c r="N5411" s="5"/>
      <c r="O5411" s="15"/>
      <c r="P5411" s="13">
        <v>22.732482544378698</v>
      </c>
      <c r="Q5411" s="22">
        <f t="shared" si="126"/>
        <v>5.0430753024107537E-2</v>
      </c>
      <c r="R5411" s="22"/>
      <c r="S5411" s="22"/>
      <c r="T5411" s="22"/>
      <c r="U5411" s="22"/>
      <c r="V5411" s="5"/>
      <c r="W5411" s="5"/>
      <c r="X5411" s="5"/>
      <c r="Y5411" s="5"/>
      <c r="Z5411" s="5"/>
      <c r="AA5411" s="5"/>
      <c r="AB5411" s="5"/>
      <c r="AC5411" s="5"/>
      <c r="AD5411" s="5"/>
      <c r="AE5411" s="5"/>
      <c r="AF5411" s="5"/>
      <c r="AG5411" s="5"/>
      <c r="AH5411" s="5"/>
      <c r="AI5411" s="5"/>
      <c r="AJ5411" s="5"/>
      <c r="AK5411" s="5"/>
      <c r="AL5411" s="5"/>
      <c r="AM5411" s="5"/>
      <c r="AN5411" s="5"/>
      <c r="AO5411" s="5"/>
      <c r="AP5411" s="5"/>
      <c r="AQ5411" s="5"/>
      <c r="AR5411" s="5"/>
      <c r="AS5411" s="5"/>
      <c r="AT5411" s="5"/>
      <c r="AU5411" s="5"/>
      <c r="AV5411" s="5"/>
      <c r="AW5411" s="5"/>
      <c r="AX5411" s="5"/>
    </row>
    <row r="5412" spans="1:50" x14ac:dyDescent="0.25">
      <c r="A5412" s="102" t="s">
        <v>204</v>
      </c>
      <c r="B5412" s="102" t="s">
        <v>84</v>
      </c>
      <c r="C5412" s="102" t="s">
        <v>147</v>
      </c>
      <c r="D5412" s="102" t="s">
        <v>183</v>
      </c>
      <c r="E5412" s="102" t="s">
        <v>186</v>
      </c>
      <c r="F5412" s="135" t="s">
        <v>207</v>
      </c>
      <c r="G5412" s="56">
        <v>44613</v>
      </c>
      <c r="H5412" s="56"/>
      <c r="I5412" s="72"/>
      <c r="J5412" s="5"/>
      <c r="K5412" s="5"/>
      <c r="L5412" s="95">
        <v>3.4419152405090534</v>
      </c>
      <c r="M5412" s="5"/>
      <c r="N5412" s="5"/>
      <c r="O5412" s="15"/>
      <c r="P5412" s="13">
        <v>115.60002621972988</v>
      </c>
      <c r="Q5412" s="22">
        <f t="shared" si="126"/>
        <v>3.3585959601559752E-2</v>
      </c>
      <c r="R5412" s="22"/>
      <c r="S5412" s="22"/>
      <c r="T5412" s="22"/>
      <c r="U5412" s="22"/>
      <c r="V5412" s="5"/>
      <c r="W5412" s="5"/>
      <c r="X5412" s="5"/>
      <c r="Y5412" s="5"/>
      <c r="Z5412" s="5"/>
      <c r="AA5412" s="5"/>
      <c r="AB5412" s="5"/>
      <c r="AC5412" s="5"/>
      <c r="AD5412" s="5"/>
      <c r="AE5412" s="5"/>
      <c r="AF5412" s="5"/>
      <c r="AG5412" s="5"/>
      <c r="AH5412" s="5"/>
      <c r="AI5412" s="5"/>
      <c r="AJ5412" s="5"/>
      <c r="AK5412" s="5"/>
      <c r="AL5412" s="5"/>
      <c r="AM5412" s="5"/>
      <c r="AN5412" s="5"/>
      <c r="AO5412" s="5"/>
      <c r="AP5412" s="5"/>
      <c r="AQ5412" s="5"/>
      <c r="AR5412" s="5"/>
      <c r="AS5412" s="5"/>
      <c r="AT5412" s="5"/>
      <c r="AU5412" s="5"/>
      <c r="AV5412" s="5"/>
      <c r="AW5412" s="5"/>
      <c r="AX5412" s="5"/>
    </row>
    <row r="5413" spans="1:50" x14ac:dyDescent="0.25">
      <c r="A5413" s="138" t="s">
        <v>205</v>
      </c>
      <c r="B5413" s="138" t="s">
        <v>143</v>
      </c>
      <c r="C5413" s="138" t="s">
        <v>147</v>
      </c>
      <c r="D5413" s="138" t="s">
        <v>183</v>
      </c>
      <c r="E5413" s="138" t="s">
        <v>186</v>
      </c>
      <c r="F5413" s="139" t="s">
        <v>207</v>
      </c>
      <c r="G5413" s="26">
        <v>44585</v>
      </c>
      <c r="H5413" s="26"/>
      <c r="I5413" s="27"/>
      <c r="J5413" s="60"/>
      <c r="K5413" s="60"/>
      <c r="L5413" s="61">
        <v>0.53058329177057351</v>
      </c>
      <c r="M5413" s="60"/>
      <c r="N5413" s="60"/>
      <c r="O5413" s="62"/>
      <c r="P5413" s="13">
        <v>25.802097930174558</v>
      </c>
      <c r="Q5413" s="22">
        <f t="shared" si="126"/>
        <v>4.8629684218046386E-2</v>
      </c>
      <c r="R5413" s="22"/>
      <c r="S5413" s="22"/>
      <c r="T5413" s="22"/>
      <c r="U5413" s="22"/>
      <c r="V5413" s="60"/>
      <c r="W5413" s="60"/>
      <c r="X5413" s="60"/>
      <c r="Y5413" s="60"/>
      <c r="Z5413" s="60"/>
      <c r="AA5413" s="60"/>
      <c r="AB5413" s="60"/>
      <c r="AC5413" s="60"/>
      <c r="AD5413" s="60"/>
      <c r="AE5413" s="60"/>
      <c r="AF5413" s="60"/>
      <c r="AG5413" s="60"/>
      <c r="AH5413" s="60"/>
      <c r="AI5413" s="60"/>
      <c r="AJ5413" s="60"/>
      <c r="AK5413" s="60"/>
      <c r="AL5413" s="60"/>
      <c r="AM5413" s="60"/>
      <c r="AN5413" s="60"/>
      <c r="AO5413" s="60"/>
      <c r="AP5413" s="60"/>
      <c r="AQ5413" s="60"/>
      <c r="AR5413" s="60"/>
      <c r="AS5413" s="60"/>
      <c r="AT5413" s="60"/>
      <c r="AU5413" s="60"/>
      <c r="AV5413" s="60"/>
      <c r="AW5413" s="60"/>
      <c r="AX5413" s="60"/>
    </row>
    <row r="5414" spans="1:50" x14ac:dyDescent="0.25">
      <c r="A5414" s="138" t="s">
        <v>205</v>
      </c>
      <c r="B5414" s="138" t="s">
        <v>143</v>
      </c>
      <c r="C5414" s="138" t="s">
        <v>147</v>
      </c>
      <c r="D5414" s="138" t="s">
        <v>183</v>
      </c>
      <c r="E5414" s="138" t="s">
        <v>186</v>
      </c>
      <c r="F5414" s="139" t="s">
        <v>207</v>
      </c>
      <c r="G5414" s="26">
        <v>44613</v>
      </c>
      <c r="H5414" s="26"/>
      <c r="I5414" s="27"/>
      <c r="J5414" s="60"/>
      <c r="K5414" s="60"/>
      <c r="L5414" s="61">
        <v>3.3398302381151006</v>
      </c>
      <c r="M5414" s="60"/>
      <c r="N5414" s="60"/>
      <c r="O5414" s="62"/>
      <c r="P5414" s="13">
        <v>112.04049807144585</v>
      </c>
      <c r="Q5414" s="22">
        <f t="shared" si="126"/>
        <v>3.3546764381257331E-2</v>
      </c>
      <c r="R5414" s="22"/>
      <c r="S5414" s="22"/>
      <c r="T5414" s="22"/>
      <c r="U5414" s="22"/>
      <c r="V5414" s="60"/>
      <c r="W5414" s="60"/>
      <c r="X5414" s="60"/>
      <c r="Y5414" s="60"/>
      <c r="Z5414" s="60"/>
      <c r="AA5414" s="60"/>
      <c r="AB5414" s="60"/>
      <c r="AC5414" s="60"/>
      <c r="AD5414" s="60"/>
      <c r="AE5414" s="60"/>
      <c r="AF5414" s="60"/>
      <c r="AG5414" s="60"/>
      <c r="AH5414" s="60"/>
      <c r="AI5414" s="60"/>
      <c r="AJ5414" s="60"/>
      <c r="AK5414" s="60"/>
      <c r="AL5414" s="60"/>
      <c r="AM5414" s="60"/>
      <c r="AN5414" s="60"/>
      <c r="AO5414" s="60"/>
      <c r="AP5414" s="60"/>
      <c r="AQ5414" s="60"/>
      <c r="AR5414" s="60"/>
      <c r="AS5414" s="60"/>
      <c r="AT5414" s="60"/>
      <c r="AU5414" s="60"/>
      <c r="AV5414" s="60"/>
      <c r="AW5414" s="60"/>
      <c r="AX5414" s="60"/>
    </row>
    <row r="5415" spans="1:50" x14ac:dyDescent="0.25">
      <c r="A5415" s="102" t="s">
        <v>206</v>
      </c>
      <c r="B5415" s="102" t="s">
        <v>145</v>
      </c>
      <c r="C5415" s="102" t="s">
        <v>147</v>
      </c>
      <c r="D5415" s="102" t="s">
        <v>183</v>
      </c>
      <c r="E5415" s="102" t="s">
        <v>186</v>
      </c>
      <c r="F5415" s="135" t="s">
        <v>207</v>
      </c>
      <c r="G5415" s="56">
        <v>44585</v>
      </c>
      <c r="H5415" s="56"/>
      <c r="I5415" s="72"/>
      <c r="J5415" s="5"/>
      <c r="K5415" s="5"/>
      <c r="L5415" s="95">
        <v>0.56894418438867789</v>
      </c>
      <c r="M5415" s="5"/>
      <c r="N5415" s="5"/>
      <c r="O5415" s="15"/>
      <c r="P5415" s="13">
        <v>28.882418031834813</v>
      </c>
      <c r="Q5415" s="22">
        <f t="shared" si="126"/>
        <v>5.0764941138942386E-2</v>
      </c>
      <c r="R5415" s="22"/>
      <c r="S5415" s="22"/>
      <c r="T5415" s="22"/>
      <c r="U5415" s="22"/>
      <c r="V5415" s="5"/>
      <c r="W5415" s="5"/>
      <c r="X5415" s="5"/>
      <c r="Y5415" s="5"/>
      <c r="Z5415" s="5"/>
      <c r="AA5415" s="5"/>
      <c r="AB5415" s="5"/>
      <c r="AC5415" s="5"/>
      <c r="AD5415" s="5"/>
      <c r="AE5415" s="5"/>
      <c r="AF5415" s="5"/>
      <c r="AG5415" s="5"/>
      <c r="AH5415" s="5"/>
      <c r="AI5415" s="5"/>
      <c r="AJ5415" s="5"/>
      <c r="AK5415" s="5"/>
      <c r="AL5415" s="5"/>
      <c r="AM5415" s="5"/>
      <c r="AN5415" s="5"/>
      <c r="AO5415" s="5"/>
      <c r="AP5415" s="5"/>
      <c r="AQ5415" s="5"/>
      <c r="AR5415" s="5"/>
      <c r="AS5415" s="5"/>
      <c r="AT5415" s="5"/>
      <c r="AU5415" s="5"/>
      <c r="AV5415" s="5"/>
      <c r="AW5415" s="5"/>
      <c r="AX5415" s="5"/>
    </row>
    <row r="5416" spans="1:50" x14ac:dyDescent="0.25">
      <c r="A5416" s="102" t="s">
        <v>206</v>
      </c>
      <c r="B5416" s="102" t="s">
        <v>145</v>
      </c>
      <c r="C5416" s="102" t="s">
        <v>147</v>
      </c>
      <c r="D5416" s="102" t="s">
        <v>183</v>
      </c>
      <c r="E5416" s="102" t="s">
        <v>186</v>
      </c>
      <c r="F5416" s="135" t="s">
        <v>207</v>
      </c>
      <c r="G5416" s="56">
        <v>44613</v>
      </c>
      <c r="H5416" s="56"/>
      <c r="I5416" s="72"/>
      <c r="J5416" s="5"/>
      <c r="K5416" s="5"/>
      <c r="L5416" s="95">
        <v>3.9376190959324457</v>
      </c>
      <c r="M5416" s="5"/>
      <c r="N5416" s="5"/>
      <c r="O5416" s="15"/>
      <c r="P5416" s="13">
        <v>126.41072676112718</v>
      </c>
      <c r="Q5416" s="22">
        <f t="shared" si="126"/>
        <v>3.2103340541930342E-2</v>
      </c>
      <c r="R5416" s="22"/>
      <c r="S5416" s="22"/>
      <c r="T5416" s="22"/>
      <c r="U5416" s="22"/>
      <c r="V5416" s="5"/>
      <c r="W5416" s="5"/>
      <c r="X5416" s="5"/>
      <c r="Y5416" s="5"/>
      <c r="Z5416" s="5"/>
      <c r="AA5416" s="5"/>
      <c r="AB5416" s="5"/>
      <c r="AC5416" s="5"/>
      <c r="AD5416" s="5"/>
      <c r="AE5416" s="5"/>
      <c r="AF5416" s="5"/>
      <c r="AG5416" s="5"/>
      <c r="AH5416" s="5"/>
      <c r="AI5416" s="5"/>
      <c r="AJ5416" s="5"/>
      <c r="AK5416" s="5"/>
      <c r="AL5416" s="5"/>
      <c r="AM5416" s="5"/>
      <c r="AN5416" s="5"/>
      <c r="AO5416" s="5"/>
      <c r="AP5416" s="5"/>
      <c r="AQ5416" s="5"/>
      <c r="AR5416" s="5"/>
      <c r="AS5416" s="5"/>
      <c r="AT5416" s="5"/>
      <c r="AU5416" s="5"/>
      <c r="AV5416" s="5"/>
      <c r="AW5416" s="5"/>
      <c r="AX5416" s="5"/>
    </row>
    <row r="5417" spans="1:50" x14ac:dyDescent="0.25">
      <c r="A5417" s="99" t="s">
        <v>199</v>
      </c>
      <c r="B5417" s="99" t="s">
        <v>79</v>
      </c>
      <c r="C5417" s="99" t="s">
        <v>137</v>
      </c>
      <c r="D5417" s="96" t="s">
        <v>183</v>
      </c>
      <c r="E5417" s="96" t="s">
        <v>186</v>
      </c>
      <c r="F5417" s="132" t="s">
        <v>188</v>
      </c>
      <c r="G5417" s="17">
        <v>44732</v>
      </c>
      <c r="H5417" s="17"/>
      <c r="I5417" s="1"/>
      <c r="L5417" s="113">
        <v>3.5294117647058823E-2</v>
      </c>
      <c r="O5417" s="13"/>
      <c r="P5417" s="13"/>
      <c r="Q5417" s="20"/>
      <c r="R5417" s="20"/>
      <c r="S5417" s="20"/>
      <c r="T5417" s="20"/>
      <c r="U5417" s="20"/>
    </row>
    <row r="5418" spans="1:50" x14ac:dyDescent="0.25">
      <c r="A5418" s="99" t="s">
        <v>199</v>
      </c>
      <c r="B5418" s="99" t="s">
        <v>79</v>
      </c>
      <c r="C5418" s="99" t="s">
        <v>137</v>
      </c>
      <c r="D5418" s="96" t="s">
        <v>183</v>
      </c>
      <c r="E5418" s="96" t="s">
        <v>186</v>
      </c>
      <c r="F5418" s="132" t="s">
        <v>188</v>
      </c>
      <c r="G5418" s="17">
        <v>44767</v>
      </c>
      <c r="H5418" s="17"/>
      <c r="I5418" s="1"/>
      <c r="L5418" s="113">
        <v>0.19216535901156023</v>
      </c>
      <c r="O5418" s="13"/>
      <c r="P5418" s="13"/>
      <c r="Q5418" s="20"/>
      <c r="R5418" s="20"/>
      <c r="S5418" s="20"/>
      <c r="T5418" s="20"/>
      <c r="U5418" s="20"/>
    </row>
    <row r="5419" spans="1:50" x14ac:dyDescent="0.25">
      <c r="A5419" s="99" t="s">
        <v>199</v>
      </c>
      <c r="B5419" s="99" t="s">
        <v>79</v>
      </c>
      <c r="C5419" s="99" t="s">
        <v>137</v>
      </c>
      <c r="D5419" s="96" t="s">
        <v>183</v>
      </c>
      <c r="E5419" s="96" t="s">
        <v>186</v>
      </c>
      <c r="F5419" s="132" t="s">
        <v>188</v>
      </c>
      <c r="G5419" s="17">
        <v>44792</v>
      </c>
      <c r="H5419" s="17"/>
      <c r="I5419" s="1"/>
      <c r="L5419" s="113">
        <v>0.60625851277870302</v>
      </c>
      <c r="O5419" s="13"/>
      <c r="P5419" s="13"/>
      <c r="Q5419" s="20"/>
      <c r="R5419" s="20"/>
      <c r="S5419" s="20"/>
      <c r="T5419" s="20"/>
      <c r="U5419" s="20"/>
    </row>
    <row r="5420" spans="1:50" x14ac:dyDescent="0.25">
      <c r="A5420" s="99" t="s">
        <v>199</v>
      </c>
      <c r="B5420" s="99" t="s">
        <v>79</v>
      </c>
      <c r="C5420" s="99" t="s">
        <v>137</v>
      </c>
      <c r="D5420" s="96" t="s">
        <v>183</v>
      </c>
      <c r="E5420" s="96" t="s">
        <v>186</v>
      </c>
      <c r="F5420" s="132" t="s">
        <v>188</v>
      </c>
      <c r="G5420" s="17">
        <v>44819</v>
      </c>
      <c r="H5420" s="17"/>
      <c r="I5420" s="1"/>
      <c r="L5420" s="113">
        <v>1.5519048998280733</v>
      </c>
      <c r="O5420" s="13"/>
      <c r="P5420" s="13"/>
      <c r="Q5420" s="20"/>
      <c r="R5420" s="20"/>
      <c r="S5420" s="20"/>
      <c r="T5420" s="20"/>
      <c r="U5420" s="20"/>
    </row>
    <row r="5421" spans="1:50" x14ac:dyDescent="0.25">
      <c r="A5421" s="99" t="s">
        <v>199</v>
      </c>
      <c r="B5421" s="99" t="s">
        <v>79</v>
      </c>
      <c r="C5421" s="99" t="s">
        <v>137</v>
      </c>
      <c r="D5421" s="96" t="s">
        <v>183</v>
      </c>
      <c r="E5421" s="96" t="s">
        <v>186</v>
      </c>
      <c r="F5421" s="132" t="s">
        <v>188</v>
      </c>
      <c r="G5421" s="140">
        <v>44849</v>
      </c>
      <c r="H5421" s="140"/>
      <c r="I5421" s="1"/>
      <c r="L5421" s="113"/>
      <c r="O5421" s="13"/>
      <c r="P5421">
        <v>95.351061911520617</v>
      </c>
    </row>
    <row r="5422" spans="1:50" x14ac:dyDescent="0.25">
      <c r="A5422" s="136" t="s">
        <v>200</v>
      </c>
      <c r="B5422" s="136" t="s">
        <v>84</v>
      </c>
      <c r="C5422" s="136" t="s">
        <v>137</v>
      </c>
      <c r="D5422" s="96" t="s">
        <v>183</v>
      </c>
      <c r="E5422" s="96" t="s">
        <v>186</v>
      </c>
      <c r="F5422" s="132" t="s">
        <v>188</v>
      </c>
      <c r="G5422" s="45">
        <v>44732</v>
      </c>
      <c r="H5422" s="45"/>
      <c r="I5422" s="1"/>
      <c r="L5422" s="113">
        <v>4.8602941176470599E-2</v>
      </c>
      <c r="O5422" s="13"/>
      <c r="P5422" s="13"/>
      <c r="Q5422" s="20"/>
      <c r="R5422" s="20"/>
      <c r="S5422" s="20"/>
      <c r="T5422" s="20"/>
      <c r="U5422" s="20"/>
    </row>
    <row r="5423" spans="1:50" x14ac:dyDescent="0.25">
      <c r="A5423" s="136" t="s">
        <v>200</v>
      </c>
      <c r="B5423" s="136" t="s">
        <v>84</v>
      </c>
      <c r="C5423" s="136" t="s">
        <v>137</v>
      </c>
      <c r="D5423" s="96" t="s">
        <v>183</v>
      </c>
      <c r="E5423" s="96" t="s">
        <v>186</v>
      </c>
      <c r="F5423" s="132" t="s">
        <v>188</v>
      </c>
      <c r="G5423" s="45">
        <v>44767</v>
      </c>
      <c r="H5423" s="45"/>
      <c r="I5423" s="1"/>
      <c r="L5423" s="113">
        <v>0.19434659538312715</v>
      </c>
      <c r="O5423" s="13"/>
      <c r="P5423" s="13"/>
      <c r="Q5423" s="20"/>
      <c r="R5423" s="20"/>
      <c r="S5423" s="20"/>
      <c r="T5423" s="20"/>
      <c r="U5423" s="20"/>
    </row>
    <row r="5424" spans="1:50" x14ac:dyDescent="0.25">
      <c r="A5424" s="136" t="s">
        <v>200</v>
      </c>
      <c r="B5424" s="136" t="s">
        <v>84</v>
      </c>
      <c r="C5424" s="136" t="s">
        <v>137</v>
      </c>
      <c r="D5424" s="96" t="s">
        <v>183</v>
      </c>
      <c r="E5424" s="96" t="s">
        <v>186</v>
      </c>
      <c r="F5424" s="132" t="s">
        <v>188</v>
      </c>
      <c r="G5424" s="45">
        <v>44792</v>
      </c>
      <c r="H5424" s="45"/>
      <c r="I5424" s="1"/>
      <c r="L5424" s="113">
        <v>0.58234215119862598</v>
      </c>
      <c r="O5424" s="13"/>
      <c r="P5424" s="13"/>
      <c r="Q5424" s="20"/>
      <c r="R5424" s="20"/>
      <c r="S5424" s="20"/>
      <c r="T5424" s="20"/>
      <c r="U5424" s="20"/>
    </row>
    <row r="5425" spans="1:21" x14ac:dyDescent="0.25">
      <c r="A5425" s="136" t="s">
        <v>200</v>
      </c>
      <c r="B5425" s="136" t="s">
        <v>84</v>
      </c>
      <c r="C5425" s="136" t="s">
        <v>137</v>
      </c>
      <c r="D5425" s="96" t="s">
        <v>183</v>
      </c>
      <c r="E5425" s="96" t="s">
        <v>186</v>
      </c>
      <c r="F5425" s="132" t="s">
        <v>188</v>
      </c>
      <c r="G5425" s="45">
        <v>44819</v>
      </c>
      <c r="H5425" s="45"/>
      <c r="I5425" s="1"/>
      <c r="L5425" s="113">
        <v>1.8526572894667663</v>
      </c>
      <c r="O5425" s="13"/>
      <c r="P5425" s="13"/>
      <c r="Q5425" s="20"/>
      <c r="R5425" s="20"/>
      <c r="S5425" s="20"/>
      <c r="T5425" s="20"/>
      <c r="U5425" s="20"/>
    </row>
    <row r="5426" spans="1:21" x14ac:dyDescent="0.25">
      <c r="A5426" s="136" t="s">
        <v>200</v>
      </c>
      <c r="B5426" s="136" t="s">
        <v>84</v>
      </c>
      <c r="C5426" s="136" t="s">
        <v>137</v>
      </c>
      <c r="D5426" s="96" t="s">
        <v>183</v>
      </c>
      <c r="E5426" s="96" t="s">
        <v>186</v>
      </c>
      <c r="F5426" s="132" t="s">
        <v>188</v>
      </c>
      <c r="G5426" s="140">
        <v>44849</v>
      </c>
      <c r="H5426" s="140"/>
      <c r="I5426" s="1"/>
      <c r="L5426" s="113"/>
      <c r="O5426" s="13"/>
      <c r="P5426">
        <v>108.13494299767905</v>
      </c>
      <c r="Q5426" s="20"/>
      <c r="R5426" s="20"/>
      <c r="S5426" s="20"/>
      <c r="T5426" s="20"/>
      <c r="U5426" s="20"/>
    </row>
    <row r="5427" spans="1:21" x14ac:dyDescent="0.25">
      <c r="A5427" s="99" t="s">
        <v>201</v>
      </c>
      <c r="B5427" s="99" t="s">
        <v>143</v>
      </c>
      <c r="C5427" s="99" t="s">
        <v>137</v>
      </c>
      <c r="D5427" s="96" t="s">
        <v>183</v>
      </c>
      <c r="E5427" s="96" t="s">
        <v>186</v>
      </c>
      <c r="F5427" s="132" t="s">
        <v>188</v>
      </c>
      <c r="G5427" s="17">
        <v>44732</v>
      </c>
      <c r="H5427" s="17"/>
      <c r="I5427" s="1"/>
      <c r="L5427" s="113">
        <v>4.0882352941176481E-2</v>
      </c>
      <c r="O5427" s="13"/>
      <c r="Q5427" s="20"/>
      <c r="R5427" s="20"/>
      <c r="S5427" s="20"/>
      <c r="T5427" s="20"/>
      <c r="U5427" s="20"/>
    </row>
    <row r="5428" spans="1:21" x14ac:dyDescent="0.25">
      <c r="A5428" s="99" t="s">
        <v>201</v>
      </c>
      <c r="B5428" s="99" t="s">
        <v>143</v>
      </c>
      <c r="C5428" s="99" t="s">
        <v>137</v>
      </c>
      <c r="D5428" s="96" t="s">
        <v>183</v>
      </c>
      <c r="E5428" s="96" t="s">
        <v>186</v>
      </c>
      <c r="F5428" s="132" t="s">
        <v>188</v>
      </c>
      <c r="G5428" s="17">
        <v>44767</v>
      </c>
      <c r="H5428" s="17"/>
      <c r="I5428" s="1"/>
      <c r="L5428" s="113">
        <v>0.1577556943633821</v>
      </c>
      <c r="O5428" s="13"/>
      <c r="Q5428" s="20"/>
      <c r="R5428" s="20"/>
      <c r="S5428" s="20"/>
      <c r="T5428" s="20"/>
      <c r="U5428" s="20"/>
    </row>
    <row r="5429" spans="1:21" x14ac:dyDescent="0.25">
      <c r="A5429" s="99" t="s">
        <v>201</v>
      </c>
      <c r="B5429" s="99" t="s">
        <v>143</v>
      </c>
      <c r="C5429" s="99" t="s">
        <v>137</v>
      </c>
      <c r="D5429" s="96" t="s">
        <v>183</v>
      </c>
      <c r="E5429" s="96" t="s">
        <v>186</v>
      </c>
      <c r="F5429" s="132" t="s">
        <v>188</v>
      </c>
      <c r="G5429" s="17">
        <v>44792</v>
      </c>
      <c r="H5429" s="17"/>
      <c r="I5429" s="1"/>
      <c r="L5429" s="113">
        <v>0.58117667125863304</v>
      </c>
      <c r="O5429" s="13"/>
      <c r="P5429" s="13"/>
      <c r="Q5429" s="20"/>
      <c r="R5429" s="20"/>
      <c r="S5429" s="20"/>
      <c r="T5429" s="20"/>
      <c r="U5429" s="20"/>
    </row>
    <row r="5430" spans="1:21" x14ac:dyDescent="0.25">
      <c r="A5430" s="99" t="s">
        <v>201</v>
      </c>
      <c r="B5430" s="99" t="s">
        <v>143</v>
      </c>
      <c r="C5430" s="99" t="s">
        <v>137</v>
      </c>
      <c r="D5430" s="96" t="s">
        <v>183</v>
      </c>
      <c r="E5430" s="96" t="s">
        <v>186</v>
      </c>
      <c r="F5430" s="132" t="s">
        <v>188</v>
      </c>
      <c r="G5430" s="17">
        <v>44819</v>
      </c>
      <c r="H5430" s="17"/>
      <c r="I5430" s="1"/>
      <c r="L5430" s="113">
        <v>1.8450357598131368</v>
      </c>
      <c r="O5430" s="13"/>
      <c r="P5430" s="13"/>
      <c r="Q5430" s="20"/>
      <c r="R5430" s="20"/>
      <c r="S5430" s="20"/>
      <c r="T5430" s="20"/>
      <c r="U5430" s="20"/>
    </row>
    <row r="5431" spans="1:21" x14ac:dyDescent="0.25">
      <c r="A5431" s="99" t="s">
        <v>201</v>
      </c>
      <c r="B5431" s="99" t="s">
        <v>143</v>
      </c>
      <c r="C5431" s="99" t="s">
        <v>137</v>
      </c>
      <c r="D5431" s="96" t="s">
        <v>183</v>
      </c>
      <c r="E5431" s="96" t="s">
        <v>186</v>
      </c>
      <c r="F5431" s="132" t="s">
        <v>188</v>
      </c>
      <c r="G5431" s="140">
        <v>44849</v>
      </c>
      <c r="H5431" s="140"/>
      <c r="I5431" s="1"/>
      <c r="L5431" s="113"/>
      <c r="O5431" s="13"/>
      <c r="P5431">
        <v>117.46664768595095</v>
      </c>
      <c r="Q5431" s="20"/>
      <c r="R5431" s="20"/>
      <c r="S5431" s="20"/>
      <c r="T5431" s="20"/>
      <c r="U5431" s="20"/>
    </row>
    <row r="5432" spans="1:21" x14ac:dyDescent="0.25">
      <c r="A5432" s="136" t="s">
        <v>202</v>
      </c>
      <c r="B5432" s="136" t="s">
        <v>145</v>
      </c>
      <c r="C5432" s="136" t="s">
        <v>137</v>
      </c>
      <c r="D5432" s="96" t="s">
        <v>183</v>
      </c>
      <c r="E5432" s="96" t="s">
        <v>186</v>
      </c>
      <c r="F5432" s="132" t="s">
        <v>188</v>
      </c>
      <c r="G5432" s="45">
        <v>44732</v>
      </c>
      <c r="H5432" s="45"/>
      <c r="I5432" s="1"/>
      <c r="L5432" s="113">
        <v>4.4999999999999998E-2</v>
      </c>
      <c r="O5432" s="13"/>
      <c r="P5432" s="13"/>
      <c r="Q5432" s="20"/>
      <c r="R5432" s="20"/>
      <c r="S5432" s="20"/>
      <c r="T5432" s="20"/>
      <c r="U5432" s="20"/>
    </row>
    <row r="5433" spans="1:21" x14ac:dyDescent="0.25">
      <c r="A5433" s="136" t="s">
        <v>202</v>
      </c>
      <c r="B5433" s="136" t="s">
        <v>145</v>
      </c>
      <c r="C5433" s="136" t="s">
        <v>137</v>
      </c>
      <c r="D5433" s="96" t="s">
        <v>183</v>
      </c>
      <c r="E5433" s="96" t="s">
        <v>186</v>
      </c>
      <c r="F5433" s="132" t="s">
        <v>188</v>
      </c>
      <c r="G5433" s="45">
        <v>44767</v>
      </c>
      <c r="H5433" s="45"/>
      <c r="I5433" s="1"/>
      <c r="L5433" s="113">
        <v>0.21064851247529193</v>
      </c>
      <c r="O5433" s="13"/>
      <c r="P5433" s="13"/>
      <c r="Q5433" s="20"/>
      <c r="R5433" s="20"/>
      <c r="S5433" s="20"/>
      <c r="T5433" s="20"/>
      <c r="U5433" s="20"/>
    </row>
    <row r="5434" spans="1:21" x14ac:dyDescent="0.25">
      <c r="A5434" s="136" t="s">
        <v>202</v>
      </c>
      <c r="B5434" s="136" t="s">
        <v>145</v>
      </c>
      <c r="C5434" s="136" t="s">
        <v>137</v>
      </c>
      <c r="D5434" s="96" t="s">
        <v>183</v>
      </c>
      <c r="E5434" s="96" t="s">
        <v>186</v>
      </c>
      <c r="F5434" s="132" t="s">
        <v>188</v>
      </c>
      <c r="G5434" s="45">
        <v>44792</v>
      </c>
      <c r="H5434" s="45"/>
      <c r="I5434" s="1"/>
      <c r="L5434" s="113">
        <v>0.57254620093791253</v>
      </c>
      <c r="O5434" s="13"/>
      <c r="P5434" s="13"/>
      <c r="Q5434" s="20"/>
      <c r="R5434" s="20"/>
      <c r="S5434" s="20"/>
      <c r="T5434" s="20"/>
      <c r="U5434" s="20"/>
    </row>
    <row r="5435" spans="1:21" x14ac:dyDescent="0.25">
      <c r="A5435" s="136" t="s">
        <v>202</v>
      </c>
      <c r="B5435" s="136" t="s">
        <v>145</v>
      </c>
      <c r="C5435" s="136" t="s">
        <v>137</v>
      </c>
      <c r="D5435" s="96" t="s">
        <v>183</v>
      </c>
      <c r="E5435" s="96" t="s">
        <v>186</v>
      </c>
      <c r="F5435" s="132" t="s">
        <v>188</v>
      </c>
      <c r="G5435" s="45">
        <v>44819</v>
      </c>
      <c r="H5435" s="45"/>
      <c r="I5435" s="1"/>
      <c r="L5435" s="113">
        <v>1.5428364093105578</v>
      </c>
      <c r="O5435" s="13"/>
      <c r="P5435" s="13"/>
      <c r="Q5435" s="20"/>
      <c r="R5435" s="20"/>
      <c r="S5435" s="20"/>
      <c r="T5435" s="20"/>
      <c r="U5435" s="20"/>
    </row>
    <row r="5436" spans="1:21" x14ac:dyDescent="0.25">
      <c r="A5436" s="136" t="s">
        <v>202</v>
      </c>
      <c r="B5436" s="136" t="s">
        <v>145</v>
      </c>
      <c r="C5436" s="136" t="s">
        <v>137</v>
      </c>
      <c r="D5436" s="96" t="s">
        <v>183</v>
      </c>
      <c r="E5436" s="96" t="s">
        <v>186</v>
      </c>
      <c r="F5436" s="132" t="s">
        <v>188</v>
      </c>
      <c r="G5436" s="140">
        <v>44849</v>
      </c>
      <c r="H5436" s="140"/>
      <c r="I5436" s="1"/>
      <c r="L5436" s="113"/>
      <c r="O5436" s="13"/>
      <c r="P5436">
        <v>111.73212444579926</v>
      </c>
      <c r="Q5436" s="20"/>
      <c r="R5436" s="20"/>
      <c r="S5436" s="20"/>
      <c r="T5436" s="20"/>
      <c r="U5436" s="20"/>
    </row>
    <row r="5437" spans="1:21" x14ac:dyDescent="0.25">
      <c r="A5437" s="99" t="s">
        <v>203</v>
      </c>
      <c r="B5437" s="99" t="s">
        <v>79</v>
      </c>
      <c r="C5437" s="99" t="s">
        <v>147</v>
      </c>
      <c r="D5437" s="96" t="s">
        <v>183</v>
      </c>
      <c r="E5437" s="96" t="s">
        <v>186</v>
      </c>
      <c r="F5437" s="132" t="s">
        <v>188</v>
      </c>
      <c r="G5437" s="38">
        <v>44732</v>
      </c>
      <c r="H5437" s="38"/>
      <c r="I5437" s="1"/>
      <c r="L5437" s="141">
        <v>4.0367647058823536E-2</v>
      </c>
      <c r="O5437" s="13"/>
      <c r="P5437" s="13"/>
      <c r="Q5437" s="20"/>
      <c r="R5437" s="20"/>
      <c r="S5437" s="20"/>
      <c r="T5437" s="20"/>
      <c r="U5437" s="20"/>
    </row>
    <row r="5438" spans="1:21" x14ac:dyDescent="0.25">
      <c r="A5438" s="99" t="s">
        <v>203</v>
      </c>
      <c r="B5438" s="99" t="s">
        <v>79</v>
      </c>
      <c r="C5438" s="99" t="s">
        <v>147</v>
      </c>
      <c r="D5438" s="96" t="s">
        <v>183</v>
      </c>
      <c r="E5438" s="96" t="s">
        <v>186</v>
      </c>
      <c r="F5438" s="132" t="s">
        <v>188</v>
      </c>
      <c r="G5438" s="38">
        <v>44767</v>
      </c>
      <c r="H5438" s="38"/>
      <c r="I5438" s="1"/>
      <c r="L5438" s="141">
        <v>0.15744060261369436</v>
      </c>
      <c r="O5438" s="13"/>
      <c r="P5438" s="13"/>
      <c r="Q5438" s="20"/>
      <c r="R5438" s="20"/>
      <c r="S5438" s="20"/>
      <c r="T5438" s="20"/>
      <c r="U5438" s="20"/>
    </row>
    <row r="5439" spans="1:21" x14ac:dyDescent="0.25">
      <c r="A5439" s="99" t="s">
        <v>203</v>
      </c>
      <c r="B5439" s="99" t="s">
        <v>79</v>
      </c>
      <c r="C5439" s="99" t="s">
        <v>147</v>
      </c>
      <c r="D5439" s="96" t="s">
        <v>183</v>
      </c>
      <c r="E5439" s="96" t="s">
        <v>186</v>
      </c>
      <c r="F5439" s="132" t="s">
        <v>188</v>
      </c>
      <c r="G5439" s="38">
        <v>44792</v>
      </c>
      <c r="H5439" s="38"/>
      <c r="I5439" s="1"/>
      <c r="L5439" s="141">
        <v>0.53181469574193219</v>
      </c>
      <c r="O5439" s="13"/>
      <c r="P5439" s="13"/>
      <c r="Q5439" s="20"/>
      <c r="R5439" s="20"/>
      <c r="S5439" s="20"/>
      <c r="T5439" s="20"/>
      <c r="U5439" s="20"/>
    </row>
    <row r="5440" spans="1:21" x14ac:dyDescent="0.25">
      <c r="A5440" s="99" t="s">
        <v>203</v>
      </c>
      <c r="B5440" s="99" t="s">
        <v>79</v>
      </c>
      <c r="C5440" s="99" t="s">
        <v>147</v>
      </c>
      <c r="D5440" s="96" t="s">
        <v>183</v>
      </c>
      <c r="E5440" s="96" t="s">
        <v>186</v>
      </c>
      <c r="F5440" s="132" t="s">
        <v>188</v>
      </c>
      <c r="G5440" s="38">
        <v>44819</v>
      </c>
      <c r="H5440" s="38"/>
      <c r="I5440" s="1"/>
      <c r="L5440" s="141">
        <v>1.6444165603758942</v>
      </c>
      <c r="O5440" s="13"/>
      <c r="P5440" s="13"/>
      <c r="Q5440" s="20"/>
      <c r="R5440" s="20"/>
      <c r="S5440" s="20"/>
      <c r="T5440" s="20"/>
      <c r="U5440" s="20"/>
    </row>
    <row r="5441" spans="1:21" x14ac:dyDescent="0.25">
      <c r="A5441" s="99" t="s">
        <v>203</v>
      </c>
      <c r="B5441" s="99" t="s">
        <v>79</v>
      </c>
      <c r="C5441" s="99" t="s">
        <v>147</v>
      </c>
      <c r="D5441" s="96" t="s">
        <v>183</v>
      </c>
      <c r="E5441" s="96" t="s">
        <v>186</v>
      </c>
      <c r="F5441" s="132" t="s">
        <v>188</v>
      </c>
      <c r="G5441" s="140">
        <v>44849</v>
      </c>
      <c r="H5441" s="140"/>
      <c r="I5441" s="1"/>
      <c r="L5441" s="141"/>
      <c r="O5441" s="13"/>
      <c r="P5441">
        <v>64.874003702408075</v>
      </c>
    </row>
    <row r="5442" spans="1:21" x14ac:dyDescent="0.25">
      <c r="A5442" s="136" t="s">
        <v>204</v>
      </c>
      <c r="B5442" s="136" t="s">
        <v>84</v>
      </c>
      <c r="C5442" s="136" t="s">
        <v>147</v>
      </c>
      <c r="D5442" s="96" t="s">
        <v>183</v>
      </c>
      <c r="E5442" s="96" t="s">
        <v>186</v>
      </c>
      <c r="F5442" s="132" t="s">
        <v>188</v>
      </c>
      <c r="G5442" s="45">
        <v>44732</v>
      </c>
      <c r="H5442" s="45"/>
      <c r="I5442" s="1"/>
      <c r="L5442" s="113">
        <v>3.6764705882352942E-2</v>
      </c>
      <c r="O5442" s="13"/>
      <c r="Q5442" s="20"/>
      <c r="R5442" s="20"/>
      <c r="S5442" s="20"/>
      <c r="T5442" s="20"/>
      <c r="U5442" s="20"/>
    </row>
    <row r="5443" spans="1:21" x14ac:dyDescent="0.25">
      <c r="A5443" s="136" t="s">
        <v>204</v>
      </c>
      <c r="B5443" s="136" t="s">
        <v>84</v>
      </c>
      <c r="C5443" s="136" t="s">
        <v>147</v>
      </c>
      <c r="D5443" s="96" t="s">
        <v>183</v>
      </c>
      <c r="E5443" s="96" t="s">
        <v>186</v>
      </c>
      <c r="F5443" s="132" t="s">
        <v>188</v>
      </c>
      <c r="G5443" s="45">
        <v>44767</v>
      </c>
      <c r="H5443" s="45"/>
      <c r="I5443" s="1"/>
      <c r="L5443" s="113">
        <v>0.17980707288917505</v>
      </c>
      <c r="O5443" s="13"/>
      <c r="Q5443" s="20"/>
      <c r="R5443" s="20"/>
      <c r="S5443" s="20"/>
      <c r="T5443" s="20"/>
      <c r="U5443" s="20"/>
    </row>
    <row r="5444" spans="1:21" x14ac:dyDescent="0.25">
      <c r="A5444" s="136" t="s">
        <v>204</v>
      </c>
      <c r="B5444" s="136" t="s">
        <v>84</v>
      </c>
      <c r="C5444" s="136" t="s">
        <v>147</v>
      </c>
      <c r="D5444" s="96" t="s">
        <v>183</v>
      </c>
      <c r="E5444" s="96" t="s">
        <v>186</v>
      </c>
      <c r="F5444" s="132" t="s">
        <v>188</v>
      </c>
      <c r="G5444" s="45">
        <v>44792</v>
      </c>
      <c r="H5444" s="45"/>
      <c r="I5444" s="1"/>
      <c r="L5444" s="113">
        <v>0.49251166830768189</v>
      </c>
      <c r="O5444" s="13"/>
      <c r="Q5444" s="20"/>
      <c r="R5444" s="20"/>
      <c r="S5444" s="20"/>
      <c r="T5444" s="20"/>
      <c r="U5444" s="20"/>
    </row>
    <row r="5445" spans="1:21" x14ac:dyDescent="0.25">
      <c r="A5445" s="136" t="s">
        <v>204</v>
      </c>
      <c r="B5445" s="136" t="s">
        <v>84</v>
      </c>
      <c r="C5445" s="136" t="s">
        <v>147</v>
      </c>
      <c r="D5445" s="96" t="s">
        <v>183</v>
      </c>
      <c r="E5445" s="96" t="s">
        <v>186</v>
      </c>
      <c r="F5445" s="132" t="s">
        <v>188</v>
      </c>
      <c r="G5445" s="45">
        <v>44819</v>
      </c>
      <c r="H5445" s="45"/>
      <c r="I5445" s="1"/>
      <c r="L5445" s="113">
        <v>1.6740821982975389</v>
      </c>
      <c r="O5445" s="13"/>
      <c r="P5445" s="13"/>
      <c r="Q5445" s="20"/>
      <c r="R5445" s="20"/>
      <c r="S5445" s="20"/>
      <c r="T5445" s="20"/>
      <c r="U5445" s="20"/>
    </row>
    <row r="5446" spans="1:21" x14ac:dyDescent="0.25">
      <c r="A5446" s="136" t="s">
        <v>204</v>
      </c>
      <c r="B5446" s="136" t="s">
        <v>84</v>
      </c>
      <c r="C5446" s="136" t="s">
        <v>147</v>
      </c>
      <c r="D5446" s="96" t="s">
        <v>183</v>
      </c>
      <c r="E5446" s="96" t="s">
        <v>186</v>
      </c>
      <c r="F5446" s="132" t="s">
        <v>188</v>
      </c>
      <c r="G5446" s="140">
        <v>44849</v>
      </c>
      <c r="H5446" s="140"/>
      <c r="I5446" s="1"/>
      <c r="L5446" s="113"/>
      <c r="O5446" s="13"/>
      <c r="P5446">
        <v>88.531271140382188</v>
      </c>
      <c r="Q5446" s="20"/>
      <c r="R5446" s="20"/>
      <c r="S5446" s="20"/>
      <c r="T5446" s="20"/>
      <c r="U5446" s="20"/>
    </row>
    <row r="5447" spans="1:21" x14ac:dyDescent="0.25">
      <c r="A5447" s="99" t="s">
        <v>205</v>
      </c>
      <c r="B5447" s="99" t="s">
        <v>143</v>
      </c>
      <c r="C5447" s="99" t="s">
        <v>147</v>
      </c>
      <c r="D5447" s="96" t="s">
        <v>183</v>
      </c>
      <c r="E5447" s="96" t="s">
        <v>186</v>
      </c>
      <c r="F5447" s="132" t="s">
        <v>188</v>
      </c>
      <c r="G5447" s="38">
        <v>44732</v>
      </c>
      <c r="H5447" s="38"/>
      <c r="I5447" s="1"/>
      <c r="L5447" s="141">
        <v>4.6250000000000006E-2</v>
      </c>
      <c r="O5447" s="13"/>
      <c r="Q5447" s="20"/>
      <c r="R5447" s="20"/>
      <c r="S5447" s="20"/>
      <c r="T5447" s="20"/>
      <c r="U5447" s="20"/>
    </row>
    <row r="5448" spans="1:21" x14ac:dyDescent="0.25">
      <c r="A5448" s="99" t="s">
        <v>205</v>
      </c>
      <c r="B5448" s="99" t="s">
        <v>143</v>
      </c>
      <c r="C5448" s="99" t="s">
        <v>147</v>
      </c>
      <c r="D5448" s="96" t="s">
        <v>183</v>
      </c>
      <c r="E5448" s="96" t="s">
        <v>186</v>
      </c>
      <c r="F5448" s="132" t="s">
        <v>188</v>
      </c>
      <c r="G5448" s="38">
        <v>44767</v>
      </c>
      <c r="H5448" s="38"/>
      <c r="I5448" s="1"/>
      <c r="L5448" s="141">
        <v>0.16674073546629001</v>
      </c>
      <c r="O5448" s="13"/>
      <c r="Q5448" s="20"/>
      <c r="R5448" s="20"/>
      <c r="S5448" s="20"/>
      <c r="T5448" s="20"/>
      <c r="U5448" s="20"/>
    </row>
    <row r="5449" spans="1:21" x14ac:dyDescent="0.25">
      <c r="A5449" s="99" t="s">
        <v>205</v>
      </c>
      <c r="B5449" s="99" t="s">
        <v>143</v>
      </c>
      <c r="C5449" s="99" t="s">
        <v>147</v>
      </c>
      <c r="D5449" s="96" t="s">
        <v>183</v>
      </c>
      <c r="E5449" s="96" t="s">
        <v>186</v>
      </c>
      <c r="F5449" s="132" t="s">
        <v>188</v>
      </c>
      <c r="G5449" s="38">
        <v>44792</v>
      </c>
      <c r="H5449" s="38"/>
      <c r="I5449" s="1"/>
      <c r="L5449" s="141">
        <v>0.42351913933190671</v>
      </c>
      <c r="O5449" s="13"/>
      <c r="P5449" s="13"/>
      <c r="Q5449" s="20"/>
      <c r="R5449" s="20"/>
      <c r="S5449" s="20"/>
      <c r="T5449" s="20"/>
      <c r="U5449" s="20"/>
    </row>
    <row r="5450" spans="1:21" x14ac:dyDescent="0.25">
      <c r="A5450" s="99" t="s">
        <v>205</v>
      </c>
      <c r="B5450" s="99" t="s">
        <v>143</v>
      </c>
      <c r="C5450" s="99" t="s">
        <v>147</v>
      </c>
      <c r="D5450" s="96" t="s">
        <v>183</v>
      </c>
      <c r="E5450" s="96" t="s">
        <v>186</v>
      </c>
      <c r="F5450" s="132" t="s">
        <v>188</v>
      </c>
      <c r="G5450" s="38">
        <v>44819</v>
      </c>
      <c r="H5450" s="38"/>
      <c r="I5450" s="1"/>
      <c r="L5450" s="141">
        <v>1.7347402359755253</v>
      </c>
      <c r="O5450" s="13"/>
      <c r="P5450" s="13"/>
      <c r="Q5450" s="20"/>
      <c r="R5450" s="20"/>
      <c r="S5450" s="20"/>
      <c r="T5450" s="20"/>
      <c r="U5450" s="20"/>
    </row>
    <row r="5451" spans="1:21" x14ac:dyDescent="0.25">
      <c r="A5451" s="99" t="s">
        <v>205</v>
      </c>
      <c r="B5451" s="99" t="s">
        <v>143</v>
      </c>
      <c r="C5451" s="99" t="s">
        <v>147</v>
      </c>
      <c r="D5451" s="96" t="s">
        <v>183</v>
      </c>
      <c r="E5451" s="96" t="s">
        <v>186</v>
      </c>
      <c r="F5451" s="132" t="s">
        <v>188</v>
      </c>
      <c r="G5451" s="140">
        <v>44849</v>
      </c>
      <c r="H5451" s="140"/>
      <c r="I5451" s="1"/>
      <c r="L5451" s="141"/>
      <c r="O5451" s="13"/>
      <c r="P5451">
        <v>90.716488701940463</v>
      </c>
      <c r="Q5451" s="20"/>
      <c r="R5451" s="20"/>
      <c r="S5451" s="20"/>
      <c r="T5451" s="20"/>
      <c r="U5451" s="20"/>
    </row>
    <row r="5452" spans="1:21" x14ac:dyDescent="0.25">
      <c r="A5452" s="136" t="s">
        <v>206</v>
      </c>
      <c r="B5452" s="136" t="s">
        <v>145</v>
      </c>
      <c r="C5452" s="136" t="s">
        <v>147</v>
      </c>
      <c r="D5452" s="96" t="s">
        <v>183</v>
      </c>
      <c r="E5452" s="96" t="s">
        <v>186</v>
      </c>
      <c r="F5452" s="132" t="s">
        <v>188</v>
      </c>
      <c r="G5452" s="45">
        <v>44732</v>
      </c>
      <c r="H5452" s="45"/>
      <c r="I5452" s="1"/>
      <c r="L5452" s="113">
        <v>4.294117647058824E-2</v>
      </c>
      <c r="O5452" s="13"/>
      <c r="Q5452" s="20"/>
      <c r="R5452" s="20"/>
      <c r="S5452" s="20"/>
      <c r="T5452" s="20"/>
      <c r="U5452" s="20"/>
    </row>
    <row r="5453" spans="1:21" x14ac:dyDescent="0.25">
      <c r="A5453" s="136" t="s">
        <v>206</v>
      </c>
      <c r="B5453" s="136" t="s">
        <v>145</v>
      </c>
      <c r="C5453" s="136" t="s">
        <v>147</v>
      </c>
      <c r="D5453" s="96" t="s">
        <v>183</v>
      </c>
      <c r="E5453" s="96" t="s">
        <v>186</v>
      </c>
      <c r="F5453" s="132" t="s">
        <v>188</v>
      </c>
      <c r="G5453" s="45">
        <v>44767</v>
      </c>
      <c r="H5453" s="45"/>
      <c r="I5453" s="1"/>
      <c r="L5453" s="113">
        <v>0.15968993054349101</v>
      </c>
      <c r="O5453" s="13"/>
      <c r="Q5453" s="20"/>
      <c r="R5453" s="20"/>
      <c r="S5453" s="20"/>
      <c r="T5453" s="20"/>
      <c r="U5453" s="20"/>
    </row>
    <row r="5454" spans="1:21" x14ac:dyDescent="0.25">
      <c r="A5454" s="136" t="s">
        <v>206</v>
      </c>
      <c r="B5454" s="136" t="s">
        <v>145</v>
      </c>
      <c r="C5454" s="136" t="s">
        <v>147</v>
      </c>
      <c r="D5454" s="96" t="s">
        <v>183</v>
      </c>
      <c r="E5454" s="96" t="s">
        <v>186</v>
      </c>
      <c r="F5454" s="132" t="s">
        <v>188</v>
      </c>
      <c r="G5454" s="45">
        <v>44792</v>
      </c>
      <c r="H5454" s="45"/>
      <c r="I5454" s="1"/>
      <c r="L5454" s="113">
        <v>0.46994866183874223</v>
      </c>
      <c r="O5454" s="13"/>
      <c r="P5454" s="13"/>
      <c r="Q5454" s="20"/>
      <c r="R5454" s="20"/>
      <c r="S5454" s="20"/>
      <c r="T5454" s="20"/>
      <c r="U5454" s="20"/>
    </row>
    <row r="5455" spans="1:21" x14ac:dyDescent="0.25">
      <c r="A5455" s="136" t="s">
        <v>206</v>
      </c>
      <c r="B5455" s="136" t="s">
        <v>145</v>
      </c>
      <c r="C5455" s="136" t="s">
        <v>147</v>
      </c>
      <c r="D5455" s="96" t="s">
        <v>183</v>
      </c>
      <c r="E5455" s="96" t="s">
        <v>186</v>
      </c>
      <c r="F5455" s="132" t="s">
        <v>188</v>
      </c>
      <c r="G5455" s="45">
        <v>44819</v>
      </c>
      <c r="H5455" s="45"/>
      <c r="I5455" s="1"/>
      <c r="L5455" s="113">
        <v>1.8051475153091687</v>
      </c>
      <c r="O5455" s="13"/>
      <c r="P5455" s="13"/>
      <c r="Q5455" s="20"/>
      <c r="R5455" s="20"/>
      <c r="S5455" s="20"/>
      <c r="T5455" s="20"/>
      <c r="U5455" s="20"/>
    </row>
    <row r="5456" spans="1:21" x14ac:dyDescent="0.25">
      <c r="A5456" s="136" t="s">
        <v>206</v>
      </c>
      <c r="B5456" s="136" t="s">
        <v>145</v>
      </c>
      <c r="C5456" s="136" t="s">
        <v>147</v>
      </c>
      <c r="D5456" s="96" t="s">
        <v>183</v>
      </c>
      <c r="E5456" s="96" t="s">
        <v>186</v>
      </c>
      <c r="F5456" s="132" t="s">
        <v>188</v>
      </c>
      <c r="G5456" s="140">
        <v>44849</v>
      </c>
      <c r="H5456" s="140"/>
      <c r="I5456" s="1"/>
      <c r="L5456" s="113"/>
      <c r="O5456" s="13"/>
      <c r="P5456">
        <v>72.424003650164337</v>
      </c>
      <c r="Q5456" s="20"/>
      <c r="R5456" s="20"/>
      <c r="S5456" s="20"/>
      <c r="T5456" s="20"/>
      <c r="U5456" s="20"/>
    </row>
    <row r="5457" spans="1:37" x14ac:dyDescent="0.25">
      <c r="A5457" s="96" t="s">
        <v>199</v>
      </c>
      <c r="B5457" s="96" t="s">
        <v>79</v>
      </c>
      <c r="C5457" s="96" t="s">
        <v>137</v>
      </c>
      <c r="D5457" s="96" t="s">
        <v>183</v>
      </c>
      <c r="E5457" s="96" t="s">
        <v>186</v>
      </c>
      <c r="F5457" s="132" t="s">
        <v>180</v>
      </c>
      <c r="G5457" s="122">
        <v>44292</v>
      </c>
      <c r="H5457" s="122"/>
      <c r="I5457" s="122"/>
      <c r="J5457" s="122"/>
      <c r="K5457" s="122"/>
      <c r="L5457" s="122"/>
      <c r="M5457" s="122"/>
      <c r="N5457" s="122"/>
      <c r="O5457" s="122"/>
      <c r="AA5457">
        <v>130.15</v>
      </c>
      <c r="AB5457">
        <v>74.83</v>
      </c>
      <c r="AC5457">
        <v>33.659999999999997</v>
      </c>
      <c r="AD5457">
        <v>23.93</v>
      </c>
      <c r="AE5457">
        <v>44.309999999999995</v>
      </c>
      <c r="AF5457">
        <v>36.589999999999996</v>
      </c>
      <c r="AG5457" s="69">
        <f t="shared" ref="AG5457:AG5520" si="127">IF(COUNTIFS(AA5457:AB5457,"&gt;=0")=2,SUM(AA5457:AB5457),"")</f>
        <v>204.98000000000002</v>
      </c>
      <c r="AH5457" s="70">
        <f t="shared" ref="AH5457:AH5520" si="128">IF(COUNTIFS(AA5457:AC5457,"&gt;=0")=3,SUM(AA5457:AC5457),"")</f>
        <v>238.64000000000001</v>
      </c>
      <c r="AI5457" s="70">
        <f t="shared" ref="AI5457:AI5520" si="129">IF(COUNTIFS(AA5457:AD5457,"&gt;=0")=4,SUM(AA5457:AD5457),"")</f>
        <v>262.57</v>
      </c>
      <c r="AJ5457" s="70">
        <f t="shared" ref="AJ5457:AJ5520" si="130">IF(COUNTIFS(AA5457:AE5457,"&gt;=0")=5,SUM(AA5457:AE5457),"")</f>
        <v>306.88</v>
      </c>
      <c r="AK5457" s="70">
        <f t="shared" ref="AK5457:AK5520" si="131">IF(COUNTIFS(AA5457:AF5457,"&gt;=0")=6,SUM(AA5457:AF5457),"")</f>
        <v>343.46999999999997</v>
      </c>
    </row>
    <row r="5458" spans="1:37" x14ac:dyDescent="0.25">
      <c r="A5458" s="96" t="s">
        <v>199</v>
      </c>
      <c r="B5458" s="96" t="s">
        <v>79</v>
      </c>
      <c r="C5458" s="96" t="s">
        <v>137</v>
      </c>
      <c r="D5458" s="96" t="s">
        <v>183</v>
      </c>
      <c r="E5458" s="96" t="s">
        <v>186</v>
      </c>
      <c r="F5458" s="132" t="s">
        <v>180</v>
      </c>
      <c r="G5458" s="122">
        <v>44335</v>
      </c>
      <c r="H5458" s="122"/>
      <c r="I5458" s="122"/>
      <c r="J5458" s="122"/>
      <c r="K5458" s="122"/>
      <c r="L5458" s="122"/>
      <c r="M5458" s="122"/>
      <c r="N5458" s="122"/>
      <c r="O5458" s="122"/>
      <c r="AA5458">
        <v>193.45</v>
      </c>
      <c r="AB5458">
        <v>98.339999999999989</v>
      </c>
      <c r="AC5458">
        <v>44.980000000000004</v>
      </c>
      <c r="AD5458">
        <v>22.98</v>
      </c>
      <c r="AG5458" s="69">
        <f t="shared" si="127"/>
        <v>291.78999999999996</v>
      </c>
      <c r="AH5458" s="70">
        <f t="shared" si="128"/>
        <v>336.77</v>
      </c>
      <c r="AI5458" s="70">
        <f t="shared" si="129"/>
        <v>359.75</v>
      </c>
      <c r="AJ5458" s="70" t="str">
        <f t="shared" si="130"/>
        <v/>
      </c>
      <c r="AK5458" s="70" t="str">
        <f t="shared" si="131"/>
        <v/>
      </c>
    </row>
    <row r="5459" spans="1:37" x14ac:dyDescent="0.25">
      <c r="A5459" s="96" t="s">
        <v>199</v>
      </c>
      <c r="B5459" s="96" t="s">
        <v>79</v>
      </c>
      <c r="C5459" s="96" t="s">
        <v>137</v>
      </c>
      <c r="D5459" s="96" t="s">
        <v>183</v>
      </c>
      <c r="E5459" s="96" t="s">
        <v>186</v>
      </c>
      <c r="F5459" s="132" t="s">
        <v>180</v>
      </c>
      <c r="G5459" s="122">
        <v>44363</v>
      </c>
      <c r="H5459" s="122"/>
      <c r="I5459" s="122"/>
      <c r="J5459" s="122"/>
      <c r="K5459" s="122"/>
      <c r="L5459" s="122"/>
      <c r="M5459" s="122"/>
      <c r="N5459" s="122"/>
      <c r="O5459" s="122"/>
      <c r="AA5459">
        <v>97.179999999999993</v>
      </c>
      <c r="AB5459">
        <v>109.02</v>
      </c>
      <c r="AC5459">
        <v>34.44</v>
      </c>
      <c r="AD5459">
        <v>10.94</v>
      </c>
      <c r="AG5459" s="69">
        <f t="shared" si="127"/>
        <v>206.2</v>
      </c>
      <c r="AH5459" s="70">
        <f t="shared" si="128"/>
        <v>240.64</v>
      </c>
      <c r="AI5459" s="70">
        <f t="shared" si="129"/>
        <v>251.57999999999998</v>
      </c>
      <c r="AJ5459" s="70" t="str">
        <f t="shared" si="130"/>
        <v/>
      </c>
      <c r="AK5459" s="70" t="str">
        <f t="shared" si="131"/>
        <v/>
      </c>
    </row>
    <row r="5460" spans="1:37" x14ac:dyDescent="0.25">
      <c r="A5460" s="96" t="s">
        <v>199</v>
      </c>
      <c r="B5460" s="96" t="s">
        <v>79</v>
      </c>
      <c r="C5460" s="96" t="s">
        <v>137</v>
      </c>
      <c r="D5460" s="96" t="s">
        <v>183</v>
      </c>
      <c r="E5460" s="96" t="s">
        <v>186</v>
      </c>
      <c r="F5460" s="132" t="s">
        <v>180</v>
      </c>
      <c r="G5460" s="122">
        <v>44386</v>
      </c>
      <c r="H5460" s="122"/>
      <c r="I5460" s="122"/>
      <c r="J5460" s="122"/>
      <c r="K5460" s="122"/>
      <c r="L5460" s="122"/>
      <c r="M5460" s="122"/>
      <c r="N5460" s="122"/>
      <c r="O5460" s="122"/>
      <c r="AA5460">
        <v>7.32</v>
      </c>
      <c r="AB5460">
        <v>11.69</v>
      </c>
      <c r="AC5460">
        <v>69.87</v>
      </c>
      <c r="AD5460">
        <v>92.63</v>
      </c>
      <c r="AE5460">
        <v>48.15</v>
      </c>
      <c r="AF5460">
        <v>33.08</v>
      </c>
      <c r="AG5460" s="69">
        <f t="shared" si="127"/>
        <v>19.009999999999998</v>
      </c>
      <c r="AH5460" s="70">
        <f t="shared" si="128"/>
        <v>88.88</v>
      </c>
      <c r="AI5460" s="70">
        <f t="shared" si="129"/>
        <v>181.51</v>
      </c>
      <c r="AJ5460" s="70">
        <f t="shared" si="130"/>
        <v>229.66</v>
      </c>
      <c r="AK5460" s="70">
        <f t="shared" si="131"/>
        <v>262.74</v>
      </c>
    </row>
    <row r="5461" spans="1:37" x14ac:dyDescent="0.25">
      <c r="A5461" s="96" t="s">
        <v>200</v>
      </c>
      <c r="B5461" s="96" t="s">
        <v>84</v>
      </c>
      <c r="C5461" s="96" t="s">
        <v>137</v>
      </c>
      <c r="D5461" s="96" t="s">
        <v>183</v>
      </c>
      <c r="E5461" s="96" t="s">
        <v>186</v>
      </c>
      <c r="F5461" s="132" t="s">
        <v>180</v>
      </c>
      <c r="G5461" s="122">
        <v>44292</v>
      </c>
      <c r="H5461" s="122"/>
      <c r="I5461" s="122"/>
      <c r="J5461" s="122"/>
      <c r="K5461" s="122"/>
      <c r="L5461" s="122"/>
      <c r="M5461" s="122"/>
      <c r="N5461" s="122"/>
      <c r="O5461" s="122"/>
      <c r="AA5461">
        <v>129.63999999999999</v>
      </c>
      <c r="AB5461">
        <v>58.56</v>
      </c>
      <c r="AC5461">
        <v>26.7</v>
      </c>
      <c r="AD5461">
        <v>16.55</v>
      </c>
      <c r="AE5461">
        <v>52.31</v>
      </c>
      <c r="AF5461">
        <v>20.22</v>
      </c>
      <c r="AG5461" s="69">
        <f t="shared" si="127"/>
        <v>188.2</v>
      </c>
      <c r="AH5461" s="70">
        <f t="shared" si="128"/>
        <v>214.89999999999998</v>
      </c>
      <c r="AI5461" s="70">
        <f t="shared" si="129"/>
        <v>231.45</v>
      </c>
      <c r="AJ5461" s="70">
        <f t="shared" si="130"/>
        <v>283.76</v>
      </c>
      <c r="AK5461" s="70">
        <f t="shared" si="131"/>
        <v>303.98</v>
      </c>
    </row>
    <row r="5462" spans="1:37" x14ac:dyDescent="0.25">
      <c r="A5462" s="96" t="s">
        <v>200</v>
      </c>
      <c r="B5462" s="96" t="s">
        <v>84</v>
      </c>
      <c r="C5462" s="96" t="s">
        <v>137</v>
      </c>
      <c r="D5462" s="96" t="s">
        <v>183</v>
      </c>
      <c r="E5462" s="96" t="s">
        <v>186</v>
      </c>
      <c r="F5462" s="132" t="s">
        <v>180</v>
      </c>
      <c r="G5462" s="122">
        <v>44335</v>
      </c>
      <c r="H5462" s="122"/>
      <c r="I5462" s="122"/>
      <c r="J5462" s="122"/>
      <c r="K5462" s="122"/>
      <c r="L5462" s="122"/>
      <c r="M5462" s="122"/>
      <c r="N5462" s="122"/>
      <c r="O5462" s="122"/>
      <c r="AA5462">
        <v>199.38</v>
      </c>
      <c r="AB5462">
        <v>104.47</v>
      </c>
      <c r="AC5462">
        <v>57.04</v>
      </c>
      <c r="AD5462">
        <v>29.48</v>
      </c>
      <c r="AG5462" s="69">
        <f t="shared" si="127"/>
        <v>303.85000000000002</v>
      </c>
      <c r="AH5462" s="70">
        <f t="shared" si="128"/>
        <v>360.89000000000004</v>
      </c>
      <c r="AI5462" s="70">
        <f t="shared" si="129"/>
        <v>390.37000000000006</v>
      </c>
      <c r="AJ5462" s="70" t="str">
        <f t="shared" si="130"/>
        <v/>
      </c>
      <c r="AK5462" s="70" t="str">
        <f t="shared" si="131"/>
        <v/>
      </c>
    </row>
    <row r="5463" spans="1:37" x14ac:dyDescent="0.25">
      <c r="A5463" s="96" t="s">
        <v>200</v>
      </c>
      <c r="B5463" s="96" t="s">
        <v>84</v>
      </c>
      <c r="C5463" s="96" t="s">
        <v>137</v>
      </c>
      <c r="D5463" s="96" t="s">
        <v>183</v>
      </c>
      <c r="E5463" s="96" t="s">
        <v>186</v>
      </c>
      <c r="F5463" s="132" t="s">
        <v>180</v>
      </c>
      <c r="G5463" s="122">
        <v>44363</v>
      </c>
      <c r="H5463" s="122"/>
      <c r="I5463" s="122"/>
      <c r="J5463" s="122"/>
      <c r="K5463" s="122"/>
      <c r="L5463" s="122"/>
      <c r="M5463" s="122"/>
      <c r="N5463" s="122"/>
      <c r="O5463" s="122"/>
      <c r="AA5463">
        <v>148.04999999999998</v>
      </c>
      <c r="AB5463">
        <v>115.41000000000001</v>
      </c>
      <c r="AC5463">
        <v>36.11</v>
      </c>
      <c r="AD5463">
        <v>12.56</v>
      </c>
      <c r="AG5463" s="69">
        <f t="shared" si="127"/>
        <v>263.45999999999998</v>
      </c>
      <c r="AH5463" s="70">
        <f t="shared" si="128"/>
        <v>299.57</v>
      </c>
      <c r="AI5463" s="70">
        <f t="shared" si="129"/>
        <v>312.13</v>
      </c>
      <c r="AJ5463" s="70" t="str">
        <f t="shared" si="130"/>
        <v/>
      </c>
      <c r="AK5463" s="70" t="str">
        <f t="shared" si="131"/>
        <v/>
      </c>
    </row>
    <row r="5464" spans="1:37" x14ac:dyDescent="0.25">
      <c r="A5464" s="96" t="s">
        <v>200</v>
      </c>
      <c r="B5464" s="96" t="s">
        <v>84</v>
      </c>
      <c r="C5464" s="96" t="s">
        <v>137</v>
      </c>
      <c r="D5464" s="96" t="s">
        <v>183</v>
      </c>
      <c r="E5464" s="96" t="s">
        <v>186</v>
      </c>
      <c r="F5464" s="132" t="s">
        <v>180</v>
      </c>
      <c r="G5464" s="122">
        <v>44386</v>
      </c>
      <c r="H5464" s="122"/>
      <c r="I5464" s="122"/>
      <c r="J5464" s="122"/>
      <c r="K5464" s="122"/>
      <c r="L5464" s="122"/>
      <c r="M5464" s="122"/>
      <c r="N5464" s="122"/>
      <c r="O5464" s="122"/>
      <c r="AA5464">
        <v>11.4</v>
      </c>
      <c r="AB5464">
        <v>11.309999999999999</v>
      </c>
      <c r="AC5464">
        <v>118.95</v>
      </c>
      <c r="AD5464">
        <v>98.73</v>
      </c>
      <c r="AE5464">
        <v>46.04</v>
      </c>
      <c r="AF5464">
        <v>16.079999999999998</v>
      </c>
      <c r="AG5464" s="69">
        <f t="shared" si="127"/>
        <v>22.71</v>
      </c>
      <c r="AH5464" s="70">
        <f t="shared" si="128"/>
        <v>141.66</v>
      </c>
      <c r="AI5464" s="70">
        <f t="shared" si="129"/>
        <v>240.39</v>
      </c>
      <c r="AJ5464" s="70">
        <f t="shared" si="130"/>
        <v>286.43</v>
      </c>
      <c r="AK5464" s="70">
        <f t="shared" si="131"/>
        <v>302.51</v>
      </c>
    </row>
    <row r="5465" spans="1:37" x14ac:dyDescent="0.25">
      <c r="A5465" s="96" t="s">
        <v>201</v>
      </c>
      <c r="B5465" s="96" t="s">
        <v>143</v>
      </c>
      <c r="C5465" s="96" t="s">
        <v>137</v>
      </c>
      <c r="D5465" s="96" t="s">
        <v>183</v>
      </c>
      <c r="E5465" s="96" t="s">
        <v>186</v>
      </c>
      <c r="F5465" s="132" t="s">
        <v>180</v>
      </c>
      <c r="G5465" s="122">
        <v>44292</v>
      </c>
      <c r="H5465" s="122"/>
      <c r="I5465" s="122"/>
      <c r="J5465" s="122"/>
      <c r="K5465" s="122"/>
      <c r="L5465" s="122"/>
      <c r="M5465" s="122"/>
      <c r="N5465" s="122"/>
      <c r="O5465" s="122"/>
      <c r="AA5465">
        <v>138.87</v>
      </c>
      <c r="AB5465">
        <v>76.61999999999999</v>
      </c>
      <c r="AC5465">
        <v>42.56</v>
      </c>
      <c r="AD5465">
        <v>28.27</v>
      </c>
      <c r="AE5465">
        <v>40.019999999999996</v>
      </c>
      <c r="AF5465">
        <v>35.11</v>
      </c>
      <c r="AG5465" s="69">
        <f t="shared" si="127"/>
        <v>215.49</v>
      </c>
      <c r="AH5465" s="70">
        <f t="shared" si="128"/>
        <v>258.05</v>
      </c>
      <c r="AI5465" s="70">
        <f t="shared" si="129"/>
        <v>286.32</v>
      </c>
      <c r="AJ5465" s="70">
        <f t="shared" si="130"/>
        <v>326.33999999999997</v>
      </c>
      <c r="AK5465" s="70">
        <f t="shared" si="131"/>
        <v>361.45</v>
      </c>
    </row>
    <row r="5466" spans="1:37" x14ac:dyDescent="0.25">
      <c r="A5466" s="96" t="s">
        <v>201</v>
      </c>
      <c r="B5466" s="96" t="s">
        <v>143</v>
      </c>
      <c r="C5466" s="96" t="s">
        <v>137</v>
      </c>
      <c r="D5466" s="96" t="s">
        <v>183</v>
      </c>
      <c r="E5466" s="96" t="s">
        <v>186</v>
      </c>
      <c r="F5466" s="132" t="s">
        <v>180</v>
      </c>
      <c r="G5466" s="122">
        <v>44335</v>
      </c>
      <c r="H5466" s="122"/>
      <c r="I5466" s="122"/>
      <c r="J5466" s="122"/>
      <c r="K5466" s="122"/>
      <c r="L5466" s="122"/>
      <c r="M5466" s="122"/>
      <c r="N5466" s="122"/>
      <c r="O5466" s="122"/>
      <c r="AA5466">
        <v>225.1</v>
      </c>
      <c r="AB5466">
        <v>102.98</v>
      </c>
      <c r="AC5466">
        <v>41.49</v>
      </c>
      <c r="AD5466">
        <v>16.7</v>
      </c>
      <c r="AG5466" s="69">
        <f t="shared" si="127"/>
        <v>328.08</v>
      </c>
      <c r="AH5466" s="70">
        <f t="shared" si="128"/>
        <v>369.57</v>
      </c>
      <c r="AI5466" s="70">
        <f t="shared" si="129"/>
        <v>386.27</v>
      </c>
      <c r="AJ5466" s="70" t="str">
        <f t="shared" si="130"/>
        <v/>
      </c>
      <c r="AK5466" s="70" t="str">
        <f t="shared" si="131"/>
        <v/>
      </c>
    </row>
    <row r="5467" spans="1:37" x14ac:dyDescent="0.25">
      <c r="A5467" s="96" t="s">
        <v>201</v>
      </c>
      <c r="B5467" s="96" t="s">
        <v>143</v>
      </c>
      <c r="C5467" s="96" t="s">
        <v>137</v>
      </c>
      <c r="D5467" s="96" t="s">
        <v>183</v>
      </c>
      <c r="E5467" s="96" t="s">
        <v>186</v>
      </c>
      <c r="F5467" s="132" t="s">
        <v>180</v>
      </c>
      <c r="G5467" s="122">
        <v>44363</v>
      </c>
      <c r="H5467" s="122"/>
      <c r="I5467" s="122"/>
      <c r="J5467" s="122"/>
      <c r="K5467" s="122"/>
      <c r="L5467" s="122"/>
      <c r="M5467" s="122"/>
      <c r="N5467" s="122"/>
      <c r="O5467" s="122"/>
      <c r="AA5467">
        <v>194.01999999999998</v>
      </c>
      <c r="AB5467">
        <v>117.91</v>
      </c>
      <c r="AC5467">
        <v>32.57</v>
      </c>
      <c r="AD5467">
        <v>9.879999999999999</v>
      </c>
      <c r="AG5467" s="69">
        <f t="shared" si="127"/>
        <v>311.92999999999995</v>
      </c>
      <c r="AH5467" s="70">
        <f t="shared" si="128"/>
        <v>344.49999999999994</v>
      </c>
      <c r="AI5467" s="70">
        <f t="shared" si="129"/>
        <v>354.37999999999994</v>
      </c>
      <c r="AJ5467" s="70" t="str">
        <f t="shared" si="130"/>
        <v/>
      </c>
      <c r="AK5467" s="70" t="str">
        <f t="shared" si="131"/>
        <v/>
      </c>
    </row>
    <row r="5468" spans="1:37" x14ac:dyDescent="0.25">
      <c r="A5468" s="96" t="s">
        <v>201</v>
      </c>
      <c r="B5468" s="96" t="s">
        <v>143</v>
      </c>
      <c r="C5468" s="96" t="s">
        <v>137</v>
      </c>
      <c r="D5468" s="96" t="s">
        <v>183</v>
      </c>
      <c r="E5468" s="96" t="s">
        <v>186</v>
      </c>
      <c r="F5468" s="132" t="s">
        <v>180</v>
      </c>
      <c r="G5468" s="122">
        <v>44386</v>
      </c>
      <c r="H5468" s="122"/>
      <c r="I5468" s="122"/>
      <c r="J5468" s="122"/>
      <c r="K5468" s="122"/>
      <c r="L5468" s="122"/>
      <c r="M5468" s="122"/>
      <c r="N5468" s="122"/>
      <c r="O5468" s="122"/>
      <c r="AA5468">
        <v>17.68</v>
      </c>
      <c r="AB5468">
        <v>10.19</v>
      </c>
      <c r="AC5468">
        <v>90.4</v>
      </c>
      <c r="AD5468">
        <v>116.84</v>
      </c>
      <c r="AE5468">
        <v>60.31</v>
      </c>
      <c r="AF5468">
        <v>21.990000000000002</v>
      </c>
      <c r="AG5468" s="69">
        <f t="shared" si="127"/>
        <v>27.869999999999997</v>
      </c>
      <c r="AH5468" s="70">
        <f t="shared" si="128"/>
        <v>118.27000000000001</v>
      </c>
      <c r="AI5468" s="70">
        <f t="shared" si="129"/>
        <v>235.11</v>
      </c>
      <c r="AJ5468" s="70">
        <f t="shared" si="130"/>
        <v>295.42</v>
      </c>
      <c r="AK5468" s="70">
        <f t="shared" si="131"/>
        <v>317.41000000000003</v>
      </c>
    </row>
    <row r="5469" spans="1:37" x14ac:dyDescent="0.25">
      <c r="A5469" s="96" t="s">
        <v>202</v>
      </c>
      <c r="B5469" s="96" t="s">
        <v>145</v>
      </c>
      <c r="C5469" s="96" t="s">
        <v>137</v>
      </c>
      <c r="D5469" s="96" t="s">
        <v>183</v>
      </c>
      <c r="E5469" s="96" t="s">
        <v>186</v>
      </c>
      <c r="F5469" s="132" t="s">
        <v>180</v>
      </c>
      <c r="G5469" s="122">
        <v>44292</v>
      </c>
      <c r="H5469" s="122"/>
      <c r="I5469" s="122"/>
      <c r="J5469" s="122"/>
      <c r="K5469" s="122"/>
      <c r="L5469" s="122"/>
      <c r="M5469" s="122"/>
      <c r="N5469" s="122"/>
      <c r="O5469" s="122"/>
      <c r="AA5469">
        <v>123.44</v>
      </c>
      <c r="AB5469">
        <v>63.5</v>
      </c>
      <c r="AC5469">
        <v>30.330000000000002</v>
      </c>
      <c r="AD5469">
        <v>20.34</v>
      </c>
      <c r="AE5469">
        <v>36.94</v>
      </c>
      <c r="AF5469">
        <v>31.599999999999998</v>
      </c>
      <c r="AG5469" s="69">
        <f t="shared" si="127"/>
        <v>186.94</v>
      </c>
      <c r="AH5469" s="70">
        <f t="shared" si="128"/>
        <v>217.27</v>
      </c>
      <c r="AI5469" s="70">
        <f t="shared" si="129"/>
        <v>237.61</v>
      </c>
      <c r="AJ5469" s="70">
        <f t="shared" si="130"/>
        <v>274.55</v>
      </c>
      <c r="AK5469" s="70">
        <f t="shared" si="131"/>
        <v>306.15000000000003</v>
      </c>
    </row>
    <row r="5470" spans="1:37" x14ac:dyDescent="0.25">
      <c r="A5470" s="96" t="s">
        <v>202</v>
      </c>
      <c r="B5470" s="96" t="s">
        <v>145</v>
      </c>
      <c r="C5470" s="96" t="s">
        <v>137</v>
      </c>
      <c r="D5470" s="96" t="s">
        <v>183</v>
      </c>
      <c r="E5470" s="96" t="s">
        <v>186</v>
      </c>
      <c r="F5470" s="132" t="s">
        <v>180</v>
      </c>
      <c r="G5470" s="122">
        <v>44335</v>
      </c>
      <c r="H5470" s="122"/>
      <c r="I5470" s="122"/>
      <c r="J5470" s="122"/>
      <c r="K5470" s="122"/>
      <c r="L5470" s="122"/>
      <c r="M5470" s="122"/>
      <c r="N5470" s="122"/>
      <c r="O5470" s="122"/>
      <c r="AA5470">
        <v>218.76999999999998</v>
      </c>
      <c r="AB5470">
        <v>96.100000000000009</v>
      </c>
      <c r="AC5470">
        <v>45.87</v>
      </c>
      <c r="AD5470">
        <v>22.21</v>
      </c>
      <c r="AG5470" s="69">
        <f t="shared" si="127"/>
        <v>314.87</v>
      </c>
      <c r="AH5470" s="70">
        <f t="shared" si="128"/>
        <v>360.74</v>
      </c>
      <c r="AI5470" s="70">
        <f t="shared" si="129"/>
        <v>382.95</v>
      </c>
      <c r="AJ5470" s="70" t="str">
        <f t="shared" si="130"/>
        <v/>
      </c>
      <c r="AK5470" s="70" t="str">
        <f t="shared" si="131"/>
        <v/>
      </c>
    </row>
    <row r="5471" spans="1:37" x14ac:dyDescent="0.25">
      <c r="A5471" s="96" t="s">
        <v>202</v>
      </c>
      <c r="B5471" s="96" t="s">
        <v>145</v>
      </c>
      <c r="C5471" s="96" t="s">
        <v>137</v>
      </c>
      <c r="D5471" s="96" t="s">
        <v>183</v>
      </c>
      <c r="E5471" s="96" t="s">
        <v>186</v>
      </c>
      <c r="F5471" s="132" t="s">
        <v>180</v>
      </c>
      <c r="G5471" s="122">
        <v>44363</v>
      </c>
      <c r="H5471" s="122"/>
      <c r="I5471" s="122"/>
      <c r="J5471" s="122"/>
      <c r="K5471" s="122"/>
      <c r="L5471" s="122"/>
      <c r="M5471" s="122"/>
      <c r="N5471" s="122"/>
      <c r="O5471" s="122"/>
      <c r="AA5471">
        <v>167.89</v>
      </c>
      <c r="AB5471">
        <v>135.65</v>
      </c>
      <c r="AC5471">
        <v>38.370000000000005</v>
      </c>
      <c r="AD5471">
        <v>9.5</v>
      </c>
      <c r="AG5471" s="69">
        <f t="shared" si="127"/>
        <v>303.53999999999996</v>
      </c>
      <c r="AH5471" s="70">
        <f t="shared" si="128"/>
        <v>341.90999999999997</v>
      </c>
      <c r="AI5471" s="70">
        <f t="shared" si="129"/>
        <v>351.40999999999997</v>
      </c>
      <c r="AJ5471" s="70" t="str">
        <f t="shared" si="130"/>
        <v/>
      </c>
      <c r="AK5471" s="70" t="str">
        <f t="shared" si="131"/>
        <v/>
      </c>
    </row>
    <row r="5472" spans="1:37" x14ac:dyDescent="0.25">
      <c r="A5472" s="96" t="s">
        <v>202</v>
      </c>
      <c r="B5472" s="96" t="s">
        <v>145</v>
      </c>
      <c r="C5472" s="96" t="s">
        <v>137</v>
      </c>
      <c r="D5472" s="96" t="s">
        <v>183</v>
      </c>
      <c r="E5472" s="96" t="s">
        <v>186</v>
      </c>
      <c r="F5472" s="132" t="s">
        <v>180</v>
      </c>
      <c r="G5472" s="122">
        <v>44386</v>
      </c>
      <c r="H5472" s="122"/>
      <c r="I5472" s="122"/>
      <c r="J5472" s="122"/>
      <c r="K5472" s="122"/>
      <c r="L5472" s="122"/>
      <c r="M5472" s="122"/>
      <c r="N5472" s="122"/>
      <c r="O5472" s="122"/>
      <c r="AA5472">
        <v>32.6</v>
      </c>
      <c r="AB5472">
        <v>11.110000000000001</v>
      </c>
      <c r="AC5472">
        <v>117.08</v>
      </c>
      <c r="AD5472">
        <v>98.99</v>
      </c>
      <c r="AE5472">
        <v>60.27</v>
      </c>
      <c r="AF5472">
        <v>22.34</v>
      </c>
      <c r="AG5472" s="69">
        <f t="shared" si="127"/>
        <v>43.71</v>
      </c>
      <c r="AH5472" s="70">
        <f t="shared" si="128"/>
        <v>160.79</v>
      </c>
      <c r="AI5472" s="70">
        <f t="shared" si="129"/>
        <v>259.77999999999997</v>
      </c>
      <c r="AJ5472" s="70">
        <f t="shared" si="130"/>
        <v>320.04999999999995</v>
      </c>
      <c r="AK5472" s="70">
        <f t="shared" si="131"/>
        <v>342.38999999999993</v>
      </c>
    </row>
    <row r="5473" spans="1:37" x14ac:dyDescent="0.25">
      <c r="A5473" s="96" t="s">
        <v>203</v>
      </c>
      <c r="B5473" s="96" t="s">
        <v>79</v>
      </c>
      <c r="C5473" s="96" t="s">
        <v>147</v>
      </c>
      <c r="D5473" s="96" t="s">
        <v>183</v>
      </c>
      <c r="E5473" s="96" t="s">
        <v>186</v>
      </c>
      <c r="F5473" s="132" t="s">
        <v>180</v>
      </c>
      <c r="G5473" s="122">
        <v>44292</v>
      </c>
      <c r="H5473" s="122"/>
      <c r="I5473" s="122"/>
      <c r="J5473" s="122"/>
      <c r="K5473" s="122"/>
      <c r="L5473" s="122"/>
      <c r="M5473" s="122"/>
      <c r="N5473" s="122"/>
      <c r="O5473" s="122"/>
      <c r="AA5473">
        <v>141.01</v>
      </c>
      <c r="AB5473">
        <v>80.309999999999988</v>
      </c>
      <c r="AC5473">
        <v>28.4</v>
      </c>
      <c r="AD5473">
        <v>15.51</v>
      </c>
      <c r="AE5473">
        <v>138.04</v>
      </c>
      <c r="AF5473">
        <v>33.450000000000003</v>
      </c>
      <c r="AG5473" s="69">
        <f t="shared" si="127"/>
        <v>221.32</v>
      </c>
      <c r="AH5473" s="70">
        <f t="shared" si="128"/>
        <v>249.72</v>
      </c>
      <c r="AI5473" s="70">
        <f t="shared" si="129"/>
        <v>265.23</v>
      </c>
      <c r="AJ5473" s="70">
        <f t="shared" si="130"/>
        <v>403.27</v>
      </c>
      <c r="AK5473" s="70">
        <f t="shared" si="131"/>
        <v>436.71999999999997</v>
      </c>
    </row>
    <row r="5474" spans="1:37" x14ac:dyDescent="0.25">
      <c r="A5474" s="96" t="s">
        <v>203</v>
      </c>
      <c r="B5474" s="96" t="s">
        <v>79</v>
      </c>
      <c r="C5474" s="96" t="s">
        <v>147</v>
      </c>
      <c r="D5474" s="96" t="s">
        <v>183</v>
      </c>
      <c r="E5474" s="96" t="s">
        <v>186</v>
      </c>
      <c r="F5474" s="132" t="s">
        <v>180</v>
      </c>
      <c r="G5474" s="122">
        <v>44335</v>
      </c>
      <c r="H5474" s="122"/>
      <c r="I5474" s="122"/>
      <c r="J5474" s="122"/>
      <c r="K5474" s="122"/>
      <c r="L5474" s="122"/>
      <c r="M5474" s="122"/>
      <c r="N5474" s="122"/>
      <c r="O5474" s="122"/>
      <c r="AA5474">
        <v>170.86</v>
      </c>
      <c r="AB5474">
        <v>106.1</v>
      </c>
      <c r="AC5474">
        <v>41.050000000000004</v>
      </c>
      <c r="AD5474">
        <v>16.66</v>
      </c>
      <c r="AG5474" s="69">
        <f t="shared" si="127"/>
        <v>276.96000000000004</v>
      </c>
      <c r="AH5474" s="70">
        <f t="shared" si="128"/>
        <v>318.01000000000005</v>
      </c>
      <c r="AI5474" s="70">
        <f t="shared" si="129"/>
        <v>334.67000000000007</v>
      </c>
      <c r="AJ5474" s="70" t="str">
        <f t="shared" si="130"/>
        <v/>
      </c>
      <c r="AK5474" s="70" t="str">
        <f t="shared" si="131"/>
        <v/>
      </c>
    </row>
    <row r="5475" spans="1:37" x14ac:dyDescent="0.25">
      <c r="A5475" s="96" t="s">
        <v>203</v>
      </c>
      <c r="B5475" s="96" t="s">
        <v>79</v>
      </c>
      <c r="C5475" s="96" t="s">
        <v>147</v>
      </c>
      <c r="D5475" s="96" t="s">
        <v>183</v>
      </c>
      <c r="E5475" s="96" t="s">
        <v>186</v>
      </c>
      <c r="F5475" s="132" t="s">
        <v>180</v>
      </c>
      <c r="G5475" s="122">
        <v>44363</v>
      </c>
      <c r="H5475" s="122"/>
      <c r="I5475" s="122"/>
      <c r="J5475" s="122"/>
      <c r="K5475" s="122"/>
      <c r="L5475" s="122"/>
      <c r="M5475" s="122"/>
      <c r="N5475" s="122"/>
      <c r="O5475" s="122"/>
      <c r="AA5475">
        <v>100.03</v>
      </c>
      <c r="AB5475">
        <v>127.32000000000001</v>
      </c>
      <c r="AC5475">
        <v>27.509999999999998</v>
      </c>
      <c r="AD5475">
        <v>14.77</v>
      </c>
      <c r="AG5475" s="69">
        <f t="shared" si="127"/>
        <v>227.35000000000002</v>
      </c>
      <c r="AH5475" s="70">
        <f t="shared" si="128"/>
        <v>254.86</v>
      </c>
      <c r="AI5475" s="70">
        <f t="shared" si="129"/>
        <v>269.63</v>
      </c>
      <c r="AJ5475" s="70" t="str">
        <f t="shared" si="130"/>
        <v/>
      </c>
      <c r="AK5475" s="70" t="str">
        <f t="shared" si="131"/>
        <v/>
      </c>
    </row>
    <row r="5476" spans="1:37" x14ac:dyDescent="0.25">
      <c r="A5476" s="96" t="s">
        <v>203</v>
      </c>
      <c r="B5476" s="96" t="s">
        <v>79</v>
      </c>
      <c r="C5476" s="96" t="s">
        <v>147</v>
      </c>
      <c r="D5476" s="96" t="s">
        <v>183</v>
      </c>
      <c r="E5476" s="96" t="s">
        <v>186</v>
      </c>
      <c r="F5476" s="132" t="s">
        <v>180</v>
      </c>
      <c r="G5476" s="122">
        <v>44386</v>
      </c>
      <c r="H5476" s="122"/>
      <c r="I5476" s="122"/>
      <c r="J5476" s="122"/>
      <c r="K5476" s="122"/>
      <c r="L5476" s="122"/>
      <c r="M5476" s="122"/>
      <c r="N5476" s="122"/>
      <c r="O5476" s="122"/>
      <c r="AA5476">
        <v>8.75</v>
      </c>
      <c r="AB5476">
        <v>12.24</v>
      </c>
      <c r="AC5476">
        <v>75.239999999999995</v>
      </c>
      <c r="AD5476">
        <v>89.899999999999991</v>
      </c>
      <c r="AE5476">
        <v>58.83</v>
      </c>
      <c r="AF5476">
        <v>24.46</v>
      </c>
      <c r="AG5476" s="69">
        <f t="shared" si="127"/>
        <v>20.990000000000002</v>
      </c>
      <c r="AH5476" s="70">
        <f t="shared" si="128"/>
        <v>96.22999999999999</v>
      </c>
      <c r="AI5476" s="70">
        <f t="shared" si="129"/>
        <v>186.13</v>
      </c>
      <c r="AJ5476" s="70">
        <f t="shared" si="130"/>
        <v>244.95999999999998</v>
      </c>
      <c r="AK5476" s="70">
        <f t="shared" si="131"/>
        <v>269.41999999999996</v>
      </c>
    </row>
    <row r="5477" spans="1:37" x14ac:dyDescent="0.25">
      <c r="A5477" s="96" t="s">
        <v>204</v>
      </c>
      <c r="B5477" s="96" t="s">
        <v>84</v>
      </c>
      <c r="C5477" s="96" t="s">
        <v>147</v>
      </c>
      <c r="D5477" s="96" t="s">
        <v>183</v>
      </c>
      <c r="E5477" s="96" t="s">
        <v>186</v>
      </c>
      <c r="F5477" s="132" t="s">
        <v>180</v>
      </c>
      <c r="G5477" s="122">
        <v>44292</v>
      </c>
      <c r="H5477" s="122"/>
      <c r="I5477" s="122"/>
      <c r="J5477" s="122"/>
      <c r="K5477" s="122"/>
      <c r="L5477" s="122"/>
      <c r="M5477" s="122"/>
      <c r="N5477" s="122"/>
      <c r="O5477" s="122"/>
      <c r="AA5477">
        <v>138.74</v>
      </c>
      <c r="AB5477">
        <v>75.099999999999994</v>
      </c>
      <c r="AC5477">
        <v>31.38</v>
      </c>
      <c r="AD5477">
        <v>49.63</v>
      </c>
      <c r="AE5477">
        <v>83.5</v>
      </c>
      <c r="AF5477">
        <v>26.53</v>
      </c>
      <c r="AG5477" s="69">
        <f t="shared" si="127"/>
        <v>213.84</v>
      </c>
      <c r="AH5477" s="70">
        <f t="shared" si="128"/>
        <v>245.22</v>
      </c>
      <c r="AI5477" s="70">
        <f t="shared" si="129"/>
        <v>294.85000000000002</v>
      </c>
      <c r="AJ5477" s="70">
        <f t="shared" si="130"/>
        <v>378.35</v>
      </c>
      <c r="AK5477" s="70">
        <f t="shared" si="131"/>
        <v>404.88</v>
      </c>
    </row>
    <row r="5478" spans="1:37" x14ac:dyDescent="0.25">
      <c r="A5478" s="96" t="s">
        <v>204</v>
      </c>
      <c r="B5478" s="96" t="s">
        <v>84</v>
      </c>
      <c r="C5478" s="96" t="s">
        <v>147</v>
      </c>
      <c r="D5478" s="96" t="s">
        <v>183</v>
      </c>
      <c r="E5478" s="96" t="s">
        <v>186</v>
      </c>
      <c r="F5478" s="132" t="s">
        <v>180</v>
      </c>
      <c r="G5478" s="122">
        <v>44335</v>
      </c>
      <c r="H5478" s="122"/>
      <c r="I5478" s="122"/>
      <c r="J5478" s="122"/>
      <c r="K5478" s="122"/>
      <c r="L5478" s="122"/>
      <c r="M5478" s="122"/>
      <c r="N5478" s="122"/>
      <c r="O5478" s="122"/>
      <c r="AA5478">
        <v>196.12</v>
      </c>
      <c r="AB5478">
        <v>96.33</v>
      </c>
      <c r="AC5478">
        <v>32.85</v>
      </c>
      <c r="AD5478">
        <v>19.04</v>
      </c>
      <c r="AG5478" s="69">
        <f t="shared" si="127"/>
        <v>292.45</v>
      </c>
      <c r="AH5478" s="70">
        <f t="shared" si="128"/>
        <v>325.3</v>
      </c>
      <c r="AI5478" s="70">
        <f t="shared" si="129"/>
        <v>344.34000000000003</v>
      </c>
      <c r="AJ5478" s="70" t="str">
        <f t="shared" si="130"/>
        <v/>
      </c>
      <c r="AK5478" s="70" t="str">
        <f t="shared" si="131"/>
        <v/>
      </c>
    </row>
    <row r="5479" spans="1:37" x14ac:dyDescent="0.25">
      <c r="A5479" s="96" t="s">
        <v>204</v>
      </c>
      <c r="B5479" s="96" t="s">
        <v>84</v>
      </c>
      <c r="C5479" s="96" t="s">
        <v>147</v>
      </c>
      <c r="D5479" s="96" t="s">
        <v>183</v>
      </c>
      <c r="E5479" s="96" t="s">
        <v>186</v>
      </c>
      <c r="F5479" s="132" t="s">
        <v>180</v>
      </c>
      <c r="G5479" s="122">
        <v>44363</v>
      </c>
      <c r="H5479" s="122"/>
      <c r="I5479" s="122"/>
      <c r="J5479" s="122"/>
      <c r="K5479" s="122"/>
      <c r="L5479" s="122"/>
      <c r="M5479" s="122"/>
      <c r="N5479" s="122"/>
      <c r="O5479" s="122"/>
      <c r="AA5479">
        <v>150.06</v>
      </c>
      <c r="AB5479">
        <v>119.15</v>
      </c>
      <c r="AC5479">
        <v>31.88</v>
      </c>
      <c r="AD5479">
        <v>10.010000000000002</v>
      </c>
      <c r="AG5479" s="69">
        <f t="shared" si="127"/>
        <v>269.21000000000004</v>
      </c>
      <c r="AH5479" s="70">
        <f t="shared" si="128"/>
        <v>301.09000000000003</v>
      </c>
      <c r="AI5479" s="70">
        <f t="shared" si="129"/>
        <v>311.10000000000002</v>
      </c>
      <c r="AJ5479" s="70" t="str">
        <f t="shared" si="130"/>
        <v/>
      </c>
      <c r="AK5479" s="70" t="str">
        <f t="shared" si="131"/>
        <v/>
      </c>
    </row>
    <row r="5480" spans="1:37" x14ac:dyDescent="0.25">
      <c r="A5480" s="96" t="s">
        <v>204</v>
      </c>
      <c r="B5480" s="96" t="s">
        <v>84</v>
      </c>
      <c r="C5480" s="96" t="s">
        <v>147</v>
      </c>
      <c r="D5480" s="96" t="s">
        <v>183</v>
      </c>
      <c r="E5480" s="96" t="s">
        <v>186</v>
      </c>
      <c r="F5480" s="132" t="s">
        <v>180</v>
      </c>
      <c r="G5480" s="122">
        <v>44386</v>
      </c>
      <c r="H5480" s="122"/>
      <c r="I5480" s="122"/>
      <c r="J5480" s="122"/>
      <c r="K5480" s="122"/>
      <c r="L5480" s="122"/>
      <c r="M5480" s="122"/>
      <c r="N5480" s="122"/>
      <c r="O5480" s="122"/>
      <c r="AA5480">
        <v>11.06</v>
      </c>
      <c r="AB5480">
        <v>16.63</v>
      </c>
      <c r="AC5480">
        <v>115</v>
      </c>
      <c r="AD5480">
        <v>93.31</v>
      </c>
      <c r="AE5480">
        <v>50.07</v>
      </c>
      <c r="AF5480">
        <v>28.020000000000003</v>
      </c>
      <c r="AG5480" s="69">
        <f t="shared" si="127"/>
        <v>27.689999999999998</v>
      </c>
      <c r="AH5480" s="70">
        <f t="shared" si="128"/>
        <v>142.69</v>
      </c>
      <c r="AI5480" s="70">
        <f t="shared" si="129"/>
        <v>236</v>
      </c>
      <c r="AJ5480" s="70">
        <f t="shared" si="130"/>
        <v>286.07</v>
      </c>
      <c r="AK5480" s="70">
        <f t="shared" si="131"/>
        <v>314.08999999999997</v>
      </c>
    </row>
    <row r="5481" spans="1:37" x14ac:dyDescent="0.25">
      <c r="A5481" s="96" t="s">
        <v>205</v>
      </c>
      <c r="B5481" s="96" t="s">
        <v>143</v>
      </c>
      <c r="C5481" s="96" t="s">
        <v>147</v>
      </c>
      <c r="D5481" s="96" t="s">
        <v>183</v>
      </c>
      <c r="E5481" s="96" t="s">
        <v>186</v>
      </c>
      <c r="F5481" s="132" t="s">
        <v>180</v>
      </c>
      <c r="G5481" s="122">
        <v>44292</v>
      </c>
      <c r="H5481" s="122"/>
      <c r="I5481" s="122"/>
      <c r="J5481" s="122"/>
      <c r="K5481" s="122"/>
      <c r="L5481" s="122"/>
      <c r="M5481" s="122"/>
      <c r="N5481" s="122"/>
      <c r="O5481" s="122"/>
      <c r="AA5481">
        <v>142.97</v>
      </c>
      <c r="AB5481">
        <v>76.56</v>
      </c>
      <c r="AC5481">
        <v>70.87</v>
      </c>
      <c r="AD5481">
        <v>14.36</v>
      </c>
      <c r="AE5481">
        <v>71.94</v>
      </c>
      <c r="AF5481">
        <v>29.05</v>
      </c>
      <c r="AG5481" s="69">
        <f t="shared" si="127"/>
        <v>219.53</v>
      </c>
      <c r="AH5481" s="70">
        <f t="shared" si="128"/>
        <v>290.39999999999998</v>
      </c>
      <c r="AI5481" s="70">
        <f t="shared" si="129"/>
        <v>304.76</v>
      </c>
      <c r="AJ5481" s="70">
        <f t="shared" si="130"/>
        <v>376.7</v>
      </c>
      <c r="AK5481" s="70">
        <f t="shared" si="131"/>
        <v>405.75</v>
      </c>
    </row>
    <row r="5482" spans="1:37" x14ac:dyDescent="0.25">
      <c r="A5482" s="96" t="s">
        <v>205</v>
      </c>
      <c r="B5482" s="96" t="s">
        <v>143</v>
      </c>
      <c r="C5482" s="96" t="s">
        <v>147</v>
      </c>
      <c r="D5482" s="96" t="s">
        <v>183</v>
      </c>
      <c r="E5482" s="96" t="s">
        <v>186</v>
      </c>
      <c r="F5482" s="132" t="s">
        <v>180</v>
      </c>
      <c r="G5482" s="122">
        <v>44335</v>
      </c>
      <c r="H5482" s="122"/>
      <c r="I5482" s="122"/>
      <c r="J5482" s="122"/>
      <c r="K5482" s="122"/>
      <c r="L5482" s="122"/>
      <c r="M5482" s="122"/>
      <c r="N5482" s="122"/>
      <c r="O5482" s="122"/>
      <c r="AA5482">
        <v>236.01999999999998</v>
      </c>
      <c r="AB5482">
        <v>113.5</v>
      </c>
      <c r="AC5482">
        <v>52.76</v>
      </c>
      <c r="AD5482">
        <v>26.42</v>
      </c>
      <c r="AG5482" s="69">
        <f t="shared" si="127"/>
        <v>349.52</v>
      </c>
      <c r="AH5482" s="70">
        <f t="shared" si="128"/>
        <v>402.28</v>
      </c>
      <c r="AI5482" s="70">
        <f t="shared" si="129"/>
        <v>428.7</v>
      </c>
      <c r="AJ5482" s="70" t="str">
        <f t="shared" si="130"/>
        <v/>
      </c>
      <c r="AK5482" s="70" t="str">
        <f t="shared" si="131"/>
        <v/>
      </c>
    </row>
    <row r="5483" spans="1:37" x14ac:dyDescent="0.25">
      <c r="A5483" s="96" t="s">
        <v>205</v>
      </c>
      <c r="B5483" s="96" t="s">
        <v>143</v>
      </c>
      <c r="C5483" s="96" t="s">
        <v>147</v>
      </c>
      <c r="D5483" s="96" t="s">
        <v>183</v>
      </c>
      <c r="E5483" s="96" t="s">
        <v>186</v>
      </c>
      <c r="F5483" s="132" t="s">
        <v>180</v>
      </c>
      <c r="G5483" s="122">
        <v>44363</v>
      </c>
      <c r="H5483" s="122"/>
      <c r="I5483" s="122"/>
      <c r="J5483" s="122"/>
      <c r="K5483" s="122"/>
      <c r="L5483" s="122"/>
      <c r="M5483" s="122"/>
      <c r="N5483" s="122"/>
      <c r="O5483" s="122"/>
      <c r="AA5483">
        <v>160.57</v>
      </c>
      <c r="AB5483">
        <v>128.12</v>
      </c>
      <c r="AC5483">
        <v>34.450000000000003</v>
      </c>
      <c r="AD5483">
        <v>13.01</v>
      </c>
      <c r="AG5483" s="69">
        <f t="shared" si="127"/>
        <v>288.69</v>
      </c>
      <c r="AH5483" s="70">
        <f t="shared" si="128"/>
        <v>323.14</v>
      </c>
      <c r="AI5483" s="70">
        <f t="shared" si="129"/>
        <v>336.15</v>
      </c>
      <c r="AJ5483" s="70" t="str">
        <f t="shared" si="130"/>
        <v/>
      </c>
      <c r="AK5483" s="70" t="str">
        <f t="shared" si="131"/>
        <v/>
      </c>
    </row>
    <row r="5484" spans="1:37" x14ac:dyDescent="0.25">
      <c r="A5484" s="96" t="s">
        <v>205</v>
      </c>
      <c r="B5484" s="96" t="s">
        <v>143</v>
      </c>
      <c r="C5484" s="96" t="s">
        <v>147</v>
      </c>
      <c r="D5484" s="96" t="s">
        <v>183</v>
      </c>
      <c r="E5484" s="96" t="s">
        <v>186</v>
      </c>
      <c r="F5484" s="132" t="s">
        <v>180</v>
      </c>
      <c r="G5484" s="122">
        <v>44386</v>
      </c>
      <c r="H5484" s="122"/>
      <c r="I5484" s="122"/>
      <c r="J5484" s="122"/>
      <c r="K5484" s="122"/>
      <c r="L5484" s="122"/>
      <c r="M5484" s="122"/>
      <c r="N5484" s="122"/>
      <c r="O5484" s="122"/>
      <c r="AA5484">
        <v>21.75</v>
      </c>
      <c r="AB5484">
        <v>18.330000000000002</v>
      </c>
      <c r="AC5484">
        <v>128.94</v>
      </c>
      <c r="AD5484">
        <v>102.42</v>
      </c>
      <c r="AE5484">
        <v>81.16</v>
      </c>
      <c r="AF5484">
        <v>42.15</v>
      </c>
      <c r="AG5484" s="69">
        <f t="shared" si="127"/>
        <v>40.08</v>
      </c>
      <c r="AH5484" s="70">
        <f t="shared" si="128"/>
        <v>169.01999999999998</v>
      </c>
      <c r="AI5484" s="70">
        <f t="shared" si="129"/>
        <v>271.44</v>
      </c>
      <c r="AJ5484" s="70">
        <f t="shared" si="130"/>
        <v>352.6</v>
      </c>
      <c r="AK5484" s="70">
        <f t="shared" si="131"/>
        <v>394.75</v>
      </c>
    </row>
    <row r="5485" spans="1:37" x14ac:dyDescent="0.25">
      <c r="A5485" s="96" t="s">
        <v>206</v>
      </c>
      <c r="B5485" s="96" t="s">
        <v>145</v>
      </c>
      <c r="C5485" s="96" t="s">
        <v>147</v>
      </c>
      <c r="D5485" s="96" t="s">
        <v>183</v>
      </c>
      <c r="E5485" s="96" t="s">
        <v>186</v>
      </c>
      <c r="F5485" s="132" t="s">
        <v>180</v>
      </c>
      <c r="G5485" s="122">
        <v>44292</v>
      </c>
      <c r="H5485" s="122"/>
      <c r="I5485" s="122"/>
      <c r="J5485" s="122"/>
      <c r="K5485" s="122"/>
      <c r="L5485" s="122"/>
      <c r="M5485" s="122"/>
      <c r="N5485" s="122"/>
      <c r="O5485" s="122"/>
      <c r="AA5485">
        <v>119.08</v>
      </c>
      <c r="AB5485">
        <v>76.27</v>
      </c>
      <c r="AC5485">
        <v>24.89</v>
      </c>
      <c r="AD5485">
        <v>24.84</v>
      </c>
      <c r="AE5485">
        <v>36.68</v>
      </c>
      <c r="AF5485">
        <v>26.4</v>
      </c>
      <c r="AG5485" s="69">
        <f t="shared" si="127"/>
        <v>195.35</v>
      </c>
      <c r="AH5485" s="70">
        <f t="shared" si="128"/>
        <v>220.24</v>
      </c>
      <c r="AI5485" s="70">
        <f t="shared" si="129"/>
        <v>245.08</v>
      </c>
      <c r="AJ5485" s="70">
        <f t="shared" si="130"/>
        <v>281.76</v>
      </c>
      <c r="AK5485" s="70">
        <f t="shared" si="131"/>
        <v>308.15999999999997</v>
      </c>
    </row>
    <row r="5486" spans="1:37" x14ac:dyDescent="0.25">
      <c r="A5486" s="96" t="s">
        <v>206</v>
      </c>
      <c r="B5486" s="96" t="s">
        <v>145</v>
      </c>
      <c r="C5486" s="96" t="s">
        <v>147</v>
      </c>
      <c r="D5486" s="96" t="s">
        <v>183</v>
      </c>
      <c r="E5486" s="96" t="s">
        <v>186</v>
      </c>
      <c r="F5486" s="132" t="s">
        <v>180</v>
      </c>
      <c r="G5486" s="122">
        <v>44335</v>
      </c>
      <c r="H5486" s="122"/>
      <c r="I5486" s="122"/>
      <c r="J5486" s="122"/>
      <c r="K5486" s="122"/>
      <c r="L5486" s="122"/>
      <c r="M5486" s="122"/>
      <c r="N5486" s="122"/>
      <c r="O5486" s="122"/>
      <c r="AA5486">
        <v>203.2</v>
      </c>
      <c r="AB5486">
        <v>124.4</v>
      </c>
      <c r="AC5486">
        <v>35.58</v>
      </c>
      <c r="AD5486">
        <v>21.970000000000002</v>
      </c>
      <c r="AG5486" s="69">
        <f t="shared" si="127"/>
        <v>327.60000000000002</v>
      </c>
      <c r="AH5486" s="70">
        <f t="shared" si="128"/>
        <v>363.18</v>
      </c>
      <c r="AI5486" s="70">
        <f t="shared" si="129"/>
        <v>385.15000000000003</v>
      </c>
      <c r="AJ5486" s="70" t="str">
        <f t="shared" si="130"/>
        <v/>
      </c>
      <c r="AK5486" s="70" t="str">
        <f t="shared" si="131"/>
        <v/>
      </c>
    </row>
    <row r="5487" spans="1:37" x14ac:dyDescent="0.25">
      <c r="A5487" s="96" t="s">
        <v>206</v>
      </c>
      <c r="B5487" s="96" t="s">
        <v>145</v>
      </c>
      <c r="C5487" s="96" t="s">
        <v>147</v>
      </c>
      <c r="D5487" s="96" t="s">
        <v>183</v>
      </c>
      <c r="E5487" s="96" t="s">
        <v>186</v>
      </c>
      <c r="F5487" s="132" t="s">
        <v>180</v>
      </c>
      <c r="G5487" s="122">
        <v>44363</v>
      </c>
      <c r="H5487" s="122"/>
      <c r="I5487" s="122"/>
      <c r="J5487" s="122"/>
      <c r="K5487" s="122"/>
      <c r="L5487" s="122"/>
      <c r="M5487" s="122"/>
      <c r="N5487" s="122"/>
      <c r="O5487" s="122"/>
      <c r="AA5487">
        <v>155.77000000000001</v>
      </c>
      <c r="AB5487">
        <v>137.69000000000003</v>
      </c>
      <c r="AC5487">
        <v>31.23</v>
      </c>
      <c r="AD5487">
        <v>9.7100000000000009</v>
      </c>
      <c r="AG5487" s="69">
        <f t="shared" si="127"/>
        <v>293.46000000000004</v>
      </c>
      <c r="AH5487" s="70">
        <f t="shared" si="128"/>
        <v>324.69000000000005</v>
      </c>
      <c r="AI5487" s="70">
        <f t="shared" si="129"/>
        <v>334.40000000000003</v>
      </c>
      <c r="AJ5487" s="70" t="str">
        <f t="shared" si="130"/>
        <v/>
      </c>
      <c r="AK5487" s="70" t="str">
        <f t="shared" si="131"/>
        <v/>
      </c>
    </row>
    <row r="5488" spans="1:37" x14ac:dyDescent="0.25">
      <c r="A5488" s="96" t="s">
        <v>206</v>
      </c>
      <c r="B5488" s="96" t="s">
        <v>145</v>
      </c>
      <c r="C5488" s="96" t="s">
        <v>147</v>
      </c>
      <c r="D5488" s="96" t="s">
        <v>183</v>
      </c>
      <c r="E5488" s="96" t="s">
        <v>186</v>
      </c>
      <c r="F5488" s="132" t="s">
        <v>180</v>
      </c>
      <c r="G5488" s="122">
        <v>44386</v>
      </c>
      <c r="H5488" s="122"/>
      <c r="I5488" s="122"/>
      <c r="J5488" s="122"/>
      <c r="K5488" s="122"/>
      <c r="L5488" s="122"/>
      <c r="M5488" s="122"/>
      <c r="N5488" s="122"/>
      <c r="O5488" s="122"/>
      <c r="AA5488">
        <v>72.36</v>
      </c>
      <c r="AB5488">
        <v>18.68</v>
      </c>
      <c r="AC5488">
        <v>190.38</v>
      </c>
      <c r="AD5488">
        <v>126</v>
      </c>
      <c r="AE5488">
        <v>72.48</v>
      </c>
      <c r="AF5488">
        <v>40.550000000000004</v>
      </c>
      <c r="AG5488" s="69">
        <f t="shared" si="127"/>
        <v>91.039999999999992</v>
      </c>
      <c r="AH5488" s="70">
        <f t="shared" si="128"/>
        <v>281.41999999999996</v>
      </c>
      <c r="AI5488" s="70">
        <f t="shared" si="129"/>
        <v>407.41999999999996</v>
      </c>
      <c r="AJ5488" s="70">
        <f t="shared" si="130"/>
        <v>479.9</v>
      </c>
      <c r="AK5488" s="70">
        <f t="shared" si="131"/>
        <v>520.44999999999993</v>
      </c>
    </row>
    <row r="5489" spans="1:37" x14ac:dyDescent="0.25">
      <c r="A5489" s="96" t="s">
        <v>199</v>
      </c>
      <c r="B5489" s="96" t="s">
        <v>79</v>
      </c>
      <c r="C5489" s="96" t="s">
        <v>137</v>
      </c>
      <c r="D5489" s="96" t="s">
        <v>183</v>
      </c>
      <c r="E5489" s="96" t="s">
        <v>186</v>
      </c>
      <c r="F5489" s="132" t="s">
        <v>187</v>
      </c>
      <c r="G5489" s="122">
        <v>44435</v>
      </c>
      <c r="H5489" s="122"/>
      <c r="I5489" s="122"/>
      <c r="J5489" s="122"/>
      <c r="K5489" s="122"/>
      <c r="L5489" s="122"/>
      <c r="M5489" s="122"/>
      <c r="N5489" s="122"/>
      <c r="O5489" s="122"/>
      <c r="AA5489">
        <v>73.45</v>
      </c>
      <c r="AB5489">
        <v>61.43</v>
      </c>
      <c r="AC5489">
        <v>94.34</v>
      </c>
      <c r="AD5489">
        <v>49.68</v>
      </c>
      <c r="AE5489">
        <v>37.980000000000004</v>
      </c>
      <c r="AG5489" s="69">
        <f t="shared" si="127"/>
        <v>134.88</v>
      </c>
      <c r="AH5489" s="70">
        <f t="shared" si="128"/>
        <v>229.22</v>
      </c>
      <c r="AI5489" s="70">
        <f t="shared" si="129"/>
        <v>278.89999999999998</v>
      </c>
      <c r="AJ5489" s="70">
        <f t="shared" si="130"/>
        <v>316.88</v>
      </c>
      <c r="AK5489" s="70" t="str">
        <f t="shared" si="131"/>
        <v/>
      </c>
    </row>
    <row r="5490" spans="1:37" x14ac:dyDescent="0.25">
      <c r="A5490" s="96" t="s">
        <v>199</v>
      </c>
      <c r="B5490" s="96" t="s">
        <v>79</v>
      </c>
      <c r="C5490" s="96" t="s">
        <v>137</v>
      </c>
      <c r="D5490" s="96" t="s">
        <v>183</v>
      </c>
      <c r="E5490" s="96" t="s">
        <v>186</v>
      </c>
      <c r="F5490" s="132" t="s">
        <v>187</v>
      </c>
      <c r="G5490" s="122">
        <v>44483</v>
      </c>
      <c r="H5490" s="122"/>
      <c r="I5490" s="122"/>
      <c r="J5490" s="122"/>
      <c r="K5490" s="122"/>
      <c r="L5490" s="122"/>
      <c r="M5490" s="122"/>
      <c r="N5490" s="122"/>
      <c r="O5490" s="122"/>
      <c r="AA5490">
        <v>61.97</v>
      </c>
      <c r="AB5490">
        <v>74.88000000000001</v>
      </c>
      <c r="AC5490">
        <v>92.210000000000008</v>
      </c>
      <c r="AD5490">
        <v>49.46</v>
      </c>
      <c r="AE5490">
        <v>30.299999999999997</v>
      </c>
      <c r="AF5490">
        <v>27.84</v>
      </c>
      <c r="AG5490" s="69">
        <f t="shared" si="127"/>
        <v>136.85000000000002</v>
      </c>
      <c r="AH5490" s="70">
        <f t="shared" si="128"/>
        <v>229.06000000000003</v>
      </c>
      <c r="AI5490" s="70">
        <f t="shared" si="129"/>
        <v>278.52000000000004</v>
      </c>
      <c r="AJ5490" s="70">
        <f t="shared" si="130"/>
        <v>308.82000000000005</v>
      </c>
      <c r="AK5490" s="70">
        <f t="shared" si="131"/>
        <v>336.66</v>
      </c>
    </row>
    <row r="5491" spans="1:37" x14ac:dyDescent="0.25">
      <c r="A5491" s="96" t="s">
        <v>199</v>
      </c>
      <c r="B5491" s="96" t="s">
        <v>79</v>
      </c>
      <c r="C5491" s="96" t="s">
        <v>137</v>
      </c>
      <c r="D5491" s="96" t="s">
        <v>183</v>
      </c>
      <c r="E5491" s="96" t="s">
        <v>186</v>
      </c>
      <c r="F5491" s="132" t="s">
        <v>187</v>
      </c>
      <c r="G5491" s="122">
        <v>44509</v>
      </c>
      <c r="H5491" s="122"/>
      <c r="I5491" s="122"/>
      <c r="J5491" s="122"/>
      <c r="K5491" s="122"/>
      <c r="L5491" s="122"/>
      <c r="M5491" s="122"/>
      <c r="N5491" s="122"/>
      <c r="O5491" s="122"/>
      <c r="AA5491">
        <v>82.58</v>
      </c>
      <c r="AB5491">
        <v>54.83</v>
      </c>
      <c r="AC5491">
        <v>115.85000000000001</v>
      </c>
      <c r="AD5491">
        <v>55.760000000000005</v>
      </c>
      <c r="AE5491">
        <v>27.44</v>
      </c>
      <c r="AG5491" s="69">
        <f t="shared" si="127"/>
        <v>137.41</v>
      </c>
      <c r="AH5491" s="70">
        <f t="shared" si="128"/>
        <v>253.26</v>
      </c>
      <c r="AI5491" s="70">
        <f t="shared" si="129"/>
        <v>309.02</v>
      </c>
      <c r="AJ5491" s="70">
        <f t="shared" si="130"/>
        <v>336.46</v>
      </c>
      <c r="AK5491" s="70" t="str">
        <f t="shared" si="131"/>
        <v/>
      </c>
    </row>
    <row r="5492" spans="1:37" x14ac:dyDescent="0.25">
      <c r="A5492" s="96" t="s">
        <v>199</v>
      </c>
      <c r="B5492" s="96" t="s">
        <v>79</v>
      </c>
      <c r="C5492" s="96" t="s">
        <v>137</v>
      </c>
      <c r="D5492" s="96" t="s">
        <v>183</v>
      </c>
      <c r="E5492" s="96" t="s">
        <v>186</v>
      </c>
      <c r="F5492" s="132" t="s">
        <v>187</v>
      </c>
      <c r="G5492" s="122">
        <v>44519</v>
      </c>
      <c r="H5492" s="122"/>
      <c r="I5492" s="122"/>
      <c r="J5492" s="122"/>
      <c r="K5492" s="122"/>
      <c r="L5492" s="122"/>
      <c r="M5492" s="122"/>
      <c r="N5492" s="122"/>
      <c r="O5492" s="122"/>
      <c r="AA5492">
        <v>41.34</v>
      </c>
      <c r="AB5492">
        <v>22.46</v>
      </c>
      <c r="AC5492">
        <v>52.89</v>
      </c>
      <c r="AD5492">
        <v>44.7</v>
      </c>
      <c r="AE5492">
        <v>29.580000000000002</v>
      </c>
      <c r="AF5492">
        <v>24.22</v>
      </c>
      <c r="AG5492" s="69">
        <f t="shared" si="127"/>
        <v>63.800000000000004</v>
      </c>
      <c r="AH5492" s="70">
        <f t="shared" si="128"/>
        <v>116.69</v>
      </c>
      <c r="AI5492" s="70">
        <f t="shared" si="129"/>
        <v>161.38999999999999</v>
      </c>
      <c r="AJ5492" s="70">
        <f t="shared" si="130"/>
        <v>190.97</v>
      </c>
      <c r="AK5492" s="70">
        <f t="shared" si="131"/>
        <v>215.19</v>
      </c>
    </row>
    <row r="5493" spans="1:37" x14ac:dyDescent="0.25">
      <c r="A5493" s="96" t="s">
        <v>200</v>
      </c>
      <c r="B5493" s="96" t="s">
        <v>84</v>
      </c>
      <c r="C5493" s="96" t="s">
        <v>137</v>
      </c>
      <c r="D5493" s="96" t="s">
        <v>183</v>
      </c>
      <c r="E5493" s="96" t="s">
        <v>186</v>
      </c>
      <c r="F5493" s="132" t="s">
        <v>187</v>
      </c>
      <c r="G5493" s="122">
        <v>44435</v>
      </c>
      <c r="H5493" s="122"/>
      <c r="I5493" s="122"/>
      <c r="J5493" s="122"/>
      <c r="K5493" s="122"/>
      <c r="L5493" s="122"/>
      <c r="M5493" s="122"/>
      <c r="N5493" s="122"/>
      <c r="O5493" s="122"/>
      <c r="AA5493">
        <v>85.85</v>
      </c>
      <c r="AB5493">
        <v>72.44</v>
      </c>
      <c r="AC5493">
        <v>92.46</v>
      </c>
      <c r="AD5493">
        <v>57.55</v>
      </c>
      <c r="AE5493">
        <v>29.950000000000003</v>
      </c>
      <c r="AG5493" s="69">
        <f t="shared" si="127"/>
        <v>158.29</v>
      </c>
      <c r="AH5493" s="70">
        <f t="shared" si="128"/>
        <v>250.75</v>
      </c>
      <c r="AI5493" s="70">
        <f t="shared" si="129"/>
        <v>308.3</v>
      </c>
      <c r="AJ5493" s="70">
        <f t="shared" si="130"/>
        <v>338.25</v>
      </c>
      <c r="AK5493" s="70" t="str">
        <f t="shared" si="131"/>
        <v/>
      </c>
    </row>
    <row r="5494" spans="1:37" x14ac:dyDescent="0.25">
      <c r="A5494" s="96" t="s">
        <v>200</v>
      </c>
      <c r="B5494" s="96" t="s">
        <v>84</v>
      </c>
      <c r="C5494" s="96" t="s">
        <v>137</v>
      </c>
      <c r="D5494" s="96" t="s">
        <v>183</v>
      </c>
      <c r="E5494" s="96" t="s">
        <v>186</v>
      </c>
      <c r="F5494" s="132" t="s">
        <v>187</v>
      </c>
      <c r="G5494" s="122">
        <v>44483</v>
      </c>
      <c r="H5494" s="122"/>
      <c r="I5494" s="122"/>
      <c r="J5494" s="122"/>
      <c r="K5494" s="122"/>
      <c r="L5494" s="122"/>
      <c r="M5494" s="122"/>
      <c r="N5494" s="122"/>
      <c r="O5494" s="122"/>
      <c r="AA5494">
        <v>76.239999999999995</v>
      </c>
      <c r="AB5494">
        <v>81.040000000000006</v>
      </c>
      <c r="AC5494">
        <v>99.1</v>
      </c>
      <c r="AD5494">
        <v>56.97</v>
      </c>
      <c r="AE5494">
        <v>30.470000000000002</v>
      </c>
      <c r="AF5494">
        <v>22.51</v>
      </c>
      <c r="AG5494" s="69">
        <f t="shared" si="127"/>
        <v>157.28</v>
      </c>
      <c r="AH5494" s="70">
        <f t="shared" si="128"/>
        <v>256.38</v>
      </c>
      <c r="AI5494" s="70">
        <f t="shared" si="129"/>
        <v>313.35000000000002</v>
      </c>
      <c r="AJ5494" s="70">
        <f t="shared" si="130"/>
        <v>343.82000000000005</v>
      </c>
      <c r="AK5494" s="70">
        <f t="shared" si="131"/>
        <v>366.33000000000004</v>
      </c>
    </row>
    <row r="5495" spans="1:37" x14ac:dyDescent="0.25">
      <c r="A5495" s="96" t="s">
        <v>200</v>
      </c>
      <c r="B5495" s="96" t="s">
        <v>84</v>
      </c>
      <c r="C5495" s="96" t="s">
        <v>137</v>
      </c>
      <c r="D5495" s="96" t="s">
        <v>183</v>
      </c>
      <c r="E5495" s="96" t="s">
        <v>186</v>
      </c>
      <c r="F5495" s="132" t="s">
        <v>187</v>
      </c>
      <c r="G5495" s="122">
        <v>44509</v>
      </c>
      <c r="H5495" s="122"/>
      <c r="I5495" s="122"/>
      <c r="J5495" s="122"/>
      <c r="K5495" s="122"/>
      <c r="L5495" s="122"/>
      <c r="M5495" s="122"/>
      <c r="N5495" s="122"/>
      <c r="O5495" s="122"/>
      <c r="AA5495">
        <v>37.880000000000003</v>
      </c>
      <c r="AB5495">
        <v>55.17</v>
      </c>
      <c r="AC5495">
        <v>114.88</v>
      </c>
      <c r="AD5495">
        <v>66.42</v>
      </c>
      <c r="AE5495">
        <v>32.340000000000003</v>
      </c>
      <c r="AG5495" s="69">
        <f t="shared" si="127"/>
        <v>93.050000000000011</v>
      </c>
      <c r="AH5495" s="70">
        <f t="shared" si="128"/>
        <v>207.93</v>
      </c>
      <c r="AI5495" s="70">
        <f t="shared" si="129"/>
        <v>274.35000000000002</v>
      </c>
      <c r="AJ5495" s="70">
        <f t="shared" si="130"/>
        <v>306.69000000000005</v>
      </c>
      <c r="AK5495" s="70" t="str">
        <f t="shared" si="131"/>
        <v/>
      </c>
    </row>
    <row r="5496" spans="1:37" x14ac:dyDescent="0.25">
      <c r="A5496" s="96" t="s">
        <v>200</v>
      </c>
      <c r="B5496" s="96" t="s">
        <v>84</v>
      </c>
      <c r="C5496" s="96" t="s">
        <v>137</v>
      </c>
      <c r="D5496" s="96" t="s">
        <v>183</v>
      </c>
      <c r="E5496" s="96" t="s">
        <v>186</v>
      </c>
      <c r="F5496" s="132" t="s">
        <v>187</v>
      </c>
      <c r="G5496" s="122">
        <v>44519</v>
      </c>
      <c r="H5496" s="122"/>
      <c r="I5496" s="122"/>
      <c r="J5496" s="122"/>
      <c r="K5496" s="122"/>
      <c r="L5496" s="122"/>
      <c r="M5496" s="122"/>
      <c r="N5496" s="122"/>
      <c r="O5496" s="122"/>
      <c r="AA5496">
        <v>15.77</v>
      </c>
      <c r="AB5496">
        <v>18.71</v>
      </c>
      <c r="AC5496">
        <v>67.56</v>
      </c>
      <c r="AD5496">
        <v>54.05</v>
      </c>
      <c r="AE5496">
        <v>24.9</v>
      </c>
      <c r="AF5496">
        <v>23.47</v>
      </c>
      <c r="AG5496" s="69">
        <f t="shared" si="127"/>
        <v>34.480000000000004</v>
      </c>
      <c r="AH5496" s="70">
        <f t="shared" si="128"/>
        <v>102.04</v>
      </c>
      <c r="AI5496" s="70">
        <f t="shared" si="129"/>
        <v>156.09</v>
      </c>
      <c r="AJ5496" s="70">
        <f t="shared" si="130"/>
        <v>180.99</v>
      </c>
      <c r="AK5496" s="70">
        <f t="shared" si="131"/>
        <v>204.46</v>
      </c>
    </row>
    <row r="5497" spans="1:37" x14ac:dyDescent="0.25">
      <c r="A5497" s="96" t="s">
        <v>201</v>
      </c>
      <c r="B5497" s="96" t="s">
        <v>143</v>
      </c>
      <c r="C5497" s="96" t="s">
        <v>137</v>
      </c>
      <c r="D5497" s="96" t="s">
        <v>183</v>
      </c>
      <c r="E5497" s="96" t="s">
        <v>186</v>
      </c>
      <c r="F5497" s="132" t="s">
        <v>187</v>
      </c>
      <c r="G5497" s="122">
        <v>44435</v>
      </c>
      <c r="H5497" s="122"/>
      <c r="I5497" s="122"/>
      <c r="J5497" s="122"/>
      <c r="K5497" s="122"/>
      <c r="L5497" s="122"/>
      <c r="M5497" s="122"/>
      <c r="N5497" s="122"/>
      <c r="O5497" s="122"/>
      <c r="AA5497">
        <v>88.17</v>
      </c>
      <c r="AB5497">
        <v>85.84</v>
      </c>
      <c r="AC5497">
        <v>112.21000000000001</v>
      </c>
      <c r="AD5497">
        <v>46.11</v>
      </c>
      <c r="AE5497">
        <v>26.39</v>
      </c>
      <c r="AG5497" s="69">
        <f t="shared" si="127"/>
        <v>174.01</v>
      </c>
      <c r="AH5497" s="70">
        <f t="shared" si="128"/>
        <v>286.22000000000003</v>
      </c>
      <c r="AI5497" s="70">
        <f t="shared" si="129"/>
        <v>332.33000000000004</v>
      </c>
      <c r="AJ5497" s="70">
        <f t="shared" si="130"/>
        <v>358.72</v>
      </c>
      <c r="AK5497" s="70" t="str">
        <f t="shared" si="131"/>
        <v/>
      </c>
    </row>
    <row r="5498" spans="1:37" x14ac:dyDescent="0.25">
      <c r="A5498" s="96" t="s">
        <v>201</v>
      </c>
      <c r="B5498" s="96" t="s">
        <v>143</v>
      </c>
      <c r="C5498" s="96" t="s">
        <v>137</v>
      </c>
      <c r="D5498" s="96" t="s">
        <v>183</v>
      </c>
      <c r="E5498" s="96" t="s">
        <v>186</v>
      </c>
      <c r="F5498" s="132" t="s">
        <v>187</v>
      </c>
      <c r="G5498" s="122">
        <v>44483</v>
      </c>
      <c r="H5498" s="122"/>
      <c r="I5498" s="122"/>
      <c r="J5498" s="122"/>
      <c r="K5498" s="122"/>
      <c r="L5498" s="122"/>
      <c r="M5498" s="122"/>
      <c r="N5498" s="122"/>
      <c r="O5498" s="122"/>
      <c r="AA5498">
        <v>93.36</v>
      </c>
      <c r="AB5498">
        <v>114.97</v>
      </c>
      <c r="AC5498">
        <v>112.12</v>
      </c>
      <c r="AD5498">
        <v>57.13</v>
      </c>
      <c r="AE5498">
        <v>31.099999999999998</v>
      </c>
      <c r="AF5498">
        <v>27.889999999999997</v>
      </c>
      <c r="AG5498" s="69">
        <f t="shared" si="127"/>
        <v>208.32999999999998</v>
      </c>
      <c r="AH5498" s="70">
        <f t="shared" si="128"/>
        <v>320.45</v>
      </c>
      <c r="AI5498" s="70">
        <f t="shared" si="129"/>
        <v>377.58</v>
      </c>
      <c r="AJ5498" s="70">
        <f t="shared" si="130"/>
        <v>408.68</v>
      </c>
      <c r="AK5498" s="70">
        <f t="shared" si="131"/>
        <v>436.57</v>
      </c>
    </row>
    <row r="5499" spans="1:37" x14ac:dyDescent="0.25">
      <c r="A5499" s="96" t="s">
        <v>201</v>
      </c>
      <c r="B5499" s="96" t="s">
        <v>143</v>
      </c>
      <c r="C5499" s="96" t="s">
        <v>137</v>
      </c>
      <c r="D5499" s="96" t="s">
        <v>183</v>
      </c>
      <c r="E5499" s="96" t="s">
        <v>186</v>
      </c>
      <c r="F5499" s="132" t="s">
        <v>187</v>
      </c>
      <c r="G5499" s="122">
        <v>44509</v>
      </c>
      <c r="H5499" s="122"/>
      <c r="I5499" s="122"/>
      <c r="J5499" s="122"/>
      <c r="K5499" s="122"/>
      <c r="L5499" s="122"/>
      <c r="M5499" s="122"/>
      <c r="N5499" s="122"/>
      <c r="O5499" s="122"/>
      <c r="AA5499">
        <v>52.44</v>
      </c>
      <c r="AB5499">
        <v>71.25</v>
      </c>
      <c r="AC5499">
        <v>102.71</v>
      </c>
      <c r="AD5499">
        <v>49.91</v>
      </c>
      <c r="AE5499">
        <v>29.74</v>
      </c>
      <c r="AG5499" s="69">
        <f t="shared" si="127"/>
        <v>123.69</v>
      </c>
      <c r="AH5499" s="70">
        <f t="shared" si="128"/>
        <v>226.39999999999998</v>
      </c>
      <c r="AI5499" s="70">
        <f t="shared" si="129"/>
        <v>276.30999999999995</v>
      </c>
      <c r="AJ5499" s="70">
        <f t="shared" si="130"/>
        <v>306.04999999999995</v>
      </c>
      <c r="AK5499" s="70" t="str">
        <f t="shared" si="131"/>
        <v/>
      </c>
    </row>
    <row r="5500" spans="1:37" x14ac:dyDescent="0.25">
      <c r="A5500" s="96" t="s">
        <v>201</v>
      </c>
      <c r="B5500" s="96" t="s">
        <v>143</v>
      </c>
      <c r="C5500" s="96" t="s">
        <v>137</v>
      </c>
      <c r="D5500" s="96" t="s">
        <v>183</v>
      </c>
      <c r="E5500" s="96" t="s">
        <v>186</v>
      </c>
      <c r="F5500" s="132" t="s">
        <v>187</v>
      </c>
      <c r="G5500" s="122">
        <v>44519</v>
      </c>
      <c r="H5500" s="122"/>
      <c r="I5500" s="122"/>
      <c r="J5500" s="122"/>
      <c r="K5500" s="122"/>
      <c r="L5500" s="122"/>
      <c r="M5500" s="122"/>
      <c r="N5500" s="122"/>
      <c r="O5500" s="122"/>
      <c r="AA5500">
        <v>25.080000000000002</v>
      </c>
      <c r="AB5500">
        <v>30.63</v>
      </c>
      <c r="AC5500">
        <v>78.83</v>
      </c>
      <c r="AD5500">
        <v>46.89</v>
      </c>
      <c r="AE5500">
        <v>21.580000000000002</v>
      </c>
      <c r="AF5500">
        <v>19.36</v>
      </c>
      <c r="AG5500" s="69">
        <f t="shared" si="127"/>
        <v>55.71</v>
      </c>
      <c r="AH5500" s="70">
        <f t="shared" si="128"/>
        <v>134.54</v>
      </c>
      <c r="AI5500" s="70">
        <f t="shared" si="129"/>
        <v>181.43</v>
      </c>
      <c r="AJ5500" s="70">
        <f t="shared" si="130"/>
        <v>203.01000000000002</v>
      </c>
      <c r="AK5500" s="70">
        <f t="shared" si="131"/>
        <v>222.37</v>
      </c>
    </row>
    <row r="5501" spans="1:37" x14ac:dyDescent="0.25">
      <c r="A5501" s="96" t="s">
        <v>202</v>
      </c>
      <c r="B5501" s="96" t="s">
        <v>145</v>
      </c>
      <c r="C5501" s="96" t="s">
        <v>137</v>
      </c>
      <c r="D5501" s="96" t="s">
        <v>183</v>
      </c>
      <c r="E5501" s="96" t="s">
        <v>186</v>
      </c>
      <c r="F5501" s="132" t="s">
        <v>187</v>
      </c>
      <c r="G5501" s="122">
        <v>44435</v>
      </c>
      <c r="H5501" s="122"/>
      <c r="I5501" s="122"/>
      <c r="J5501" s="122"/>
      <c r="K5501" s="122"/>
      <c r="L5501" s="122"/>
      <c r="M5501" s="122"/>
      <c r="N5501" s="122"/>
      <c r="O5501" s="122"/>
      <c r="AA5501">
        <v>66.290000000000006</v>
      </c>
      <c r="AB5501">
        <v>67.400000000000006</v>
      </c>
      <c r="AC5501">
        <v>116.18</v>
      </c>
      <c r="AD5501">
        <v>77.86</v>
      </c>
      <c r="AE5501">
        <v>29.91</v>
      </c>
      <c r="AG5501" s="69">
        <f t="shared" si="127"/>
        <v>133.69</v>
      </c>
      <c r="AH5501" s="70">
        <f t="shared" si="128"/>
        <v>249.87</v>
      </c>
      <c r="AI5501" s="70">
        <f t="shared" si="129"/>
        <v>327.73</v>
      </c>
      <c r="AJ5501" s="70">
        <f t="shared" si="130"/>
        <v>357.64000000000004</v>
      </c>
      <c r="AK5501" s="70" t="str">
        <f t="shared" si="131"/>
        <v/>
      </c>
    </row>
    <row r="5502" spans="1:37" x14ac:dyDescent="0.25">
      <c r="A5502" s="96" t="s">
        <v>202</v>
      </c>
      <c r="B5502" s="96" t="s">
        <v>145</v>
      </c>
      <c r="C5502" s="96" t="s">
        <v>137</v>
      </c>
      <c r="D5502" s="96" t="s">
        <v>183</v>
      </c>
      <c r="E5502" s="96" t="s">
        <v>186</v>
      </c>
      <c r="F5502" s="132" t="s">
        <v>187</v>
      </c>
      <c r="G5502" s="122">
        <v>44483</v>
      </c>
      <c r="H5502" s="122"/>
      <c r="I5502" s="122"/>
      <c r="J5502" s="122"/>
      <c r="K5502" s="122"/>
      <c r="L5502" s="122"/>
      <c r="M5502" s="122"/>
      <c r="N5502" s="122"/>
      <c r="O5502" s="122"/>
      <c r="AA5502">
        <v>74.38</v>
      </c>
      <c r="AB5502">
        <v>102.31</v>
      </c>
      <c r="AC5502">
        <v>127.73</v>
      </c>
      <c r="AD5502">
        <v>54.74</v>
      </c>
      <c r="AE5502">
        <v>46.089999999999996</v>
      </c>
      <c r="AF5502">
        <v>27.150000000000002</v>
      </c>
      <c r="AG5502" s="69">
        <f t="shared" si="127"/>
        <v>176.69</v>
      </c>
      <c r="AH5502" s="70">
        <f t="shared" si="128"/>
        <v>304.42</v>
      </c>
      <c r="AI5502" s="70">
        <f t="shared" si="129"/>
        <v>359.16</v>
      </c>
      <c r="AJ5502" s="70">
        <f t="shared" si="130"/>
        <v>405.25</v>
      </c>
      <c r="AK5502" s="70">
        <f t="shared" si="131"/>
        <v>432.4</v>
      </c>
    </row>
    <row r="5503" spans="1:37" x14ac:dyDescent="0.25">
      <c r="A5503" s="96" t="s">
        <v>202</v>
      </c>
      <c r="B5503" s="96" t="s">
        <v>145</v>
      </c>
      <c r="C5503" s="96" t="s">
        <v>137</v>
      </c>
      <c r="D5503" s="96" t="s">
        <v>183</v>
      </c>
      <c r="E5503" s="96" t="s">
        <v>186</v>
      </c>
      <c r="F5503" s="132" t="s">
        <v>187</v>
      </c>
      <c r="G5503" s="122">
        <v>44509</v>
      </c>
      <c r="H5503" s="122"/>
      <c r="I5503" s="122"/>
      <c r="J5503" s="122"/>
      <c r="K5503" s="122"/>
      <c r="L5503" s="122"/>
      <c r="M5503" s="122"/>
      <c r="N5503" s="122"/>
      <c r="O5503" s="122"/>
      <c r="AA5503">
        <v>67.099999999999994</v>
      </c>
      <c r="AB5503">
        <v>61.93</v>
      </c>
      <c r="AC5503">
        <v>127.62</v>
      </c>
      <c r="AD5503">
        <v>79.900000000000006</v>
      </c>
      <c r="AE5503">
        <v>56.71</v>
      </c>
      <c r="AG5503" s="69">
        <f t="shared" si="127"/>
        <v>129.03</v>
      </c>
      <c r="AH5503" s="70">
        <f t="shared" si="128"/>
        <v>256.64999999999998</v>
      </c>
      <c r="AI5503" s="70">
        <f t="shared" si="129"/>
        <v>336.54999999999995</v>
      </c>
      <c r="AJ5503" s="70">
        <f t="shared" si="130"/>
        <v>393.25999999999993</v>
      </c>
      <c r="AK5503" s="70" t="str">
        <f t="shared" si="131"/>
        <v/>
      </c>
    </row>
    <row r="5504" spans="1:37" x14ac:dyDescent="0.25">
      <c r="A5504" s="96" t="s">
        <v>202</v>
      </c>
      <c r="B5504" s="96" t="s">
        <v>145</v>
      </c>
      <c r="C5504" s="96" t="s">
        <v>137</v>
      </c>
      <c r="D5504" s="96" t="s">
        <v>183</v>
      </c>
      <c r="E5504" s="96" t="s">
        <v>186</v>
      </c>
      <c r="F5504" s="132" t="s">
        <v>187</v>
      </c>
      <c r="G5504" s="122">
        <v>44519</v>
      </c>
      <c r="H5504" s="122"/>
      <c r="I5504" s="122"/>
      <c r="J5504" s="122"/>
      <c r="K5504" s="122"/>
      <c r="L5504" s="122"/>
      <c r="M5504" s="122"/>
      <c r="N5504" s="122"/>
      <c r="O5504" s="122"/>
      <c r="AA5504">
        <v>48.86</v>
      </c>
      <c r="AB5504">
        <v>24.009999999999998</v>
      </c>
      <c r="AC5504">
        <v>86.82</v>
      </c>
      <c r="AD5504">
        <v>61.96</v>
      </c>
      <c r="AE5504">
        <v>39.08</v>
      </c>
      <c r="AF5504">
        <v>22.78</v>
      </c>
      <c r="AG5504" s="69">
        <f t="shared" si="127"/>
        <v>72.87</v>
      </c>
      <c r="AH5504" s="70">
        <f t="shared" si="128"/>
        <v>159.69</v>
      </c>
      <c r="AI5504" s="70">
        <f t="shared" si="129"/>
        <v>221.65</v>
      </c>
      <c r="AJ5504" s="70">
        <f t="shared" si="130"/>
        <v>260.73</v>
      </c>
      <c r="AK5504" s="70">
        <f t="shared" si="131"/>
        <v>283.51</v>
      </c>
    </row>
    <row r="5505" spans="1:37" x14ac:dyDescent="0.25">
      <c r="A5505" s="96" t="s">
        <v>203</v>
      </c>
      <c r="B5505" s="96" t="s">
        <v>79</v>
      </c>
      <c r="C5505" s="96" t="s">
        <v>147</v>
      </c>
      <c r="D5505" s="96" t="s">
        <v>183</v>
      </c>
      <c r="E5505" s="96" t="s">
        <v>186</v>
      </c>
      <c r="F5505" s="132" t="s">
        <v>187</v>
      </c>
      <c r="G5505" s="122">
        <v>44435</v>
      </c>
      <c r="H5505" s="122"/>
      <c r="I5505" s="122"/>
      <c r="J5505" s="122"/>
      <c r="K5505" s="122"/>
      <c r="L5505" s="122"/>
      <c r="M5505" s="122"/>
      <c r="N5505" s="122"/>
      <c r="O5505" s="122"/>
      <c r="AA5505">
        <v>84.100000000000009</v>
      </c>
      <c r="AB5505">
        <v>87.61</v>
      </c>
      <c r="AC5505">
        <v>57.68</v>
      </c>
      <c r="AD5505">
        <v>49.730000000000004</v>
      </c>
      <c r="AE5505">
        <v>35.739999999999995</v>
      </c>
      <c r="AG5505" s="69">
        <f t="shared" si="127"/>
        <v>171.71</v>
      </c>
      <c r="AH5505" s="70">
        <f t="shared" si="128"/>
        <v>229.39000000000001</v>
      </c>
      <c r="AI5505" s="70">
        <f t="shared" si="129"/>
        <v>279.12</v>
      </c>
      <c r="AJ5505" s="70">
        <f t="shared" si="130"/>
        <v>314.86</v>
      </c>
      <c r="AK5505" s="70" t="str">
        <f t="shared" si="131"/>
        <v/>
      </c>
    </row>
    <row r="5506" spans="1:37" x14ac:dyDescent="0.25">
      <c r="A5506" s="96" t="s">
        <v>203</v>
      </c>
      <c r="B5506" s="96" t="s">
        <v>79</v>
      </c>
      <c r="C5506" s="96" t="s">
        <v>147</v>
      </c>
      <c r="D5506" s="96" t="s">
        <v>183</v>
      </c>
      <c r="E5506" s="96" t="s">
        <v>186</v>
      </c>
      <c r="F5506" s="132" t="s">
        <v>187</v>
      </c>
      <c r="G5506" s="122">
        <v>44483</v>
      </c>
      <c r="H5506" s="122"/>
      <c r="I5506" s="122"/>
      <c r="J5506" s="122"/>
      <c r="K5506" s="122"/>
      <c r="L5506" s="122"/>
      <c r="M5506" s="122"/>
      <c r="N5506" s="122"/>
      <c r="O5506" s="122"/>
      <c r="AA5506">
        <v>56.3</v>
      </c>
      <c r="AB5506">
        <v>85.67</v>
      </c>
      <c r="AC5506">
        <v>96.11999999999999</v>
      </c>
      <c r="AD5506">
        <v>55.43</v>
      </c>
      <c r="AE5506">
        <v>51.81</v>
      </c>
      <c r="AF5506">
        <v>24.95</v>
      </c>
      <c r="AG5506" s="69">
        <f t="shared" si="127"/>
        <v>141.97</v>
      </c>
      <c r="AH5506" s="70">
        <f t="shared" si="128"/>
        <v>238.08999999999997</v>
      </c>
      <c r="AI5506" s="70">
        <f t="shared" si="129"/>
        <v>293.52</v>
      </c>
      <c r="AJ5506" s="70">
        <f t="shared" si="130"/>
        <v>345.33</v>
      </c>
      <c r="AK5506" s="70">
        <f t="shared" si="131"/>
        <v>370.28</v>
      </c>
    </row>
    <row r="5507" spans="1:37" x14ac:dyDescent="0.25">
      <c r="A5507" s="96" t="s">
        <v>203</v>
      </c>
      <c r="B5507" s="96" t="s">
        <v>79</v>
      </c>
      <c r="C5507" s="96" t="s">
        <v>147</v>
      </c>
      <c r="D5507" s="96" t="s">
        <v>183</v>
      </c>
      <c r="E5507" s="96" t="s">
        <v>186</v>
      </c>
      <c r="F5507" s="132" t="s">
        <v>187</v>
      </c>
      <c r="G5507" s="122">
        <v>44509</v>
      </c>
      <c r="H5507" s="122"/>
      <c r="I5507" s="122"/>
      <c r="J5507" s="122"/>
      <c r="K5507" s="122"/>
      <c r="L5507" s="122"/>
      <c r="M5507" s="122"/>
      <c r="N5507" s="122"/>
      <c r="O5507" s="122"/>
      <c r="AA5507">
        <v>37.989999999999995</v>
      </c>
      <c r="AB5507">
        <v>41.809999999999995</v>
      </c>
      <c r="AC5507">
        <v>87.54</v>
      </c>
      <c r="AD5507">
        <v>61.37</v>
      </c>
      <c r="AE5507">
        <v>30.82</v>
      </c>
      <c r="AG5507" s="69">
        <f t="shared" si="127"/>
        <v>79.799999999999983</v>
      </c>
      <c r="AH5507" s="70">
        <f t="shared" si="128"/>
        <v>167.33999999999997</v>
      </c>
      <c r="AI5507" s="70">
        <f t="shared" si="129"/>
        <v>228.70999999999998</v>
      </c>
      <c r="AJ5507" s="70">
        <f t="shared" si="130"/>
        <v>259.52999999999997</v>
      </c>
      <c r="AK5507" s="70" t="str">
        <f t="shared" si="131"/>
        <v/>
      </c>
    </row>
    <row r="5508" spans="1:37" x14ac:dyDescent="0.25">
      <c r="A5508" s="96" t="s">
        <v>203</v>
      </c>
      <c r="B5508" s="96" t="s">
        <v>79</v>
      </c>
      <c r="C5508" s="96" t="s">
        <v>147</v>
      </c>
      <c r="D5508" s="96" t="s">
        <v>183</v>
      </c>
      <c r="E5508" s="96" t="s">
        <v>186</v>
      </c>
      <c r="F5508" s="132" t="s">
        <v>187</v>
      </c>
      <c r="G5508" s="122">
        <v>44519</v>
      </c>
      <c r="H5508" s="122"/>
      <c r="I5508" s="122"/>
      <c r="J5508" s="122"/>
      <c r="K5508" s="122"/>
      <c r="L5508" s="122"/>
      <c r="M5508" s="122"/>
      <c r="N5508" s="122"/>
      <c r="O5508" s="122"/>
      <c r="AA5508">
        <v>14.18</v>
      </c>
      <c r="AB5508">
        <v>34.010000000000005</v>
      </c>
      <c r="AC5508">
        <v>71.240000000000009</v>
      </c>
      <c r="AD5508">
        <v>40.78</v>
      </c>
      <c r="AE5508">
        <v>27.540000000000003</v>
      </c>
      <c r="AF5508">
        <v>25.53</v>
      </c>
      <c r="AG5508" s="69">
        <f t="shared" si="127"/>
        <v>48.190000000000005</v>
      </c>
      <c r="AH5508" s="70">
        <f t="shared" si="128"/>
        <v>119.43</v>
      </c>
      <c r="AI5508" s="70">
        <f t="shared" si="129"/>
        <v>160.21</v>
      </c>
      <c r="AJ5508" s="70">
        <f t="shared" si="130"/>
        <v>187.75</v>
      </c>
      <c r="AK5508" s="70">
        <f t="shared" si="131"/>
        <v>213.28</v>
      </c>
    </row>
    <row r="5509" spans="1:37" x14ac:dyDescent="0.25">
      <c r="A5509" s="96" t="s">
        <v>204</v>
      </c>
      <c r="B5509" s="96" t="s">
        <v>84</v>
      </c>
      <c r="C5509" s="96" t="s">
        <v>147</v>
      </c>
      <c r="D5509" s="96" t="s">
        <v>183</v>
      </c>
      <c r="E5509" s="96" t="s">
        <v>186</v>
      </c>
      <c r="F5509" s="132" t="s">
        <v>187</v>
      </c>
      <c r="G5509" s="122">
        <v>44435</v>
      </c>
      <c r="H5509" s="122"/>
      <c r="I5509" s="122"/>
      <c r="J5509" s="122"/>
      <c r="K5509" s="122"/>
      <c r="L5509" s="122"/>
      <c r="M5509" s="122"/>
      <c r="N5509" s="122"/>
      <c r="O5509" s="122"/>
      <c r="AA5509">
        <v>65.959999999999994</v>
      </c>
      <c r="AB5509">
        <v>59.699999999999996</v>
      </c>
      <c r="AC5509">
        <v>94.4</v>
      </c>
      <c r="AD5509">
        <v>56.81</v>
      </c>
      <c r="AE5509">
        <v>32.65</v>
      </c>
      <c r="AG5509" s="69">
        <f t="shared" si="127"/>
        <v>125.66</v>
      </c>
      <c r="AH5509" s="70">
        <f t="shared" si="128"/>
        <v>220.06</v>
      </c>
      <c r="AI5509" s="70">
        <f t="shared" si="129"/>
        <v>276.87</v>
      </c>
      <c r="AJ5509" s="70">
        <f t="shared" si="130"/>
        <v>309.52</v>
      </c>
      <c r="AK5509" s="70" t="str">
        <f t="shared" si="131"/>
        <v/>
      </c>
    </row>
    <row r="5510" spans="1:37" x14ac:dyDescent="0.25">
      <c r="A5510" s="96" t="s">
        <v>204</v>
      </c>
      <c r="B5510" s="96" t="s">
        <v>84</v>
      </c>
      <c r="C5510" s="96" t="s">
        <v>147</v>
      </c>
      <c r="D5510" s="96" t="s">
        <v>183</v>
      </c>
      <c r="E5510" s="96" t="s">
        <v>186</v>
      </c>
      <c r="F5510" s="132" t="s">
        <v>187</v>
      </c>
      <c r="G5510" s="122">
        <v>44483</v>
      </c>
      <c r="H5510" s="122"/>
      <c r="I5510" s="122"/>
      <c r="J5510" s="122"/>
      <c r="K5510" s="122"/>
      <c r="L5510" s="122"/>
      <c r="M5510" s="122"/>
      <c r="N5510" s="122"/>
      <c r="O5510" s="122"/>
      <c r="AA5510">
        <v>72.42</v>
      </c>
      <c r="AB5510">
        <v>103.89999999999999</v>
      </c>
      <c r="AC5510">
        <v>118.47</v>
      </c>
      <c r="AD5510">
        <v>66.97999999999999</v>
      </c>
      <c r="AE5510">
        <v>45.04</v>
      </c>
      <c r="AF5510">
        <v>35.050000000000004</v>
      </c>
      <c r="AG5510" s="69">
        <f t="shared" si="127"/>
        <v>176.32</v>
      </c>
      <c r="AH5510" s="70">
        <f t="shared" si="128"/>
        <v>294.78999999999996</v>
      </c>
      <c r="AI5510" s="70">
        <f t="shared" si="129"/>
        <v>361.77</v>
      </c>
      <c r="AJ5510" s="70">
        <f t="shared" si="130"/>
        <v>406.81</v>
      </c>
      <c r="AK5510" s="70">
        <f t="shared" si="131"/>
        <v>441.86</v>
      </c>
    </row>
    <row r="5511" spans="1:37" x14ac:dyDescent="0.25">
      <c r="A5511" s="96" t="s">
        <v>204</v>
      </c>
      <c r="B5511" s="96" t="s">
        <v>84</v>
      </c>
      <c r="C5511" s="96" t="s">
        <v>147</v>
      </c>
      <c r="D5511" s="96" t="s">
        <v>183</v>
      </c>
      <c r="E5511" s="96" t="s">
        <v>186</v>
      </c>
      <c r="F5511" s="132" t="s">
        <v>187</v>
      </c>
      <c r="G5511" s="122">
        <v>44509</v>
      </c>
      <c r="H5511" s="122"/>
      <c r="I5511" s="122"/>
      <c r="J5511" s="122"/>
      <c r="K5511" s="122"/>
      <c r="L5511" s="122"/>
      <c r="M5511" s="122"/>
      <c r="N5511" s="122"/>
      <c r="O5511" s="122"/>
      <c r="AA5511">
        <v>31.41</v>
      </c>
      <c r="AB5511">
        <v>39.559999999999995</v>
      </c>
      <c r="AC5511">
        <v>110.45</v>
      </c>
      <c r="AD5511">
        <v>86.85</v>
      </c>
      <c r="AE5511">
        <v>53.22</v>
      </c>
      <c r="AG5511" s="69">
        <f t="shared" si="127"/>
        <v>70.97</v>
      </c>
      <c r="AH5511" s="70">
        <f t="shared" si="128"/>
        <v>181.42000000000002</v>
      </c>
      <c r="AI5511" s="70">
        <f t="shared" si="129"/>
        <v>268.27</v>
      </c>
      <c r="AJ5511" s="70">
        <f t="shared" si="130"/>
        <v>321.49</v>
      </c>
      <c r="AK5511" s="70" t="str">
        <f t="shared" si="131"/>
        <v/>
      </c>
    </row>
    <row r="5512" spans="1:37" x14ac:dyDescent="0.25">
      <c r="A5512" s="96" t="s">
        <v>204</v>
      </c>
      <c r="B5512" s="96" t="s">
        <v>84</v>
      </c>
      <c r="C5512" s="96" t="s">
        <v>147</v>
      </c>
      <c r="D5512" s="96" t="s">
        <v>183</v>
      </c>
      <c r="E5512" s="96" t="s">
        <v>186</v>
      </c>
      <c r="F5512" s="132" t="s">
        <v>187</v>
      </c>
      <c r="G5512" s="122">
        <v>44519</v>
      </c>
      <c r="H5512" s="122"/>
      <c r="I5512" s="122"/>
      <c r="J5512" s="122"/>
      <c r="K5512" s="122"/>
      <c r="L5512" s="122"/>
      <c r="M5512" s="122"/>
      <c r="N5512" s="122"/>
      <c r="O5512" s="122"/>
      <c r="AA5512">
        <v>19.919999999999998</v>
      </c>
      <c r="AB5512">
        <v>19.830000000000002</v>
      </c>
      <c r="AC5512">
        <v>61.42</v>
      </c>
      <c r="AD5512">
        <v>54.25</v>
      </c>
      <c r="AE5512">
        <v>30.9</v>
      </c>
      <c r="AF5512">
        <v>34.410000000000004</v>
      </c>
      <c r="AG5512" s="69">
        <f t="shared" si="127"/>
        <v>39.75</v>
      </c>
      <c r="AH5512" s="70">
        <f t="shared" si="128"/>
        <v>101.17</v>
      </c>
      <c r="AI5512" s="70">
        <f t="shared" si="129"/>
        <v>155.42000000000002</v>
      </c>
      <c r="AJ5512" s="70">
        <f t="shared" si="130"/>
        <v>186.32000000000002</v>
      </c>
      <c r="AK5512" s="70">
        <f t="shared" si="131"/>
        <v>220.73000000000002</v>
      </c>
    </row>
    <row r="5513" spans="1:37" x14ac:dyDescent="0.25">
      <c r="A5513" s="96" t="s">
        <v>205</v>
      </c>
      <c r="B5513" s="96" t="s">
        <v>143</v>
      </c>
      <c r="C5513" s="96" t="s">
        <v>147</v>
      </c>
      <c r="D5513" s="96" t="s">
        <v>183</v>
      </c>
      <c r="E5513" s="96" t="s">
        <v>186</v>
      </c>
      <c r="F5513" s="132" t="s">
        <v>187</v>
      </c>
      <c r="G5513" s="122">
        <v>44435</v>
      </c>
      <c r="H5513" s="122"/>
      <c r="I5513" s="122"/>
      <c r="J5513" s="122"/>
      <c r="K5513" s="122"/>
      <c r="L5513" s="122"/>
      <c r="M5513" s="122"/>
      <c r="N5513" s="122"/>
      <c r="O5513" s="122"/>
      <c r="AA5513">
        <v>107.22999999999999</v>
      </c>
      <c r="AB5513">
        <v>69.319999999999993</v>
      </c>
      <c r="AC5513">
        <v>101.7</v>
      </c>
      <c r="AD5513">
        <v>48.05</v>
      </c>
      <c r="AE5513">
        <v>26.32</v>
      </c>
      <c r="AG5513" s="69">
        <f t="shared" si="127"/>
        <v>176.54999999999998</v>
      </c>
      <c r="AH5513" s="70">
        <f t="shared" si="128"/>
        <v>278.25</v>
      </c>
      <c r="AI5513" s="70">
        <f t="shared" si="129"/>
        <v>326.3</v>
      </c>
      <c r="AJ5513" s="70">
        <f t="shared" si="130"/>
        <v>352.62</v>
      </c>
      <c r="AK5513" s="70" t="str">
        <f t="shared" si="131"/>
        <v/>
      </c>
    </row>
    <row r="5514" spans="1:37" x14ac:dyDescent="0.25">
      <c r="A5514" s="96" t="s">
        <v>205</v>
      </c>
      <c r="B5514" s="96" t="s">
        <v>143</v>
      </c>
      <c r="C5514" s="96" t="s">
        <v>147</v>
      </c>
      <c r="D5514" s="96" t="s">
        <v>183</v>
      </c>
      <c r="E5514" s="96" t="s">
        <v>186</v>
      </c>
      <c r="F5514" s="132" t="s">
        <v>187</v>
      </c>
      <c r="G5514" s="122">
        <v>44483</v>
      </c>
      <c r="H5514" s="122"/>
      <c r="I5514" s="122"/>
      <c r="J5514" s="122"/>
      <c r="K5514" s="122"/>
      <c r="L5514" s="122"/>
      <c r="M5514" s="122"/>
      <c r="N5514" s="122"/>
      <c r="O5514" s="122"/>
      <c r="AA5514">
        <v>73.240000000000009</v>
      </c>
      <c r="AB5514">
        <v>113.13</v>
      </c>
      <c r="AC5514">
        <v>84.12</v>
      </c>
      <c r="AD5514">
        <v>48.4</v>
      </c>
      <c r="AE5514">
        <v>36.869999999999997</v>
      </c>
      <c r="AF5514">
        <v>34.049999999999997</v>
      </c>
      <c r="AG5514" s="69">
        <f t="shared" si="127"/>
        <v>186.37</v>
      </c>
      <c r="AH5514" s="70">
        <f t="shared" si="128"/>
        <v>270.49</v>
      </c>
      <c r="AI5514" s="70">
        <f t="shared" si="129"/>
        <v>318.89</v>
      </c>
      <c r="AJ5514" s="70">
        <f t="shared" si="130"/>
        <v>355.76</v>
      </c>
      <c r="AK5514" s="70">
        <f t="shared" si="131"/>
        <v>389.81</v>
      </c>
    </row>
    <row r="5515" spans="1:37" x14ac:dyDescent="0.25">
      <c r="A5515" s="96" t="s">
        <v>205</v>
      </c>
      <c r="B5515" s="96" t="s">
        <v>143</v>
      </c>
      <c r="C5515" s="96" t="s">
        <v>147</v>
      </c>
      <c r="D5515" s="96" t="s">
        <v>183</v>
      </c>
      <c r="E5515" s="96" t="s">
        <v>186</v>
      </c>
      <c r="F5515" s="132" t="s">
        <v>187</v>
      </c>
      <c r="G5515" s="122">
        <v>44509</v>
      </c>
      <c r="H5515" s="122"/>
      <c r="I5515" s="122"/>
      <c r="J5515" s="122"/>
      <c r="K5515" s="122"/>
      <c r="L5515" s="122"/>
      <c r="M5515" s="122"/>
      <c r="N5515" s="122"/>
      <c r="O5515" s="122"/>
      <c r="AA5515">
        <v>72.009999999999991</v>
      </c>
      <c r="AB5515">
        <v>81.69</v>
      </c>
      <c r="AC5515">
        <v>115.8</v>
      </c>
      <c r="AD5515">
        <v>59.55</v>
      </c>
      <c r="AE5515">
        <v>47.940000000000005</v>
      </c>
      <c r="AG5515" s="69">
        <f t="shared" si="127"/>
        <v>153.69999999999999</v>
      </c>
      <c r="AH5515" s="70">
        <f t="shared" si="128"/>
        <v>269.5</v>
      </c>
      <c r="AI5515" s="70">
        <f t="shared" si="129"/>
        <v>329.05</v>
      </c>
      <c r="AJ5515" s="70">
        <f t="shared" si="130"/>
        <v>376.99</v>
      </c>
      <c r="AK5515" s="70" t="str">
        <f t="shared" si="131"/>
        <v/>
      </c>
    </row>
    <row r="5516" spans="1:37" x14ac:dyDescent="0.25">
      <c r="A5516" s="96" t="s">
        <v>205</v>
      </c>
      <c r="B5516" s="96" t="s">
        <v>143</v>
      </c>
      <c r="C5516" s="96" t="s">
        <v>147</v>
      </c>
      <c r="D5516" s="96" t="s">
        <v>183</v>
      </c>
      <c r="E5516" s="96" t="s">
        <v>186</v>
      </c>
      <c r="F5516" s="132" t="s">
        <v>187</v>
      </c>
      <c r="G5516" s="122">
        <v>44519</v>
      </c>
      <c r="H5516" s="122"/>
      <c r="I5516" s="122"/>
      <c r="J5516" s="122"/>
      <c r="K5516" s="122"/>
      <c r="L5516" s="122"/>
      <c r="M5516" s="122"/>
      <c r="N5516" s="122"/>
      <c r="O5516" s="122"/>
      <c r="AA5516">
        <v>27.23</v>
      </c>
      <c r="AB5516">
        <v>39.85</v>
      </c>
      <c r="AC5516">
        <v>75.05</v>
      </c>
      <c r="AD5516">
        <v>54.01</v>
      </c>
      <c r="AE5516">
        <v>44.63</v>
      </c>
      <c r="AF5516">
        <v>25.02</v>
      </c>
      <c r="AG5516" s="69">
        <f t="shared" si="127"/>
        <v>67.08</v>
      </c>
      <c r="AH5516" s="70">
        <f t="shared" si="128"/>
        <v>142.13</v>
      </c>
      <c r="AI5516" s="70">
        <f t="shared" si="129"/>
        <v>196.14</v>
      </c>
      <c r="AJ5516" s="70">
        <f t="shared" si="130"/>
        <v>240.76999999999998</v>
      </c>
      <c r="AK5516" s="70">
        <f t="shared" si="131"/>
        <v>265.78999999999996</v>
      </c>
    </row>
    <row r="5517" spans="1:37" x14ac:dyDescent="0.25">
      <c r="A5517" s="96" t="s">
        <v>206</v>
      </c>
      <c r="B5517" s="96" t="s">
        <v>145</v>
      </c>
      <c r="C5517" s="96" t="s">
        <v>147</v>
      </c>
      <c r="D5517" s="96" t="s">
        <v>183</v>
      </c>
      <c r="E5517" s="96" t="s">
        <v>186</v>
      </c>
      <c r="F5517" s="132" t="s">
        <v>187</v>
      </c>
      <c r="G5517" s="122">
        <v>44435</v>
      </c>
      <c r="H5517" s="122"/>
      <c r="I5517" s="122"/>
      <c r="J5517" s="122"/>
      <c r="K5517" s="122"/>
      <c r="L5517" s="122"/>
      <c r="M5517" s="122"/>
      <c r="N5517" s="122"/>
      <c r="O5517" s="122"/>
      <c r="AA5517">
        <v>94.76</v>
      </c>
      <c r="AB5517">
        <v>102.36</v>
      </c>
      <c r="AC5517">
        <v>124.71000000000001</v>
      </c>
      <c r="AD5517">
        <v>74.569999999999993</v>
      </c>
      <c r="AE5517">
        <v>43.84</v>
      </c>
      <c r="AG5517" s="69">
        <f t="shared" si="127"/>
        <v>197.12</v>
      </c>
      <c r="AH5517" s="70">
        <f t="shared" si="128"/>
        <v>321.83000000000004</v>
      </c>
      <c r="AI5517" s="70">
        <f t="shared" si="129"/>
        <v>396.40000000000003</v>
      </c>
      <c r="AJ5517" s="70">
        <f t="shared" si="130"/>
        <v>440.24</v>
      </c>
      <c r="AK5517" s="70" t="str">
        <f t="shared" si="131"/>
        <v/>
      </c>
    </row>
    <row r="5518" spans="1:37" x14ac:dyDescent="0.25">
      <c r="A5518" s="96" t="s">
        <v>206</v>
      </c>
      <c r="B5518" s="96" t="s">
        <v>145</v>
      </c>
      <c r="C5518" s="96" t="s">
        <v>147</v>
      </c>
      <c r="D5518" s="96" t="s">
        <v>183</v>
      </c>
      <c r="E5518" s="96" t="s">
        <v>186</v>
      </c>
      <c r="F5518" s="132" t="s">
        <v>187</v>
      </c>
      <c r="G5518" s="122">
        <v>44483</v>
      </c>
      <c r="H5518" s="122"/>
      <c r="I5518" s="122"/>
      <c r="J5518" s="122"/>
      <c r="K5518" s="122"/>
      <c r="L5518" s="122"/>
      <c r="M5518" s="122"/>
      <c r="N5518" s="122"/>
      <c r="O5518" s="122"/>
      <c r="AA5518">
        <v>92.09</v>
      </c>
      <c r="AB5518">
        <v>100.07000000000001</v>
      </c>
      <c r="AC5518">
        <v>117.2</v>
      </c>
      <c r="AD5518">
        <v>76.150000000000006</v>
      </c>
      <c r="AE5518">
        <v>53.27</v>
      </c>
      <c r="AF5518">
        <v>27.540000000000003</v>
      </c>
      <c r="AG5518" s="69">
        <f t="shared" si="127"/>
        <v>192.16000000000003</v>
      </c>
      <c r="AH5518" s="70">
        <f t="shared" si="128"/>
        <v>309.36</v>
      </c>
      <c r="AI5518" s="70">
        <f t="shared" si="129"/>
        <v>385.51</v>
      </c>
      <c r="AJ5518" s="70">
        <f t="shared" si="130"/>
        <v>438.78</v>
      </c>
      <c r="AK5518" s="70">
        <f t="shared" si="131"/>
        <v>466.32</v>
      </c>
    </row>
    <row r="5519" spans="1:37" x14ac:dyDescent="0.25">
      <c r="A5519" s="96" t="s">
        <v>206</v>
      </c>
      <c r="B5519" s="96" t="s">
        <v>145</v>
      </c>
      <c r="C5519" s="96" t="s">
        <v>147</v>
      </c>
      <c r="D5519" s="96" t="s">
        <v>183</v>
      </c>
      <c r="E5519" s="96" t="s">
        <v>186</v>
      </c>
      <c r="F5519" s="132" t="s">
        <v>187</v>
      </c>
      <c r="G5519" s="122">
        <v>44509</v>
      </c>
      <c r="H5519" s="122"/>
      <c r="I5519" s="122"/>
      <c r="J5519" s="122"/>
      <c r="K5519" s="122"/>
      <c r="L5519" s="122"/>
      <c r="M5519" s="122"/>
      <c r="N5519" s="122"/>
      <c r="O5519" s="122"/>
      <c r="AA5519">
        <v>82.62</v>
      </c>
      <c r="AB5519">
        <v>63.43</v>
      </c>
      <c r="AC5519">
        <v>114.91</v>
      </c>
      <c r="AD5519">
        <v>53.92</v>
      </c>
      <c r="AE5519">
        <v>54.550000000000004</v>
      </c>
      <c r="AG5519" s="69">
        <f t="shared" si="127"/>
        <v>146.05000000000001</v>
      </c>
      <c r="AH5519" s="70">
        <f t="shared" si="128"/>
        <v>260.96000000000004</v>
      </c>
      <c r="AI5519" s="70">
        <f t="shared" si="129"/>
        <v>314.88000000000005</v>
      </c>
      <c r="AJ5519" s="70">
        <f t="shared" si="130"/>
        <v>369.43000000000006</v>
      </c>
      <c r="AK5519" s="70" t="str">
        <f t="shared" si="131"/>
        <v/>
      </c>
    </row>
    <row r="5520" spans="1:37" x14ac:dyDescent="0.25">
      <c r="A5520" s="96" t="s">
        <v>206</v>
      </c>
      <c r="B5520" s="96" t="s">
        <v>145</v>
      </c>
      <c r="C5520" s="96" t="s">
        <v>147</v>
      </c>
      <c r="D5520" s="96" t="s">
        <v>183</v>
      </c>
      <c r="E5520" s="96" t="s">
        <v>186</v>
      </c>
      <c r="F5520" s="132" t="s">
        <v>187</v>
      </c>
      <c r="G5520" s="122">
        <v>44519</v>
      </c>
      <c r="H5520" s="122"/>
      <c r="I5520" s="122"/>
      <c r="J5520" s="122"/>
      <c r="K5520" s="122"/>
      <c r="L5520" s="122"/>
      <c r="M5520" s="122"/>
      <c r="N5520" s="122"/>
      <c r="O5520" s="122"/>
      <c r="AA5520">
        <v>78.649999999999991</v>
      </c>
      <c r="AB5520">
        <v>40.83</v>
      </c>
      <c r="AC5520">
        <v>92.58</v>
      </c>
      <c r="AD5520">
        <v>75.39</v>
      </c>
      <c r="AE5520">
        <v>62.75</v>
      </c>
      <c r="AF5520">
        <v>46.29</v>
      </c>
      <c r="AG5520" s="69">
        <f t="shared" si="127"/>
        <v>119.47999999999999</v>
      </c>
      <c r="AH5520" s="70">
        <f t="shared" si="128"/>
        <v>212.06</v>
      </c>
      <c r="AI5520" s="70">
        <f t="shared" si="129"/>
        <v>287.45</v>
      </c>
      <c r="AJ5520" s="70">
        <f t="shared" si="130"/>
        <v>350.2</v>
      </c>
      <c r="AK5520" s="70">
        <f t="shared" si="131"/>
        <v>396.49</v>
      </c>
    </row>
    <row r="5521" spans="1:37" x14ac:dyDescent="0.25">
      <c r="A5521" s="96" t="s">
        <v>199</v>
      </c>
      <c r="B5521" s="96" t="s">
        <v>79</v>
      </c>
      <c r="C5521" s="96" t="s">
        <v>137</v>
      </c>
      <c r="D5521" s="96" t="s">
        <v>183</v>
      </c>
      <c r="E5521" s="96" t="s">
        <v>186</v>
      </c>
      <c r="F5521" s="132" t="s">
        <v>207</v>
      </c>
      <c r="G5521" s="122">
        <v>44544</v>
      </c>
      <c r="H5521" s="122"/>
      <c r="I5521" s="122"/>
      <c r="J5521" s="122"/>
      <c r="K5521" s="122"/>
      <c r="L5521" s="122"/>
      <c r="M5521" s="122"/>
      <c r="N5521" s="122"/>
      <c r="O5521" s="122"/>
      <c r="P5521" s="13"/>
      <c r="AA5521">
        <v>57.25</v>
      </c>
      <c r="AB5521">
        <v>63.11</v>
      </c>
      <c r="AC5521">
        <v>82.01</v>
      </c>
      <c r="AD5521">
        <v>46.19</v>
      </c>
      <c r="AE5521">
        <v>25.66</v>
      </c>
      <c r="AF5521">
        <v>22.71</v>
      </c>
      <c r="AG5521" s="69">
        <f t="shared" ref="AG5521:AG5584" si="132">IF(COUNTIFS(AA5521:AB5521,"&gt;=0")=2,SUM(AA5521:AB5521),"")</f>
        <v>120.36</v>
      </c>
      <c r="AH5521" s="70">
        <f t="shared" ref="AH5521:AH5584" si="133">IF(COUNTIFS(AA5521:AC5521,"&gt;=0")=3,SUM(AA5521:AC5521),"")</f>
        <v>202.37</v>
      </c>
      <c r="AI5521" s="70">
        <f t="shared" ref="AI5521:AI5584" si="134">IF(COUNTIFS(AA5521:AD5521,"&gt;=0")=4,SUM(AA5521:AD5521),"")</f>
        <v>248.56</v>
      </c>
      <c r="AJ5521" s="70">
        <f t="shared" ref="AJ5521:AJ5584" si="135">IF(COUNTIFS(AA5521:AE5521,"&gt;=0")=5,SUM(AA5521:AE5521),"")</f>
        <v>274.22000000000003</v>
      </c>
      <c r="AK5521" s="70">
        <f t="shared" ref="AK5521:AK5584" si="136">IF(COUNTIFS(AA5521:AF5521,"&gt;=0")=6,SUM(AA5521:AF5521),"")</f>
        <v>296.93</v>
      </c>
    </row>
    <row r="5522" spans="1:37" x14ac:dyDescent="0.25">
      <c r="A5522" s="96" t="s">
        <v>199</v>
      </c>
      <c r="B5522" s="96" t="s">
        <v>79</v>
      </c>
      <c r="C5522" s="96" t="s">
        <v>137</v>
      </c>
      <c r="D5522" s="96" t="s">
        <v>183</v>
      </c>
      <c r="E5522" s="96" t="s">
        <v>186</v>
      </c>
      <c r="F5522" s="132" t="s">
        <v>207</v>
      </c>
      <c r="G5522" s="122">
        <v>44585</v>
      </c>
      <c r="H5522" s="122"/>
      <c r="I5522" s="122"/>
      <c r="J5522" s="122"/>
      <c r="K5522" s="122"/>
      <c r="L5522" s="122"/>
      <c r="M5522" s="122"/>
      <c r="N5522" s="122"/>
      <c r="O5522" s="122"/>
      <c r="P5522" s="13"/>
      <c r="AA5522">
        <v>122.42</v>
      </c>
      <c r="AB5522">
        <v>42.48</v>
      </c>
      <c r="AC5522">
        <v>61.01</v>
      </c>
      <c r="AD5522">
        <v>46.55</v>
      </c>
      <c r="AE5522">
        <v>26.07</v>
      </c>
      <c r="AG5522" s="69">
        <f t="shared" si="132"/>
        <v>164.9</v>
      </c>
      <c r="AH5522" s="70">
        <f t="shared" si="133"/>
        <v>225.91</v>
      </c>
      <c r="AI5522" s="70">
        <f t="shared" si="134"/>
        <v>272.45999999999998</v>
      </c>
      <c r="AJ5522" s="70">
        <f t="shared" si="135"/>
        <v>298.52999999999997</v>
      </c>
      <c r="AK5522" s="70" t="str">
        <f t="shared" si="136"/>
        <v/>
      </c>
    </row>
    <row r="5523" spans="1:37" x14ac:dyDescent="0.25">
      <c r="A5523" s="96" t="s">
        <v>199</v>
      </c>
      <c r="B5523" s="96" t="s">
        <v>79</v>
      </c>
      <c r="C5523" s="96" t="s">
        <v>137</v>
      </c>
      <c r="D5523" s="96" t="s">
        <v>183</v>
      </c>
      <c r="E5523" s="96" t="s">
        <v>186</v>
      </c>
      <c r="F5523" s="132" t="s">
        <v>207</v>
      </c>
      <c r="G5523" s="122">
        <v>44613</v>
      </c>
      <c r="H5523" s="122"/>
      <c r="I5523" s="122"/>
      <c r="J5523" s="122"/>
      <c r="K5523" s="122"/>
      <c r="L5523" s="122"/>
      <c r="M5523" s="122"/>
      <c r="N5523" s="122"/>
      <c r="O5523" s="122"/>
      <c r="P5523" s="13"/>
      <c r="AA5523">
        <v>34.449999999999996</v>
      </c>
      <c r="AB5523">
        <v>48.86</v>
      </c>
      <c r="AC5523">
        <v>73.100000000000009</v>
      </c>
      <c r="AD5523">
        <v>61.78</v>
      </c>
      <c r="AE5523">
        <v>26.21</v>
      </c>
      <c r="AF5523">
        <v>27.79</v>
      </c>
      <c r="AG5523" s="69">
        <f t="shared" si="132"/>
        <v>83.31</v>
      </c>
      <c r="AH5523" s="70">
        <f t="shared" si="133"/>
        <v>156.41000000000003</v>
      </c>
      <c r="AI5523" s="70">
        <f t="shared" si="134"/>
        <v>218.19000000000003</v>
      </c>
      <c r="AJ5523" s="70">
        <f t="shared" si="135"/>
        <v>244.40000000000003</v>
      </c>
      <c r="AK5523" s="70">
        <f t="shared" si="136"/>
        <v>272.19000000000005</v>
      </c>
    </row>
    <row r="5524" spans="1:37" x14ac:dyDescent="0.25">
      <c r="A5524" s="96" t="s">
        <v>199</v>
      </c>
      <c r="B5524" s="96" t="s">
        <v>79</v>
      </c>
      <c r="C5524" s="96" t="s">
        <v>137</v>
      </c>
      <c r="D5524" s="96" t="s">
        <v>183</v>
      </c>
      <c r="E5524" s="96" t="s">
        <v>186</v>
      </c>
      <c r="F5524" s="132" t="s">
        <v>207</v>
      </c>
      <c r="G5524" s="122">
        <v>44672</v>
      </c>
      <c r="H5524" s="122"/>
      <c r="I5524" s="122"/>
      <c r="J5524" s="122"/>
      <c r="K5524" s="122"/>
      <c r="L5524" s="122"/>
      <c r="M5524" s="122"/>
      <c r="N5524" s="122"/>
      <c r="O5524" s="122"/>
      <c r="AA5524">
        <v>45.69</v>
      </c>
      <c r="AB5524">
        <v>54.21</v>
      </c>
      <c r="AC5524">
        <v>85.28</v>
      </c>
      <c r="AD5524">
        <v>80.400000000000006</v>
      </c>
      <c r="AE5524">
        <v>56.42</v>
      </c>
      <c r="AG5524" s="69">
        <f t="shared" si="132"/>
        <v>99.9</v>
      </c>
      <c r="AH5524" s="70">
        <f t="shared" si="133"/>
        <v>185.18</v>
      </c>
      <c r="AI5524" s="70">
        <f t="shared" si="134"/>
        <v>265.58000000000004</v>
      </c>
      <c r="AJ5524" s="70">
        <f t="shared" si="135"/>
        <v>322.00000000000006</v>
      </c>
      <c r="AK5524" s="70" t="str">
        <f t="shared" si="136"/>
        <v/>
      </c>
    </row>
    <row r="5525" spans="1:37" x14ac:dyDescent="0.25">
      <c r="A5525" s="96" t="s">
        <v>200</v>
      </c>
      <c r="B5525" s="96" t="s">
        <v>84</v>
      </c>
      <c r="C5525" s="96" t="s">
        <v>137</v>
      </c>
      <c r="D5525" s="96" t="s">
        <v>183</v>
      </c>
      <c r="E5525" s="96" t="s">
        <v>186</v>
      </c>
      <c r="F5525" s="132" t="s">
        <v>207</v>
      </c>
      <c r="G5525" s="122">
        <v>44544</v>
      </c>
      <c r="H5525" s="122"/>
      <c r="I5525" s="122"/>
      <c r="J5525" s="122"/>
      <c r="K5525" s="122"/>
      <c r="L5525" s="122"/>
      <c r="M5525" s="122"/>
      <c r="N5525" s="122"/>
      <c r="O5525" s="122"/>
      <c r="AA5525">
        <v>68.69</v>
      </c>
      <c r="AB5525">
        <v>69.88</v>
      </c>
      <c r="AC5525">
        <v>91.99</v>
      </c>
      <c r="AD5525">
        <v>65.73</v>
      </c>
      <c r="AE5525">
        <v>27.270000000000003</v>
      </c>
      <c r="AF5525">
        <v>25.75</v>
      </c>
      <c r="AG5525" s="69">
        <f t="shared" si="132"/>
        <v>138.57</v>
      </c>
      <c r="AH5525" s="70">
        <f t="shared" si="133"/>
        <v>230.56</v>
      </c>
      <c r="AI5525" s="70">
        <f t="shared" si="134"/>
        <v>296.29000000000002</v>
      </c>
      <c r="AJ5525" s="70">
        <f t="shared" si="135"/>
        <v>323.56</v>
      </c>
      <c r="AK5525" s="70">
        <f t="shared" si="136"/>
        <v>349.31</v>
      </c>
    </row>
    <row r="5526" spans="1:37" x14ac:dyDescent="0.25">
      <c r="A5526" s="96" t="s">
        <v>200</v>
      </c>
      <c r="B5526" s="96" t="s">
        <v>84</v>
      </c>
      <c r="C5526" s="96" t="s">
        <v>137</v>
      </c>
      <c r="D5526" s="96" t="s">
        <v>183</v>
      </c>
      <c r="E5526" s="96" t="s">
        <v>186</v>
      </c>
      <c r="F5526" s="132" t="s">
        <v>207</v>
      </c>
      <c r="G5526" s="122">
        <v>44585</v>
      </c>
      <c r="H5526" s="122"/>
      <c r="I5526" s="122"/>
      <c r="J5526" s="122"/>
      <c r="K5526" s="122"/>
      <c r="L5526" s="122"/>
      <c r="M5526" s="122"/>
      <c r="N5526" s="122"/>
      <c r="O5526" s="122"/>
      <c r="AA5526">
        <v>118.31</v>
      </c>
      <c r="AB5526">
        <v>50.970000000000006</v>
      </c>
      <c r="AC5526">
        <v>87.03</v>
      </c>
      <c r="AD5526">
        <v>55.96</v>
      </c>
      <c r="AE5526">
        <v>31.5</v>
      </c>
      <c r="AG5526" s="69">
        <f t="shared" si="132"/>
        <v>169.28</v>
      </c>
      <c r="AH5526" s="70">
        <f t="shared" si="133"/>
        <v>256.31</v>
      </c>
      <c r="AI5526" s="70">
        <f t="shared" si="134"/>
        <v>312.27</v>
      </c>
      <c r="AJ5526" s="70">
        <f t="shared" si="135"/>
        <v>343.77</v>
      </c>
      <c r="AK5526" s="70" t="str">
        <f t="shared" si="136"/>
        <v/>
      </c>
    </row>
    <row r="5527" spans="1:37" x14ac:dyDescent="0.25">
      <c r="A5527" s="96" t="s">
        <v>200</v>
      </c>
      <c r="B5527" s="96" t="s">
        <v>84</v>
      </c>
      <c r="C5527" s="96" t="s">
        <v>137</v>
      </c>
      <c r="D5527" s="96" t="s">
        <v>183</v>
      </c>
      <c r="E5527" s="96" t="s">
        <v>186</v>
      </c>
      <c r="F5527" s="132" t="s">
        <v>207</v>
      </c>
      <c r="G5527" s="122">
        <v>44613</v>
      </c>
      <c r="H5527" s="122"/>
      <c r="I5527" s="122"/>
      <c r="J5527" s="122"/>
      <c r="K5527" s="122"/>
      <c r="L5527" s="122"/>
      <c r="M5527" s="122"/>
      <c r="N5527" s="122"/>
      <c r="O5527" s="122"/>
      <c r="AA5527">
        <v>26.09</v>
      </c>
      <c r="AB5527">
        <v>43.78</v>
      </c>
      <c r="AC5527">
        <v>81.25</v>
      </c>
      <c r="AD5527">
        <v>68.349999999999994</v>
      </c>
      <c r="AE5527">
        <v>38.46</v>
      </c>
      <c r="AF5527">
        <v>26.22</v>
      </c>
      <c r="AG5527" s="69">
        <f t="shared" si="132"/>
        <v>69.87</v>
      </c>
      <c r="AH5527" s="70">
        <f t="shared" si="133"/>
        <v>151.12</v>
      </c>
      <c r="AI5527" s="70">
        <f t="shared" si="134"/>
        <v>219.47</v>
      </c>
      <c r="AJ5527" s="70">
        <f t="shared" si="135"/>
        <v>257.93</v>
      </c>
      <c r="AK5527" s="70">
        <f t="shared" si="136"/>
        <v>284.14999999999998</v>
      </c>
    </row>
    <row r="5528" spans="1:37" x14ac:dyDescent="0.25">
      <c r="A5528" s="96" t="s">
        <v>200</v>
      </c>
      <c r="B5528" s="96" t="s">
        <v>84</v>
      </c>
      <c r="C5528" s="96" t="s">
        <v>137</v>
      </c>
      <c r="D5528" s="96" t="s">
        <v>183</v>
      </c>
      <c r="E5528" s="96" t="s">
        <v>186</v>
      </c>
      <c r="F5528" s="132" t="s">
        <v>207</v>
      </c>
      <c r="G5528" s="122">
        <v>44672</v>
      </c>
      <c r="H5528" s="122"/>
      <c r="I5528" s="122"/>
      <c r="J5528" s="122"/>
      <c r="K5528" s="122"/>
      <c r="L5528" s="122"/>
      <c r="M5528" s="122"/>
      <c r="N5528" s="122"/>
      <c r="O5528" s="122"/>
      <c r="AA5528">
        <v>36.53</v>
      </c>
      <c r="AB5528">
        <v>55.22</v>
      </c>
      <c r="AC5528">
        <v>92.16</v>
      </c>
      <c r="AD5528">
        <v>87.210000000000008</v>
      </c>
      <c r="AE5528">
        <v>71.320000000000007</v>
      </c>
      <c r="AG5528" s="69">
        <f t="shared" si="132"/>
        <v>91.75</v>
      </c>
      <c r="AH5528" s="70">
        <f t="shared" si="133"/>
        <v>183.91</v>
      </c>
      <c r="AI5528" s="70">
        <f t="shared" si="134"/>
        <v>271.12</v>
      </c>
      <c r="AJ5528" s="70">
        <f t="shared" si="135"/>
        <v>342.44</v>
      </c>
      <c r="AK5528" s="70" t="str">
        <f t="shared" si="136"/>
        <v/>
      </c>
    </row>
    <row r="5529" spans="1:37" x14ac:dyDescent="0.25">
      <c r="A5529" s="96" t="s">
        <v>201</v>
      </c>
      <c r="B5529" s="96" t="s">
        <v>143</v>
      </c>
      <c r="C5529" s="96" t="s">
        <v>137</v>
      </c>
      <c r="D5529" s="96" t="s">
        <v>183</v>
      </c>
      <c r="E5529" s="96" t="s">
        <v>186</v>
      </c>
      <c r="F5529" s="132" t="s">
        <v>207</v>
      </c>
      <c r="G5529" s="122">
        <v>44544</v>
      </c>
      <c r="H5529" s="122"/>
      <c r="I5529" s="122"/>
      <c r="J5529" s="122"/>
      <c r="K5529" s="122"/>
      <c r="L5529" s="122"/>
      <c r="M5529" s="122"/>
      <c r="N5529" s="122"/>
      <c r="O5529" s="122"/>
      <c r="AA5529">
        <v>59.75</v>
      </c>
      <c r="AB5529">
        <v>54.01</v>
      </c>
      <c r="AC5529">
        <v>86.99</v>
      </c>
      <c r="AD5529">
        <v>56.879999999999995</v>
      </c>
      <c r="AE5529">
        <v>23.48</v>
      </c>
      <c r="AF5529">
        <v>22.990000000000002</v>
      </c>
      <c r="AG5529" s="69">
        <f t="shared" si="132"/>
        <v>113.75999999999999</v>
      </c>
      <c r="AH5529" s="70">
        <f t="shared" si="133"/>
        <v>200.75</v>
      </c>
      <c r="AI5529" s="70">
        <f t="shared" si="134"/>
        <v>257.63</v>
      </c>
      <c r="AJ5529" s="70">
        <f t="shared" si="135"/>
        <v>281.11</v>
      </c>
      <c r="AK5529" s="70">
        <f t="shared" si="136"/>
        <v>304.10000000000002</v>
      </c>
    </row>
    <row r="5530" spans="1:37" x14ac:dyDescent="0.25">
      <c r="A5530" s="96" t="s">
        <v>201</v>
      </c>
      <c r="B5530" s="96" t="s">
        <v>143</v>
      </c>
      <c r="C5530" s="96" t="s">
        <v>137</v>
      </c>
      <c r="D5530" s="96" t="s">
        <v>183</v>
      </c>
      <c r="E5530" s="96" t="s">
        <v>186</v>
      </c>
      <c r="F5530" s="132" t="s">
        <v>207</v>
      </c>
      <c r="G5530" s="122">
        <v>44585</v>
      </c>
      <c r="H5530" s="122"/>
      <c r="I5530" s="122"/>
      <c r="J5530" s="122"/>
      <c r="K5530" s="122"/>
      <c r="L5530" s="122"/>
      <c r="M5530" s="122"/>
      <c r="N5530" s="122"/>
      <c r="O5530" s="122"/>
      <c r="AA5530">
        <v>123.26</v>
      </c>
      <c r="AB5530">
        <v>58.43</v>
      </c>
      <c r="AC5530">
        <v>120.35000000000001</v>
      </c>
      <c r="AD5530">
        <v>82.53</v>
      </c>
      <c r="AE5530">
        <v>45.7</v>
      </c>
      <c r="AG5530" s="69">
        <f t="shared" si="132"/>
        <v>181.69</v>
      </c>
      <c r="AH5530" s="70">
        <f t="shared" si="133"/>
        <v>302.04000000000002</v>
      </c>
      <c r="AI5530" s="70">
        <f t="shared" si="134"/>
        <v>384.57000000000005</v>
      </c>
      <c r="AJ5530" s="70">
        <f t="shared" si="135"/>
        <v>430.27000000000004</v>
      </c>
      <c r="AK5530" s="70" t="str">
        <f t="shared" si="136"/>
        <v/>
      </c>
    </row>
    <row r="5531" spans="1:37" x14ac:dyDescent="0.25">
      <c r="A5531" s="96" t="s">
        <v>201</v>
      </c>
      <c r="B5531" s="96" t="s">
        <v>143</v>
      </c>
      <c r="C5531" s="96" t="s">
        <v>137</v>
      </c>
      <c r="D5531" s="96" t="s">
        <v>183</v>
      </c>
      <c r="E5531" s="96" t="s">
        <v>186</v>
      </c>
      <c r="F5531" s="132" t="s">
        <v>207</v>
      </c>
      <c r="G5531" s="122">
        <v>44613</v>
      </c>
      <c r="H5531" s="122"/>
      <c r="I5531" s="122"/>
      <c r="J5531" s="122"/>
      <c r="K5531" s="122"/>
      <c r="L5531" s="122"/>
      <c r="M5531" s="122"/>
      <c r="N5531" s="122"/>
      <c r="O5531" s="122"/>
      <c r="AA5531">
        <v>44.769999999999996</v>
      </c>
      <c r="AB5531">
        <v>51.81</v>
      </c>
      <c r="AC5531">
        <v>101.07</v>
      </c>
      <c r="AD5531">
        <v>90.59</v>
      </c>
      <c r="AE5531">
        <v>46.58</v>
      </c>
      <c r="AF5531">
        <v>34.4</v>
      </c>
      <c r="AG5531" s="69">
        <f t="shared" si="132"/>
        <v>96.58</v>
      </c>
      <c r="AH5531" s="70">
        <f t="shared" si="133"/>
        <v>197.64999999999998</v>
      </c>
      <c r="AI5531" s="70">
        <f t="shared" si="134"/>
        <v>288.24</v>
      </c>
      <c r="AJ5531" s="70">
        <f t="shared" si="135"/>
        <v>334.82</v>
      </c>
      <c r="AK5531" s="70">
        <f t="shared" si="136"/>
        <v>369.21999999999997</v>
      </c>
    </row>
    <row r="5532" spans="1:37" x14ac:dyDescent="0.25">
      <c r="A5532" s="96" t="s">
        <v>201</v>
      </c>
      <c r="B5532" s="96" t="s">
        <v>143</v>
      </c>
      <c r="C5532" s="96" t="s">
        <v>137</v>
      </c>
      <c r="D5532" s="96" t="s">
        <v>183</v>
      </c>
      <c r="E5532" s="96" t="s">
        <v>186</v>
      </c>
      <c r="F5532" s="132" t="s">
        <v>207</v>
      </c>
      <c r="G5532" s="122">
        <v>44672</v>
      </c>
      <c r="H5532" s="122"/>
      <c r="I5532" s="122"/>
      <c r="J5532" s="122"/>
      <c r="K5532" s="122"/>
      <c r="L5532" s="122"/>
      <c r="M5532" s="122"/>
      <c r="N5532" s="122"/>
      <c r="O5532" s="122"/>
      <c r="AA5532">
        <v>41.61</v>
      </c>
      <c r="AB5532">
        <v>50.48</v>
      </c>
      <c r="AC5532">
        <v>96.22</v>
      </c>
      <c r="AD5532">
        <v>84.699999999999989</v>
      </c>
      <c r="AE5532">
        <v>63.31</v>
      </c>
      <c r="AG5532" s="69">
        <f t="shared" si="132"/>
        <v>92.09</v>
      </c>
      <c r="AH5532" s="70">
        <f t="shared" si="133"/>
        <v>188.31</v>
      </c>
      <c r="AI5532" s="70">
        <f t="shared" si="134"/>
        <v>273.01</v>
      </c>
      <c r="AJ5532" s="70">
        <f t="shared" si="135"/>
        <v>336.32</v>
      </c>
      <c r="AK5532" s="70" t="str">
        <f t="shared" si="136"/>
        <v/>
      </c>
    </row>
    <row r="5533" spans="1:37" x14ac:dyDescent="0.25">
      <c r="A5533" s="96" t="s">
        <v>202</v>
      </c>
      <c r="B5533" s="96" t="s">
        <v>145</v>
      </c>
      <c r="C5533" s="96" t="s">
        <v>137</v>
      </c>
      <c r="D5533" s="96" t="s">
        <v>183</v>
      </c>
      <c r="E5533" s="96" t="s">
        <v>186</v>
      </c>
      <c r="F5533" s="132" t="s">
        <v>207</v>
      </c>
      <c r="G5533" s="122">
        <v>44544</v>
      </c>
      <c r="H5533" s="122"/>
      <c r="I5533" s="122"/>
      <c r="J5533" s="122"/>
      <c r="K5533" s="122"/>
      <c r="L5533" s="122"/>
      <c r="M5533" s="122"/>
      <c r="N5533" s="122"/>
      <c r="O5533" s="122"/>
      <c r="AA5533">
        <v>72.459999999999994</v>
      </c>
      <c r="AB5533">
        <v>73.489999999999995</v>
      </c>
      <c r="AC5533">
        <v>119.61</v>
      </c>
      <c r="AD5533">
        <v>61.379999999999995</v>
      </c>
      <c r="AE5533">
        <v>24.95</v>
      </c>
      <c r="AF5533">
        <v>23.05</v>
      </c>
      <c r="AG5533" s="69">
        <f t="shared" si="132"/>
        <v>145.94999999999999</v>
      </c>
      <c r="AH5533" s="70">
        <f t="shared" si="133"/>
        <v>265.56</v>
      </c>
      <c r="AI5533" s="70">
        <f t="shared" si="134"/>
        <v>326.94</v>
      </c>
      <c r="AJ5533" s="70">
        <f t="shared" si="135"/>
        <v>351.89</v>
      </c>
      <c r="AK5533" s="70">
        <f t="shared" si="136"/>
        <v>374.94</v>
      </c>
    </row>
    <row r="5534" spans="1:37" x14ac:dyDescent="0.25">
      <c r="A5534" s="96" t="s">
        <v>202</v>
      </c>
      <c r="B5534" s="96" t="s">
        <v>145</v>
      </c>
      <c r="C5534" s="96" t="s">
        <v>137</v>
      </c>
      <c r="D5534" s="96" t="s">
        <v>183</v>
      </c>
      <c r="E5534" s="96" t="s">
        <v>186</v>
      </c>
      <c r="F5534" s="132" t="s">
        <v>207</v>
      </c>
      <c r="G5534" s="122">
        <v>44585</v>
      </c>
      <c r="H5534" s="122"/>
      <c r="I5534" s="122"/>
      <c r="J5534" s="122"/>
      <c r="K5534" s="122"/>
      <c r="L5534" s="122"/>
      <c r="M5534" s="122"/>
      <c r="N5534" s="122"/>
      <c r="O5534" s="122"/>
      <c r="AA5534">
        <v>119.35</v>
      </c>
      <c r="AB5534">
        <v>57.06</v>
      </c>
      <c r="AC5534">
        <v>118.03999999999999</v>
      </c>
      <c r="AD5534">
        <v>74.820000000000007</v>
      </c>
      <c r="AE5534">
        <v>42.86</v>
      </c>
      <c r="AG5534" s="69">
        <f t="shared" si="132"/>
        <v>176.41</v>
      </c>
      <c r="AH5534" s="70">
        <f t="shared" si="133"/>
        <v>294.45</v>
      </c>
      <c r="AI5534" s="70">
        <f t="shared" si="134"/>
        <v>369.27</v>
      </c>
      <c r="AJ5534" s="70">
        <f t="shared" si="135"/>
        <v>412.13</v>
      </c>
      <c r="AK5534" s="70" t="str">
        <f t="shared" si="136"/>
        <v/>
      </c>
    </row>
    <row r="5535" spans="1:37" x14ac:dyDescent="0.25">
      <c r="A5535" s="96" t="s">
        <v>202</v>
      </c>
      <c r="B5535" s="96" t="s">
        <v>145</v>
      </c>
      <c r="C5535" s="96" t="s">
        <v>137</v>
      </c>
      <c r="D5535" s="96" t="s">
        <v>183</v>
      </c>
      <c r="E5535" s="96" t="s">
        <v>186</v>
      </c>
      <c r="F5535" s="132" t="s">
        <v>207</v>
      </c>
      <c r="G5535" s="122">
        <v>44613</v>
      </c>
      <c r="H5535" s="122"/>
      <c r="I5535" s="122"/>
      <c r="J5535" s="122"/>
      <c r="K5535" s="122"/>
      <c r="L5535" s="122"/>
      <c r="M5535" s="122"/>
      <c r="N5535" s="122"/>
      <c r="O5535" s="122"/>
      <c r="AA5535">
        <v>39</v>
      </c>
      <c r="AB5535">
        <v>44.879999999999995</v>
      </c>
      <c r="AC5535">
        <v>90.6</v>
      </c>
      <c r="AD5535">
        <v>86.48</v>
      </c>
      <c r="AE5535">
        <v>49.75</v>
      </c>
      <c r="AF5535">
        <v>40.97</v>
      </c>
      <c r="AG5535" s="69">
        <f t="shared" si="132"/>
        <v>83.88</v>
      </c>
      <c r="AH5535" s="70">
        <f t="shared" si="133"/>
        <v>174.48</v>
      </c>
      <c r="AI5535" s="70">
        <f t="shared" si="134"/>
        <v>260.95999999999998</v>
      </c>
      <c r="AJ5535" s="70">
        <f t="shared" si="135"/>
        <v>310.70999999999998</v>
      </c>
      <c r="AK5535" s="70">
        <f t="shared" si="136"/>
        <v>351.67999999999995</v>
      </c>
    </row>
    <row r="5536" spans="1:37" x14ac:dyDescent="0.25">
      <c r="A5536" s="96" t="s">
        <v>202</v>
      </c>
      <c r="B5536" s="96" t="s">
        <v>145</v>
      </c>
      <c r="C5536" s="96" t="s">
        <v>137</v>
      </c>
      <c r="D5536" s="96" t="s">
        <v>183</v>
      </c>
      <c r="E5536" s="96" t="s">
        <v>186</v>
      </c>
      <c r="F5536" s="132" t="s">
        <v>207</v>
      </c>
      <c r="G5536" s="122">
        <v>44672</v>
      </c>
      <c r="H5536" s="122"/>
      <c r="I5536" s="122"/>
      <c r="J5536" s="122"/>
      <c r="K5536" s="122"/>
      <c r="L5536" s="122"/>
      <c r="M5536" s="122"/>
      <c r="N5536" s="122"/>
      <c r="O5536" s="122"/>
      <c r="AA5536">
        <v>39.93</v>
      </c>
      <c r="AB5536">
        <v>56</v>
      </c>
      <c r="AC5536">
        <v>115.43</v>
      </c>
      <c r="AD5536">
        <v>120.88000000000001</v>
      </c>
      <c r="AE5536">
        <v>78.790000000000006</v>
      </c>
      <c r="AG5536" s="69">
        <f t="shared" si="132"/>
        <v>95.93</v>
      </c>
      <c r="AH5536" s="70">
        <f t="shared" si="133"/>
        <v>211.36</v>
      </c>
      <c r="AI5536" s="70">
        <f t="shared" si="134"/>
        <v>332.24</v>
      </c>
      <c r="AJ5536" s="70">
        <f t="shared" si="135"/>
        <v>411.03000000000003</v>
      </c>
      <c r="AK5536" s="70" t="str">
        <f t="shared" si="136"/>
        <v/>
      </c>
    </row>
    <row r="5537" spans="1:37" x14ac:dyDescent="0.25">
      <c r="A5537" s="96" t="s">
        <v>203</v>
      </c>
      <c r="B5537" s="96" t="s">
        <v>79</v>
      </c>
      <c r="C5537" s="96" t="s">
        <v>147</v>
      </c>
      <c r="D5537" s="96" t="s">
        <v>183</v>
      </c>
      <c r="E5537" s="96" t="s">
        <v>186</v>
      </c>
      <c r="F5537" s="132" t="s">
        <v>207</v>
      </c>
      <c r="G5537" s="122">
        <v>44544</v>
      </c>
      <c r="H5537" s="122"/>
      <c r="I5537" s="122"/>
      <c r="J5537" s="122"/>
      <c r="K5537" s="122"/>
      <c r="L5537" s="122"/>
      <c r="M5537" s="122"/>
      <c r="N5537" s="122"/>
      <c r="O5537" s="122"/>
      <c r="AA5537">
        <v>51.93</v>
      </c>
      <c r="AB5537">
        <v>49.9</v>
      </c>
      <c r="AC5537">
        <v>73.759999999999991</v>
      </c>
      <c r="AD5537">
        <v>60.26</v>
      </c>
      <c r="AE5537">
        <v>44</v>
      </c>
      <c r="AF5537">
        <v>33.53</v>
      </c>
      <c r="AG5537" s="69">
        <f t="shared" si="132"/>
        <v>101.83</v>
      </c>
      <c r="AH5537" s="70">
        <f t="shared" si="133"/>
        <v>175.58999999999997</v>
      </c>
      <c r="AI5537" s="70">
        <f t="shared" si="134"/>
        <v>235.84999999999997</v>
      </c>
      <c r="AJ5537" s="70">
        <f t="shared" si="135"/>
        <v>279.84999999999997</v>
      </c>
      <c r="AK5537" s="70">
        <f t="shared" si="136"/>
        <v>313.38</v>
      </c>
    </row>
    <row r="5538" spans="1:37" x14ac:dyDescent="0.25">
      <c r="A5538" s="96" t="s">
        <v>203</v>
      </c>
      <c r="B5538" s="96" t="s">
        <v>79</v>
      </c>
      <c r="C5538" s="96" t="s">
        <v>147</v>
      </c>
      <c r="D5538" s="96" t="s">
        <v>183</v>
      </c>
      <c r="E5538" s="96" t="s">
        <v>186</v>
      </c>
      <c r="F5538" s="132" t="s">
        <v>207</v>
      </c>
      <c r="G5538" s="122">
        <v>44585</v>
      </c>
      <c r="H5538" s="122"/>
      <c r="I5538" s="122"/>
      <c r="J5538" s="122"/>
      <c r="K5538" s="122"/>
      <c r="L5538" s="122"/>
      <c r="M5538" s="122"/>
      <c r="N5538" s="122"/>
      <c r="O5538" s="122"/>
      <c r="AA5538">
        <v>95.91</v>
      </c>
      <c r="AB5538">
        <v>41.84</v>
      </c>
      <c r="AC5538">
        <v>63.71</v>
      </c>
      <c r="AD5538">
        <v>47.96</v>
      </c>
      <c r="AE5538">
        <v>42.349999999999994</v>
      </c>
      <c r="AG5538" s="69">
        <f t="shared" si="132"/>
        <v>137.75</v>
      </c>
      <c r="AH5538" s="70">
        <f t="shared" si="133"/>
        <v>201.46</v>
      </c>
      <c r="AI5538" s="70">
        <f t="shared" si="134"/>
        <v>249.42000000000002</v>
      </c>
      <c r="AJ5538" s="70">
        <f t="shared" si="135"/>
        <v>291.77</v>
      </c>
      <c r="AK5538" s="70" t="str">
        <f t="shared" si="136"/>
        <v/>
      </c>
    </row>
    <row r="5539" spans="1:37" x14ac:dyDescent="0.25">
      <c r="A5539" s="96" t="s">
        <v>203</v>
      </c>
      <c r="B5539" s="96" t="s">
        <v>79</v>
      </c>
      <c r="C5539" s="96" t="s">
        <v>147</v>
      </c>
      <c r="D5539" s="96" t="s">
        <v>183</v>
      </c>
      <c r="E5539" s="96" t="s">
        <v>186</v>
      </c>
      <c r="F5539" s="132" t="s">
        <v>207</v>
      </c>
      <c r="G5539" s="122">
        <v>44613</v>
      </c>
      <c r="H5539" s="122"/>
      <c r="I5539" s="122"/>
      <c r="J5539" s="122"/>
      <c r="K5539" s="122"/>
      <c r="L5539" s="122"/>
      <c r="M5539" s="122"/>
      <c r="N5539" s="122"/>
      <c r="O5539" s="122"/>
      <c r="AA5539">
        <v>37.979999999999997</v>
      </c>
      <c r="AB5539">
        <v>39.81</v>
      </c>
      <c r="AC5539">
        <v>55.74</v>
      </c>
      <c r="AD5539">
        <v>42.7</v>
      </c>
      <c r="AE5539">
        <v>37.779999999999994</v>
      </c>
      <c r="AF5539">
        <v>27.61</v>
      </c>
      <c r="AG5539" s="69">
        <f t="shared" si="132"/>
        <v>77.789999999999992</v>
      </c>
      <c r="AH5539" s="70">
        <f t="shared" si="133"/>
        <v>133.53</v>
      </c>
      <c r="AI5539" s="70">
        <f t="shared" si="134"/>
        <v>176.23000000000002</v>
      </c>
      <c r="AJ5539" s="70">
        <f t="shared" si="135"/>
        <v>214.01000000000002</v>
      </c>
      <c r="AK5539" s="70">
        <f t="shared" si="136"/>
        <v>241.62</v>
      </c>
    </row>
    <row r="5540" spans="1:37" x14ac:dyDescent="0.25">
      <c r="A5540" s="96" t="s">
        <v>203</v>
      </c>
      <c r="B5540" s="96" t="s">
        <v>79</v>
      </c>
      <c r="C5540" s="96" t="s">
        <v>147</v>
      </c>
      <c r="D5540" s="96" t="s">
        <v>183</v>
      </c>
      <c r="E5540" s="96" t="s">
        <v>186</v>
      </c>
      <c r="F5540" s="132" t="s">
        <v>207</v>
      </c>
      <c r="G5540" s="122">
        <v>44672</v>
      </c>
      <c r="H5540" s="122"/>
      <c r="I5540" s="122"/>
      <c r="J5540" s="122"/>
      <c r="K5540" s="122"/>
      <c r="L5540" s="122"/>
      <c r="M5540" s="122"/>
      <c r="N5540" s="122"/>
      <c r="O5540" s="122"/>
      <c r="AA5540">
        <v>39.229999999999997</v>
      </c>
      <c r="AB5540">
        <v>51.330000000000005</v>
      </c>
      <c r="AC5540">
        <v>78.03</v>
      </c>
      <c r="AD5540">
        <v>53.76</v>
      </c>
      <c r="AE5540">
        <v>58.559999999999995</v>
      </c>
      <c r="AG5540" s="69">
        <f t="shared" si="132"/>
        <v>90.56</v>
      </c>
      <c r="AH5540" s="70">
        <f t="shared" si="133"/>
        <v>168.59</v>
      </c>
      <c r="AI5540" s="70">
        <f t="shared" si="134"/>
        <v>222.35</v>
      </c>
      <c r="AJ5540" s="70">
        <f t="shared" si="135"/>
        <v>280.90999999999997</v>
      </c>
      <c r="AK5540" s="70" t="str">
        <f t="shared" si="136"/>
        <v/>
      </c>
    </row>
    <row r="5541" spans="1:37" x14ac:dyDescent="0.25">
      <c r="A5541" s="96" t="s">
        <v>204</v>
      </c>
      <c r="B5541" s="96" t="s">
        <v>84</v>
      </c>
      <c r="C5541" s="96" t="s">
        <v>147</v>
      </c>
      <c r="D5541" s="96" t="s">
        <v>183</v>
      </c>
      <c r="E5541" s="96" t="s">
        <v>186</v>
      </c>
      <c r="F5541" s="132" t="s">
        <v>207</v>
      </c>
      <c r="G5541" s="122">
        <v>44544</v>
      </c>
      <c r="H5541" s="122"/>
      <c r="I5541" s="122"/>
      <c r="J5541" s="122"/>
      <c r="K5541" s="122"/>
      <c r="L5541" s="122"/>
      <c r="M5541" s="122"/>
      <c r="N5541" s="122"/>
      <c r="O5541" s="122"/>
      <c r="AA5541">
        <v>56.65</v>
      </c>
      <c r="AB5541">
        <v>54.76</v>
      </c>
      <c r="AC5541">
        <v>73.13</v>
      </c>
      <c r="AD5541">
        <v>51.949999999999996</v>
      </c>
      <c r="AE5541">
        <v>31.06</v>
      </c>
      <c r="AF5541">
        <v>36.200000000000003</v>
      </c>
      <c r="AG5541" s="69">
        <f t="shared" si="132"/>
        <v>111.41</v>
      </c>
      <c r="AH5541" s="70">
        <f t="shared" si="133"/>
        <v>184.54</v>
      </c>
      <c r="AI5541" s="70">
        <f t="shared" si="134"/>
        <v>236.48999999999998</v>
      </c>
      <c r="AJ5541" s="70">
        <f t="shared" si="135"/>
        <v>267.54999999999995</v>
      </c>
      <c r="AK5541" s="70">
        <f t="shared" si="136"/>
        <v>303.74999999999994</v>
      </c>
    </row>
    <row r="5542" spans="1:37" x14ac:dyDescent="0.25">
      <c r="A5542" s="96" t="s">
        <v>204</v>
      </c>
      <c r="B5542" s="96" t="s">
        <v>84</v>
      </c>
      <c r="C5542" s="96" t="s">
        <v>147</v>
      </c>
      <c r="D5542" s="96" t="s">
        <v>183</v>
      </c>
      <c r="E5542" s="96" t="s">
        <v>186</v>
      </c>
      <c r="F5542" s="132" t="s">
        <v>207</v>
      </c>
      <c r="G5542" s="122">
        <v>44585</v>
      </c>
      <c r="H5542" s="122"/>
      <c r="I5542" s="122"/>
      <c r="J5542" s="122"/>
      <c r="K5542" s="122"/>
      <c r="L5542" s="122"/>
      <c r="M5542" s="122"/>
      <c r="N5542" s="122"/>
      <c r="O5542" s="122"/>
      <c r="AA5542">
        <v>135.74</v>
      </c>
      <c r="AB5542">
        <v>63.14</v>
      </c>
      <c r="AC5542">
        <v>104.41</v>
      </c>
      <c r="AD5542">
        <v>68.260000000000005</v>
      </c>
      <c r="AE5542">
        <v>51.400000000000006</v>
      </c>
      <c r="AG5542" s="69">
        <f t="shared" si="132"/>
        <v>198.88</v>
      </c>
      <c r="AH5542" s="70">
        <f t="shared" si="133"/>
        <v>303.28999999999996</v>
      </c>
      <c r="AI5542" s="70">
        <f t="shared" si="134"/>
        <v>371.54999999999995</v>
      </c>
      <c r="AJ5542" s="70">
        <f t="shared" si="135"/>
        <v>422.94999999999993</v>
      </c>
      <c r="AK5542" s="70" t="str">
        <f t="shared" si="136"/>
        <v/>
      </c>
    </row>
    <row r="5543" spans="1:37" x14ac:dyDescent="0.25">
      <c r="A5543" s="96" t="s">
        <v>204</v>
      </c>
      <c r="B5543" s="96" t="s">
        <v>84</v>
      </c>
      <c r="C5543" s="96" t="s">
        <v>147</v>
      </c>
      <c r="D5543" s="96" t="s">
        <v>183</v>
      </c>
      <c r="E5543" s="96" t="s">
        <v>186</v>
      </c>
      <c r="F5543" s="132" t="s">
        <v>207</v>
      </c>
      <c r="G5543" s="122">
        <v>44613</v>
      </c>
      <c r="H5543" s="122"/>
      <c r="I5543" s="122"/>
      <c r="J5543" s="122"/>
      <c r="K5543" s="122"/>
      <c r="L5543" s="122"/>
      <c r="M5543" s="122"/>
      <c r="N5543" s="122"/>
      <c r="O5543" s="122"/>
      <c r="AA5543">
        <v>44.24</v>
      </c>
      <c r="AB5543">
        <v>56.790000000000006</v>
      </c>
      <c r="AC5543">
        <v>100.72</v>
      </c>
      <c r="AD5543">
        <v>75.06</v>
      </c>
      <c r="AE5543">
        <v>53.03</v>
      </c>
      <c r="AF5543">
        <v>39.26</v>
      </c>
      <c r="AG5543" s="69">
        <f t="shared" si="132"/>
        <v>101.03</v>
      </c>
      <c r="AH5543" s="70">
        <f t="shared" si="133"/>
        <v>201.75</v>
      </c>
      <c r="AI5543" s="70">
        <f t="shared" si="134"/>
        <v>276.81</v>
      </c>
      <c r="AJ5543" s="70">
        <f t="shared" si="135"/>
        <v>329.84000000000003</v>
      </c>
      <c r="AK5543" s="70">
        <f t="shared" si="136"/>
        <v>369.1</v>
      </c>
    </row>
    <row r="5544" spans="1:37" x14ac:dyDescent="0.25">
      <c r="A5544" s="96" t="s">
        <v>204</v>
      </c>
      <c r="B5544" s="96" t="s">
        <v>84</v>
      </c>
      <c r="C5544" s="96" t="s">
        <v>147</v>
      </c>
      <c r="D5544" s="96" t="s">
        <v>183</v>
      </c>
      <c r="E5544" s="96" t="s">
        <v>186</v>
      </c>
      <c r="F5544" s="132" t="s">
        <v>207</v>
      </c>
      <c r="G5544" s="122">
        <v>44672</v>
      </c>
      <c r="H5544" s="122"/>
      <c r="I5544" s="122"/>
      <c r="J5544" s="122"/>
      <c r="K5544" s="122"/>
      <c r="L5544" s="122"/>
      <c r="M5544" s="122"/>
      <c r="N5544" s="122"/>
      <c r="O5544" s="122"/>
      <c r="AA5544">
        <v>34.21</v>
      </c>
      <c r="AB5544">
        <v>43.419999999999995</v>
      </c>
      <c r="AC5544">
        <v>101.52000000000001</v>
      </c>
      <c r="AD5544">
        <v>89.39</v>
      </c>
      <c r="AE5544">
        <v>90.51</v>
      </c>
      <c r="AG5544" s="69">
        <f t="shared" si="132"/>
        <v>77.63</v>
      </c>
      <c r="AH5544" s="70">
        <f t="shared" si="133"/>
        <v>179.15</v>
      </c>
      <c r="AI5544" s="70">
        <f t="shared" si="134"/>
        <v>268.54000000000002</v>
      </c>
      <c r="AJ5544" s="70">
        <f t="shared" si="135"/>
        <v>359.05</v>
      </c>
      <c r="AK5544" s="70" t="str">
        <f t="shared" si="136"/>
        <v/>
      </c>
    </row>
    <row r="5545" spans="1:37" x14ac:dyDescent="0.25">
      <c r="A5545" s="96" t="s">
        <v>205</v>
      </c>
      <c r="B5545" s="96" t="s">
        <v>143</v>
      </c>
      <c r="C5545" s="96" t="s">
        <v>147</v>
      </c>
      <c r="D5545" s="96" t="s">
        <v>183</v>
      </c>
      <c r="E5545" s="96" t="s">
        <v>186</v>
      </c>
      <c r="F5545" s="132" t="s">
        <v>207</v>
      </c>
      <c r="G5545" s="122">
        <v>44544</v>
      </c>
      <c r="H5545" s="122"/>
      <c r="I5545" s="122"/>
      <c r="J5545" s="122"/>
      <c r="K5545" s="122"/>
      <c r="L5545" s="122"/>
      <c r="M5545" s="122"/>
      <c r="N5545" s="122"/>
      <c r="O5545" s="122"/>
      <c r="AA5545">
        <v>62.81</v>
      </c>
      <c r="AB5545">
        <v>64.06</v>
      </c>
      <c r="AC5545">
        <v>101.75</v>
      </c>
      <c r="AD5545">
        <v>64.040000000000006</v>
      </c>
      <c r="AE5545">
        <v>45.75</v>
      </c>
      <c r="AF5545">
        <v>35.159999999999997</v>
      </c>
      <c r="AG5545" s="69">
        <f t="shared" si="132"/>
        <v>126.87</v>
      </c>
      <c r="AH5545" s="70">
        <f t="shared" si="133"/>
        <v>228.62</v>
      </c>
      <c r="AI5545" s="70">
        <f t="shared" si="134"/>
        <v>292.66000000000003</v>
      </c>
      <c r="AJ5545" s="70">
        <f t="shared" si="135"/>
        <v>338.41</v>
      </c>
      <c r="AK5545" s="70">
        <f t="shared" si="136"/>
        <v>373.57000000000005</v>
      </c>
    </row>
    <row r="5546" spans="1:37" x14ac:dyDescent="0.25">
      <c r="A5546" s="96" t="s">
        <v>205</v>
      </c>
      <c r="B5546" s="96" t="s">
        <v>143</v>
      </c>
      <c r="C5546" s="96" t="s">
        <v>147</v>
      </c>
      <c r="D5546" s="96" t="s">
        <v>183</v>
      </c>
      <c r="E5546" s="96" t="s">
        <v>186</v>
      </c>
      <c r="F5546" s="132" t="s">
        <v>207</v>
      </c>
      <c r="G5546" s="122">
        <v>44585</v>
      </c>
      <c r="H5546" s="122"/>
      <c r="I5546" s="122"/>
      <c r="J5546" s="122"/>
      <c r="K5546" s="122"/>
      <c r="L5546" s="122"/>
      <c r="M5546" s="122"/>
      <c r="N5546" s="122"/>
      <c r="O5546" s="122"/>
      <c r="AA5546">
        <v>123.37</v>
      </c>
      <c r="AB5546">
        <v>66.320000000000007</v>
      </c>
      <c r="AC5546">
        <v>144.25</v>
      </c>
      <c r="AD5546">
        <v>81.039999999999992</v>
      </c>
      <c r="AE5546">
        <v>55.41</v>
      </c>
      <c r="AG5546" s="69">
        <f t="shared" si="132"/>
        <v>189.69</v>
      </c>
      <c r="AH5546" s="70">
        <f t="shared" si="133"/>
        <v>333.94</v>
      </c>
      <c r="AI5546" s="70">
        <f t="shared" si="134"/>
        <v>414.98</v>
      </c>
      <c r="AJ5546" s="70">
        <f t="shared" si="135"/>
        <v>470.39</v>
      </c>
      <c r="AK5546" s="70" t="str">
        <f t="shared" si="136"/>
        <v/>
      </c>
    </row>
    <row r="5547" spans="1:37" x14ac:dyDescent="0.25">
      <c r="A5547" s="96" t="s">
        <v>205</v>
      </c>
      <c r="B5547" s="96" t="s">
        <v>143</v>
      </c>
      <c r="C5547" s="96" t="s">
        <v>147</v>
      </c>
      <c r="D5547" s="96" t="s">
        <v>183</v>
      </c>
      <c r="E5547" s="96" t="s">
        <v>186</v>
      </c>
      <c r="F5547" s="132" t="s">
        <v>207</v>
      </c>
      <c r="G5547" s="122">
        <v>44613</v>
      </c>
      <c r="H5547" s="122"/>
      <c r="I5547" s="122"/>
      <c r="J5547" s="122"/>
      <c r="K5547" s="122"/>
      <c r="L5547" s="122"/>
      <c r="M5547" s="122"/>
      <c r="N5547" s="122"/>
      <c r="O5547" s="122"/>
      <c r="AA5547">
        <v>35.69</v>
      </c>
      <c r="AB5547">
        <v>52.56</v>
      </c>
      <c r="AC5547">
        <v>105.96000000000001</v>
      </c>
      <c r="AD5547">
        <v>84.25</v>
      </c>
      <c r="AE5547">
        <v>58.32</v>
      </c>
      <c r="AF5547">
        <v>43.25</v>
      </c>
      <c r="AG5547" s="69">
        <f t="shared" si="132"/>
        <v>88.25</v>
      </c>
      <c r="AH5547" s="70">
        <f t="shared" si="133"/>
        <v>194.21</v>
      </c>
      <c r="AI5547" s="70">
        <f t="shared" si="134"/>
        <v>278.46000000000004</v>
      </c>
      <c r="AJ5547" s="70">
        <f t="shared" si="135"/>
        <v>336.78000000000003</v>
      </c>
      <c r="AK5547" s="70">
        <f t="shared" si="136"/>
        <v>380.03000000000003</v>
      </c>
    </row>
    <row r="5548" spans="1:37" x14ac:dyDescent="0.25">
      <c r="A5548" s="96" t="s">
        <v>205</v>
      </c>
      <c r="B5548" s="96" t="s">
        <v>143</v>
      </c>
      <c r="C5548" s="96" t="s">
        <v>147</v>
      </c>
      <c r="D5548" s="96" t="s">
        <v>183</v>
      </c>
      <c r="E5548" s="96" t="s">
        <v>186</v>
      </c>
      <c r="F5548" s="132" t="s">
        <v>207</v>
      </c>
      <c r="G5548" s="122">
        <v>44672</v>
      </c>
      <c r="H5548" s="122"/>
      <c r="I5548" s="122"/>
      <c r="J5548" s="122"/>
      <c r="K5548" s="122"/>
      <c r="L5548" s="122"/>
      <c r="M5548" s="122"/>
      <c r="N5548" s="122"/>
      <c r="O5548" s="122"/>
      <c r="AA5548">
        <v>35.4</v>
      </c>
      <c r="AB5548">
        <v>48.34</v>
      </c>
      <c r="AC5548">
        <v>103.58</v>
      </c>
      <c r="AD5548">
        <v>80.67</v>
      </c>
      <c r="AE5548">
        <v>88.44</v>
      </c>
      <c r="AG5548" s="69">
        <f t="shared" si="132"/>
        <v>83.740000000000009</v>
      </c>
      <c r="AH5548" s="70">
        <f t="shared" si="133"/>
        <v>187.32</v>
      </c>
      <c r="AI5548" s="70">
        <f t="shared" si="134"/>
        <v>267.99</v>
      </c>
      <c r="AJ5548" s="70">
        <f t="shared" si="135"/>
        <v>356.43</v>
      </c>
      <c r="AK5548" s="70" t="str">
        <f t="shared" si="136"/>
        <v/>
      </c>
    </row>
    <row r="5549" spans="1:37" x14ac:dyDescent="0.25">
      <c r="A5549" s="96" t="s">
        <v>206</v>
      </c>
      <c r="B5549" s="96" t="s">
        <v>145</v>
      </c>
      <c r="C5549" s="96" t="s">
        <v>147</v>
      </c>
      <c r="D5549" s="96" t="s">
        <v>183</v>
      </c>
      <c r="E5549" s="96" t="s">
        <v>186</v>
      </c>
      <c r="F5549" s="132" t="s">
        <v>207</v>
      </c>
      <c r="G5549" s="122">
        <v>44544</v>
      </c>
      <c r="H5549" s="122"/>
      <c r="I5549" s="122"/>
      <c r="J5549" s="122"/>
      <c r="K5549" s="122"/>
      <c r="L5549" s="122"/>
      <c r="M5549" s="122"/>
      <c r="N5549" s="122"/>
      <c r="O5549" s="122"/>
      <c r="AA5549">
        <v>60.75</v>
      </c>
      <c r="AB5549">
        <v>65.239999999999995</v>
      </c>
      <c r="AC5549">
        <v>96.470000000000013</v>
      </c>
      <c r="AD5549">
        <v>60.45</v>
      </c>
      <c r="AE5549">
        <v>45.01</v>
      </c>
      <c r="AF5549">
        <v>32.35</v>
      </c>
      <c r="AG5549" s="69">
        <f t="shared" si="132"/>
        <v>125.99</v>
      </c>
      <c r="AH5549" s="70">
        <f t="shared" si="133"/>
        <v>222.46</v>
      </c>
      <c r="AI5549" s="70">
        <f t="shared" si="134"/>
        <v>282.91000000000003</v>
      </c>
      <c r="AJ5549" s="70">
        <f t="shared" si="135"/>
        <v>327.92</v>
      </c>
      <c r="AK5549" s="70">
        <f t="shared" si="136"/>
        <v>360.27000000000004</v>
      </c>
    </row>
    <row r="5550" spans="1:37" x14ac:dyDescent="0.25">
      <c r="A5550" s="96" t="s">
        <v>206</v>
      </c>
      <c r="B5550" s="96" t="s">
        <v>145</v>
      </c>
      <c r="C5550" s="96" t="s">
        <v>147</v>
      </c>
      <c r="D5550" s="96" t="s">
        <v>183</v>
      </c>
      <c r="E5550" s="96" t="s">
        <v>186</v>
      </c>
      <c r="F5550" s="132" t="s">
        <v>207</v>
      </c>
      <c r="G5550" s="122">
        <v>44585</v>
      </c>
      <c r="H5550" s="122"/>
      <c r="I5550" s="122"/>
      <c r="J5550" s="122"/>
      <c r="K5550" s="122"/>
      <c r="L5550" s="122"/>
      <c r="M5550" s="122"/>
      <c r="N5550" s="122"/>
      <c r="O5550" s="122"/>
      <c r="AA5550">
        <v>93.009999999999991</v>
      </c>
      <c r="AB5550">
        <v>72.36999999999999</v>
      </c>
      <c r="AC5550">
        <v>131.94</v>
      </c>
      <c r="AD5550">
        <v>83.289999999999992</v>
      </c>
      <c r="AE5550">
        <v>140.10999999999999</v>
      </c>
      <c r="AG5550" s="69">
        <f t="shared" si="132"/>
        <v>165.38</v>
      </c>
      <c r="AH5550" s="70">
        <f t="shared" si="133"/>
        <v>297.32</v>
      </c>
      <c r="AI5550" s="70">
        <f t="shared" si="134"/>
        <v>380.61</v>
      </c>
      <c r="AJ5550" s="70">
        <f t="shared" si="135"/>
        <v>520.72</v>
      </c>
      <c r="AK5550" s="70" t="str">
        <f t="shared" si="136"/>
        <v/>
      </c>
    </row>
    <row r="5551" spans="1:37" x14ac:dyDescent="0.25">
      <c r="A5551" s="96" t="s">
        <v>206</v>
      </c>
      <c r="B5551" s="96" t="s">
        <v>145</v>
      </c>
      <c r="C5551" s="96" t="s">
        <v>147</v>
      </c>
      <c r="D5551" s="96" t="s">
        <v>183</v>
      </c>
      <c r="E5551" s="96" t="s">
        <v>186</v>
      </c>
      <c r="F5551" s="132" t="s">
        <v>207</v>
      </c>
      <c r="G5551" s="122">
        <v>44613</v>
      </c>
      <c r="H5551" s="122"/>
      <c r="I5551" s="122"/>
      <c r="J5551" s="122"/>
      <c r="K5551" s="122"/>
      <c r="L5551" s="122"/>
      <c r="M5551" s="122"/>
      <c r="N5551" s="122"/>
      <c r="O5551" s="122"/>
      <c r="AA5551">
        <v>34.79</v>
      </c>
      <c r="AB5551">
        <v>56.78</v>
      </c>
      <c r="AC5551">
        <v>110.99</v>
      </c>
      <c r="AD5551">
        <v>97.74</v>
      </c>
      <c r="AE5551">
        <v>42.05</v>
      </c>
      <c r="AF5551">
        <v>34.06</v>
      </c>
      <c r="AG5551" s="69">
        <f t="shared" si="132"/>
        <v>91.57</v>
      </c>
      <c r="AH5551" s="70">
        <f t="shared" si="133"/>
        <v>202.56</v>
      </c>
      <c r="AI5551" s="70">
        <f t="shared" si="134"/>
        <v>300.3</v>
      </c>
      <c r="AJ5551" s="70">
        <f t="shared" si="135"/>
        <v>342.35</v>
      </c>
      <c r="AK5551" s="70">
        <f t="shared" si="136"/>
        <v>376.41</v>
      </c>
    </row>
    <row r="5552" spans="1:37" x14ac:dyDescent="0.25">
      <c r="A5552" s="96" t="s">
        <v>206</v>
      </c>
      <c r="B5552" s="96" t="s">
        <v>145</v>
      </c>
      <c r="C5552" s="96" t="s">
        <v>147</v>
      </c>
      <c r="D5552" s="96" t="s">
        <v>183</v>
      </c>
      <c r="E5552" s="96" t="s">
        <v>186</v>
      </c>
      <c r="F5552" s="132" t="s">
        <v>207</v>
      </c>
      <c r="G5552" s="122">
        <v>44672</v>
      </c>
      <c r="H5552" s="122"/>
      <c r="I5552" s="122"/>
      <c r="J5552" s="122"/>
      <c r="K5552" s="122"/>
      <c r="L5552" s="122"/>
      <c r="M5552" s="122"/>
      <c r="N5552" s="122"/>
      <c r="O5552" s="122"/>
      <c r="AA5552">
        <v>37.090000000000003</v>
      </c>
      <c r="AB5552">
        <v>62.66</v>
      </c>
      <c r="AC5552">
        <v>104.17</v>
      </c>
      <c r="AD5552">
        <v>93.07</v>
      </c>
      <c r="AE5552">
        <v>77.5</v>
      </c>
      <c r="AG5552" s="69">
        <f t="shared" si="132"/>
        <v>99.75</v>
      </c>
      <c r="AH5552" s="70">
        <f t="shared" si="133"/>
        <v>203.92000000000002</v>
      </c>
      <c r="AI5552" s="70">
        <f t="shared" si="134"/>
        <v>296.99</v>
      </c>
      <c r="AJ5552" s="70">
        <f t="shared" si="135"/>
        <v>374.49</v>
      </c>
      <c r="AK5552" s="70" t="str">
        <f t="shared" si="136"/>
        <v/>
      </c>
    </row>
    <row r="5553" spans="1:37" x14ac:dyDescent="0.25">
      <c r="A5553" s="96" t="s">
        <v>199</v>
      </c>
      <c r="B5553" s="96" t="s">
        <v>79</v>
      </c>
      <c r="C5553" s="96" t="s">
        <v>137</v>
      </c>
      <c r="D5553" s="96" t="s">
        <v>183</v>
      </c>
      <c r="E5553" s="96" t="s">
        <v>186</v>
      </c>
      <c r="F5553" s="132" t="s">
        <v>188</v>
      </c>
      <c r="G5553" s="38">
        <v>44704</v>
      </c>
      <c r="H5553" s="38"/>
      <c r="I5553" s="122"/>
      <c r="J5553" s="122"/>
      <c r="K5553" s="122"/>
      <c r="L5553" s="122"/>
      <c r="M5553" s="122"/>
      <c r="N5553" s="122"/>
      <c r="O5553" s="122"/>
      <c r="AA5553">
        <v>70.73</v>
      </c>
      <c r="AB5553">
        <v>51.46</v>
      </c>
      <c r="AC5553">
        <v>89.52</v>
      </c>
      <c r="AD5553">
        <v>75</v>
      </c>
      <c r="AE5553">
        <v>61.99</v>
      </c>
      <c r="AF5553">
        <v>45.190000000000005</v>
      </c>
      <c r="AG5553" s="69">
        <f t="shared" si="132"/>
        <v>122.19</v>
      </c>
      <c r="AH5553" s="70">
        <f t="shared" si="133"/>
        <v>211.70999999999998</v>
      </c>
      <c r="AI5553" s="70">
        <f t="shared" si="134"/>
        <v>286.70999999999998</v>
      </c>
      <c r="AJ5553" s="70">
        <f t="shared" si="135"/>
        <v>348.7</v>
      </c>
      <c r="AK5553" s="70">
        <f t="shared" si="136"/>
        <v>393.89</v>
      </c>
    </row>
    <row r="5554" spans="1:37" x14ac:dyDescent="0.25">
      <c r="A5554" s="96" t="s">
        <v>199</v>
      </c>
      <c r="B5554" s="96" t="s">
        <v>79</v>
      </c>
      <c r="C5554" s="96" t="s">
        <v>137</v>
      </c>
      <c r="D5554" s="96" t="s">
        <v>183</v>
      </c>
      <c r="E5554" s="96" t="s">
        <v>186</v>
      </c>
      <c r="F5554" s="132" t="s">
        <v>188</v>
      </c>
      <c r="G5554" s="38">
        <v>44741</v>
      </c>
      <c r="H5554" s="38"/>
      <c r="I5554" s="122"/>
      <c r="J5554" s="122"/>
      <c r="K5554" s="122"/>
      <c r="L5554" s="122"/>
      <c r="M5554" s="122"/>
      <c r="N5554" s="122"/>
      <c r="O5554" s="122"/>
      <c r="AA5554">
        <v>36.11</v>
      </c>
      <c r="AB5554">
        <v>63.26</v>
      </c>
      <c r="AC5554">
        <v>98.28</v>
      </c>
      <c r="AD5554">
        <v>86.28</v>
      </c>
      <c r="AE5554">
        <v>74.3</v>
      </c>
      <c r="AF5554">
        <v>0</v>
      </c>
      <c r="AG5554" s="69">
        <f t="shared" si="132"/>
        <v>99.37</v>
      </c>
      <c r="AH5554" s="70">
        <f t="shared" si="133"/>
        <v>197.65</v>
      </c>
      <c r="AI5554" s="70">
        <f t="shared" si="134"/>
        <v>283.93</v>
      </c>
      <c r="AJ5554" s="70">
        <f t="shared" si="135"/>
        <v>358.23</v>
      </c>
      <c r="AK5554" s="70">
        <f t="shared" si="136"/>
        <v>358.23</v>
      </c>
    </row>
    <row r="5555" spans="1:37" x14ac:dyDescent="0.25">
      <c r="A5555" s="96" t="s">
        <v>199</v>
      </c>
      <c r="B5555" s="96" t="s">
        <v>79</v>
      </c>
      <c r="C5555" s="96" t="s">
        <v>137</v>
      </c>
      <c r="D5555" s="96" t="s">
        <v>183</v>
      </c>
      <c r="E5555" s="96" t="s">
        <v>186</v>
      </c>
      <c r="F5555" s="132" t="s">
        <v>188</v>
      </c>
      <c r="G5555" s="38">
        <v>44769</v>
      </c>
      <c r="H5555" s="38"/>
      <c r="I5555" s="122"/>
      <c r="J5555" s="122"/>
      <c r="K5555" s="122"/>
      <c r="L5555" s="122"/>
      <c r="M5555" s="122"/>
      <c r="N5555" s="122"/>
      <c r="O5555" s="122"/>
      <c r="AA5555">
        <v>189.16000000000003</v>
      </c>
      <c r="AB5555">
        <v>93.149999999999991</v>
      </c>
      <c r="AC5555">
        <v>128.38</v>
      </c>
      <c r="AD5555">
        <v>103.42</v>
      </c>
      <c r="AE5555">
        <v>96.45</v>
      </c>
      <c r="AF5555">
        <v>78.279999999999987</v>
      </c>
      <c r="AG5555" s="69">
        <f t="shared" si="132"/>
        <v>282.31</v>
      </c>
      <c r="AH5555" s="70">
        <f t="shared" si="133"/>
        <v>410.69</v>
      </c>
      <c r="AI5555" s="70">
        <f t="shared" si="134"/>
        <v>514.11</v>
      </c>
      <c r="AJ5555" s="70">
        <f t="shared" si="135"/>
        <v>610.56000000000006</v>
      </c>
      <c r="AK5555" s="70">
        <f t="shared" si="136"/>
        <v>688.84</v>
      </c>
    </row>
    <row r="5556" spans="1:37" x14ac:dyDescent="0.25">
      <c r="A5556" s="96" t="s">
        <v>199</v>
      </c>
      <c r="B5556" s="96" t="s">
        <v>79</v>
      </c>
      <c r="C5556" s="96" t="s">
        <v>137</v>
      </c>
      <c r="D5556" s="96" t="s">
        <v>183</v>
      </c>
      <c r="E5556" s="96" t="s">
        <v>186</v>
      </c>
      <c r="F5556" s="132" t="s">
        <v>188</v>
      </c>
      <c r="G5556" s="38">
        <v>44795</v>
      </c>
      <c r="H5556" s="38"/>
      <c r="I5556" s="122"/>
      <c r="J5556" s="122"/>
      <c r="K5556" s="122"/>
      <c r="L5556" s="122"/>
      <c r="M5556" s="122"/>
      <c r="N5556" s="122"/>
      <c r="O5556" s="122"/>
      <c r="AA5556">
        <v>59</v>
      </c>
      <c r="AB5556">
        <v>65.399999999999991</v>
      </c>
      <c r="AC5556">
        <v>123.55</v>
      </c>
      <c r="AD5556">
        <v>120.07000000000001</v>
      </c>
      <c r="AE5556">
        <v>66.97999999999999</v>
      </c>
      <c r="AF5556">
        <v>0</v>
      </c>
      <c r="AG5556" s="69">
        <f t="shared" si="132"/>
        <v>124.39999999999999</v>
      </c>
      <c r="AH5556" s="70">
        <f t="shared" si="133"/>
        <v>247.95</v>
      </c>
      <c r="AI5556" s="70">
        <f t="shared" si="134"/>
        <v>368.02</v>
      </c>
      <c r="AJ5556" s="70">
        <f t="shared" si="135"/>
        <v>435</v>
      </c>
      <c r="AK5556" s="70">
        <f t="shared" si="136"/>
        <v>435</v>
      </c>
    </row>
    <row r="5557" spans="1:37" x14ac:dyDescent="0.25">
      <c r="A5557" s="96" t="s">
        <v>199</v>
      </c>
      <c r="B5557" s="96" t="s">
        <v>79</v>
      </c>
      <c r="C5557" s="96" t="s">
        <v>137</v>
      </c>
      <c r="D5557" s="96" t="s">
        <v>183</v>
      </c>
      <c r="E5557" s="96" t="s">
        <v>186</v>
      </c>
      <c r="F5557" s="132" t="s">
        <v>188</v>
      </c>
      <c r="G5557" s="38">
        <v>44823</v>
      </c>
      <c r="H5557" s="38"/>
      <c r="I5557" s="122"/>
      <c r="J5557" s="122"/>
      <c r="K5557" s="122"/>
      <c r="L5557" s="122"/>
      <c r="M5557" s="122"/>
      <c r="N5557" s="122"/>
      <c r="O5557" s="122"/>
      <c r="AA5557">
        <v>561.76</v>
      </c>
      <c r="AB5557">
        <v>152.24</v>
      </c>
      <c r="AC5557">
        <v>67.78</v>
      </c>
      <c r="AD5557">
        <v>92.25</v>
      </c>
      <c r="AE5557">
        <v>65.37</v>
      </c>
      <c r="AF5557">
        <v>57.699999999999996</v>
      </c>
      <c r="AG5557" s="69">
        <f t="shared" si="132"/>
        <v>714</v>
      </c>
      <c r="AH5557" s="70">
        <f t="shared" si="133"/>
        <v>781.78</v>
      </c>
      <c r="AI5557" s="70">
        <f t="shared" si="134"/>
        <v>874.03</v>
      </c>
      <c r="AJ5557" s="70">
        <f t="shared" si="135"/>
        <v>939.4</v>
      </c>
      <c r="AK5557" s="70">
        <f t="shared" si="136"/>
        <v>997.1</v>
      </c>
    </row>
    <row r="5558" spans="1:37" x14ac:dyDescent="0.25">
      <c r="A5558" s="96" t="s">
        <v>199</v>
      </c>
      <c r="B5558" s="96" t="s">
        <v>79</v>
      </c>
      <c r="C5558" s="96" t="s">
        <v>137</v>
      </c>
      <c r="D5558" s="96" t="s">
        <v>183</v>
      </c>
      <c r="E5558" s="96" t="s">
        <v>186</v>
      </c>
      <c r="F5558" s="132" t="s">
        <v>188</v>
      </c>
      <c r="G5558" s="38">
        <v>44867</v>
      </c>
      <c r="H5558" s="38"/>
      <c r="I5558" s="122"/>
      <c r="J5558" s="122"/>
      <c r="K5558" s="122"/>
      <c r="L5558" s="122"/>
      <c r="M5558" s="122"/>
      <c r="N5558" s="122"/>
      <c r="O5558" s="122"/>
      <c r="AA5558">
        <v>146.22999999999999</v>
      </c>
      <c r="AB5558">
        <v>47.36</v>
      </c>
      <c r="AC5558">
        <v>183.53</v>
      </c>
      <c r="AD5558">
        <v>141.94999999999999</v>
      </c>
      <c r="AE5558">
        <v>73.22999999999999</v>
      </c>
      <c r="AF5558">
        <v>71.84</v>
      </c>
      <c r="AG5558" s="69">
        <f t="shared" si="132"/>
        <v>193.58999999999997</v>
      </c>
      <c r="AH5558" s="70">
        <f t="shared" si="133"/>
        <v>377.12</v>
      </c>
      <c r="AI5558" s="70">
        <f t="shared" si="134"/>
        <v>519.06999999999994</v>
      </c>
      <c r="AJ5558" s="70">
        <f t="shared" si="135"/>
        <v>592.29999999999995</v>
      </c>
      <c r="AK5558" s="70">
        <f t="shared" si="136"/>
        <v>664.14</v>
      </c>
    </row>
    <row r="5559" spans="1:37" x14ac:dyDescent="0.25">
      <c r="A5559" s="96" t="s">
        <v>199</v>
      </c>
      <c r="B5559" s="96" t="s">
        <v>79</v>
      </c>
      <c r="C5559" s="96" t="s">
        <v>137</v>
      </c>
      <c r="D5559" s="96" t="s">
        <v>183</v>
      </c>
      <c r="E5559" s="96" t="s">
        <v>186</v>
      </c>
      <c r="F5559" s="132" t="s">
        <v>188</v>
      </c>
      <c r="G5559" s="38">
        <v>44907</v>
      </c>
      <c r="H5559" s="38"/>
      <c r="I5559" s="122"/>
      <c r="J5559" s="122"/>
      <c r="K5559" s="122"/>
      <c r="L5559" s="122"/>
      <c r="M5559" s="122"/>
      <c r="N5559" s="122"/>
      <c r="O5559" s="122"/>
      <c r="AA5559">
        <v>147.55000000000001</v>
      </c>
      <c r="AB5559">
        <v>72.849999999999994</v>
      </c>
      <c r="AC5559">
        <v>90.190000000000012</v>
      </c>
      <c r="AD5559">
        <v>96.570000000000007</v>
      </c>
      <c r="AE5559">
        <v>63.34</v>
      </c>
      <c r="AF5559">
        <v>48.96</v>
      </c>
      <c r="AG5559" s="69">
        <f t="shared" si="132"/>
        <v>220.4</v>
      </c>
      <c r="AH5559" s="70">
        <f t="shared" si="133"/>
        <v>310.59000000000003</v>
      </c>
      <c r="AI5559" s="70">
        <f t="shared" si="134"/>
        <v>407.16</v>
      </c>
      <c r="AJ5559" s="70">
        <f t="shared" si="135"/>
        <v>470.5</v>
      </c>
      <c r="AK5559" s="70">
        <f t="shared" si="136"/>
        <v>519.46</v>
      </c>
    </row>
    <row r="5560" spans="1:37" x14ac:dyDescent="0.25">
      <c r="A5560" s="99" t="s">
        <v>200</v>
      </c>
      <c r="B5560" s="99" t="s">
        <v>84</v>
      </c>
      <c r="C5560" s="99" t="s">
        <v>137</v>
      </c>
      <c r="D5560" s="96" t="s">
        <v>183</v>
      </c>
      <c r="E5560" s="96" t="s">
        <v>186</v>
      </c>
      <c r="F5560" s="132" t="s">
        <v>188</v>
      </c>
      <c r="G5560" s="38">
        <v>44704</v>
      </c>
      <c r="H5560" s="38"/>
      <c r="I5560" s="122"/>
      <c r="J5560" s="122"/>
      <c r="K5560" s="122"/>
      <c r="L5560" s="122"/>
      <c r="M5560" s="122"/>
      <c r="N5560" s="122"/>
      <c r="O5560" s="122"/>
      <c r="AA5560">
        <v>63.86</v>
      </c>
      <c r="AB5560">
        <v>51.3</v>
      </c>
      <c r="AC5560">
        <v>89.86999999999999</v>
      </c>
      <c r="AD5560">
        <v>91.36</v>
      </c>
      <c r="AE5560">
        <v>72.14</v>
      </c>
      <c r="AF5560">
        <v>42.21</v>
      </c>
      <c r="AG5560" s="69">
        <f t="shared" si="132"/>
        <v>115.16</v>
      </c>
      <c r="AH5560" s="70">
        <f t="shared" si="133"/>
        <v>205.02999999999997</v>
      </c>
      <c r="AI5560" s="70">
        <f t="shared" si="134"/>
        <v>296.39</v>
      </c>
      <c r="AJ5560" s="70">
        <f t="shared" si="135"/>
        <v>368.53</v>
      </c>
      <c r="AK5560" s="70">
        <f t="shared" si="136"/>
        <v>410.73999999999995</v>
      </c>
    </row>
    <row r="5561" spans="1:37" x14ac:dyDescent="0.25">
      <c r="A5561" s="99" t="s">
        <v>200</v>
      </c>
      <c r="B5561" s="99" t="s">
        <v>84</v>
      </c>
      <c r="C5561" s="99" t="s">
        <v>137</v>
      </c>
      <c r="D5561" s="96" t="s">
        <v>183</v>
      </c>
      <c r="E5561" s="96" t="s">
        <v>186</v>
      </c>
      <c r="F5561" s="132" t="s">
        <v>188</v>
      </c>
      <c r="G5561" s="38">
        <v>44741</v>
      </c>
      <c r="H5561" s="38"/>
      <c r="I5561" s="122"/>
      <c r="J5561" s="122"/>
      <c r="K5561" s="122"/>
      <c r="L5561" s="122"/>
      <c r="M5561" s="122"/>
      <c r="N5561" s="122"/>
      <c r="O5561" s="122"/>
      <c r="AA5561">
        <v>86.64</v>
      </c>
      <c r="AB5561">
        <v>94.55</v>
      </c>
      <c r="AC5561">
        <v>103.91999999999999</v>
      </c>
      <c r="AD5561">
        <v>85.720000000000013</v>
      </c>
      <c r="AE5561">
        <v>79.05</v>
      </c>
      <c r="AF5561">
        <v>0</v>
      </c>
      <c r="AG5561" s="69">
        <f t="shared" si="132"/>
        <v>181.19</v>
      </c>
      <c r="AH5561" s="70">
        <f t="shared" si="133"/>
        <v>285.11</v>
      </c>
      <c r="AI5561" s="70">
        <f t="shared" si="134"/>
        <v>370.83000000000004</v>
      </c>
      <c r="AJ5561" s="70">
        <f t="shared" si="135"/>
        <v>449.88000000000005</v>
      </c>
      <c r="AK5561" s="70">
        <f t="shared" si="136"/>
        <v>449.88000000000005</v>
      </c>
    </row>
    <row r="5562" spans="1:37" x14ac:dyDescent="0.25">
      <c r="A5562" s="99" t="s">
        <v>200</v>
      </c>
      <c r="B5562" s="99" t="s">
        <v>84</v>
      </c>
      <c r="C5562" s="99" t="s">
        <v>137</v>
      </c>
      <c r="D5562" s="96" t="s">
        <v>183</v>
      </c>
      <c r="E5562" s="96" t="s">
        <v>186</v>
      </c>
      <c r="F5562" s="132" t="s">
        <v>188</v>
      </c>
      <c r="G5562" s="38">
        <v>44769</v>
      </c>
      <c r="H5562" s="38"/>
      <c r="I5562" s="122"/>
      <c r="J5562" s="122"/>
      <c r="K5562" s="122"/>
      <c r="L5562" s="122"/>
      <c r="M5562" s="122"/>
      <c r="N5562" s="122"/>
      <c r="O5562" s="122"/>
      <c r="AA5562">
        <v>80.070000000000007</v>
      </c>
      <c r="AB5562">
        <v>74.930000000000007</v>
      </c>
      <c r="AC5562">
        <v>123.92</v>
      </c>
      <c r="AD5562">
        <v>90.87</v>
      </c>
      <c r="AE5562">
        <v>84.62</v>
      </c>
      <c r="AF5562">
        <v>75.319999999999993</v>
      </c>
      <c r="AG5562" s="69">
        <f t="shared" si="132"/>
        <v>155</v>
      </c>
      <c r="AH5562" s="70">
        <f t="shared" si="133"/>
        <v>278.92</v>
      </c>
      <c r="AI5562" s="70">
        <f t="shared" si="134"/>
        <v>369.79</v>
      </c>
      <c r="AJ5562" s="70">
        <f t="shared" si="135"/>
        <v>454.41</v>
      </c>
      <c r="AK5562" s="70">
        <f t="shared" si="136"/>
        <v>529.73</v>
      </c>
    </row>
    <row r="5563" spans="1:37" x14ac:dyDescent="0.25">
      <c r="A5563" s="99" t="s">
        <v>200</v>
      </c>
      <c r="B5563" s="99" t="s">
        <v>84</v>
      </c>
      <c r="C5563" s="99" t="s">
        <v>137</v>
      </c>
      <c r="D5563" s="96" t="s">
        <v>183</v>
      </c>
      <c r="E5563" s="96" t="s">
        <v>186</v>
      </c>
      <c r="F5563" s="132" t="s">
        <v>188</v>
      </c>
      <c r="G5563" s="38">
        <v>44795</v>
      </c>
      <c r="H5563" s="38"/>
      <c r="I5563" s="122"/>
      <c r="J5563" s="122"/>
      <c r="K5563" s="122"/>
      <c r="L5563" s="122"/>
      <c r="M5563" s="122"/>
      <c r="N5563" s="122"/>
      <c r="O5563" s="122"/>
      <c r="AA5563">
        <v>19.5</v>
      </c>
      <c r="AB5563">
        <v>35.22</v>
      </c>
      <c r="AC5563">
        <v>97</v>
      </c>
      <c r="AD5563">
        <v>93.81</v>
      </c>
      <c r="AE5563">
        <v>76.460000000000008</v>
      </c>
      <c r="AF5563">
        <v>0</v>
      </c>
      <c r="AG5563" s="69">
        <f t="shared" si="132"/>
        <v>54.72</v>
      </c>
      <c r="AH5563" s="70">
        <f t="shared" si="133"/>
        <v>151.72</v>
      </c>
      <c r="AI5563" s="70">
        <f t="shared" si="134"/>
        <v>245.53</v>
      </c>
      <c r="AJ5563" s="70">
        <f t="shared" si="135"/>
        <v>321.99</v>
      </c>
      <c r="AK5563" s="70">
        <f t="shared" si="136"/>
        <v>321.99</v>
      </c>
    </row>
    <row r="5564" spans="1:37" x14ac:dyDescent="0.25">
      <c r="A5564" s="99" t="s">
        <v>200</v>
      </c>
      <c r="B5564" s="99" t="s">
        <v>84</v>
      </c>
      <c r="C5564" s="99" t="s">
        <v>137</v>
      </c>
      <c r="D5564" s="96" t="s">
        <v>183</v>
      </c>
      <c r="E5564" s="96" t="s">
        <v>186</v>
      </c>
      <c r="F5564" s="132" t="s">
        <v>188</v>
      </c>
      <c r="G5564" s="38">
        <v>44823</v>
      </c>
      <c r="H5564" s="38"/>
      <c r="I5564" s="122"/>
      <c r="J5564" s="122"/>
      <c r="K5564" s="122"/>
      <c r="L5564" s="122"/>
      <c r="M5564" s="122"/>
      <c r="N5564" s="122"/>
      <c r="O5564" s="122"/>
      <c r="AA5564">
        <v>141.96</v>
      </c>
      <c r="AB5564">
        <v>60</v>
      </c>
      <c r="AC5564">
        <v>48.449999999999996</v>
      </c>
      <c r="AD5564">
        <v>74.569999999999993</v>
      </c>
      <c r="AE5564">
        <v>56.16</v>
      </c>
      <c r="AF5564">
        <v>58.1</v>
      </c>
      <c r="AG5564" s="69">
        <f t="shared" si="132"/>
        <v>201.96</v>
      </c>
      <c r="AH5564" s="70">
        <f t="shared" si="133"/>
        <v>250.41</v>
      </c>
      <c r="AI5564" s="70">
        <f t="shared" si="134"/>
        <v>324.98</v>
      </c>
      <c r="AJ5564" s="70">
        <f t="shared" si="135"/>
        <v>381.14</v>
      </c>
      <c r="AK5564" s="70">
        <f t="shared" si="136"/>
        <v>439.24</v>
      </c>
    </row>
    <row r="5565" spans="1:37" x14ac:dyDescent="0.25">
      <c r="A5565" s="99" t="s">
        <v>200</v>
      </c>
      <c r="B5565" s="99" t="s">
        <v>84</v>
      </c>
      <c r="C5565" s="99" t="s">
        <v>137</v>
      </c>
      <c r="D5565" s="96" t="s">
        <v>183</v>
      </c>
      <c r="E5565" s="96" t="s">
        <v>186</v>
      </c>
      <c r="F5565" s="132" t="s">
        <v>188</v>
      </c>
      <c r="G5565" s="38">
        <v>44867</v>
      </c>
      <c r="H5565" s="38"/>
      <c r="I5565" s="122"/>
      <c r="J5565" s="122"/>
      <c r="K5565" s="122"/>
      <c r="L5565" s="122"/>
      <c r="M5565" s="122"/>
      <c r="N5565" s="122"/>
      <c r="O5565" s="122"/>
      <c r="AA5565">
        <v>70.069999999999993</v>
      </c>
      <c r="AB5565">
        <v>21.25</v>
      </c>
      <c r="AC5565">
        <v>46.44</v>
      </c>
      <c r="AD5565">
        <v>60.62</v>
      </c>
      <c r="AE5565">
        <v>63.15</v>
      </c>
      <c r="AF5565">
        <v>73.64</v>
      </c>
      <c r="AG5565" s="69">
        <f t="shared" si="132"/>
        <v>91.32</v>
      </c>
      <c r="AH5565" s="70">
        <f t="shared" si="133"/>
        <v>137.76</v>
      </c>
      <c r="AI5565" s="70">
        <f t="shared" si="134"/>
        <v>198.38</v>
      </c>
      <c r="AJ5565" s="70">
        <f t="shared" si="135"/>
        <v>261.52999999999997</v>
      </c>
      <c r="AK5565" s="70">
        <f t="shared" si="136"/>
        <v>335.16999999999996</v>
      </c>
    </row>
    <row r="5566" spans="1:37" x14ac:dyDescent="0.25">
      <c r="A5566" s="99" t="s">
        <v>200</v>
      </c>
      <c r="B5566" s="99" t="s">
        <v>84</v>
      </c>
      <c r="C5566" s="99" t="s">
        <v>137</v>
      </c>
      <c r="D5566" s="96" t="s">
        <v>183</v>
      </c>
      <c r="E5566" s="96" t="s">
        <v>186</v>
      </c>
      <c r="F5566" s="132" t="s">
        <v>188</v>
      </c>
      <c r="G5566" s="38">
        <v>44907</v>
      </c>
      <c r="H5566" s="38"/>
      <c r="I5566" s="122"/>
      <c r="J5566" s="122"/>
      <c r="K5566" s="122"/>
      <c r="L5566" s="122"/>
      <c r="M5566" s="122"/>
      <c r="N5566" s="122"/>
      <c r="O5566" s="122"/>
      <c r="AA5566">
        <v>100.42999999999999</v>
      </c>
      <c r="AB5566">
        <v>46.16</v>
      </c>
      <c r="AC5566">
        <v>31.34</v>
      </c>
      <c r="AD5566">
        <v>41.26</v>
      </c>
      <c r="AE5566">
        <v>49.089999999999996</v>
      </c>
      <c r="AF5566">
        <v>45.27</v>
      </c>
      <c r="AG5566" s="69">
        <f t="shared" si="132"/>
        <v>146.58999999999997</v>
      </c>
      <c r="AH5566" s="70">
        <f t="shared" si="133"/>
        <v>177.92999999999998</v>
      </c>
      <c r="AI5566" s="70">
        <f t="shared" si="134"/>
        <v>219.18999999999997</v>
      </c>
      <c r="AJ5566" s="70">
        <f t="shared" si="135"/>
        <v>268.27999999999997</v>
      </c>
      <c r="AK5566" s="70">
        <f t="shared" si="136"/>
        <v>313.54999999999995</v>
      </c>
    </row>
    <row r="5567" spans="1:37" x14ac:dyDescent="0.25">
      <c r="A5567" s="96" t="s">
        <v>201</v>
      </c>
      <c r="B5567" s="96" t="s">
        <v>143</v>
      </c>
      <c r="C5567" s="96" t="s">
        <v>137</v>
      </c>
      <c r="D5567" s="96" t="s">
        <v>183</v>
      </c>
      <c r="E5567" s="96" t="s">
        <v>186</v>
      </c>
      <c r="F5567" s="132" t="s">
        <v>188</v>
      </c>
      <c r="G5567" s="38">
        <v>44704</v>
      </c>
      <c r="H5567" s="38"/>
      <c r="I5567" s="122"/>
      <c r="J5567" s="122"/>
      <c r="K5567" s="122"/>
      <c r="L5567" s="122"/>
      <c r="M5567" s="122"/>
      <c r="N5567" s="122"/>
      <c r="O5567" s="122"/>
      <c r="AA5567">
        <v>61.27</v>
      </c>
      <c r="AB5567">
        <v>53.83</v>
      </c>
      <c r="AC5567">
        <v>89.850000000000009</v>
      </c>
      <c r="AD5567">
        <v>76.570000000000007</v>
      </c>
      <c r="AE5567">
        <v>78.14</v>
      </c>
      <c r="AF5567">
        <v>51.37</v>
      </c>
      <c r="AG5567" s="69">
        <f t="shared" si="132"/>
        <v>115.1</v>
      </c>
      <c r="AH5567" s="70">
        <f t="shared" si="133"/>
        <v>204.95</v>
      </c>
      <c r="AI5567" s="70">
        <f t="shared" si="134"/>
        <v>281.52</v>
      </c>
      <c r="AJ5567" s="70">
        <f t="shared" si="135"/>
        <v>359.65999999999997</v>
      </c>
      <c r="AK5567" s="70">
        <f t="shared" si="136"/>
        <v>411.03</v>
      </c>
    </row>
    <row r="5568" spans="1:37" x14ac:dyDescent="0.25">
      <c r="A5568" s="96" t="s">
        <v>201</v>
      </c>
      <c r="B5568" s="96" t="s">
        <v>143</v>
      </c>
      <c r="C5568" s="96" t="s">
        <v>137</v>
      </c>
      <c r="D5568" s="96" t="s">
        <v>183</v>
      </c>
      <c r="E5568" s="96" t="s">
        <v>186</v>
      </c>
      <c r="F5568" s="132" t="s">
        <v>188</v>
      </c>
      <c r="G5568" s="38">
        <v>44741</v>
      </c>
      <c r="H5568" s="38"/>
      <c r="I5568" s="122"/>
      <c r="J5568" s="122"/>
      <c r="K5568" s="122"/>
      <c r="L5568" s="122"/>
      <c r="M5568" s="122"/>
      <c r="N5568" s="122"/>
      <c r="O5568" s="122"/>
      <c r="AA5568">
        <v>97.06</v>
      </c>
      <c r="AB5568">
        <v>100.89</v>
      </c>
      <c r="AC5568">
        <v>124.76</v>
      </c>
      <c r="AD5568">
        <v>110.9</v>
      </c>
      <c r="AE5568">
        <v>95.18</v>
      </c>
      <c r="AF5568">
        <v>0</v>
      </c>
      <c r="AG5568" s="69">
        <f t="shared" si="132"/>
        <v>197.95</v>
      </c>
      <c r="AH5568" s="70">
        <f t="shared" si="133"/>
        <v>322.70999999999998</v>
      </c>
      <c r="AI5568" s="70">
        <f t="shared" si="134"/>
        <v>433.61</v>
      </c>
      <c r="AJ5568" s="70">
        <f t="shared" si="135"/>
        <v>528.79</v>
      </c>
      <c r="AK5568" s="70">
        <f t="shared" si="136"/>
        <v>528.79</v>
      </c>
    </row>
    <row r="5569" spans="1:46" x14ac:dyDescent="0.25">
      <c r="A5569" s="96" t="s">
        <v>201</v>
      </c>
      <c r="B5569" s="96" t="s">
        <v>143</v>
      </c>
      <c r="C5569" s="96" t="s">
        <v>137</v>
      </c>
      <c r="D5569" s="96" t="s">
        <v>183</v>
      </c>
      <c r="E5569" s="96" t="s">
        <v>186</v>
      </c>
      <c r="F5569" s="132" t="s">
        <v>188</v>
      </c>
      <c r="G5569" s="38">
        <v>44769</v>
      </c>
      <c r="H5569" s="38"/>
      <c r="I5569" s="122"/>
      <c r="J5569" s="122"/>
      <c r="K5569" s="122"/>
      <c r="L5569" s="122"/>
      <c r="M5569" s="122"/>
      <c r="N5569" s="122"/>
      <c r="O5569" s="122"/>
      <c r="AA5569">
        <v>61.91</v>
      </c>
      <c r="AB5569">
        <v>83.91</v>
      </c>
      <c r="AC5569">
        <v>118.73</v>
      </c>
      <c r="AD5569">
        <v>80.33</v>
      </c>
      <c r="AE5569">
        <v>76.540000000000006</v>
      </c>
      <c r="AF5569">
        <v>50.03</v>
      </c>
      <c r="AG5569" s="69">
        <f t="shared" si="132"/>
        <v>145.82</v>
      </c>
      <c r="AH5569" s="70">
        <f t="shared" si="133"/>
        <v>264.55</v>
      </c>
      <c r="AI5569" s="70">
        <f t="shared" si="134"/>
        <v>344.88</v>
      </c>
      <c r="AJ5569" s="70">
        <f t="shared" si="135"/>
        <v>421.42</v>
      </c>
      <c r="AK5569" s="70">
        <f t="shared" si="136"/>
        <v>471.45000000000005</v>
      </c>
    </row>
    <row r="5570" spans="1:46" x14ac:dyDescent="0.25">
      <c r="A5570" s="96" t="s">
        <v>201</v>
      </c>
      <c r="B5570" s="96" t="s">
        <v>143</v>
      </c>
      <c r="C5570" s="96" t="s">
        <v>137</v>
      </c>
      <c r="D5570" s="96" t="s">
        <v>183</v>
      </c>
      <c r="E5570" s="96" t="s">
        <v>186</v>
      </c>
      <c r="F5570" s="132" t="s">
        <v>188</v>
      </c>
      <c r="G5570" s="38">
        <v>44795</v>
      </c>
      <c r="H5570" s="38"/>
      <c r="I5570" s="122"/>
      <c r="J5570" s="122"/>
      <c r="K5570" s="122"/>
      <c r="L5570" s="122"/>
      <c r="M5570" s="122"/>
      <c r="N5570" s="122"/>
      <c r="O5570" s="122"/>
      <c r="AA5570">
        <v>39.409999999999997</v>
      </c>
      <c r="AB5570">
        <v>56.36</v>
      </c>
      <c r="AC5570">
        <v>102.55000000000001</v>
      </c>
      <c r="AD5570">
        <v>81.540000000000006</v>
      </c>
      <c r="AE5570">
        <v>76.33</v>
      </c>
      <c r="AF5570">
        <v>0</v>
      </c>
      <c r="AG5570" s="69">
        <f t="shared" si="132"/>
        <v>95.77</v>
      </c>
      <c r="AH5570" s="70">
        <f t="shared" si="133"/>
        <v>198.32</v>
      </c>
      <c r="AI5570" s="70">
        <f t="shared" si="134"/>
        <v>279.86</v>
      </c>
      <c r="AJ5570" s="70">
        <f t="shared" si="135"/>
        <v>356.19</v>
      </c>
      <c r="AK5570" s="70">
        <f t="shared" si="136"/>
        <v>356.19</v>
      </c>
    </row>
    <row r="5571" spans="1:46" x14ac:dyDescent="0.25">
      <c r="A5571" s="96" t="s">
        <v>201</v>
      </c>
      <c r="B5571" s="96" t="s">
        <v>143</v>
      </c>
      <c r="C5571" s="96" t="s">
        <v>137</v>
      </c>
      <c r="D5571" s="96" t="s">
        <v>183</v>
      </c>
      <c r="E5571" s="96" t="s">
        <v>186</v>
      </c>
      <c r="F5571" s="132" t="s">
        <v>188</v>
      </c>
      <c r="G5571" s="38">
        <v>44823</v>
      </c>
      <c r="H5571" s="38"/>
      <c r="I5571" s="122"/>
      <c r="J5571" s="122"/>
      <c r="K5571" s="122"/>
      <c r="L5571" s="122"/>
      <c r="M5571" s="122"/>
      <c r="N5571" s="122"/>
      <c r="O5571" s="122"/>
      <c r="AA5571">
        <v>73.61</v>
      </c>
      <c r="AB5571">
        <v>22.669999999999998</v>
      </c>
      <c r="AC5571">
        <v>42.81</v>
      </c>
      <c r="AD5571">
        <v>65.960000000000008</v>
      </c>
      <c r="AE5571">
        <v>79.72</v>
      </c>
      <c r="AF5571">
        <v>53.36</v>
      </c>
      <c r="AG5571" s="69">
        <f t="shared" si="132"/>
        <v>96.28</v>
      </c>
      <c r="AH5571" s="70">
        <f t="shared" si="133"/>
        <v>139.09</v>
      </c>
      <c r="AI5571" s="70">
        <f t="shared" si="134"/>
        <v>205.05</v>
      </c>
      <c r="AJ5571" s="70">
        <f t="shared" si="135"/>
        <v>284.77</v>
      </c>
      <c r="AK5571" s="70">
        <f t="shared" si="136"/>
        <v>338.13</v>
      </c>
    </row>
    <row r="5572" spans="1:46" x14ac:dyDescent="0.25">
      <c r="A5572" s="96" t="s">
        <v>201</v>
      </c>
      <c r="B5572" s="96" t="s">
        <v>143</v>
      </c>
      <c r="C5572" s="96" t="s">
        <v>137</v>
      </c>
      <c r="D5572" s="96" t="s">
        <v>183</v>
      </c>
      <c r="E5572" s="96" t="s">
        <v>186</v>
      </c>
      <c r="F5572" s="132" t="s">
        <v>188</v>
      </c>
      <c r="G5572" s="38">
        <v>44867</v>
      </c>
      <c r="H5572" s="38"/>
      <c r="I5572" s="122"/>
      <c r="J5572" s="122"/>
      <c r="K5572" s="122"/>
      <c r="L5572" s="122"/>
      <c r="M5572" s="122"/>
      <c r="N5572" s="122"/>
      <c r="O5572" s="122"/>
      <c r="AA5572">
        <v>52.82</v>
      </c>
      <c r="AB5572">
        <v>15.5</v>
      </c>
      <c r="AC5572">
        <v>26.369999999999997</v>
      </c>
      <c r="AD5572">
        <v>51.690000000000005</v>
      </c>
      <c r="AE5572">
        <v>87.32</v>
      </c>
      <c r="AF5572">
        <v>84.93</v>
      </c>
      <c r="AG5572" s="69">
        <f t="shared" si="132"/>
        <v>68.319999999999993</v>
      </c>
      <c r="AH5572" s="70">
        <f t="shared" si="133"/>
        <v>94.69</v>
      </c>
      <c r="AI5572" s="70">
        <f t="shared" si="134"/>
        <v>146.38</v>
      </c>
      <c r="AJ5572" s="70">
        <f t="shared" si="135"/>
        <v>233.7</v>
      </c>
      <c r="AK5572" s="70">
        <f t="shared" si="136"/>
        <v>318.63</v>
      </c>
    </row>
    <row r="5573" spans="1:46" x14ac:dyDescent="0.25">
      <c r="A5573" s="96" t="s">
        <v>201</v>
      </c>
      <c r="B5573" s="96" t="s">
        <v>143</v>
      </c>
      <c r="C5573" s="96" t="s">
        <v>137</v>
      </c>
      <c r="D5573" s="96" t="s">
        <v>183</v>
      </c>
      <c r="E5573" s="96" t="s">
        <v>186</v>
      </c>
      <c r="F5573" s="132" t="s">
        <v>188</v>
      </c>
      <c r="G5573" s="38">
        <v>44907</v>
      </c>
      <c r="H5573" s="38"/>
      <c r="I5573" s="122"/>
      <c r="J5573" s="122"/>
      <c r="K5573" s="122"/>
      <c r="L5573" s="122"/>
      <c r="M5573" s="122"/>
      <c r="N5573" s="122"/>
      <c r="O5573" s="122"/>
      <c r="AA5573">
        <v>96.47999999999999</v>
      </c>
      <c r="AB5573">
        <v>50.39</v>
      </c>
      <c r="AC5573">
        <v>22.740000000000002</v>
      </c>
      <c r="AD5573">
        <v>38.24</v>
      </c>
      <c r="AE5573">
        <v>55.39</v>
      </c>
      <c r="AF5573">
        <v>40.58</v>
      </c>
      <c r="AG5573" s="69">
        <f t="shared" si="132"/>
        <v>146.87</v>
      </c>
      <c r="AH5573" s="70">
        <f t="shared" si="133"/>
        <v>169.61</v>
      </c>
      <c r="AI5573" s="70">
        <f t="shared" si="134"/>
        <v>207.85000000000002</v>
      </c>
      <c r="AJ5573" s="70">
        <f t="shared" si="135"/>
        <v>263.24</v>
      </c>
      <c r="AK5573" s="70">
        <f t="shared" si="136"/>
        <v>303.82</v>
      </c>
    </row>
    <row r="5574" spans="1:46" x14ac:dyDescent="0.25">
      <c r="A5574" s="99" t="s">
        <v>202</v>
      </c>
      <c r="B5574" s="99" t="s">
        <v>145</v>
      </c>
      <c r="C5574" s="99" t="s">
        <v>137</v>
      </c>
      <c r="D5574" s="96" t="s">
        <v>183</v>
      </c>
      <c r="E5574" s="96" t="s">
        <v>186</v>
      </c>
      <c r="F5574" s="132" t="s">
        <v>188</v>
      </c>
      <c r="G5574" s="38">
        <v>44704</v>
      </c>
      <c r="H5574" s="38"/>
      <c r="I5574" s="122"/>
      <c r="J5574" s="122"/>
      <c r="K5574" s="122"/>
      <c r="L5574" s="122"/>
      <c r="M5574" s="122"/>
      <c r="N5574" s="122"/>
      <c r="O5574" s="122"/>
      <c r="AA5574">
        <v>64.09</v>
      </c>
      <c r="AB5574">
        <v>56.1</v>
      </c>
      <c r="AC5574">
        <v>98.06</v>
      </c>
      <c r="AD5574">
        <v>94.64</v>
      </c>
      <c r="AE5574">
        <v>82.94</v>
      </c>
      <c r="AF5574">
        <v>58.21</v>
      </c>
      <c r="AG5574" s="69">
        <f t="shared" si="132"/>
        <v>120.19</v>
      </c>
      <c r="AH5574" s="70">
        <f t="shared" si="133"/>
        <v>218.25</v>
      </c>
      <c r="AI5574" s="70">
        <f t="shared" si="134"/>
        <v>312.89</v>
      </c>
      <c r="AJ5574" s="70">
        <f t="shared" si="135"/>
        <v>395.83</v>
      </c>
      <c r="AK5574" s="70">
        <f t="shared" si="136"/>
        <v>454.03999999999996</v>
      </c>
    </row>
    <row r="5575" spans="1:46" x14ac:dyDescent="0.25">
      <c r="A5575" s="99" t="s">
        <v>202</v>
      </c>
      <c r="B5575" s="99" t="s">
        <v>145</v>
      </c>
      <c r="C5575" s="99" t="s">
        <v>137</v>
      </c>
      <c r="D5575" s="96" t="s">
        <v>183</v>
      </c>
      <c r="E5575" s="96" t="s">
        <v>186</v>
      </c>
      <c r="F5575" s="132" t="s">
        <v>188</v>
      </c>
      <c r="G5575" s="38">
        <v>44741</v>
      </c>
      <c r="H5575" s="38"/>
      <c r="I5575" s="122"/>
      <c r="J5575" s="122"/>
      <c r="K5575" s="122"/>
      <c r="L5575" s="122"/>
      <c r="M5575" s="122"/>
      <c r="N5575" s="122"/>
      <c r="O5575" s="122"/>
      <c r="AA5575">
        <v>133.69999999999999</v>
      </c>
      <c r="AB5575">
        <v>93.339999999999989</v>
      </c>
      <c r="AC5575">
        <v>109.89999999999999</v>
      </c>
      <c r="AD5575">
        <v>97.38000000000001</v>
      </c>
      <c r="AE5575">
        <v>80.61</v>
      </c>
      <c r="AF5575">
        <v>0</v>
      </c>
      <c r="AG5575" s="69">
        <f t="shared" si="132"/>
        <v>227.03999999999996</v>
      </c>
      <c r="AH5575" s="70">
        <f t="shared" si="133"/>
        <v>336.93999999999994</v>
      </c>
      <c r="AI5575" s="70">
        <f t="shared" si="134"/>
        <v>434.31999999999994</v>
      </c>
      <c r="AJ5575" s="70">
        <f t="shared" si="135"/>
        <v>514.92999999999995</v>
      </c>
      <c r="AK5575" s="70">
        <f t="shared" si="136"/>
        <v>514.92999999999995</v>
      </c>
    </row>
    <row r="5576" spans="1:46" x14ac:dyDescent="0.25">
      <c r="A5576" s="99" t="s">
        <v>202</v>
      </c>
      <c r="B5576" s="99" t="s">
        <v>145</v>
      </c>
      <c r="C5576" s="99" t="s">
        <v>137</v>
      </c>
      <c r="D5576" s="96" t="s">
        <v>183</v>
      </c>
      <c r="E5576" s="96" t="s">
        <v>186</v>
      </c>
      <c r="F5576" s="132" t="s">
        <v>188</v>
      </c>
      <c r="G5576" s="38">
        <v>44769</v>
      </c>
      <c r="H5576" s="38"/>
      <c r="I5576" s="122"/>
      <c r="J5576" s="122"/>
      <c r="K5576" s="122"/>
      <c r="L5576" s="122"/>
      <c r="M5576" s="122"/>
      <c r="N5576" s="122"/>
      <c r="O5576" s="122"/>
      <c r="AA5576">
        <v>125.69</v>
      </c>
      <c r="AB5576">
        <v>93.179999999999993</v>
      </c>
      <c r="AC5576">
        <v>154.91999999999999</v>
      </c>
      <c r="AD5576">
        <v>101.73</v>
      </c>
      <c r="AE5576">
        <v>90.67</v>
      </c>
      <c r="AF5576">
        <v>72.52</v>
      </c>
      <c r="AG5576" s="69">
        <f t="shared" si="132"/>
        <v>218.87</v>
      </c>
      <c r="AH5576" s="70">
        <f t="shared" si="133"/>
        <v>373.78999999999996</v>
      </c>
      <c r="AI5576" s="70">
        <f t="shared" si="134"/>
        <v>475.52</v>
      </c>
      <c r="AJ5576" s="70">
        <f t="shared" si="135"/>
        <v>566.18999999999994</v>
      </c>
      <c r="AK5576" s="70">
        <f t="shared" si="136"/>
        <v>638.70999999999992</v>
      </c>
    </row>
    <row r="5577" spans="1:46" x14ac:dyDescent="0.25">
      <c r="A5577" s="99" t="s">
        <v>202</v>
      </c>
      <c r="B5577" s="99" t="s">
        <v>145</v>
      </c>
      <c r="C5577" s="99" t="s">
        <v>137</v>
      </c>
      <c r="D5577" s="96" t="s">
        <v>183</v>
      </c>
      <c r="E5577" s="96" t="s">
        <v>186</v>
      </c>
      <c r="F5577" s="132" t="s">
        <v>188</v>
      </c>
      <c r="G5577" s="38">
        <v>44795</v>
      </c>
      <c r="H5577" s="38"/>
      <c r="I5577" s="122"/>
      <c r="J5577" s="122"/>
      <c r="K5577" s="122"/>
      <c r="L5577" s="122"/>
      <c r="M5577" s="122"/>
      <c r="N5577" s="122"/>
      <c r="O5577" s="122"/>
      <c r="AA5577">
        <v>24.259999999999998</v>
      </c>
      <c r="AB5577">
        <v>52.449999999999996</v>
      </c>
      <c r="AC5577">
        <v>124.06</v>
      </c>
      <c r="AD5577">
        <v>99.51</v>
      </c>
      <c r="AE5577">
        <v>93.649999999999991</v>
      </c>
      <c r="AF5577">
        <v>0</v>
      </c>
      <c r="AG5577" s="69">
        <f t="shared" si="132"/>
        <v>76.709999999999994</v>
      </c>
      <c r="AH5577" s="70">
        <f t="shared" si="133"/>
        <v>200.76999999999998</v>
      </c>
      <c r="AI5577" s="70">
        <f t="shared" si="134"/>
        <v>300.27999999999997</v>
      </c>
      <c r="AJ5577" s="70">
        <f t="shared" si="135"/>
        <v>393.92999999999995</v>
      </c>
      <c r="AK5577" s="70">
        <f t="shared" si="136"/>
        <v>393.92999999999995</v>
      </c>
    </row>
    <row r="5578" spans="1:46" x14ac:dyDescent="0.25">
      <c r="A5578" s="99" t="s">
        <v>202</v>
      </c>
      <c r="B5578" s="99" t="s">
        <v>145</v>
      </c>
      <c r="C5578" s="99" t="s">
        <v>137</v>
      </c>
      <c r="D5578" s="96" t="s">
        <v>183</v>
      </c>
      <c r="E5578" s="96" t="s">
        <v>186</v>
      </c>
      <c r="F5578" s="132" t="s">
        <v>188</v>
      </c>
      <c r="G5578" s="38">
        <v>44823</v>
      </c>
      <c r="H5578" s="38"/>
      <c r="I5578" s="122"/>
      <c r="J5578" s="122"/>
      <c r="K5578" s="122"/>
      <c r="L5578" s="122"/>
      <c r="M5578" s="122"/>
      <c r="N5578" s="122"/>
      <c r="O5578" s="122"/>
      <c r="AA5578">
        <v>52.2</v>
      </c>
      <c r="AB5578">
        <v>28.18</v>
      </c>
      <c r="AC5578">
        <v>41.13</v>
      </c>
      <c r="AD5578">
        <v>72.14</v>
      </c>
      <c r="AE5578">
        <v>63.519999999999996</v>
      </c>
      <c r="AF5578">
        <v>59.709999999999994</v>
      </c>
      <c r="AG5578" s="69">
        <f t="shared" si="132"/>
        <v>80.38</v>
      </c>
      <c r="AH5578" s="70">
        <f t="shared" si="133"/>
        <v>121.50999999999999</v>
      </c>
      <c r="AI5578" s="70">
        <f t="shared" si="134"/>
        <v>193.64999999999998</v>
      </c>
      <c r="AJ5578" s="70">
        <f t="shared" si="135"/>
        <v>257.16999999999996</v>
      </c>
      <c r="AK5578" s="70">
        <f t="shared" si="136"/>
        <v>316.87999999999994</v>
      </c>
    </row>
    <row r="5579" spans="1:46" x14ac:dyDescent="0.25">
      <c r="A5579" s="99" t="s">
        <v>202</v>
      </c>
      <c r="B5579" s="99" t="s">
        <v>145</v>
      </c>
      <c r="C5579" s="99" t="s">
        <v>137</v>
      </c>
      <c r="D5579" s="96" t="s">
        <v>183</v>
      </c>
      <c r="E5579" s="96" t="s">
        <v>186</v>
      </c>
      <c r="F5579" s="132" t="s">
        <v>188</v>
      </c>
      <c r="G5579" s="38">
        <v>44867</v>
      </c>
      <c r="H5579" s="38"/>
      <c r="I5579" s="122"/>
      <c r="J5579" s="122"/>
      <c r="K5579" s="122"/>
      <c r="L5579" s="122"/>
      <c r="M5579" s="122"/>
      <c r="N5579" s="122"/>
      <c r="O5579" s="122"/>
      <c r="AA5579">
        <v>48.23</v>
      </c>
      <c r="AB5579">
        <v>14.43</v>
      </c>
      <c r="AC5579">
        <v>19.05</v>
      </c>
      <c r="AD5579">
        <v>51.800000000000004</v>
      </c>
      <c r="AE5579">
        <v>75.64</v>
      </c>
      <c r="AF5579">
        <v>58.31</v>
      </c>
      <c r="AG5579" s="69">
        <f t="shared" si="132"/>
        <v>62.66</v>
      </c>
      <c r="AH5579" s="70">
        <f t="shared" si="133"/>
        <v>81.709999999999994</v>
      </c>
      <c r="AI5579" s="70">
        <f t="shared" si="134"/>
        <v>133.51</v>
      </c>
      <c r="AJ5579" s="70">
        <f t="shared" si="135"/>
        <v>209.14999999999998</v>
      </c>
      <c r="AK5579" s="70">
        <f t="shared" si="136"/>
        <v>267.45999999999998</v>
      </c>
    </row>
    <row r="5580" spans="1:46" x14ac:dyDescent="0.25">
      <c r="A5580" s="99" t="s">
        <v>202</v>
      </c>
      <c r="B5580" s="99" t="s">
        <v>145</v>
      </c>
      <c r="C5580" s="99" t="s">
        <v>137</v>
      </c>
      <c r="D5580" s="96" t="s">
        <v>183</v>
      </c>
      <c r="E5580" s="96" t="s">
        <v>186</v>
      </c>
      <c r="F5580" s="132" t="s">
        <v>188</v>
      </c>
      <c r="G5580" s="38">
        <v>44907</v>
      </c>
      <c r="H5580" s="38"/>
      <c r="I5580" s="122"/>
      <c r="J5580" s="122"/>
      <c r="K5580" s="122"/>
      <c r="L5580" s="122"/>
      <c r="M5580" s="122"/>
      <c r="N5580" s="122"/>
      <c r="O5580" s="122"/>
      <c r="AA5580">
        <v>100.50999999999999</v>
      </c>
      <c r="AB5580">
        <v>44.260000000000005</v>
      </c>
      <c r="AC5580">
        <v>8.84</v>
      </c>
      <c r="AD5580">
        <v>30.74</v>
      </c>
      <c r="AE5580">
        <v>47.71</v>
      </c>
      <c r="AF5580">
        <v>56.82</v>
      </c>
      <c r="AG5580" s="69">
        <f t="shared" si="132"/>
        <v>144.76999999999998</v>
      </c>
      <c r="AH5580" s="70">
        <f t="shared" si="133"/>
        <v>153.60999999999999</v>
      </c>
      <c r="AI5580" s="70">
        <f t="shared" si="134"/>
        <v>184.35</v>
      </c>
      <c r="AJ5580" s="70">
        <f t="shared" si="135"/>
        <v>232.06</v>
      </c>
      <c r="AK5580" s="70">
        <f t="shared" si="136"/>
        <v>288.88</v>
      </c>
    </row>
    <row r="5581" spans="1:46" x14ac:dyDescent="0.25">
      <c r="A5581" s="136" t="s">
        <v>203</v>
      </c>
      <c r="B5581" s="136" t="s">
        <v>79</v>
      </c>
      <c r="C5581" s="136" t="s">
        <v>147</v>
      </c>
      <c r="D5581" s="136" t="s">
        <v>183</v>
      </c>
      <c r="E5581" s="136" t="s">
        <v>186</v>
      </c>
      <c r="F5581" s="137" t="s">
        <v>188</v>
      </c>
      <c r="G5581" s="45">
        <v>44704</v>
      </c>
      <c r="H5581" s="45"/>
      <c r="I5581" s="142"/>
      <c r="J5581" s="142"/>
      <c r="K5581" s="142"/>
      <c r="L5581" s="142"/>
      <c r="M5581" s="142"/>
      <c r="N5581" s="142"/>
      <c r="O5581" s="142"/>
      <c r="P5581" s="20"/>
      <c r="Q5581" s="20"/>
      <c r="R5581" s="20"/>
      <c r="S5581" s="20"/>
      <c r="T5581" s="20"/>
      <c r="U5581" s="20"/>
      <c r="V5581" s="20"/>
      <c r="W5581" s="20"/>
      <c r="X5581" s="20"/>
      <c r="Y5581" s="20"/>
      <c r="Z5581" s="20"/>
      <c r="AA5581">
        <v>60.04</v>
      </c>
      <c r="AB5581">
        <v>52.14</v>
      </c>
      <c r="AC5581">
        <v>77.989999999999995</v>
      </c>
      <c r="AD5581">
        <v>62.42</v>
      </c>
      <c r="AE5581">
        <v>68.81</v>
      </c>
      <c r="AF5581">
        <v>49.47</v>
      </c>
      <c r="AG5581" s="69">
        <f t="shared" si="132"/>
        <v>112.18</v>
      </c>
      <c r="AH5581" s="70">
        <f t="shared" si="133"/>
        <v>190.17000000000002</v>
      </c>
      <c r="AI5581" s="70">
        <f t="shared" si="134"/>
        <v>252.59000000000003</v>
      </c>
      <c r="AJ5581" s="70">
        <f t="shared" si="135"/>
        <v>321.40000000000003</v>
      </c>
      <c r="AK5581" s="70">
        <f t="shared" si="136"/>
        <v>370.87</v>
      </c>
      <c r="AL5581" s="20"/>
      <c r="AM5581" s="20"/>
      <c r="AN5581" s="20"/>
      <c r="AO5581" s="20"/>
      <c r="AP5581" s="20"/>
      <c r="AQ5581" s="20"/>
      <c r="AR5581" s="20"/>
      <c r="AS5581" s="20"/>
      <c r="AT5581" s="20"/>
    </row>
    <row r="5582" spans="1:46" x14ac:dyDescent="0.25">
      <c r="A5582" s="136" t="s">
        <v>203</v>
      </c>
      <c r="B5582" s="136" t="s">
        <v>79</v>
      </c>
      <c r="C5582" s="136" t="s">
        <v>147</v>
      </c>
      <c r="D5582" s="136" t="s">
        <v>183</v>
      </c>
      <c r="E5582" s="136" t="s">
        <v>186</v>
      </c>
      <c r="F5582" s="137" t="s">
        <v>188</v>
      </c>
      <c r="G5582" s="45">
        <v>44741</v>
      </c>
      <c r="H5582" s="45"/>
      <c r="I5582" s="142"/>
      <c r="J5582" s="142"/>
      <c r="K5582" s="142"/>
      <c r="L5582" s="142"/>
      <c r="M5582" s="142"/>
      <c r="N5582" s="142"/>
      <c r="O5582" s="142"/>
      <c r="P5582" s="20"/>
      <c r="Q5582" s="20"/>
      <c r="R5582" s="20"/>
      <c r="S5582" s="20"/>
      <c r="T5582" s="20"/>
      <c r="U5582" s="20"/>
      <c r="V5582" s="20"/>
      <c r="W5582" s="20"/>
      <c r="X5582" s="20"/>
      <c r="Y5582" s="20"/>
      <c r="Z5582" s="20"/>
      <c r="AA5582">
        <v>41.980000000000004</v>
      </c>
      <c r="AB5582">
        <v>70.08</v>
      </c>
      <c r="AC5582">
        <v>72.319999999999993</v>
      </c>
      <c r="AD5582">
        <v>67.19</v>
      </c>
      <c r="AE5582">
        <v>71.53</v>
      </c>
      <c r="AF5582">
        <v>0</v>
      </c>
      <c r="AG5582" s="69">
        <f t="shared" si="132"/>
        <v>112.06</v>
      </c>
      <c r="AH5582" s="70">
        <f t="shared" si="133"/>
        <v>184.38</v>
      </c>
      <c r="AI5582" s="70">
        <f t="shared" si="134"/>
        <v>251.57</v>
      </c>
      <c r="AJ5582" s="70">
        <f t="shared" si="135"/>
        <v>323.10000000000002</v>
      </c>
      <c r="AK5582" s="70">
        <f t="shared" si="136"/>
        <v>323.10000000000002</v>
      </c>
      <c r="AL5582" s="20"/>
      <c r="AM5582" s="20"/>
      <c r="AN5582" s="20"/>
      <c r="AO5582" s="20"/>
      <c r="AP5582" s="20"/>
      <c r="AQ5582" s="20"/>
      <c r="AR5582" s="20"/>
      <c r="AS5582" s="20"/>
      <c r="AT5582" s="20"/>
    </row>
    <row r="5583" spans="1:46" x14ac:dyDescent="0.25">
      <c r="A5583" s="136" t="s">
        <v>203</v>
      </c>
      <c r="B5583" s="136" t="s">
        <v>79</v>
      </c>
      <c r="C5583" s="136" t="s">
        <v>147</v>
      </c>
      <c r="D5583" s="136" t="s">
        <v>183</v>
      </c>
      <c r="E5583" s="136" t="s">
        <v>186</v>
      </c>
      <c r="F5583" s="137" t="s">
        <v>188</v>
      </c>
      <c r="G5583" s="45">
        <v>44769</v>
      </c>
      <c r="H5583" s="45"/>
      <c r="I5583" s="142"/>
      <c r="J5583" s="142"/>
      <c r="K5583" s="142"/>
      <c r="L5583" s="142"/>
      <c r="M5583" s="142"/>
      <c r="N5583" s="142"/>
      <c r="O5583" s="142"/>
      <c r="P5583" s="20"/>
      <c r="Q5583" s="20"/>
      <c r="R5583" s="20"/>
      <c r="S5583" s="20"/>
      <c r="T5583" s="20"/>
      <c r="U5583" s="20"/>
      <c r="V5583" s="20"/>
      <c r="W5583" s="20"/>
      <c r="X5583" s="20"/>
      <c r="Y5583" s="20"/>
      <c r="Z5583" s="20"/>
      <c r="AA5583">
        <v>53.37</v>
      </c>
      <c r="AB5583">
        <v>71.19</v>
      </c>
      <c r="AC5583">
        <v>107.58</v>
      </c>
      <c r="AD5583">
        <v>92.509999999999991</v>
      </c>
      <c r="AE5583">
        <v>122.03999999999999</v>
      </c>
      <c r="AF5583">
        <v>89.34</v>
      </c>
      <c r="AG5583" s="69">
        <f t="shared" si="132"/>
        <v>124.56</v>
      </c>
      <c r="AH5583" s="70">
        <f t="shared" si="133"/>
        <v>232.14</v>
      </c>
      <c r="AI5583" s="70">
        <f t="shared" si="134"/>
        <v>324.64999999999998</v>
      </c>
      <c r="AJ5583" s="70">
        <f t="shared" si="135"/>
        <v>446.68999999999994</v>
      </c>
      <c r="AK5583" s="70">
        <f t="shared" si="136"/>
        <v>536.03</v>
      </c>
      <c r="AL5583" s="20"/>
      <c r="AM5583" s="20"/>
      <c r="AN5583" s="20"/>
      <c r="AO5583" s="20"/>
      <c r="AP5583" s="20"/>
      <c r="AQ5583" s="20"/>
      <c r="AR5583" s="20"/>
      <c r="AS5583" s="20"/>
      <c r="AT5583" s="20"/>
    </row>
    <row r="5584" spans="1:46" x14ac:dyDescent="0.25">
      <c r="A5584" s="136" t="s">
        <v>203</v>
      </c>
      <c r="B5584" s="136" t="s">
        <v>79</v>
      </c>
      <c r="C5584" s="136" t="s">
        <v>147</v>
      </c>
      <c r="D5584" s="136" t="s">
        <v>183</v>
      </c>
      <c r="E5584" s="136" t="s">
        <v>186</v>
      </c>
      <c r="F5584" s="137" t="s">
        <v>188</v>
      </c>
      <c r="G5584" s="45">
        <v>44788</v>
      </c>
      <c r="H5584" s="45"/>
      <c r="I5584" s="142"/>
      <c r="J5584" s="142"/>
      <c r="K5584" s="142"/>
      <c r="L5584" s="142"/>
      <c r="M5584" s="142"/>
      <c r="N5584" s="142"/>
      <c r="O5584" s="142"/>
      <c r="P5584" s="20"/>
      <c r="Q5584" s="20"/>
      <c r="R5584" s="20"/>
      <c r="S5584" s="20"/>
      <c r="T5584" s="20"/>
      <c r="U5584" s="20"/>
      <c r="V5584" s="20"/>
      <c r="W5584" s="20"/>
      <c r="X5584" s="20"/>
      <c r="Y5584" s="20"/>
      <c r="Z5584" s="20"/>
      <c r="AA5584">
        <v>96.38</v>
      </c>
      <c r="AB5584">
        <v>112.16</v>
      </c>
      <c r="AC5584">
        <v>142.35</v>
      </c>
      <c r="AD5584">
        <v>112.69</v>
      </c>
      <c r="AE5584">
        <v>87.26</v>
      </c>
      <c r="AF5584">
        <v>66.45</v>
      </c>
      <c r="AG5584" s="69">
        <f t="shared" si="132"/>
        <v>208.54</v>
      </c>
      <c r="AH5584" s="70">
        <f t="shared" si="133"/>
        <v>350.89</v>
      </c>
      <c r="AI5584" s="70">
        <f t="shared" si="134"/>
        <v>463.58</v>
      </c>
      <c r="AJ5584" s="70">
        <f t="shared" si="135"/>
        <v>550.84</v>
      </c>
      <c r="AK5584" s="70">
        <f t="shared" si="136"/>
        <v>617.29000000000008</v>
      </c>
      <c r="AL5584" s="20"/>
      <c r="AM5584" s="20"/>
      <c r="AN5584" s="20"/>
      <c r="AO5584" s="20"/>
      <c r="AP5584" s="20"/>
      <c r="AQ5584" s="20"/>
      <c r="AR5584" s="20"/>
      <c r="AS5584" s="20"/>
      <c r="AT5584" s="20"/>
    </row>
    <row r="5585" spans="1:46" x14ac:dyDescent="0.25">
      <c r="A5585" s="136" t="s">
        <v>203</v>
      </c>
      <c r="B5585" s="136" t="s">
        <v>79</v>
      </c>
      <c r="C5585" s="136" t="s">
        <v>147</v>
      </c>
      <c r="D5585" s="136" t="s">
        <v>183</v>
      </c>
      <c r="E5585" s="136" t="s">
        <v>186</v>
      </c>
      <c r="F5585" s="137" t="s">
        <v>188</v>
      </c>
      <c r="G5585" s="45">
        <v>44795</v>
      </c>
      <c r="H5585" s="45"/>
      <c r="I5585" s="142"/>
      <c r="J5585" s="142"/>
      <c r="K5585" s="142"/>
      <c r="L5585" s="142"/>
      <c r="M5585" s="142"/>
      <c r="N5585" s="142"/>
      <c r="O5585" s="142"/>
      <c r="P5585" s="20"/>
      <c r="Q5585" s="20"/>
      <c r="R5585" s="20"/>
      <c r="S5585" s="20"/>
      <c r="T5585" s="20"/>
      <c r="U5585" s="20"/>
      <c r="V5585" s="20"/>
      <c r="W5585" s="20"/>
      <c r="X5585" s="20"/>
      <c r="Y5585" s="20"/>
      <c r="Z5585" s="20"/>
      <c r="AA5585">
        <v>18.899999999999999</v>
      </c>
      <c r="AB5585">
        <v>36.120000000000005</v>
      </c>
      <c r="AC5585">
        <v>104.64</v>
      </c>
      <c r="AD5585">
        <v>95.14</v>
      </c>
      <c r="AE5585">
        <v>107.01</v>
      </c>
      <c r="AF5585">
        <v>0</v>
      </c>
      <c r="AG5585" s="69">
        <f t="shared" ref="AG5585:AG5648" si="137">IF(COUNTIFS(AA5585:AB5585,"&gt;=0")=2,SUM(AA5585:AB5585),"")</f>
        <v>55.02</v>
      </c>
      <c r="AH5585" s="70">
        <f t="shared" ref="AH5585:AH5648" si="138">IF(COUNTIFS(AA5585:AC5585,"&gt;=0")=3,SUM(AA5585:AC5585),"")</f>
        <v>159.66</v>
      </c>
      <c r="AI5585" s="70">
        <f t="shared" ref="AI5585:AI5648" si="139">IF(COUNTIFS(AA5585:AD5585,"&gt;=0")=4,SUM(AA5585:AD5585),"")</f>
        <v>254.8</v>
      </c>
      <c r="AJ5585" s="70">
        <f t="shared" ref="AJ5585:AJ5648" si="140">IF(COUNTIFS(AA5585:AE5585,"&gt;=0")=5,SUM(AA5585:AE5585),"")</f>
        <v>361.81</v>
      </c>
      <c r="AK5585" s="70">
        <f t="shared" ref="AK5585:AK5648" si="141">IF(COUNTIFS(AA5585:AF5585,"&gt;=0")=6,SUM(AA5585:AF5585),"")</f>
        <v>361.81</v>
      </c>
      <c r="AL5585" s="20"/>
      <c r="AM5585" s="20"/>
      <c r="AN5585" s="20"/>
      <c r="AO5585" s="20"/>
      <c r="AP5585" s="20"/>
      <c r="AQ5585" s="20"/>
      <c r="AR5585" s="20"/>
      <c r="AS5585" s="20"/>
      <c r="AT5585" s="20"/>
    </row>
    <row r="5586" spans="1:46" x14ac:dyDescent="0.25">
      <c r="A5586" s="136" t="s">
        <v>203</v>
      </c>
      <c r="B5586" s="136" t="s">
        <v>79</v>
      </c>
      <c r="C5586" s="136" t="s">
        <v>147</v>
      </c>
      <c r="D5586" s="136" t="s">
        <v>183</v>
      </c>
      <c r="E5586" s="136" t="s">
        <v>186</v>
      </c>
      <c r="F5586" s="137" t="s">
        <v>188</v>
      </c>
      <c r="G5586" s="45">
        <v>44823</v>
      </c>
      <c r="H5586" s="45"/>
      <c r="I5586" s="142"/>
      <c r="J5586" s="142"/>
      <c r="K5586" s="142"/>
      <c r="L5586" s="142"/>
      <c r="M5586" s="142"/>
      <c r="N5586" s="142"/>
      <c r="O5586" s="142"/>
      <c r="P5586" s="20"/>
      <c r="Q5586" s="20"/>
      <c r="R5586" s="20"/>
      <c r="S5586" s="20"/>
      <c r="T5586" s="20"/>
      <c r="U5586" s="20"/>
      <c r="V5586" s="20"/>
      <c r="W5586" s="20"/>
      <c r="X5586" s="20"/>
      <c r="Y5586" s="20"/>
      <c r="Z5586" s="20"/>
      <c r="AA5586">
        <v>66.86</v>
      </c>
      <c r="AB5586">
        <v>26.76</v>
      </c>
      <c r="AC5586">
        <v>55.910000000000004</v>
      </c>
      <c r="AD5586">
        <v>92.9</v>
      </c>
      <c r="AE5586">
        <v>122.2</v>
      </c>
      <c r="AF5586">
        <v>63.110000000000007</v>
      </c>
      <c r="AG5586" s="69">
        <f t="shared" si="137"/>
        <v>93.62</v>
      </c>
      <c r="AH5586" s="70">
        <f t="shared" si="138"/>
        <v>149.53</v>
      </c>
      <c r="AI5586" s="70">
        <f t="shared" si="139"/>
        <v>242.43</v>
      </c>
      <c r="AJ5586" s="70">
        <f t="shared" si="140"/>
        <v>364.63</v>
      </c>
      <c r="AK5586" s="70">
        <f t="shared" si="141"/>
        <v>427.74</v>
      </c>
      <c r="AL5586" s="20"/>
      <c r="AM5586" s="20"/>
      <c r="AN5586" s="20"/>
      <c r="AO5586" s="20"/>
      <c r="AP5586" s="20"/>
      <c r="AQ5586" s="20"/>
      <c r="AR5586" s="20"/>
      <c r="AS5586" s="20"/>
      <c r="AT5586" s="20"/>
    </row>
    <row r="5587" spans="1:46" x14ac:dyDescent="0.25">
      <c r="A5587" s="136" t="s">
        <v>203</v>
      </c>
      <c r="B5587" s="136" t="s">
        <v>79</v>
      </c>
      <c r="C5587" s="136" t="s">
        <v>147</v>
      </c>
      <c r="D5587" s="136" t="s">
        <v>183</v>
      </c>
      <c r="E5587" s="136" t="s">
        <v>186</v>
      </c>
      <c r="F5587" s="137" t="s">
        <v>188</v>
      </c>
      <c r="G5587" s="45">
        <v>44867</v>
      </c>
      <c r="H5587" s="45"/>
      <c r="I5587" s="142"/>
      <c r="J5587" s="142"/>
      <c r="K5587" s="142"/>
      <c r="L5587" s="142"/>
      <c r="M5587" s="142"/>
      <c r="N5587" s="142"/>
      <c r="O5587" s="142"/>
      <c r="P5587" s="20"/>
      <c r="Q5587" s="20"/>
      <c r="R5587" s="20"/>
      <c r="S5587" s="20"/>
      <c r="T5587" s="20"/>
      <c r="U5587" s="20"/>
      <c r="V5587" s="20"/>
      <c r="W5587" s="20"/>
      <c r="X5587" s="20"/>
      <c r="Y5587" s="20"/>
      <c r="Z5587" s="20"/>
      <c r="AA5587">
        <v>53.97</v>
      </c>
      <c r="AB5587">
        <v>19.939999999999998</v>
      </c>
      <c r="AC5587">
        <v>28.64</v>
      </c>
      <c r="AD5587">
        <v>59.96</v>
      </c>
      <c r="AE5587">
        <v>110.51</v>
      </c>
      <c r="AF5587">
        <v>75.940000000000012</v>
      </c>
      <c r="AG5587" s="69">
        <f t="shared" si="137"/>
        <v>73.91</v>
      </c>
      <c r="AH5587" s="70">
        <f t="shared" si="138"/>
        <v>102.55</v>
      </c>
      <c r="AI5587" s="70">
        <f t="shared" si="139"/>
        <v>162.51</v>
      </c>
      <c r="AJ5587" s="70">
        <f t="shared" si="140"/>
        <v>273.02</v>
      </c>
      <c r="AK5587" s="70">
        <f t="shared" si="141"/>
        <v>348.96</v>
      </c>
      <c r="AL5587" s="20"/>
      <c r="AM5587" s="20"/>
      <c r="AN5587" s="20"/>
      <c r="AO5587" s="20"/>
      <c r="AP5587" s="20"/>
      <c r="AQ5587" s="20"/>
      <c r="AR5587" s="20"/>
      <c r="AS5587" s="20"/>
      <c r="AT5587" s="20"/>
    </row>
    <row r="5588" spans="1:46" x14ac:dyDescent="0.25">
      <c r="A5588" s="136" t="s">
        <v>203</v>
      </c>
      <c r="B5588" s="136" t="s">
        <v>79</v>
      </c>
      <c r="C5588" s="136" t="s">
        <v>147</v>
      </c>
      <c r="D5588" s="136" t="s">
        <v>183</v>
      </c>
      <c r="E5588" s="136" t="s">
        <v>186</v>
      </c>
      <c r="F5588" s="137" t="s">
        <v>188</v>
      </c>
      <c r="G5588" s="45">
        <v>44907</v>
      </c>
      <c r="H5588" s="45"/>
      <c r="I5588" s="142"/>
      <c r="J5588" s="142"/>
      <c r="K5588" s="142"/>
      <c r="L5588" s="142"/>
      <c r="M5588" s="142"/>
      <c r="N5588" s="142"/>
      <c r="O5588" s="142"/>
      <c r="P5588" s="20"/>
      <c r="Q5588" s="20"/>
      <c r="R5588" s="20"/>
      <c r="S5588" s="20"/>
      <c r="T5588" s="20"/>
      <c r="U5588" s="20"/>
      <c r="V5588" s="20"/>
      <c r="W5588" s="20"/>
      <c r="X5588" s="20"/>
      <c r="Y5588" s="20"/>
      <c r="Z5588" s="20"/>
      <c r="AA5588">
        <v>71.7</v>
      </c>
      <c r="AB5588">
        <v>31.439999999999998</v>
      </c>
      <c r="AC5588">
        <v>12.82</v>
      </c>
      <c r="AD5588">
        <v>37.909999999999997</v>
      </c>
      <c r="AE5588">
        <v>67.290000000000006</v>
      </c>
      <c r="AF5588">
        <v>86.11</v>
      </c>
      <c r="AG5588" s="69">
        <f t="shared" si="137"/>
        <v>103.14</v>
      </c>
      <c r="AH5588" s="70">
        <f t="shared" si="138"/>
        <v>115.96000000000001</v>
      </c>
      <c r="AI5588" s="70">
        <f t="shared" si="139"/>
        <v>153.87</v>
      </c>
      <c r="AJ5588" s="70">
        <f t="shared" si="140"/>
        <v>221.16000000000003</v>
      </c>
      <c r="AK5588" s="70">
        <f t="shared" si="141"/>
        <v>307.27000000000004</v>
      </c>
      <c r="AL5588" s="20"/>
      <c r="AM5588" s="20"/>
      <c r="AN5588" s="20"/>
      <c r="AO5588" s="20"/>
      <c r="AP5588" s="20"/>
      <c r="AQ5588" s="20"/>
      <c r="AR5588" s="20"/>
      <c r="AS5588" s="20"/>
      <c r="AT5588" s="20"/>
    </row>
    <row r="5589" spans="1:46" x14ac:dyDescent="0.25">
      <c r="A5589" s="99" t="s">
        <v>204</v>
      </c>
      <c r="B5589" s="99" t="s">
        <v>84</v>
      </c>
      <c r="C5589" s="99" t="s">
        <v>147</v>
      </c>
      <c r="D5589" s="96" t="s">
        <v>183</v>
      </c>
      <c r="E5589" s="96" t="s">
        <v>186</v>
      </c>
      <c r="F5589" s="132" t="s">
        <v>188</v>
      </c>
      <c r="G5589" s="38">
        <v>44704</v>
      </c>
      <c r="H5589" s="38"/>
      <c r="I5589" s="122"/>
      <c r="J5589" s="122"/>
      <c r="K5589" s="122"/>
      <c r="L5589" s="122"/>
      <c r="M5589" s="122"/>
      <c r="N5589" s="122"/>
      <c r="O5589" s="122"/>
      <c r="AA5589">
        <v>64.589999999999989</v>
      </c>
      <c r="AB5589">
        <v>56.63</v>
      </c>
      <c r="AC5589">
        <v>78.47</v>
      </c>
      <c r="AD5589">
        <v>70.650000000000006</v>
      </c>
      <c r="AE5589">
        <v>72.47</v>
      </c>
      <c r="AF5589">
        <v>53.839999999999996</v>
      </c>
      <c r="AG5589" s="69">
        <f t="shared" si="137"/>
        <v>121.22</v>
      </c>
      <c r="AH5589" s="70">
        <f t="shared" si="138"/>
        <v>199.69</v>
      </c>
      <c r="AI5589" s="70">
        <f t="shared" si="139"/>
        <v>270.34000000000003</v>
      </c>
      <c r="AJ5589" s="70">
        <f t="shared" si="140"/>
        <v>342.81000000000006</v>
      </c>
      <c r="AK5589" s="70">
        <f t="shared" si="141"/>
        <v>396.65000000000003</v>
      </c>
    </row>
    <row r="5590" spans="1:46" x14ac:dyDescent="0.25">
      <c r="A5590" s="99" t="s">
        <v>204</v>
      </c>
      <c r="B5590" s="99" t="s">
        <v>84</v>
      </c>
      <c r="C5590" s="99" t="s">
        <v>147</v>
      </c>
      <c r="D5590" s="96" t="s">
        <v>183</v>
      </c>
      <c r="E5590" s="96" t="s">
        <v>186</v>
      </c>
      <c r="F5590" s="132" t="s">
        <v>188</v>
      </c>
      <c r="G5590" s="38">
        <v>44741</v>
      </c>
      <c r="H5590" s="38"/>
      <c r="I5590" s="122"/>
      <c r="J5590" s="122"/>
      <c r="K5590" s="122"/>
      <c r="L5590" s="122"/>
      <c r="M5590" s="122"/>
      <c r="N5590" s="122"/>
      <c r="O5590" s="122"/>
      <c r="AA5590">
        <v>77.62</v>
      </c>
      <c r="AB5590">
        <v>90.710000000000008</v>
      </c>
      <c r="AC5590">
        <v>116.61</v>
      </c>
      <c r="AD5590">
        <v>98.539999999999992</v>
      </c>
      <c r="AE5590">
        <v>114.83</v>
      </c>
      <c r="AF5590">
        <v>0</v>
      </c>
      <c r="AG5590" s="69">
        <f t="shared" si="137"/>
        <v>168.33</v>
      </c>
      <c r="AH5590" s="70">
        <f t="shared" si="138"/>
        <v>284.94</v>
      </c>
      <c r="AI5590" s="70">
        <f t="shared" si="139"/>
        <v>383.48</v>
      </c>
      <c r="AJ5590" s="70">
        <f t="shared" si="140"/>
        <v>498.31</v>
      </c>
      <c r="AK5590" s="70">
        <f t="shared" si="141"/>
        <v>498.31</v>
      </c>
    </row>
    <row r="5591" spans="1:46" x14ac:dyDescent="0.25">
      <c r="A5591" s="99" t="s">
        <v>204</v>
      </c>
      <c r="B5591" s="99" t="s">
        <v>84</v>
      </c>
      <c r="C5591" s="99" t="s">
        <v>147</v>
      </c>
      <c r="D5591" s="96" t="s">
        <v>183</v>
      </c>
      <c r="E5591" s="96" t="s">
        <v>186</v>
      </c>
      <c r="F5591" s="132" t="s">
        <v>188</v>
      </c>
      <c r="G5591" s="38">
        <v>44769</v>
      </c>
      <c r="H5591" s="38"/>
      <c r="I5591" s="122"/>
      <c r="J5591" s="122"/>
      <c r="K5591" s="122"/>
      <c r="L5591" s="122"/>
      <c r="M5591" s="122"/>
      <c r="N5591" s="122"/>
      <c r="O5591" s="122"/>
      <c r="AA5591">
        <v>168.19</v>
      </c>
      <c r="AB5591">
        <v>97.45</v>
      </c>
      <c r="AC5591">
        <v>106.67</v>
      </c>
      <c r="AD5591">
        <v>70.17</v>
      </c>
      <c r="AE5591">
        <v>93.54</v>
      </c>
      <c r="AF5591">
        <v>83.29</v>
      </c>
      <c r="AG5591" s="69">
        <f t="shared" si="137"/>
        <v>265.64</v>
      </c>
      <c r="AH5591" s="70">
        <f t="shared" si="138"/>
        <v>372.31</v>
      </c>
      <c r="AI5591" s="70">
        <f t="shared" si="139"/>
        <v>442.48</v>
      </c>
      <c r="AJ5591" s="70">
        <f t="shared" si="140"/>
        <v>536.02</v>
      </c>
      <c r="AK5591" s="70">
        <f t="shared" si="141"/>
        <v>619.30999999999995</v>
      </c>
    </row>
    <row r="5592" spans="1:46" x14ac:dyDescent="0.25">
      <c r="A5592" s="99" t="s">
        <v>204</v>
      </c>
      <c r="B5592" s="99" t="s">
        <v>84</v>
      </c>
      <c r="C5592" s="99" t="s">
        <v>147</v>
      </c>
      <c r="D5592" s="96" t="s">
        <v>183</v>
      </c>
      <c r="E5592" s="96" t="s">
        <v>186</v>
      </c>
      <c r="F5592" s="132" t="s">
        <v>188</v>
      </c>
      <c r="G5592" s="38">
        <v>44795</v>
      </c>
      <c r="H5592" s="38"/>
      <c r="I5592" s="122"/>
      <c r="J5592" s="122"/>
      <c r="K5592" s="122"/>
      <c r="L5592" s="122"/>
      <c r="M5592" s="122"/>
      <c r="N5592" s="122"/>
      <c r="O5592" s="122"/>
      <c r="AA5592">
        <v>74.09</v>
      </c>
      <c r="AB5592">
        <v>56.120000000000005</v>
      </c>
      <c r="AC5592">
        <v>109.19</v>
      </c>
      <c r="AD5592">
        <v>80.55</v>
      </c>
      <c r="AE5592">
        <v>106.09</v>
      </c>
      <c r="AF5592">
        <v>0</v>
      </c>
      <c r="AG5592" s="69">
        <f t="shared" si="137"/>
        <v>130.21</v>
      </c>
      <c r="AH5592" s="70">
        <f t="shared" si="138"/>
        <v>239.4</v>
      </c>
      <c r="AI5592" s="70">
        <f t="shared" si="139"/>
        <v>319.95</v>
      </c>
      <c r="AJ5592" s="70">
        <f t="shared" si="140"/>
        <v>426.03999999999996</v>
      </c>
      <c r="AK5592" s="70">
        <f t="shared" si="141"/>
        <v>426.03999999999996</v>
      </c>
    </row>
    <row r="5593" spans="1:46" x14ac:dyDescent="0.25">
      <c r="A5593" s="99" t="s">
        <v>204</v>
      </c>
      <c r="B5593" s="99" t="s">
        <v>84</v>
      </c>
      <c r="C5593" s="99" t="s">
        <v>147</v>
      </c>
      <c r="D5593" s="96" t="s">
        <v>183</v>
      </c>
      <c r="E5593" s="96" t="s">
        <v>186</v>
      </c>
      <c r="F5593" s="132" t="s">
        <v>188</v>
      </c>
      <c r="G5593" s="38">
        <v>44823</v>
      </c>
      <c r="H5593" s="38"/>
      <c r="I5593" s="122"/>
      <c r="J5593" s="122"/>
      <c r="K5593" s="122"/>
      <c r="L5593" s="122"/>
      <c r="M5593" s="122"/>
      <c r="N5593" s="122"/>
      <c r="O5593" s="122"/>
      <c r="AA5593">
        <v>127.30000000000001</v>
      </c>
      <c r="AB5593">
        <v>23.58</v>
      </c>
      <c r="AC5593">
        <v>66.97</v>
      </c>
      <c r="AD5593">
        <v>38.830000000000005</v>
      </c>
      <c r="AE5593">
        <v>98.38</v>
      </c>
      <c r="AF5593">
        <v>137.07</v>
      </c>
      <c r="AG5593" s="69">
        <f t="shared" si="137"/>
        <v>150.88</v>
      </c>
      <c r="AH5593" s="70">
        <f t="shared" si="138"/>
        <v>217.85</v>
      </c>
      <c r="AI5593" s="70">
        <f t="shared" si="139"/>
        <v>256.68</v>
      </c>
      <c r="AJ5593" s="70">
        <f t="shared" si="140"/>
        <v>355.06</v>
      </c>
      <c r="AK5593" s="70">
        <f t="shared" si="141"/>
        <v>492.13</v>
      </c>
    </row>
    <row r="5594" spans="1:46" x14ac:dyDescent="0.25">
      <c r="A5594" s="99" t="s">
        <v>204</v>
      </c>
      <c r="B5594" s="99" t="s">
        <v>84</v>
      </c>
      <c r="C5594" s="99" t="s">
        <v>147</v>
      </c>
      <c r="D5594" s="96" t="s">
        <v>183</v>
      </c>
      <c r="E5594" s="96" t="s">
        <v>186</v>
      </c>
      <c r="F5594" s="132" t="s">
        <v>188</v>
      </c>
      <c r="G5594" s="38">
        <v>44867</v>
      </c>
      <c r="H5594" s="38"/>
      <c r="I5594" s="122"/>
      <c r="J5594" s="122"/>
      <c r="K5594" s="122"/>
      <c r="L5594" s="122"/>
      <c r="M5594" s="122"/>
      <c r="N5594" s="122"/>
      <c r="O5594" s="122"/>
      <c r="AA5594">
        <v>121.94</v>
      </c>
      <c r="AB5594">
        <v>45.430000000000007</v>
      </c>
      <c r="AC5594">
        <v>95.17</v>
      </c>
      <c r="AD5594">
        <v>134.47</v>
      </c>
      <c r="AE5594">
        <v>142.68</v>
      </c>
      <c r="AF5594">
        <v>137.35</v>
      </c>
      <c r="AG5594" s="69">
        <f t="shared" si="137"/>
        <v>167.37</v>
      </c>
      <c r="AH5594" s="70">
        <f t="shared" si="138"/>
        <v>262.54000000000002</v>
      </c>
      <c r="AI5594" s="70">
        <f t="shared" si="139"/>
        <v>397.01</v>
      </c>
      <c r="AJ5594" s="70">
        <f t="shared" si="140"/>
        <v>539.69000000000005</v>
      </c>
      <c r="AK5594" s="70">
        <f t="shared" si="141"/>
        <v>677.04000000000008</v>
      </c>
    </row>
    <row r="5595" spans="1:46" x14ac:dyDescent="0.25">
      <c r="A5595" s="99" t="s">
        <v>204</v>
      </c>
      <c r="B5595" s="99" t="s">
        <v>84</v>
      </c>
      <c r="C5595" s="99" t="s">
        <v>147</v>
      </c>
      <c r="D5595" s="96" t="s">
        <v>183</v>
      </c>
      <c r="E5595" s="96" t="s">
        <v>186</v>
      </c>
      <c r="F5595" s="132" t="s">
        <v>188</v>
      </c>
      <c r="G5595" s="38">
        <v>44907</v>
      </c>
      <c r="H5595" s="38"/>
      <c r="I5595" s="122"/>
      <c r="J5595" s="122"/>
      <c r="K5595" s="122"/>
      <c r="L5595" s="122"/>
      <c r="M5595" s="122"/>
      <c r="N5595" s="122"/>
      <c r="O5595" s="122"/>
      <c r="AA5595">
        <v>124.48</v>
      </c>
      <c r="AB5595">
        <v>50.019999999999996</v>
      </c>
      <c r="AC5595">
        <v>28.98</v>
      </c>
      <c r="AD5595">
        <v>50.12</v>
      </c>
      <c r="AE5595">
        <v>66.489999999999995</v>
      </c>
      <c r="AF5595">
        <v>71.569999999999993</v>
      </c>
      <c r="AG5595" s="69">
        <f t="shared" si="137"/>
        <v>174.5</v>
      </c>
      <c r="AH5595" s="70">
        <f t="shared" si="138"/>
        <v>203.48</v>
      </c>
      <c r="AI5595" s="70">
        <f t="shared" si="139"/>
        <v>253.6</v>
      </c>
      <c r="AJ5595" s="70">
        <f t="shared" si="140"/>
        <v>320.08999999999997</v>
      </c>
      <c r="AK5595" s="70">
        <f t="shared" si="141"/>
        <v>391.65999999999997</v>
      </c>
    </row>
    <row r="5596" spans="1:46" x14ac:dyDescent="0.25">
      <c r="A5596" s="96" t="s">
        <v>205</v>
      </c>
      <c r="B5596" s="96" t="s">
        <v>143</v>
      </c>
      <c r="C5596" s="96" t="s">
        <v>147</v>
      </c>
      <c r="D5596" s="96" t="s">
        <v>183</v>
      </c>
      <c r="E5596" s="96" t="s">
        <v>186</v>
      </c>
      <c r="F5596" s="132" t="s">
        <v>188</v>
      </c>
      <c r="G5596" s="38">
        <v>44704</v>
      </c>
      <c r="H5596" s="38"/>
      <c r="I5596" s="122"/>
      <c r="J5596" s="122"/>
      <c r="K5596" s="122"/>
      <c r="L5596" s="122"/>
      <c r="M5596" s="122"/>
      <c r="N5596" s="122"/>
      <c r="O5596" s="122"/>
      <c r="AA5596">
        <v>59.93</v>
      </c>
      <c r="AB5596">
        <v>56.57</v>
      </c>
      <c r="AC5596">
        <v>86.11</v>
      </c>
      <c r="AD5596">
        <v>82.83</v>
      </c>
      <c r="AE5596">
        <v>84.97</v>
      </c>
      <c r="AF5596">
        <v>70.45</v>
      </c>
      <c r="AG5596" s="69">
        <f t="shared" si="137"/>
        <v>116.5</v>
      </c>
      <c r="AH5596" s="70">
        <f t="shared" si="138"/>
        <v>202.61</v>
      </c>
      <c r="AI5596" s="70">
        <f t="shared" si="139"/>
        <v>285.44</v>
      </c>
      <c r="AJ5596" s="70">
        <f t="shared" si="140"/>
        <v>370.40999999999997</v>
      </c>
      <c r="AK5596" s="70">
        <f t="shared" si="141"/>
        <v>440.85999999999996</v>
      </c>
    </row>
    <row r="5597" spans="1:46" x14ac:dyDescent="0.25">
      <c r="A5597" s="96" t="s">
        <v>205</v>
      </c>
      <c r="B5597" s="96" t="s">
        <v>143</v>
      </c>
      <c r="C5597" s="96" t="s">
        <v>147</v>
      </c>
      <c r="D5597" s="96" t="s">
        <v>183</v>
      </c>
      <c r="E5597" s="96" t="s">
        <v>186</v>
      </c>
      <c r="F5597" s="132" t="s">
        <v>188</v>
      </c>
      <c r="G5597" s="38">
        <v>44741</v>
      </c>
      <c r="H5597" s="38"/>
      <c r="I5597" s="122"/>
      <c r="J5597" s="122"/>
      <c r="K5597" s="122"/>
      <c r="L5597" s="122"/>
      <c r="M5597" s="122"/>
      <c r="N5597" s="122"/>
      <c r="O5597" s="122"/>
      <c r="AA5597">
        <v>104.98</v>
      </c>
      <c r="AB5597">
        <v>95.35</v>
      </c>
      <c r="AC5597">
        <v>108.42999999999999</v>
      </c>
      <c r="AD5597">
        <v>106.33</v>
      </c>
      <c r="AE5597">
        <v>95.77</v>
      </c>
      <c r="AF5597">
        <v>0</v>
      </c>
      <c r="AG5597" s="69">
        <f t="shared" si="137"/>
        <v>200.32999999999998</v>
      </c>
      <c r="AH5597" s="70">
        <f t="shared" si="138"/>
        <v>308.76</v>
      </c>
      <c r="AI5597" s="70">
        <f t="shared" si="139"/>
        <v>415.09</v>
      </c>
      <c r="AJ5597" s="70">
        <f t="shared" si="140"/>
        <v>510.85999999999996</v>
      </c>
      <c r="AK5597" s="70">
        <f t="shared" si="141"/>
        <v>510.85999999999996</v>
      </c>
    </row>
    <row r="5598" spans="1:46" x14ac:dyDescent="0.25">
      <c r="A5598" s="96" t="s">
        <v>205</v>
      </c>
      <c r="B5598" s="96" t="s">
        <v>143</v>
      </c>
      <c r="C5598" s="96" t="s">
        <v>147</v>
      </c>
      <c r="D5598" s="96" t="s">
        <v>183</v>
      </c>
      <c r="E5598" s="96" t="s">
        <v>186</v>
      </c>
      <c r="F5598" s="132" t="s">
        <v>188</v>
      </c>
      <c r="G5598" s="38">
        <v>44769</v>
      </c>
      <c r="H5598" s="38"/>
      <c r="I5598" s="122"/>
      <c r="J5598" s="122"/>
      <c r="K5598" s="122"/>
      <c r="L5598" s="122"/>
      <c r="M5598" s="122"/>
      <c r="N5598" s="122"/>
      <c r="O5598" s="122"/>
      <c r="AA5598">
        <v>106.67</v>
      </c>
      <c r="AB5598">
        <v>62.53</v>
      </c>
      <c r="AC5598">
        <v>103.24</v>
      </c>
      <c r="AD5598">
        <v>83.44</v>
      </c>
      <c r="AE5598">
        <v>86.86999999999999</v>
      </c>
      <c r="AF5598">
        <v>69.05</v>
      </c>
      <c r="AG5598" s="69">
        <f t="shared" si="137"/>
        <v>169.2</v>
      </c>
      <c r="AH5598" s="70">
        <f t="shared" si="138"/>
        <v>272.44</v>
      </c>
      <c r="AI5598" s="70">
        <f t="shared" si="139"/>
        <v>355.88</v>
      </c>
      <c r="AJ5598" s="70">
        <f t="shared" si="140"/>
        <v>442.75</v>
      </c>
      <c r="AK5598" s="70">
        <f t="shared" si="141"/>
        <v>511.8</v>
      </c>
    </row>
    <row r="5599" spans="1:46" x14ac:dyDescent="0.25">
      <c r="A5599" s="96" t="s">
        <v>205</v>
      </c>
      <c r="B5599" s="96" t="s">
        <v>143</v>
      </c>
      <c r="C5599" s="96" t="s">
        <v>147</v>
      </c>
      <c r="D5599" s="96" t="s">
        <v>183</v>
      </c>
      <c r="E5599" s="96" t="s">
        <v>186</v>
      </c>
      <c r="F5599" s="132" t="s">
        <v>188</v>
      </c>
      <c r="G5599" s="38">
        <v>44788</v>
      </c>
      <c r="H5599" s="38"/>
      <c r="I5599" s="122"/>
      <c r="J5599" s="122"/>
      <c r="K5599" s="122"/>
      <c r="L5599" s="122"/>
      <c r="M5599" s="122"/>
      <c r="N5599" s="122"/>
      <c r="O5599" s="122"/>
      <c r="AA5599">
        <v>5.48</v>
      </c>
      <c r="AB5599">
        <v>1.1000000000000001</v>
      </c>
      <c r="AC5599">
        <v>2.84</v>
      </c>
      <c r="AD5599">
        <v>3.18</v>
      </c>
      <c r="AE5599">
        <v>24.02</v>
      </c>
      <c r="AF5599">
        <v>25.81</v>
      </c>
      <c r="AG5599" s="69">
        <f t="shared" si="137"/>
        <v>6.58</v>
      </c>
      <c r="AH5599" s="70">
        <f t="shared" si="138"/>
        <v>9.42</v>
      </c>
      <c r="AI5599" s="70">
        <f t="shared" si="139"/>
        <v>12.6</v>
      </c>
      <c r="AJ5599" s="70">
        <f t="shared" si="140"/>
        <v>36.619999999999997</v>
      </c>
      <c r="AK5599" s="70">
        <f t="shared" si="141"/>
        <v>62.429999999999993</v>
      </c>
    </row>
    <row r="5600" spans="1:46" x14ac:dyDescent="0.25">
      <c r="A5600" s="96" t="s">
        <v>205</v>
      </c>
      <c r="B5600" s="96" t="s">
        <v>143</v>
      </c>
      <c r="C5600" s="96" t="s">
        <v>147</v>
      </c>
      <c r="D5600" s="96" t="s">
        <v>183</v>
      </c>
      <c r="E5600" s="96" t="s">
        <v>186</v>
      </c>
      <c r="F5600" s="132" t="s">
        <v>188</v>
      </c>
      <c r="G5600" s="38">
        <v>44795</v>
      </c>
      <c r="H5600" s="38"/>
      <c r="I5600" s="122"/>
      <c r="J5600" s="122"/>
      <c r="K5600" s="122"/>
      <c r="L5600" s="122"/>
      <c r="M5600" s="122"/>
      <c r="N5600" s="122"/>
      <c r="O5600" s="122"/>
      <c r="AA5600">
        <v>50.19</v>
      </c>
      <c r="AB5600">
        <v>57.370000000000005</v>
      </c>
      <c r="AC5600">
        <v>113.82</v>
      </c>
      <c r="AD5600">
        <v>88.350000000000009</v>
      </c>
      <c r="AE5600">
        <v>104.06</v>
      </c>
      <c r="AF5600">
        <v>0</v>
      </c>
      <c r="AG5600" s="69">
        <f t="shared" si="137"/>
        <v>107.56</v>
      </c>
      <c r="AH5600" s="70">
        <f t="shared" si="138"/>
        <v>221.38</v>
      </c>
      <c r="AI5600" s="70">
        <f t="shared" si="139"/>
        <v>309.73</v>
      </c>
      <c r="AJ5600" s="70">
        <f t="shared" si="140"/>
        <v>413.79</v>
      </c>
      <c r="AK5600" s="70">
        <f t="shared" si="141"/>
        <v>413.79</v>
      </c>
    </row>
    <row r="5601" spans="1:37" x14ac:dyDescent="0.25">
      <c r="A5601" s="96" t="s">
        <v>205</v>
      </c>
      <c r="B5601" s="96" t="s">
        <v>143</v>
      </c>
      <c r="C5601" s="96" t="s">
        <v>147</v>
      </c>
      <c r="D5601" s="96" t="s">
        <v>183</v>
      </c>
      <c r="E5601" s="96" t="s">
        <v>186</v>
      </c>
      <c r="F5601" s="132" t="s">
        <v>188</v>
      </c>
      <c r="G5601" s="38">
        <v>44823</v>
      </c>
      <c r="H5601" s="38"/>
      <c r="I5601" s="122"/>
      <c r="J5601" s="122"/>
      <c r="K5601" s="122"/>
      <c r="L5601" s="122"/>
      <c r="M5601" s="122"/>
      <c r="N5601" s="122"/>
      <c r="O5601" s="122"/>
      <c r="AA5601">
        <v>112.41</v>
      </c>
      <c r="AB5601">
        <v>25.62</v>
      </c>
      <c r="AC5601">
        <v>58.21</v>
      </c>
      <c r="AD5601">
        <v>62.07</v>
      </c>
      <c r="AE5601">
        <v>75.97</v>
      </c>
      <c r="AF5601">
        <v>70.67</v>
      </c>
      <c r="AG5601" s="69">
        <f t="shared" si="137"/>
        <v>138.03</v>
      </c>
      <c r="AH5601" s="70">
        <f t="shared" si="138"/>
        <v>196.24</v>
      </c>
      <c r="AI5601" s="70">
        <f t="shared" si="139"/>
        <v>258.31</v>
      </c>
      <c r="AJ5601" s="70">
        <f t="shared" si="140"/>
        <v>334.28</v>
      </c>
      <c r="AK5601" s="70">
        <f t="shared" si="141"/>
        <v>404.95</v>
      </c>
    </row>
    <row r="5602" spans="1:37" x14ac:dyDescent="0.25">
      <c r="A5602" s="96" t="s">
        <v>205</v>
      </c>
      <c r="B5602" s="96" t="s">
        <v>143</v>
      </c>
      <c r="C5602" s="96" t="s">
        <v>147</v>
      </c>
      <c r="D5602" s="96" t="s">
        <v>183</v>
      </c>
      <c r="E5602" s="96" t="s">
        <v>186</v>
      </c>
      <c r="F5602" s="132" t="s">
        <v>188</v>
      </c>
      <c r="G5602" s="38">
        <v>44867</v>
      </c>
      <c r="H5602" s="38"/>
      <c r="I5602" s="122"/>
      <c r="J5602" s="122"/>
      <c r="K5602" s="122"/>
      <c r="L5602" s="122"/>
      <c r="M5602" s="122"/>
      <c r="N5602" s="122"/>
      <c r="O5602" s="122"/>
      <c r="AA5602">
        <v>82.38</v>
      </c>
      <c r="AB5602">
        <v>22.5</v>
      </c>
      <c r="AC5602">
        <v>24.7</v>
      </c>
      <c r="AD5602">
        <v>27.01</v>
      </c>
      <c r="AE5602">
        <v>81.8</v>
      </c>
      <c r="AF5602">
        <v>95.53</v>
      </c>
      <c r="AG5602" s="69">
        <f t="shared" si="137"/>
        <v>104.88</v>
      </c>
      <c r="AH5602" s="70">
        <f t="shared" si="138"/>
        <v>129.57999999999998</v>
      </c>
      <c r="AI5602" s="70">
        <f t="shared" si="139"/>
        <v>156.58999999999997</v>
      </c>
      <c r="AJ5602" s="70">
        <f t="shared" si="140"/>
        <v>238.39</v>
      </c>
      <c r="AK5602" s="70">
        <f t="shared" si="141"/>
        <v>333.91999999999996</v>
      </c>
    </row>
    <row r="5603" spans="1:37" x14ac:dyDescent="0.25">
      <c r="A5603" s="96" t="s">
        <v>205</v>
      </c>
      <c r="B5603" s="96" t="s">
        <v>143</v>
      </c>
      <c r="C5603" s="96" t="s">
        <v>147</v>
      </c>
      <c r="D5603" s="96" t="s">
        <v>183</v>
      </c>
      <c r="E5603" s="96" t="s">
        <v>186</v>
      </c>
      <c r="F5603" s="132" t="s">
        <v>188</v>
      </c>
      <c r="G5603" s="38">
        <v>44907</v>
      </c>
      <c r="H5603" s="38"/>
      <c r="I5603" s="122"/>
      <c r="J5603" s="122"/>
      <c r="K5603" s="122"/>
      <c r="L5603" s="122"/>
      <c r="M5603" s="122"/>
      <c r="N5603" s="122"/>
      <c r="O5603" s="122"/>
      <c r="AA5603">
        <v>52.339999999999996</v>
      </c>
      <c r="AB5603">
        <v>28.53</v>
      </c>
      <c r="AC5603">
        <v>19.04</v>
      </c>
      <c r="AD5603">
        <v>34.11</v>
      </c>
      <c r="AE5603">
        <v>58.79</v>
      </c>
      <c r="AF5603">
        <v>53.21</v>
      </c>
      <c r="AG5603" s="69">
        <f t="shared" si="137"/>
        <v>80.87</v>
      </c>
      <c r="AH5603" s="70">
        <f t="shared" si="138"/>
        <v>99.91</v>
      </c>
      <c r="AI5603" s="70">
        <f t="shared" si="139"/>
        <v>134.01999999999998</v>
      </c>
      <c r="AJ5603" s="70">
        <f t="shared" si="140"/>
        <v>192.80999999999997</v>
      </c>
      <c r="AK5603" s="70">
        <f t="shared" si="141"/>
        <v>246.01999999999998</v>
      </c>
    </row>
    <row r="5604" spans="1:37" x14ac:dyDescent="0.25">
      <c r="A5604" s="99" t="s">
        <v>206</v>
      </c>
      <c r="B5604" s="99" t="s">
        <v>145</v>
      </c>
      <c r="C5604" s="99" t="s">
        <v>147</v>
      </c>
      <c r="D5604" s="96" t="s">
        <v>183</v>
      </c>
      <c r="E5604" s="96" t="s">
        <v>186</v>
      </c>
      <c r="F5604" s="132" t="s">
        <v>188</v>
      </c>
      <c r="G5604" s="38">
        <v>44704</v>
      </c>
      <c r="H5604" s="38"/>
      <c r="I5604" s="122"/>
      <c r="J5604" s="122"/>
      <c r="K5604" s="122"/>
      <c r="L5604" s="122"/>
      <c r="M5604" s="122"/>
      <c r="N5604" s="122"/>
      <c r="O5604" s="122"/>
      <c r="AA5604">
        <v>76.25</v>
      </c>
      <c r="AB5604">
        <v>73.540000000000006</v>
      </c>
      <c r="AC5604">
        <v>112.53999999999999</v>
      </c>
      <c r="AD5604">
        <v>90.63000000000001</v>
      </c>
      <c r="AE5604">
        <v>86.100000000000009</v>
      </c>
      <c r="AF5604">
        <v>61.480000000000004</v>
      </c>
      <c r="AG5604" s="69">
        <f t="shared" si="137"/>
        <v>149.79000000000002</v>
      </c>
      <c r="AH5604" s="70">
        <f t="shared" si="138"/>
        <v>262.33000000000004</v>
      </c>
      <c r="AI5604" s="70">
        <f t="shared" si="139"/>
        <v>352.96000000000004</v>
      </c>
      <c r="AJ5604" s="70">
        <f t="shared" si="140"/>
        <v>439.06000000000006</v>
      </c>
      <c r="AK5604" s="70">
        <f t="shared" si="141"/>
        <v>500.54000000000008</v>
      </c>
    </row>
    <row r="5605" spans="1:37" x14ac:dyDescent="0.25">
      <c r="A5605" s="99" t="s">
        <v>206</v>
      </c>
      <c r="B5605" s="99" t="s">
        <v>145</v>
      </c>
      <c r="C5605" s="99" t="s">
        <v>147</v>
      </c>
      <c r="D5605" s="96" t="s">
        <v>183</v>
      </c>
      <c r="E5605" s="96" t="s">
        <v>186</v>
      </c>
      <c r="F5605" s="132" t="s">
        <v>188</v>
      </c>
      <c r="G5605" s="38">
        <v>44741</v>
      </c>
      <c r="H5605" s="38"/>
      <c r="I5605" s="122"/>
      <c r="J5605" s="122"/>
      <c r="K5605" s="122"/>
      <c r="L5605" s="122"/>
      <c r="M5605" s="122"/>
      <c r="N5605" s="122"/>
      <c r="O5605" s="122"/>
      <c r="AA5605">
        <v>129.55000000000001</v>
      </c>
      <c r="AB5605">
        <v>127.46000000000001</v>
      </c>
      <c r="AC5605">
        <v>117.02</v>
      </c>
      <c r="AD5605">
        <v>99.190000000000012</v>
      </c>
      <c r="AE5605">
        <v>107.42</v>
      </c>
      <c r="AF5605">
        <v>0</v>
      </c>
      <c r="AG5605" s="69">
        <f t="shared" si="137"/>
        <v>257.01</v>
      </c>
      <c r="AH5605" s="70">
        <f t="shared" si="138"/>
        <v>374.03</v>
      </c>
      <c r="AI5605" s="70">
        <f t="shared" si="139"/>
        <v>473.21999999999997</v>
      </c>
      <c r="AJ5605" s="70">
        <f t="shared" si="140"/>
        <v>580.64</v>
      </c>
      <c r="AK5605" s="70">
        <f t="shared" si="141"/>
        <v>580.64</v>
      </c>
    </row>
    <row r="5606" spans="1:37" x14ac:dyDescent="0.25">
      <c r="A5606" s="99" t="s">
        <v>206</v>
      </c>
      <c r="B5606" s="99" t="s">
        <v>145</v>
      </c>
      <c r="C5606" s="99" t="s">
        <v>147</v>
      </c>
      <c r="D5606" s="96" t="s">
        <v>183</v>
      </c>
      <c r="E5606" s="96" t="s">
        <v>186</v>
      </c>
      <c r="F5606" s="132" t="s">
        <v>188</v>
      </c>
      <c r="G5606" s="38">
        <v>44769</v>
      </c>
      <c r="H5606" s="38"/>
      <c r="I5606" s="122"/>
      <c r="J5606" s="122"/>
      <c r="K5606" s="122"/>
      <c r="L5606" s="122"/>
      <c r="M5606" s="122"/>
      <c r="N5606" s="122"/>
      <c r="O5606" s="122"/>
      <c r="AA5606">
        <v>173.53</v>
      </c>
      <c r="AB5606">
        <v>102.32</v>
      </c>
      <c r="AC5606">
        <v>126</v>
      </c>
      <c r="AD5606">
        <v>102.53</v>
      </c>
      <c r="AE5606">
        <v>122.43</v>
      </c>
      <c r="AF5606">
        <v>146.19999999999999</v>
      </c>
      <c r="AG5606" s="69">
        <f t="shared" si="137"/>
        <v>275.85000000000002</v>
      </c>
      <c r="AH5606" s="70">
        <f t="shared" si="138"/>
        <v>401.85</v>
      </c>
      <c r="AI5606" s="70">
        <f t="shared" si="139"/>
        <v>504.38</v>
      </c>
      <c r="AJ5606" s="70">
        <f t="shared" si="140"/>
        <v>626.80999999999995</v>
      </c>
      <c r="AK5606" s="70">
        <f t="shared" si="141"/>
        <v>773.01</v>
      </c>
    </row>
    <row r="5607" spans="1:37" x14ac:dyDescent="0.25">
      <c r="A5607" s="99" t="s">
        <v>206</v>
      </c>
      <c r="B5607" s="99" t="s">
        <v>145</v>
      </c>
      <c r="C5607" s="99" t="s">
        <v>147</v>
      </c>
      <c r="D5607" s="96" t="s">
        <v>183</v>
      </c>
      <c r="E5607" s="96" t="s">
        <v>186</v>
      </c>
      <c r="F5607" s="132" t="s">
        <v>188</v>
      </c>
      <c r="G5607" s="38">
        <v>44788</v>
      </c>
      <c r="H5607" s="38"/>
      <c r="I5607" s="122"/>
      <c r="J5607" s="122"/>
      <c r="K5607" s="122"/>
      <c r="L5607" s="122"/>
      <c r="M5607" s="122"/>
      <c r="N5607" s="122"/>
      <c r="O5607" s="122"/>
      <c r="AA5607">
        <v>18.509999999999998</v>
      </c>
      <c r="AB5607">
        <v>45.31</v>
      </c>
      <c r="AC5607">
        <v>98.75</v>
      </c>
      <c r="AD5607">
        <v>71.84</v>
      </c>
      <c r="AE5607">
        <v>52.8</v>
      </c>
      <c r="AF5607">
        <v>40.74</v>
      </c>
      <c r="AG5607" s="69">
        <f t="shared" si="137"/>
        <v>63.82</v>
      </c>
      <c r="AH5607" s="70">
        <f t="shared" si="138"/>
        <v>162.57</v>
      </c>
      <c r="AI5607" s="70">
        <f t="shared" si="139"/>
        <v>234.41</v>
      </c>
      <c r="AJ5607" s="70">
        <f t="shared" si="140"/>
        <v>287.20999999999998</v>
      </c>
      <c r="AK5607" s="70">
        <f t="shared" si="141"/>
        <v>327.95</v>
      </c>
    </row>
    <row r="5608" spans="1:37" x14ac:dyDescent="0.25">
      <c r="A5608" s="99" t="s">
        <v>206</v>
      </c>
      <c r="B5608" s="99" t="s">
        <v>145</v>
      </c>
      <c r="C5608" s="99" t="s">
        <v>147</v>
      </c>
      <c r="D5608" s="96" t="s">
        <v>183</v>
      </c>
      <c r="E5608" s="96" t="s">
        <v>186</v>
      </c>
      <c r="F5608" s="132" t="s">
        <v>188</v>
      </c>
      <c r="G5608" s="38">
        <v>44795</v>
      </c>
      <c r="H5608" s="38"/>
      <c r="I5608" s="122"/>
      <c r="J5608" s="122"/>
      <c r="K5608" s="122"/>
      <c r="L5608" s="122"/>
      <c r="M5608" s="122"/>
      <c r="N5608" s="122"/>
      <c r="O5608" s="122"/>
      <c r="AA5608">
        <v>62.010000000000005</v>
      </c>
      <c r="AB5608">
        <v>80.22</v>
      </c>
      <c r="AC5608">
        <v>139.14999999999998</v>
      </c>
      <c r="AD5608">
        <v>123.42</v>
      </c>
      <c r="AE5608">
        <v>136.22</v>
      </c>
      <c r="AF5608">
        <v>0</v>
      </c>
      <c r="AG5608" s="69">
        <f t="shared" si="137"/>
        <v>142.23000000000002</v>
      </c>
      <c r="AH5608" s="70">
        <f t="shared" si="138"/>
        <v>281.38</v>
      </c>
      <c r="AI5608" s="70">
        <f t="shared" si="139"/>
        <v>404.8</v>
      </c>
      <c r="AJ5608" s="70">
        <f t="shared" si="140"/>
        <v>541.02</v>
      </c>
      <c r="AK5608" s="70">
        <f t="shared" si="141"/>
        <v>541.02</v>
      </c>
    </row>
    <row r="5609" spans="1:37" x14ac:dyDescent="0.25">
      <c r="A5609" s="99" t="s">
        <v>206</v>
      </c>
      <c r="B5609" s="99" t="s">
        <v>145</v>
      </c>
      <c r="C5609" s="99" t="s">
        <v>147</v>
      </c>
      <c r="D5609" s="96" t="s">
        <v>183</v>
      </c>
      <c r="E5609" s="96" t="s">
        <v>186</v>
      </c>
      <c r="F5609" s="132" t="s">
        <v>188</v>
      </c>
      <c r="G5609" s="38">
        <v>44823</v>
      </c>
      <c r="H5609" s="38"/>
      <c r="I5609" s="122"/>
      <c r="J5609" s="122"/>
      <c r="K5609" s="122"/>
      <c r="L5609" s="122"/>
      <c r="M5609" s="122"/>
      <c r="N5609" s="122"/>
      <c r="O5609" s="122"/>
      <c r="AA5609">
        <v>212.94</v>
      </c>
      <c r="AB5609">
        <v>193.44</v>
      </c>
      <c r="AC5609">
        <v>116.99</v>
      </c>
      <c r="AD5609">
        <v>100.67999999999999</v>
      </c>
      <c r="AE5609">
        <v>135.36000000000001</v>
      </c>
      <c r="AF5609">
        <v>142.6</v>
      </c>
      <c r="AG5609" s="69">
        <f t="shared" si="137"/>
        <v>406.38</v>
      </c>
      <c r="AH5609" s="70">
        <f t="shared" si="138"/>
        <v>523.37</v>
      </c>
      <c r="AI5609" s="70">
        <f t="shared" si="139"/>
        <v>624.04999999999995</v>
      </c>
      <c r="AJ5609" s="70">
        <f t="shared" si="140"/>
        <v>759.41</v>
      </c>
      <c r="AK5609" s="70">
        <f t="shared" si="141"/>
        <v>902.01</v>
      </c>
    </row>
    <row r="5610" spans="1:37" x14ac:dyDescent="0.25">
      <c r="A5610" s="99" t="s">
        <v>206</v>
      </c>
      <c r="B5610" s="99" t="s">
        <v>145</v>
      </c>
      <c r="C5610" s="99" t="s">
        <v>147</v>
      </c>
      <c r="D5610" s="96" t="s">
        <v>183</v>
      </c>
      <c r="E5610" s="96" t="s">
        <v>186</v>
      </c>
      <c r="F5610" s="132" t="s">
        <v>188</v>
      </c>
      <c r="G5610" s="38">
        <v>44867</v>
      </c>
      <c r="H5610" s="38"/>
      <c r="I5610" s="122"/>
      <c r="J5610" s="122"/>
      <c r="K5610" s="122"/>
      <c r="L5610" s="122"/>
      <c r="M5610" s="122"/>
      <c r="N5610" s="122"/>
      <c r="O5610" s="122"/>
      <c r="AA5610">
        <v>105.00999999999999</v>
      </c>
      <c r="AB5610">
        <v>29.98</v>
      </c>
      <c r="AC5610">
        <v>100.78999999999999</v>
      </c>
      <c r="AD5610">
        <v>111.62</v>
      </c>
      <c r="AE5610">
        <v>86.509999999999991</v>
      </c>
      <c r="AF5610">
        <v>124.61999999999999</v>
      </c>
      <c r="AG5610" s="69">
        <f t="shared" si="137"/>
        <v>134.98999999999998</v>
      </c>
      <c r="AH5610" s="70">
        <f t="shared" si="138"/>
        <v>235.77999999999997</v>
      </c>
      <c r="AI5610" s="70">
        <f t="shared" si="139"/>
        <v>347.4</v>
      </c>
      <c r="AJ5610" s="70">
        <f t="shared" si="140"/>
        <v>433.90999999999997</v>
      </c>
      <c r="AK5610" s="70">
        <f t="shared" si="141"/>
        <v>558.53</v>
      </c>
    </row>
    <row r="5611" spans="1:37" x14ac:dyDescent="0.25">
      <c r="A5611" s="99" t="s">
        <v>206</v>
      </c>
      <c r="B5611" s="99" t="s">
        <v>145</v>
      </c>
      <c r="C5611" s="99" t="s">
        <v>147</v>
      </c>
      <c r="D5611" s="96" t="s">
        <v>183</v>
      </c>
      <c r="E5611" s="96" t="s">
        <v>186</v>
      </c>
      <c r="F5611" s="132" t="s">
        <v>188</v>
      </c>
      <c r="G5611" s="38">
        <v>44907</v>
      </c>
      <c r="H5611" s="38"/>
      <c r="I5611" s="122"/>
      <c r="J5611" s="122"/>
      <c r="K5611" s="122"/>
      <c r="L5611" s="122"/>
      <c r="M5611" s="122"/>
      <c r="N5611" s="122"/>
      <c r="O5611" s="122"/>
      <c r="AA5611">
        <v>92.899999999999991</v>
      </c>
      <c r="AB5611">
        <v>48.949999999999996</v>
      </c>
      <c r="AC5611">
        <v>38.83</v>
      </c>
      <c r="AD5611">
        <v>49.53</v>
      </c>
      <c r="AE5611">
        <v>88.679999999999993</v>
      </c>
      <c r="AF5611">
        <v>126.12</v>
      </c>
      <c r="AG5611" s="69">
        <f t="shared" si="137"/>
        <v>141.85</v>
      </c>
      <c r="AH5611" s="70">
        <f t="shared" si="138"/>
        <v>180.68</v>
      </c>
      <c r="AI5611" s="70">
        <f t="shared" si="139"/>
        <v>230.21</v>
      </c>
      <c r="AJ5611" s="70">
        <f t="shared" si="140"/>
        <v>318.89</v>
      </c>
      <c r="AK5611" s="70">
        <f t="shared" si="141"/>
        <v>445.01</v>
      </c>
    </row>
    <row r="5612" spans="1:37" x14ac:dyDescent="0.25">
      <c r="A5612" s="96" t="s">
        <v>199</v>
      </c>
      <c r="B5612" s="96" t="s">
        <v>79</v>
      </c>
      <c r="C5612" s="96" t="s">
        <v>137</v>
      </c>
      <c r="D5612" s="96" t="s">
        <v>183</v>
      </c>
      <c r="E5612" s="96" t="s">
        <v>186</v>
      </c>
      <c r="F5612" s="132" t="s">
        <v>153</v>
      </c>
      <c r="G5612" s="17">
        <v>44949</v>
      </c>
      <c r="H5612" s="17"/>
      <c r="I5612" s="122"/>
      <c r="J5612" s="122"/>
      <c r="K5612" s="122"/>
      <c r="L5612" s="122"/>
      <c r="M5612" s="122"/>
      <c r="N5612" s="122"/>
      <c r="O5612" s="122"/>
      <c r="AA5612">
        <v>7.87</v>
      </c>
      <c r="AB5612">
        <v>14.530000000000001</v>
      </c>
      <c r="AC5612">
        <v>41.84</v>
      </c>
      <c r="AD5612">
        <v>43.669999999999995</v>
      </c>
      <c r="AE5612">
        <v>61.16</v>
      </c>
      <c r="AF5612">
        <v>0</v>
      </c>
      <c r="AG5612" s="69">
        <f t="shared" si="137"/>
        <v>22.400000000000002</v>
      </c>
      <c r="AH5612" s="70">
        <f t="shared" si="138"/>
        <v>64.240000000000009</v>
      </c>
      <c r="AI5612" s="70">
        <f t="shared" si="139"/>
        <v>107.91</v>
      </c>
      <c r="AJ5612" s="70">
        <f t="shared" si="140"/>
        <v>169.07</v>
      </c>
      <c r="AK5612" s="70">
        <f t="shared" si="141"/>
        <v>169.07</v>
      </c>
    </row>
    <row r="5613" spans="1:37" x14ac:dyDescent="0.25">
      <c r="A5613" s="96" t="s">
        <v>199</v>
      </c>
      <c r="B5613" s="96" t="s">
        <v>79</v>
      </c>
      <c r="C5613" s="96" t="s">
        <v>137</v>
      </c>
      <c r="D5613" s="96" t="s">
        <v>183</v>
      </c>
      <c r="E5613" s="96" t="s">
        <v>186</v>
      </c>
      <c r="F5613" s="132" t="s">
        <v>153</v>
      </c>
      <c r="G5613" s="17">
        <v>44985</v>
      </c>
      <c r="H5613" s="17"/>
      <c r="I5613" s="122"/>
      <c r="J5613" s="122"/>
      <c r="K5613" s="122"/>
      <c r="L5613" s="122"/>
      <c r="M5613" s="122"/>
      <c r="N5613" s="122"/>
      <c r="O5613" s="122"/>
      <c r="AA5613">
        <v>5.2200000000000006</v>
      </c>
      <c r="AB5613">
        <v>3.59</v>
      </c>
      <c r="AC5613">
        <v>3.1500000000000004</v>
      </c>
      <c r="AD5613">
        <v>4.46</v>
      </c>
      <c r="AE5613">
        <v>36.92</v>
      </c>
      <c r="AF5613">
        <v>0</v>
      </c>
      <c r="AG5613" s="69">
        <f t="shared" si="137"/>
        <v>8.81</v>
      </c>
      <c r="AH5613" s="70">
        <f t="shared" si="138"/>
        <v>11.96</v>
      </c>
      <c r="AI5613" s="70">
        <f t="shared" si="139"/>
        <v>16.420000000000002</v>
      </c>
      <c r="AJ5613" s="70">
        <f t="shared" si="140"/>
        <v>53.34</v>
      </c>
      <c r="AK5613" s="70">
        <f t="shared" si="141"/>
        <v>53.34</v>
      </c>
    </row>
    <row r="5614" spans="1:37" x14ac:dyDescent="0.25">
      <c r="A5614" s="96" t="s">
        <v>199</v>
      </c>
      <c r="B5614" s="96" t="s">
        <v>79</v>
      </c>
      <c r="C5614" s="96" t="s">
        <v>137</v>
      </c>
      <c r="D5614" s="96" t="s">
        <v>183</v>
      </c>
      <c r="E5614" s="96" t="s">
        <v>186</v>
      </c>
      <c r="F5614" s="132" t="s">
        <v>153</v>
      </c>
      <c r="G5614" s="17">
        <v>45033</v>
      </c>
      <c r="H5614" s="17"/>
      <c r="I5614" s="122"/>
      <c r="J5614" s="122"/>
      <c r="K5614" s="122"/>
      <c r="L5614" s="122"/>
      <c r="M5614" s="122"/>
      <c r="N5614" s="122"/>
      <c r="O5614" s="122"/>
      <c r="AA5614">
        <v>10.879999999999999</v>
      </c>
      <c r="AB5614">
        <v>9.6</v>
      </c>
      <c r="AC5614">
        <v>13.88</v>
      </c>
      <c r="AD5614">
        <v>15.73</v>
      </c>
      <c r="AE5614">
        <v>25.560000000000002</v>
      </c>
      <c r="AF5614">
        <v>41.29</v>
      </c>
      <c r="AG5614" s="69">
        <f t="shared" si="137"/>
        <v>20.479999999999997</v>
      </c>
      <c r="AH5614" s="70">
        <f t="shared" si="138"/>
        <v>34.36</v>
      </c>
      <c r="AI5614" s="70">
        <f t="shared" si="139"/>
        <v>50.09</v>
      </c>
      <c r="AJ5614" s="70">
        <f t="shared" si="140"/>
        <v>75.650000000000006</v>
      </c>
      <c r="AK5614" s="70">
        <f t="shared" si="141"/>
        <v>116.94</v>
      </c>
    </row>
    <row r="5615" spans="1:37" x14ac:dyDescent="0.25">
      <c r="A5615" s="96" t="s">
        <v>199</v>
      </c>
      <c r="B5615" s="96" t="s">
        <v>79</v>
      </c>
      <c r="C5615" s="96" t="s">
        <v>137</v>
      </c>
      <c r="D5615" s="96" t="s">
        <v>183</v>
      </c>
      <c r="E5615" s="96" t="s">
        <v>186</v>
      </c>
      <c r="F5615" s="132" t="s">
        <v>153</v>
      </c>
      <c r="G5615" s="17">
        <v>45068</v>
      </c>
      <c r="H5615" s="17"/>
      <c r="I5615" s="122"/>
      <c r="J5615" s="122"/>
      <c r="K5615" s="122"/>
      <c r="L5615" s="122"/>
      <c r="M5615" s="122"/>
      <c r="N5615" s="122"/>
      <c r="O5615" s="122"/>
      <c r="AA5615">
        <v>29.919999999999998</v>
      </c>
      <c r="AB5615">
        <v>23.12</v>
      </c>
      <c r="AC5615">
        <v>21.09</v>
      </c>
      <c r="AD5615">
        <v>17.07</v>
      </c>
      <c r="AE5615">
        <v>0</v>
      </c>
      <c r="AF5615">
        <v>0</v>
      </c>
      <c r="AG5615" s="69">
        <f t="shared" si="137"/>
        <v>53.04</v>
      </c>
      <c r="AH5615" s="70">
        <f t="shared" si="138"/>
        <v>74.13</v>
      </c>
      <c r="AI5615" s="70">
        <f t="shared" si="139"/>
        <v>91.199999999999989</v>
      </c>
      <c r="AJ5615" s="70">
        <f t="shared" si="140"/>
        <v>91.199999999999989</v>
      </c>
      <c r="AK5615" s="70">
        <f t="shared" si="141"/>
        <v>91.199999999999989</v>
      </c>
    </row>
    <row r="5616" spans="1:37" x14ac:dyDescent="0.25">
      <c r="A5616" s="96" t="s">
        <v>199</v>
      </c>
      <c r="B5616" s="96" t="s">
        <v>79</v>
      </c>
      <c r="C5616" s="96" t="s">
        <v>137</v>
      </c>
      <c r="D5616" s="96" t="s">
        <v>183</v>
      </c>
      <c r="E5616" s="96" t="s">
        <v>186</v>
      </c>
      <c r="F5616" s="132" t="s">
        <v>153</v>
      </c>
      <c r="G5616" s="17">
        <v>45092</v>
      </c>
      <c r="H5616" s="17"/>
      <c r="I5616" s="122"/>
      <c r="J5616" s="122"/>
      <c r="K5616" s="122"/>
      <c r="L5616" s="122"/>
      <c r="M5616" s="122"/>
      <c r="N5616" s="122"/>
      <c r="O5616" s="122"/>
      <c r="AA5616">
        <v>26.75</v>
      </c>
      <c r="AB5616">
        <v>20.5</v>
      </c>
      <c r="AC5616">
        <v>11.71</v>
      </c>
      <c r="AD5616">
        <v>3.96</v>
      </c>
      <c r="AE5616">
        <v>0</v>
      </c>
      <c r="AF5616">
        <v>0</v>
      </c>
      <c r="AG5616" s="69">
        <f t="shared" si="137"/>
        <v>47.25</v>
      </c>
      <c r="AH5616" s="70">
        <f t="shared" si="138"/>
        <v>58.96</v>
      </c>
      <c r="AI5616" s="70">
        <f t="shared" si="139"/>
        <v>62.92</v>
      </c>
      <c r="AJ5616" s="70">
        <f t="shared" si="140"/>
        <v>62.92</v>
      </c>
      <c r="AK5616" s="70">
        <f t="shared" si="141"/>
        <v>62.92</v>
      </c>
    </row>
    <row r="5617" spans="1:37" x14ac:dyDescent="0.25">
      <c r="A5617" s="96" t="s">
        <v>200</v>
      </c>
      <c r="B5617" s="96" t="s">
        <v>84</v>
      </c>
      <c r="C5617" s="96" t="s">
        <v>137</v>
      </c>
      <c r="D5617" s="96" t="s">
        <v>183</v>
      </c>
      <c r="E5617" s="96" t="s">
        <v>186</v>
      </c>
      <c r="F5617" s="132" t="s">
        <v>153</v>
      </c>
      <c r="G5617" s="17">
        <v>44949</v>
      </c>
      <c r="H5617" s="17"/>
      <c r="I5617" s="122"/>
      <c r="J5617" s="122"/>
      <c r="K5617" s="122"/>
      <c r="L5617" s="122"/>
      <c r="M5617" s="122"/>
      <c r="N5617" s="122"/>
      <c r="O5617" s="122"/>
      <c r="AA5617">
        <v>10.41</v>
      </c>
      <c r="AB5617">
        <v>8.1</v>
      </c>
      <c r="AC5617">
        <v>24.68</v>
      </c>
      <c r="AD5617">
        <v>35.5</v>
      </c>
      <c r="AE5617">
        <v>47.9</v>
      </c>
      <c r="AF5617">
        <v>0</v>
      </c>
      <c r="AG5617" s="69">
        <f t="shared" si="137"/>
        <v>18.509999999999998</v>
      </c>
      <c r="AH5617" s="70">
        <f t="shared" si="138"/>
        <v>43.19</v>
      </c>
      <c r="AI5617" s="70">
        <f t="shared" si="139"/>
        <v>78.69</v>
      </c>
      <c r="AJ5617" s="70">
        <f t="shared" si="140"/>
        <v>126.59</v>
      </c>
      <c r="AK5617" s="70">
        <f t="shared" si="141"/>
        <v>126.59</v>
      </c>
    </row>
    <row r="5618" spans="1:37" x14ac:dyDescent="0.25">
      <c r="A5618" s="96" t="s">
        <v>200</v>
      </c>
      <c r="B5618" s="96" t="s">
        <v>84</v>
      </c>
      <c r="C5618" s="96" t="s">
        <v>137</v>
      </c>
      <c r="D5618" s="96" t="s">
        <v>183</v>
      </c>
      <c r="E5618" s="96" t="s">
        <v>186</v>
      </c>
      <c r="F5618" s="132" t="s">
        <v>153</v>
      </c>
      <c r="G5618" s="17">
        <v>44985</v>
      </c>
      <c r="H5618" s="17"/>
      <c r="I5618" s="122"/>
      <c r="J5618" s="122"/>
      <c r="K5618" s="122"/>
      <c r="L5618" s="122"/>
      <c r="M5618" s="122"/>
      <c r="N5618" s="122"/>
      <c r="O5618" s="122"/>
      <c r="AA5618">
        <v>7.43</v>
      </c>
      <c r="AB5618">
        <v>4.03</v>
      </c>
      <c r="AC5618">
        <v>3.79</v>
      </c>
      <c r="AD5618">
        <v>22.64</v>
      </c>
      <c r="AE5618">
        <v>54.73</v>
      </c>
      <c r="AF5618">
        <v>0</v>
      </c>
      <c r="AG5618" s="69">
        <f t="shared" si="137"/>
        <v>11.46</v>
      </c>
      <c r="AH5618" s="70">
        <f t="shared" si="138"/>
        <v>15.25</v>
      </c>
      <c r="AI5618" s="70">
        <f t="shared" si="139"/>
        <v>37.89</v>
      </c>
      <c r="AJ5618" s="70">
        <f t="shared" si="140"/>
        <v>92.62</v>
      </c>
      <c r="AK5618" s="70">
        <f t="shared" si="141"/>
        <v>92.62</v>
      </c>
    </row>
    <row r="5619" spans="1:37" x14ac:dyDescent="0.25">
      <c r="A5619" s="96" t="s">
        <v>200</v>
      </c>
      <c r="B5619" s="96" t="s">
        <v>84</v>
      </c>
      <c r="C5619" s="96" t="s">
        <v>137</v>
      </c>
      <c r="D5619" s="96" t="s">
        <v>183</v>
      </c>
      <c r="E5619" s="96" t="s">
        <v>186</v>
      </c>
      <c r="F5619" s="132" t="s">
        <v>153</v>
      </c>
      <c r="G5619" s="17">
        <v>45033</v>
      </c>
      <c r="H5619" s="17"/>
      <c r="I5619" s="122"/>
      <c r="J5619" s="122"/>
      <c r="K5619" s="122"/>
      <c r="L5619" s="122"/>
      <c r="M5619" s="122"/>
      <c r="N5619" s="122"/>
      <c r="O5619" s="122"/>
      <c r="AA5619">
        <v>12.030000000000001</v>
      </c>
      <c r="AB5619">
        <v>9.9699999999999989</v>
      </c>
      <c r="AC5619">
        <v>14.37</v>
      </c>
      <c r="AD5619">
        <v>12.459999999999999</v>
      </c>
      <c r="AE5619">
        <v>20.020000000000003</v>
      </c>
      <c r="AF5619">
        <v>62.519999999999996</v>
      </c>
      <c r="AG5619" s="69">
        <f t="shared" si="137"/>
        <v>22</v>
      </c>
      <c r="AH5619" s="70">
        <f t="shared" si="138"/>
        <v>36.369999999999997</v>
      </c>
      <c r="AI5619" s="70">
        <f t="shared" si="139"/>
        <v>48.83</v>
      </c>
      <c r="AJ5619" s="70">
        <f t="shared" si="140"/>
        <v>68.849999999999994</v>
      </c>
      <c r="AK5619" s="70">
        <f t="shared" si="141"/>
        <v>131.37</v>
      </c>
    </row>
    <row r="5620" spans="1:37" x14ac:dyDescent="0.25">
      <c r="A5620" s="96" t="s">
        <v>200</v>
      </c>
      <c r="B5620" s="96" t="s">
        <v>84</v>
      </c>
      <c r="C5620" s="96" t="s">
        <v>137</v>
      </c>
      <c r="D5620" s="96" t="s">
        <v>183</v>
      </c>
      <c r="E5620" s="96" t="s">
        <v>186</v>
      </c>
      <c r="F5620" s="132" t="s">
        <v>153</v>
      </c>
      <c r="G5620" s="17">
        <v>45068</v>
      </c>
      <c r="H5620" s="17"/>
      <c r="I5620" s="122"/>
      <c r="J5620" s="122"/>
      <c r="K5620" s="122"/>
      <c r="L5620" s="122"/>
      <c r="M5620" s="122"/>
      <c r="N5620" s="122"/>
      <c r="O5620" s="122"/>
      <c r="AA5620">
        <v>24.02</v>
      </c>
      <c r="AB5620">
        <v>24.23</v>
      </c>
      <c r="AC5620">
        <v>19.260000000000002</v>
      </c>
      <c r="AD5620">
        <v>18.03</v>
      </c>
      <c r="AE5620">
        <v>0</v>
      </c>
      <c r="AF5620">
        <v>0</v>
      </c>
      <c r="AG5620" s="69">
        <f t="shared" si="137"/>
        <v>48.25</v>
      </c>
      <c r="AH5620" s="70">
        <f t="shared" si="138"/>
        <v>67.510000000000005</v>
      </c>
      <c r="AI5620" s="70">
        <f t="shared" si="139"/>
        <v>85.54</v>
      </c>
      <c r="AJ5620" s="70">
        <f t="shared" si="140"/>
        <v>85.54</v>
      </c>
      <c r="AK5620" s="70">
        <f t="shared" si="141"/>
        <v>85.54</v>
      </c>
    </row>
    <row r="5621" spans="1:37" x14ac:dyDescent="0.25">
      <c r="A5621" s="96" t="s">
        <v>200</v>
      </c>
      <c r="B5621" s="96" t="s">
        <v>84</v>
      </c>
      <c r="C5621" s="96" t="s">
        <v>137</v>
      </c>
      <c r="D5621" s="96" t="s">
        <v>183</v>
      </c>
      <c r="E5621" s="96" t="s">
        <v>186</v>
      </c>
      <c r="F5621" s="132" t="s">
        <v>153</v>
      </c>
      <c r="G5621" s="17">
        <v>45092</v>
      </c>
      <c r="H5621" s="17"/>
      <c r="I5621" s="122"/>
      <c r="J5621" s="122"/>
      <c r="K5621" s="122"/>
      <c r="L5621" s="122"/>
      <c r="M5621" s="122"/>
      <c r="N5621" s="122"/>
      <c r="O5621" s="122"/>
      <c r="AA5621">
        <v>30.01</v>
      </c>
      <c r="AB5621">
        <v>21.84</v>
      </c>
      <c r="AC5621">
        <v>8.34</v>
      </c>
      <c r="AD5621">
        <v>1.7800000000000002</v>
      </c>
      <c r="AE5621">
        <v>0</v>
      </c>
      <c r="AF5621">
        <v>0</v>
      </c>
      <c r="AG5621" s="69">
        <f t="shared" si="137"/>
        <v>51.85</v>
      </c>
      <c r="AH5621" s="70">
        <f t="shared" si="138"/>
        <v>60.19</v>
      </c>
      <c r="AI5621" s="70">
        <f t="shared" si="139"/>
        <v>61.97</v>
      </c>
      <c r="AJ5621" s="70">
        <f t="shared" si="140"/>
        <v>61.97</v>
      </c>
      <c r="AK5621" s="70">
        <f t="shared" si="141"/>
        <v>61.97</v>
      </c>
    </row>
    <row r="5622" spans="1:37" x14ac:dyDescent="0.25">
      <c r="A5622" s="96" t="s">
        <v>201</v>
      </c>
      <c r="B5622" s="96" t="s">
        <v>143</v>
      </c>
      <c r="C5622" s="96" t="s">
        <v>137</v>
      </c>
      <c r="D5622" s="96" t="s">
        <v>183</v>
      </c>
      <c r="E5622" s="96" t="s">
        <v>186</v>
      </c>
      <c r="F5622" s="132" t="s">
        <v>153</v>
      </c>
      <c r="G5622" s="17">
        <v>44949</v>
      </c>
      <c r="H5622" s="17"/>
      <c r="I5622" s="122"/>
      <c r="J5622" s="122"/>
      <c r="K5622" s="122"/>
      <c r="L5622" s="122"/>
      <c r="M5622" s="122"/>
      <c r="N5622" s="122"/>
      <c r="O5622" s="122"/>
      <c r="AA5622">
        <v>9.81</v>
      </c>
      <c r="AB5622">
        <v>11.23</v>
      </c>
      <c r="AC5622">
        <v>50.709999999999994</v>
      </c>
      <c r="AD5622">
        <v>59.32</v>
      </c>
      <c r="AE5622">
        <v>58.35</v>
      </c>
      <c r="AF5622">
        <v>0</v>
      </c>
      <c r="AG5622" s="69">
        <f t="shared" si="137"/>
        <v>21.04</v>
      </c>
      <c r="AH5622" s="70">
        <f t="shared" si="138"/>
        <v>71.75</v>
      </c>
      <c r="AI5622" s="70">
        <f t="shared" si="139"/>
        <v>131.07</v>
      </c>
      <c r="AJ5622" s="70">
        <f t="shared" si="140"/>
        <v>189.42</v>
      </c>
      <c r="AK5622" s="70">
        <f t="shared" si="141"/>
        <v>189.42</v>
      </c>
    </row>
    <row r="5623" spans="1:37" x14ac:dyDescent="0.25">
      <c r="A5623" s="96" t="s">
        <v>201</v>
      </c>
      <c r="B5623" s="96" t="s">
        <v>143</v>
      </c>
      <c r="C5623" s="96" t="s">
        <v>137</v>
      </c>
      <c r="D5623" s="96" t="s">
        <v>183</v>
      </c>
      <c r="E5623" s="96" t="s">
        <v>186</v>
      </c>
      <c r="F5623" s="132" t="s">
        <v>153</v>
      </c>
      <c r="G5623" s="17">
        <v>44985</v>
      </c>
      <c r="H5623" s="17"/>
      <c r="I5623" s="122"/>
      <c r="J5623" s="122"/>
      <c r="K5623" s="122"/>
      <c r="L5623" s="122"/>
      <c r="M5623" s="122"/>
      <c r="N5623" s="122"/>
      <c r="O5623" s="122"/>
      <c r="AA5623">
        <v>6.15</v>
      </c>
      <c r="AB5623">
        <v>4.1399999999999997</v>
      </c>
      <c r="AC5623">
        <v>4.8</v>
      </c>
      <c r="AD5623">
        <v>17.09</v>
      </c>
      <c r="AE5623">
        <v>36.33</v>
      </c>
      <c r="AF5623">
        <v>0</v>
      </c>
      <c r="AG5623" s="69">
        <f t="shared" si="137"/>
        <v>10.29</v>
      </c>
      <c r="AH5623" s="70">
        <f t="shared" si="138"/>
        <v>15.09</v>
      </c>
      <c r="AI5623" s="70">
        <f t="shared" si="139"/>
        <v>32.18</v>
      </c>
      <c r="AJ5623" s="70">
        <f t="shared" si="140"/>
        <v>68.509999999999991</v>
      </c>
      <c r="AK5623" s="70">
        <f t="shared" si="141"/>
        <v>68.509999999999991</v>
      </c>
    </row>
    <row r="5624" spans="1:37" x14ac:dyDescent="0.25">
      <c r="A5624" s="96" t="s">
        <v>201</v>
      </c>
      <c r="B5624" s="96" t="s">
        <v>143</v>
      </c>
      <c r="C5624" s="96" t="s">
        <v>137</v>
      </c>
      <c r="D5624" s="96" t="s">
        <v>183</v>
      </c>
      <c r="E5624" s="96" t="s">
        <v>186</v>
      </c>
      <c r="F5624" s="132" t="s">
        <v>153</v>
      </c>
      <c r="G5624" s="17">
        <v>45033</v>
      </c>
      <c r="H5624" s="17"/>
      <c r="I5624" s="122"/>
      <c r="J5624" s="122"/>
      <c r="K5624" s="122"/>
      <c r="L5624" s="122"/>
      <c r="M5624" s="122"/>
      <c r="N5624" s="122"/>
      <c r="O5624" s="122"/>
      <c r="AA5624">
        <v>13.440000000000001</v>
      </c>
      <c r="AB5624">
        <v>8.61</v>
      </c>
      <c r="AC5624">
        <v>14.149999999999999</v>
      </c>
      <c r="AD5624">
        <v>12.1</v>
      </c>
      <c r="AE5624">
        <v>14.719999999999999</v>
      </c>
      <c r="AF5624">
        <v>37.950000000000003</v>
      </c>
      <c r="AG5624" s="69">
        <f t="shared" si="137"/>
        <v>22.05</v>
      </c>
      <c r="AH5624" s="70">
        <f t="shared" si="138"/>
        <v>36.200000000000003</v>
      </c>
      <c r="AI5624" s="70">
        <f t="shared" si="139"/>
        <v>48.300000000000004</v>
      </c>
      <c r="AJ5624" s="70">
        <f t="shared" si="140"/>
        <v>63.02</v>
      </c>
      <c r="AK5624" s="70">
        <f t="shared" si="141"/>
        <v>100.97</v>
      </c>
    </row>
    <row r="5625" spans="1:37" x14ac:dyDescent="0.25">
      <c r="A5625" s="96" t="s">
        <v>201</v>
      </c>
      <c r="B5625" s="96" t="s">
        <v>143</v>
      </c>
      <c r="C5625" s="96" t="s">
        <v>137</v>
      </c>
      <c r="D5625" s="96" t="s">
        <v>183</v>
      </c>
      <c r="E5625" s="96" t="s">
        <v>186</v>
      </c>
      <c r="F5625" s="132" t="s">
        <v>153</v>
      </c>
      <c r="G5625" s="17">
        <v>45068</v>
      </c>
      <c r="H5625" s="17"/>
      <c r="I5625" s="122"/>
      <c r="J5625" s="122"/>
      <c r="K5625" s="122"/>
      <c r="L5625" s="122"/>
      <c r="M5625" s="122"/>
      <c r="N5625" s="122"/>
      <c r="O5625" s="122"/>
      <c r="AA5625">
        <v>34.770000000000003</v>
      </c>
      <c r="AB5625">
        <v>16.77</v>
      </c>
      <c r="AC5625">
        <v>18.060000000000002</v>
      </c>
      <c r="AD5625">
        <v>18.21</v>
      </c>
      <c r="AE5625">
        <v>0</v>
      </c>
      <c r="AF5625">
        <v>0</v>
      </c>
      <c r="AG5625" s="69">
        <f t="shared" si="137"/>
        <v>51.540000000000006</v>
      </c>
      <c r="AH5625" s="70">
        <f t="shared" si="138"/>
        <v>69.600000000000009</v>
      </c>
      <c r="AI5625" s="70">
        <f t="shared" si="139"/>
        <v>87.81</v>
      </c>
      <c r="AJ5625" s="70">
        <f t="shared" si="140"/>
        <v>87.81</v>
      </c>
      <c r="AK5625" s="70">
        <f t="shared" si="141"/>
        <v>87.81</v>
      </c>
    </row>
    <row r="5626" spans="1:37" x14ac:dyDescent="0.25">
      <c r="A5626" s="96" t="s">
        <v>201</v>
      </c>
      <c r="B5626" s="96" t="s">
        <v>143</v>
      </c>
      <c r="C5626" s="96" t="s">
        <v>137</v>
      </c>
      <c r="D5626" s="96" t="s">
        <v>183</v>
      </c>
      <c r="E5626" s="96" t="s">
        <v>186</v>
      </c>
      <c r="F5626" s="132" t="s">
        <v>153</v>
      </c>
      <c r="G5626" s="17">
        <v>45092</v>
      </c>
      <c r="H5626" s="17"/>
      <c r="I5626" s="122"/>
      <c r="J5626" s="122"/>
      <c r="K5626" s="122"/>
      <c r="L5626" s="122"/>
      <c r="M5626" s="122"/>
      <c r="N5626" s="122"/>
      <c r="O5626" s="122"/>
      <c r="AA5626">
        <v>31.759999999999998</v>
      </c>
      <c r="AB5626">
        <v>29.66</v>
      </c>
      <c r="AC5626">
        <v>11.85</v>
      </c>
      <c r="AD5626">
        <v>7.56</v>
      </c>
      <c r="AE5626">
        <v>0</v>
      </c>
      <c r="AF5626">
        <v>0</v>
      </c>
      <c r="AG5626" s="69">
        <f t="shared" si="137"/>
        <v>61.42</v>
      </c>
      <c r="AH5626" s="70">
        <f t="shared" si="138"/>
        <v>73.27</v>
      </c>
      <c r="AI5626" s="70">
        <f t="shared" si="139"/>
        <v>80.83</v>
      </c>
      <c r="AJ5626" s="70">
        <f t="shared" si="140"/>
        <v>80.83</v>
      </c>
      <c r="AK5626" s="70">
        <f t="shared" si="141"/>
        <v>80.83</v>
      </c>
    </row>
    <row r="5627" spans="1:37" x14ac:dyDescent="0.25">
      <c r="A5627" s="96" t="s">
        <v>202</v>
      </c>
      <c r="B5627" s="96" t="s">
        <v>145</v>
      </c>
      <c r="C5627" s="96" t="s">
        <v>137</v>
      </c>
      <c r="D5627" s="96" t="s">
        <v>183</v>
      </c>
      <c r="E5627" s="96" t="s">
        <v>186</v>
      </c>
      <c r="F5627" s="132" t="s">
        <v>153</v>
      </c>
      <c r="G5627" s="17">
        <v>44949</v>
      </c>
      <c r="H5627" s="17"/>
      <c r="I5627" s="122"/>
      <c r="J5627" s="122"/>
      <c r="K5627" s="122"/>
      <c r="L5627" s="122"/>
      <c r="M5627" s="122"/>
      <c r="N5627" s="122"/>
      <c r="O5627" s="122"/>
      <c r="AA5627">
        <v>19.43</v>
      </c>
      <c r="AB5627">
        <v>29.64</v>
      </c>
      <c r="AC5627">
        <v>90.649999999999991</v>
      </c>
      <c r="AD5627">
        <v>101.44</v>
      </c>
      <c r="AE5627">
        <v>84.820000000000007</v>
      </c>
      <c r="AF5627">
        <v>0</v>
      </c>
      <c r="AG5627" s="69">
        <f t="shared" si="137"/>
        <v>49.07</v>
      </c>
      <c r="AH5627" s="70">
        <f t="shared" si="138"/>
        <v>139.72</v>
      </c>
      <c r="AI5627" s="70">
        <f t="shared" si="139"/>
        <v>241.16</v>
      </c>
      <c r="AJ5627" s="70">
        <f t="shared" si="140"/>
        <v>325.98</v>
      </c>
      <c r="AK5627" s="70">
        <f t="shared" si="141"/>
        <v>325.98</v>
      </c>
    </row>
    <row r="5628" spans="1:37" x14ac:dyDescent="0.25">
      <c r="A5628" s="96" t="s">
        <v>202</v>
      </c>
      <c r="B5628" s="96" t="s">
        <v>145</v>
      </c>
      <c r="C5628" s="96" t="s">
        <v>137</v>
      </c>
      <c r="D5628" s="96" t="s">
        <v>183</v>
      </c>
      <c r="E5628" s="96" t="s">
        <v>186</v>
      </c>
      <c r="F5628" s="132" t="s">
        <v>153</v>
      </c>
      <c r="G5628" s="17">
        <v>44985</v>
      </c>
      <c r="H5628" s="17"/>
      <c r="I5628" s="122"/>
      <c r="J5628" s="122"/>
      <c r="K5628" s="122"/>
      <c r="L5628" s="122"/>
      <c r="M5628" s="122"/>
      <c r="N5628" s="122"/>
      <c r="O5628" s="122"/>
      <c r="AA5628">
        <v>6.54</v>
      </c>
      <c r="AB5628">
        <v>4.4700000000000006</v>
      </c>
      <c r="AC5628">
        <v>4.6400000000000006</v>
      </c>
      <c r="AD5628">
        <v>9.49</v>
      </c>
      <c r="AE5628">
        <v>48.43</v>
      </c>
      <c r="AF5628">
        <v>0</v>
      </c>
      <c r="AG5628" s="69">
        <f t="shared" si="137"/>
        <v>11.010000000000002</v>
      </c>
      <c r="AH5628" s="70">
        <f t="shared" si="138"/>
        <v>15.650000000000002</v>
      </c>
      <c r="AI5628" s="70">
        <f t="shared" si="139"/>
        <v>25.14</v>
      </c>
      <c r="AJ5628" s="70">
        <f t="shared" si="140"/>
        <v>73.569999999999993</v>
      </c>
      <c r="AK5628" s="70">
        <f t="shared" si="141"/>
        <v>73.569999999999993</v>
      </c>
    </row>
    <row r="5629" spans="1:37" x14ac:dyDescent="0.25">
      <c r="A5629" s="96" t="s">
        <v>202</v>
      </c>
      <c r="B5629" s="96" t="s">
        <v>145</v>
      </c>
      <c r="C5629" s="96" t="s">
        <v>137</v>
      </c>
      <c r="D5629" s="96" t="s">
        <v>183</v>
      </c>
      <c r="E5629" s="96" t="s">
        <v>186</v>
      </c>
      <c r="F5629" s="132" t="s">
        <v>153</v>
      </c>
      <c r="G5629" s="17">
        <v>45033</v>
      </c>
      <c r="H5629" s="17"/>
      <c r="I5629" s="122"/>
      <c r="J5629" s="122"/>
      <c r="K5629" s="122"/>
      <c r="L5629" s="122"/>
      <c r="M5629" s="122"/>
      <c r="N5629" s="122"/>
      <c r="O5629" s="122"/>
      <c r="AA5629">
        <v>12.2</v>
      </c>
      <c r="AB5629">
        <v>12.43</v>
      </c>
      <c r="AC5629">
        <v>21.27</v>
      </c>
      <c r="AD5629">
        <v>14.34</v>
      </c>
      <c r="AE5629">
        <v>31.04</v>
      </c>
      <c r="AF5629">
        <v>69.59</v>
      </c>
      <c r="AG5629" s="69">
        <f t="shared" si="137"/>
        <v>24.63</v>
      </c>
      <c r="AH5629" s="70">
        <f t="shared" si="138"/>
        <v>45.9</v>
      </c>
      <c r="AI5629" s="70">
        <f t="shared" si="139"/>
        <v>60.239999999999995</v>
      </c>
      <c r="AJ5629" s="70">
        <f t="shared" si="140"/>
        <v>91.28</v>
      </c>
      <c r="AK5629" s="70">
        <f t="shared" si="141"/>
        <v>160.87</v>
      </c>
    </row>
    <row r="5630" spans="1:37" x14ac:dyDescent="0.25">
      <c r="A5630" s="96" t="s">
        <v>202</v>
      </c>
      <c r="B5630" s="96" t="s">
        <v>145</v>
      </c>
      <c r="C5630" s="96" t="s">
        <v>137</v>
      </c>
      <c r="D5630" s="96" t="s">
        <v>183</v>
      </c>
      <c r="E5630" s="96" t="s">
        <v>186</v>
      </c>
      <c r="F5630" s="132" t="s">
        <v>153</v>
      </c>
      <c r="G5630" s="17">
        <v>45068</v>
      </c>
      <c r="H5630" s="17"/>
      <c r="I5630" s="122"/>
      <c r="J5630" s="122"/>
      <c r="K5630" s="122"/>
      <c r="L5630" s="122"/>
      <c r="M5630" s="122"/>
      <c r="N5630" s="122"/>
      <c r="O5630" s="122"/>
      <c r="AA5630">
        <v>31.43</v>
      </c>
      <c r="AB5630">
        <v>18.03</v>
      </c>
      <c r="AC5630">
        <v>19.71</v>
      </c>
      <c r="AD5630">
        <v>19.350000000000001</v>
      </c>
      <c r="AE5630">
        <v>0</v>
      </c>
      <c r="AF5630">
        <v>0</v>
      </c>
      <c r="AG5630" s="69">
        <f t="shared" si="137"/>
        <v>49.46</v>
      </c>
      <c r="AH5630" s="70">
        <f t="shared" si="138"/>
        <v>69.17</v>
      </c>
      <c r="AI5630" s="70">
        <f t="shared" si="139"/>
        <v>88.52000000000001</v>
      </c>
      <c r="AJ5630" s="70">
        <f t="shared" si="140"/>
        <v>88.52000000000001</v>
      </c>
      <c r="AK5630" s="70">
        <f t="shared" si="141"/>
        <v>88.52000000000001</v>
      </c>
    </row>
    <row r="5631" spans="1:37" x14ac:dyDescent="0.25">
      <c r="A5631" s="96" t="s">
        <v>202</v>
      </c>
      <c r="B5631" s="96" t="s">
        <v>145</v>
      </c>
      <c r="C5631" s="96" t="s">
        <v>137</v>
      </c>
      <c r="D5631" s="96" t="s">
        <v>183</v>
      </c>
      <c r="E5631" s="96" t="s">
        <v>186</v>
      </c>
      <c r="F5631" s="132" t="s">
        <v>153</v>
      </c>
      <c r="G5631" s="17">
        <v>45092</v>
      </c>
      <c r="H5631" s="17"/>
      <c r="I5631" s="122"/>
      <c r="J5631" s="122"/>
      <c r="K5631" s="122"/>
      <c r="L5631" s="122"/>
      <c r="M5631" s="122"/>
      <c r="N5631" s="122"/>
      <c r="O5631" s="122"/>
      <c r="AA5631">
        <v>28.85</v>
      </c>
      <c r="AB5631">
        <v>25.380000000000003</v>
      </c>
      <c r="AC5631">
        <v>11.71</v>
      </c>
      <c r="AD5631">
        <v>13.059999999999999</v>
      </c>
      <c r="AE5631">
        <v>0</v>
      </c>
      <c r="AF5631">
        <v>0</v>
      </c>
      <c r="AG5631" s="69">
        <f t="shared" si="137"/>
        <v>54.230000000000004</v>
      </c>
      <c r="AH5631" s="70">
        <f t="shared" si="138"/>
        <v>65.94</v>
      </c>
      <c r="AI5631" s="70">
        <f t="shared" si="139"/>
        <v>79</v>
      </c>
      <c r="AJ5631" s="70">
        <f t="shared" si="140"/>
        <v>79</v>
      </c>
      <c r="AK5631" s="70">
        <f t="shared" si="141"/>
        <v>79</v>
      </c>
    </row>
    <row r="5632" spans="1:37" x14ac:dyDescent="0.25">
      <c r="A5632" s="96" t="s">
        <v>203</v>
      </c>
      <c r="B5632" s="96" t="s">
        <v>79</v>
      </c>
      <c r="C5632" s="96" t="s">
        <v>147</v>
      </c>
      <c r="D5632" s="96" t="s">
        <v>183</v>
      </c>
      <c r="E5632" s="96" t="s">
        <v>186</v>
      </c>
      <c r="F5632" s="132" t="s">
        <v>153</v>
      </c>
      <c r="G5632" s="17">
        <v>44949</v>
      </c>
      <c r="H5632" s="17"/>
      <c r="I5632" s="122"/>
      <c r="J5632" s="122"/>
      <c r="K5632" s="122"/>
      <c r="L5632" s="122"/>
      <c r="M5632" s="122"/>
      <c r="N5632" s="122"/>
      <c r="O5632" s="122"/>
      <c r="AA5632">
        <v>7.67</v>
      </c>
      <c r="AB5632">
        <v>7.06</v>
      </c>
      <c r="AC5632">
        <v>19.990000000000002</v>
      </c>
      <c r="AD5632">
        <v>24.84</v>
      </c>
      <c r="AE5632">
        <v>49.09</v>
      </c>
      <c r="AF5632">
        <v>0</v>
      </c>
      <c r="AG5632" s="69">
        <f t="shared" si="137"/>
        <v>14.73</v>
      </c>
      <c r="AH5632" s="70">
        <f t="shared" si="138"/>
        <v>34.72</v>
      </c>
      <c r="AI5632" s="70">
        <f t="shared" si="139"/>
        <v>59.56</v>
      </c>
      <c r="AJ5632" s="70">
        <f t="shared" si="140"/>
        <v>108.65</v>
      </c>
      <c r="AK5632" s="70">
        <f t="shared" si="141"/>
        <v>108.65</v>
      </c>
    </row>
    <row r="5633" spans="1:37" x14ac:dyDescent="0.25">
      <c r="A5633" s="96" t="s">
        <v>203</v>
      </c>
      <c r="B5633" s="96" t="s">
        <v>79</v>
      </c>
      <c r="C5633" s="96" t="s">
        <v>147</v>
      </c>
      <c r="D5633" s="96" t="s">
        <v>183</v>
      </c>
      <c r="E5633" s="96" t="s">
        <v>186</v>
      </c>
      <c r="F5633" s="132" t="s">
        <v>153</v>
      </c>
      <c r="G5633" s="17">
        <v>44985</v>
      </c>
      <c r="H5633" s="17"/>
      <c r="I5633" s="122"/>
      <c r="J5633" s="122"/>
      <c r="K5633" s="122"/>
      <c r="L5633" s="122"/>
      <c r="M5633" s="122"/>
      <c r="N5633" s="122"/>
      <c r="O5633" s="122"/>
      <c r="AA5633">
        <v>11.23</v>
      </c>
      <c r="AB5633">
        <v>5.6999999999999993</v>
      </c>
      <c r="AC5633">
        <v>6.2799999999999994</v>
      </c>
      <c r="AD5633">
        <v>8.5500000000000007</v>
      </c>
      <c r="AE5633">
        <v>29.15</v>
      </c>
      <c r="AF5633">
        <v>0</v>
      </c>
      <c r="AG5633" s="69">
        <f t="shared" si="137"/>
        <v>16.93</v>
      </c>
      <c r="AH5633" s="70">
        <f t="shared" si="138"/>
        <v>23.21</v>
      </c>
      <c r="AI5633" s="70">
        <f t="shared" si="139"/>
        <v>31.76</v>
      </c>
      <c r="AJ5633" s="70">
        <f t="shared" si="140"/>
        <v>60.91</v>
      </c>
      <c r="AK5633" s="70">
        <f t="shared" si="141"/>
        <v>60.91</v>
      </c>
    </row>
    <row r="5634" spans="1:37" x14ac:dyDescent="0.25">
      <c r="A5634" s="96" t="s">
        <v>203</v>
      </c>
      <c r="B5634" s="96" t="s">
        <v>79</v>
      </c>
      <c r="C5634" s="96" t="s">
        <v>147</v>
      </c>
      <c r="D5634" s="96" t="s">
        <v>183</v>
      </c>
      <c r="E5634" s="96" t="s">
        <v>186</v>
      </c>
      <c r="F5634" s="132" t="s">
        <v>153</v>
      </c>
      <c r="G5634" s="17">
        <v>45033</v>
      </c>
      <c r="H5634" s="17"/>
      <c r="I5634" s="122"/>
      <c r="J5634" s="122"/>
      <c r="K5634" s="122"/>
      <c r="L5634" s="122"/>
      <c r="M5634" s="122"/>
      <c r="N5634" s="122"/>
      <c r="O5634" s="122"/>
      <c r="AA5634">
        <v>7.3900000000000006</v>
      </c>
      <c r="AB5634">
        <v>7.84</v>
      </c>
      <c r="AC5634">
        <v>15.66</v>
      </c>
      <c r="AD5634">
        <v>12.200000000000001</v>
      </c>
      <c r="AE5634">
        <v>20.88</v>
      </c>
      <c r="AF5634">
        <v>71.88</v>
      </c>
      <c r="AG5634" s="69">
        <f t="shared" si="137"/>
        <v>15.23</v>
      </c>
      <c r="AH5634" s="70">
        <f t="shared" si="138"/>
        <v>30.89</v>
      </c>
      <c r="AI5634" s="70">
        <f t="shared" si="139"/>
        <v>43.09</v>
      </c>
      <c r="AJ5634" s="70">
        <f t="shared" si="140"/>
        <v>63.97</v>
      </c>
      <c r="AK5634" s="70">
        <f t="shared" si="141"/>
        <v>135.85</v>
      </c>
    </row>
    <row r="5635" spans="1:37" x14ac:dyDescent="0.25">
      <c r="A5635" s="96" t="s">
        <v>203</v>
      </c>
      <c r="B5635" s="96" t="s">
        <v>79</v>
      </c>
      <c r="C5635" s="96" t="s">
        <v>147</v>
      </c>
      <c r="D5635" s="96" t="s">
        <v>183</v>
      </c>
      <c r="E5635" s="96" t="s">
        <v>186</v>
      </c>
      <c r="F5635" s="132" t="s">
        <v>153</v>
      </c>
      <c r="G5635" s="17">
        <v>45068</v>
      </c>
      <c r="H5635" s="17"/>
      <c r="I5635" s="122"/>
      <c r="J5635" s="122"/>
      <c r="K5635" s="122"/>
      <c r="L5635" s="122"/>
      <c r="M5635" s="122"/>
      <c r="N5635" s="122"/>
      <c r="O5635" s="122"/>
      <c r="AA5635">
        <v>22.07</v>
      </c>
      <c r="AB5635">
        <v>12.899999999999999</v>
      </c>
      <c r="AC5635">
        <v>14.170000000000002</v>
      </c>
      <c r="AD5635">
        <v>9.99</v>
      </c>
      <c r="AE5635">
        <v>0</v>
      </c>
      <c r="AF5635">
        <v>0</v>
      </c>
      <c r="AG5635" s="69">
        <f t="shared" si="137"/>
        <v>34.97</v>
      </c>
      <c r="AH5635" s="70">
        <f t="shared" si="138"/>
        <v>49.14</v>
      </c>
      <c r="AI5635" s="70">
        <f t="shared" si="139"/>
        <v>59.13</v>
      </c>
      <c r="AJ5635" s="70">
        <f t="shared" si="140"/>
        <v>59.13</v>
      </c>
      <c r="AK5635" s="70">
        <f t="shared" si="141"/>
        <v>59.13</v>
      </c>
    </row>
    <row r="5636" spans="1:37" x14ac:dyDescent="0.25">
      <c r="A5636" s="96" t="s">
        <v>203</v>
      </c>
      <c r="B5636" s="96" t="s">
        <v>79</v>
      </c>
      <c r="C5636" s="96" t="s">
        <v>147</v>
      </c>
      <c r="D5636" s="96" t="s">
        <v>183</v>
      </c>
      <c r="E5636" s="96" t="s">
        <v>186</v>
      </c>
      <c r="F5636" s="132" t="s">
        <v>153</v>
      </c>
      <c r="G5636" s="17">
        <v>45092</v>
      </c>
      <c r="H5636" s="17"/>
      <c r="I5636" s="122"/>
      <c r="J5636" s="122"/>
      <c r="K5636" s="122"/>
      <c r="L5636" s="122"/>
      <c r="M5636" s="122"/>
      <c r="N5636" s="122"/>
      <c r="O5636" s="122"/>
      <c r="AA5636">
        <v>30.950000000000003</v>
      </c>
      <c r="AB5636">
        <v>28.57</v>
      </c>
      <c r="AC5636">
        <v>9.61</v>
      </c>
      <c r="AD5636">
        <v>4.83</v>
      </c>
      <c r="AE5636">
        <v>0</v>
      </c>
      <c r="AF5636">
        <v>0</v>
      </c>
      <c r="AG5636" s="69">
        <f t="shared" si="137"/>
        <v>59.52</v>
      </c>
      <c r="AH5636" s="70">
        <f t="shared" si="138"/>
        <v>69.13</v>
      </c>
      <c r="AI5636" s="70">
        <f t="shared" si="139"/>
        <v>73.959999999999994</v>
      </c>
      <c r="AJ5636" s="70">
        <f t="shared" si="140"/>
        <v>73.959999999999994</v>
      </c>
      <c r="AK5636" s="70">
        <f t="shared" si="141"/>
        <v>73.959999999999994</v>
      </c>
    </row>
    <row r="5637" spans="1:37" x14ac:dyDescent="0.25">
      <c r="A5637" s="96" t="s">
        <v>204</v>
      </c>
      <c r="B5637" s="96" t="s">
        <v>84</v>
      </c>
      <c r="C5637" s="96" t="s">
        <v>147</v>
      </c>
      <c r="D5637" s="96" t="s">
        <v>183</v>
      </c>
      <c r="E5637" s="96" t="s">
        <v>186</v>
      </c>
      <c r="F5637" s="132" t="s">
        <v>153</v>
      </c>
      <c r="G5637" s="17">
        <v>44949</v>
      </c>
      <c r="H5637" s="17"/>
      <c r="I5637" s="122"/>
      <c r="J5637" s="122"/>
      <c r="K5637" s="122"/>
      <c r="L5637" s="122"/>
      <c r="M5637" s="122"/>
      <c r="N5637" s="122"/>
      <c r="O5637" s="122"/>
      <c r="AA5637">
        <v>7.48</v>
      </c>
      <c r="AB5637">
        <v>8.77</v>
      </c>
      <c r="AC5637">
        <v>29.54</v>
      </c>
      <c r="AD5637">
        <v>33.400000000000006</v>
      </c>
      <c r="AE5637">
        <v>70.540000000000006</v>
      </c>
      <c r="AF5637">
        <v>0</v>
      </c>
      <c r="AG5637" s="69">
        <f t="shared" si="137"/>
        <v>16.25</v>
      </c>
      <c r="AH5637" s="70">
        <f t="shared" si="138"/>
        <v>45.79</v>
      </c>
      <c r="AI5637" s="70">
        <f t="shared" si="139"/>
        <v>79.19</v>
      </c>
      <c r="AJ5637" s="70">
        <f t="shared" si="140"/>
        <v>149.73000000000002</v>
      </c>
      <c r="AK5637" s="70">
        <f t="shared" si="141"/>
        <v>149.73000000000002</v>
      </c>
    </row>
    <row r="5638" spans="1:37" x14ac:dyDescent="0.25">
      <c r="A5638" s="96" t="s">
        <v>204</v>
      </c>
      <c r="B5638" s="96" t="s">
        <v>84</v>
      </c>
      <c r="C5638" s="96" t="s">
        <v>147</v>
      </c>
      <c r="D5638" s="96" t="s">
        <v>183</v>
      </c>
      <c r="E5638" s="96" t="s">
        <v>186</v>
      </c>
      <c r="F5638" s="132" t="s">
        <v>153</v>
      </c>
      <c r="G5638" s="17">
        <v>44985</v>
      </c>
      <c r="H5638" s="17"/>
      <c r="I5638" s="122"/>
      <c r="J5638" s="122"/>
      <c r="K5638" s="122"/>
      <c r="L5638" s="122"/>
      <c r="M5638" s="122"/>
      <c r="N5638" s="122"/>
      <c r="O5638" s="122"/>
      <c r="AA5638">
        <v>7.16</v>
      </c>
      <c r="AB5638">
        <v>5.37</v>
      </c>
      <c r="AC5638">
        <v>7.08</v>
      </c>
      <c r="AD5638">
        <v>21.28</v>
      </c>
      <c r="AE5638">
        <v>39.090000000000003</v>
      </c>
      <c r="AF5638">
        <v>0</v>
      </c>
      <c r="AG5638" s="69">
        <f t="shared" si="137"/>
        <v>12.530000000000001</v>
      </c>
      <c r="AH5638" s="70">
        <f t="shared" si="138"/>
        <v>19.61</v>
      </c>
      <c r="AI5638" s="70">
        <f t="shared" si="139"/>
        <v>40.89</v>
      </c>
      <c r="AJ5638" s="70">
        <f t="shared" si="140"/>
        <v>79.98</v>
      </c>
      <c r="AK5638" s="70">
        <f t="shared" si="141"/>
        <v>79.98</v>
      </c>
    </row>
    <row r="5639" spans="1:37" x14ac:dyDescent="0.25">
      <c r="A5639" s="96" t="s">
        <v>204</v>
      </c>
      <c r="B5639" s="96" t="s">
        <v>84</v>
      </c>
      <c r="C5639" s="96" t="s">
        <v>147</v>
      </c>
      <c r="D5639" s="96" t="s">
        <v>183</v>
      </c>
      <c r="E5639" s="96" t="s">
        <v>186</v>
      </c>
      <c r="F5639" s="132" t="s">
        <v>153</v>
      </c>
      <c r="G5639" s="17">
        <v>45033</v>
      </c>
      <c r="H5639" s="17"/>
      <c r="I5639" s="122"/>
      <c r="J5639" s="122"/>
      <c r="K5639" s="122"/>
      <c r="L5639" s="122"/>
      <c r="M5639" s="122"/>
      <c r="N5639" s="122"/>
      <c r="O5639" s="122"/>
      <c r="AA5639">
        <v>9.1300000000000008</v>
      </c>
      <c r="AB5639">
        <v>4.7200000000000006</v>
      </c>
      <c r="AC5639">
        <v>17.47</v>
      </c>
      <c r="AD5639">
        <v>11.43</v>
      </c>
      <c r="AE5639">
        <v>18.68</v>
      </c>
      <c r="AF5639">
        <v>41.18</v>
      </c>
      <c r="AG5639" s="69">
        <f t="shared" si="137"/>
        <v>13.850000000000001</v>
      </c>
      <c r="AH5639" s="70">
        <f t="shared" si="138"/>
        <v>31.32</v>
      </c>
      <c r="AI5639" s="70">
        <f t="shared" si="139"/>
        <v>42.75</v>
      </c>
      <c r="AJ5639" s="70">
        <f t="shared" si="140"/>
        <v>61.43</v>
      </c>
      <c r="AK5639" s="70">
        <f t="shared" si="141"/>
        <v>102.61</v>
      </c>
    </row>
    <row r="5640" spans="1:37" x14ac:dyDescent="0.25">
      <c r="A5640" s="96" t="s">
        <v>204</v>
      </c>
      <c r="B5640" s="96" t="s">
        <v>84</v>
      </c>
      <c r="C5640" s="96" t="s">
        <v>147</v>
      </c>
      <c r="D5640" s="96" t="s">
        <v>183</v>
      </c>
      <c r="E5640" s="96" t="s">
        <v>186</v>
      </c>
      <c r="F5640" s="132" t="s">
        <v>153</v>
      </c>
      <c r="G5640" s="17">
        <v>45068</v>
      </c>
      <c r="H5640" s="17"/>
      <c r="I5640" s="122"/>
      <c r="J5640" s="122"/>
      <c r="K5640" s="122"/>
      <c r="L5640" s="122"/>
      <c r="M5640" s="122"/>
      <c r="N5640" s="122"/>
      <c r="O5640" s="122"/>
      <c r="AA5640">
        <v>27.75</v>
      </c>
      <c r="AB5640">
        <v>19.47</v>
      </c>
      <c r="AC5640">
        <v>13.4</v>
      </c>
      <c r="AD5640">
        <v>12.799999999999999</v>
      </c>
      <c r="AE5640">
        <v>0</v>
      </c>
      <c r="AF5640">
        <v>0</v>
      </c>
      <c r="AG5640" s="69">
        <f t="shared" si="137"/>
        <v>47.22</v>
      </c>
      <c r="AH5640" s="70">
        <f t="shared" si="138"/>
        <v>60.62</v>
      </c>
      <c r="AI5640" s="70">
        <f t="shared" si="139"/>
        <v>73.42</v>
      </c>
      <c r="AJ5640" s="70">
        <f t="shared" si="140"/>
        <v>73.42</v>
      </c>
      <c r="AK5640" s="70">
        <f t="shared" si="141"/>
        <v>73.42</v>
      </c>
    </row>
    <row r="5641" spans="1:37" x14ac:dyDescent="0.25">
      <c r="A5641" s="96" t="s">
        <v>204</v>
      </c>
      <c r="B5641" s="96" t="s">
        <v>84</v>
      </c>
      <c r="C5641" s="96" t="s">
        <v>147</v>
      </c>
      <c r="D5641" s="96" t="s">
        <v>183</v>
      </c>
      <c r="E5641" s="96" t="s">
        <v>186</v>
      </c>
      <c r="F5641" s="132" t="s">
        <v>153</v>
      </c>
      <c r="G5641" s="17">
        <v>45092</v>
      </c>
      <c r="H5641" s="17"/>
      <c r="I5641" s="122"/>
      <c r="J5641" s="122"/>
      <c r="K5641" s="122"/>
      <c r="L5641" s="122"/>
      <c r="M5641" s="122"/>
      <c r="N5641" s="122"/>
      <c r="O5641" s="122"/>
      <c r="AA5641">
        <v>26.6</v>
      </c>
      <c r="AB5641">
        <v>24.849999999999998</v>
      </c>
      <c r="AC5641">
        <v>19.229999999999997</v>
      </c>
      <c r="AD5641">
        <v>5.35</v>
      </c>
      <c r="AE5641">
        <v>0</v>
      </c>
      <c r="AF5641">
        <v>0</v>
      </c>
      <c r="AG5641" s="69">
        <f t="shared" si="137"/>
        <v>51.45</v>
      </c>
      <c r="AH5641" s="70">
        <f t="shared" si="138"/>
        <v>70.680000000000007</v>
      </c>
      <c r="AI5641" s="70">
        <f t="shared" si="139"/>
        <v>76.03</v>
      </c>
      <c r="AJ5641" s="70">
        <f t="shared" si="140"/>
        <v>76.03</v>
      </c>
      <c r="AK5641" s="70">
        <f t="shared" si="141"/>
        <v>76.03</v>
      </c>
    </row>
    <row r="5642" spans="1:37" x14ac:dyDescent="0.25">
      <c r="A5642" s="96" t="s">
        <v>205</v>
      </c>
      <c r="B5642" s="96" t="s">
        <v>143</v>
      </c>
      <c r="C5642" s="96" t="s">
        <v>147</v>
      </c>
      <c r="D5642" s="96" t="s">
        <v>183</v>
      </c>
      <c r="E5642" s="96" t="s">
        <v>186</v>
      </c>
      <c r="F5642" s="132" t="s">
        <v>153</v>
      </c>
      <c r="G5642" s="17">
        <v>44949</v>
      </c>
      <c r="H5642" s="17"/>
      <c r="I5642" s="122"/>
      <c r="J5642" s="122"/>
      <c r="K5642" s="122"/>
      <c r="L5642" s="122"/>
      <c r="M5642" s="122"/>
      <c r="N5642" s="122"/>
      <c r="O5642" s="122"/>
      <c r="AA5642">
        <v>11.67</v>
      </c>
      <c r="AB5642">
        <v>10.649999999999999</v>
      </c>
      <c r="AC5642">
        <v>46.849999999999994</v>
      </c>
      <c r="AD5642">
        <v>55.660000000000004</v>
      </c>
      <c r="AE5642">
        <v>62.199999999999996</v>
      </c>
      <c r="AF5642">
        <v>0</v>
      </c>
      <c r="AG5642" s="69">
        <f t="shared" si="137"/>
        <v>22.32</v>
      </c>
      <c r="AH5642" s="70">
        <f t="shared" si="138"/>
        <v>69.169999999999987</v>
      </c>
      <c r="AI5642" s="70">
        <f t="shared" si="139"/>
        <v>124.82999999999998</v>
      </c>
      <c r="AJ5642" s="70">
        <f t="shared" si="140"/>
        <v>187.02999999999997</v>
      </c>
      <c r="AK5642" s="70">
        <f t="shared" si="141"/>
        <v>187.02999999999997</v>
      </c>
    </row>
    <row r="5643" spans="1:37" x14ac:dyDescent="0.25">
      <c r="A5643" s="96" t="s">
        <v>205</v>
      </c>
      <c r="B5643" s="96" t="s">
        <v>143</v>
      </c>
      <c r="C5643" s="96" t="s">
        <v>147</v>
      </c>
      <c r="D5643" s="96" t="s">
        <v>183</v>
      </c>
      <c r="E5643" s="96" t="s">
        <v>186</v>
      </c>
      <c r="F5643" s="132" t="s">
        <v>153</v>
      </c>
      <c r="G5643" s="17">
        <v>44985</v>
      </c>
      <c r="H5643" s="17"/>
      <c r="I5643" s="122"/>
      <c r="J5643" s="122"/>
      <c r="K5643" s="122"/>
      <c r="L5643" s="122"/>
      <c r="M5643" s="122"/>
      <c r="N5643" s="122"/>
      <c r="O5643" s="122"/>
      <c r="AA5643">
        <v>6.4</v>
      </c>
      <c r="AB5643">
        <v>6.9700000000000006</v>
      </c>
      <c r="AC5643">
        <v>16.260000000000002</v>
      </c>
      <c r="AD5643">
        <v>47.78</v>
      </c>
      <c r="AE5643">
        <v>98.28</v>
      </c>
      <c r="AF5643">
        <v>0</v>
      </c>
      <c r="AG5643" s="69">
        <f t="shared" si="137"/>
        <v>13.370000000000001</v>
      </c>
      <c r="AH5643" s="70">
        <f t="shared" si="138"/>
        <v>29.630000000000003</v>
      </c>
      <c r="AI5643" s="70">
        <f t="shared" si="139"/>
        <v>77.41</v>
      </c>
      <c r="AJ5643" s="70">
        <f t="shared" si="140"/>
        <v>175.69</v>
      </c>
      <c r="AK5643" s="70">
        <f t="shared" si="141"/>
        <v>175.69</v>
      </c>
    </row>
    <row r="5644" spans="1:37" x14ac:dyDescent="0.25">
      <c r="A5644" s="96" t="s">
        <v>205</v>
      </c>
      <c r="B5644" s="96" t="s">
        <v>143</v>
      </c>
      <c r="C5644" s="96" t="s">
        <v>147</v>
      </c>
      <c r="D5644" s="96" t="s">
        <v>183</v>
      </c>
      <c r="E5644" s="96" t="s">
        <v>186</v>
      </c>
      <c r="F5644" s="132" t="s">
        <v>153</v>
      </c>
      <c r="G5644" s="17">
        <v>45033</v>
      </c>
      <c r="H5644" s="17"/>
      <c r="I5644" s="122"/>
      <c r="J5644" s="122"/>
      <c r="K5644" s="122"/>
      <c r="L5644" s="122"/>
      <c r="M5644" s="122"/>
      <c r="N5644" s="122"/>
      <c r="O5644" s="122"/>
      <c r="AA5644">
        <v>12.120000000000001</v>
      </c>
      <c r="AB5644">
        <v>10.01</v>
      </c>
      <c r="AC5644">
        <v>16.93</v>
      </c>
      <c r="AD5644">
        <v>20.86</v>
      </c>
      <c r="AE5644">
        <v>84.69</v>
      </c>
      <c r="AF5644">
        <v>87.97</v>
      </c>
      <c r="AG5644" s="69">
        <f t="shared" si="137"/>
        <v>22.130000000000003</v>
      </c>
      <c r="AH5644" s="70">
        <f t="shared" si="138"/>
        <v>39.06</v>
      </c>
      <c r="AI5644" s="70">
        <f t="shared" si="139"/>
        <v>59.92</v>
      </c>
      <c r="AJ5644" s="70">
        <f t="shared" si="140"/>
        <v>144.61000000000001</v>
      </c>
      <c r="AK5644" s="70">
        <f t="shared" si="141"/>
        <v>232.58</v>
      </c>
    </row>
    <row r="5645" spans="1:37" x14ac:dyDescent="0.25">
      <c r="A5645" s="96" t="s">
        <v>205</v>
      </c>
      <c r="B5645" s="96" t="s">
        <v>143</v>
      </c>
      <c r="C5645" s="96" t="s">
        <v>147</v>
      </c>
      <c r="D5645" s="96" t="s">
        <v>183</v>
      </c>
      <c r="E5645" s="96" t="s">
        <v>186</v>
      </c>
      <c r="F5645" s="132" t="s">
        <v>153</v>
      </c>
      <c r="G5645" s="17">
        <v>45068</v>
      </c>
      <c r="H5645" s="17"/>
      <c r="I5645" s="122"/>
      <c r="J5645" s="122"/>
      <c r="K5645" s="122"/>
      <c r="L5645" s="122"/>
      <c r="M5645" s="122"/>
      <c r="N5645" s="122"/>
      <c r="O5645" s="122"/>
      <c r="AA5645">
        <v>33.980000000000004</v>
      </c>
      <c r="AB5645">
        <v>19.349999999999998</v>
      </c>
      <c r="AC5645">
        <v>18.190000000000001</v>
      </c>
      <c r="AD5645">
        <v>14.27</v>
      </c>
      <c r="AE5645">
        <v>0</v>
      </c>
      <c r="AF5645">
        <v>0</v>
      </c>
      <c r="AG5645" s="69">
        <f t="shared" si="137"/>
        <v>53.33</v>
      </c>
      <c r="AH5645" s="70">
        <f t="shared" si="138"/>
        <v>71.52</v>
      </c>
      <c r="AI5645" s="70">
        <f t="shared" si="139"/>
        <v>85.789999999999992</v>
      </c>
      <c r="AJ5645" s="70">
        <f t="shared" si="140"/>
        <v>85.789999999999992</v>
      </c>
      <c r="AK5645" s="70">
        <f t="shared" si="141"/>
        <v>85.789999999999992</v>
      </c>
    </row>
    <row r="5646" spans="1:37" x14ac:dyDescent="0.25">
      <c r="A5646" s="96" t="s">
        <v>205</v>
      </c>
      <c r="B5646" s="96" t="s">
        <v>143</v>
      </c>
      <c r="C5646" s="96" t="s">
        <v>147</v>
      </c>
      <c r="D5646" s="96" t="s">
        <v>183</v>
      </c>
      <c r="E5646" s="96" t="s">
        <v>186</v>
      </c>
      <c r="F5646" s="132" t="s">
        <v>153</v>
      </c>
      <c r="G5646" s="17">
        <v>45092</v>
      </c>
      <c r="H5646" s="17"/>
      <c r="I5646" s="122"/>
      <c r="J5646" s="122"/>
      <c r="K5646" s="122"/>
      <c r="L5646" s="122"/>
      <c r="M5646" s="122"/>
      <c r="N5646" s="122"/>
      <c r="O5646" s="122"/>
      <c r="AA5646">
        <v>26.7</v>
      </c>
      <c r="AB5646">
        <v>31.81</v>
      </c>
      <c r="AC5646">
        <v>7.23</v>
      </c>
      <c r="AD5646">
        <v>9.2100000000000009</v>
      </c>
      <c r="AE5646">
        <v>0</v>
      </c>
      <c r="AF5646">
        <v>0</v>
      </c>
      <c r="AG5646" s="69">
        <f t="shared" si="137"/>
        <v>58.51</v>
      </c>
      <c r="AH5646" s="70">
        <f t="shared" si="138"/>
        <v>65.739999999999995</v>
      </c>
      <c r="AI5646" s="70">
        <f t="shared" si="139"/>
        <v>74.949999999999989</v>
      </c>
      <c r="AJ5646" s="70">
        <f t="shared" si="140"/>
        <v>74.949999999999989</v>
      </c>
      <c r="AK5646" s="70">
        <f t="shared" si="141"/>
        <v>74.949999999999989</v>
      </c>
    </row>
    <row r="5647" spans="1:37" x14ac:dyDescent="0.25">
      <c r="A5647" s="96" t="s">
        <v>206</v>
      </c>
      <c r="B5647" s="96" t="s">
        <v>145</v>
      </c>
      <c r="C5647" s="96" t="s">
        <v>147</v>
      </c>
      <c r="D5647" s="96" t="s">
        <v>183</v>
      </c>
      <c r="E5647" s="96" t="s">
        <v>186</v>
      </c>
      <c r="F5647" s="132" t="s">
        <v>153</v>
      </c>
      <c r="G5647" s="17">
        <v>44949</v>
      </c>
      <c r="H5647" s="17"/>
      <c r="I5647" s="122"/>
      <c r="J5647" s="122"/>
      <c r="K5647" s="122"/>
      <c r="L5647" s="122"/>
      <c r="M5647" s="122"/>
      <c r="N5647" s="122"/>
      <c r="O5647" s="122"/>
      <c r="AA5647">
        <v>15.89</v>
      </c>
      <c r="AB5647">
        <v>30.48</v>
      </c>
      <c r="AC5647">
        <v>78.320000000000007</v>
      </c>
      <c r="AD5647">
        <v>90.51</v>
      </c>
      <c r="AE5647">
        <v>103.58</v>
      </c>
      <c r="AF5647">
        <v>0</v>
      </c>
      <c r="AG5647" s="69">
        <f t="shared" si="137"/>
        <v>46.370000000000005</v>
      </c>
      <c r="AH5647" s="70">
        <f t="shared" si="138"/>
        <v>124.69000000000001</v>
      </c>
      <c r="AI5647" s="70">
        <f t="shared" si="139"/>
        <v>215.20000000000002</v>
      </c>
      <c r="AJ5647" s="70">
        <f t="shared" si="140"/>
        <v>318.78000000000003</v>
      </c>
      <c r="AK5647" s="70">
        <f t="shared" si="141"/>
        <v>318.78000000000003</v>
      </c>
    </row>
    <row r="5648" spans="1:37" x14ac:dyDescent="0.25">
      <c r="A5648" s="96" t="s">
        <v>206</v>
      </c>
      <c r="B5648" s="96" t="s">
        <v>145</v>
      </c>
      <c r="C5648" s="96" t="s">
        <v>147</v>
      </c>
      <c r="D5648" s="96" t="s">
        <v>183</v>
      </c>
      <c r="E5648" s="96" t="s">
        <v>186</v>
      </c>
      <c r="F5648" s="132" t="s">
        <v>153</v>
      </c>
      <c r="G5648" s="17">
        <v>44985</v>
      </c>
      <c r="H5648" s="17"/>
      <c r="I5648" s="122"/>
      <c r="J5648" s="122"/>
      <c r="K5648" s="122"/>
      <c r="L5648" s="122"/>
      <c r="M5648" s="122"/>
      <c r="N5648" s="122"/>
      <c r="O5648" s="122"/>
      <c r="AA5648">
        <v>8.120000000000001</v>
      </c>
      <c r="AB5648">
        <v>4.5199999999999996</v>
      </c>
      <c r="AC5648">
        <v>6.4</v>
      </c>
      <c r="AD5648">
        <v>9.42</v>
      </c>
      <c r="AE5648">
        <v>56.91</v>
      </c>
      <c r="AF5648">
        <v>0</v>
      </c>
      <c r="AG5648" s="69">
        <f t="shared" si="137"/>
        <v>12.64</v>
      </c>
      <c r="AH5648" s="70">
        <f t="shared" si="138"/>
        <v>19.04</v>
      </c>
      <c r="AI5648" s="70">
        <f t="shared" si="139"/>
        <v>28.46</v>
      </c>
      <c r="AJ5648" s="70">
        <f t="shared" si="140"/>
        <v>85.37</v>
      </c>
      <c r="AK5648" s="70">
        <f t="shared" si="141"/>
        <v>85.37</v>
      </c>
    </row>
    <row r="5649" spans="1:50" x14ac:dyDescent="0.25">
      <c r="A5649" s="96" t="s">
        <v>206</v>
      </c>
      <c r="B5649" s="96" t="s">
        <v>145</v>
      </c>
      <c r="C5649" s="96" t="s">
        <v>147</v>
      </c>
      <c r="D5649" s="96" t="s">
        <v>183</v>
      </c>
      <c r="E5649" s="96" t="s">
        <v>186</v>
      </c>
      <c r="F5649" s="132" t="s">
        <v>153</v>
      </c>
      <c r="G5649" s="17">
        <v>45033</v>
      </c>
      <c r="H5649" s="17"/>
      <c r="I5649" s="122"/>
      <c r="J5649" s="122"/>
      <c r="K5649" s="122"/>
      <c r="L5649" s="122"/>
      <c r="M5649" s="122"/>
      <c r="N5649" s="122"/>
      <c r="O5649" s="122"/>
      <c r="AA5649">
        <v>9.24</v>
      </c>
      <c r="AB5649">
        <v>8.43</v>
      </c>
      <c r="AC5649">
        <v>11.64</v>
      </c>
      <c r="AD5649">
        <v>10.39</v>
      </c>
      <c r="AE5649">
        <v>62.68</v>
      </c>
      <c r="AF5649">
        <v>113.99</v>
      </c>
      <c r="AG5649" s="69">
        <f t="shared" ref="AG5649:AG5651" si="142">IF(COUNTIFS(AA5649:AB5649,"&gt;=0")=2,SUM(AA5649:AB5649),"")</f>
        <v>17.670000000000002</v>
      </c>
      <c r="AH5649" s="70">
        <f t="shared" ref="AH5649:AH5651" si="143">IF(COUNTIFS(AA5649:AC5649,"&gt;=0")=3,SUM(AA5649:AC5649),"")</f>
        <v>29.310000000000002</v>
      </c>
      <c r="AI5649" s="70">
        <f t="shared" ref="AI5649:AI5651" si="144">IF(COUNTIFS(AA5649:AD5649,"&gt;=0")=4,SUM(AA5649:AD5649),"")</f>
        <v>39.700000000000003</v>
      </c>
      <c r="AJ5649" s="70">
        <f t="shared" ref="AJ5649:AJ5651" si="145">IF(COUNTIFS(AA5649:AE5649,"&gt;=0")=5,SUM(AA5649:AE5649),"")</f>
        <v>102.38</v>
      </c>
      <c r="AK5649" s="70">
        <f t="shared" ref="AK5649:AK5651" si="146">IF(COUNTIFS(AA5649:AF5649,"&gt;=0")=6,SUM(AA5649:AF5649),"")</f>
        <v>216.37</v>
      </c>
    </row>
    <row r="5650" spans="1:50" x14ac:dyDescent="0.25">
      <c r="A5650" s="96" t="s">
        <v>206</v>
      </c>
      <c r="B5650" s="96" t="s">
        <v>145</v>
      </c>
      <c r="C5650" s="96" t="s">
        <v>147</v>
      </c>
      <c r="D5650" s="96" t="s">
        <v>183</v>
      </c>
      <c r="E5650" s="96" t="s">
        <v>186</v>
      </c>
      <c r="F5650" s="132" t="s">
        <v>153</v>
      </c>
      <c r="G5650" s="17">
        <v>45068</v>
      </c>
      <c r="H5650" s="17"/>
      <c r="I5650" s="122"/>
      <c r="J5650" s="122"/>
      <c r="K5650" s="122"/>
      <c r="L5650" s="122"/>
      <c r="M5650" s="122"/>
      <c r="N5650" s="122"/>
      <c r="O5650" s="122"/>
      <c r="AA5650">
        <v>20.18</v>
      </c>
      <c r="AB5650">
        <v>20.02</v>
      </c>
      <c r="AC5650">
        <v>16.86</v>
      </c>
      <c r="AD5650">
        <v>14.83</v>
      </c>
      <c r="AE5650">
        <v>0</v>
      </c>
      <c r="AF5650">
        <v>0</v>
      </c>
      <c r="AG5650" s="69">
        <f t="shared" si="142"/>
        <v>40.200000000000003</v>
      </c>
      <c r="AH5650" s="70">
        <f t="shared" si="143"/>
        <v>57.06</v>
      </c>
      <c r="AI5650" s="70">
        <f t="shared" si="144"/>
        <v>71.89</v>
      </c>
      <c r="AJ5650" s="70">
        <f t="shared" si="145"/>
        <v>71.89</v>
      </c>
      <c r="AK5650" s="70">
        <f t="shared" si="146"/>
        <v>71.89</v>
      </c>
    </row>
    <row r="5651" spans="1:50" x14ac:dyDescent="0.25">
      <c r="A5651" s="96" t="s">
        <v>206</v>
      </c>
      <c r="B5651" s="96" t="s">
        <v>145</v>
      </c>
      <c r="C5651" s="96" t="s">
        <v>147</v>
      </c>
      <c r="D5651" s="96" t="s">
        <v>183</v>
      </c>
      <c r="E5651" s="96" t="s">
        <v>186</v>
      </c>
      <c r="F5651" s="132" t="s">
        <v>153</v>
      </c>
      <c r="G5651" s="17">
        <v>45092</v>
      </c>
      <c r="H5651" s="17"/>
      <c r="I5651" s="122"/>
      <c r="J5651" s="122"/>
      <c r="K5651" s="122"/>
      <c r="L5651" s="122"/>
      <c r="M5651" s="122"/>
      <c r="N5651" s="122"/>
      <c r="O5651" s="122"/>
      <c r="AA5651">
        <v>26.47</v>
      </c>
      <c r="AB5651">
        <v>27.200000000000003</v>
      </c>
      <c r="AC5651">
        <v>14.76</v>
      </c>
      <c r="AD5651">
        <v>9.26</v>
      </c>
      <c r="AE5651">
        <v>0</v>
      </c>
      <c r="AF5651">
        <v>0</v>
      </c>
      <c r="AG5651" s="69">
        <f t="shared" si="142"/>
        <v>53.67</v>
      </c>
      <c r="AH5651" s="70">
        <f t="shared" si="143"/>
        <v>68.430000000000007</v>
      </c>
      <c r="AI5651" s="70">
        <f t="shared" si="144"/>
        <v>77.690000000000012</v>
      </c>
      <c r="AJ5651" s="70">
        <f t="shared" si="145"/>
        <v>77.690000000000012</v>
      </c>
      <c r="AK5651" s="70">
        <f t="shared" si="146"/>
        <v>77.690000000000012</v>
      </c>
    </row>
    <row r="5652" spans="1:50" x14ac:dyDescent="0.25">
      <c r="A5652" s="96" t="s">
        <v>163</v>
      </c>
      <c r="B5652" s="96" t="s">
        <v>79</v>
      </c>
      <c r="C5652" s="96" t="s">
        <v>182</v>
      </c>
      <c r="D5652" s="96" t="s">
        <v>183</v>
      </c>
      <c r="E5652" s="96" t="s">
        <v>186</v>
      </c>
      <c r="F5652" s="132" t="s">
        <v>207</v>
      </c>
      <c r="G5652" s="17">
        <v>44327</v>
      </c>
      <c r="H5652" s="17"/>
      <c r="I5652" s="1"/>
      <c r="AA5652" s="133"/>
      <c r="AB5652" s="133"/>
      <c r="AC5652" s="133"/>
      <c r="AD5652" s="133"/>
      <c r="AE5652" s="133"/>
      <c r="AF5652" s="133"/>
      <c r="AG5652" s="23"/>
      <c r="AH5652" s="23"/>
      <c r="AI5652" s="115"/>
      <c r="AJ5652" s="23"/>
      <c r="AK5652" s="23"/>
      <c r="AL5652">
        <v>0.228875</v>
      </c>
      <c r="AM5652">
        <v>0.35875000000000001</v>
      </c>
      <c r="AN5652">
        <v>0.35499999999999998</v>
      </c>
      <c r="AO5652">
        <v>0.34074999999999994</v>
      </c>
      <c r="AP5652">
        <v>0.36</v>
      </c>
      <c r="AQ5652">
        <v>0.38500000000000001</v>
      </c>
      <c r="AR5652">
        <v>0.41200000000000003</v>
      </c>
      <c r="AS5652">
        <v>0.49049999999999999</v>
      </c>
      <c r="AU5652">
        <f t="shared" ref="AU5652:AW5705" si="147">AL5652*200</f>
        <v>45.774999999999999</v>
      </c>
      <c r="AV5652">
        <f t="shared" si="147"/>
        <v>71.75</v>
      </c>
      <c r="AW5652">
        <f t="shared" si="147"/>
        <v>71</v>
      </c>
      <c r="AX5652">
        <f t="shared" ref="AX5652:AX5714" si="148">AU5652+AV5652+AW5652</f>
        <v>188.52500000000001</v>
      </c>
    </row>
    <row r="5653" spans="1:50" x14ac:dyDescent="0.25">
      <c r="A5653" s="96" t="s">
        <v>163</v>
      </c>
      <c r="B5653" s="96" t="s">
        <v>79</v>
      </c>
      <c r="C5653" s="96" t="s">
        <v>182</v>
      </c>
      <c r="D5653" s="96" t="s">
        <v>183</v>
      </c>
      <c r="E5653" s="96" t="s">
        <v>186</v>
      </c>
      <c r="F5653" s="132" t="s">
        <v>207</v>
      </c>
      <c r="G5653" s="17">
        <v>44334</v>
      </c>
      <c r="H5653" s="17"/>
      <c r="I5653" s="1"/>
      <c r="AA5653" s="133"/>
      <c r="AB5653" s="133"/>
      <c r="AC5653" s="133"/>
      <c r="AD5653" s="133"/>
      <c r="AE5653" s="133"/>
      <c r="AF5653" s="133"/>
      <c r="AG5653" s="23"/>
      <c r="AH5653" s="23"/>
      <c r="AI5653" s="115"/>
      <c r="AJ5653" s="23"/>
      <c r="AK5653" s="23"/>
      <c r="AL5653">
        <v>0.234875</v>
      </c>
      <c r="AM5653">
        <v>0.35950000000000004</v>
      </c>
      <c r="AN5653">
        <v>0.35699999999999998</v>
      </c>
      <c r="AO5653">
        <v>0.33875</v>
      </c>
      <c r="AP5653">
        <v>0.35875000000000001</v>
      </c>
      <c r="AQ5653">
        <v>0.38750000000000001</v>
      </c>
      <c r="AR5653">
        <v>0.41400000000000003</v>
      </c>
      <c r="AS5653">
        <v>0.49450000000000005</v>
      </c>
      <c r="AU5653">
        <f t="shared" si="147"/>
        <v>46.975000000000001</v>
      </c>
      <c r="AV5653">
        <f t="shared" si="147"/>
        <v>71.900000000000006</v>
      </c>
      <c r="AW5653">
        <f t="shared" si="147"/>
        <v>71.399999999999991</v>
      </c>
      <c r="AX5653">
        <f t="shared" si="148"/>
        <v>190.27499999999998</v>
      </c>
    </row>
    <row r="5654" spans="1:50" x14ac:dyDescent="0.25">
      <c r="A5654" s="96" t="s">
        <v>163</v>
      </c>
      <c r="B5654" s="96" t="s">
        <v>79</v>
      </c>
      <c r="C5654" s="96" t="s">
        <v>182</v>
      </c>
      <c r="D5654" s="96" t="s">
        <v>183</v>
      </c>
      <c r="E5654" s="96" t="s">
        <v>186</v>
      </c>
      <c r="F5654" s="132" t="s">
        <v>207</v>
      </c>
      <c r="G5654" s="17">
        <v>44341</v>
      </c>
      <c r="H5654" s="17"/>
      <c r="I5654" s="1"/>
      <c r="AA5654" s="133"/>
      <c r="AB5654" s="133"/>
      <c r="AC5654" s="133"/>
      <c r="AD5654" s="133"/>
      <c r="AE5654" s="133"/>
      <c r="AF5654" s="133"/>
      <c r="AG5654" s="23"/>
      <c r="AH5654" s="23"/>
      <c r="AI5654" s="115"/>
      <c r="AJ5654" s="23"/>
      <c r="AK5654" s="23"/>
      <c r="AL5654">
        <v>0.30987500000000001</v>
      </c>
      <c r="AM5654">
        <v>0.36400000000000005</v>
      </c>
      <c r="AN5654">
        <v>0.35899999999999999</v>
      </c>
      <c r="AO5654">
        <v>0.33649999999999997</v>
      </c>
      <c r="AP5654">
        <v>0.35749999999999998</v>
      </c>
      <c r="AQ5654">
        <v>0.38724999999999993</v>
      </c>
      <c r="AR5654">
        <v>0.41625000000000001</v>
      </c>
      <c r="AS5654">
        <v>0.49374999999999991</v>
      </c>
      <c r="AU5654">
        <f t="shared" si="147"/>
        <v>61.975000000000001</v>
      </c>
      <c r="AV5654">
        <f t="shared" si="147"/>
        <v>72.800000000000011</v>
      </c>
      <c r="AW5654">
        <f t="shared" si="147"/>
        <v>71.8</v>
      </c>
      <c r="AX5654">
        <f t="shared" si="148"/>
        <v>206.57499999999999</v>
      </c>
    </row>
    <row r="5655" spans="1:50" x14ac:dyDescent="0.25">
      <c r="A5655" s="96" t="s">
        <v>163</v>
      </c>
      <c r="B5655" s="96" t="s">
        <v>79</v>
      </c>
      <c r="C5655" s="96" t="s">
        <v>182</v>
      </c>
      <c r="D5655" s="96" t="s">
        <v>183</v>
      </c>
      <c r="E5655" s="96" t="s">
        <v>186</v>
      </c>
      <c r="F5655" s="132" t="s">
        <v>207</v>
      </c>
      <c r="G5655" s="17">
        <v>44348</v>
      </c>
      <c r="H5655" s="17"/>
      <c r="I5655" s="1"/>
      <c r="AA5655" s="133"/>
      <c r="AB5655" s="133"/>
      <c r="AC5655" s="133"/>
      <c r="AD5655" s="133"/>
      <c r="AE5655" s="133"/>
      <c r="AF5655" s="133"/>
      <c r="AG5655" s="23"/>
      <c r="AH5655" s="23"/>
      <c r="AI5655" s="115"/>
      <c r="AJ5655" s="23"/>
      <c r="AK5655" s="23"/>
      <c r="AL5655">
        <v>0.32887500000000003</v>
      </c>
      <c r="AM5655">
        <v>0.36849999999999999</v>
      </c>
      <c r="AN5655">
        <v>0.36</v>
      </c>
      <c r="AO5655">
        <v>0.33724999999999994</v>
      </c>
      <c r="AP5655">
        <v>0.35825000000000001</v>
      </c>
      <c r="AQ5655">
        <v>0.41075</v>
      </c>
      <c r="AR5655">
        <v>0.41674999999999995</v>
      </c>
      <c r="AS5655">
        <v>0.49475000000000002</v>
      </c>
      <c r="AU5655">
        <f t="shared" si="147"/>
        <v>65.775000000000006</v>
      </c>
      <c r="AV5655">
        <f t="shared" si="147"/>
        <v>73.7</v>
      </c>
      <c r="AW5655">
        <f t="shared" si="147"/>
        <v>72</v>
      </c>
      <c r="AX5655">
        <f t="shared" si="148"/>
        <v>211.47500000000002</v>
      </c>
    </row>
    <row r="5656" spans="1:50" x14ac:dyDescent="0.25">
      <c r="A5656" s="96" t="s">
        <v>163</v>
      </c>
      <c r="B5656" s="96" t="s">
        <v>79</v>
      </c>
      <c r="C5656" s="96" t="s">
        <v>182</v>
      </c>
      <c r="D5656" s="96" t="s">
        <v>183</v>
      </c>
      <c r="E5656" s="96" t="s">
        <v>186</v>
      </c>
      <c r="F5656" s="132" t="s">
        <v>207</v>
      </c>
      <c r="G5656" s="17">
        <v>44355</v>
      </c>
      <c r="H5656" s="17"/>
      <c r="I5656" s="1"/>
      <c r="AA5656" s="133"/>
      <c r="AB5656" s="133"/>
      <c r="AC5656" s="133"/>
      <c r="AD5656" s="133"/>
      <c r="AE5656" s="133"/>
      <c r="AF5656" s="133"/>
      <c r="AG5656" s="23"/>
      <c r="AH5656" s="23"/>
      <c r="AI5656" s="115"/>
      <c r="AJ5656" s="23"/>
      <c r="AK5656" s="23"/>
      <c r="AL5656">
        <v>0.29499999999999998</v>
      </c>
      <c r="AM5656">
        <v>0.37574999999999997</v>
      </c>
      <c r="AN5656">
        <v>0.36325000000000002</v>
      </c>
      <c r="AO5656">
        <v>0.34100000000000003</v>
      </c>
      <c r="AP5656">
        <v>0.36575000000000002</v>
      </c>
      <c r="AQ5656">
        <v>0.38924999999999998</v>
      </c>
      <c r="AR5656">
        <v>0.42125000000000001</v>
      </c>
      <c r="AS5656">
        <v>0.5</v>
      </c>
      <c r="AU5656">
        <f t="shared" si="147"/>
        <v>59</v>
      </c>
      <c r="AV5656">
        <f t="shared" si="147"/>
        <v>75.149999999999991</v>
      </c>
      <c r="AW5656">
        <f t="shared" si="147"/>
        <v>72.650000000000006</v>
      </c>
      <c r="AX5656">
        <f t="shared" si="148"/>
        <v>206.79999999999998</v>
      </c>
    </row>
    <row r="5657" spans="1:50" x14ac:dyDescent="0.25">
      <c r="A5657" s="96" t="s">
        <v>163</v>
      </c>
      <c r="B5657" s="96" t="s">
        <v>79</v>
      </c>
      <c r="C5657" s="96" t="s">
        <v>182</v>
      </c>
      <c r="D5657" s="96" t="s">
        <v>183</v>
      </c>
      <c r="E5657" s="96" t="s">
        <v>186</v>
      </c>
      <c r="F5657" s="132" t="s">
        <v>207</v>
      </c>
      <c r="G5657" s="17">
        <v>44362</v>
      </c>
      <c r="H5657" s="17"/>
      <c r="AL5657">
        <v>0.34450000000000003</v>
      </c>
      <c r="AM5657">
        <v>0.38</v>
      </c>
      <c r="AN5657">
        <v>0.36649999999999999</v>
      </c>
      <c r="AO5657">
        <v>0.33925</v>
      </c>
      <c r="AP5657">
        <v>0.36575000000000002</v>
      </c>
      <c r="AQ5657">
        <v>0.39549999999999996</v>
      </c>
      <c r="AR5657">
        <v>0.41875000000000001</v>
      </c>
      <c r="AS5657">
        <v>0.49800000000000005</v>
      </c>
      <c r="AU5657">
        <f t="shared" si="147"/>
        <v>68.900000000000006</v>
      </c>
      <c r="AV5657">
        <f t="shared" si="147"/>
        <v>76</v>
      </c>
      <c r="AW5657">
        <f t="shared" si="147"/>
        <v>73.3</v>
      </c>
      <c r="AX5657">
        <f t="shared" si="148"/>
        <v>218.2</v>
      </c>
    </row>
    <row r="5658" spans="1:50" x14ac:dyDescent="0.25">
      <c r="A5658" s="96" t="s">
        <v>163</v>
      </c>
      <c r="B5658" s="96" t="s">
        <v>79</v>
      </c>
      <c r="C5658" s="96" t="s">
        <v>182</v>
      </c>
      <c r="D5658" s="96" t="s">
        <v>183</v>
      </c>
      <c r="E5658" s="96" t="s">
        <v>186</v>
      </c>
      <c r="F5658" s="132" t="s">
        <v>207</v>
      </c>
      <c r="G5658" s="17">
        <v>44371</v>
      </c>
      <c r="H5658" s="17"/>
      <c r="AL5658">
        <v>0.35337500000000005</v>
      </c>
      <c r="AM5658">
        <v>0.39024999999999999</v>
      </c>
      <c r="AN5658">
        <v>0.38400000000000006</v>
      </c>
      <c r="AO5658">
        <v>0.36674999999999996</v>
      </c>
      <c r="AP5658">
        <v>0.39224999999999993</v>
      </c>
      <c r="AQ5658">
        <v>0.41699999999999998</v>
      </c>
      <c r="AR5658">
        <v>0.47625000000000001</v>
      </c>
      <c r="AS5658">
        <v>0.53075000000000006</v>
      </c>
      <c r="AU5658">
        <f t="shared" si="147"/>
        <v>70.675000000000011</v>
      </c>
      <c r="AV5658">
        <f t="shared" si="147"/>
        <v>78.05</v>
      </c>
      <c r="AW5658">
        <f t="shared" si="147"/>
        <v>76.800000000000011</v>
      </c>
      <c r="AX5658">
        <f t="shared" si="148"/>
        <v>225.52500000000003</v>
      </c>
    </row>
    <row r="5659" spans="1:50" x14ac:dyDescent="0.25">
      <c r="A5659" s="96" t="s">
        <v>163</v>
      </c>
      <c r="B5659" s="96" t="s">
        <v>79</v>
      </c>
      <c r="C5659" s="96" t="s">
        <v>182</v>
      </c>
      <c r="D5659" s="96" t="s">
        <v>183</v>
      </c>
      <c r="E5659" s="96" t="s">
        <v>186</v>
      </c>
      <c r="F5659" s="132" t="s">
        <v>207</v>
      </c>
      <c r="G5659" s="17">
        <v>44376</v>
      </c>
      <c r="H5659" s="17"/>
      <c r="AL5659">
        <v>0.32487499999999997</v>
      </c>
      <c r="AM5659">
        <v>0.38874999999999998</v>
      </c>
      <c r="AN5659">
        <v>0.38150000000000001</v>
      </c>
      <c r="AO5659">
        <v>0.36475000000000002</v>
      </c>
      <c r="AP5659">
        <v>0.38874999999999998</v>
      </c>
      <c r="AQ5659">
        <v>0.41224999999999995</v>
      </c>
      <c r="AR5659">
        <v>0.44674999999999998</v>
      </c>
      <c r="AS5659">
        <v>0.52475000000000005</v>
      </c>
      <c r="AU5659">
        <f t="shared" si="147"/>
        <v>64.974999999999994</v>
      </c>
      <c r="AV5659">
        <f t="shared" si="147"/>
        <v>77.75</v>
      </c>
      <c r="AW5659">
        <f t="shared" si="147"/>
        <v>76.3</v>
      </c>
      <c r="AX5659">
        <f t="shared" si="148"/>
        <v>219.02499999999998</v>
      </c>
    </row>
    <row r="5660" spans="1:50" x14ac:dyDescent="0.25">
      <c r="A5660" s="96" t="s">
        <v>163</v>
      </c>
      <c r="B5660" s="96" t="s">
        <v>79</v>
      </c>
      <c r="C5660" s="96" t="s">
        <v>182</v>
      </c>
      <c r="D5660" s="96" t="s">
        <v>183</v>
      </c>
      <c r="E5660" s="96" t="s">
        <v>186</v>
      </c>
      <c r="F5660" s="132" t="s">
        <v>207</v>
      </c>
      <c r="G5660" s="17">
        <v>44391</v>
      </c>
      <c r="H5660" s="17"/>
      <c r="AL5660">
        <v>0.35462499999999997</v>
      </c>
      <c r="AM5660">
        <v>0.38825000000000004</v>
      </c>
      <c r="AN5660">
        <v>0.38599999999999995</v>
      </c>
      <c r="AO5660">
        <v>0.36625000000000002</v>
      </c>
      <c r="AP5660">
        <v>0.38924999999999998</v>
      </c>
      <c r="AQ5660">
        <v>0.41</v>
      </c>
      <c r="AR5660">
        <v>0.44500000000000001</v>
      </c>
      <c r="AS5660">
        <v>0.52124999999999999</v>
      </c>
      <c r="AU5660">
        <f t="shared" si="147"/>
        <v>70.924999999999997</v>
      </c>
      <c r="AV5660">
        <f t="shared" si="147"/>
        <v>77.650000000000006</v>
      </c>
      <c r="AW5660">
        <f t="shared" si="147"/>
        <v>77.199999999999989</v>
      </c>
      <c r="AX5660">
        <f t="shared" si="148"/>
        <v>225.77499999999998</v>
      </c>
    </row>
    <row r="5661" spans="1:50" x14ac:dyDescent="0.25">
      <c r="A5661" s="96" t="s">
        <v>163</v>
      </c>
      <c r="B5661" s="96" t="s">
        <v>79</v>
      </c>
      <c r="C5661" s="96" t="s">
        <v>182</v>
      </c>
      <c r="D5661" s="96" t="s">
        <v>183</v>
      </c>
      <c r="E5661" s="96" t="s">
        <v>186</v>
      </c>
      <c r="F5661" s="132" t="s">
        <v>207</v>
      </c>
      <c r="G5661" s="17">
        <v>44460</v>
      </c>
      <c r="H5661" s="17"/>
      <c r="AL5661">
        <v>0.27325000000000005</v>
      </c>
      <c r="AM5661">
        <v>0.40049999999999997</v>
      </c>
      <c r="AN5661">
        <v>0.377</v>
      </c>
      <c r="AO5661">
        <v>0.38825000000000004</v>
      </c>
      <c r="AP5661">
        <v>0.41299999999999998</v>
      </c>
      <c r="AQ5661">
        <v>0.43400000000000005</v>
      </c>
      <c r="AR5661">
        <v>0.45200000000000001</v>
      </c>
      <c r="AS5661">
        <v>0.53975000000000006</v>
      </c>
      <c r="AU5661">
        <f t="shared" si="147"/>
        <v>54.650000000000013</v>
      </c>
      <c r="AV5661">
        <f t="shared" si="147"/>
        <v>80.099999999999994</v>
      </c>
      <c r="AW5661">
        <f t="shared" si="147"/>
        <v>75.400000000000006</v>
      </c>
      <c r="AX5661">
        <f t="shared" si="148"/>
        <v>210.15</v>
      </c>
    </row>
    <row r="5662" spans="1:50" x14ac:dyDescent="0.25">
      <c r="A5662" s="96" t="s">
        <v>163</v>
      </c>
      <c r="B5662" s="96" t="s">
        <v>79</v>
      </c>
      <c r="C5662" s="96" t="s">
        <v>182</v>
      </c>
      <c r="D5662" s="96" t="s">
        <v>183</v>
      </c>
      <c r="E5662" s="96" t="s">
        <v>186</v>
      </c>
      <c r="F5662" s="132" t="s">
        <v>207</v>
      </c>
      <c r="G5662" s="17">
        <v>44469</v>
      </c>
      <c r="H5662" s="17"/>
      <c r="AL5662">
        <v>0.28362500000000002</v>
      </c>
      <c r="AM5662">
        <v>0.38849999999999996</v>
      </c>
      <c r="AN5662">
        <v>0.36775000000000008</v>
      </c>
      <c r="AO5662">
        <v>0.38024999999999998</v>
      </c>
      <c r="AP5662">
        <v>0.40050000000000002</v>
      </c>
      <c r="AQ5662">
        <v>0.43125000000000002</v>
      </c>
      <c r="AR5662">
        <v>0.44400000000000006</v>
      </c>
      <c r="AS5662">
        <v>0.53049999999999997</v>
      </c>
      <c r="AU5662">
        <f t="shared" si="147"/>
        <v>56.725000000000001</v>
      </c>
      <c r="AV5662">
        <f t="shared" si="147"/>
        <v>77.699999999999989</v>
      </c>
      <c r="AW5662">
        <f t="shared" si="147"/>
        <v>73.550000000000011</v>
      </c>
      <c r="AX5662">
        <f t="shared" si="148"/>
        <v>207.97499999999999</v>
      </c>
    </row>
    <row r="5663" spans="1:50" x14ac:dyDescent="0.25">
      <c r="A5663" s="96" t="s">
        <v>163</v>
      </c>
      <c r="B5663" s="96" t="s">
        <v>79</v>
      </c>
      <c r="C5663" s="96" t="s">
        <v>182</v>
      </c>
      <c r="D5663" s="96" t="s">
        <v>183</v>
      </c>
      <c r="E5663" s="96" t="s">
        <v>186</v>
      </c>
      <c r="F5663" s="132" t="s">
        <v>207</v>
      </c>
      <c r="G5663" s="17">
        <v>44474</v>
      </c>
      <c r="H5663" s="17"/>
      <c r="AL5663">
        <v>0.26550000000000001</v>
      </c>
      <c r="AM5663">
        <v>0.39250000000000002</v>
      </c>
      <c r="AN5663">
        <v>0.36450000000000005</v>
      </c>
      <c r="AO5663">
        <v>0.38325000000000004</v>
      </c>
      <c r="AP5663">
        <v>0.40549999999999997</v>
      </c>
      <c r="AQ5663">
        <v>0.42849999999999999</v>
      </c>
      <c r="AR5663">
        <v>0.44950000000000001</v>
      </c>
      <c r="AS5663">
        <v>0.53799999999999992</v>
      </c>
      <c r="AU5663">
        <f t="shared" si="147"/>
        <v>53.1</v>
      </c>
      <c r="AV5663">
        <f t="shared" si="147"/>
        <v>78.5</v>
      </c>
      <c r="AW5663">
        <f t="shared" si="147"/>
        <v>72.900000000000006</v>
      </c>
      <c r="AX5663">
        <f t="shared" si="148"/>
        <v>204.5</v>
      </c>
    </row>
    <row r="5664" spans="1:50" x14ac:dyDescent="0.25">
      <c r="A5664" s="96" t="s">
        <v>163</v>
      </c>
      <c r="B5664" s="96" t="s">
        <v>79</v>
      </c>
      <c r="C5664" s="96" t="s">
        <v>182</v>
      </c>
      <c r="D5664" s="96" t="s">
        <v>183</v>
      </c>
      <c r="E5664" s="96" t="s">
        <v>186</v>
      </c>
      <c r="F5664" s="132" t="s">
        <v>207</v>
      </c>
      <c r="G5664" s="17">
        <v>44481</v>
      </c>
      <c r="H5664" s="17"/>
      <c r="AL5664">
        <v>0.27187499999999998</v>
      </c>
      <c r="AM5664">
        <v>0.39350000000000002</v>
      </c>
      <c r="AN5664">
        <v>0.36474999999999996</v>
      </c>
      <c r="AO5664">
        <v>0.38674999999999998</v>
      </c>
      <c r="AP5664">
        <v>0.40500000000000003</v>
      </c>
      <c r="AQ5664">
        <v>0.4325</v>
      </c>
      <c r="AR5664">
        <v>0.45150000000000007</v>
      </c>
      <c r="AS5664">
        <v>0.53775000000000006</v>
      </c>
      <c r="AU5664">
        <f t="shared" si="147"/>
        <v>54.374999999999993</v>
      </c>
      <c r="AV5664">
        <f t="shared" si="147"/>
        <v>78.7</v>
      </c>
      <c r="AW5664">
        <f t="shared" si="147"/>
        <v>72.949999999999989</v>
      </c>
      <c r="AX5664">
        <f t="shared" si="148"/>
        <v>206.02499999999998</v>
      </c>
    </row>
    <row r="5665" spans="1:50" x14ac:dyDescent="0.25">
      <c r="A5665" s="96" t="s">
        <v>163</v>
      </c>
      <c r="B5665" s="96" t="s">
        <v>79</v>
      </c>
      <c r="C5665" s="96" t="s">
        <v>182</v>
      </c>
      <c r="D5665" s="96" t="s">
        <v>183</v>
      </c>
      <c r="E5665" s="96" t="s">
        <v>186</v>
      </c>
      <c r="F5665" s="132" t="s">
        <v>207</v>
      </c>
      <c r="G5665" s="17">
        <v>44487</v>
      </c>
      <c r="H5665" s="17"/>
      <c r="AL5665">
        <v>0.230125</v>
      </c>
      <c r="AM5665">
        <v>0.38500000000000001</v>
      </c>
      <c r="AN5665">
        <v>0.36125000000000002</v>
      </c>
      <c r="AO5665">
        <v>0.38400000000000001</v>
      </c>
      <c r="AP5665">
        <v>0.40299999999999997</v>
      </c>
      <c r="AQ5665">
        <v>0.43349999999999994</v>
      </c>
      <c r="AR5665">
        <v>0.44600000000000001</v>
      </c>
      <c r="AS5665">
        <v>0.53574999999999995</v>
      </c>
      <c r="AU5665">
        <f t="shared" si="147"/>
        <v>46.024999999999999</v>
      </c>
      <c r="AV5665">
        <f t="shared" si="147"/>
        <v>77</v>
      </c>
      <c r="AW5665">
        <f t="shared" si="147"/>
        <v>72.25</v>
      </c>
      <c r="AX5665">
        <f t="shared" si="148"/>
        <v>195.27500000000001</v>
      </c>
    </row>
    <row r="5666" spans="1:50" x14ac:dyDescent="0.25">
      <c r="A5666" s="96" t="s">
        <v>163</v>
      </c>
      <c r="B5666" s="96" t="s">
        <v>79</v>
      </c>
      <c r="C5666" s="96" t="s">
        <v>182</v>
      </c>
      <c r="D5666" s="96" t="s">
        <v>183</v>
      </c>
      <c r="E5666" s="96" t="s">
        <v>186</v>
      </c>
      <c r="F5666" s="132" t="s">
        <v>207</v>
      </c>
      <c r="G5666" s="17">
        <v>44495</v>
      </c>
      <c r="H5666" s="17"/>
      <c r="AL5666">
        <v>0.171125</v>
      </c>
      <c r="AM5666">
        <v>0.36749999999999999</v>
      </c>
      <c r="AN5666">
        <v>0.37174999999999997</v>
      </c>
      <c r="AO5666">
        <v>0.38099999999999995</v>
      </c>
      <c r="AP5666">
        <v>0.40699999999999997</v>
      </c>
      <c r="AQ5666">
        <v>0.43349999999999994</v>
      </c>
      <c r="AR5666">
        <v>0.44774999999999998</v>
      </c>
      <c r="AS5666">
        <v>0.53325</v>
      </c>
      <c r="AU5666">
        <f t="shared" si="147"/>
        <v>34.225000000000001</v>
      </c>
      <c r="AV5666">
        <f t="shared" si="147"/>
        <v>73.5</v>
      </c>
      <c r="AW5666">
        <f t="shared" si="147"/>
        <v>74.349999999999994</v>
      </c>
      <c r="AX5666">
        <f t="shared" si="148"/>
        <v>182.07499999999999</v>
      </c>
    </row>
    <row r="5667" spans="1:50" x14ac:dyDescent="0.25">
      <c r="A5667" s="96" t="s">
        <v>163</v>
      </c>
      <c r="B5667" s="96" t="s">
        <v>79</v>
      </c>
      <c r="C5667" s="96" t="s">
        <v>182</v>
      </c>
      <c r="D5667" s="96" t="s">
        <v>183</v>
      </c>
      <c r="E5667" s="96" t="s">
        <v>186</v>
      </c>
      <c r="F5667" s="132" t="s">
        <v>207</v>
      </c>
      <c r="G5667" s="17">
        <v>44501</v>
      </c>
      <c r="H5667" s="17"/>
      <c r="AL5667">
        <v>0.23199999999999998</v>
      </c>
      <c r="AM5667">
        <v>0.36774999999999997</v>
      </c>
      <c r="AN5667">
        <v>0.36875000000000002</v>
      </c>
      <c r="AO5667">
        <v>0.37774999999999997</v>
      </c>
      <c r="AP5667">
        <v>0.40549999999999997</v>
      </c>
      <c r="AQ5667">
        <v>0.41975000000000001</v>
      </c>
      <c r="AR5667">
        <v>0.44400000000000001</v>
      </c>
      <c r="AS5667">
        <v>0.52925</v>
      </c>
      <c r="AU5667">
        <f t="shared" si="147"/>
        <v>46.4</v>
      </c>
      <c r="AV5667">
        <f t="shared" si="147"/>
        <v>73.55</v>
      </c>
      <c r="AW5667">
        <f t="shared" si="147"/>
        <v>73.75</v>
      </c>
      <c r="AX5667">
        <f t="shared" si="148"/>
        <v>193.7</v>
      </c>
    </row>
    <row r="5668" spans="1:50" x14ac:dyDescent="0.25">
      <c r="A5668" s="96" t="s">
        <v>163</v>
      </c>
      <c r="B5668" s="96" t="s">
        <v>79</v>
      </c>
      <c r="C5668" s="96" t="s">
        <v>182</v>
      </c>
      <c r="D5668" s="96" t="s">
        <v>183</v>
      </c>
      <c r="E5668" s="96" t="s">
        <v>186</v>
      </c>
      <c r="F5668" s="132" t="s">
        <v>207</v>
      </c>
      <c r="G5668" s="17">
        <v>44508</v>
      </c>
      <c r="H5668" s="17"/>
      <c r="AL5668">
        <v>0.30362500000000003</v>
      </c>
      <c r="AM5668">
        <v>0.39874999999999999</v>
      </c>
      <c r="AN5668">
        <v>0.38149999999999989</v>
      </c>
      <c r="AO5668">
        <v>0.38674999999999998</v>
      </c>
      <c r="AP5668">
        <v>0.41225000000000001</v>
      </c>
      <c r="AQ5668">
        <v>0.43650000000000005</v>
      </c>
      <c r="AR5668">
        <v>0.45224999999999993</v>
      </c>
      <c r="AS5668">
        <v>0.53525</v>
      </c>
      <c r="AU5668">
        <f t="shared" si="147"/>
        <v>60.725000000000009</v>
      </c>
      <c r="AV5668">
        <f t="shared" si="147"/>
        <v>79.75</v>
      </c>
      <c r="AW5668">
        <f t="shared" si="147"/>
        <v>76.299999999999983</v>
      </c>
      <c r="AX5668">
        <f t="shared" si="148"/>
        <v>216.77500000000001</v>
      </c>
    </row>
    <row r="5669" spans="1:50" x14ac:dyDescent="0.25">
      <c r="A5669" s="96" t="s">
        <v>163</v>
      </c>
      <c r="B5669" s="96" t="s">
        <v>79</v>
      </c>
      <c r="C5669" s="96" t="s">
        <v>182</v>
      </c>
      <c r="D5669" s="96" t="s">
        <v>183</v>
      </c>
      <c r="E5669" s="96" t="s">
        <v>186</v>
      </c>
      <c r="F5669" s="132" t="s">
        <v>207</v>
      </c>
      <c r="G5669" s="17">
        <v>44515</v>
      </c>
      <c r="H5669" s="17"/>
      <c r="AL5669">
        <v>0.20162499999999997</v>
      </c>
      <c r="AM5669">
        <v>0.37675000000000003</v>
      </c>
      <c r="AN5669">
        <v>0.37099999999999994</v>
      </c>
      <c r="AO5669">
        <v>0.38</v>
      </c>
      <c r="AP5669">
        <v>0.40825</v>
      </c>
      <c r="AQ5669">
        <v>0.433</v>
      </c>
      <c r="AR5669">
        <v>0.44624999999999998</v>
      </c>
      <c r="AS5669">
        <v>0.53125</v>
      </c>
      <c r="AU5669">
        <f t="shared" si="147"/>
        <v>40.324999999999996</v>
      </c>
      <c r="AV5669">
        <f t="shared" si="147"/>
        <v>75.350000000000009</v>
      </c>
      <c r="AW5669">
        <f t="shared" si="147"/>
        <v>74.199999999999989</v>
      </c>
      <c r="AX5669">
        <f t="shared" si="148"/>
        <v>189.875</v>
      </c>
    </row>
    <row r="5670" spans="1:50" x14ac:dyDescent="0.25">
      <c r="A5670" s="96" t="s">
        <v>163</v>
      </c>
      <c r="B5670" s="96" t="s">
        <v>79</v>
      </c>
      <c r="C5670" s="96" t="s">
        <v>182</v>
      </c>
      <c r="D5670" s="96" t="s">
        <v>183</v>
      </c>
      <c r="E5670" s="96" t="s">
        <v>186</v>
      </c>
      <c r="F5670" s="132" t="s">
        <v>207</v>
      </c>
      <c r="G5670" s="17">
        <v>44523</v>
      </c>
      <c r="H5670" s="17"/>
      <c r="AL5670">
        <v>0.15787499999999999</v>
      </c>
      <c r="AM5670">
        <v>0.37099999999999994</v>
      </c>
      <c r="AN5670">
        <v>0.37825000000000003</v>
      </c>
      <c r="AO5670">
        <v>0.39700000000000002</v>
      </c>
      <c r="AP5670">
        <v>0.42599999999999999</v>
      </c>
      <c r="AQ5670">
        <v>0.42625000000000002</v>
      </c>
      <c r="AR5670">
        <v>0.51500000000000001</v>
      </c>
      <c r="AS5670">
        <v>0.53799999999999992</v>
      </c>
      <c r="AU5670">
        <f t="shared" si="147"/>
        <v>31.574999999999996</v>
      </c>
      <c r="AV5670">
        <f t="shared" si="147"/>
        <v>74.199999999999989</v>
      </c>
      <c r="AW5670">
        <f t="shared" si="147"/>
        <v>75.650000000000006</v>
      </c>
      <c r="AX5670">
        <f t="shared" si="148"/>
        <v>181.42499999999998</v>
      </c>
    </row>
    <row r="5671" spans="1:50" x14ac:dyDescent="0.25">
      <c r="A5671" s="96" t="s">
        <v>163</v>
      </c>
      <c r="B5671" s="96" t="s">
        <v>79</v>
      </c>
      <c r="C5671" s="96" t="s">
        <v>182</v>
      </c>
      <c r="D5671" s="96" t="s">
        <v>183</v>
      </c>
      <c r="E5671" s="96" t="s">
        <v>186</v>
      </c>
      <c r="F5671" s="132" t="s">
        <v>207</v>
      </c>
      <c r="G5671" s="17">
        <v>44568</v>
      </c>
      <c r="H5671" s="17"/>
      <c r="AL5671">
        <v>0.27487499999999998</v>
      </c>
      <c r="AM5671">
        <v>0.373</v>
      </c>
      <c r="AN5671">
        <v>0.35375000000000001</v>
      </c>
      <c r="AO5671">
        <v>0.3725</v>
      </c>
      <c r="AP5671">
        <v>0.39950000000000002</v>
      </c>
      <c r="AQ5671">
        <v>0.40225</v>
      </c>
      <c r="AR5671">
        <v>0.44124999999999998</v>
      </c>
      <c r="AS5671">
        <v>0.52324999999999999</v>
      </c>
      <c r="AU5671">
        <f t="shared" si="147"/>
        <v>54.974999999999994</v>
      </c>
      <c r="AV5671">
        <f t="shared" si="147"/>
        <v>74.599999999999994</v>
      </c>
      <c r="AW5671">
        <f t="shared" si="147"/>
        <v>70.75</v>
      </c>
      <c r="AX5671">
        <f t="shared" si="148"/>
        <v>200.32499999999999</v>
      </c>
    </row>
    <row r="5672" spans="1:50" x14ac:dyDescent="0.25">
      <c r="A5672" s="96" t="s">
        <v>163</v>
      </c>
      <c r="B5672" s="96" t="s">
        <v>79</v>
      </c>
      <c r="C5672" s="96" t="s">
        <v>182</v>
      </c>
      <c r="D5672" s="96" t="s">
        <v>183</v>
      </c>
      <c r="E5672" s="96" t="s">
        <v>186</v>
      </c>
      <c r="F5672" s="132" t="s">
        <v>207</v>
      </c>
      <c r="G5672" s="17">
        <v>44571</v>
      </c>
      <c r="H5672" s="17"/>
      <c r="AL5672">
        <v>0.24512500000000004</v>
      </c>
      <c r="AM5672">
        <v>0.3735</v>
      </c>
      <c r="AN5672">
        <v>0.35325000000000001</v>
      </c>
      <c r="AO5672">
        <v>0.37099999999999994</v>
      </c>
      <c r="AP5672">
        <v>0.39674999999999999</v>
      </c>
      <c r="AQ5672">
        <v>0.41150000000000003</v>
      </c>
      <c r="AR5672">
        <v>0.48424999999999996</v>
      </c>
      <c r="AS5672">
        <v>0.52525000000000011</v>
      </c>
      <c r="AU5672">
        <f t="shared" si="147"/>
        <v>49.025000000000006</v>
      </c>
      <c r="AV5672">
        <f t="shared" si="147"/>
        <v>74.7</v>
      </c>
      <c r="AW5672">
        <f t="shared" si="147"/>
        <v>70.650000000000006</v>
      </c>
      <c r="AX5672">
        <f t="shared" si="148"/>
        <v>194.375</v>
      </c>
    </row>
    <row r="5673" spans="1:50" x14ac:dyDescent="0.25">
      <c r="A5673" s="96" t="s">
        <v>163</v>
      </c>
      <c r="B5673" s="96" t="s">
        <v>79</v>
      </c>
      <c r="C5673" s="96" t="s">
        <v>182</v>
      </c>
      <c r="D5673" s="96" t="s">
        <v>183</v>
      </c>
      <c r="E5673" s="96" t="s">
        <v>186</v>
      </c>
      <c r="F5673" s="132" t="s">
        <v>207</v>
      </c>
      <c r="G5673" s="17">
        <v>44579</v>
      </c>
      <c r="H5673" s="17"/>
      <c r="AL5673">
        <v>0.21962499999999999</v>
      </c>
      <c r="AM5673">
        <v>0.36674999999999996</v>
      </c>
      <c r="AN5673">
        <v>0.35350000000000004</v>
      </c>
      <c r="AO5673">
        <v>0.36950000000000005</v>
      </c>
      <c r="AP5673">
        <v>0.40749999999999997</v>
      </c>
      <c r="AQ5673">
        <v>0.41099999999999992</v>
      </c>
      <c r="AR5673">
        <v>0.43700000000000006</v>
      </c>
      <c r="AS5673">
        <v>0.52600000000000002</v>
      </c>
      <c r="AU5673">
        <f t="shared" si="147"/>
        <v>43.924999999999997</v>
      </c>
      <c r="AV5673">
        <f t="shared" si="147"/>
        <v>73.349999999999994</v>
      </c>
      <c r="AW5673">
        <f t="shared" si="147"/>
        <v>70.7</v>
      </c>
      <c r="AX5673">
        <f t="shared" si="148"/>
        <v>187.97499999999999</v>
      </c>
    </row>
    <row r="5674" spans="1:50" x14ac:dyDescent="0.25">
      <c r="A5674" s="96" t="s">
        <v>163</v>
      </c>
      <c r="B5674" s="96" t="s">
        <v>79</v>
      </c>
      <c r="C5674" s="96" t="s">
        <v>182</v>
      </c>
      <c r="D5674" s="96" t="s">
        <v>183</v>
      </c>
      <c r="E5674" s="96" t="s">
        <v>186</v>
      </c>
      <c r="F5674" s="132" t="s">
        <v>207</v>
      </c>
      <c r="G5674" s="17">
        <v>44586</v>
      </c>
      <c r="H5674" s="17"/>
      <c r="AL5674">
        <v>0.21</v>
      </c>
      <c r="AM5674">
        <v>0.36424999999999996</v>
      </c>
      <c r="AN5674">
        <v>0.35174999999999995</v>
      </c>
      <c r="AO5674">
        <v>0.36700000000000005</v>
      </c>
      <c r="AP5674">
        <v>0.40175</v>
      </c>
      <c r="AQ5674">
        <v>0.41025000000000006</v>
      </c>
      <c r="AR5674">
        <v>0.43224999999999997</v>
      </c>
      <c r="AS5674">
        <v>0.52849999999999997</v>
      </c>
      <c r="AU5674">
        <f t="shared" si="147"/>
        <v>42</v>
      </c>
      <c r="AV5674">
        <f t="shared" si="147"/>
        <v>72.849999999999994</v>
      </c>
      <c r="AW5674">
        <f t="shared" si="147"/>
        <v>70.349999999999994</v>
      </c>
      <c r="AX5674">
        <f t="shared" si="148"/>
        <v>185.2</v>
      </c>
    </row>
    <row r="5675" spans="1:50" x14ac:dyDescent="0.25">
      <c r="A5675" s="96" t="s">
        <v>163</v>
      </c>
      <c r="B5675" s="96" t="s">
        <v>79</v>
      </c>
      <c r="C5675" s="96" t="s">
        <v>182</v>
      </c>
      <c r="D5675" s="96" t="s">
        <v>183</v>
      </c>
      <c r="E5675" s="96" t="s">
        <v>186</v>
      </c>
      <c r="F5675" s="132" t="s">
        <v>207</v>
      </c>
      <c r="G5675" s="17">
        <v>44592</v>
      </c>
      <c r="H5675" s="17"/>
      <c r="AL5675">
        <v>0.22137499999999999</v>
      </c>
      <c r="AM5675">
        <v>0.35150000000000003</v>
      </c>
      <c r="AN5675">
        <v>0.36375000000000002</v>
      </c>
      <c r="AO5675">
        <v>0.34549999999999997</v>
      </c>
      <c r="AP5675">
        <v>0.38674999999999998</v>
      </c>
      <c r="AQ5675">
        <v>0.40300000000000002</v>
      </c>
      <c r="AR5675">
        <v>0.41799999999999998</v>
      </c>
      <c r="AS5675">
        <v>0.52375000000000005</v>
      </c>
      <c r="AU5675">
        <f t="shared" si="147"/>
        <v>44.274999999999999</v>
      </c>
      <c r="AV5675">
        <f t="shared" si="147"/>
        <v>70.300000000000011</v>
      </c>
      <c r="AW5675">
        <f t="shared" si="147"/>
        <v>72.75</v>
      </c>
      <c r="AX5675">
        <f t="shared" si="148"/>
        <v>187.32500000000002</v>
      </c>
    </row>
    <row r="5676" spans="1:50" x14ac:dyDescent="0.25">
      <c r="A5676" s="96" t="s">
        <v>163</v>
      </c>
      <c r="B5676" s="96" t="s">
        <v>79</v>
      </c>
      <c r="C5676" s="96" t="s">
        <v>182</v>
      </c>
      <c r="D5676" s="96" t="s">
        <v>183</v>
      </c>
      <c r="E5676" s="96" t="s">
        <v>186</v>
      </c>
      <c r="F5676" s="132" t="s">
        <v>207</v>
      </c>
      <c r="G5676" s="17">
        <v>44601</v>
      </c>
      <c r="H5676" s="17"/>
      <c r="AL5676">
        <v>0.37137499999999996</v>
      </c>
      <c r="AM5676">
        <v>0.39474999999999993</v>
      </c>
      <c r="AN5676">
        <v>0.37975000000000003</v>
      </c>
      <c r="AO5676">
        <v>0.38</v>
      </c>
      <c r="AP5676">
        <v>0.39575000000000005</v>
      </c>
      <c r="AQ5676">
        <v>0.43275000000000008</v>
      </c>
      <c r="AR5676">
        <v>0.41375000000000001</v>
      </c>
      <c r="AS5676">
        <v>0.52749999999999997</v>
      </c>
      <c r="AU5676">
        <f t="shared" si="147"/>
        <v>74.274999999999991</v>
      </c>
      <c r="AV5676">
        <f t="shared" si="147"/>
        <v>78.949999999999989</v>
      </c>
      <c r="AW5676">
        <f t="shared" si="147"/>
        <v>75.95</v>
      </c>
      <c r="AX5676">
        <f t="shared" si="148"/>
        <v>229.17499999999995</v>
      </c>
    </row>
    <row r="5677" spans="1:50" x14ac:dyDescent="0.25">
      <c r="A5677" s="96" t="s">
        <v>163</v>
      </c>
      <c r="B5677" s="96" t="s">
        <v>79</v>
      </c>
      <c r="C5677" s="96" t="s">
        <v>182</v>
      </c>
      <c r="D5677" s="96" t="s">
        <v>183</v>
      </c>
      <c r="E5677" s="96" t="s">
        <v>186</v>
      </c>
      <c r="F5677" s="132" t="s">
        <v>207</v>
      </c>
      <c r="G5677" s="17">
        <v>44603</v>
      </c>
      <c r="H5677" s="17"/>
      <c r="AM5677">
        <v>0.4</v>
      </c>
      <c r="AN5677">
        <v>0.38049999999999995</v>
      </c>
      <c r="AO5677">
        <v>0.3795</v>
      </c>
      <c r="AP5677">
        <v>0.40149999999999997</v>
      </c>
      <c r="AQ5677">
        <v>0.42700000000000005</v>
      </c>
      <c r="AR5677">
        <v>0.39450000000000002</v>
      </c>
      <c r="AS5677">
        <v>0.52</v>
      </c>
    </row>
    <row r="5678" spans="1:50" x14ac:dyDescent="0.25">
      <c r="A5678" s="96" t="s">
        <v>163</v>
      </c>
      <c r="B5678" s="96" t="s">
        <v>79</v>
      </c>
      <c r="C5678" s="96" t="s">
        <v>182</v>
      </c>
      <c r="D5678" s="96" t="s">
        <v>183</v>
      </c>
      <c r="E5678" s="96" t="s">
        <v>186</v>
      </c>
      <c r="F5678" s="132" t="s">
        <v>207</v>
      </c>
      <c r="G5678" s="17">
        <v>44606</v>
      </c>
      <c r="H5678" s="17"/>
      <c r="AL5678">
        <v>0.36249999999999999</v>
      </c>
      <c r="AM5678">
        <v>0.39974999999999999</v>
      </c>
      <c r="AN5678">
        <v>0.38150000000000001</v>
      </c>
      <c r="AO5678">
        <v>0.38799999999999996</v>
      </c>
      <c r="AP5678">
        <v>0.41025</v>
      </c>
      <c r="AQ5678">
        <v>0.41975000000000001</v>
      </c>
      <c r="AR5678">
        <v>0.44724999999999993</v>
      </c>
      <c r="AS5678">
        <v>0.53449999999999998</v>
      </c>
      <c r="AU5678">
        <f t="shared" si="147"/>
        <v>72.5</v>
      </c>
      <c r="AV5678">
        <f t="shared" si="147"/>
        <v>79.95</v>
      </c>
      <c r="AW5678">
        <f t="shared" si="147"/>
        <v>76.3</v>
      </c>
      <c r="AX5678">
        <f t="shared" si="148"/>
        <v>228.75</v>
      </c>
    </row>
    <row r="5679" spans="1:50" x14ac:dyDescent="0.25">
      <c r="A5679" s="96" t="s">
        <v>163</v>
      </c>
      <c r="B5679" s="96" t="s">
        <v>79</v>
      </c>
      <c r="C5679" s="96" t="s">
        <v>182</v>
      </c>
      <c r="D5679" s="96" t="s">
        <v>183</v>
      </c>
      <c r="E5679" s="96" t="s">
        <v>186</v>
      </c>
      <c r="F5679" s="132" t="s">
        <v>207</v>
      </c>
      <c r="G5679" s="38">
        <v>44613</v>
      </c>
      <c r="H5679" s="38"/>
      <c r="AL5679">
        <v>0.27750000000000002</v>
      </c>
      <c r="AM5679">
        <v>0.39</v>
      </c>
      <c r="AN5679">
        <v>0.37274999999999997</v>
      </c>
      <c r="AO5679">
        <v>0.38025000000000003</v>
      </c>
      <c r="AP5679">
        <v>0.40500000000000003</v>
      </c>
      <c r="AQ5679">
        <v>0.41975000000000001</v>
      </c>
      <c r="AR5679">
        <v>0.43975000000000003</v>
      </c>
      <c r="AS5679">
        <v>0.53575000000000006</v>
      </c>
      <c r="AU5679">
        <f t="shared" si="147"/>
        <v>55.500000000000007</v>
      </c>
      <c r="AV5679">
        <f t="shared" si="147"/>
        <v>78</v>
      </c>
      <c r="AW5679">
        <f t="shared" si="147"/>
        <v>74.55</v>
      </c>
      <c r="AX5679">
        <f t="shared" si="148"/>
        <v>208.05</v>
      </c>
    </row>
    <row r="5680" spans="1:50" x14ac:dyDescent="0.25">
      <c r="A5680" s="96" t="s">
        <v>163</v>
      </c>
      <c r="B5680" s="96" t="s">
        <v>79</v>
      </c>
      <c r="C5680" s="96" t="s">
        <v>182</v>
      </c>
      <c r="D5680" s="96" t="s">
        <v>183</v>
      </c>
      <c r="E5680" s="96" t="s">
        <v>186</v>
      </c>
      <c r="F5680" s="132" t="s">
        <v>188</v>
      </c>
      <c r="G5680" s="17">
        <v>44698</v>
      </c>
      <c r="H5680" s="17"/>
      <c r="AL5680">
        <v>0.31824999999999998</v>
      </c>
      <c r="AM5680">
        <v>0.38300000000000006</v>
      </c>
      <c r="AN5680">
        <v>0.37699999999999995</v>
      </c>
      <c r="AO5680">
        <v>0.37475000000000003</v>
      </c>
      <c r="AP5680">
        <v>0.40275</v>
      </c>
      <c r="AQ5680">
        <v>0.42375000000000002</v>
      </c>
      <c r="AR5680">
        <v>0.47000000000000008</v>
      </c>
      <c r="AS5680">
        <v>0.54275000000000007</v>
      </c>
      <c r="AU5680">
        <f t="shared" si="147"/>
        <v>63.65</v>
      </c>
      <c r="AV5680">
        <f t="shared" si="147"/>
        <v>76.600000000000009</v>
      </c>
      <c r="AW5680">
        <f t="shared" si="147"/>
        <v>75.399999999999991</v>
      </c>
      <c r="AX5680">
        <f t="shared" si="148"/>
        <v>215.64999999999998</v>
      </c>
    </row>
    <row r="5681" spans="1:50" x14ac:dyDescent="0.25">
      <c r="A5681" s="96" t="s">
        <v>163</v>
      </c>
      <c r="B5681" s="96" t="s">
        <v>79</v>
      </c>
      <c r="C5681" s="96" t="s">
        <v>182</v>
      </c>
      <c r="D5681" s="96" t="s">
        <v>183</v>
      </c>
      <c r="E5681" s="96" t="s">
        <v>186</v>
      </c>
      <c r="F5681" s="132" t="s">
        <v>188</v>
      </c>
      <c r="G5681" s="17">
        <v>44705</v>
      </c>
      <c r="H5681" s="17"/>
      <c r="AL5681">
        <v>0.28362499999999996</v>
      </c>
      <c r="AM5681">
        <v>0.38150000000000006</v>
      </c>
      <c r="AN5681">
        <v>0.37599999999999995</v>
      </c>
      <c r="AO5681">
        <v>0.36849999999999994</v>
      </c>
      <c r="AP5681">
        <v>0.40150000000000008</v>
      </c>
      <c r="AQ5681">
        <v>0.42174999999999996</v>
      </c>
      <c r="AR5681">
        <v>0.44524999999999998</v>
      </c>
      <c r="AS5681">
        <v>0.54349999999999998</v>
      </c>
      <c r="AU5681">
        <f t="shared" si="147"/>
        <v>56.724999999999994</v>
      </c>
      <c r="AV5681">
        <f t="shared" si="147"/>
        <v>76.300000000000011</v>
      </c>
      <c r="AW5681">
        <f t="shared" si="147"/>
        <v>75.199999999999989</v>
      </c>
      <c r="AX5681">
        <f t="shared" si="148"/>
        <v>208.22499999999999</v>
      </c>
    </row>
    <row r="5682" spans="1:50" x14ac:dyDescent="0.25">
      <c r="A5682" s="96" t="s">
        <v>163</v>
      </c>
      <c r="B5682" s="96" t="s">
        <v>79</v>
      </c>
      <c r="C5682" s="96" t="s">
        <v>182</v>
      </c>
      <c r="D5682" s="96" t="s">
        <v>183</v>
      </c>
      <c r="E5682" s="96" t="s">
        <v>186</v>
      </c>
      <c r="F5682" s="132" t="s">
        <v>188</v>
      </c>
      <c r="G5682" s="17">
        <v>44712</v>
      </c>
      <c r="H5682" s="17"/>
      <c r="AL5682">
        <v>0.34512500000000002</v>
      </c>
      <c r="AM5682">
        <v>0.39500000000000002</v>
      </c>
      <c r="AN5682">
        <v>0.39100000000000001</v>
      </c>
      <c r="AO5682">
        <v>0.38050000000000006</v>
      </c>
      <c r="AP5682">
        <v>0.41</v>
      </c>
      <c r="AQ5682">
        <v>0.42599999999999999</v>
      </c>
      <c r="AR5682">
        <v>0.45525000000000004</v>
      </c>
      <c r="AS5682">
        <v>0.54274999999999995</v>
      </c>
      <c r="AU5682">
        <f t="shared" si="147"/>
        <v>69.025000000000006</v>
      </c>
      <c r="AV5682">
        <f t="shared" si="147"/>
        <v>79</v>
      </c>
      <c r="AW5682">
        <f t="shared" si="147"/>
        <v>78.2</v>
      </c>
      <c r="AX5682">
        <f t="shared" si="148"/>
        <v>226.22500000000002</v>
      </c>
    </row>
    <row r="5683" spans="1:50" x14ac:dyDescent="0.25">
      <c r="A5683" s="96" t="s">
        <v>163</v>
      </c>
      <c r="B5683" s="96" t="s">
        <v>79</v>
      </c>
      <c r="C5683" s="96" t="s">
        <v>182</v>
      </c>
      <c r="D5683" s="96" t="s">
        <v>183</v>
      </c>
      <c r="E5683" s="96" t="s">
        <v>186</v>
      </c>
      <c r="F5683" s="132" t="s">
        <v>188</v>
      </c>
      <c r="G5683" s="17">
        <v>44720</v>
      </c>
      <c r="H5683" s="17"/>
      <c r="AL5683">
        <v>0.33287500000000003</v>
      </c>
      <c r="AM5683">
        <v>0.39349999999999996</v>
      </c>
      <c r="AN5683">
        <v>0.38650000000000007</v>
      </c>
      <c r="AO5683">
        <v>0.37349999999999994</v>
      </c>
      <c r="AP5683">
        <v>0.40799999999999997</v>
      </c>
      <c r="AQ5683">
        <v>0.42524999999999996</v>
      </c>
      <c r="AR5683">
        <v>0.45700000000000002</v>
      </c>
      <c r="AS5683">
        <v>0.54400000000000004</v>
      </c>
      <c r="AU5683">
        <f t="shared" si="147"/>
        <v>66.575000000000003</v>
      </c>
      <c r="AV5683">
        <f t="shared" si="147"/>
        <v>78.699999999999989</v>
      </c>
      <c r="AW5683">
        <f t="shared" si="147"/>
        <v>77.300000000000011</v>
      </c>
      <c r="AX5683">
        <f t="shared" si="148"/>
        <v>222.57499999999999</v>
      </c>
    </row>
    <row r="5684" spans="1:50" x14ac:dyDescent="0.25">
      <c r="A5684" s="96" t="s">
        <v>163</v>
      </c>
      <c r="B5684" s="96" t="s">
        <v>79</v>
      </c>
      <c r="C5684" s="96" t="s">
        <v>182</v>
      </c>
      <c r="D5684" s="96" t="s">
        <v>183</v>
      </c>
      <c r="E5684" s="96" t="s">
        <v>186</v>
      </c>
      <c r="F5684" s="132" t="s">
        <v>188</v>
      </c>
      <c r="G5684" s="17">
        <v>44725</v>
      </c>
      <c r="H5684" s="17"/>
      <c r="AL5684">
        <v>0.32750000000000001</v>
      </c>
      <c r="AM5684">
        <v>0.39299999999999996</v>
      </c>
      <c r="AN5684">
        <v>0.38774999999999998</v>
      </c>
      <c r="AO5684">
        <v>0.3775</v>
      </c>
      <c r="AP5684">
        <v>0.40975</v>
      </c>
      <c r="AQ5684">
        <v>0.42700000000000005</v>
      </c>
      <c r="AR5684">
        <v>0.46375000000000005</v>
      </c>
      <c r="AS5684">
        <v>0.54725000000000001</v>
      </c>
      <c r="AU5684">
        <f t="shared" si="147"/>
        <v>65.5</v>
      </c>
      <c r="AV5684">
        <f t="shared" si="147"/>
        <v>78.599999999999994</v>
      </c>
      <c r="AW5684">
        <f t="shared" si="147"/>
        <v>77.55</v>
      </c>
      <c r="AX5684">
        <f t="shared" si="148"/>
        <v>221.64999999999998</v>
      </c>
    </row>
    <row r="5685" spans="1:50" x14ac:dyDescent="0.25">
      <c r="A5685" s="96" t="s">
        <v>163</v>
      </c>
      <c r="B5685" s="96" t="s">
        <v>79</v>
      </c>
      <c r="C5685" s="96" t="s">
        <v>182</v>
      </c>
      <c r="D5685" s="96" t="s">
        <v>183</v>
      </c>
      <c r="E5685" s="96" t="s">
        <v>186</v>
      </c>
      <c r="F5685" s="132" t="s">
        <v>188</v>
      </c>
      <c r="G5685" s="17">
        <v>44732</v>
      </c>
      <c r="H5685" s="17"/>
      <c r="AL5685">
        <v>0.36575000000000002</v>
      </c>
      <c r="AM5685">
        <v>0.39399999999999996</v>
      </c>
      <c r="AN5685">
        <v>0.38774999999999998</v>
      </c>
      <c r="AO5685">
        <v>0.37375000000000003</v>
      </c>
      <c r="AP5685">
        <v>0.41049999999999998</v>
      </c>
      <c r="AQ5685">
        <v>0.42349999999999999</v>
      </c>
      <c r="AR5685">
        <v>0.45724999999999993</v>
      </c>
      <c r="AS5685">
        <v>0.54325000000000001</v>
      </c>
      <c r="AU5685">
        <f t="shared" si="147"/>
        <v>73.150000000000006</v>
      </c>
      <c r="AV5685">
        <f t="shared" si="147"/>
        <v>78.8</v>
      </c>
      <c r="AW5685">
        <f t="shared" si="147"/>
        <v>77.55</v>
      </c>
      <c r="AX5685">
        <f t="shared" si="148"/>
        <v>229.5</v>
      </c>
    </row>
    <row r="5686" spans="1:50" x14ac:dyDescent="0.25">
      <c r="A5686" s="96" t="s">
        <v>163</v>
      </c>
      <c r="B5686" s="96" t="s">
        <v>79</v>
      </c>
      <c r="C5686" s="96" t="s">
        <v>182</v>
      </c>
      <c r="D5686" s="96" t="s">
        <v>183</v>
      </c>
      <c r="E5686" s="96" t="s">
        <v>186</v>
      </c>
      <c r="F5686" s="132" t="s">
        <v>188</v>
      </c>
      <c r="G5686" s="17">
        <v>44739</v>
      </c>
      <c r="H5686" s="17"/>
      <c r="AL5686">
        <v>0.34037500000000004</v>
      </c>
      <c r="AM5686">
        <v>0.39799999999999996</v>
      </c>
      <c r="AN5686">
        <v>0.38775000000000004</v>
      </c>
      <c r="AO5686">
        <v>0.37524999999999997</v>
      </c>
      <c r="AP5686">
        <v>0.41025000000000006</v>
      </c>
      <c r="AQ5686">
        <v>0.43099999999999999</v>
      </c>
      <c r="AR5686">
        <v>0.48849999999999999</v>
      </c>
      <c r="AS5686">
        <v>0.55299999999999994</v>
      </c>
      <c r="AU5686">
        <f t="shared" si="147"/>
        <v>68.075000000000003</v>
      </c>
      <c r="AV5686">
        <f t="shared" si="147"/>
        <v>79.599999999999994</v>
      </c>
      <c r="AW5686">
        <f t="shared" si="147"/>
        <v>77.550000000000011</v>
      </c>
      <c r="AX5686">
        <f t="shared" si="148"/>
        <v>225.22500000000002</v>
      </c>
    </row>
    <row r="5687" spans="1:50" x14ac:dyDescent="0.25">
      <c r="A5687" s="96" t="s">
        <v>163</v>
      </c>
      <c r="B5687" s="96" t="s">
        <v>79</v>
      </c>
      <c r="C5687" s="96" t="s">
        <v>182</v>
      </c>
      <c r="D5687" s="96" t="s">
        <v>183</v>
      </c>
      <c r="E5687" s="96" t="s">
        <v>186</v>
      </c>
      <c r="F5687" s="132" t="s">
        <v>188</v>
      </c>
      <c r="G5687" s="17">
        <v>44746</v>
      </c>
      <c r="H5687" s="17"/>
      <c r="AL5687">
        <v>0.32600000000000001</v>
      </c>
      <c r="AM5687">
        <v>0.39400000000000007</v>
      </c>
      <c r="AN5687">
        <v>0.38500000000000001</v>
      </c>
      <c r="AO5687">
        <v>0.3795</v>
      </c>
      <c r="AP5687">
        <v>0.41174999999999995</v>
      </c>
      <c r="AQ5687">
        <v>0.433</v>
      </c>
      <c r="AR5687">
        <v>0.49099999999999994</v>
      </c>
      <c r="AS5687">
        <v>0.55399999999999994</v>
      </c>
      <c r="AU5687">
        <f t="shared" si="147"/>
        <v>65.2</v>
      </c>
      <c r="AV5687">
        <f t="shared" si="147"/>
        <v>78.800000000000011</v>
      </c>
      <c r="AW5687">
        <f t="shared" si="147"/>
        <v>77</v>
      </c>
      <c r="AX5687">
        <f t="shared" si="148"/>
        <v>221</v>
      </c>
    </row>
    <row r="5688" spans="1:50" x14ac:dyDescent="0.25">
      <c r="A5688" s="96" t="s">
        <v>163</v>
      </c>
      <c r="B5688" s="96" t="s">
        <v>79</v>
      </c>
      <c r="C5688" s="96" t="s">
        <v>182</v>
      </c>
      <c r="D5688" s="96" t="s">
        <v>183</v>
      </c>
      <c r="E5688" s="96" t="s">
        <v>186</v>
      </c>
      <c r="F5688" s="132" t="s">
        <v>188</v>
      </c>
      <c r="G5688" s="17">
        <v>44753</v>
      </c>
      <c r="H5688" s="17"/>
      <c r="AL5688">
        <v>0.35300000000000004</v>
      </c>
      <c r="AM5688">
        <v>0.39200000000000002</v>
      </c>
      <c r="AN5688">
        <v>0.38</v>
      </c>
      <c r="AO5688">
        <v>0.37150000000000005</v>
      </c>
      <c r="AP5688">
        <v>0.40674999999999994</v>
      </c>
      <c r="AQ5688">
        <v>0.42424999999999996</v>
      </c>
      <c r="AR5688">
        <v>0.48525000000000007</v>
      </c>
      <c r="AS5688">
        <v>0.54425000000000001</v>
      </c>
      <c r="AU5688">
        <f t="shared" si="147"/>
        <v>70.600000000000009</v>
      </c>
      <c r="AV5688">
        <f t="shared" si="147"/>
        <v>78.400000000000006</v>
      </c>
      <c r="AW5688">
        <f t="shared" si="147"/>
        <v>76</v>
      </c>
      <c r="AX5688">
        <f t="shared" si="148"/>
        <v>225</v>
      </c>
    </row>
    <row r="5689" spans="1:50" x14ac:dyDescent="0.25">
      <c r="A5689" s="96" t="s">
        <v>163</v>
      </c>
      <c r="B5689" s="96" t="s">
        <v>79</v>
      </c>
      <c r="C5689" s="96" t="s">
        <v>182</v>
      </c>
      <c r="D5689" s="96" t="s">
        <v>183</v>
      </c>
      <c r="E5689" s="96" t="s">
        <v>186</v>
      </c>
      <c r="F5689" s="132" t="s">
        <v>188</v>
      </c>
      <c r="G5689" s="17">
        <v>44756</v>
      </c>
      <c r="H5689" s="17"/>
      <c r="AM5689">
        <v>0.39600000000000002</v>
      </c>
      <c r="AN5689">
        <v>0.38825000000000004</v>
      </c>
      <c r="AO5689">
        <v>0.39099999999999996</v>
      </c>
      <c r="AP5689">
        <v>0.43449999999999994</v>
      </c>
      <c r="AQ5689">
        <v>0.44850000000000007</v>
      </c>
      <c r="AR5689">
        <v>0.49699999999999994</v>
      </c>
      <c r="AS5689">
        <v>0.54799999999999993</v>
      </c>
    </row>
    <row r="5690" spans="1:50" x14ac:dyDescent="0.25">
      <c r="A5690" s="99" t="s">
        <v>165</v>
      </c>
      <c r="B5690" s="99" t="s">
        <v>84</v>
      </c>
      <c r="C5690" s="99" t="s">
        <v>182</v>
      </c>
      <c r="D5690" s="99" t="s">
        <v>183</v>
      </c>
      <c r="E5690" s="99" t="s">
        <v>186</v>
      </c>
      <c r="F5690" s="134" t="s">
        <v>207</v>
      </c>
      <c r="G5690" s="38">
        <v>44327</v>
      </c>
      <c r="H5690" s="38"/>
      <c r="AL5690" s="12">
        <v>0.21525000000000002</v>
      </c>
      <c r="AM5690" s="12">
        <v>0.35700000000000004</v>
      </c>
      <c r="AN5690" s="12">
        <v>0.35275000000000001</v>
      </c>
      <c r="AO5690" s="12">
        <v>0.35075000000000001</v>
      </c>
      <c r="AP5690" s="12">
        <v>0.38225000000000003</v>
      </c>
      <c r="AQ5690" s="12">
        <v>0.40899999999999997</v>
      </c>
      <c r="AR5690" s="12">
        <v>0.41375000000000001</v>
      </c>
      <c r="AS5690" s="12">
        <v>0.49349999999999999</v>
      </c>
      <c r="AU5690">
        <f t="shared" si="147"/>
        <v>43.050000000000004</v>
      </c>
      <c r="AV5690">
        <f t="shared" si="147"/>
        <v>71.400000000000006</v>
      </c>
      <c r="AW5690">
        <f t="shared" si="147"/>
        <v>70.55</v>
      </c>
      <c r="AX5690">
        <f t="shared" si="148"/>
        <v>185</v>
      </c>
    </row>
    <row r="5691" spans="1:50" x14ac:dyDescent="0.25">
      <c r="A5691" s="99" t="s">
        <v>165</v>
      </c>
      <c r="B5691" s="99" t="s">
        <v>84</v>
      </c>
      <c r="C5691" s="99" t="s">
        <v>182</v>
      </c>
      <c r="D5691" s="99" t="s">
        <v>183</v>
      </c>
      <c r="E5691" s="99" t="s">
        <v>186</v>
      </c>
      <c r="F5691" s="134" t="s">
        <v>207</v>
      </c>
      <c r="G5691" s="38">
        <v>44334</v>
      </c>
      <c r="H5691" s="38"/>
      <c r="AL5691" s="12">
        <v>0.22074999999999995</v>
      </c>
      <c r="AM5691" s="12">
        <v>0.35749999999999998</v>
      </c>
      <c r="AN5691" s="12">
        <v>0.35725000000000001</v>
      </c>
      <c r="AO5691" s="12">
        <v>0.34899999999999998</v>
      </c>
      <c r="AP5691" s="12">
        <v>0.38150000000000006</v>
      </c>
      <c r="AQ5691" s="12">
        <v>0.41174999999999995</v>
      </c>
      <c r="AR5691" s="12">
        <v>0.41499999999999998</v>
      </c>
      <c r="AS5691" s="12">
        <v>0.49400000000000005</v>
      </c>
      <c r="AU5691">
        <f t="shared" si="147"/>
        <v>44.149999999999991</v>
      </c>
      <c r="AV5691">
        <f t="shared" si="147"/>
        <v>71.5</v>
      </c>
      <c r="AW5691">
        <f t="shared" si="147"/>
        <v>71.45</v>
      </c>
      <c r="AX5691">
        <f t="shared" si="148"/>
        <v>187.1</v>
      </c>
    </row>
    <row r="5692" spans="1:50" x14ac:dyDescent="0.25">
      <c r="A5692" s="99" t="s">
        <v>165</v>
      </c>
      <c r="B5692" s="99" t="s">
        <v>84</v>
      </c>
      <c r="C5692" s="99" t="s">
        <v>182</v>
      </c>
      <c r="D5692" s="99" t="s">
        <v>183</v>
      </c>
      <c r="E5692" s="99" t="s">
        <v>186</v>
      </c>
      <c r="F5692" s="134" t="s">
        <v>207</v>
      </c>
      <c r="G5692" s="38">
        <v>44341</v>
      </c>
      <c r="H5692" s="38"/>
      <c r="AL5692" s="12">
        <v>0.30449999999999999</v>
      </c>
      <c r="AM5692" s="12">
        <v>0.35899999999999999</v>
      </c>
      <c r="AN5692" s="12">
        <v>0.35700000000000004</v>
      </c>
      <c r="AO5692" s="12">
        <v>0.35</v>
      </c>
      <c r="AP5692" s="12">
        <v>0.38524999999999998</v>
      </c>
      <c r="AQ5692" s="12">
        <v>0.41450000000000004</v>
      </c>
      <c r="AR5692" s="12">
        <v>0.41675000000000006</v>
      </c>
      <c r="AS5692" s="12">
        <v>0.49700000000000005</v>
      </c>
      <c r="AU5692">
        <f t="shared" si="147"/>
        <v>60.9</v>
      </c>
      <c r="AV5692">
        <f t="shared" si="147"/>
        <v>71.8</v>
      </c>
      <c r="AW5692">
        <f t="shared" si="147"/>
        <v>71.400000000000006</v>
      </c>
      <c r="AX5692">
        <f t="shared" si="148"/>
        <v>204.1</v>
      </c>
    </row>
    <row r="5693" spans="1:50" x14ac:dyDescent="0.25">
      <c r="A5693" s="99" t="s">
        <v>165</v>
      </c>
      <c r="B5693" s="99" t="s">
        <v>84</v>
      </c>
      <c r="C5693" s="99" t="s">
        <v>182</v>
      </c>
      <c r="D5693" s="99" t="s">
        <v>183</v>
      </c>
      <c r="E5693" s="99" t="s">
        <v>186</v>
      </c>
      <c r="F5693" s="134" t="s">
        <v>207</v>
      </c>
      <c r="G5693" s="38">
        <v>44348</v>
      </c>
      <c r="H5693" s="38"/>
      <c r="AL5693" s="12">
        <v>0.31737500000000002</v>
      </c>
      <c r="AM5693" s="12">
        <v>0.37174999999999997</v>
      </c>
      <c r="AN5693" s="12">
        <v>0.35775000000000007</v>
      </c>
      <c r="AO5693" s="12">
        <v>0.35499999999999998</v>
      </c>
      <c r="AP5693" s="12">
        <v>0.38575000000000004</v>
      </c>
      <c r="AQ5693" s="12">
        <v>0.41174999999999995</v>
      </c>
      <c r="AR5693" s="12">
        <v>0.42149999999999999</v>
      </c>
      <c r="AS5693" s="12">
        <v>0.49924999999999997</v>
      </c>
      <c r="AU5693">
        <f t="shared" si="147"/>
        <v>63.475000000000001</v>
      </c>
      <c r="AV5693">
        <f t="shared" si="147"/>
        <v>74.349999999999994</v>
      </c>
      <c r="AW5693">
        <f t="shared" si="147"/>
        <v>71.550000000000011</v>
      </c>
      <c r="AX5693">
        <f t="shared" si="148"/>
        <v>209.375</v>
      </c>
    </row>
    <row r="5694" spans="1:50" x14ac:dyDescent="0.25">
      <c r="A5694" s="99" t="s">
        <v>165</v>
      </c>
      <c r="B5694" s="99" t="s">
        <v>84</v>
      </c>
      <c r="C5694" s="99" t="s">
        <v>182</v>
      </c>
      <c r="D5694" s="99" t="s">
        <v>183</v>
      </c>
      <c r="E5694" s="99" t="s">
        <v>186</v>
      </c>
      <c r="F5694" s="134" t="s">
        <v>207</v>
      </c>
      <c r="G5694" s="38">
        <v>44355</v>
      </c>
      <c r="H5694" s="38"/>
      <c r="AL5694" s="12">
        <v>0.28450000000000003</v>
      </c>
      <c r="AM5694" s="12">
        <v>0.37575000000000003</v>
      </c>
      <c r="AN5694" s="12">
        <v>0.36549999999999999</v>
      </c>
      <c r="AO5694" s="12">
        <v>0.35700000000000004</v>
      </c>
      <c r="AP5694" s="12">
        <v>0.38874999999999998</v>
      </c>
      <c r="AQ5694" s="12">
        <v>0.41525000000000001</v>
      </c>
      <c r="AR5694" s="12">
        <v>0.42375000000000002</v>
      </c>
      <c r="AS5694" s="12">
        <v>0.50074999999999992</v>
      </c>
      <c r="AU5694">
        <f t="shared" si="147"/>
        <v>56.900000000000006</v>
      </c>
      <c r="AV5694">
        <f t="shared" si="147"/>
        <v>75.150000000000006</v>
      </c>
      <c r="AW5694">
        <f t="shared" si="147"/>
        <v>73.099999999999994</v>
      </c>
      <c r="AX5694">
        <f t="shared" si="148"/>
        <v>205.15</v>
      </c>
    </row>
    <row r="5695" spans="1:50" x14ac:dyDescent="0.25">
      <c r="A5695" s="99" t="s">
        <v>165</v>
      </c>
      <c r="B5695" s="99" t="s">
        <v>84</v>
      </c>
      <c r="C5695" s="99" t="s">
        <v>182</v>
      </c>
      <c r="D5695" s="99" t="s">
        <v>183</v>
      </c>
      <c r="E5695" s="99" t="s">
        <v>186</v>
      </c>
      <c r="F5695" s="134" t="s">
        <v>207</v>
      </c>
      <c r="G5695" s="38">
        <v>44362</v>
      </c>
      <c r="H5695" s="38"/>
      <c r="AL5695" s="12">
        <v>0.33837499999999998</v>
      </c>
      <c r="AM5695" s="12">
        <v>0.379</v>
      </c>
      <c r="AN5695" s="12">
        <v>0.36325000000000002</v>
      </c>
      <c r="AO5695" s="12">
        <v>0.35850000000000004</v>
      </c>
      <c r="AP5695" s="12">
        <v>0.39049999999999996</v>
      </c>
      <c r="AQ5695" s="12">
        <v>0.41299999999999998</v>
      </c>
      <c r="AR5695" s="12">
        <v>0.42349999999999999</v>
      </c>
      <c r="AS5695" s="12">
        <v>0.50050000000000006</v>
      </c>
      <c r="AU5695">
        <f t="shared" si="147"/>
        <v>67.674999999999997</v>
      </c>
      <c r="AV5695">
        <f t="shared" si="147"/>
        <v>75.8</v>
      </c>
      <c r="AW5695">
        <f t="shared" si="147"/>
        <v>72.650000000000006</v>
      </c>
      <c r="AX5695">
        <f t="shared" si="148"/>
        <v>216.125</v>
      </c>
    </row>
    <row r="5696" spans="1:50" x14ac:dyDescent="0.25">
      <c r="A5696" s="99" t="s">
        <v>165</v>
      </c>
      <c r="B5696" s="99" t="s">
        <v>84</v>
      </c>
      <c r="C5696" s="99" t="s">
        <v>182</v>
      </c>
      <c r="D5696" s="99" t="s">
        <v>183</v>
      </c>
      <c r="E5696" s="99" t="s">
        <v>186</v>
      </c>
      <c r="F5696" s="134" t="s">
        <v>207</v>
      </c>
      <c r="G5696" s="38">
        <v>44371</v>
      </c>
      <c r="H5696" s="38"/>
      <c r="AL5696" s="12">
        <v>0.35100000000000003</v>
      </c>
      <c r="AM5696" s="12">
        <v>0.38900000000000007</v>
      </c>
      <c r="AN5696" s="12">
        <v>0.3795</v>
      </c>
      <c r="AO5696" s="12">
        <v>0.38475000000000009</v>
      </c>
      <c r="AP5696" s="12">
        <v>0.41249999999999998</v>
      </c>
      <c r="AQ5696" s="12">
        <v>0.42725000000000002</v>
      </c>
      <c r="AR5696" s="12">
        <v>0.46425</v>
      </c>
      <c r="AS5696" s="12">
        <v>0.54</v>
      </c>
      <c r="AU5696">
        <f t="shared" si="147"/>
        <v>70.2</v>
      </c>
      <c r="AV5696">
        <f t="shared" si="147"/>
        <v>77.800000000000011</v>
      </c>
      <c r="AW5696">
        <f t="shared" si="147"/>
        <v>75.900000000000006</v>
      </c>
      <c r="AX5696">
        <f t="shared" si="148"/>
        <v>223.9</v>
      </c>
    </row>
    <row r="5697" spans="1:50" x14ac:dyDescent="0.25">
      <c r="A5697" s="99" t="s">
        <v>165</v>
      </c>
      <c r="B5697" s="99" t="s">
        <v>84</v>
      </c>
      <c r="C5697" s="99" t="s">
        <v>182</v>
      </c>
      <c r="D5697" s="99" t="s">
        <v>183</v>
      </c>
      <c r="E5697" s="99" t="s">
        <v>186</v>
      </c>
      <c r="F5697" s="134" t="s">
        <v>207</v>
      </c>
      <c r="G5697" s="38">
        <v>44376</v>
      </c>
      <c r="H5697" s="38"/>
      <c r="AL5697" s="12">
        <v>0.33037500000000003</v>
      </c>
      <c r="AM5697" s="12">
        <v>0.38500000000000001</v>
      </c>
      <c r="AN5697" s="12">
        <v>0.37575000000000003</v>
      </c>
      <c r="AO5697" s="12">
        <v>0.38324999999999998</v>
      </c>
      <c r="AP5697" s="12">
        <v>0.41</v>
      </c>
      <c r="AQ5697" s="12">
        <v>0.42649999999999999</v>
      </c>
      <c r="AR5697" s="12">
        <v>0.44299999999999995</v>
      </c>
      <c r="AS5697" s="12">
        <v>0.53049999999999997</v>
      </c>
      <c r="AU5697">
        <f t="shared" si="147"/>
        <v>66.075000000000003</v>
      </c>
      <c r="AV5697">
        <f t="shared" si="147"/>
        <v>77</v>
      </c>
      <c r="AW5697">
        <f t="shared" si="147"/>
        <v>75.150000000000006</v>
      </c>
      <c r="AX5697">
        <f t="shared" si="148"/>
        <v>218.22499999999999</v>
      </c>
    </row>
    <row r="5698" spans="1:50" x14ac:dyDescent="0.25">
      <c r="A5698" s="99" t="s">
        <v>165</v>
      </c>
      <c r="B5698" s="99" t="s">
        <v>84</v>
      </c>
      <c r="C5698" s="99" t="s">
        <v>182</v>
      </c>
      <c r="D5698" s="99" t="s">
        <v>183</v>
      </c>
      <c r="E5698" s="99" t="s">
        <v>186</v>
      </c>
      <c r="F5698" s="134" t="s">
        <v>207</v>
      </c>
      <c r="G5698" s="38">
        <v>44391</v>
      </c>
      <c r="H5698" s="38"/>
      <c r="AL5698" s="12">
        <v>0.35825000000000001</v>
      </c>
      <c r="AM5698" s="12">
        <v>0.38725000000000004</v>
      </c>
      <c r="AN5698" s="12">
        <v>0.38274999999999998</v>
      </c>
      <c r="AO5698" s="12">
        <v>0.38600000000000001</v>
      </c>
      <c r="AP5698" s="12">
        <v>0.40925000000000006</v>
      </c>
      <c r="AQ5698" s="12">
        <v>0.42825000000000002</v>
      </c>
      <c r="AR5698" s="12">
        <v>0.43874999999999997</v>
      </c>
      <c r="AS5698" s="12">
        <v>0.52900000000000003</v>
      </c>
      <c r="AU5698">
        <f t="shared" si="147"/>
        <v>71.650000000000006</v>
      </c>
      <c r="AV5698">
        <f t="shared" si="147"/>
        <v>77.45</v>
      </c>
      <c r="AW5698">
        <f t="shared" si="147"/>
        <v>76.55</v>
      </c>
      <c r="AX5698">
        <f t="shared" si="148"/>
        <v>225.65000000000003</v>
      </c>
    </row>
    <row r="5699" spans="1:50" x14ac:dyDescent="0.25">
      <c r="A5699" s="99" t="s">
        <v>165</v>
      </c>
      <c r="B5699" s="99" t="s">
        <v>84</v>
      </c>
      <c r="C5699" s="99" t="s">
        <v>182</v>
      </c>
      <c r="D5699" s="99" t="s">
        <v>183</v>
      </c>
      <c r="E5699" s="99" t="s">
        <v>186</v>
      </c>
      <c r="F5699" s="134" t="s">
        <v>207</v>
      </c>
      <c r="G5699" s="38">
        <v>44460</v>
      </c>
      <c r="H5699" s="38"/>
      <c r="AL5699" s="12">
        <v>0.26</v>
      </c>
      <c r="AM5699" s="12">
        <v>0.39974999999999994</v>
      </c>
      <c r="AN5699" s="12">
        <v>0.39450000000000002</v>
      </c>
      <c r="AO5699" s="12">
        <v>0.39049999999999996</v>
      </c>
      <c r="AP5699" s="12">
        <v>0.41174999999999995</v>
      </c>
      <c r="AQ5699" s="12">
        <v>0.42399999999999999</v>
      </c>
      <c r="AR5699" s="12">
        <v>0.46100000000000002</v>
      </c>
      <c r="AS5699" s="12">
        <v>0.53224999999999989</v>
      </c>
      <c r="AU5699">
        <f t="shared" si="147"/>
        <v>52</v>
      </c>
      <c r="AV5699">
        <f t="shared" si="147"/>
        <v>79.949999999999989</v>
      </c>
      <c r="AW5699">
        <f t="shared" si="147"/>
        <v>78.900000000000006</v>
      </c>
      <c r="AX5699">
        <f t="shared" si="148"/>
        <v>210.85</v>
      </c>
    </row>
    <row r="5700" spans="1:50" x14ac:dyDescent="0.25">
      <c r="A5700" s="99" t="s">
        <v>165</v>
      </c>
      <c r="B5700" s="99" t="s">
        <v>84</v>
      </c>
      <c r="C5700" s="99" t="s">
        <v>182</v>
      </c>
      <c r="D5700" s="99" t="s">
        <v>183</v>
      </c>
      <c r="E5700" s="99" t="s">
        <v>186</v>
      </c>
      <c r="F5700" s="134" t="s">
        <v>207</v>
      </c>
      <c r="G5700" s="38">
        <v>44469</v>
      </c>
      <c r="H5700" s="38"/>
      <c r="AL5700" s="12">
        <v>0.269625</v>
      </c>
      <c r="AM5700" s="12">
        <v>0.39399999999999996</v>
      </c>
      <c r="AN5700" s="12">
        <v>0.38225000000000003</v>
      </c>
      <c r="AO5700" s="12">
        <v>0.37450000000000006</v>
      </c>
      <c r="AP5700" s="12">
        <v>0.39825000000000005</v>
      </c>
      <c r="AQ5700" s="12">
        <v>0.41399999999999998</v>
      </c>
      <c r="AR5700" s="12">
        <v>0.44</v>
      </c>
      <c r="AS5700" s="12">
        <v>0.51974999999999993</v>
      </c>
      <c r="AU5700">
        <f t="shared" si="147"/>
        <v>53.924999999999997</v>
      </c>
      <c r="AV5700">
        <f t="shared" si="147"/>
        <v>78.8</v>
      </c>
      <c r="AW5700">
        <f t="shared" si="147"/>
        <v>76.45</v>
      </c>
      <c r="AX5700">
        <f t="shared" si="148"/>
        <v>209.17500000000001</v>
      </c>
    </row>
    <row r="5701" spans="1:50" x14ac:dyDescent="0.25">
      <c r="A5701" s="99" t="s">
        <v>165</v>
      </c>
      <c r="B5701" s="99" t="s">
        <v>84</v>
      </c>
      <c r="C5701" s="99" t="s">
        <v>182</v>
      </c>
      <c r="D5701" s="99" t="s">
        <v>183</v>
      </c>
      <c r="E5701" s="99" t="s">
        <v>186</v>
      </c>
      <c r="F5701" s="134" t="s">
        <v>207</v>
      </c>
      <c r="G5701" s="38">
        <v>44474</v>
      </c>
      <c r="H5701" s="38"/>
      <c r="AL5701" s="12">
        <v>0.245</v>
      </c>
      <c r="AM5701" s="12">
        <v>0.39350000000000002</v>
      </c>
      <c r="AN5701" s="12">
        <v>0.38600000000000001</v>
      </c>
      <c r="AO5701" s="12">
        <v>0.38624999999999998</v>
      </c>
      <c r="AP5701" s="12">
        <v>0.40725</v>
      </c>
      <c r="AQ5701" s="12">
        <v>0.43049999999999999</v>
      </c>
      <c r="AR5701" s="12">
        <v>0.45700000000000002</v>
      </c>
      <c r="AS5701" s="12">
        <v>0.52775000000000005</v>
      </c>
      <c r="AU5701">
        <f t="shared" si="147"/>
        <v>49</v>
      </c>
      <c r="AV5701">
        <f t="shared" si="147"/>
        <v>78.7</v>
      </c>
      <c r="AW5701">
        <f t="shared" si="147"/>
        <v>77.2</v>
      </c>
      <c r="AX5701">
        <f t="shared" si="148"/>
        <v>204.9</v>
      </c>
    </row>
    <row r="5702" spans="1:50" x14ac:dyDescent="0.25">
      <c r="A5702" s="99" t="s">
        <v>165</v>
      </c>
      <c r="B5702" s="99" t="s">
        <v>84</v>
      </c>
      <c r="C5702" s="99" t="s">
        <v>182</v>
      </c>
      <c r="D5702" s="99" t="s">
        <v>183</v>
      </c>
      <c r="E5702" s="99" t="s">
        <v>186</v>
      </c>
      <c r="F5702" s="134" t="s">
        <v>207</v>
      </c>
      <c r="G5702" s="38">
        <v>44481</v>
      </c>
      <c r="H5702" s="38"/>
      <c r="AL5702" s="12">
        <v>0.25324999999999998</v>
      </c>
      <c r="AM5702" s="12">
        <v>0.39274999999999999</v>
      </c>
      <c r="AN5702" s="12">
        <v>0.38624999999999998</v>
      </c>
      <c r="AO5702" s="12">
        <v>0.38825000000000004</v>
      </c>
      <c r="AP5702" s="12">
        <v>0.40625</v>
      </c>
      <c r="AQ5702" s="12">
        <v>0.41850000000000004</v>
      </c>
      <c r="AR5702" s="12">
        <v>0.45724999999999999</v>
      </c>
      <c r="AS5702" s="12">
        <v>0.52475000000000005</v>
      </c>
      <c r="AU5702">
        <f t="shared" si="147"/>
        <v>50.649999999999991</v>
      </c>
      <c r="AV5702">
        <f t="shared" si="147"/>
        <v>78.55</v>
      </c>
      <c r="AW5702">
        <f t="shared" si="147"/>
        <v>77.25</v>
      </c>
      <c r="AX5702">
        <f t="shared" si="148"/>
        <v>206.45</v>
      </c>
    </row>
    <row r="5703" spans="1:50" x14ac:dyDescent="0.25">
      <c r="A5703" s="99" t="s">
        <v>165</v>
      </c>
      <c r="B5703" s="99" t="s">
        <v>84</v>
      </c>
      <c r="C5703" s="99" t="s">
        <v>182</v>
      </c>
      <c r="D5703" s="99" t="s">
        <v>183</v>
      </c>
      <c r="E5703" s="99" t="s">
        <v>186</v>
      </c>
      <c r="F5703" s="134" t="s">
        <v>207</v>
      </c>
      <c r="G5703" s="38">
        <v>44487</v>
      </c>
      <c r="H5703" s="38"/>
      <c r="AL5703" s="12">
        <v>0.21674999999999997</v>
      </c>
      <c r="AM5703" s="12">
        <v>0.38849999999999996</v>
      </c>
      <c r="AN5703" s="12">
        <v>0.38350000000000001</v>
      </c>
      <c r="AO5703" s="12">
        <v>0.38700000000000001</v>
      </c>
      <c r="AP5703" s="12">
        <v>0.40674999999999994</v>
      </c>
      <c r="AQ5703" s="12">
        <v>0.41850000000000004</v>
      </c>
      <c r="AR5703" s="12">
        <v>0.45675000000000004</v>
      </c>
      <c r="AS5703" s="12">
        <v>0.52749999999999997</v>
      </c>
      <c r="AU5703">
        <f t="shared" si="147"/>
        <v>43.349999999999994</v>
      </c>
      <c r="AV5703">
        <f t="shared" si="147"/>
        <v>77.699999999999989</v>
      </c>
      <c r="AW5703">
        <f t="shared" si="147"/>
        <v>76.7</v>
      </c>
      <c r="AX5703">
        <f t="shared" si="148"/>
        <v>197.75</v>
      </c>
    </row>
    <row r="5704" spans="1:50" x14ac:dyDescent="0.25">
      <c r="A5704" s="99" t="s">
        <v>165</v>
      </c>
      <c r="B5704" s="99" t="s">
        <v>84</v>
      </c>
      <c r="C5704" s="99" t="s">
        <v>182</v>
      </c>
      <c r="D5704" s="99" t="s">
        <v>183</v>
      </c>
      <c r="E5704" s="99" t="s">
        <v>186</v>
      </c>
      <c r="F5704" s="134" t="s">
        <v>207</v>
      </c>
      <c r="G5704" s="38">
        <v>44495</v>
      </c>
      <c r="H5704" s="38"/>
      <c r="AL5704" s="12">
        <v>0.1825</v>
      </c>
      <c r="AM5704" s="12">
        <v>0.37125000000000002</v>
      </c>
      <c r="AN5704" s="12">
        <v>0.36599999999999994</v>
      </c>
      <c r="AO5704" s="12">
        <v>0.38900000000000001</v>
      </c>
      <c r="AP5704" s="12">
        <v>0.41474999999999995</v>
      </c>
      <c r="AQ5704" s="12">
        <v>0.42674999999999996</v>
      </c>
      <c r="AR5704" s="12">
        <v>0.45850000000000002</v>
      </c>
      <c r="AS5704" s="12">
        <v>0.53900000000000003</v>
      </c>
      <c r="AU5704">
        <f t="shared" si="147"/>
        <v>36.5</v>
      </c>
      <c r="AV5704">
        <f t="shared" si="147"/>
        <v>74.25</v>
      </c>
      <c r="AW5704">
        <f t="shared" si="147"/>
        <v>73.199999999999989</v>
      </c>
      <c r="AX5704">
        <f t="shared" si="148"/>
        <v>183.95</v>
      </c>
    </row>
    <row r="5705" spans="1:50" x14ac:dyDescent="0.25">
      <c r="A5705" s="99" t="s">
        <v>165</v>
      </c>
      <c r="B5705" s="99" t="s">
        <v>84</v>
      </c>
      <c r="C5705" s="99" t="s">
        <v>182</v>
      </c>
      <c r="D5705" s="99" t="s">
        <v>183</v>
      </c>
      <c r="E5705" s="99" t="s">
        <v>186</v>
      </c>
      <c r="F5705" s="134" t="s">
        <v>207</v>
      </c>
      <c r="G5705" s="38">
        <v>44501</v>
      </c>
      <c r="H5705" s="38"/>
      <c r="AL5705" s="12">
        <v>0.23012500000000002</v>
      </c>
      <c r="AM5705" s="12">
        <v>0.37450000000000006</v>
      </c>
      <c r="AN5705" s="12">
        <v>0.36174999999999996</v>
      </c>
      <c r="AO5705" s="12">
        <v>0.38524999999999998</v>
      </c>
      <c r="AP5705" s="12">
        <v>0.41025000000000006</v>
      </c>
      <c r="AQ5705" s="12">
        <v>0.41850000000000004</v>
      </c>
      <c r="AR5705" s="12">
        <v>0.45575000000000004</v>
      </c>
      <c r="AS5705" s="12">
        <v>0.53849999999999998</v>
      </c>
      <c r="AU5705">
        <f t="shared" si="147"/>
        <v>46.025000000000006</v>
      </c>
      <c r="AV5705">
        <f t="shared" si="147"/>
        <v>74.900000000000006</v>
      </c>
      <c r="AW5705">
        <f t="shared" si="147"/>
        <v>72.349999999999994</v>
      </c>
      <c r="AX5705">
        <f t="shared" si="148"/>
        <v>193.27500000000001</v>
      </c>
    </row>
    <row r="5706" spans="1:50" x14ac:dyDescent="0.25">
      <c r="A5706" s="99" t="s">
        <v>165</v>
      </c>
      <c r="B5706" s="99" t="s">
        <v>84</v>
      </c>
      <c r="C5706" s="99" t="s">
        <v>182</v>
      </c>
      <c r="D5706" s="99" t="s">
        <v>183</v>
      </c>
      <c r="E5706" s="99" t="s">
        <v>186</v>
      </c>
      <c r="F5706" s="134" t="s">
        <v>207</v>
      </c>
      <c r="G5706" s="38">
        <v>44508</v>
      </c>
      <c r="H5706" s="38"/>
      <c r="AL5706" s="12">
        <v>0.30362500000000003</v>
      </c>
      <c r="AM5706" s="12">
        <v>0.39849999999999997</v>
      </c>
      <c r="AN5706" s="12">
        <v>0.38075000000000003</v>
      </c>
      <c r="AO5706" s="12">
        <v>0.39274999999999999</v>
      </c>
      <c r="AP5706" s="12">
        <v>0.41825000000000001</v>
      </c>
      <c r="AQ5706" s="12">
        <v>0.43125000000000002</v>
      </c>
      <c r="AR5706" s="12">
        <v>0.45924999999999999</v>
      </c>
      <c r="AS5706" s="12">
        <v>0.54475000000000007</v>
      </c>
      <c r="AU5706">
        <f t="shared" ref="AU5706:AW5769" si="149">AL5706*200</f>
        <v>60.725000000000009</v>
      </c>
      <c r="AV5706">
        <f t="shared" si="149"/>
        <v>79.699999999999989</v>
      </c>
      <c r="AW5706">
        <f t="shared" si="149"/>
        <v>76.150000000000006</v>
      </c>
      <c r="AX5706">
        <f t="shared" si="148"/>
        <v>216.57500000000002</v>
      </c>
    </row>
    <row r="5707" spans="1:50" x14ac:dyDescent="0.25">
      <c r="A5707" s="99" t="s">
        <v>165</v>
      </c>
      <c r="B5707" s="99" t="s">
        <v>84</v>
      </c>
      <c r="C5707" s="99" t="s">
        <v>182</v>
      </c>
      <c r="D5707" s="99" t="s">
        <v>183</v>
      </c>
      <c r="E5707" s="99" t="s">
        <v>186</v>
      </c>
      <c r="F5707" s="134" t="s">
        <v>207</v>
      </c>
      <c r="G5707" s="38">
        <v>44515</v>
      </c>
      <c r="H5707" s="38"/>
      <c r="AL5707" s="12">
        <v>0.20425000000000001</v>
      </c>
      <c r="AM5707" s="12">
        <v>0.37924999999999998</v>
      </c>
      <c r="AN5707" s="12">
        <v>0.36625000000000002</v>
      </c>
      <c r="AO5707" s="12">
        <v>0.38424999999999998</v>
      </c>
      <c r="AP5707" s="12">
        <v>0.41125</v>
      </c>
      <c r="AQ5707" s="12">
        <v>0.42674999999999996</v>
      </c>
      <c r="AR5707" s="12">
        <v>0.45675000000000004</v>
      </c>
      <c r="AS5707" s="12">
        <v>0.53850000000000009</v>
      </c>
      <c r="AU5707">
        <f t="shared" si="149"/>
        <v>40.85</v>
      </c>
      <c r="AV5707">
        <f t="shared" si="149"/>
        <v>75.849999999999994</v>
      </c>
      <c r="AW5707">
        <f t="shared" si="149"/>
        <v>73.25</v>
      </c>
      <c r="AX5707">
        <f t="shared" si="148"/>
        <v>189.95</v>
      </c>
    </row>
    <row r="5708" spans="1:50" x14ac:dyDescent="0.25">
      <c r="A5708" s="99" t="s">
        <v>165</v>
      </c>
      <c r="B5708" s="99" t="s">
        <v>84</v>
      </c>
      <c r="C5708" s="99" t="s">
        <v>182</v>
      </c>
      <c r="D5708" s="99" t="s">
        <v>183</v>
      </c>
      <c r="E5708" s="99" t="s">
        <v>186</v>
      </c>
      <c r="F5708" s="134" t="s">
        <v>207</v>
      </c>
      <c r="G5708" s="38">
        <v>44523</v>
      </c>
      <c r="H5708" s="38"/>
      <c r="AL5708" s="12">
        <v>0.17162500000000003</v>
      </c>
      <c r="AM5708" s="12">
        <v>0.37174999999999997</v>
      </c>
      <c r="AN5708" s="12">
        <v>0.38150000000000006</v>
      </c>
      <c r="AO5708" s="12">
        <v>0.38950000000000001</v>
      </c>
      <c r="AP5708" s="12">
        <v>0.42549999999999999</v>
      </c>
      <c r="AQ5708" s="12">
        <v>0.45575000000000004</v>
      </c>
      <c r="AR5708" s="12">
        <v>0.50324999999999998</v>
      </c>
      <c r="AS5708" s="12">
        <v>0.53799999999999992</v>
      </c>
      <c r="AU5708">
        <f t="shared" si="149"/>
        <v>34.325000000000003</v>
      </c>
      <c r="AV5708">
        <f t="shared" si="149"/>
        <v>74.349999999999994</v>
      </c>
      <c r="AW5708">
        <f t="shared" si="149"/>
        <v>76.300000000000011</v>
      </c>
      <c r="AX5708">
        <f t="shared" si="148"/>
        <v>184.97500000000002</v>
      </c>
    </row>
    <row r="5709" spans="1:50" x14ac:dyDescent="0.25">
      <c r="A5709" s="99" t="s">
        <v>165</v>
      </c>
      <c r="B5709" s="99" t="s">
        <v>84</v>
      </c>
      <c r="C5709" s="99" t="s">
        <v>182</v>
      </c>
      <c r="D5709" s="99" t="s">
        <v>183</v>
      </c>
      <c r="E5709" s="99" t="s">
        <v>186</v>
      </c>
      <c r="F5709" s="134" t="s">
        <v>207</v>
      </c>
      <c r="G5709" s="38">
        <v>44568</v>
      </c>
      <c r="H5709" s="38"/>
      <c r="AL5709" s="12">
        <v>0.27562500000000001</v>
      </c>
      <c r="AM5709" s="12">
        <v>0.37524999999999997</v>
      </c>
      <c r="AN5709" s="12">
        <v>0.34625</v>
      </c>
      <c r="AO5709" s="12">
        <v>0.37074999999999997</v>
      </c>
      <c r="AP5709" s="12">
        <v>0.39799999999999996</v>
      </c>
      <c r="AQ5709" s="12">
        <v>0.43024999999999997</v>
      </c>
      <c r="AR5709" s="12">
        <v>0.46599999999999997</v>
      </c>
      <c r="AS5709" s="12">
        <v>0.53725000000000001</v>
      </c>
      <c r="AU5709">
        <f t="shared" si="149"/>
        <v>55.125</v>
      </c>
      <c r="AV5709">
        <f t="shared" si="149"/>
        <v>75.05</v>
      </c>
      <c r="AW5709">
        <f t="shared" si="149"/>
        <v>69.25</v>
      </c>
      <c r="AX5709">
        <f t="shared" si="148"/>
        <v>199.42500000000001</v>
      </c>
    </row>
    <row r="5710" spans="1:50" x14ac:dyDescent="0.25">
      <c r="A5710" s="99" t="s">
        <v>165</v>
      </c>
      <c r="B5710" s="99" t="s">
        <v>84</v>
      </c>
      <c r="C5710" s="99" t="s">
        <v>182</v>
      </c>
      <c r="D5710" s="99" t="s">
        <v>183</v>
      </c>
      <c r="E5710" s="99" t="s">
        <v>186</v>
      </c>
      <c r="F5710" s="134" t="s">
        <v>207</v>
      </c>
      <c r="G5710" s="38">
        <v>44571</v>
      </c>
      <c r="H5710" s="38"/>
      <c r="AL5710" s="12">
        <v>0.24212499999999998</v>
      </c>
      <c r="AM5710" s="12">
        <v>0.37</v>
      </c>
      <c r="AN5710" s="12">
        <v>0.34450000000000003</v>
      </c>
      <c r="AO5710" s="12">
        <v>0.374</v>
      </c>
      <c r="AP5710" s="12">
        <v>0.40150000000000008</v>
      </c>
      <c r="AQ5710" s="12">
        <v>0.43625000000000003</v>
      </c>
      <c r="AR5710" s="12">
        <v>0.46750000000000003</v>
      </c>
      <c r="AS5710" s="12">
        <v>0.54175000000000006</v>
      </c>
      <c r="AU5710">
        <f t="shared" si="149"/>
        <v>48.424999999999997</v>
      </c>
      <c r="AV5710">
        <f t="shared" si="149"/>
        <v>74</v>
      </c>
      <c r="AW5710">
        <f t="shared" si="149"/>
        <v>68.900000000000006</v>
      </c>
      <c r="AX5710">
        <f t="shared" si="148"/>
        <v>191.32499999999999</v>
      </c>
    </row>
    <row r="5711" spans="1:50" x14ac:dyDescent="0.25">
      <c r="A5711" s="99" t="s">
        <v>165</v>
      </c>
      <c r="B5711" s="99" t="s">
        <v>84</v>
      </c>
      <c r="C5711" s="99" t="s">
        <v>182</v>
      </c>
      <c r="D5711" s="99" t="s">
        <v>183</v>
      </c>
      <c r="E5711" s="99" t="s">
        <v>186</v>
      </c>
      <c r="F5711" s="134" t="s">
        <v>207</v>
      </c>
      <c r="G5711" s="38">
        <v>44579</v>
      </c>
      <c r="H5711" s="38"/>
      <c r="AL5711" s="12">
        <v>0.222</v>
      </c>
      <c r="AM5711" s="12">
        <v>0.36674999999999996</v>
      </c>
      <c r="AN5711" s="12">
        <v>0.34600000000000003</v>
      </c>
      <c r="AO5711" s="12">
        <v>0.37474999999999992</v>
      </c>
      <c r="AP5711" s="12">
        <v>0.40100000000000002</v>
      </c>
      <c r="AQ5711" s="12">
        <v>0.43324999999999997</v>
      </c>
      <c r="AR5711" s="12">
        <v>0.46750000000000003</v>
      </c>
      <c r="AS5711" s="12">
        <v>0.54349999999999998</v>
      </c>
      <c r="AU5711">
        <f t="shared" si="149"/>
        <v>44.4</v>
      </c>
      <c r="AV5711">
        <f t="shared" si="149"/>
        <v>73.349999999999994</v>
      </c>
      <c r="AW5711">
        <f t="shared" si="149"/>
        <v>69.2</v>
      </c>
      <c r="AX5711">
        <f t="shared" si="148"/>
        <v>186.95</v>
      </c>
    </row>
    <row r="5712" spans="1:50" x14ac:dyDescent="0.25">
      <c r="A5712" s="99" t="s">
        <v>165</v>
      </c>
      <c r="B5712" s="99" t="s">
        <v>84</v>
      </c>
      <c r="C5712" s="99" t="s">
        <v>182</v>
      </c>
      <c r="D5712" s="99" t="s">
        <v>183</v>
      </c>
      <c r="E5712" s="99" t="s">
        <v>186</v>
      </c>
      <c r="F5712" s="134" t="s">
        <v>207</v>
      </c>
      <c r="G5712" s="38">
        <v>44586</v>
      </c>
      <c r="H5712" s="38"/>
      <c r="AL5712" s="12">
        <v>0.22099999999999997</v>
      </c>
      <c r="AM5712" s="12">
        <v>0.36200000000000004</v>
      </c>
      <c r="AN5712" s="12">
        <v>0.34350000000000003</v>
      </c>
      <c r="AO5712" s="12">
        <v>0.37125000000000002</v>
      </c>
      <c r="AP5712" s="12">
        <v>0.40100000000000002</v>
      </c>
      <c r="AQ5712" s="12">
        <v>0.43774999999999997</v>
      </c>
      <c r="AR5712" s="12">
        <v>0.46549999999999997</v>
      </c>
      <c r="AS5712" s="12">
        <v>0.54700000000000004</v>
      </c>
      <c r="AU5712">
        <f t="shared" si="149"/>
        <v>44.199999999999996</v>
      </c>
      <c r="AV5712">
        <f t="shared" si="149"/>
        <v>72.400000000000006</v>
      </c>
      <c r="AW5712">
        <f t="shared" si="149"/>
        <v>68.7</v>
      </c>
      <c r="AX5712">
        <f t="shared" si="148"/>
        <v>185.3</v>
      </c>
    </row>
    <row r="5713" spans="1:50" x14ac:dyDescent="0.25">
      <c r="A5713" s="99" t="s">
        <v>165</v>
      </c>
      <c r="B5713" s="99" t="s">
        <v>84</v>
      </c>
      <c r="C5713" s="99" t="s">
        <v>182</v>
      </c>
      <c r="D5713" s="99" t="s">
        <v>183</v>
      </c>
      <c r="E5713" s="99" t="s">
        <v>186</v>
      </c>
      <c r="F5713" s="134" t="s">
        <v>207</v>
      </c>
      <c r="G5713" s="38">
        <v>44592</v>
      </c>
      <c r="H5713" s="38"/>
      <c r="AL5713" s="12">
        <v>0.24200000000000002</v>
      </c>
      <c r="AM5713" s="12">
        <v>0.35450000000000004</v>
      </c>
      <c r="AN5713" s="12">
        <v>0.35825000000000001</v>
      </c>
      <c r="AO5713" s="12">
        <v>0.34849999999999992</v>
      </c>
      <c r="AP5713" s="12">
        <v>0.38624999999999998</v>
      </c>
      <c r="AQ5713" s="12">
        <v>0.42274999999999996</v>
      </c>
      <c r="AR5713" s="12">
        <v>0.45674999999999999</v>
      </c>
      <c r="AS5713" s="12">
        <v>0.54025000000000001</v>
      </c>
      <c r="AU5713">
        <f t="shared" si="149"/>
        <v>48.400000000000006</v>
      </c>
      <c r="AV5713">
        <f t="shared" si="149"/>
        <v>70.900000000000006</v>
      </c>
      <c r="AW5713">
        <f t="shared" si="149"/>
        <v>71.650000000000006</v>
      </c>
      <c r="AX5713">
        <f t="shared" si="148"/>
        <v>190.95000000000002</v>
      </c>
    </row>
    <row r="5714" spans="1:50" x14ac:dyDescent="0.25">
      <c r="A5714" s="99" t="s">
        <v>165</v>
      </c>
      <c r="B5714" s="99" t="s">
        <v>84</v>
      </c>
      <c r="C5714" s="99" t="s">
        <v>182</v>
      </c>
      <c r="D5714" s="99" t="s">
        <v>183</v>
      </c>
      <c r="E5714" s="99" t="s">
        <v>186</v>
      </c>
      <c r="F5714" s="134" t="s">
        <v>207</v>
      </c>
      <c r="G5714" s="38">
        <v>44601</v>
      </c>
      <c r="H5714" s="38"/>
      <c r="AL5714" s="12">
        <v>0.38575000000000004</v>
      </c>
      <c r="AM5714" s="12">
        <v>0.39250000000000002</v>
      </c>
      <c r="AN5714" s="12">
        <v>0.37200000000000005</v>
      </c>
      <c r="AO5714" s="12">
        <v>0.37474999999999992</v>
      </c>
      <c r="AP5714" s="12">
        <v>0.40024999999999999</v>
      </c>
      <c r="AQ5714" s="12">
        <v>0.42799999999999999</v>
      </c>
      <c r="AR5714" s="12">
        <v>0.45250000000000007</v>
      </c>
      <c r="AS5714" s="12">
        <v>0.53849999999999998</v>
      </c>
      <c r="AU5714">
        <f t="shared" si="149"/>
        <v>77.150000000000006</v>
      </c>
      <c r="AV5714">
        <f t="shared" si="149"/>
        <v>78.5</v>
      </c>
      <c r="AW5714">
        <f t="shared" si="149"/>
        <v>74.400000000000006</v>
      </c>
      <c r="AX5714">
        <f t="shared" si="148"/>
        <v>230.05</v>
      </c>
    </row>
    <row r="5715" spans="1:50" x14ac:dyDescent="0.25">
      <c r="A5715" s="99" t="s">
        <v>165</v>
      </c>
      <c r="B5715" s="99" t="s">
        <v>84</v>
      </c>
      <c r="C5715" s="99" t="s">
        <v>182</v>
      </c>
      <c r="D5715" s="99" t="s">
        <v>183</v>
      </c>
      <c r="E5715" s="99" t="s">
        <v>186</v>
      </c>
      <c r="F5715" s="134" t="s">
        <v>207</v>
      </c>
      <c r="G5715" s="38">
        <v>44603</v>
      </c>
      <c r="H5715" s="38"/>
      <c r="AL5715" s="12"/>
      <c r="AM5715" s="12">
        <v>0.38750000000000001</v>
      </c>
      <c r="AN5715" s="12">
        <v>0.3795</v>
      </c>
      <c r="AO5715" s="12">
        <v>0.3765</v>
      </c>
      <c r="AP5715" s="12">
        <v>0.40100000000000002</v>
      </c>
      <c r="AQ5715" s="12">
        <v>0.42549999999999999</v>
      </c>
      <c r="AR5715" s="12">
        <v>0.46100000000000002</v>
      </c>
      <c r="AS5715" s="12">
        <v>0.53900000000000003</v>
      </c>
    </row>
    <row r="5716" spans="1:50" x14ac:dyDescent="0.25">
      <c r="A5716" s="99" t="s">
        <v>165</v>
      </c>
      <c r="B5716" s="99" t="s">
        <v>84</v>
      </c>
      <c r="C5716" s="99" t="s">
        <v>182</v>
      </c>
      <c r="D5716" s="99" t="s">
        <v>183</v>
      </c>
      <c r="E5716" s="99" t="s">
        <v>186</v>
      </c>
      <c r="F5716" s="134" t="s">
        <v>207</v>
      </c>
      <c r="G5716" s="38">
        <v>44606</v>
      </c>
      <c r="H5716" s="38"/>
      <c r="AL5716" s="12">
        <v>0.37599999999999995</v>
      </c>
      <c r="AM5716" s="12">
        <v>0.39474999999999999</v>
      </c>
      <c r="AN5716" s="12">
        <v>0.3765</v>
      </c>
      <c r="AO5716" s="12">
        <v>0.38424999999999998</v>
      </c>
      <c r="AP5716" s="12">
        <v>0.41299999999999998</v>
      </c>
      <c r="AQ5716" s="12">
        <v>0.43474999999999997</v>
      </c>
      <c r="AR5716" s="12">
        <v>0.46525</v>
      </c>
      <c r="AS5716" s="12">
        <v>0.54249999999999998</v>
      </c>
      <c r="AU5716">
        <f t="shared" si="149"/>
        <v>75.199999999999989</v>
      </c>
      <c r="AV5716">
        <f t="shared" si="149"/>
        <v>78.95</v>
      </c>
      <c r="AW5716">
        <f t="shared" si="149"/>
        <v>75.3</v>
      </c>
      <c r="AX5716">
        <f t="shared" ref="AX5716:AX5779" si="150">AU5716+AV5716+AW5716</f>
        <v>229.45</v>
      </c>
    </row>
    <row r="5717" spans="1:50" x14ac:dyDescent="0.25">
      <c r="A5717" s="99" t="s">
        <v>165</v>
      </c>
      <c r="B5717" s="99" t="s">
        <v>84</v>
      </c>
      <c r="C5717" s="99" t="s">
        <v>182</v>
      </c>
      <c r="D5717" s="99" t="s">
        <v>183</v>
      </c>
      <c r="E5717" s="99" t="s">
        <v>186</v>
      </c>
      <c r="F5717" s="134" t="s">
        <v>207</v>
      </c>
      <c r="G5717" s="38">
        <v>44613</v>
      </c>
      <c r="H5717" s="38"/>
      <c r="AL5717" s="12">
        <v>0.292375</v>
      </c>
      <c r="AM5717" s="12">
        <v>0.38549999999999995</v>
      </c>
      <c r="AN5717" s="12">
        <v>0.36875000000000002</v>
      </c>
      <c r="AO5717" s="12">
        <v>0.3765</v>
      </c>
      <c r="AP5717" s="12">
        <v>0.40749999999999997</v>
      </c>
      <c r="AQ5717" s="12">
        <v>0.43975000000000003</v>
      </c>
      <c r="AR5717" s="12">
        <v>0.46500000000000002</v>
      </c>
      <c r="AS5717" s="12">
        <v>0.54200000000000004</v>
      </c>
      <c r="AU5717">
        <f t="shared" si="149"/>
        <v>58.475000000000001</v>
      </c>
      <c r="AV5717">
        <f t="shared" si="149"/>
        <v>77.099999999999994</v>
      </c>
      <c r="AW5717">
        <f t="shared" si="149"/>
        <v>73.75</v>
      </c>
      <c r="AX5717">
        <f t="shared" si="150"/>
        <v>209.32499999999999</v>
      </c>
    </row>
    <row r="5718" spans="1:50" x14ac:dyDescent="0.25">
      <c r="A5718" s="99" t="s">
        <v>165</v>
      </c>
      <c r="B5718" s="99" t="s">
        <v>84</v>
      </c>
      <c r="C5718" s="99" t="s">
        <v>182</v>
      </c>
      <c r="D5718" s="99" t="s">
        <v>183</v>
      </c>
      <c r="E5718" s="99" t="s">
        <v>186</v>
      </c>
      <c r="F5718" s="134" t="s">
        <v>188</v>
      </c>
      <c r="G5718" s="38">
        <v>44698</v>
      </c>
      <c r="H5718" s="38"/>
      <c r="AL5718" s="12">
        <v>0.32674999999999998</v>
      </c>
      <c r="AM5718" s="12">
        <v>0.37549999999999994</v>
      </c>
      <c r="AN5718" s="12">
        <v>0.36800000000000005</v>
      </c>
      <c r="AO5718" s="12">
        <v>0.36024999999999996</v>
      </c>
      <c r="AP5718" s="12">
        <v>0.39874999999999999</v>
      </c>
      <c r="AQ5718" s="12">
        <v>0.42774999999999996</v>
      </c>
      <c r="AR5718" s="12">
        <v>0.44449999999999995</v>
      </c>
      <c r="AS5718" s="12">
        <v>0.53599999999999992</v>
      </c>
      <c r="AU5718">
        <f t="shared" si="149"/>
        <v>65.349999999999994</v>
      </c>
      <c r="AV5718">
        <f t="shared" si="149"/>
        <v>75.099999999999994</v>
      </c>
      <c r="AW5718">
        <f t="shared" si="149"/>
        <v>73.600000000000009</v>
      </c>
      <c r="AX5718">
        <f t="shared" si="150"/>
        <v>214.05</v>
      </c>
    </row>
    <row r="5719" spans="1:50" x14ac:dyDescent="0.25">
      <c r="A5719" s="99" t="s">
        <v>165</v>
      </c>
      <c r="B5719" s="99" t="s">
        <v>84</v>
      </c>
      <c r="C5719" s="99" t="s">
        <v>182</v>
      </c>
      <c r="D5719" s="99" t="s">
        <v>183</v>
      </c>
      <c r="E5719" s="99" t="s">
        <v>186</v>
      </c>
      <c r="F5719" s="134" t="s">
        <v>188</v>
      </c>
      <c r="G5719" s="38">
        <v>44705</v>
      </c>
      <c r="H5719" s="38"/>
      <c r="AL5719" s="12">
        <v>0.28837499999999999</v>
      </c>
      <c r="AM5719" s="12">
        <v>0.37325000000000003</v>
      </c>
      <c r="AN5719" s="12">
        <v>0.36575000000000002</v>
      </c>
      <c r="AO5719" s="12">
        <v>0.36125000000000002</v>
      </c>
      <c r="AP5719" s="12">
        <v>0.39575000000000005</v>
      </c>
      <c r="AQ5719" s="12">
        <v>0.43025000000000008</v>
      </c>
      <c r="AR5719" s="12">
        <v>0.44299999999999995</v>
      </c>
      <c r="AS5719" s="12">
        <v>0.53300000000000003</v>
      </c>
      <c r="AU5719">
        <f t="shared" si="149"/>
        <v>57.674999999999997</v>
      </c>
      <c r="AV5719">
        <f t="shared" si="149"/>
        <v>74.650000000000006</v>
      </c>
      <c r="AW5719">
        <f t="shared" si="149"/>
        <v>73.150000000000006</v>
      </c>
      <c r="AX5719">
        <f t="shared" si="150"/>
        <v>205.47499999999999</v>
      </c>
    </row>
    <row r="5720" spans="1:50" x14ac:dyDescent="0.25">
      <c r="A5720" s="99" t="s">
        <v>165</v>
      </c>
      <c r="B5720" s="99" t="s">
        <v>84</v>
      </c>
      <c r="C5720" s="99" t="s">
        <v>182</v>
      </c>
      <c r="D5720" s="99" t="s">
        <v>183</v>
      </c>
      <c r="E5720" s="99" t="s">
        <v>186</v>
      </c>
      <c r="F5720" s="134" t="s">
        <v>188</v>
      </c>
      <c r="G5720" s="38">
        <v>44712</v>
      </c>
      <c r="H5720" s="38"/>
      <c r="AL5720" s="12">
        <v>0.34650000000000003</v>
      </c>
      <c r="AM5720" s="12">
        <v>0.38750000000000001</v>
      </c>
      <c r="AN5720" s="12">
        <v>0.38024999999999998</v>
      </c>
      <c r="AO5720" s="12">
        <v>0.37400000000000005</v>
      </c>
      <c r="AP5720" s="12">
        <v>0.40525</v>
      </c>
      <c r="AQ5720" s="12">
        <v>0.43075000000000002</v>
      </c>
      <c r="AR5720" s="12">
        <v>0.45100000000000001</v>
      </c>
      <c r="AS5720" s="12">
        <v>0.53949999999999998</v>
      </c>
      <c r="AU5720">
        <f t="shared" si="149"/>
        <v>69.300000000000011</v>
      </c>
      <c r="AV5720">
        <f t="shared" si="149"/>
        <v>77.5</v>
      </c>
      <c r="AW5720">
        <f t="shared" si="149"/>
        <v>76.05</v>
      </c>
      <c r="AX5720">
        <f t="shared" si="150"/>
        <v>222.85000000000002</v>
      </c>
    </row>
    <row r="5721" spans="1:50" x14ac:dyDescent="0.25">
      <c r="A5721" s="99" t="s">
        <v>165</v>
      </c>
      <c r="B5721" s="99" t="s">
        <v>84</v>
      </c>
      <c r="C5721" s="99" t="s">
        <v>182</v>
      </c>
      <c r="D5721" s="99" t="s">
        <v>183</v>
      </c>
      <c r="E5721" s="99" t="s">
        <v>186</v>
      </c>
      <c r="F5721" s="134" t="s">
        <v>188</v>
      </c>
      <c r="G5721" s="38">
        <v>44720</v>
      </c>
      <c r="H5721" s="38"/>
      <c r="AL5721" s="12">
        <v>0.33537500000000003</v>
      </c>
      <c r="AM5721" s="12">
        <v>0.38475000000000004</v>
      </c>
      <c r="AN5721" s="12">
        <v>0.37549999999999994</v>
      </c>
      <c r="AO5721" s="12">
        <v>0.36700000000000005</v>
      </c>
      <c r="AP5721" s="12">
        <v>0.40375</v>
      </c>
      <c r="AQ5721" s="12">
        <v>0.43375000000000002</v>
      </c>
      <c r="AR5721" s="12">
        <v>0.44974999999999993</v>
      </c>
      <c r="AS5721" s="12">
        <v>0.53525</v>
      </c>
      <c r="AU5721">
        <f t="shared" si="149"/>
        <v>67.075000000000003</v>
      </c>
      <c r="AV5721">
        <f t="shared" si="149"/>
        <v>76.95</v>
      </c>
      <c r="AW5721">
        <f t="shared" si="149"/>
        <v>75.099999999999994</v>
      </c>
      <c r="AX5721">
        <f t="shared" si="150"/>
        <v>219.125</v>
      </c>
    </row>
    <row r="5722" spans="1:50" x14ac:dyDescent="0.25">
      <c r="A5722" s="99" t="s">
        <v>165</v>
      </c>
      <c r="B5722" s="99" t="s">
        <v>84</v>
      </c>
      <c r="C5722" s="99" t="s">
        <v>182</v>
      </c>
      <c r="D5722" s="99" t="s">
        <v>183</v>
      </c>
      <c r="E5722" s="99" t="s">
        <v>186</v>
      </c>
      <c r="F5722" s="134" t="s">
        <v>188</v>
      </c>
      <c r="G5722" s="38">
        <v>44725</v>
      </c>
      <c r="H5722" s="38"/>
      <c r="AL5722" s="12">
        <v>0.32774999999999999</v>
      </c>
      <c r="AM5722" s="12">
        <v>0.38650000000000001</v>
      </c>
      <c r="AN5722" s="12">
        <v>0.38024999999999998</v>
      </c>
      <c r="AO5722" s="12">
        <v>0.36849999999999999</v>
      </c>
      <c r="AP5722" s="12">
        <v>0.40700000000000003</v>
      </c>
      <c r="AQ5722" s="12">
        <v>0.43349999999999994</v>
      </c>
      <c r="AR5722" s="12">
        <v>0.45449999999999996</v>
      </c>
      <c r="AS5722" s="12">
        <v>0.53674999999999995</v>
      </c>
      <c r="AU5722">
        <f t="shared" si="149"/>
        <v>65.55</v>
      </c>
      <c r="AV5722">
        <f t="shared" si="149"/>
        <v>77.3</v>
      </c>
      <c r="AW5722">
        <f t="shared" si="149"/>
        <v>76.05</v>
      </c>
      <c r="AX5722">
        <f t="shared" si="150"/>
        <v>218.89999999999998</v>
      </c>
    </row>
    <row r="5723" spans="1:50" x14ac:dyDescent="0.25">
      <c r="A5723" s="99" t="s">
        <v>165</v>
      </c>
      <c r="B5723" s="99" t="s">
        <v>84</v>
      </c>
      <c r="C5723" s="99" t="s">
        <v>182</v>
      </c>
      <c r="D5723" s="99" t="s">
        <v>183</v>
      </c>
      <c r="E5723" s="99" t="s">
        <v>186</v>
      </c>
      <c r="F5723" s="134" t="s">
        <v>188</v>
      </c>
      <c r="G5723" s="38">
        <v>44732</v>
      </c>
      <c r="H5723" s="38"/>
      <c r="AL5723" s="12">
        <v>0.37062499999999998</v>
      </c>
      <c r="AM5723" s="12">
        <v>0.38650000000000007</v>
      </c>
      <c r="AN5723" s="12">
        <v>0.37699999999999995</v>
      </c>
      <c r="AO5723" s="12">
        <v>0.36524999999999996</v>
      </c>
      <c r="AP5723" s="12">
        <v>0.40500000000000003</v>
      </c>
      <c r="AQ5723" s="12">
        <v>0.4325</v>
      </c>
      <c r="AR5723" s="12">
        <v>0.44475000000000003</v>
      </c>
      <c r="AS5723" s="12">
        <v>0.53225</v>
      </c>
      <c r="AU5723">
        <f t="shared" si="149"/>
        <v>74.125</v>
      </c>
      <c r="AV5723">
        <f t="shared" si="149"/>
        <v>77.300000000000011</v>
      </c>
      <c r="AW5723">
        <f t="shared" si="149"/>
        <v>75.399999999999991</v>
      </c>
      <c r="AX5723">
        <f t="shared" si="150"/>
        <v>226.82499999999999</v>
      </c>
    </row>
    <row r="5724" spans="1:50" x14ac:dyDescent="0.25">
      <c r="A5724" s="99" t="s">
        <v>165</v>
      </c>
      <c r="B5724" s="99" t="s">
        <v>84</v>
      </c>
      <c r="C5724" s="99" t="s">
        <v>182</v>
      </c>
      <c r="D5724" s="99" t="s">
        <v>183</v>
      </c>
      <c r="E5724" s="99" t="s">
        <v>186</v>
      </c>
      <c r="F5724" s="134" t="s">
        <v>188</v>
      </c>
      <c r="G5724" s="38">
        <v>44739</v>
      </c>
      <c r="H5724" s="38"/>
      <c r="AL5724" s="12">
        <v>0.34200000000000003</v>
      </c>
      <c r="AM5724" s="12">
        <v>0.38949999999999996</v>
      </c>
      <c r="AN5724" s="12">
        <v>0.37924999999999998</v>
      </c>
      <c r="AO5724" s="12">
        <v>0.3715</v>
      </c>
      <c r="AP5724" s="12">
        <v>0.41149999999999998</v>
      </c>
      <c r="AQ5724" s="12">
        <v>0.43925000000000003</v>
      </c>
      <c r="AR5724" s="12">
        <v>0.47900000000000004</v>
      </c>
      <c r="AS5724" s="12">
        <v>0.54349999999999998</v>
      </c>
      <c r="AU5724">
        <f t="shared" si="149"/>
        <v>68.400000000000006</v>
      </c>
      <c r="AV5724">
        <f t="shared" si="149"/>
        <v>77.899999999999991</v>
      </c>
      <c r="AW5724">
        <f t="shared" si="149"/>
        <v>75.849999999999994</v>
      </c>
      <c r="AX5724">
        <f t="shared" si="150"/>
        <v>222.15</v>
      </c>
    </row>
    <row r="5725" spans="1:50" x14ac:dyDescent="0.25">
      <c r="A5725" s="99" t="s">
        <v>165</v>
      </c>
      <c r="B5725" s="99" t="s">
        <v>84</v>
      </c>
      <c r="C5725" s="99" t="s">
        <v>182</v>
      </c>
      <c r="D5725" s="99" t="s">
        <v>183</v>
      </c>
      <c r="E5725" s="99" t="s">
        <v>186</v>
      </c>
      <c r="F5725" s="134" t="s">
        <v>188</v>
      </c>
      <c r="G5725" s="38">
        <v>44746</v>
      </c>
      <c r="H5725" s="38"/>
      <c r="AL5725" s="12">
        <v>0.327125</v>
      </c>
      <c r="AM5725" s="12">
        <v>0.38200000000000001</v>
      </c>
      <c r="AN5725" s="12">
        <v>0.38049999999999995</v>
      </c>
      <c r="AO5725" s="12">
        <v>0.3715</v>
      </c>
      <c r="AP5725" s="12">
        <v>0.40950000000000003</v>
      </c>
      <c r="AQ5725" s="12">
        <v>0.43900000000000006</v>
      </c>
      <c r="AR5725" s="12">
        <v>0.48150000000000004</v>
      </c>
      <c r="AS5725" s="12">
        <v>0.5472499999999999</v>
      </c>
      <c r="AU5725">
        <f t="shared" si="149"/>
        <v>65.424999999999997</v>
      </c>
      <c r="AV5725">
        <f t="shared" si="149"/>
        <v>76.400000000000006</v>
      </c>
      <c r="AW5725">
        <f t="shared" si="149"/>
        <v>76.099999999999994</v>
      </c>
      <c r="AX5725">
        <f t="shared" si="150"/>
        <v>217.92499999999998</v>
      </c>
    </row>
    <row r="5726" spans="1:50" x14ac:dyDescent="0.25">
      <c r="A5726" s="99" t="s">
        <v>165</v>
      </c>
      <c r="B5726" s="99" t="s">
        <v>84</v>
      </c>
      <c r="C5726" s="99" t="s">
        <v>182</v>
      </c>
      <c r="D5726" s="99" t="s">
        <v>183</v>
      </c>
      <c r="E5726" s="99" t="s">
        <v>186</v>
      </c>
      <c r="F5726" s="134" t="s">
        <v>188</v>
      </c>
      <c r="G5726" s="38">
        <v>44753</v>
      </c>
      <c r="H5726" s="38"/>
      <c r="AL5726" s="12">
        <v>0.35487500000000005</v>
      </c>
      <c r="AM5726" s="12">
        <v>0.38475000000000004</v>
      </c>
      <c r="AN5726" s="12">
        <v>0.36924999999999997</v>
      </c>
      <c r="AO5726" s="12">
        <v>0.36424999999999996</v>
      </c>
      <c r="AP5726" s="12">
        <v>0.40299999999999997</v>
      </c>
      <c r="AQ5726" s="12">
        <v>0.43174999999999997</v>
      </c>
      <c r="AR5726" s="12">
        <v>0.47174999999999995</v>
      </c>
      <c r="AS5726" s="12">
        <v>0.53850000000000009</v>
      </c>
      <c r="AU5726">
        <f t="shared" si="149"/>
        <v>70.975000000000009</v>
      </c>
      <c r="AV5726">
        <f t="shared" si="149"/>
        <v>76.95</v>
      </c>
      <c r="AW5726">
        <f t="shared" si="149"/>
        <v>73.849999999999994</v>
      </c>
      <c r="AX5726">
        <f t="shared" si="150"/>
        <v>221.77500000000001</v>
      </c>
    </row>
    <row r="5727" spans="1:50" x14ac:dyDescent="0.25">
      <c r="A5727" s="99" t="s">
        <v>165</v>
      </c>
      <c r="B5727" s="99" t="s">
        <v>84</v>
      </c>
      <c r="C5727" s="99" t="s">
        <v>182</v>
      </c>
      <c r="D5727" s="99" t="s">
        <v>183</v>
      </c>
      <c r="E5727" s="99" t="s">
        <v>186</v>
      </c>
      <c r="F5727" s="134" t="s">
        <v>188</v>
      </c>
      <c r="G5727" s="38">
        <v>44756</v>
      </c>
      <c r="H5727" s="38"/>
      <c r="AL5727" s="12"/>
      <c r="AM5727" s="12">
        <v>0.39124999999999999</v>
      </c>
      <c r="AN5727" s="12">
        <v>0.38224999999999992</v>
      </c>
      <c r="AO5727" s="12">
        <v>0.379</v>
      </c>
      <c r="AP5727" s="12">
        <v>0.43050000000000005</v>
      </c>
      <c r="AQ5727" s="12">
        <v>0.45724999999999999</v>
      </c>
      <c r="AR5727" s="12">
        <v>0.48325000000000001</v>
      </c>
      <c r="AS5727" s="12">
        <v>0.54149999999999998</v>
      </c>
    </row>
    <row r="5728" spans="1:50" x14ac:dyDescent="0.25">
      <c r="A5728" s="96" t="s">
        <v>167</v>
      </c>
      <c r="B5728" s="96" t="s">
        <v>143</v>
      </c>
      <c r="C5728" s="96" t="s">
        <v>182</v>
      </c>
      <c r="D5728" s="96" t="s">
        <v>183</v>
      </c>
      <c r="E5728" s="96" t="s">
        <v>186</v>
      </c>
      <c r="F5728" s="132" t="s">
        <v>207</v>
      </c>
      <c r="G5728" s="17">
        <v>44327</v>
      </c>
      <c r="H5728" s="17"/>
      <c r="AL5728" s="21">
        <v>0.22487500000000002</v>
      </c>
      <c r="AM5728" s="21">
        <v>0.35299999999999998</v>
      </c>
      <c r="AN5728" s="21">
        <v>0.35249999999999998</v>
      </c>
      <c r="AO5728" s="21">
        <v>0.35375000000000001</v>
      </c>
      <c r="AP5728" s="21">
        <v>0.38300000000000006</v>
      </c>
      <c r="AQ5728" s="21">
        <v>0.41049999999999998</v>
      </c>
      <c r="AR5728" s="21">
        <v>0.41575000000000001</v>
      </c>
      <c r="AS5728" s="21">
        <v>0.49349999999999999</v>
      </c>
      <c r="AU5728">
        <f t="shared" si="149"/>
        <v>44.975000000000001</v>
      </c>
      <c r="AV5728">
        <f t="shared" si="149"/>
        <v>70.599999999999994</v>
      </c>
      <c r="AW5728">
        <f t="shared" si="149"/>
        <v>70.5</v>
      </c>
      <c r="AX5728">
        <f t="shared" si="150"/>
        <v>186.07499999999999</v>
      </c>
    </row>
    <row r="5729" spans="1:50" x14ac:dyDescent="0.25">
      <c r="A5729" s="96" t="s">
        <v>167</v>
      </c>
      <c r="B5729" s="96" t="s">
        <v>143</v>
      </c>
      <c r="C5729" s="96" t="s">
        <v>182</v>
      </c>
      <c r="D5729" s="96" t="s">
        <v>183</v>
      </c>
      <c r="E5729" s="96" t="s">
        <v>186</v>
      </c>
      <c r="F5729" s="132" t="s">
        <v>207</v>
      </c>
      <c r="G5729" s="17">
        <v>44334</v>
      </c>
      <c r="H5729" s="17"/>
      <c r="AL5729" s="21">
        <v>0.22487500000000005</v>
      </c>
      <c r="AM5729" s="21">
        <v>0.35424999999999995</v>
      </c>
      <c r="AN5729" s="21">
        <v>0.35200000000000004</v>
      </c>
      <c r="AO5729" s="21">
        <v>0.35325000000000001</v>
      </c>
      <c r="AP5729" s="21">
        <v>0.379</v>
      </c>
      <c r="AQ5729" s="21">
        <v>0.41</v>
      </c>
      <c r="AR5729" s="21">
        <v>0.42399999999999999</v>
      </c>
      <c r="AS5729" s="21">
        <v>0.49424999999999997</v>
      </c>
      <c r="AU5729">
        <f t="shared" si="149"/>
        <v>44.975000000000009</v>
      </c>
      <c r="AV5729">
        <f t="shared" si="149"/>
        <v>70.849999999999994</v>
      </c>
      <c r="AW5729">
        <f t="shared" si="149"/>
        <v>70.400000000000006</v>
      </c>
      <c r="AX5729">
        <f t="shared" si="150"/>
        <v>186.22500000000002</v>
      </c>
    </row>
    <row r="5730" spans="1:50" x14ac:dyDescent="0.25">
      <c r="A5730" s="96" t="s">
        <v>167</v>
      </c>
      <c r="B5730" s="96" t="s">
        <v>143</v>
      </c>
      <c r="C5730" s="96" t="s">
        <v>182</v>
      </c>
      <c r="D5730" s="96" t="s">
        <v>183</v>
      </c>
      <c r="E5730" s="96" t="s">
        <v>186</v>
      </c>
      <c r="F5730" s="132" t="s">
        <v>207</v>
      </c>
      <c r="G5730" s="17">
        <v>44341</v>
      </c>
      <c r="H5730" s="17"/>
      <c r="AL5730" s="21">
        <v>0.30349999999999999</v>
      </c>
      <c r="AM5730" s="21">
        <v>0.35924999999999996</v>
      </c>
      <c r="AN5730" s="21">
        <v>0.35575000000000001</v>
      </c>
      <c r="AO5730" s="21">
        <v>0.35525000000000007</v>
      </c>
      <c r="AP5730" s="21">
        <v>0.38350000000000001</v>
      </c>
      <c r="AQ5730" s="21">
        <v>0.41549999999999998</v>
      </c>
      <c r="AR5730" s="21">
        <v>0.42375000000000002</v>
      </c>
      <c r="AS5730" s="21">
        <v>0.499</v>
      </c>
      <c r="AU5730">
        <f t="shared" si="149"/>
        <v>60.699999999999996</v>
      </c>
      <c r="AV5730">
        <f t="shared" si="149"/>
        <v>71.849999999999994</v>
      </c>
      <c r="AW5730">
        <f t="shared" si="149"/>
        <v>71.150000000000006</v>
      </c>
      <c r="AX5730">
        <f t="shared" si="150"/>
        <v>203.7</v>
      </c>
    </row>
    <row r="5731" spans="1:50" x14ac:dyDescent="0.25">
      <c r="A5731" s="96" t="s">
        <v>167</v>
      </c>
      <c r="B5731" s="96" t="s">
        <v>143</v>
      </c>
      <c r="C5731" s="96" t="s">
        <v>182</v>
      </c>
      <c r="D5731" s="96" t="s">
        <v>183</v>
      </c>
      <c r="E5731" s="96" t="s">
        <v>186</v>
      </c>
      <c r="F5731" s="132" t="s">
        <v>207</v>
      </c>
      <c r="G5731" s="17">
        <v>44348</v>
      </c>
      <c r="H5731" s="17"/>
      <c r="AL5731" s="21">
        <v>0.31475000000000003</v>
      </c>
      <c r="AM5731" s="21">
        <v>0.36799999999999999</v>
      </c>
      <c r="AN5731" s="21">
        <v>0.35725000000000001</v>
      </c>
      <c r="AO5731" s="21">
        <v>0.35549999999999998</v>
      </c>
      <c r="AP5731" s="21">
        <v>0.38424999999999998</v>
      </c>
      <c r="AQ5731" s="21">
        <v>0.41649999999999998</v>
      </c>
      <c r="AR5731" s="21">
        <v>0.42599999999999993</v>
      </c>
      <c r="AS5731" s="21">
        <v>0.50049999999999994</v>
      </c>
      <c r="AU5731">
        <f t="shared" si="149"/>
        <v>62.95</v>
      </c>
      <c r="AV5731">
        <f t="shared" si="149"/>
        <v>73.599999999999994</v>
      </c>
      <c r="AW5731">
        <f t="shared" si="149"/>
        <v>71.45</v>
      </c>
      <c r="AX5731">
        <f t="shared" si="150"/>
        <v>208</v>
      </c>
    </row>
    <row r="5732" spans="1:50" x14ac:dyDescent="0.25">
      <c r="A5732" s="96" t="s">
        <v>167</v>
      </c>
      <c r="B5732" s="96" t="s">
        <v>143</v>
      </c>
      <c r="C5732" s="96" t="s">
        <v>182</v>
      </c>
      <c r="D5732" s="96" t="s">
        <v>183</v>
      </c>
      <c r="E5732" s="96" t="s">
        <v>186</v>
      </c>
      <c r="F5732" s="132" t="s">
        <v>207</v>
      </c>
      <c r="G5732" s="17">
        <v>44355</v>
      </c>
      <c r="H5732" s="17"/>
      <c r="AL5732" s="21">
        <v>0.28149999999999997</v>
      </c>
      <c r="AM5732" s="21">
        <v>0.373</v>
      </c>
      <c r="AN5732" s="21">
        <v>0.36199999999999993</v>
      </c>
      <c r="AO5732" s="21">
        <v>0.35950000000000004</v>
      </c>
      <c r="AP5732" s="21">
        <v>0.38650000000000001</v>
      </c>
      <c r="AQ5732" s="21">
        <v>0.41924999999999996</v>
      </c>
      <c r="AR5732" s="21">
        <v>0.43050000000000005</v>
      </c>
      <c r="AS5732" s="21">
        <v>0.50350000000000006</v>
      </c>
      <c r="AU5732">
        <f t="shared" si="149"/>
        <v>56.3</v>
      </c>
      <c r="AV5732">
        <f t="shared" si="149"/>
        <v>74.599999999999994</v>
      </c>
      <c r="AW5732">
        <f t="shared" si="149"/>
        <v>72.399999999999991</v>
      </c>
      <c r="AX5732">
        <f t="shared" si="150"/>
        <v>203.29999999999995</v>
      </c>
    </row>
    <row r="5733" spans="1:50" x14ac:dyDescent="0.25">
      <c r="A5733" s="96" t="s">
        <v>167</v>
      </c>
      <c r="B5733" s="96" t="s">
        <v>143</v>
      </c>
      <c r="C5733" s="96" t="s">
        <v>182</v>
      </c>
      <c r="D5733" s="96" t="s">
        <v>183</v>
      </c>
      <c r="E5733" s="96" t="s">
        <v>186</v>
      </c>
      <c r="F5733" s="132" t="s">
        <v>207</v>
      </c>
      <c r="G5733" s="17">
        <v>44362</v>
      </c>
      <c r="H5733" s="17"/>
      <c r="AL5733" s="21">
        <v>0.32874999999999999</v>
      </c>
      <c r="AM5733" s="21">
        <v>0.37400000000000005</v>
      </c>
      <c r="AN5733" s="21">
        <v>0.36625000000000002</v>
      </c>
      <c r="AO5733" s="21">
        <v>0.35875000000000001</v>
      </c>
      <c r="AP5733" s="21">
        <v>0.38949999999999996</v>
      </c>
      <c r="AQ5733" s="21">
        <v>0.41475000000000001</v>
      </c>
      <c r="AR5733" s="21">
        <v>0.42875000000000002</v>
      </c>
      <c r="AS5733" s="21">
        <v>0.50075000000000003</v>
      </c>
      <c r="AU5733">
        <f t="shared" si="149"/>
        <v>65.75</v>
      </c>
      <c r="AV5733">
        <f t="shared" si="149"/>
        <v>74.800000000000011</v>
      </c>
      <c r="AW5733">
        <f t="shared" si="149"/>
        <v>73.25</v>
      </c>
      <c r="AX5733">
        <f t="shared" si="150"/>
        <v>213.8</v>
      </c>
    </row>
    <row r="5734" spans="1:50" x14ac:dyDescent="0.25">
      <c r="A5734" s="96" t="s">
        <v>167</v>
      </c>
      <c r="B5734" s="96" t="s">
        <v>143</v>
      </c>
      <c r="C5734" s="96" t="s">
        <v>182</v>
      </c>
      <c r="D5734" s="96" t="s">
        <v>183</v>
      </c>
      <c r="E5734" s="96" t="s">
        <v>186</v>
      </c>
      <c r="F5734" s="132" t="s">
        <v>207</v>
      </c>
      <c r="G5734" s="17">
        <v>44371</v>
      </c>
      <c r="H5734" s="17"/>
      <c r="AL5734" s="21">
        <v>0.34275</v>
      </c>
      <c r="AM5734" s="21">
        <v>0.39124999999999999</v>
      </c>
      <c r="AN5734" s="21">
        <v>0.38774999999999998</v>
      </c>
      <c r="AO5734" s="21">
        <v>0.38900000000000001</v>
      </c>
      <c r="AP5734" s="21">
        <v>0.41025000000000006</v>
      </c>
      <c r="AQ5734" s="21">
        <v>0.43574999999999997</v>
      </c>
      <c r="AR5734" s="21">
        <v>0.47125</v>
      </c>
      <c r="AS5734" s="21">
        <v>0.53825000000000001</v>
      </c>
      <c r="AU5734">
        <f t="shared" si="149"/>
        <v>68.55</v>
      </c>
      <c r="AV5734">
        <f t="shared" si="149"/>
        <v>78.25</v>
      </c>
      <c r="AW5734">
        <f t="shared" si="149"/>
        <v>77.55</v>
      </c>
      <c r="AX5734">
        <f t="shared" si="150"/>
        <v>224.35000000000002</v>
      </c>
    </row>
    <row r="5735" spans="1:50" x14ac:dyDescent="0.25">
      <c r="A5735" s="96" t="s">
        <v>167</v>
      </c>
      <c r="B5735" s="96" t="s">
        <v>143</v>
      </c>
      <c r="C5735" s="96" t="s">
        <v>182</v>
      </c>
      <c r="D5735" s="96" t="s">
        <v>183</v>
      </c>
      <c r="E5735" s="96" t="s">
        <v>186</v>
      </c>
      <c r="F5735" s="132" t="s">
        <v>207</v>
      </c>
      <c r="G5735" s="17">
        <v>44376</v>
      </c>
      <c r="H5735" s="17"/>
      <c r="AL5735" s="21">
        <v>0.32212499999999999</v>
      </c>
      <c r="AM5735" s="21">
        <v>0.38850000000000001</v>
      </c>
      <c r="AN5735" s="21">
        <v>0.38349999999999995</v>
      </c>
      <c r="AO5735" s="21">
        <v>0.38225000000000003</v>
      </c>
      <c r="AP5735" s="21">
        <v>0.40899999999999997</v>
      </c>
      <c r="AQ5735" s="21">
        <v>0.43174999999999997</v>
      </c>
      <c r="AR5735" s="21">
        <v>0.46075000000000005</v>
      </c>
      <c r="AS5735" s="21">
        <v>0.53025</v>
      </c>
      <c r="AU5735">
        <f t="shared" si="149"/>
        <v>64.424999999999997</v>
      </c>
      <c r="AV5735">
        <f t="shared" si="149"/>
        <v>77.7</v>
      </c>
      <c r="AW5735">
        <f t="shared" si="149"/>
        <v>76.699999999999989</v>
      </c>
      <c r="AX5735">
        <f t="shared" si="150"/>
        <v>218.82499999999999</v>
      </c>
    </row>
    <row r="5736" spans="1:50" x14ac:dyDescent="0.25">
      <c r="A5736" s="96" t="s">
        <v>167</v>
      </c>
      <c r="B5736" s="96" t="s">
        <v>143</v>
      </c>
      <c r="C5736" s="96" t="s">
        <v>182</v>
      </c>
      <c r="D5736" s="96" t="s">
        <v>183</v>
      </c>
      <c r="E5736" s="96" t="s">
        <v>186</v>
      </c>
      <c r="F5736" s="132" t="s">
        <v>207</v>
      </c>
      <c r="G5736" s="17">
        <v>44391</v>
      </c>
      <c r="H5736" s="17"/>
      <c r="AL5736" s="21">
        <v>0.34525000000000006</v>
      </c>
      <c r="AM5736" s="21">
        <v>0.39124999999999999</v>
      </c>
      <c r="AN5736" s="21">
        <v>0.38774999999999998</v>
      </c>
      <c r="AO5736" s="21">
        <v>0.38774999999999998</v>
      </c>
      <c r="AP5736" s="21">
        <v>0.41050000000000003</v>
      </c>
      <c r="AQ5736" s="21">
        <v>0.42975000000000002</v>
      </c>
      <c r="AR5736" s="21">
        <v>0.45800000000000002</v>
      </c>
      <c r="AS5736" s="21">
        <v>0.52875000000000005</v>
      </c>
      <c r="AU5736">
        <f t="shared" si="149"/>
        <v>69.050000000000011</v>
      </c>
      <c r="AV5736">
        <f t="shared" si="149"/>
        <v>78.25</v>
      </c>
      <c r="AW5736">
        <f t="shared" si="149"/>
        <v>77.55</v>
      </c>
      <c r="AX5736">
        <f t="shared" si="150"/>
        <v>224.85000000000002</v>
      </c>
    </row>
    <row r="5737" spans="1:50" x14ac:dyDescent="0.25">
      <c r="A5737" s="96" t="s">
        <v>167</v>
      </c>
      <c r="B5737" s="96" t="s">
        <v>143</v>
      </c>
      <c r="C5737" s="96" t="s">
        <v>182</v>
      </c>
      <c r="D5737" s="96" t="s">
        <v>183</v>
      </c>
      <c r="E5737" s="96" t="s">
        <v>186</v>
      </c>
      <c r="F5737" s="132" t="s">
        <v>207</v>
      </c>
      <c r="G5737" s="17">
        <v>44460</v>
      </c>
      <c r="H5737" s="17"/>
      <c r="AL5737" s="21">
        <v>0.27275000000000005</v>
      </c>
      <c r="AM5737" s="21">
        <v>0.39674999999999999</v>
      </c>
      <c r="AN5737" s="21">
        <v>0.40175</v>
      </c>
      <c r="AO5737" s="21">
        <v>0.39350000000000002</v>
      </c>
      <c r="AP5737" s="21">
        <v>0.41749999999999998</v>
      </c>
      <c r="AQ5737" s="21">
        <v>0.43200000000000005</v>
      </c>
      <c r="AR5737" s="21">
        <v>0.46049999999999996</v>
      </c>
      <c r="AS5737" s="21">
        <v>0.53974999999999995</v>
      </c>
      <c r="AU5737">
        <f t="shared" si="149"/>
        <v>54.550000000000011</v>
      </c>
      <c r="AV5737">
        <f t="shared" si="149"/>
        <v>79.349999999999994</v>
      </c>
      <c r="AW5737">
        <f t="shared" si="149"/>
        <v>80.349999999999994</v>
      </c>
      <c r="AX5737">
        <f t="shared" si="150"/>
        <v>214.25</v>
      </c>
    </row>
    <row r="5738" spans="1:50" x14ac:dyDescent="0.25">
      <c r="A5738" s="96" t="s">
        <v>167</v>
      </c>
      <c r="B5738" s="96" t="s">
        <v>143</v>
      </c>
      <c r="C5738" s="96" t="s">
        <v>182</v>
      </c>
      <c r="D5738" s="96" t="s">
        <v>183</v>
      </c>
      <c r="E5738" s="96" t="s">
        <v>186</v>
      </c>
      <c r="F5738" s="132" t="s">
        <v>207</v>
      </c>
      <c r="G5738" s="17">
        <v>44469</v>
      </c>
      <c r="H5738" s="17"/>
      <c r="AL5738" s="21">
        <v>0.28100000000000003</v>
      </c>
      <c r="AM5738" s="21">
        <v>0.39275000000000004</v>
      </c>
      <c r="AN5738" s="21">
        <v>0.39250000000000002</v>
      </c>
      <c r="AO5738" s="21">
        <v>0.37424999999999997</v>
      </c>
      <c r="AP5738" s="21">
        <v>0.40200000000000002</v>
      </c>
      <c r="AQ5738" s="21">
        <v>0.42075000000000001</v>
      </c>
      <c r="AR5738" s="21">
        <v>0.45525000000000004</v>
      </c>
      <c r="AS5738" s="21">
        <v>0.53400000000000003</v>
      </c>
      <c r="AU5738">
        <f t="shared" si="149"/>
        <v>56.2</v>
      </c>
      <c r="AV5738">
        <f t="shared" si="149"/>
        <v>78.550000000000011</v>
      </c>
      <c r="AW5738">
        <f t="shared" si="149"/>
        <v>78.5</v>
      </c>
      <c r="AX5738">
        <f t="shared" si="150"/>
        <v>213.25</v>
      </c>
    </row>
    <row r="5739" spans="1:50" x14ac:dyDescent="0.25">
      <c r="A5739" s="96" t="s">
        <v>167</v>
      </c>
      <c r="B5739" s="96" t="s">
        <v>143</v>
      </c>
      <c r="C5739" s="96" t="s">
        <v>182</v>
      </c>
      <c r="D5739" s="96" t="s">
        <v>183</v>
      </c>
      <c r="E5739" s="96" t="s">
        <v>186</v>
      </c>
      <c r="F5739" s="132" t="s">
        <v>207</v>
      </c>
      <c r="G5739" s="17">
        <v>44474</v>
      </c>
      <c r="H5739" s="17"/>
      <c r="AL5739" s="21">
        <v>0.25737500000000002</v>
      </c>
      <c r="AM5739" s="21">
        <v>0.39349999999999996</v>
      </c>
      <c r="AN5739" s="21">
        <v>0.39674999999999999</v>
      </c>
      <c r="AO5739" s="21">
        <v>0.38624999999999998</v>
      </c>
      <c r="AP5739" s="21">
        <v>0.41049999999999998</v>
      </c>
      <c r="AQ5739" s="21">
        <v>0.43024999999999997</v>
      </c>
      <c r="AR5739" s="21">
        <v>0.45650000000000007</v>
      </c>
      <c r="AS5739" s="21">
        <v>0.53549999999999998</v>
      </c>
      <c r="AU5739">
        <f t="shared" si="149"/>
        <v>51.475000000000001</v>
      </c>
      <c r="AV5739">
        <f t="shared" si="149"/>
        <v>78.699999999999989</v>
      </c>
      <c r="AW5739">
        <f t="shared" si="149"/>
        <v>79.349999999999994</v>
      </c>
      <c r="AX5739">
        <f t="shared" si="150"/>
        <v>209.52499999999998</v>
      </c>
    </row>
    <row r="5740" spans="1:50" x14ac:dyDescent="0.25">
      <c r="A5740" s="96" t="s">
        <v>167</v>
      </c>
      <c r="B5740" s="96" t="s">
        <v>143</v>
      </c>
      <c r="C5740" s="96" t="s">
        <v>182</v>
      </c>
      <c r="D5740" s="96" t="s">
        <v>183</v>
      </c>
      <c r="E5740" s="96" t="s">
        <v>186</v>
      </c>
      <c r="F5740" s="132" t="s">
        <v>207</v>
      </c>
      <c r="G5740" s="17">
        <v>44481</v>
      </c>
      <c r="H5740" s="17"/>
      <c r="AL5740" s="21">
        <v>0.25750000000000001</v>
      </c>
      <c r="AM5740" s="21">
        <v>0.39374999999999999</v>
      </c>
      <c r="AN5740" s="21">
        <v>0.39200000000000002</v>
      </c>
      <c r="AO5740" s="21">
        <v>0.38524999999999998</v>
      </c>
      <c r="AP5740" s="21">
        <v>0.41100000000000003</v>
      </c>
      <c r="AQ5740" s="21">
        <v>0.42924999999999996</v>
      </c>
      <c r="AR5740" s="21">
        <v>0.45824999999999994</v>
      </c>
      <c r="AS5740" s="21">
        <v>0.53674999999999995</v>
      </c>
      <c r="AU5740">
        <f t="shared" si="149"/>
        <v>51.5</v>
      </c>
      <c r="AV5740">
        <f t="shared" si="149"/>
        <v>78.75</v>
      </c>
      <c r="AW5740">
        <f t="shared" si="149"/>
        <v>78.400000000000006</v>
      </c>
      <c r="AX5740">
        <f t="shared" si="150"/>
        <v>208.65</v>
      </c>
    </row>
    <row r="5741" spans="1:50" x14ac:dyDescent="0.25">
      <c r="A5741" s="96" t="s">
        <v>167</v>
      </c>
      <c r="B5741" s="96" t="s">
        <v>143</v>
      </c>
      <c r="C5741" s="96" t="s">
        <v>182</v>
      </c>
      <c r="D5741" s="96" t="s">
        <v>183</v>
      </c>
      <c r="E5741" s="96" t="s">
        <v>186</v>
      </c>
      <c r="F5741" s="132" t="s">
        <v>207</v>
      </c>
      <c r="G5741" s="17">
        <v>44487</v>
      </c>
      <c r="H5741" s="17"/>
      <c r="AL5741" s="21">
        <v>0.22125</v>
      </c>
      <c r="AM5741" s="21">
        <v>0.39149999999999996</v>
      </c>
      <c r="AN5741" s="21">
        <v>0.39049999999999996</v>
      </c>
      <c r="AO5741" s="21">
        <v>0.38750000000000001</v>
      </c>
      <c r="AP5741" s="21">
        <v>0.40975</v>
      </c>
      <c r="AQ5741" s="21">
        <v>0.42725000000000002</v>
      </c>
      <c r="AR5741" s="21">
        <v>0.45400000000000007</v>
      </c>
      <c r="AS5741" s="21">
        <v>0.53724999999999989</v>
      </c>
      <c r="AU5741">
        <f t="shared" si="149"/>
        <v>44.25</v>
      </c>
      <c r="AV5741">
        <f t="shared" si="149"/>
        <v>78.3</v>
      </c>
      <c r="AW5741">
        <f t="shared" si="149"/>
        <v>78.099999999999994</v>
      </c>
      <c r="AX5741">
        <f t="shared" si="150"/>
        <v>200.64999999999998</v>
      </c>
    </row>
    <row r="5742" spans="1:50" x14ac:dyDescent="0.25">
      <c r="A5742" s="96" t="s">
        <v>167</v>
      </c>
      <c r="B5742" s="96" t="s">
        <v>143</v>
      </c>
      <c r="C5742" s="96" t="s">
        <v>182</v>
      </c>
      <c r="D5742" s="96" t="s">
        <v>183</v>
      </c>
      <c r="E5742" s="96" t="s">
        <v>186</v>
      </c>
      <c r="F5742" s="132" t="s">
        <v>207</v>
      </c>
      <c r="G5742" s="17">
        <v>44495</v>
      </c>
      <c r="H5742" s="17"/>
      <c r="AL5742" s="21">
        <v>0.15062500000000001</v>
      </c>
      <c r="AM5742" s="21">
        <v>0.36849999999999999</v>
      </c>
      <c r="AN5742" s="21">
        <v>0.379</v>
      </c>
      <c r="AO5742" s="21">
        <v>0.38275000000000003</v>
      </c>
      <c r="AP5742" s="21">
        <v>0.40749999999999997</v>
      </c>
      <c r="AQ5742" s="21">
        <v>0.434</v>
      </c>
      <c r="AR5742" s="21">
        <v>0.46024999999999999</v>
      </c>
      <c r="AS5742" s="21">
        <v>0.52825</v>
      </c>
      <c r="AU5742">
        <f t="shared" si="149"/>
        <v>30.125</v>
      </c>
      <c r="AV5742">
        <f t="shared" si="149"/>
        <v>73.7</v>
      </c>
      <c r="AW5742">
        <f t="shared" si="149"/>
        <v>75.8</v>
      </c>
      <c r="AX5742">
        <f t="shared" si="150"/>
        <v>179.625</v>
      </c>
    </row>
    <row r="5743" spans="1:50" x14ac:dyDescent="0.25">
      <c r="A5743" s="96" t="s">
        <v>167</v>
      </c>
      <c r="B5743" s="96" t="s">
        <v>143</v>
      </c>
      <c r="C5743" s="96" t="s">
        <v>182</v>
      </c>
      <c r="D5743" s="96" t="s">
        <v>183</v>
      </c>
      <c r="E5743" s="96" t="s">
        <v>186</v>
      </c>
      <c r="F5743" s="132" t="s">
        <v>207</v>
      </c>
      <c r="G5743" s="17">
        <v>44501</v>
      </c>
      <c r="H5743" s="17"/>
      <c r="AL5743" s="21">
        <v>0.21837500000000001</v>
      </c>
      <c r="AM5743" s="21">
        <v>0.38200000000000001</v>
      </c>
      <c r="AN5743" s="21">
        <v>0.37450000000000006</v>
      </c>
      <c r="AO5743" s="21">
        <v>0.38</v>
      </c>
      <c r="AP5743" s="21">
        <v>0.40450000000000003</v>
      </c>
      <c r="AQ5743" s="21">
        <v>0.42074999999999996</v>
      </c>
      <c r="AR5743" s="21">
        <v>0.45974999999999999</v>
      </c>
      <c r="AS5743" s="21">
        <v>0.52575000000000005</v>
      </c>
      <c r="AU5743">
        <f t="shared" si="149"/>
        <v>43.675000000000004</v>
      </c>
      <c r="AV5743">
        <f t="shared" si="149"/>
        <v>76.400000000000006</v>
      </c>
      <c r="AW5743">
        <f t="shared" si="149"/>
        <v>74.900000000000006</v>
      </c>
      <c r="AX5743">
        <f t="shared" si="150"/>
        <v>194.97500000000002</v>
      </c>
    </row>
    <row r="5744" spans="1:50" x14ac:dyDescent="0.25">
      <c r="A5744" s="96" t="s">
        <v>167</v>
      </c>
      <c r="B5744" s="96" t="s">
        <v>143</v>
      </c>
      <c r="C5744" s="96" t="s">
        <v>182</v>
      </c>
      <c r="D5744" s="96" t="s">
        <v>183</v>
      </c>
      <c r="E5744" s="96" t="s">
        <v>186</v>
      </c>
      <c r="F5744" s="132" t="s">
        <v>207</v>
      </c>
      <c r="G5744" s="17">
        <v>44508</v>
      </c>
      <c r="H5744" s="17"/>
      <c r="AL5744" s="21">
        <v>0.29375000000000001</v>
      </c>
      <c r="AM5744" s="21">
        <v>0.39924999999999999</v>
      </c>
      <c r="AN5744" s="21">
        <v>0.38825000000000004</v>
      </c>
      <c r="AO5744" s="21">
        <v>0.39075000000000004</v>
      </c>
      <c r="AP5744" s="21">
        <v>0.41375000000000001</v>
      </c>
      <c r="AQ5744" s="21">
        <v>0.4355</v>
      </c>
      <c r="AR5744" s="21">
        <v>0.46649999999999997</v>
      </c>
      <c r="AS5744" s="21">
        <v>0.53200000000000003</v>
      </c>
      <c r="AU5744">
        <f t="shared" si="149"/>
        <v>58.75</v>
      </c>
      <c r="AV5744">
        <f t="shared" si="149"/>
        <v>79.849999999999994</v>
      </c>
      <c r="AW5744">
        <f t="shared" si="149"/>
        <v>77.650000000000006</v>
      </c>
      <c r="AX5744">
        <f t="shared" si="150"/>
        <v>216.25</v>
      </c>
    </row>
    <row r="5745" spans="1:50" x14ac:dyDescent="0.25">
      <c r="A5745" s="96" t="s">
        <v>167</v>
      </c>
      <c r="B5745" s="96" t="s">
        <v>143</v>
      </c>
      <c r="C5745" s="96" t="s">
        <v>182</v>
      </c>
      <c r="D5745" s="96" t="s">
        <v>183</v>
      </c>
      <c r="E5745" s="96" t="s">
        <v>186</v>
      </c>
      <c r="F5745" s="132" t="s">
        <v>207</v>
      </c>
      <c r="G5745" s="17">
        <v>44515</v>
      </c>
      <c r="H5745" s="17"/>
      <c r="AL5745" s="21">
        <v>0.16637500000000002</v>
      </c>
      <c r="AM5745" s="21">
        <v>0.37974999999999992</v>
      </c>
      <c r="AN5745" s="21">
        <v>0.3775</v>
      </c>
      <c r="AO5745" s="21">
        <v>0.38275000000000003</v>
      </c>
      <c r="AP5745" s="21">
        <v>0.40500000000000003</v>
      </c>
      <c r="AQ5745" s="21">
        <v>0.42900000000000005</v>
      </c>
      <c r="AR5745" s="21">
        <v>0.46350000000000002</v>
      </c>
      <c r="AS5745" s="21">
        <v>0.52974999999999994</v>
      </c>
      <c r="AU5745">
        <f t="shared" si="149"/>
        <v>33.275000000000006</v>
      </c>
      <c r="AV5745">
        <f t="shared" si="149"/>
        <v>75.949999999999989</v>
      </c>
      <c r="AW5745">
        <f t="shared" si="149"/>
        <v>75.5</v>
      </c>
      <c r="AX5745">
        <f t="shared" si="150"/>
        <v>184.72499999999999</v>
      </c>
    </row>
    <row r="5746" spans="1:50" x14ac:dyDescent="0.25">
      <c r="A5746" s="96" t="s">
        <v>167</v>
      </c>
      <c r="B5746" s="96" t="s">
        <v>143</v>
      </c>
      <c r="C5746" s="96" t="s">
        <v>182</v>
      </c>
      <c r="D5746" s="96" t="s">
        <v>183</v>
      </c>
      <c r="E5746" s="96" t="s">
        <v>186</v>
      </c>
      <c r="F5746" s="132" t="s">
        <v>207</v>
      </c>
      <c r="G5746" s="17">
        <v>44523</v>
      </c>
      <c r="H5746" s="17"/>
      <c r="AL5746" s="21">
        <v>0.13112500000000002</v>
      </c>
      <c r="AM5746" s="21">
        <v>0.36849999999999999</v>
      </c>
      <c r="AN5746" s="21">
        <v>0.38700000000000001</v>
      </c>
      <c r="AO5746" s="21">
        <v>0.40075000000000005</v>
      </c>
      <c r="AP5746" s="21">
        <v>0.42575000000000002</v>
      </c>
      <c r="AQ5746" s="21">
        <v>0.45274999999999993</v>
      </c>
      <c r="AR5746" s="21">
        <v>0.50875000000000004</v>
      </c>
      <c r="AS5746" s="21">
        <v>0.54200000000000004</v>
      </c>
      <c r="AU5746">
        <f t="shared" si="149"/>
        <v>26.225000000000005</v>
      </c>
      <c r="AV5746">
        <f t="shared" si="149"/>
        <v>73.7</v>
      </c>
      <c r="AW5746">
        <f t="shared" si="149"/>
        <v>77.400000000000006</v>
      </c>
      <c r="AX5746">
        <f t="shared" si="150"/>
        <v>177.32500000000002</v>
      </c>
    </row>
    <row r="5747" spans="1:50" x14ac:dyDescent="0.25">
      <c r="A5747" s="96" t="s">
        <v>167</v>
      </c>
      <c r="B5747" s="96" t="s">
        <v>143</v>
      </c>
      <c r="C5747" s="96" t="s">
        <v>182</v>
      </c>
      <c r="D5747" s="96" t="s">
        <v>183</v>
      </c>
      <c r="E5747" s="96" t="s">
        <v>186</v>
      </c>
      <c r="F5747" s="132" t="s">
        <v>207</v>
      </c>
      <c r="G5747" s="17">
        <v>44568</v>
      </c>
      <c r="H5747" s="17"/>
      <c r="AL5747" s="21">
        <v>0.25987499999999997</v>
      </c>
      <c r="AM5747" s="21">
        <v>0.37375000000000003</v>
      </c>
      <c r="AN5747" s="21">
        <v>0.36925000000000002</v>
      </c>
      <c r="AO5747" s="21">
        <v>0.37624999999999997</v>
      </c>
      <c r="AP5747" s="21">
        <v>0.39200000000000002</v>
      </c>
      <c r="AQ5747" s="21">
        <v>0.41749999999999998</v>
      </c>
      <c r="AR5747" s="21">
        <v>0.44124999999999998</v>
      </c>
      <c r="AS5747" s="21">
        <v>0.52</v>
      </c>
      <c r="AU5747">
        <f t="shared" si="149"/>
        <v>51.974999999999994</v>
      </c>
      <c r="AV5747">
        <f t="shared" si="149"/>
        <v>74.75</v>
      </c>
      <c r="AW5747">
        <f t="shared" si="149"/>
        <v>73.850000000000009</v>
      </c>
      <c r="AX5747">
        <f t="shared" si="150"/>
        <v>200.57499999999999</v>
      </c>
    </row>
    <row r="5748" spans="1:50" x14ac:dyDescent="0.25">
      <c r="A5748" s="96" t="s">
        <v>167</v>
      </c>
      <c r="B5748" s="96" t="s">
        <v>143</v>
      </c>
      <c r="C5748" s="96" t="s">
        <v>182</v>
      </c>
      <c r="D5748" s="96" t="s">
        <v>183</v>
      </c>
      <c r="E5748" s="96" t="s">
        <v>186</v>
      </c>
      <c r="F5748" s="132" t="s">
        <v>207</v>
      </c>
      <c r="G5748" s="17">
        <v>44571</v>
      </c>
      <c r="H5748" s="17"/>
      <c r="AL5748" s="21">
        <v>0.236875</v>
      </c>
      <c r="AM5748" s="21">
        <v>0.37450000000000006</v>
      </c>
      <c r="AN5748" s="21">
        <v>0.36700000000000005</v>
      </c>
      <c r="AO5748" s="21">
        <v>0.37825000000000003</v>
      </c>
      <c r="AP5748" s="21">
        <v>0.40325000000000005</v>
      </c>
      <c r="AQ5748" s="21">
        <v>0.42200000000000004</v>
      </c>
      <c r="AR5748" s="21">
        <v>0.45399999999999996</v>
      </c>
      <c r="AS5748" s="21">
        <v>0.53100000000000003</v>
      </c>
      <c r="AU5748">
        <f t="shared" si="149"/>
        <v>47.375</v>
      </c>
      <c r="AV5748">
        <f t="shared" si="149"/>
        <v>74.900000000000006</v>
      </c>
      <c r="AW5748">
        <f t="shared" si="149"/>
        <v>73.400000000000006</v>
      </c>
      <c r="AX5748">
        <f t="shared" si="150"/>
        <v>195.67500000000001</v>
      </c>
    </row>
    <row r="5749" spans="1:50" x14ac:dyDescent="0.25">
      <c r="A5749" s="96" t="s">
        <v>167</v>
      </c>
      <c r="B5749" s="96" t="s">
        <v>143</v>
      </c>
      <c r="C5749" s="96" t="s">
        <v>182</v>
      </c>
      <c r="D5749" s="96" t="s">
        <v>183</v>
      </c>
      <c r="E5749" s="96" t="s">
        <v>186</v>
      </c>
      <c r="F5749" s="132" t="s">
        <v>207</v>
      </c>
      <c r="G5749" s="17">
        <v>44579</v>
      </c>
      <c r="H5749" s="17"/>
      <c r="AL5749" s="21">
        <v>0.21112500000000001</v>
      </c>
      <c r="AM5749" s="21">
        <v>0.36975000000000002</v>
      </c>
      <c r="AN5749" s="21">
        <v>0.36674999999999996</v>
      </c>
      <c r="AO5749" s="21">
        <v>0.37825000000000003</v>
      </c>
      <c r="AP5749" s="21">
        <v>0.40275</v>
      </c>
      <c r="AQ5749" s="21">
        <v>0.42524999999999996</v>
      </c>
      <c r="AR5749" s="21">
        <v>0.45175000000000004</v>
      </c>
      <c r="AS5749" s="21">
        <v>0.53475000000000006</v>
      </c>
      <c r="AU5749">
        <f t="shared" si="149"/>
        <v>42.225000000000001</v>
      </c>
      <c r="AV5749">
        <f t="shared" si="149"/>
        <v>73.95</v>
      </c>
      <c r="AW5749">
        <f t="shared" si="149"/>
        <v>73.349999999999994</v>
      </c>
      <c r="AX5749">
        <f t="shared" si="150"/>
        <v>189.52500000000001</v>
      </c>
    </row>
    <row r="5750" spans="1:50" x14ac:dyDescent="0.25">
      <c r="A5750" s="96" t="s">
        <v>167</v>
      </c>
      <c r="B5750" s="96" t="s">
        <v>143</v>
      </c>
      <c r="C5750" s="96" t="s">
        <v>182</v>
      </c>
      <c r="D5750" s="96" t="s">
        <v>183</v>
      </c>
      <c r="E5750" s="96" t="s">
        <v>186</v>
      </c>
      <c r="F5750" s="132" t="s">
        <v>207</v>
      </c>
      <c r="G5750" s="17">
        <v>44586</v>
      </c>
      <c r="H5750" s="17"/>
      <c r="AL5750" s="21">
        <v>0.20149999999999998</v>
      </c>
      <c r="AM5750" s="21">
        <v>0.36399999999999999</v>
      </c>
      <c r="AN5750" s="21">
        <v>0.36225000000000002</v>
      </c>
      <c r="AO5750" s="21">
        <v>0.376</v>
      </c>
      <c r="AP5750" s="21">
        <v>0.40375</v>
      </c>
      <c r="AQ5750" s="21">
        <v>0.42249999999999999</v>
      </c>
      <c r="AR5750" s="21">
        <v>0.45049999999999996</v>
      </c>
      <c r="AS5750" s="21">
        <v>0.53325</v>
      </c>
      <c r="AU5750">
        <f t="shared" si="149"/>
        <v>40.299999999999997</v>
      </c>
      <c r="AV5750">
        <f t="shared" si="149"/>
        <v>72.8</v>
      </c>
      <c r="AW5750">
        <f t="shared" si="149"/>
        <v>72.45</v>
      </c>
      <c r="AX5750">
        <f t="shared" si="150"/>
        <v>185.55</v>
      </c>
    </row>
    <row r="5751" spans="1:50" x14ac:dyDescent="0.25">
      <c r="A5751" s="96" t="s">
        <v>167</v>
      </c>
      <c r="B5751" s="96" t="s">
        <v>143</v>
      </c>
      <c r="C5751" s="96" t="s">
        <v>182</v>
      </c>
      <c r="D5751" s="96" t="s">
        <v>183</v>
      </c>
      <c r="E5751" s="96" t="s">
        <v>186</v>
      </c>
      <c r="F5751" s="132" t="s">
        <v>207</v>
      </c>
      <c r="G5751" s="17">
        <v>44592</v>
      </c>
      <c r="H5751" s="17"/>
      <c r="AL5751" s="21">
        <v>0.22699999999999998</v>
      </c>
      <c r="AM5751" s="21">
        <v>0.34550000000000003</v>
      </c>
      <c r="AN5751" s="21">
        <v>0.35249999999999998</v>
      </c>
      <c r="AO5751" s="21">
        <v>0.36924999999999997</v>
      </c>
      <c r="AP5751" s="21">
        <v>0.39624999999999999</v>
      </c>
      <c r="AQ5751" s="21">
        <v>0.42049999999999998</v>
      </c>
      <c r="AR5751" s="21">
        <v>0.44674999999999998</v>
      </c>
      <c r="AS5751" s="21">
        <v>0.53200000000000003</v>
      </c>
      <c r="AU5751">
        <f t="shared" si="149"/>
        <v>45.4</v>
      </c>
      <c r="AV5751">
        <f t="shared" si="149"/>
        <v>69.100000000000009</v>
      </c>
      <c r="AW5751">
        <f t="shared" si="149"/>
        <v>70.5</v>
      </c>
      <c r="AX5751">
        <f t="shared" si="150"/>
        <v>185</v>
      </c>
    </row>
    <row r="5752" spans="1:50" x14ac:dyDescent="0.25">
      <c r="A5752" s="96" t="s">
        <v>167</v>
      </c>
      <c r="B5752" s="96" t="s">
        <v>143</v>
      </c>
      <c r="C5752" s="96" t="s">
        <v>182</v>
      </c>
      <c r="D5752" s="96" t="s">
        <v>183</v>
      </c>
      <c r="E5752" s="96" t="s">
        <v>186</v>
      </c>
      <c r="F5752" s="132" t="s">
        <v>207</v>
      </c>
      <c r="G5752" s="17">
        <v>44601</v>
      </c>
      <c r="H5752" s="17"/>
      <c r="AL5752" s="21">
        <v>0.36212499999999997</v>
      </c>
      <c r="AM5752" s="21">
        <v>0.38950000000000001</v>
      </c>
      <c r="AN5752" s="21">
        <v>0.38225000000000003</v>
      </c>
      <c r="AO5752" s="21">
        <v>0.38599999999999995</v>
      </c>
      <c r="AP5752" s="21">
        <v>0.40650000000000008</v>
      </c>
      <c r="AQ5752" s="21">
        <v>0.44650000000000001</v>
      </c>
      <c r="AR5752" s="21">
        <v>0.44150000000000006</v>
      </c>
      <c r="AS5752" s="21">
        <v>0.53299999999999992</v>
      </c>
      <c r="AU5752">
        <f t="shared" si="149"/>
        <v>72.424999999999997</v>
      </c>
      <c r="AV5752">
        <f t="shared" si="149"/>
        <v>77.900000000000006</v>
      </c>
      <c r="AW5752">
        <f t="shared" si="149"/>
        <v>76.45</v>
      </c>
      <c r="AX5752">
        <f t="shared" si="150"/>
        <v>226.77499999999998</v>
      </c>
    </row>
    <row r="5753" spans="1:50" x14ac:dyDescent="0.25">
      <c r="A5753" s="96" t="s">
        <v>167</v>
      </c>
      <c r="B5753" s="96" t="s">
        <v>143</v>
      </c>
      <c r="C5753" s="96" t="s">
        <v>182</v>
      </c>
      <c r="D5753" s="96" t="s">
        <v>183</v>
      </c>
      <c r="E5753" s="96" t="s">
        <v>186</v>
      </c>
      <c r="F5753" s="132" t="s">
        <v>207</v>
      </c>
      <c r="G5753" s="17">
        <v>44603</v>
      </c>
      <c r="H5753" s="17"/>
      <c r="AL5753" s="21"/>
      <c r="AM5753" s="21">
        <v>0.38950000000000001</v>
      </c>
      <c r="AN5753" s="21">
        <v>0.3725</v>
      </c>
      <c r="AO5753" s="21">
        <v>0.39450000000000002</v>
      </c>
      <c r="AP5753" s="21">
        <v>0.42200000000000004</v>
      </c>
      <c r="AQ5753" s="21">
        <v>0.43700000000000006</v>
      </c>
      <c r="AR5753" s="21">
        <v>0.46700000000000003</v>
      </c>
      <c r="AS5753" s="21">
        <v>0.53849999999999998</v>
      </c>
    </row>
    <row r="5754" spans="1:50" x14ac:dyDescent="0.25">
      <c r="A5754" s="96" t="s">
        <v>167</v>
      </c>
      <c r="B5754" s="96" t="s">
        <v>143</v>
      </c>
      <c r="C5754" s="96" t="s">
        <v>182</v>
      </c>
      <c r="D5754" s="96" t="s">
        <v>183</v>
      </c>
      <c r="E5754" s="96" t="s">
        <v>186</v>
      </c>
      <c r="F5754" s="132" t="s">
        <v>207</v>
      </c>
      <c r="G5754" s="17">
        <v>44606</v>
      </c>
      <c r="H5754" s="17"/>
      <c r="AL5754" s="21">
        <v>0.35075000000000001</v>
      </c>
      <c r="AM5754" s="21">
        <v>0.39524999999999999</v>
      </c>
      <c r="AN5754" s="21">
        <v>0.38624999999999998</v>
      </c>
      <c r="AO5754" s="21">
        <v>0.39474999999999999</v>
      </c>
      <c r="AP5754" s="21">
        <v>0.41749999999999998</v>
      </c>
      <c r="AQ5754" s="21">
        <v>0.43049999999999999</v>
      </c>
      <c r="AR5754" s="21">
        <v>0.45099999999999996</v>
      </c>
      <c r="AS5754" s="21">
        <v>0.54249999999999998</v>
      </c>
      <c r="AU5754">
        <f t="shared" si="149"/>
        <v>70.150000000000006</v>
      </c>
      <c r="AV5754">
        <f t="shared" si="149"/>
        <v>79.05</v>
      </c>
      <c r="AW5754">
        <f t="shared" si="149"/>
        <v>77.25</v>
      </c>
      <c r="AX5754">
        <f t="shared" si="150"/>
        <v>226.45</v>
      </c>
    </row>
    <row r="5755" spans="1:50" x14ac:dyDescent="0.25">
      <c r="A5755" s="96" t="s">
        <v>167</v>
      </c>
      <c r="B5755" s="96" t="s">
        <v>143</v>
      </c>
      <c r="C5755" s="96" t="s">
        <v>182</v>
      </c>
      <c r="D5755" s="96" t="s">
        <v>183</v>
      </c>
      <c r="E5755" s="96" t="s">
        <v>186</v>
      </c>
      <c r="F5755" s="132" t="s">
        <v>207</v>
      </c>
      <c r="G5755" s="38">
        <v>44613</v>
      </c>
      <c r="H5755" s="38"/>
      <c r="AL5755" s="21">
        <v>0.27087499999999998</v>
      </c>
      <c r="AM5755" s="21">
        <v>0.38174999999999998</v>
      </c>
      <c r="AN5755" s="21">
        <v>0.37325000000000003</v>
      </c>
      <c r="AO5755" s="21">
        <v>0.38350000000000001</v>
      </c>
      <c r="AP5755" s="21">
        <v>0.41625000000000001</v>
      </c>
      <c r="AQ5755" s="21">
        <v>0.43</v>
      </c>
      <c r="AR5755" s="21">
        <v>0.45574999999999993</v>
      </c>
      <c r="AS5755" s="21">
        <v>0.53874999999999995</v>
      </c>
      <c r="AU5755">
        <f t="shared" si="149"/>
        <v>54.174999999999997</v>
      </c>
      <c r="AV5755">
        <f t="shared" si="149"/>
        <v>76.349999999999994</v>
      </c>
      <c r="AW5755">
        <f t="shared" si="149"/>
        <v>74.650000000000006</v>
      </c>
      <c r="AX5755">
        <f t="shared" si="150"/>
        <v>205.17499999999998</v>
      </c>
    </row>
    <row r="5756" spans="1:50" x14ac:dyDescent="0.25">
      <c r="A5756" s="96" t="s">
        <v>167</v>
      </c>
      <c r="B5756" s="96" t="s">
        <v>143</v>
      </c>
      <c r="C5756" s="96" t="s">
        <v>182</v>
      </c>
      <c r="D5756" s="96" t="s">
        <v>183</v>
      </c>
      <c r="E5756" s="96" t="s">
        <v>186</v>
      </c>
      <c r="F5756" s="132" t="s">
        <v>188</v>
      </c>
      <c r="G5756" s="17">
        <v>44698</v>
      </c>
      <c r="H5756" s="17"/>
      <c r="AL5756" s="21">
        <v>0.30962499999999998</v>
      </c>
      <c r="AM5756" s="21">
        <v>0.3735</v>
      </c>
      <c r="AN5756" s="21">
        <v>0.3705</v>
      </c>
      <c r="AO5756" s="21">
        <v>0.3775</v>
      </c>
      <c r="AP5756" s="21">
        <v>0.38975000000000004</v>
      </c>
      <c r="AQ5756" s="21">
        <v>0.43625000000000003</v>
      </c>
      <c r="AR5756" s="21">
        <v>0.46775000000000005</v>
      </c>
      <c r="AS5756" s="21">
        <v>0.53525</v>
      </c>
      <c r="AU5756">
        <f t="shared" si="149"/>
        <v>61.924999999999997</v>
      </c>
      <c r="AV5756">
        <f t="shared" si="149"/>
        <v>74.7</v>
      </c>
      <c r="AW5756">
        <f t="shared" si="149"/>
        <v>74.099999999999994</v>
      </c>
      <c r="AX5756">
        <f t="shared" si="150"/>
        <v>210.72499999999999</v>
      </c>
    </row>
    <row r="5757" spans="1:50" x14ac:dyDescent="0.25">
      <c r="A5757" s="96" t="s">
        <v>167</v>
      </c>
      <c r="B5757" s="96" t="s">
        <v>143</v>
      </c>
      <c r="C5757" s="96" t="s">
        <v>182</v>
      </c>
      <c r="D5757" s="96" t="s">
        <v>183</v>
      </c>
      <c r="E5757" s="96" t="s">
        <v>186</v>
      </c>
      <c r="F5757" s="132" t="s">
        <v>188</v>
      </c>
      <c r="G5757" s="17">
        <v>44705</v>
      </c>
      <c r="H5757" s="17"/>
      <c r="AL5757" s="21">
        <v>0.27687499999999998</v>
      </c>
      <c r="AM5757" s="21">
        <v>0.37474999999999992</v>
      </c>
      <c r="AN5757" s="21">
        <v>0.36799999999999999</v>
      </c>
      <c r="AO5757" s="21">
        <v>0.37450000000000006</v>
      </c>
      <c r="AP5757" s="21">
        <v>0.39250000000000002</v>
      </c>
      <c r="AQ5757" s="21">
        <v>0.42675000000000002</v>
      </c>
      <c r="AR5757" s="21">
        <v>0.46075000000000005</v>
      </c>
      <c r="AS5757" s="21">
        <v>0.53175000000000006</v>
      </c>
      <c r="AU5757">
        <f t="shared" si="149"/>
        <v>55.375</v>
      </c>
      <c r="AV5757">
        <f t="shared" si="149"/>
        <v>74.949999999999989</v>
      </c>
      <c r="AW5757">
        <f t="shared" si="149"/>
        <v>73.599999999999994</v>
      </c>
      <c r="AX5757">
        <f t="shared" si="150"/>
        <v>203.92499999999998</v>
      </c>
    </row>
    <row r="5758" spans="1:50" x14ac:dyDescent="0.25">
      <c r="A5758" s="96" t="s">
        <v>167</v>
      </c>
      <c r="B5758" s="96" t="s">
        <v>143</v>
      </c>
      <c r="C5758" s="96" t="s">
        <v>182</v>
      </c>
      <c r="D5758" s="96" t="s">
        <v>183</v>
      </c>
      <c r="E5758" s="96" t="s">
        <v>186</v>
      </c>
      <c r="F5758" s="132" t="s">
        <v>188</v>
      </c>
      <c r="G5758" s="17">
        <v>44712</v>
      </c>
      <c r="H5758" s="17"/>
      <c r="AL5758" s="21">
        <v>0.33474999999999999</v>
      </c>
      <c r="AM5758" s="21">
        <v>0.38850000000000001</v>
      </c>
      <c r="AN5758" s="21">
        <v>0.38600000000000001</v>
      </c>
      <c r="AO5758" s="21">
        <v>0.39024999999999999</v>
      </c>
      <c r="AP5758" s="21">
        <v>0.40325000000000005</v>
      </c>
      <c r="AQ5758" s="21">
        <v>0.442</v>
      </c>
      <c r="AR5758" s="21">
        <v>0.48350000000000004</v>
      </c>
      <c r="AS5758" s="21">
        <v>0.54374999999999996</v>
      </c>
      <c r="AU5758">
        <f t="shared" si="149"/>
        <v>66.95</v>
      </c>
      <c r="AV5758">
        <f t="shared" si="149"/>
        <v>77.7</v>
      </c>
      <c r="AW5758">
        <f t="shared" si="149"/>
        <v>77.2</v>
      </c>
      <c r="AX5758">
        <f t="shared" si="150"/>
        <v>221.85000000000002</v>
      </c>
    </row>
    <row r="5759" spans="1:50" x14ac:dyDescent="0.25">
      <c r="A5759" s="96" t="s">
        <v>167</v>
      </c>
      <c r="B5759" s="96" t="s">
        <v>143</v>
      </c>
      <c r="C5759" s="96" t="s">
        <v>182</v>
      </c>
      <c r="D5759" s="96" t="s">
        <v>183</v>
      </c>
      <c r="E5759" s="96" t="s">
        <v>186</v>
      </c>
      <c r="F5759" s="132" t="s">
        <v>188</v>
      </c>
      <c r="G5759" s="17">
        <v>44720</v>
      </c>
      <c r="H5759" s="17"/>
      <c r="AL5759" s="21">
        <v>0.32450000000000001</v>
      </c>
      <c r="AM5759" s="21">
        <v>0.38475000000000004</v>
      </c>
      <c r="AN5759" s="21">
        <v>0.38300000000000006</v>
      </c>
      <c r="AO5759" s="21">
        <v>0.38200000000000001</v>
      </c>
      <c r="AP5759" s="21">
        <v>0.39750000000000002</v>
      </c>
      <c r="AQ5759" s="21">
        <v>0.43125000000000002</v>
      </c>
      <c r="AR5759" s="21">
        <v>0.47249999999999998</v>
      </c>
      <c r="AS5759" s="21">
        <v>0.53625</v>
      </c>
      <c r="AU5759">
        <f t="shared" si="149"/>
        <v>64.900000000000006</v>
      </c>
      <c r="AV5759">
        <f t="shared" si="149"/>
        <v>76.95</v>
      </c>
      <c r="AW5759">
        <f t="shared" si="149"/>
        <v>76.600000000000009</v>
      </c>
      <c r="AX5759">
        <f t="shared" si="150"/>
        <v>218.45000000000005</v>
      </c>
    </row>
    <row r="5760" spans="1:50" x14ac:dyDescent="0.25">
      <c r="A5760" s="96" t="s">
        <v>167</v>
      </c>
      <c r="B5760" s="96" t="s">
        <v>143</v>
      </c>
      <c r="C5760" s="96" t="s">
        <v>182</v>
      </c>
      <c r="D5760" s="96" t="s">
        <v>183</v>
      </c>
      <c r="E5760" s="96" t="s">
        <v>186</v>
      </c>
      <c r="F5760" s="132" t="s">
        <v>188</v>
      </c>
      <c r="G5760" s="17">
        <v>44725</v>
      </c>
      <c r="H5760" s="17"/>
      <c r="AL5760" s="21">
        <v>0.316</v>
      </c>
      <c r="AM5760" s="21">
        <v>0.38524999999999998</v>
      </c>
      <c r="AN5760" s="21">
        <v>0.38549999999999995</v>
      </c>
      <c r="AO5760" s="21">
        <v>0.38325000000000004</v>
      </c>
      <c r="AP5760" s="21">
        <v>0.39874999999999999</v>
      </c>
      <c r="AQ5760" s="21">
        <v>0.4375</v>
      </c>
      <c r="AR5760" s="21">
        <v>0.47724999999999995</v>
      </c>
      <c r="AS5760" s="21">
        <v>0.53975000000000006</v>
      </c>
      <c r="AU5760">
        <f t="shared" si="149"/>
        <v>63.2</v>
      </c>
      <c r="AV5760">
        <f t="shared" si="149"/>
        <v>77.05</v>
      </c>
      <c r="AW5760">
        <f t="shared" si="149"/>
        <v>77.099999999999994</v>
      </c>
      <c r="AX5760">
        <f t="shared" si="150"/>
        <v>217.35</v>
      </c>
    </row>
    <row r="5761" spans="1:50" x14ac:dyDescent="0.25">
      <c r="A5761" s="96" t="s">
        <v>167</v>
      </c>
      <c r="B5761" s="96" t="s">
        <v>143</v>
      </c>
      <c r="C5761" s="96" t="s">
        <v>182</v>
      </c>
      <c r="D5761" s="96" t="s">
        <v>183</v>
      </c>
      <c r="E5761" s="96" t="s">
        <v>186</v>
      </c>
      <c r="F5761" s="132" t="s">
        <v>188</v>
      </c>
      <c r="G5761" s="17">
        <v>44732</v>
      </c>
      <c r="H5761" s="17"/>
      <c r="AL5761" s="21">
        <v>0.35087499999999999</v>
      </c>
      <c r="AM5761" s="21">
        <v>0.38725000000000004</v>
      </c>
      <c r="AN5761" s="21">
        <v>0.38124999999999998</v>
      </c>
      <c r="AO5761" s="21">
        <v>0.3785</v>
      </c>
      <c r="AP5761" s="21">
        <v>0.39675000000000005</v>
      </c>
      <c r="AQ5761" s="21">
        <v>0.43225000000000002</v>
      </c>
      <c r="AR5761" s="21">
        <v>0.47174999999999995</v>
      </c>
      <c r="AS5761" s="21">
        <v>0.53299999999999992</v>
      </c>
      <c r="AU5761">
        <f t="shared" si="149"/>
        <v>70.174999999999997</v>
      </c>
      <c r="AV5761">
        <f t="shared" si="149"/>
        <v>77.45</v>
      </c>
      <c r="AW5761">
        <f t="shared" si="149"/>
        <v>76.25</v>
      </c>
      <c r="AX5761">
        <f t="shared" si="150"/>
        <v>223.875</v>
      </c>
    </row>
    <row r="5762" spans="1:50" x14ac:dyDescent="0.25">
      <c r="A5762" s="96" t="s">
        <v>167</v>
      </c>
      <c r="B5762" s="96" t="s">
        <v>143</v>
      </c>
      <c r="C5762" s="96" t="s">
        <v>182</v>
      </c>
      <c r="D5762" s="96" t="s">
        <v>183</v>
      </c>
      <c r="E5762" s="96" t="s">
        <v>186</v>
      </c>
      <c r="F5762" s="132" t="s">
        <v>188</v>
      </c>
      <c r="G5762" s="17">
        <v>44739</v>
      </c>
      <c r="H5762" s="17"/>
      <c r="AL5762" s="21">
        <v>0.32662499999999994</v>
      </c>
      <c r="AM5762" s="21">
        <v>0.38799999999999996</v>
      </c>
      <c r="AN5762" s="21">
        <v>0.38425000000000004</v>
      </c>
      <c r="AO5762" s="21">
        <v>0.38674999999999998</v>
      </c>
      <c r="AP5762" s="21">
        <v>0.40175</v>
      </c>
      <c r="AQ5762" s="21">
        <v>0.43574999999999997</v>
      </c>
      <c r="AR5762" s="21">
        <v>0.45874999999999999</v>
      </c>
      <c r="AS5762" s="21">
        <v>0.54674999999999996</v>
      </c>
      <c r="AU5762">
        <f t="shared" si="149"/>
        <v>65.324999999999989</v>
      </c>
      <c r="AV5762">
        <f t="shared" si="149"/>
        <v>77.599999999999994</v>
      </c>
      <c r="AW5762">
        <f t="shared" si="149"/>
        <v>76.850000000000009</v>
      </c>
      <c r="AX5762">
        <f t="shared" si="150"/>
        <v>219.77499999999998</v>
      </c>
    </row>
    <row r="5763" spans="1:50" x14ac:dyDescent="0.25">
      <c r="A5763" s="96" t="s">
        <v>167</v>
      </c>
      <c r="B5763" s="96" t="s">
        <v>143</v>
      </c>
      <c r="C5763" s="96" t="s">
        <v>182</v>
      </c>
      <c r="D5763" s="96" t="s">
        <v>183</v>
      </c>
      <c r="E5763" s="96" t="s">
        <v>186</v>
      </c>
      <c r="F5763" s="132" t="s">
        <v>188</v>
      </c>
      <c r="G5763" s="17">
        <v>44746</v>
      </c>
      <c r="H5763" s="17"/>
      <c r="AL5763" s="21">
        <v>0.31200000000000006</v>
      </c>
      <c r="AM5763" s="21">
        <v>0.38475000000000004</v>
      </c>
      <c r="AN5763" s="21">
        <v>0.38124999999999998</v>
      </c>
      <c r="AO5763" s="21">
        <v>0.38549999999999995</v>
      </c>
      <c r="AP5763" s="21">
        <v>0.40075000000000005</v>
      </c>
      <c r="AQ5763" s="21">
        <v>0.4385</v>
      </c>
      <c r="AR5763" s="21">
        <v>0.48700000000000004</v>
      </c>
      <c r="AS5763" s="21">
        <v>0.55074999999999996</v>
      </c>
      <c r="AU5763">
        <f t="shared" si="149"/>
        <v>62.400000000000013</v>
      </c>
      <c r="AV5763">
        <f t="shared" si="149"/>
        <v>76.95</v>
      </c>
      <c r="AW5763">
        <f t="shared" si="149"/>
        <v>76.25</v>
      </c>
      <c r="AX5763">
        <f t="shared" si="150"/>
        <v>215.60000000000002</v>
      </c>
    </row>
    <row r="5764" spans="1:50" x14ac:dyDescent="0.25">
      <c r="A5764" s="96" t="s">
        <v>167</v>
      </c>
      <c r="B5764" s="96" t="s">
        <v>143</v>
      </c>
      <c r="C5764" s="96" t="s">
        <v>182</v>
      </c>
      <c r="D5764" s="96" t="s">
        <v>183</v>
      </c>
      <c r="E5764" s="96" t="s">
        <v>186</v>
      </c>
      <c r="F5764" s="132" t="s">
        <v>188</v>
      </c>
      <c r="G5764" s="17">
        <v>44753</v>
      </c>
      <c r="H5764" s="17"/>
      <c r="AL5764" s="21">
        <v>0.34075000000000005</v>
      </c>
      <c r="AM5764" s="21">
        <v>0.38224999999999992</v>
      </c>
      <c r="AN5764" s="21">
        <v>0.37575000000000003</v>
      </c>
      <c r="AO5764" s="21">
        <v>0.37774999999999997</v>
      </c>
      <c r="AP5764" s="21">
        <v>0.39575000000000005</v>
      </c>
      <c r="AQ5764" s="21">
        <v>0.43249999999999994</v>
      </c>
      <c r="AR5764" s="21">
        <v>0.48275000000000007</v>
      </c>
      <c r="AS5764" s="21">
        <v>0.53949999999999998</v>
      </c>
      <c r="AU5764">
        <f t="shared" si="149"/>
        <v>68.150000000000006</v>
      </c>
      <c r="AV5764">
        <f t="shared" si="149"/>
        <v>76.449999999999989</v>
      </c>
      <c r="AW5764">
        <f t="shared" si="149"/>
        <v>75.150000000000006</v>
      </c>
      <c r="AX5764">
        <f t="shared" si="150"/>
        <v>219.75</v>
      </c>
    </row>
    <row r="5765" spans="1:50" x14ac:dyDescent="0.25">
      <c r="A5765" s="96" t="s">
        <v>167</v>
      </c>
      <c r="B5765" s="96" t="s">
        <v>143</v>
      </c>
      <c r="C5765" s="96" t="s">
        <v>182</v>
      </c>
      <c r="D5765" s="96" t="s">
        <v>183</v>
      </c>
      <c r="E5765" s="96" t="s">
        <v>186</v>
      </c>
      <c r="F5765" s="132" t="s">
        <v>188</v>
      </c>
      <c r="G5765" s="17">
        <v>44756</v>
      </c>
      <c r="H5765" s="17"/>
      <c r="AL5765" s="21"/>
      <c r="AM5765" s="21">
        <v>0.39049999999999996</v>
      </c>
      <c r="AN5765" s="21">
        <v>0.38799999999999996</v>
      </c>
      <c r="AO5765" s="21">
        <v>0.39</v>
      </c>
      <c r="AP5765" s="21">
        <v>0.41575000000000001</v>
      </c>
      <c r="AQ5765" s="21">
        <v>0.45424999999999999</v>
      </c>
      <c r="AR5765" s="21">
        <v>0.48899999999999999</v>
      </c>
      <c r="AS5765" s="21">
        <v>0.54575000000000007</v>
      </c>
    </row>
    <row r="5766" spans="1:50" x14ac:dyDescent="0.25">
      <c r="A5766" s="99" t="s">
        <v>169</v>
      </c>
      <c r="B5766" s="99" t="s">
        <v>145</v>
      </c>
      <c r="C5766" s="99" t="s">
        <v>182</v>
      </c>
      <c r="D5766" s="99" t="s">
        <v>183</v>
      </c>
      <c r="E5766" s="99" t="s">
        <v>186</v>
      </c>
      <c r="F5766" s="134" t="s">
        <v>207</v>
      </c>
      <c r="G5766" s="38">
        <v>44327</v>
      </c>
      <c r="H5766" s="38"/>
      <c r="AL5766" s="12">
        <v>0.21725000000000003</v>
      </c>
      <c r="AM5766" s="12">
        <v>0.35200000000000004</v>
      </c>
      <c r="AN5766" s="12">
        <v>0.35075000000000001</v>
      </c>
      <c r="AO5766" s="12">
        <v>0.34424999999999994</v>
      </c>
      <c r="AP5766" s="12">
        <v>0.38200000000000001</v>
      </c>
      <c r="AQ5766" s="12">
        <v>0.41425000000000006</v>
      </c>
      <c r="AR5766" s="12">
        <v>0.433</v>
      </c>
      <c r="AS5766" s="12">
        <v>0.49275000000000008</v>
      </c>
      <c r="AU5766">
        <f t="shared" si="149"/>
        <v>43.45</v>
      </c>
      <c r="AV5766">
        <f t="shared" si="149"/>
        <v>70.400000000000006</v>
      </c>
      <c r="AW5766">
        <f t="shared" si="149"/>
        <v>70.150000000000006</v>
      </c>
      <c r="AX5766">
        <f t="shared" si="150"/>
        <v>184</v>
      </c>
    </row>
    <row r="5767" spans="1:50" x14ac:dyDescent="0.25">
      <c r="A5767" s="99" t="s">
        <v>169</v>
      </c>
      <c r="B5767" s="99" t="s">
        <v>145</v>
      </c>
      <c r="C5767" s="99" t="s">
        <v>182</v>
      </c>
      <c r="D5767" s="99" t="s">
        <v>183</v>
      </c>
      <c r="E5767" s="99" t="s">
        <v>186</v>
      </c>
      <c r="F5767" s="134" t="s">
        <v>207</v>
      </c>
      <c r="G5767" s="38">
        <v>44334</v>
      </c>
      <c r="H5767" s="38"/>
      <c r="AL5767" s="12">
        <v>0.22037500000000002</v>
      </c>
      <c r="AM5767" s="12">
        <v>0.35375000000000001</v>
      </c>
      <c r="AN5767" s="12">
        <v>0.35075000000000001</v>
      </c>
      <c r="AO5767" s="12">
        <v>0.34600000000000003</v>
      </c>
      <c r="AP5767" s="12">
        <v>0.37975000000000003</v>
      </c>
      <c r="AQ5767" s="12">
        <v>0.41825000000000001</v>
      </c>
      <c r="AR5767" s="12">
        <v>0.43424999999999997</v>
      </c>
      <c r="AS5767" s="12">
        <v>0.49400000000000005</v>
      </c>
      <c r="AU5767">
        <f t="shared" si="149"/>
        <v>44.075000000000003</v>
      </c>
      <c r="AV5767">
        <f t="shared" si="149"/>
        <v>70.75</v>
      </c>
      <c r="AW5767">
        <f t="shared" si="149"/>
        <v>70.150000000000006</v>
      </c>
      <c r="AX5767">
        <f t="shared" si="150"/>
        <v>184.97500000000002</v>
      </c>
    </row>
    <row r="5768" spans="1:50" x14ac:dyDescent="0.25">
      <c r="A5768" s="99" t="s">
        <v>169</v>
      </c>
      <c r="B5768" s="99" t="s">
        <v>145</v>
      </c>
      <c r="C5768" s="99" t="s">
        <v>182</v>
      </c>
      <c r="D5768" s="99" t="s">
        <v>183</v>
      </c>
      <c r="E5768" s="99" t="s">
        <v>186</v>
      </c>
      <c r="F5768" s="134" t="s">
        <v>207</v>
      </c>
      <c r="G5768" s="38">
        <v>44341</v>
      </c>
      <c r="H5768" s="38"/>
      <c r="AL5768" s="12">
        <v>0.29674999999999996</v>
      </c>
      <c r="AM5768" s="12">
        <v>0.36049999999999999</v>
      </c>
      <c r="AN5768" s="12">
        <v>0.35149999999999998</v>
      </c>
      <c r="AO5768" s="12">
        <v>0.34674999999999995</v>
      </c>
      <c r="AP5768" s="12">
        <v>0.38475000000000004</v>
      </c>
      <c r="AQ5768" s="12">
        <v>0.41649999999999998</v>
      </c>
      <c r="AR5768" s="12">
        <v>0.433</v>
      </c>
      <c r="AS5768" s="12">
        <v>0.49724999999999997</v>
      </c>
      <c r="AU5768">
        <f t="shared" si="149"/>
        <v>59.349999999999994</v>
      </c>
      <c r="AV5768">
        <f t="shared" si="149"/>
        <v>72.099999999999994</v>
      </c>
      <c r="AW5768">
        <f t="shared" si="149"/>
        <v>70.3</v>
      </c>
      <c r="AX5768">
        <f t="shared" si="150"/>
        <v>201.75</v>
      </c>
    </row>
    <row r="5769" spans="1:50" x14ac:dyDescent="0.25">
      <c r="A5769" s="99" t="s">
        <v>169</v>
      </c>
      <c r="B5769" s="99" t="s">
        <v>145</v>
      </c>
      <c r="C5769" s="99" t="s">
        <v>182</v>
      </c>
      <c r="D5769" s="99" t="s">
        <v>183</v>
      </c>
      <c r="E5769" s="99" t="s">
        <v>186</v>
      </c>
      <c r="F5769" s="134" t="s">
        <v>207</v>
      </c>
      <c r="G5769" s="38">
        <v>44348</v>
      </c>
      <c r="H5769" s="38"/>
      <c r="AL5769" s="12">
        <v>0.31137500000000001</v>
      </c>
      <c r="AM5769" s="12">
        <v>0.36949999999999994</v>
      </c>
      <c r="AN5769" s="12">
        <v>0.35125000000000001</v>
      </c>
      <c r="AO5769" s="12">
        <v>0.35200000000000004</v>
      </c>
      <c r="AP5769" s="12">
        <v>0.38450000000000001</v>
      </c>
      <c r="AQ5769" s="12">
        <v>0.41675000000000006</v>
      </c>
      <c r="AR5769" s="12">
        <v>0.43575000000000003</v>
      </c>
      <c r="AS5769" s="12">
        <v>0.50075000000000003</v>
      </c>
      <c r="AU5769">
        <f t="shared" si="149"/>
        <v>62.275000000000006</v>
      </c>
      <c r="AV5769">
        <f t="shared" si="149"/>
        <v>73.899999999999991</v>
      </c>
      <c r="AW5769">
        <f t="shared" si="149"/>
        <v>70.25</v>
      </c>
      <c r="AX5769">
        <f t="shared" si="150"/>
        <v>206.42500000000001</v>
      </c>
    </row>
    <row r="5770" spans="1:50" x14ac:dyDescent="0.25">
      <c r="A5770" s="99" t="s">
        <v>169</v>
      </c>
      <c r="B5770" s="99" t="s">
        <v>145</v>
      </c>
      <c r="C5770" s="99" t="s">
        <v>182</v>
      </c>
      <c r="D5770" s="99" t="s">
        <v>183</v>
      </c>
      <c r="E5770" s="99" t="s">
        <v>186</v>
      </c>
      <c r="F5770" s="134" t="s">
        <v>207</v>
      </c>
      <c r="G5770" s="38">
        <v>44355</v>
      </c>
      <c r="H5770" s="38"/>
      <c r="AL5770" s="12">
        <v>0.27850000000000003</v>
      </c>
      <c r="AM5770" s="12">
        <v>0.37174999999999997</v>
      </c>
      <c r="AN5770" s="12">
        <v>0.35450000000000004</v>
      </c>
      <c r="AO5770" s="12">
        <v>0.35575000000000001</v>
      </c>
      <c r="AP5770" s="12">
        <v>0.38874999999999998</v>
      </c>
      <c r="AQ5770" s="12">
        <v>0.42150000000000004</v>
      </c>
      <c r="AR5770" s="12">
        <v>0.44124999999999998</v>
      </c>
      <c r="AS5770" s="12">
        <v>0.50350000000000006</v>
      </c>
      <c r="AU5770">
        <f t="shared" ref="AU5770:AW5833" si="151">AL5770*200</f>
        <v>55.7</v>
      </c>
      <c r="AV5770">
        <f t="shared" si="151"/>
        <v>74.349999999999994</v>
      </c>
      <c r="AW5770">
        <f t="shared" si="151"/>
        <v>70.900000000000006</v>
      </c>
      <c r="AX5770">
        <f t="shared" si="150"/>
        <v>200.95000000000002</v>
      </c>
    </row>
    <row r="5771" spans="1:50" x14ac:dyDescent="0.25">
      <c r="A5771" s="99" t="s">
        <v>169</v>
      </c>
      <c r="B5771" s="99" t="s">
        <v>145</v>
      </c>
      <c r="C5771" s="99" t="s">
        <v>182</v>
      </c>
      <c r="D5771" s="99" t="s">
        <v>183</v>
      </c>
      <c r="E5771" s="99" t="s">
        <v>186</v>
      </c>
      <c r="F5771" s="134" t="s">
        <v>207</v>
      </c>
      <c r="G5771" s="38">
        <v>44362</v>
      </c>
      <c r="H5771" s="38"/>
      <c r="AL5771" s="12">
        <v>0.32437500000000002</v>
      </c>
      <c r="AM5771" s="12">
        <v>0.37674999999999997</v>
      </c>
      <c r="AN5771" s="12">
        <v>0.35275000000000006</v>
      </c>
      <c r="AO5771" s="12">
        <v>0.35749999999999998</v>
      </c>
      <c r="AP5771" s="12">
        <v>0.39100000000000001</v>
      </c>
      <c r="AQ5771" s="12">
        <v>0.42</v>
      </c>
      <c r="AR5771" s="12">
        <v>0.43799999999999994</v>
      </c>
      <c r="AS5771" s="12">
        <v>0.502</v>
      </c>
      <c r="AU5771">
        <f t="shared" si="151"/>
        <v>64.875</v>
      </c>
      <c r="AV5771">
        <f t="shared" si="151"/>
        <v>75.349999999999994</v>
      </c>
      <c r="AW5771">
        <f t="shared" si="151"/>
        <v>70.550000000000011</v>
      </c>
      <c r="AX5771">
        <f t="shared" si="150"/>
        <v>210.77500000000001</v>
      </c>
    </row>
    <row r="5772" spans="1:50" x14ac:dyDescent="0.25">
      <c r="A5772" s="99" t="s">
        <v>169</v>
      </c>
      <c r="B5772" s="99" t="s">
        <v>145</v>
      </c>
      <c r="C5772" s="99" t="s">
        <v>182</v>
      </c>
      <c r="D5772" s="99" t="s">
        <v>183</v>
      </c>
      <c r="E5772" s="99" t="s">
        <v>186</v>
      </c>
      <c r="F5772" s="134" t="s">
        <v>207</v>
      </c>
      <c r="G5772" s="38">
        <v>44371</v>
      </c>
      <c r="H5772" s="38"/>
      <c r="AL5772" s="12">
        <v>0.34487499999999999</v>
      </c>
      <c r="AM5772" s="12">
        <v>0.38724999999999993</v>
      </c>
      <c r="AN5772" s="12">
        <v>0.37924999999999998</v>
      </c>
      <c r="AO5772" s="12">
        <v>0.38874999999999998</v>
      </c>
      <c r="AP5772" s="12">
        <v>0.41075</v>
      </c>
      <c r="AQ5772" s="12">
        <v>0.435</v>
      </c>
      <c r="AR5772" s="12">
        <v>0.46924999999999994</v>
      </c>
      <c r="AS5772" s="12">
        <v>0.53449999999999998</v>
      </c>
      <c r="AU5772">
        <f t="shared" si="151"/>
        <v>68.974999999999994</v>
      </c>
      <c r="AV5772">
        <f t="shared" si="151"/>
        <v>77.449999999999989</v>
      </c>
      <c r="AW5772">
        <f t="shared" si="151"/>
        <v>75.849999999999994</v>
      </c>
      <c r="AX5772">
        <f t="shared" si="150"/>
        <v>222.27499999999998</v>
      </c>
    </row>
    <row r="5773" spans="1:50" x14ac:dyDescent="0.25">
      <c r="A5773" s="99" t="s">
        <v>169</v>
      </c>
      <c r="B5773" s="99" t="s">
        <v>145</v>
      </c>
      <c r="C5773" s="99" t="s">
        <v>182</v>
      </c>
      <c r="D5773" s="99" t="s">
        <v>183</v>
      </c>
      <c r="E5773" s="99" t="s">
        <v>186</v>
      </c>
      <c r="F5773" s="134" t="s">
        <v>207</v>
      </c>
      <c r="G5773" s="38">
        <v>44376</v>
      </c>
      <c r="H5773" s="38"/>
      <c r="AL5773" s="12">
        <v>0.33025000000000004</v>
      </c>
      <c r="AM5773" s="12">
        <v>0.38400000000000001</v>
      </c>
      <c r="AN5773" s="12">
        <v>0.37424999999999997</v>
      </c>
      <c r="AO5773" s="12">
        <v>0.38299999999999995</v>
      </c>
      <c r="AP5773" s="12">
        <v>0.41125</v>
      </c>
      <c r="AQ5773" s="12">
        <v>0.43125000000000002</v>
      </c>
      <c r="AR5773" s="12">
        <v>0.45724999999999993</v>
      </c>
      <c r="AS5773" s="12">
        <v>0.53075000000000006</v>
      </c>
      <c r="AU5773">
        <f t="shared" si="151"/>
        <v>66.050000000000011</v>
      </c>
      <c r="AV5773">
        <f t="shared" si="151"/>
        <v>76.8</v>
      </c>
      <c r="AW5773">
        <f t="shared" si="151"/>
        <v>74.849999999999994</v>
      </c>
      <c r="AX5773">
        <f t="shared" si="150"/>
        <v>217.70000000000002</v>
      </c>
    </row>
    <row r="5774" spans="1:50" x14ac:dyDescent="0.25">
      <c r="A5774" s="99" t="s">
        <v>169</v>
      </c>
      <c r="B5774" s="99" t="s">
        <v>145</v>
      </c>
      <c r="C5774" s="99" t="s">
        <v>182</v>
      </c>
      <c r="D5774" s="99" t="s">
        <v>183</v>
      </c>
      <c r="E5774" s="99" t="s">
        <v>186</v>
      </c>
      <c r="F5774" s="134" t="s">
        <v>207</v>
      </c>
      <c r="G5774" s="38">
        <v>44391</v>
      </c>
      <c r="H5774" s="38"/>
      <c r="AL5774" s="12">
        <v>0.34299999999999997</v>
      </c>
      <c r="AM5774" s="12">
        <v>0.38575000000000004</v>
      </c>
      <c r="AN5774" s="12">
        <v>0.37799999999999995</v>
      </c>
      <c r="AO5774" s="12">
        <v>0.39200000000000002</v>
      </c>
      <c r="AP5774" s="12">
        <v>0.41299999999999998</v>
      </c>
      <c r="AQ5774" s="12">
        <v>0.43174999999999997</v>
      </c>
      <c r="AR5774" s="12">
        <v>0.45350000000000001</v>
      </c>
      <c r="AS5774" s="12">
        <v>0.52849999999999997</v>
      </c>
      <c r="AU5774">
        <f t="shared" si="151"/>
        <v>68.599999999999994</v>
      </c>
      <c r="AV5774">
        <f t="shared" si="151"/>
        <v>77.150000000000006</v>
      </c>
      <c r="AW5774">
        <f t="shared" si="151"/>
        <v>75.599999999999994</v>
      </c>
      <c r="AX5774">
        <f t="shared" si="150"/>
        <v>221.35</v>
      </c>
    </row>
    <row r="5775" spans="1:50" x14ac:dyDescent="0.25">
      <c r="A5775" s="99" t="s">
        <v>169</v>
      </c>
      <c r="B5775" s="99" t="s">
        <v>145</v>
      </c>
      <c r="C5775" s="99" t="s">
        <v>182</v>
      </c>
      <c r="D5775" s="99" t="s">
        <v>183</v>
      </c>
      <c r="E5775" s="99" t="s">
        <v>186</v>
      </c>
      <c r="F5775" s="134" t="s">
        <v>207</v>
      </c>
      <c r="G5775" s="38">
        <v>44460</v>
      </c>
      <c r="H5775" s="38"/>
      <c r="AL5775" s="12">
        <v>0.265625</v>
      </c>
      <c r="AM5775" s="12">
        <v>0.39325000000000004</v>
      </c>
      <c r="AN5775" s="12">
        <v>0.38725000000000004</v>
      </c>
      <c r="AO5775" s="12">
        <v>0.38599999999999995</v>
      </c>
      <c r="AP5775" s="12">
        <v>0.41525000000000001</v>
      </c>
      <c r="AQ5775" s="12">
        <v>0.43575000000000003</v>
      </c>
      <c r="AR5775" s="12">
        <v>0.46</v>
      </c>
      <c r="AS5775" s="12">
        <v>0.53449999999999998</v>
      </c>
      <c r="AU5775">
        <f t="shared" si="151"/>
        <v>53.125</v>
      </c>
      <c r="AV5775">
        <f t="shared" si="151"/>
        <v>78.650000000000006</v>
      </c>
      <c r="AW5775">
        <f t="shared" si="151"/>
        <v>77.45</v>
      </c>
      <c r="AX5775">
        <f t="shared" si="150"/>
        <v>209.22500000000002</v>
      </c>
    </row>
    <row r="5776" spans="1:50" x14ac:dyDescent="0.25">
      <c r="A5776" s="99" t="s">
        <v>169</v>
      </c>
      <c r="B5776" s="99" t="s">
        <v>145</v>
      </c>
      <c r="C5776" s="99" t="s">
        <v>182</v>
      </c>
      <c r="D5776" s="99" t="s">
        <v>183</v>
      </c>
      <c r="E5776" s="99" t="s">
        <v>186</v>
      </c>
      <c r="F5776" s="134" t="s">
        <v>207</v>
      </c>
      <c r="G5776" s="38">
        <v>44469</v>
      </c>
      <c r="H5776" s="38"/>
      <c r="AL5776" s="12">
        <v>0.27174999999999999</v>
      </c>
      <c r="AM5776" s="12">
        <v>0.38474999999999993</v>
      </c>
      <c r="AN5776" s="12">
        <v>0.38724999999999993</v>
      </c>
      <c r="AO5776" s="12">
        <v>0.38124999999999998</v>
      </c>
      <c r="AP5776" s="12">
        <v>0.41049999999999998</v>
      </c>
      <c r="AQ5776" s="12">
        <v>0.42749999999999999</v>
      </c>
      <c r="AR5776" s="12">
        <v>0.45025000000000004</v>
      </c>
      <c r="AS5776" s="12">
        <v>0.52274999999999994</v>
      </c>
      <c r="AU5776">
        <f t="shared" si="151"/>
        <v>54.35</v>
      </c>
      <c r="AV5776">
        <f t="shared" si="151"/>
        <v>76.949999999999989</v>
      </c>
      <c r="AW5776">
        <f t="shared" si="151"/>
        <v>77.449999999999989</v>
      </c>
      <c r="AX5776">
        <f t="shared" si="150"/>
        <v>208.74999999999997</v>
      </c>
    </row>
    <row r="5777" spans="1:50" x14ac:dyDescent="0.25">
      <c r="A5777" s="99" t="s">
        <v>169</v>
      </c>
      <c r="B5777" s="99" t="s">
        <v>145</v>
      </c>
      <c r="C5777" s="99" t="s">
        <v>182</v>
      </c>
      <c r="D5777" s="99" t="s">
        <v>183</v>
      </c>
      <c r="E5777" s="99" t="s">
        <v>186</v>
      </c>
      <c r="F5777" s="134" t="s">
        <v>207</v>
      </c>
      <c r="G5777" s="38">
        <v>44474</v>
      </c>
      <c r="H5777" s="38"/>
      <c r="AL5777" s="12">
        <v>0.25462499999999999</v>
      </c>
      <c r="AM5777" s="12">
        <v>0.39050000000000007</v>
      </c>
      <c r="AN5777" s="12">
        <v>0.38075000000000003</v>
      </c>
      <c r="AO5777" s="12">
        <v>0.38025000000000003</v>
      </c>
      <c r="AP5777" s="12">
        <v>0.41100000000000003</v>
      </c>
      <c r="AQ5777" s="12">
        <v>0.43600000000000011</v>
      </c>
      <c r="AR5777" s="12">
        <v>0.45825000000000005</v>
      </c>
      <c r="AS5777" s="12">
        <v>0.53</v>
      </c>
      <c r="AU5777">
        <f t="shared" si="151"/>
        <v>50.924999999999997</v>
      </c>
      <c r="AV5777">
        <f t="shared" si="151"/>
        <v>78.100000000000009</v>
      </c>
      <c r="AW5777">
        <f t="shared" si="151"/>
        <v>76.150000000000006</v>
      </c>
      <c r="AX5777">
        <f t="shared" si="150"/>
        <v>205.17500000000001</v>
      </c>
    </row>
    <row r="5778" spans="1:50" x14ac:dyDescent="0.25">
      <c r="A5778" s="99" t="s">
        <v>169</v>
      </c>
      <c r="B5778" s="99" t="s">
        <v>145</v>
      </c>
      <c r="C5778" s="99" t="s">
        <v>182</v>
      </c>
      <c r="D5778" s="99" t="s">
        <v>183</v>
      </c>
      <c r="E5778" s="99" t="s">
        <v>186</v>
      </c>
      <c r="F5778" s="134" t="s">
        <v>207</v>
      </c>
      <c r="G5778" s="38">
        <v>44481</v>
      </c>
      <c r="H5778" s="38"/>
      <c r="AL5778" s="12">
        <v>0.25550000000000006</v>
      </c>
      <c r="AM5778" s="12">
        <v>0.38950000000000001</v>
      </c>
      <c r="AN5778" s="12">
        <v>0.38100000000000001</v>
      </c>
      <c r="AO5778" s="12">
        <v>0.37924999999999998</v>
      </c>
      <c r="AP5778" s="12">
        <v>0.41325000000000001</v>
      </c>
      <c r="AQ5778" s="12">
        <v>0.43424999999999997</v>
      </c>
      <c r="AR5778" s="12">
        <v>0.45674999999999999</v>
      </c>
      <c r="AS5778" s="12">
        <v>0.52825</v>
      </c>
      <c r="AU5778">
        <f t="shared" si="151"/>
        <v>51.100000000000009</v>
      </c>
      <c r="AV5778">
        <f t="shared" si="151"/>
        <v>77.900000000000006</v>
      </c>
      <c r="AW5778">
        <f t="shared" si="151"/>
        <v>76.2</v>
      </c>
      <c r="AX5778">
        <f t="shared" si="150"/>
        <v>205.2</v>
      </c>
    </row>
    <row r="5779" spans="1:50" x14ac:dyDescent="0.25">
      <c r="A5779" s="99" t="s">
        <v>169</v>
      </c>
      <c r="B5779" s="99" t="s">
        <v>145</v>
      </c>
      <c r="C5779" s="99" t="s">
        <v>182</v>
      </c>
      <c r="D5779" s="99" t="s">
        <v>183</v>
      </c>
      <c r="E5779" s="99" t="s">
        <v>186</v>
      </c>
      <c r="F5779" s="134" t="s">
        <v>207</v>
      </c>
      <c r="G5779" s="38">
        <v>44487</v>
      </c>
      <c r="H5779" s="38"/>
      <c r="AL5779" s="12">
        <v>0.20775000000000002</v>
      </c>
      <c r="AM5779" s="12">
        <v>0.38550000000000006</v>
      </c>
      <c r="AN5779" s="12">
        <v>0.37924999999999998</v>
      </c>
      <c r="AO5779" s="12">
        <v>0.3795</v>
      </c>
      <c r="AP5779" s="12">
        <v>0.40725</v>
      </c>
      <c r="AQ5779" s="12">
        <v>0.43450000000000005</v>
      </c>
      <c r="AR5779" s="12">
        <v>0.45650000000000007</v>
      </c>
      <c r="AS5779" s="12">
        <v>0.52625</v>
      </c>
      <c r="AU5779">
        <f t="shared" si="151"/>
        <v>41.550000000000004</v>
      </c>
      <c r="AV5779">
        <f t="shared" si="151"/>
        <v>77.100000000000009</v>
      </c>
      <c r="AW5779">
        <f t="shared" si="151"/>
        <v>75.849999999999994</v>
      </c>
      <c r="AX5779">
        <f t="shared" si="150"/>
        <v>194.5</v>
      </c>
    </row>
    <row r="5780" spans="1:50" x14ac:dyDescent="0.25">
      <c r="A5780" s="99" t="s">
        <v>169</v>
      </c>
      <c r="B5780" s="99" t="s">
        <v>145</v>
      </c>
      <c r="C5780" s="99" t="s">
        <v>182</v>
      </c>
      <c r="D5780" s="99" t="s">
        <v>183</v>
      </c>
      <c r="E5780" s="99" t="s">
        <v>186</v>
      </c>
      <c r="F5780" s="134" t="s">
        <v>207</v>
      </c>
      <c r="G5780" s="38">
        <v>44495</v>
      </c>
      <c r="H5780" s="38"/>
      <c r="AL5780" s="12">
        <v>0.18312500000000001</v>
      </c>
      <c r="AM5780" s="12">
        <v>0.3725</v>
      </c>
      <c r="AN5780" s="12">
        <v>0.38374999999999998</v>
      </c>
      <c r="AO5780" s="12">
        <v>0.38975000000000004</v>
      </c>
      <c r="AP5780" s="12">
        <v>0.40775</v>
      </c>
      <c r="AQ5780" s="12">
        <v>0.43225000000000002</v>
      </c>
      <c r="AR5780" s="12">
        <v>0.45649999999999996</v>
      </c>
      <c r="AS5780" s="12">
        <v>0.54025000000000001</v>
      </c>
      <c r="AU5780">
        <f t="shared" si="151"/>
        <v>36.625</v>
      </c>
      <c r="AV5780">
        <f t="shared" si="151"/>
        <v>74.5</v>
      </c>
      <c r="AW5780">
        <f t="shared" si="151"/>
        <v>76.75</v>
      </c>
      <c r="AX5780">
        <f t="shared" ref="AX5780:AX5843" si="152">AU5780+AV5780+AW5780</f>
        <v>187.875</v>
      </c>
    </row>
    <row r="5781" spans="1:50" x14ac:dyDescent="0.25">
      <c r="A5781" s="99" t="s">
        <v>169</v>
      </c>
      <c r="B5781" s="99" t="s">
        <v>145</v>
      </c>
      <c r="C5781" s="99" t="s">
        <v>182</v>
      </c>
      <c r="D5781" s="99" t="s">
        <v>183</v>
      </c>
      <c r="E5781" s="99" t="s">
        <v>186</v>
      </c>
      <c r="F5781" s="134" t="s">
        <v>207</v>
      </c>
      <c r="G5781" s="38">
        <v>44501</v>
      </c>
      <c r="H5781" s="38"/>
      <c r="AL5781" s="12">
        <v>0.24675</v>
      </c>
      <c r="AM5781" s="12">
        <v>0.37474999999999992</v>
      </c>
      <c r="AN5781" s="12">
        <v>0.37924999999999998</v>
      </c>
      <c r="AO5781" s="12">
        <v>0.38750000000000001</v>
      </c>
      <c r="AP5781" s="12">
        <v>0.40850000000000003</v>
      </c>
      <c r="AQ5781" s="12">
        <v>0.42875000000000002</v>
      </c>
      <c r="AR5781" s="12">
        <v>0.45500000000000002</v>
      </c>
      <c r="AS5781" s="12">
        <v>0.54099999999999993</v>
      </c>
      <c r="AU5781">
        <f t="shared" si="151"/>
        <v>49.35</v>
      </c>
      <c r="AV5781">
        <f t="shared" si="151"/>
        <v>74.949999999999989</v>
      </c>
      <c r="AW5781">
        <f t="shared" si="151"/>
        <v>75.849999999999994</v>
      </c>
      <c r="AX5781">
        <f t="shared" si="152"/>
        <v>200.14999999999998</v>
      </c>
    </row>
    <row r="5782" spans="1:50" x14ac:dyDescent="0.25">
      <c r="A5782" s="99" t="s">
        <v>169</v>
      </c>
      <c r="B5782" s="99" t="s">
        <v>145</v>
      </c>
      <c r="C5782" s="99" t="s">
        <v>182</v>
      </c>
      <c r="D5782" s="99" t="s">
        <v>183</v>
      </c>
      <c r="E5782" s="99" t="s">
        <v>186</v>
      </c>
      <c r="F5782" s="134" t="s">
        <v>207</v>
      </c>
      <c r="G5782" s="38">
        <v>44508</v>
      </c>
      <c r="H5782" s="38"/>
      <c r="AL5782" s="12">
        <v>0.31312499999999999</v>
      </c>
      <c r="AM5782" s="12">
        <v>0.39724999999999999</v>
      </c>
      <c r="AN5782" s="12">
        <v>0.39325000000000004</v>
      </c>
      <c r="AO5782" s="12">
        <v>0.39325000000000004</v>
      </c>
      <c r="AP5782" s="12">
        <v>0.40975</v>
      </c>
      <c r="AQ5782" s="12">
        <v>0.43324999999999997</v>
      </c>
      <c r="AR5782" s="12">
        <v>0.46149999999999997</v>
      </c>
      <c r="AS5782" s="12">
        <v>0.54625000000000001</v>
      </c>
      <c r="AU5782">
        <f t="shared" si="151"/>
        <v>62.625</v>
      </c>
      <c r="AV5782">
        <f t="shared" si="151"/>
        <v>79.45</v>
      </c>
      <c r="AW5782">
        <f t="shared" si="151"/>
        <v>78.650000000000006</v>
      </c>
      <c r="AX5782">
        <f t="shared" si="152"/>
        <v>220.72499999999999</v>
      </c>
    </row>
    <row r="5783" spans="1:50" x14ac:dyDescent="0.25">
      <c r="A5783" s="99" t="s">
        <v>169</v>
      </c>
      <c r="B5783" s="99" t="s">
        <v>145</v>
      </c>
      <c r="C5783" s="99" t="s">
        <v>182</v>
      </c>
      <c r="D5783" s="99" t="s">
        <v>183</v>
      </c>
      <c r="E5783" s="99" t="s">
        <v>186</v>
      </c>
      <c r="F5783" s="134" t="s">
        <v>207</v>
      </c>
      <c r="G5783" s="38">
        <v>44515</v>
      </c>
      <c r="H5783" s="38"/>
      <c r="AL5783" s="12">
        <v>0.19699999999999998</v>
      </c>
      <c r="AM5783" s="12">
        <v>0.38225000000000003</v>
      </c>
      <c r="AN5783" s="12">
        <v>0.38650000000000001</v>
      </c>
      <c r="AO5783" s="12">
        <v>0.38874999999999998</v>
      </c>
      <c r="AP5783" s="12">
        <v>0.40375</v>
      </c>
      <c r="AQ5783" s="12">
        <v>0.42799999999999999</v>
      </c>
      <c r="AR5783" s="12">
        <v>0.4325</v>
      </c>
      <c r="AS5783" s="12">
        <v>0.54</v>
      </c>
      <c r="AU5783">
        <f t="shared" si="151"/>
        <v>39.4</v>
      </c>
      <c r="AV5783">
        <f t="shared" si="151"/>
        <v>76.45</v>
      </c>
      <c r="AW5783">
        <f t="shared" si="151"/>
        <v>77.3</v>
      </c>
      <c r="AX5783">
        <f t="shared" si="152"/>
        <v>193.14999999999998</v>
      </c>
    </row>
    <row r="5784" spans="1:50" x14ac:dyDescent="0.25">
      <c r="A5784" s="99" t="s">
        <v>169</v>
      </c>
      <c r="B5784" s="99" t="s">
        <v>145</v>
      </c>
      <c r="C5784" s="99" t="s">
        <v>182</v>
      </c>
      <c r="D5784" s="99" t="s">
        <v>183</v>
      </c>
      <c r="E5784" s="99" t="s">
        <v>186</v>
      </c>
      <c r="F5784" s="134" t="s">
        <v>207</v>
      </c>
      <c r="G5784" s="38">
        <v>44523</v>
      </c>
      <c r="H5784" s="38"/>
      <c r="AL5784" s="12">
        <v>0.14637500000000001</v>
      </c>
      <c r="AM5784" s="12">
        <v>0.3735</v>
      </c>
      <c r="AN5784" s="12">
        <v>0.38049999999999995</v>
      </c>
      <c r="AO5784" s="12">
        <v>0.39974999999999999</v>
      </c>
      <c r="AP5784" s="12">
        <v>0.41950000000000004</v>
      </c>
      <c r="AQ5784" s="12">
        <v>0.46399999999999997</v>
      </c>
      <c r="AR5784" s="12">
        <v>0.51149999999999995</v>
      </c>
      <c r="AS5784" s="12">
        <v>0.54625000000000001</v>
      </c>
      <c r="AU5784">
        <f t="shared" si="151"/>
        <v>29.275000000000002</v>
      </c>
      <c r="AV5784">
        <f t="shared" si="151"/>
        <v>74.7</v>
      </c>
      <c r="AW5784">
        <f t="shared" si="151"/>
        <v>76.099999999999994</v>
      </c>
      <c r="AX5784">
        <f t="shared" si="152"/>
        <v>180.07499999999999</v>
      </c>
    </row>
    <row r="5785" spans="1:50" x14ac:dyDescent="0.25">
      <c r="A5785" s="99" t="s">
        <v>169</v>
      </c>
      <c r="B5785" s="99" t="s">
        <v>145</v>
      </c>
      <c r="C5785" s="99" t="s">
        <v>182</v>
      </c>
      <c r="D5785" s="99" t="s">
        <v>183</v>
      </c>
      <c r="E5785" s="99" t="s">
        <v>186</v>
      </c>
      <c r="F5785" s="134" t="s">
        <v>207</v>
      </c>
      <c r="G5785" s="38">
        <v>44568</v>
      </c>
      <c r="H5785" s="38"/>
      <c r="AL5785" s="12">
        <v>0.27675000000000005</v>
      </c>
      <c r="AM5785" s="12">
        <v>0.376</v>
      </c>
      <c r="AN5785" s="12">
        <v>0.36275000000000007</v>
      </c>
      <c r="AO5785" s="12">
        <v>0.37200000000000005</v>
      </c>
      <c r="AP5785" s="12">
        <v>0.40100000000000002</v>
      </c>
      <c r="AQ5785" s="12">
        <v>0.43</v>
      </c>
      <c r="AR5785" s="12">
        <v>0.45850000000000002</v>
      </c>
      <c r="AS5785" s="12">
        <v>0.53374999999999995</v>
      </c>
      <c r="AU5785">
        <f t="shared" si="151"/>
        <v>55.350000000000009</v>
      </c>
      <c r="AV5785">
        <f t="shared" si="151"/>
        <v>75.2</v>
      </c>
      <c r="AW5785">
        <f t="shared" si="151"/>
        <v>72.550000000000011</v>
      </c>
      <c r="AX5785">
        <f t="shared" si="152"/>
        <v>203.10000000000002</v>
      </c>
    </row>
    <row r="5786" spans="1:50" x14ac:dyDescent="0.25">
      <c r="A5786" s="99" t="s">
        <v>169</v>
      </c>
      <c r="B5786" s="99" t="s">
        <v>145</v>
      </c>
      <c r="C5786" s="99" t="s">
        <v>182</v>
      </c>
      <c r="D5786" s="99" t="s">
        <v>183</v>
      </c>
      <c r="E5786" s="99" t="s">
        <v>186</v>
      </c>
      <c r="F5786" s="134" t="s">
        <v>207</v>
      </c>
      <c r="G5786" s="38">
        <v>44571</v>
      </c>
      <c r="H5786" s="38"/>
      <c r="AL5786" s="12">
        <v>0.24162500000000001</v>
      </c>
      <c r="AM5786" s="12">
        <v>0.38</v>
      </c>
      <c r="AN5786" s="12">
        <v>0.36725000000000002</v>
      </c>
      <c r="AO5786" s="12">
        <v>0.3795</v>
      </c>
      <c r="AP5786" s="12">
        <v>0.40425</v>
      </c>
      <c r="AQ5786" s="12">
        <v>0.42749999999999999</v>
      </c>
      <c r="AR5786" s="12">
        <v>0.46549999999999997</v>
      </c>
      <c r="AS5786" s="12">
        <v>0.53549999999999998</v>
      </c>
      <c r="AU5786">
        <f t="shared" si="151"/>
        <v>48.325000000000003</v>
      </c>
      <c r="AV5786">
        <f t="shared" si="151"/>
        <v>76</v>
      </c>
      <c r="AW5786">
        <f t="shared" si="151"/>
        <v>73.45</v>
      </c>
      <c r="AX5786">
        <f t="shared" si="152"/>
        <v>197.77500000000001</v>
      </c>
    </row>
    <row r="5787" spans="1:50" x14ac:dyDescent="0.25">
      <c r="A5787" s="99" t="s">
        <v>169</v>
      </c>
      <c r="B5787" s="99" t="s">
        <v>145</v>
      </c>
      <c r="C5787" s="99" t="s">
        <v>182</v>
      </c>
      <c r="D5787" s="99" t="s">
        <v>183</v>
      </c>
      <c r="E5787" s="99" t="s">
        <v>186</v>
      </c>
      <c r="F5787" s="134" t="s">
        <v>207</v>
      </c>
      <c r="G5787" s="38">
        <v>44579</v>
      </c>
      <c r="H5787" s="38"/>
      <c r="AL5787" s="12">
        <v>0.21237499999999998</v>
      </c>
      <c r="AM5787" s="12">
        <v>0.37725000000000003</v>
      </c>
      <c r="AN5787" s="12">
        <v>0.36575000000000002</v>
      </c>
      <c r="AO5787" s="12">
        <v>0.379</v>
      </c>
      <c r="AP5787" s="12">
        <v>0.40724999999999995</v>
      </c>
      <c r="AQ5787" s="12">
        <v>0.42800000000000005</v>
      </c>
      <c r="AR5787" s="12">
        <v>0.47250000000000009</v>
      </c>
      <c r="AS5787" s="12">
        <v>0.53725000000000001</v>
      </c>
      <c r="AU5787">
        <f t="shared" si="151"/>
        <v>42.474999999999994</v>
      </c>
      <c r="AV5787">
        <f t="shared" si="151"/>
        <v>75.45</v>
      </c>
      <c r="AW5787">
        <f t="shared" si="151"/>
        <v>73.150000000000006</v>
      </c>
      <c r="AX5787">
        <f t="shared" si="152"/>
        <v>191.07499999999999</v>
      </c>
    </row>
    <row r="5788" spans="1:50" x14ac:dyDescent="0.25">
      <c r="A5788" s="99" t="s">
        <v>169</v>
      </c>
      <c r="B5788" s="99" t="s">
        <v>145</v>
      </c>
      <c r="C5788" s="99" t="s">
        <v>182</v>
      </c>
      <c r="D5788" s="99" t="s">
        <v>183</v>
      </c>
      <c r="E5788" s="99" t="s">
        <v>186</v>
      </c>
      <c r="F5788" s="134" t="s">
        <v>207</v>
      </c>
      <c r="G5788" s="38">
        <v>44586</v>
      </c>
      <c r="H5788" s="38"/>
      <c r="AL5788" s="12">
        <v>0.21299999999999999</v>
      </c>
      <c r="AM5788" s="12">
        <v>0.37375000000000003</v>
      </c>
      <c r="AN5788" s="12">
        <v>0.36349999999999999</v>
      </c>
      <c r="AO5788" s="12">
        <v>0.37825000000000003</v>
      </c>
      <c r="AP5788" s="12">
        <v>0.40850000000000003</v>
      </c>
      <c r="AQ5788" s="12">
        <v>0.43075000000000002</v>
      </c>
      <c r="AR5788" s="12">
        <v>0.46149999999999997</v>
      </c>
      <c r="AS5788" s="12">
        <v>0.53899999999999992</v>
      </c>
      <c r="AU5788">
        <f t="shared" si="151"/>
        <v>42.6</v>
      </c>
      <c r="AV5788">
        <f t="shared" si="151"/>
        <v>74.75</v>
      </c>
      <c r="AW5788">
        <f t="shared" si="151"/>
        <v>72.7</v>
      </c>
      <c r="AX5788">
        <f t="shared" si="152"/>
        <v>190.05</v>
      </c>
    </row>
    <row r="5789" spans="1:50" x14ac:dyDescent="0.25">
      <c r="A5789" s="99" t="s">
        <v>169</v>
      </c>
      <c r="B5789" s="99" t="s">
        <v>145</v>
      </c>
      <c r="C5789" s="99" t="s">
        <v>182</v>
      </c>
      <c r="D5789" s="99" t="s">
        <v>183</v>
      </c>
      <c r="E5789" s="99" t="s">
        <v>186</v>
      </c>
      <c r="F5789" s="134" t="s">
        <v>207</v>
      </c>
      <c r="G5789" s="38">
        <v>44592</v>
      </c>
      <c r="H5789" s="38"/>
      <c r="AL5789" s="12">
        <v>0.20425000000000004</v>
      </c>
      <c r="AM5789" s="12">
        <v>0.35325000000000001</v>
      </c>
      <c r="AN5789" s="12">
        <v>0.36749999999999999</v>
      </c>
      <c r="AO5789" s="12">
        <v>0.36099999999999999</v>
      </c>
      <c r="AP5789" s="12">
        <v>0.39200000000000002</v>
      </c>
      <c r="AQ5789" s="12">
        <v>0.41950000000000004</v>
      </c>
      <c r="AR5789" s="12">
        <v>0.45549999999999996</v>
      </c>
      <c r="AS5789" s="12">
        <v>0.53600000000000003</v>
      </c>
      <c r="AU5789">
        <f t="shared" si="151"/>
        <v>40.850000000000009</v>
      </c>
      <c r="AV5789">
        <f t="shared" si="151"/>
        <v>70.650000000000006</v>
      </c>
      <c r="AW5789">
        <f t="shared" si="151"/>
        <v>73.5</v>
      </c>
      <c r="AX5789">
        <f t="shared" si="152"/>
        <v>185</v>
      </c>
    </row>
    <row r="5790" spans="1:50" x14ac:dyDescent="0.25">
      <c r="A5790" s="99" t="s">
        <v>169</v>
      </c>
      <c r="B5790" s="99" t="s">
        <v>145</v>
      </c>
      <c r="C5790" s="99" t="s">
        <v>182</v>
      </c>
      <c r="D5790" s="99" t="s">
        <v>183</v>
      </c>
      <c r="E5790" s="99" t="s">
        <v>186</v>
      </c>
      <c r="F5790" s="134" t="s">
        <v>207</v>
      </c>
      <c r="G5790" s="38">
        <v>44601</v>
      </c>
      <c r="H5790" s="38"/>
      <c r="AL5790" s="12">
        <v>0.36312499999999998</v>
      </c>
      <c r="AM5790" s="12">
        <v>0.38974999999999993</v>
      </c>
      <c r="AN5790" s="12">
        <v>0.38825000000000004</v>
      </c>
      <c r="AO5790" s="12">
        <v>0.38950000000000001</v>
      </c>
      <c r="AP5790" s="12">
        <v>0.40475</v>
      </c>
      <c r="AQ5790" s="12">
        <v>0.42599999999999993</v>
      </c>
      <c r="AR5790" s="12">
        <v>0.45174999999999998</v>
      </c>
      <c r="AS5790" s="12">
        <v>0.52749999999999997</v>
      </c>
      <c r="AU5790">
        <f t="shared" si="151"/>
        <v>72.625</v>
      </c>
      <c r="AV5790">
        <f t="shared" si="151"/>
        <v>77.949999999999989</v>
      </c>
      <c r="AW5790">
        <f t="shared" si="151"/>
        <v>77.650000000000006</v>
      </c>
      <c r="AX5790">
        <f t="shared" si="152"/>
        <v>228.22499999999999</v>
      </c>
    </row>
    <row r="5791" spans="1:50" x14ac:dyDescent="0.25">
      <c r="A5791" s="99" t="s">
        <v>169</v>
      </c>
      <c r="B5791" s="99" t="s">
        <v>145</v>
      </c>
      <c r="C5791" s="99" t="s">
        <v>182</v>
      </c>
      <c r="D5791" s="99" t="s">
        <v>183</v>
      </c>
      <c r="E5791" s="99" t="s">
        <v>186</v>
      </c>
      <c r="F5791" s="134" t="s">
        <v>207</v>
      </c>
      <c r="G5791" s="38">
        <v>44603</v>
      </c>
      <c r="H5791" s="38"/>
      <c r="AL5791" s="12"/>
      <c r="AM5791" s="12">
        <v>0.38900000000000007</v>
      </c>
      <c r="AN5791" s="12">
        <v>0.39049999999999996</v>
      </c>
      <c r="AO5791" s="12">
        <v>0.39750000000000002</v>
      </c>
      <c r="AP5791" s="12">
        <v>0.41450000000000004</v>
      </c>
      <c r="AQ5791" s="12">
        <v>0.4335</v>
      </c>
      <c r="AR5791" s="12">
        <v>0.45549999999999996</v>
      </c>
      <c r="AS5791" s="12">
        <v>0.53</v>
      </c>
    </row>
    <row r="5792" spans="1:50" x14ac:dyDescent="0.25">
      <c r="A5792" s="99" t="s">
        <v>169</v>
      </c>
      <c r="B5792" s="99" t="s">
        <v>145</v>
      </c>
      <c r="C5792" s="99" t="s">
        <v>182</v>
      </c>
      <c r="D5792" s="99" t="s">
        <v>183</v>
      </c>
      <c r="E5792" s="99" t="s">
        <v>186</v>
      </c>
      <c r="F5792" s="134" t="s">
        <v>207</v>
      </c>
      <c r="G5792" s="38">
        <v>44606</v>
      </c>
      <c r="H5792" s="38"/>
      <c r="AL5792" s="12">
        <v>0.35387500000000005</v>
      </c>
      <c r="AM5792" s="12">
        <v>0.39174999999999999</v>
      </c>
      <c r="AN5792" s="12">
        <v>0.38950000000000001</v>
      </c>
      <c r="AO5792" s="12">
        <v>0.39575000000000005</v>
      </c>
      <c r="AP5792" s="12">
        <v>0.41549999999999998</v>
      </c>
      <c r="AQ5792" s="12">
        <v>0.43050000000000005</v>
      </c>
      <c r="AR5792" s="12">
        <v>0.4395</v>
      </c>
      <c r="AS5792" s="12">
        <v>0.53075000000000006</v>
      </c>
      <c r="AU5792">
        <f t="shared" si="151"/>
        <v>70.775000000000006</v>
      </c>
      <c r="AV5792">
        <f t="shared" si="151"/>
        <v>78.349999999999994</v>
      </c>
      <c r="AW5792">
        <f t="shared" si="151"/>
        <v>77.900000000000006</v>
      </c>
      <c r="AX5792">
        <f t="shared" si="152"/>
        <v>227.02500000000001</v>
      </c>
    </row>
    <row r="5793" spans="1:50" x14ac:dyDescent="0.25">
      <c r="A5793" s="99" t="s">
        <v>169</v>
      </c>
      <c r="B5793" s="99" t="s">
        <v>145</v>
      </c>
      <c r="C5793" s="99" t="s">
        <v>182</v>
      </c>
      <c r="D5793" s="99" t="s">
        <v>183</v>
      </c>
      <c r="E5793" s="99" t="s">
        <v>186</v>
      </c>
      <c r="F5793" s="134" t="s">
        <v>207</v>
      </c>
      <c r="G5793" s="38">
        <v>44613</v>
      </c>
      <c r="H5793" s="38"/>
      <c r="AL5793" s="12">
        <v>0.26050000000000001</v>
      </c>
      <c r="AM5793" s="12">
        <v>0.38250000000000001</v>
      </c>
      <c r="AN5793" s="12">
        <v>0.38450000000000001</v>
      </c>
      <c r="AO5793" s="12">
        <v>0.38975000000000004</v>
      </c>
      <c r="AP5793" s="12">
        <v>0.41249999999999998</v>
      </c>
      <c r="AQ5793" s="12">
        <v>0.43150000000000005</v>
      </c>
      <c r="AR5793" s="12">
        <v>0.46525</v>
      </c>
      <c r="AS5793" s="12">
        <v>0.53724999999999989</v>
      </c>
      <c r="AU5793">
        <f t="shared" si="151"/>
        <v>52.1</v>
      </c>
      <c r="AV5793">
        <f t="shared" si="151"/>
        <v>76.5</v>
      </c>
      <c r="AW5793">
        <f t="shared" si="151"/>
        <v>76.900000000000006</v>
      </c>
      <c r="AX5793">
        <f t="shared" si="152"/>
        <v>205.5</v>
      </c>
    </row>
    <row r="5794" spans="1:50" x14ac:dyDescent="0.25">
      <c r="A5794" s="99" t="s">
        <v>169</v>
      </c>
      <c r="B5794" s="99" t="s">
        <v>145</v>
      </c>
      <c r="C5794" s="99" t="s">
        <v>182</v>
      </c>
      <c r="D5794" s="99" t="s">
        <v>183</v>
      </c>
      <c r="E5794" s="99" t="s">
        <v>186</v>
      </c>
      <c r="F5794" s="134" t="s">
        <v>188</v>
      </c>
      <c r="G5794" s="38">
        <v>44698</v>
      </c>
      <c r="H5794" s="38"/>
      <c r="AL5794" s="12">
        <v>0.32174999999999998</v>
      </c>
      <c r="AM5794" s="12">
        <v>0.37425000000000003</v>
      </c>
      <c r="AN5794" s="12">
        <v>0.37674999999999997</v>
      </c>
      <c r="AO5794" s="12">
        <v>0.373</v>
      </c>
      <c r="AP5794" s="12">
        <v>0.39150000000000007</v>
      </c>
      <c r="AQ5794" s="12">
        <v>0.42299999999999999</v>
      </c>
      <c r="AR5794" s="12">
        <v>0.47125</v>
      </c>
      <c r="AS5794" s="12">
        <v>0.54199999999999993</v>
      </c>
      <c r="AU5794">
        <f t="shared" si="151"/>
        <v>64.349999999999994</v>
      </c>
      <c r="AV5794">
        <f t="shared" si="151"/>
        <v>74.850000000000009</v>
      </c>
      <c r="AW5794">
        <f t="shared" si="151"/>
        <v>75.349999999999994</v>
      </c>
      <c r="AX5794">
        <f t="shared" si="152"/>
        <v>214.54999999999998</v>
      </c>
    </row>
    <row r="5795" spans="1:50" x14ac:dyDescent="0.25">
      <c r="A5795" s="99" t="s">
        <v>169</v>
      </c>
      <c r="B5795" s="99" t="s">
        <v>145</v>
      </c>
      <c r="C5795" s="99" t="s">
        <v>182</v>
      </c>
      <c r="D5795" s="99" t="s">
        <v>183</v>
      </c>
      <c r="E5795" s="99" t="s">
        <v>186</v>
      </c>
      <c r="F5795" s="134" t="s">
        <v>188</v>
      </c>
      <c r="G5795" s="38">
        <v>44705</v>
      </c>
      <c r="H5795" s="38"/>
      <c r="AL5795" s="12">
        <v>0.28137500000000004</v>
      </c>
      <c r="AM5795" s="12">
        <v>0.3705</v>
      </c>
      <c r="AN5795" s="12">
        <v>0.37724999999999992</v>
      </c>
      <c r="AO5795" s="12">
        <v>0.37274999999999997</v>
      </c>
      <c r="AP5795" s="12">
        <v>0.39399999999999996</v>
      </c>
      <c r="AQ5795" s="12">
        <v>0.42174999999999996</v>
      </c>
      <c r="AR5795" s="12">
        <v>0.45900000000000007</v>
      </c>
      <c r="AS5795" s="12">
        <v>0.53525</v>
      </c>
      <c r="AU5795">
        <f t="shared" si="151"/>
        <v>56.275000000000006</v>
      </c>
      <c r="AV5795">
        <f t="shared" si="151"/>
        <v>74.099999999999994</v>
      </c>
      <c r="AW5795">
        <f t="shared" si="151"/>
        <v>75.449999999999989</v>
      </c>
      <c r="AX5795">
        <f t="shared" si="152"/>
        <v>205.82499999999999</v>
      </c>
    </row>
    <row r="5796" spans="1:50" x14ac:dyDescent="0.25">
      <c r="A5796" s="99" t="s">
        <v>169</v>
      </c>
      <c r="B5796" s="99" t="s">
        <v>145</v>
      </c>
      <c r="C5796" s="99" t="s">
        <v>182</v>
      </c>
      <c r="D5796" s="99" t="s">
        <v>183</v>
      </c>
      <c r="E5796" s="99" t="s">
        <v>186</v>
      </c>
      <c r="F5796" s="134" t="s">
        <v>188</v>
      </c>
      <c r="G5796" s="38">
        <v>44712</v>
      </c>
      <c r="H5796" s="38"/>
      <c r="AL5796" s="12">
        <v>0.33350000000000002</v>
      </c>
      <c r="AM5796" s="12">
        <v>0.38524999999999993</v>
      </c>
      <c r="AN5796" s="12">
        <v>0.39075000000000004</v>
      </c>
      <c r="AO5796" s="12">
        <v>0.38299999999999995</v>
      </c>
      <c r="AP5796" s="12">
        <v>0.40225</v>
      </c>
      <c r="AQ5796" s="12">
        <v>0.42300000000000004</v>
      </c>
      <c r="AR5796" s="12">
        <v>0.47325</v>
      </c>
      <c r="AS5796" s="12">
        <v>0.53599999999999992</v>
      </c>
      <c r="AU5796">
        <f t="shared" si="151"/>
        <v>66.7</v>
      </c>
      <c r="AV5796">
        <f t="shared" si="151"/>
        <v>77.049999999999983</v>
      </c>
      <c r="AW5796">
        <f t="shared" si="151"/>
        <v>78.150000000000006</v>
      </c>
      <c r="AX5796">
        <f t="shared" si="152"/>
        <v>221.9</v>
      </c>
    </row>
    <row r="5797" spans="1:50" x14ac:dyDescent="0.25">
      <c r="A5797" s="99" t="s">
        <v>169</v>
      </c>
      <c r="B5797" s="99" t="s">
        <v>145</v>
      </c>
      <c r="C5797" s="99" t="s">
        <v>182</v>
      </c>
      <c r="D5797" s="99" t="s">
        <v>183</v>
      </c>
      <c r="E5797" s="99" t="s">
        <v>186</v>
      </c>
      <c r="F5797" s="134" t="s">
        <v>188</v>
      </c>
      <c r="G5797" s="38">
        <v>44720</v>
      </c>
      <c r="H5797" s="38"/>
      <c r="AL5797" s="12">
        <v>0.32174999999999998</v>
      </c>
      <c r="AM5797" s="12">
        <v>0.38274999999999998</v>
      </c>
      <c r="AN5797" s="12">
        <v>0.38524999999999998</v>
      </c>
      <c r="AO5797" s="12">
        <v>0.38099999999999995</v>
      </c>
      <c r="AP5797" s="12">
        <v>0.39799999999999996</v>
      </c>
      <c r="AQ5797" s="12">
        <v>0.42424999999999996</v>
      </c>
      <c r="AR5797" s="12">
        <v>0.46375</v>
      </c>
      <c r="AS5797" s="12">
        <v>0.53249999999999997</v>
      </c>
      <c r="AU5797">
        <f t="shared" si="151"/>
        <v>64.349999999999994</v>
      </c>
      <c r="AV5797">
        <f t="shared" si="151"/>
        <v>76.55</v>
      </c>
      <c r="AW5797">
        <f t="shared" si="151"/>
        <v>77.05</v>
      </c>
      <c r="AX5797">
        <f t="shared" si="152"/>
        <v>217.95</v>
      </c>
    </row>
    <row r="5798" spans="1:50" x14ac:dyDescent="0.25">
      <c r="A5798" s="99" t="s">
        <v>169</v>
      </c>
      <c r="B5798" s="99" t="s">
        <v>145</v>
      </c>
      <c r="C5798" s="99" t="s">
        <v>182</v>
      </c>
      <c r="D5798" s="99" t="s">
        <v>183</v>
      </c>
      <c r="E5798" s="99" t="s">
        <v>186</v>
      </c>
      <c r="F5798" s="134" t="s">
        <v>188</v>
      </c>
      <c r="G5798" s="38">
        <v>44725</v>
      </c>
      <c r="H5798" s="38"/>
      <c r="AL5798" s="12">
        <v>0.31850000000000001</v>
      </c>
      <c r="AM5798" s="12">
        <v>0.38624999999999998</v>
      </c>
      <c r="AN5798" s="12">
        <v>0.38874999999999998</v>
      </c>
      <c r="AO5798" s="12">
        <v>0.38174999999999998</v>
      </c>
      <c r="AP5798" s="12">
        <v>0.40275</v>
      </c>
      <c r="AQ5798" s="12">
        <v>0.42575000000000002</v>
      </c>
      <c r="AR5798" s="12">
        <v>0.46900000000000008</v>
      </c>
      <c r="AS5798" s="12">
        <v>0.53749999999999998</v>
      </c>
      <c r="AU5798">
        <f t="shared" si="151"/>
        <v>63.7</v>
      </c>
      <c r="AV5798">
        <f t="shared" si="151"/>
        <v>77.25</v>
      </c>
      <c r="AW5798">
        <f t="shared" si="151"/>
        <v>77.75</v>
      </c>
      <c r="AX5798">
        <f t="shared" si="152"/>
        <v>218.7</v>
      </c>
    </row>
    <row r="5799" spans="1:50" x14ac:dyDescent="0.25">
      <c r="A5799" s="99" t="s">
        <v>169</v>
      </c>
      <c r="B5799" s="99" t="s">
        <v>145</v>
      </c>
      <c r="C5799" s="99" t="s">
        <v>182</v>
      </c>
      <c r="D5799" s="99" t="s">
        <v>183</v>
      </c>
      <c r="E5799" s="99" t="s">
        <v>186</v>
      </c>
      <c r="F5799" s="134" t="s">
        <v>188</v>
      </c>
      <c r="G5799" s="38">
        <v>44732</v>
      </c>
      <c r="H5799" s="38"/>
      <c r="AL5799" s="12">
        <v>0.35900000000000004</v>
      </c>
      <c r="AM5799" s="12">
        <v>0.38950000000000001</v>
      </c>
      <c r="AN5799" s="12">
        <v>0.38650000000000001</v>
      </c>
      <c r="AO5799" s="12">
        <v>0.3795</v>
      </c>
      <c r="AP5799" s="12">
        <v>0.39874999999999999</v>
      </c>
      <c r="AQ5799" s="12">
        <v>0.42399999999999999</v>
      </c>
      <c r="AR5799" s="12">
        <v>0.46450000000000002</v>
      </c>
      <c r="AS5799" s="12">
        <v>0.53100000000000014</v>
      </c>
      <c r="AU5799">
        <f t="shared" si="151"/>
        <v>71.800000000000011</v>
      </c>
      <c r="AV5799">
        <f t="shared" si="151"/>
        <v>77.900000000000006</v>
      </c>
      <c r="AW5799">
        <f t="shared" si="151"/>
        <v>77.3</v>
      </c>
      <c r="AX5799">
        <f t="shared" si="152"/>
        <v>227</v>
      </c>
    </row>
    <row r="5800" spans="1:50" x14ac:dyDescent="0.25">
      <c r="A5800" s="99" t="s">
        <v>169</v>
      </c>
      <c r="B5800" s="99" t="s">
        <v>145</v>
      </c>
      <c r="C5800" s="99" t="s">
        <v>182</v>
      </c>
      <c r="D5800" s="99" t="s">
        <v>183</v>
      </c>
      <c r="E5800" s="99" t="s">
        <v>186</v>
      </c>
      <c r="F5800" s="134" t="s">
        <v>188</v>
      </c>
      <c r="G5800" s="38">
        <v>44739</v>
      </c>
      <c r="H5800" s="38"/>
      <c r="AL5800" s="12">
        <v>0.32987499999999997</v>
      </c>
      <c r="AM5800" s="12">
        <v>0.38750000000000001</v>
      </c>
      <c r="AN5800" s="12">
        <v>0.38975000000000004</v>
      </c>
      <c r="AO5800" s="12">
        <v>0.38050000000000006</v>
      </c>
      <c r="AP5800" s="12">
        <v>0.40625</v>
      </c>
      <c r="AQ5800" s="12">
        <v>0.42725000000000002</v>
      </c>
      <c r="AR5800" s="12">
        <v>0.48749999999999999</v>
      </c>
      <c r="AS5800" s="12">
        <v>0.54549999999999998</v>
      </c>
      <c r="AU5800">
        <f t="shared" si="151"/>
        <v>65.974999999999994</v>
      </c>
      <c r="AV5800">
        <f t="shared" si="151"/>
        <v>77.5</v>
      </c>
      <c r="AW5800">
        <f t="shared" si="151"/>
        <v>77.95</v>
      </c>
      <c r="AX5800">
        <f t="shared" si="152"/>
        <v>221.42500000000001</v>
      </c>
    </row>
    <row r="5801" spans="1:50" x14ac:dyDescent="0.25">
      <c r="A5801" s="99" t="s">
        <v>169</v>
      </c>
      <c r="B5801" s="99" t="s">
        <v>145</v>
      </c>
      <c r="C5801" s="99" t="s">
        <v>182</v>
      </c>
      <c r="D5801" s="99" t="s">
        <v>183</v>
      </c>
      <c r="E5801" s="99" t="s">
        <v>186</v>
      </c>
      <c r="F5801" s="134" t="s">
        <v>188</v>
      </c>
      <c r="G5801" s="38">
        <v>44746</v>
      </c>
      <c r="H5801" s="38"/>
      <c r="AL5801" s="12">
        <v>0.3135</v>
      </c>
      <c r="AM5801" s="12">
        <v>0.38524999999999998</v>
      </c>
      <c r="AN5801" s="12">
        <v>0.38774999999999998</v>
      </c>
      <c r="AO5801" s="12">
        <v>0.38049999999999995</v>
      </c>
      <c r="AP5801" s="12">
        <v>0.40824999999999995</v>
      </c>
      <c r="AQ5801" s="12">
        <v>0.43025000000000008</v>
      </c>
      <c r="AR5801" s="12">
        <v>0.48875000000000002</v>
      </c>
      <c r="AS5801" s="12">
        <v>0.54475000000000007</v>
      </c>
      <c r="AU5801">
        <f t="shared" si="151"/>
        <v>62.7</v>
      </c>
      <c r="AV5801">
        <f t="shared" si="151"/>
        <v>77.05</v>
      </c>
      <c r="AW5801">
        <f t="shared" si="151"/>
        <v>77.55</v>
      </c>
      <c r="AX5801">
        <f t="shared" si="152"/>
        <v>217.3</v>
      </c>
    </row>
    <row r="5802" spans="1:50" x14ac:dyDescent="0.25">
      <c r="A5802" s="99" t="s">
        <v>169</v>
      </c>
      <c r="B5802" s="99" t="s">
        <v>145</v>
      </c>
      <c r="C5802" s="99" t="s">
        <v>182</v>
      </c>
      <c r="D5802" s="99" t="s">
        <v>183</v>
      </c>
      <c r="E5802" s="99" t="s">
        <v>186</v>
      </c>
      <c r="F5802" s="134" t="s">
        <v>188</v>
      </c>
      <c r="G5802" s="38">
        <v>44753</v>
      </c>
      <c r="H5802" s="38"/>
      <c r="AL5802" s="12">
        <v>0.34875</v>
      </c>
      <c r="AM5802" s="12">
        <v>0.38150000000000001</v>
      </c>
      <c r="AN5802" s="12">
        <v>0.38325000000000004</v>
      </c>
      <c r="AO5802" s="12">
        <v>0.37525000000000008</v>
      </c>
      <c r="AP5802" s="12">
        <v>0.4</v>
      </c>
      <c r="AQ5802" s="12">
        <v>0.42275000000000007</v>
      </c>
      <c r="AR5802" s="12">
        <v>0.48075000000000001</v>
      </c>
      <c r="AS5802" s="12">
        <v>0.53800000000000003</v>
      </c>
      <c r="AU5802">
        <f t="shared" si="151"/>
        <v>69.75</v>
      </c>
      <c r="AV5802">
        <f t="shared" si="151"/>
        <v>76.3</v>
      </c>
      <c r="AW5802">
        <f t="shared" si="151"/>
        <v>76.650000000000006</v>
      </c>
      <c r="AX5802">
        <f t="shared" si="152"/>
        <v>222.70000000000002</v>
      </c>
    </row>
    <row r="5803" spans="1:50" x14ac:dyDescent="0.25">
      <c r="A5803" s="99" t="s">
        <v>169</v>
      </c>
      <c r="B5803" s="99" t="s">
        <v>145</v>
      </c>
      <c r="C5803" s="99" t="s">
        <v>182</v>
      </c>
      <c r="D5803" s="99" t="s">
        <v>183</v>
      </c>
      <c r="E5803" s="99" t="s">
        <v>186</v>
      </c>
      <c r="F5803" s="134" t="s">
        <v>188</v>
      </c>
      <c r="G5803" s="38">
        <v>44756</v>
      </c>
      <c r="H5803" s="38"/>
      <c r="AL5803" s="12"/>
      <c r="AM5803" s="12">
        <v>0.38750000000000001</v>
      </c>
      <c r="AN5803" s="12">
        <v>0.39049999999999996</v>
      </c>
      <c r="AO5803" s="12">
        <v>0.38825000000000004</v>
      </c>
      <c r="AP5803" s="12">
        <v>0.42125000000000001</v>
      </c>
      <c r="AQ5803" s="12">
        <v>0.45</v>
      </c>
      <c r="AR5803" s="12">
        <v>0.48899999999999999</v>
      </c>
      <c r="AS5803" s="12">
        <v>0.54199999999999993</v>
      </c>
    </row>
    <row r="5804" spans="1:50" x14ac:dyDescent="0.25">
      <c r="A5804" s="96" t="s">
        <v>164</v>
      </c>
      <c r="B5804" s="96" t="s">
        <v>79</v>
      </c>
      <c r="C5804" s="96" t="s">
        <v>185</v>
      </c>
      <c r="D5804" s="96" t="s">
        <v>183</v>
      </c>
      <c r="E5804" s="96" t="s">
        <v>186</v>
      </c>
      <c r="F5804" s="132" t="s">
        <v>207</v>
      </c>
      <c r="G5804" s="17">
        <v>44327</v>
      </c>
      <c r="H5804" s="17"/>
      <c r="AL5804">
        <v>0.205625</v>
      </c>
      <c r="AM5804">
        <v>0.35450000000000004</v>
      </c>
      <c r="AN5804">
        <v>0.35400000000000004</v>
      </c>
      <c r="AO5804">
        <v>0.34625</v>
      </c>
      <c r="AP5804">
        <v>0.37325000000000003</v>
      </c>
      <c r="AQ5804">
        <v>0.38049999999999995</v>
      </c>
      <c r="AR5804">
        <v>0.41825000000000001</v>
      </c>
      <c r="AS5804">
        <v>0.47900000000000004</v>
      </c>
      <c r="AU5804">
        <f t="shared" si="151"/>
        <v>41.125</v>
      </c>
      <c r="AV5804">
        <f t="shared" si="151"/>
        <v>70.900000000000006</v>
      </c>
      <c r="AW5804">
        <f t="shared" si="151"/>
        <v>70.800000000000011</v>
      </c>
      <c r="AX5804">
        <f t="shared" si="152"/>
        <v>182.82500000000002</v>
      </c>
    </row>
    <row r="5805" spans="1:50" x14ac:dyDescent="0.25">
      <c r="A5805" s="96" t="s">
        <v>164</v>
      </c>
      <c r="B5805" s="96" t="s">
        <v>79</v>
      </c>
      <c r="C5805" s="96" t="s">
        <v>185</v>
      </c>
      <c r="D5805" s="96" t="s">
        <v>183</v>
      </c>
      <c r="E5805" s="96" t="s">
        <v>186</v>
      </c>
      <c r="F5805" s="132" t="s">
        <v>207</v>
      </c>
      <c r="G5805" s="17">
        <v>44334</v>
      </c>
      <c r="H5805" s="17"/>
      <c r="AL5805">
        <v>0.21962499999999999</v>
      </c>
      <c r="AM5805">
        <v>0.35649999999999998</v>
      </c>
      <c r="AN5805">
        <v>0.35549999999999998</v>
      </c>
      <c r="AO5805">
        <v>0.34775</v>
      </c>
      <c r="AP5805">
        <v>0.374</v>
      </c>
      <c r="AQ5805">
        <v>0.37924999999999998</v>
      </c>
      <c r="AR5805">
        <v>0.41924999999999996</v>
      </c>
      <c r="AS5805">
        <v>0.48424999999999996</v>
      </c>
      <c r="AU5805">
        <f t="shared" si="151"/>
        <v>43.924999999999997</v>
      </c>
      <c r="AV5805">
        <f t="shared" si="151"/>
        <v>71.3</v>
      </c>
      <c r="AW5805">
        <f t="shared" si="151"/>
        <v>71.099999999999994</v>
      </c>
      <c r="AX5805">
        <f t="shared" si="152"/>
        <v>186.32499999999999</v>
      </c>
    </row>
    <row r="5806" spans="1:50" x14ac:dyDescent="0.25">
      <c r="A5806" s="96" t="s">
        <v>164</v>
      </c>
      <c r="B5806" s="96" t="s">
        <v>79</v>
      </c>
      <c r="C5806" s="96" t="s">
        <v>185</v>
      </c>
      <c r="D5806" s="96" t="s">
        <v>183</v>
      </c>
      <c r="E5806" s="96" t="s">
        <v>186</v>
      </c>
      <c r="F5806" s="132" t="s">
        <v>207</v>
      </c>
      <c r="G5806" s="17">
        <v>44341</v>
      </c>
      <c r="H5806" s="17"/>
      <c r="AL5806">
        <v>0.30024999999999996</v>
      </c>
      <c r="AM5806">
        <v>0.35924999999999996</v>
      </c>
      <c r="AN5806">
        <v>0.35625000000000001</v>
      </c>
      <c r="AO5806">
        <v>0.34850000000000003</v>
      </c>
      <c r="AP5806">
        <v>0.37424999999999997</v>
      </c>
      <c r="AQ5806">
        <v>0.38150000000000006</v>
      </c>
      <c r="AR5806">
        <v>0.42249999999999999</v>
      </c>
      <c r="AS5806">
        <v>0.48449999999999993</v>
      </c>
      <c r="AU5806">
        <f t="shared" si="151"/>
        <v>60.04999999999999</v>
      </c>
      <c r="AV5806">
        <f t="shared" si="151"/>
        <v>71.849999999999994</v>
      </c>
      <c r="AW5806">
        <f t="shared" si="151"/>
        <v>71.25</v>
      </c>
      <c r="AX5806">
        <f t="shared" si="152"/>
        <v>203.14999999999998</v>
      </c>
    </row>
    <row r="5807" spans="1:50" x14ac:dyDescent="0.25">
      <c r="A5807" s="96" t="s">
        <v>164</v>
      </c>
      <c r="B5807" s="96" t="s">
        <v>79</v>
      </c>
      <c r="C5807" s="96" t="s">
        <v>185</v>
      </c>
      <c r="D5807" s="96" t="s">
        <v>183</v>
      </c>
      <c r="E5807" s="96" t="s">
        <v>186</v>
      </c>
      <c r="F5807" s="132" t="s">
        <v>207</v>
      </c>
      <c r="G5807" s="17">
        <v>44348</v>
      </c>
      <c r="H5807" s="17"/>
      <c r="AL5807">
        <v>0.31212499999999999</v>
      </c>
      <c r="AM5807">
        <v>0.36775000000000008</v>
      </c>
      <c r="AN5807">
        <v>0.35375000000000001</v>
      </c>
      <c r="AO5807">
        <v>0.34749999999999998</v>
      </c>
      <c r="AP5807">
        <v>0.37349999999999994</v>
      </c>
      <c r="AQ5807">
        <v>0.38250000000000001</v>
      </c>
      <c r="AR5807">
        <v>0.42049999999999998</v>
      </c>
      <c r="AS5807">
        <v>0.48599999999999993</v>
      </c>
      <c r="AU5807">
        <f t="shared" si="151"/>
        <v>62.424999999999997</v>
      </c>
      <c r="AV5807">
        <f t="shared" si="151"/>
        <v>73.550000000000011</v>
      </c>
      <c r="AW5807">
        <f t="shared" si="151"/>
        <v>70.75</v>
      </c>
      <c r="AX5807">
        <f t="shared" si="152"/>
        <v>206.72500000000002</v>
      </c>
    </row>
    <row r="5808" spans="1:50" x14ac:dyDescent="0.25">
      <c r="A5808" s="96" t="s">
        <v>164</v>
      </c>
      <c r="B5808" s="96" t="s">
        <v>79</v>
      </c>
      <c r="C5808" s="96" t="s">
        <v>185</v>
      </c>
      <c r="D5808" s="96" t="s">
        <v>183</v>
      </c>
      <c r="E5808" s="96" t="s">
        <v>186</v>
      </c>
      <c r="F5808" s="132" t="s">
        <v>207</v>
      </c>
      <c r="G5808" s="17">
        <v>44355</v>
      </c>
      <c r="H5808" s="17"/>
      <c r="AL5808">
        <v>0.27875</v>
      </c>
      <c r="AM5808">
        <v>0.37224999999999997</v>
      </c>
      <c r="AN5808">
        <v>0.35950000000000004</v>
      </c>
      <c r="AO5808">
        <v>0.35150000000000003</v>
      </c>
      <c r="AP5808">
        <v>0.37824999999999998</v>
      </c>
      <c r="AQ5808">
        <v>0.38699999999999996</v>
      </c>
      <c r="AR5808">
        <v>0.42700000000000005</v>
      </c>
      <c r="AS5808">
        <v>0.49075000000000002</v>
      </c>
      <c r="AU5808">
        <f t="shared" si="151"/>
        <v>55.75</v>
      </c>
      <c r="AV5808">
        <f t="shared" si="151"/>
        <v>74.449999999999989</v>
      </c>
      <c r="AW5808">
        <f t="shared" si="151"/>
        <v>71.900000000000006</v>
      </c>
      <c r="AX5808">
        <f t="shared" si="152"/>
        <v>202.1</v>
      </c>
    </row>
    <row r="5809" spans="1:50" x14ac:dyDescent="0.25">
      <c r="A5809" s="96" t="s">
        <v>164</v>
      </c>
      <c r="B5809" s="96" t="s">
        <v>79</v>
      </c>
      <c r="C5809" s="96" t="s">
        <v>185</v>
      </c>
      <c r="D5809" s="96" t="s">
        <v>183</v>
      </c>
      <c r="E5809" s="96" t="s">
        <v>186</v>
      </c>
      <c r="F5809" s="132" t="s">
        <v>207</v>
      </c>
      <c r="G5809" s="17">
        <v>44362</v>
      </c>
      <c r="H5809" s="17"/>
      <c r="AL5809">
        <v>0.33187499999999998</v>
      </c>
      <c r="AM5809">
        <v>0.3775</v>
      </c>
      <c r="AN5809">
        <v>0.36099999999999999</v>
      </c>
      <c r="AO5809">
        <v>0.35450000000000004</v>
      </c>
      <c r="AP5809">
        <v>0.37375000000000003</v>
      </c>
      <c r="AQ5809">
        <v>0.38475000000000004</v>
      </c>
      <c r="AR5809">
        <v>0.42399999999999999</v>
      </c>
      <c r="AS5809">
        <v>0.48749999999999999</v>
      </c>
      <c r="AU5809">
        <f t="shared" si="151"/>
        <v>66.375</v>
      </c>
      <c r="AV5809">
        <f t="shared" si="151"/>
        <v>75.5</v>
      </c>
      <c r="AW5809">
        <f t="shared" si="151"/>
        <v>72.2</v>
      </c>
      <c r="AX5809">
        <f t="shared" si="152"/>
        <v>214.07499999999999</v>
      </c>
    </row>
    <row r="5810" spans="1:50" x14ac:dyDescent="0.25">
      <c r="A5810" s="96" t="s">
        <v>164</v>
      </c>
      <c r="B5810" s="96" t="s">
        <v>79</v>
      </c>
      <c r="C5810" s="96" t="s">
        <v>185</v>
      </c>
      <c r="D5810" s="96" t="s">
        <v>183</v>
      </c>
      <c r="E5810" s="96" t="s">
        <v>186</v>
      </c>
      <c r="F5810" s="132" t="s">
        <v>207</v>
      </c>
      <c r="G5810" s="17">
        <v>44371</v>
      </c>
      <c r="H5810" s="17"/>
      <c r="AL5810">
        <v>0.34562500000000002</v>
      </c>
      <c r="AM5810">
        <v>0.38674999999999998</v>
      </c>
      <c r="AN5810">
        <v>0.38400000000000001</v>
      </c>
      <c r="AO5810">
        <v>0.38</v>
      </c>
      <c r="AP5810">
        <v>0.40325000000000005</v>
      </c>
      <c r="AQ5810">
        <v>0.4365</v>
      </c>
      <c r="AR5810">
        <v>0.47025000000000006</v>
      </c>
      <c r="AS5810">
        <v>0.52549999999999997</v>
      </c>
      <c r="AU5810">
        <f t="shared" si="151"/>
        <v>69.125</v>
      </c>
      <c r="AV5810">
        <f t="shared" si="151"/>
        <v>77.349999999999994</v>
      </c>
      <c r="AW5810">
        <f t="shared" si="151"/>
        <v>76.8</v>
      </c>
      <c r="AX5810">
        <f t="shared" si="152"/>
        <v>223.27499999999998</v>
      </c>
    </row>
    <row r="5811" spans="1:50" x14ac:dyDescent="0.25">
      <c r="A5811" s="96" t="s">
        <v>164</v>
      </c>
      <c r="B5811" s="96" t="s">
        <v>79</v>
      </c>
      <c r="C5811" s="96" t="s">
        <v>185</v>
      </c>
      <c r="D5811" s="96" t="s">
        <v>183</v>
      </c>
      <c r="E5811" s="96" t="s">
        <v>186</v>
      </c>
      <c r="F5811" s="132" t="s">
        <v>207</v>
      </c>
      <c r="G5811" s="17">
        <v>44376</v>
      </c>
      <c r="H5811" s="17"/>
      <c r="AL5811">
        <v>0.33287499999999992</v>
      </c>
      <c r="AM5811">
        <v>0.38700000000000001</v>
      </c>
      <c r="AN5811">
        <v>0.37949999999999995</v>
      </c>
      <c r="AO5811">
        <v>0.37924999999999998</v>
      </c>
      <c r="AP5811">
        <v>0.39774999999999999</v>
      </c>
      <c r="AQ5811">
        <v>0.43375000000000002</v>
      </c>
      <c r="AR5811">
        <v>0.46075000000000005</v>
      </c>
      <c r="AS5811">
        <v>0.51275000000000004</v>
      </c>
      <c r="AU5811">
        <f t="shared" si="151"/>
        <v>66.574999999999989</v>
      </c>
      <c r="AV5811">
        <f t="shared" si="151"/>
        <v>77.400000000000006</v>
      </c>
      <c r="AW5811">
        <f t="shared" si="151"/>
        <v>75.899999999999991</v>
      </c>
      <c r="AX5811">
        <f t="shared" si="152"/>
        <v>219.875</v>
      </c>
    </row>
    <row r="5812" spans="1:50" x14ac:dyDescent="0.25">
      <c r="A5812" s="96" t="s">
        <v>164</v>
      </c>
      <c r="B5812" s="96" t="s">
        <v>79</v>
      </c>
      <c r="C5812" s="96" t="s">
        <v>185</v>
      </c>
      <c r="D5812" s="96" t="s">
        <v>183</v>
      </c>
      <c r="E5812" s="96" t="s">
        <v>186</v>
      </c>
      <c r="F5812" s="132" t="s">
        <v>207</v>
      </c>
      <c r="G5812" s="17">
        <v>44391</v>
      </c>
      <c r="H5812" s="17"/>
      <c r="AL5812">
        <v>0.36562499999999998</v>
      </c>
      <c r="AM5812">
        <v>0.38450000000000001</v>
      </c>
      <c r="AN5812">
        <v>0.3775</v>
      </c>
      <c r="AO5812">
        <v>0.38524999999999998</v>
      </c>
      <c r="AP5812">
        <v>0.4</v>
      </c>
      <c r="AQ5812">
        <v>0.43125000000000002</v>
      </c>
      <c r="AR5812">
        <v>0.46549999999999997</v>
      </c>
      <c r="AS5812">
        <v>0.50975000000000004</v>
      </c>
      <c r="AU5812">
        <f t="shared" si="151"/>
        <v>73.125</v>
      </c>
      <c r="AV5812">
        <f t="shared" si="151"/>
        <v>76.900000000000006</v>
      </c>
      <c r="AW5812">
        <f t="shared" si="151"/>
        <v>75.5</v>
      </c>
      <c r="AX5812">
        <f t="shared" si="152"/>
        <v>225.52500000000001</v>
      </c>
    </row>
    <row r="5813" spans="1:50" x14ac:dyDescent="0.25">
      <c r="A5813" s="96" t="s">
        <v>164</v>
      </c>
      <c r="B5813" s="96" t="s">
        <v>79</v>
      </c>
      <c r="C5813" s="96" t="s">
        <v>185</v>
      </c>
      <c r="D5813" s="96" t="s">
        <v>183</v>
      </c>
      <c r="E5813" s="96" t="s">
        <v>186</v>
      </c>
      <c r="F5813" s="132" t="s">
        <v>207</v>
      </c>
      <c r="G5813" s="17">
        <v>44460</v>
      </c>
      <c r="H5813" s="17"/>
      <c r="AL5813">
        <v>0.26849999999999996</v>
      </c>
      <c r="AM5813">
        <v>0.40049999999999997</v>
      </c>
      <c r="AN5813">
        <v>0.38650000000000007</v>
      </c>
      <c r="AO5813">
        <v>0.37774999999999997</v>
      </c>
      <c r="AP5813">
        <v>0.41125</v>
      </c>
      <c r="AQ5813">
        <v>0.43049999999999999</v>
      </c>
      <c r="AR5813">
        <v>0.46950000000000003</v>
      </c>
      <c r="AS5813">
        <v>0.52400000000000002</v>
      </c>
      <c r="AU5813">
        <f t="shared" si="151"/>
        <v>53.699999999999989</v>
      </c>
      <c r="AV5813">
        <f t="shared" si="151"/>
        <v>80.099999999999994</v>
      </c>
      <c r="AW5813">
        <f t="shared" si="151"/>
        <v>77.300000000000011</v>
      </c>
      <c r="AX5813">
        <f t="shared" si="152"/>
        <v>211.1</v>
      </c>
    </row>
    <row r="5814" spans="1:50" x14ac:dyDescent="0.25">
      <c r="A5814" s="96" t="s">
        <v>164</v>
      </c>
      <c r="B5814" s="96" t="s">
        <v>79</v>
      </c>
      <c r="C5814" s="96" t="s">
        <v>185</v>
      </c>
      <c r="D5814" s="96" t="s">
        <v>183</v>
      </c>
      <c r="E5814" s="96" t="s">
        <v>186</v>
      </c>
      <c r="F5814" s="132" t="s">
        <v>207</v>
      </c>
      <c r="G5814" s="17">
        <v>44469</v>
      </c>
      <c r="H5814" s="17"/>
      <c r="AL5814">
        <v>0.27937499999999998</v>
      </c>
      <c r="AM5814">
        <v>0.39374999999999999</v>
      </c>
      <c r="AN5814">
        <v>0.3775</v>
      </c>
      <c r="AO5814">
        <v>0.36875000000000002</v>
      </c>
      <c r="AP5814">
        <v>0.40625</v>
      </c>
      <c r="AQ5814">
        <v>0.42174999999999996</v>
      </c>
      <c r="AR5814">
        <v>0.46350000000000002</v>
      </c>
      <c r="AS5814">
        <v>0.51500000000000001</v>
      </c>
      <c r="AU5814">
        <f t="shared" si="151"/>
        <v>55.875</v>
      </c>
      <c r="AV5814">
        <f t="shared" si="151"/>
        <v>78.75</v>
      </c>
      <c r="AW5814">
        <f t="shared" si="151"/>
        <v>75.5</v>
      </c>
      <c r="AX5814">
        <f t="shared" si="152"/>
        <v>210.125</v>
      </c>
    </row>
    <row r="5815" spans="1:50" x14ac:dyDescent="0.25">
      <c r="A5815" s="96" t="s">
        <v>164</v>
      </c>
      <c r="B5815" s="96" t="s">
        <v>79</v>
      </c>
      <c r="C5815" s="96" t="s">
        <v>185</v>
      </c>
      <c r="D5815" s="96" t="s">
        <v>183</v>
      </c>
      <c r="E5815" s="96" t="s">
        <v>186</v>
      </c>
      <c r="F5815" s="132" t="s">
        <v>207</v>
      </c>
      <c r="G5815" s="17">
        <v>44474</v>
      </c>
      <c r="H5815" s="17"/>
      <c r="AL5815">
        <v>0.25812500000000005</v>
      </c>
      <c r="AM5815">
        <v>0.39774999999999999</v>
      </c>
      <c r="AN5815">
        <v>0.37724999999999992</v>
      </c>
      <c r="AO5815">
        <v>0.3735</v>
      </c>
      <c r="AP5815">
        <v>0.41025</v>
      </c>
      <c r="AQ5815">
        <v>0.42475000000000002</v>
      </c>
      <c r="AR5815">
        <v>0.46900000000000008</v>
      </c>
      <c r="AS5815">
        <v>0.52300000000000002</v>
      </c>
      <c r="AU5815">
        <f t="shared" si="151"/>
        <v>51.625000000000007</v>
      </c>
      <c r="AV5815">
        <f t="shared" si="151"/>
        <v>79.55</v>
      </c>
      <c r="AW5815">
        <f t="shared" si="151"/>
        <v>75.449999999999989</v>
      </c>
      <c r="AX5815">
        <f t="shared" si="152"/>
        <v>206.625</v>
      </c>
    </row>
    <row r="5816" spans="1:50" x14ac:dyDescent="0.25">
      <c r="A5816" s="96" t="s">
        <v>164</v>
      </c>
      <c r="B5816" s="96" t="s">
        <v>79</v>
      </c>
      <c r="C5816" s="96" t="s">
        <v>185</v>
      </c>
      <c r="D5816" s="96" t="s">
        <v>183</v>
      </c>
      <c r="E5816" s="96" t="s">
        <v>186</v>
      </c>
      <c r="F5816" s="132" t="s">
        <v>207</v>
      </c>
      <c r="G5816" s="17">
        <v>44481</v>
      </c>
      <c r="H5816" s="17"/>
      <c r="AL5816">
        <v>0.26050000000000001</v>
      </c>
      <c r="AM5816">
        <v>0.39549999999999996</v>
      </c>
      <c r="AN5816">
        <v>0.37874999999999998</v>
      </c>
      <c r="AO5816">
        <v>0.3725</v>
      </c>
      <c r="AP5816">
        <v>0.40525</v>
      </c>
      <c r="AQ5816">
        <v>0.42424999999999996</v>
      </c>
      <c r="AR5816">
        <v>0.46525</v>
      </c>
      <c r="AS5816">
        <v>0.52200000000000002</v>
      </c>
      <c r="AU5816">
        <f t="shared" si="151"/>
        <v>52.1</v>
      </c>
      <c r="AV5816">
        <f t="shared" si="151"/>
        <v>79.099999999999994</v>
      </c>
      <c r="AW5816">
        <f t="shared" si="151"/>
        <v>75.75</v>
      </c>
      <c r="AX5816">
        <f t="shared" si="152"/>
        <v>206.95</v>
      </c>
    </row>
    <row r="5817" spans="1:50" x14ac:dyDescent="0.25">
      <c r="A5817" s="96" t="s">
        <v>164</v>
      </c>
      <c r="B5817" s="96" t="s">
        <v>79</v>
      </c>
      <c r="C5817" s="96" t="s">
        <v>185</v>
      </c>
      <c r="D5817" s="96" t="s">
        <v>183</v>
      </c>
      <c r="E5817" s="96" t="s">
        <v>186</v>
      </c>
      <c r="F5817" s="132" t="s">
        <v>207</v>
      </c>
      <c r="G5817" s="17">
        <v>44487</v>
      </c>
      <c r="H5817" s="17"/>
      <c r="AL5817">
        <v>0.22337499999999999</v>
      </c>
      <c r="AM5817">
        <v>0.39175000000000004</v>
      </c>
      <c r="AN5817">
        <v>0.37624999999999997</v>
      </c>
      <c r="AO5817">
        <v>0.37075000000000002</v>
      </c>
      <c r="AP5817">
        <v>0.40725</v>
      </c>
      <c r="AQ5817">
        <v>0.42125000000000001</v>
      </c>
      <c r="AR5817">
        <v>0.46500000000000002</v>
      </c>
      <c r="AS5817">
        <v>0.52024999999999999</v>
      </c>
      <c r="AU5817">
        <f t="shared" si="151"/>
        <v>44.674999999999997</v>
      </c>
      <c r="AV5817">
        <f t="shared" si="151"/>
        <v>78.350000000000009</v>
      </c>
      <c r="AW5817">
        <f t="shared" si="151"/>
        <v>75.25</v>
      </c>
      <c r="AX5817">
        <f t="shared" si="152"/>
        <v>198.27500000000001</v>
      </c>
    </row>
    <row r="5818" spans="1:50" x14ac:dyDescent="0.25">
      <c r="A5818" s="96" t="s">
        <v>164</v>
      </c>
      <c r="B5818" s="96" t="s">
        <v>79</v>
      </c>
      <c r="C5818" s="96" t="s">
        <v>185</v>
      </c>
      <c r="D5818" s="96" t="s">
        <v>183</v>
      </c>
      <c r="E5818" s="96" t="s">
        <v>186</v>
      </c>
      <c r="F5818" s="132" t="s">
        <v>207</v>
      </c>
      <c r="G5818" s="17">
        <v>44495</v>
      </c>
      <c r="H5818" s="17"/>
      <c r="AL5818">
        <v>0.17050000000000001</v>
      </c>
      <c r="AM5818">
        <v>0.37274999999999997</v>
      </c>
      <c r="AN5818">
        <v>0.37624999999999997</v>
      </c>
      <c r="AO5818">
        <v>0.38750000000000001</v>
      </c>
      <c r="AP5818">
        <v>0.41299999999999998</v>
      </c>
      <c r="AQ5818">
        <v>0.42224999999999996</v>
      </c>
      <c r="AR5818">
        <v>0.47275000000000006</v>
      </c>
      <c r="AS5818">
        <v>0.51749999999999996</v>
      </c>
      <c r="AU5818">
        <f t="shared" si="151"/>
        <v>34.1</v>
      </c>
      <c r="AV5818">
        <f t="shared" si="151"/>
        <v>74.55</v>
      </c>
      <c r="AW5818">
        <f t="shared" si="151"/>
        <v>75.25</v>
      </c>
      <c r="AX5818">
        <f t="shared" si="152"/>
        <v>183.9</v>
      </c>
    </row>
    <row r="5819" spans="1:50" x14ac:dyDescent="0.25">
      <c r="A5819" s="96" t="s">
        <v>164</v>
      </c>
      <c r="B5819" s="96" t="s">
        <v>79</v>
      </c>
      <c r="C5819" s="96" t="s">
        <v>185</v>
      </c>
      <c r="D5819" s="96" t="s">
        <v>183</v>
      </c>
      <c r="E5819" s="96" t="s">
        <v>186</v>
      </c>
      <c r="F5819" s="132" t="s">
        <v>207</v>
      </c>
      <c r="G5819" s="17">
        <v>44501</v>
      </c>
      <c r="H5819" s="17"/>
      <c r="AL5819">
        <v>0.23662499999999997</v>
      </c>
      <c r="AM5819">
        <v>0.37424999999999997</v>
      </c>
      <c r="AN5819">
        <v>0.3725</v>
      </c>
      <c r="AO5819">
        <v>0.38500000000000001</v>
      </c>
      <c r="AP5819">
        <v>0.40875</v>
      </c>
      <c r="AQ5819">
        <v>0.41825000000000001</v>
      </c>
      <c r="AR5819">
        <v>0.47200000000000003</v>
      </c>
      <c r="AS5819">
        <v>0.51500000000000001</v>
      </c>
      <c r="AU5819">
        <f t="shared" si="151"/>
        <v>47.324999999999996</v>
      </c>
      <c r="AV5819">
        <f t="shared" si="151"/>
        <v>74.849999999999994</v>
      </c>
      <c r="AW5819">
        <f t="shared" si="151"/>
        <v>74.5</v>
      </c>
      <c r="AX5819">
        <f t="shared" si="152"/>
        <v>196.67499999999998</v>
      </c>
    </row>
    <row r="5820" spans="1:50" x14ac:dyDescent="0.25">
      <c r="A5820" s="96" t="s">
        <v>164</v>
      </c>
      <c r="B5820" s="96" t="s">
        <v>79</v>
      </c>
      <c r="C5820" s="96" t="s">
        <v>185</v>
      </c>
      <c r="D5820" s="96" t="s">
        <v>183</v>
      </c>
      <c r="E5820" s="96" t="s">
        <v>186</v>
      </c>
      <c r="F5820" s="132" t="s">
        <v>207</v>
      </c>
      <c r="G5820" s="17">
        <v>44508</v>
      </c>
      <c r="H5820" s="17"/>
      <c r="AL5820">
        <v>0.30299999999999999</v>
      </c>
      <c r="AM5820">
        <v>0.39674999999999999</v>
      </c>
      <c r="AN5820">
        <v>0.38725000000000004</v>
      </c>
      <c r="AO5820">
        <v>0.39200000000000002</v>
      </c>
      <c r="AP5820">
        <v>0.41424999999999995</v>
      </c>
      <c r="AQ5820">
        <v>0.42825000000000002</v>
      </c>
      <c r="AR5820">
        <v>0.47850000000000004</v>
      </c>
      <c r="AS5820">
        <v>0.52375000000000005</v>
      </c>
      <c r="AU5820">
        <f t="shared" si="151"/>
        <v>60.6</v>
      </c>
      <c r="AV5820">
        <f t="shared" si="151"/>
        <v>79.349999999999994</v>
      </c>
      <c r="AW5820">
        <f t="shared" si="151"/>
        <v>77.45</v>
      </c>
      <c r="AX5820">
        <f t="shared" si="152"/>
        <v>217.39999999999998</v>
      </c>
    </row>
    <row r="5821" spans="1:50" x14ac:dyDescent="0.25">
      <c r="A5821" s="96" t="s">
        <v>164</v>
      </c>
      <c r="B5821" s="96" t="s">
        <v>79</v>
      </c>
      <c r="C5821" s="96" t="s">
        <v>185</v>
      </c>
      <c r="D5821" s="96" t="s">
        <v>183</v>
      </c>
      <c r="E5821" s="96" t="s">
        <v>186</v>
      </c>
      <c r="F5821" s="132" t="s">
        <v>207</v>
      </c>
      <c r="G5821" s="17">
        <v>44515</v>
      </c>
      <c r="H5821" s="17"/>
      <c r="AL5821">
        <v>0.19337500000000002</v>
      </c>
      <c r="AM5821">
        <v>0.37674999999999997</v>
      </c>
      <c r="AN5821">
        <v>0.37424999999999997</v>
      </c>
      <c r="AO5821">
        <v>0.38874999999999998</v>
      </c>
      <c r="AP5821">
        <v>0.40700000000000003</v>
      </c>
      <c r="AQ5821">
        <v>0.42249999999999999</v>
      </c>
      <c r="AR5821">
        <v>0.47324999999999995</v>
      </c>
      <c r="AS5821">
        <v>0.51949999999999996</v>
      </c>
      <c r="AU5821">
        <f t="shared" si="151"/>
        <v>38.675000000000004</v>
      </c>
      <c r="AV5821">
        <f t="shared" si="151"/>
        <v>75.349999999999994</v>
      </c>
      <c r="AW5821">
        <f t="shared" si="151"/>
        <v>74.849999999999994</v>
      </c>
      <c r="AX5821">
        <f t="shared" si="152"/>
        <v>188.875</v>
      </c>
    </row>
    <row r="5822" spans="1:50" x14ac:dyDescent="0.25">
      <c r="A5822" s="96" t="s">
        <v>164</v>
      </c>
      <c r="B5822" s="96" t="s">
        <v>79</v>
      </c>
      <c r="C5822" s="96" t="s">
        <v>185</v>
      </c>
      <c r="D5822" s="96" t="s">
        <v>183</v>
      </c>
      <c r="E5822" s="96" t="s">
        <v>186</v>
      </c>
      <c r="F5822" s="132" t="s">
        <v>207</v>
      </c>
      <c r="G5822" s="17">
        <v>44523</v>
      </c>
      <c r="H5822" s="17"/>
      <c r="AL5822">
        <v>0.14862499999999998</v>
      </c>
      <c r="AM5822">
        <v>0.36200000000000004</v>
      </c>
      <c r="AN5822">
        <v>0.37574999999999997</v>
      </c>
      <c r="AO5822">
        <v>0.38075000000000003</v>
      </c>
      <c r="AP5822">
        <v>0.40875</v>
      </c>
      <c r="AQ5822">
        <v>0.45500000000000002</v>
      </c>
      <c r="AR5822">
        <v>0.49049999999999999</v>
      </c>
      <c r="AS5822">
        <v>0.54274999999999995</v>
      </c>
      <c r="AU5822">
        <f t="shared" si="151"/>
        <v>29.724999999999994</v>
      </c>
      <c r="AV5822">
        <f t="shared" si="151"/>
        <v>72.400000000000006</v>
      </c>
      <c r="AW5822">
        <f t="shared" si="151"/>
        <v>75.149999999999991</v>
      </c>
      <c r="AX5822">
        <f t="shared" si="152"/>
        <v>177.27499999999998</v>
      </c>
    </row>
    <row r="5823" spans="1:50" x14ac:dyDescent="0.25">
      <c r="A5823" s="96" t="s">
        <v>164</v>
      </c>
      <c r="B5823" s="96" t="s">
        <v>79</v>
      </c>
      <c r="C5823" s="96" t="s">
        <v>185</v>
      </c>
      <c r="D5823" s="96" t="s">
        <v>183</v>
      </c>
      <c r="E5823" s="96" t="s">
        <v>186</v>
      </c>
      <c r="F5823" s="132" t="s">
        <v>207</v>
      </c>
      <c r="G5823" s="17">
        <v>44568</v>
      </c>
      <c r="H5823" s="17"/>
      <c r="AL5823">
        <v>0.28187499999999999</v>
      </c>
      <c r="AM5823">
        <v>0.37450000000000006</v>
      </c>
      <c r="AN5823">
        <v>0.35100000000000003</v>
      </c>
      <c r="AO5823">
        <v>0.38449999999999995</v>
      </c>
      <c r="AP5823">
        <v>0.40224999999999994</v>
      </c>
      <c r="AQ5823">
        <v>0.435</v>
      </c>
      <c r="AR5823">
        <v>0.44674999999999998</v>
      </c>
      <c r="AS5823">
        <v>0.49774999999999997</v>
      </c>
      <c r="AU5823">
        <f t="shared" si="151"/>
        <v>56.375</v>
      </c>
      <c r="AV5823">
        <f t="shared" si="151"/>
        <v>74.900000000000006</v>
      </c>
      <c r="AW5823">
        <f t="shared" si="151"/>
        <v>70.2</v>
      </c>
      <c r="AX5823">
        <f t="shared" si="152"/>
        <v>201.47500000000002</v>
      </c>
    </row>
    <row r="5824" spans="1:50" x14ac:dyDescent="0.25">
      <c r="A5824" s="96" t="s">
        <v>164</v>
      </c>
      <c r="B5824" s="96" t="s">
        <v>79</v>
      </c>
      <c r="C5824" s="96" t="s">
        <v>185</v>
      </c>
      <c r="D5824" s="96" t="s">
        <v>183</v>
      </c>
      <c r="E5824" s="96" t="s">
        <v>186</v>
      </c>
      <c r="F5824" s="132" t="s">
        <v>207</v>
      </c>
      <c r="G5824" s="17">
        <v>44571</v>
      </c>
      <c r="H5824" s="17"/>
      <c r="AL5824">
        <v>0.25037499999999996</v>
      </c>
      <c r="AM5824">
        <v>0.37450000000000006</v>
      </c>
      <c r="AN5824">
        <v>0.35424999999999995</v>
      </c>
      <c r="AO5824">
        <v>0.38600000000000001</v>
      </c>
      <c r="AP5824">
        <v>0.40100000000000002</v>
      </c>
      <c r="AQ5824">
        <v>0.435</v>
      </c>
      <c r="AR5824">
        <v>0.44924999999999998</v>
      </c>
      <c r="AS5824">
        <v>0.50424999999999998</v>
      </c>
      <c r="AU5824">
        <f t="shared" si="151"/>
        <v>50.074999999999989</v>
      </c>
      <c r="AV5824">
        <f t="shared" si="151"/>
        <v>74.900000000000006</v>
      </c>
      <c r="AW5824">
        <f t="shared" si="151"/>
        <v>70.849999999999994</v>
      </c>
      <c r="AX5824">
        <f t="shared" si="152"/>
        <v>195.82499999999999</v>
      </c>
    </row>
    <row r="5825" spans="1:50" x14ac:dyDescent="0.25">
      <c r="A5825" s="96" t="s">
        <v>164</v>
      </c>
      <c r="B5825" s="96" t="s">
        <v>79</v>
      </c>
      <c r="C5825" s="96" t="s">
        <v>185</v>
      </c>
      <c r="D5825" s="96" t="s">
        <v>183</v>
      </c>
      <c r="E5825" s="96" t="s">
        <v>186</v>
      </c>
      <c r="F5825" s="132" t="s">
        <v>207</v>
      </c>
      <c r="G5825" s="17">
        <v>44579</v>
      </c>
      <c r="H5825" s="17"/>
      <c r="AL5825">
        <v>0.231875</v>
      </c>
      <c r="AM5825">
        <v>0.37024999999999997</v>
      </c>
      <c r="AN5825">
        <v>0.35275000000000006</v>
      </c>
      <c r="AO5825">
        <v>0.38425000000000004</v>
      </c>
      <c r="AP5825">
        <v>0.40100000000000002</v>
      </c>
      <c r="AQ5825">
        <v>0.435</v>
      </c>
      <c r="AR5825">
        <v>0.44624999999999998</v>
      </c>
      <c r="AS5825">
        <v>0.50224999999999997</v>
      </c>
      <c r="AU5825">
        <f t="shared" si="151"/>
        <v>46.375</v>
      </c>
      <c r="AV5825">
        <f t="shared" si="151"/>
        <v>74.05</v>
      </c>
      <c r="AW5825">
        <f t="shared" si="151"/>
        <v>70.550000000000011</v>
      </c>
      <c r="AX5825">
        <f t="shared" si="152"/>
        <v>190.97500000000002</v>
      </c>
    </row>
    <row r="5826" spans="1:50" x14ac:dyDescent="0.25">
      <c r="A5826" s="96" t="s">
        <v>164</v>
      </c>
      <c r="B5826" s="96" t="s">
        <v>79</v>
      </c>
      <c r="C5826" s="96" t="s">
        <v>185</v>
      </c>
      <c r="D5826" s="96" t="s">
        <v>183</v>
      </c>
      <c r="E5826" s="96" t="s">
        <v>186</v>
      </c>
      <c r="F5826" s="132" t="s">
        <v>207</v>
      </c>
      <c r="G5826" s="17">
        <v>44586</v>
      </c>
      <c r="H5826" s="17"/>
      <c r="AL5826">
        <v>0.23200000000000004</v>
      </c>
      <c r="AM5826">
        <v>0.36150000000000004</v>
      </c>
      <c r="AN5826">
        <v>0.34825</v>
      </c>
      <c r="AO5826">
        <v>0.38275000000000003</v>
      </c>
      <c r="AP5826">
        <v>0.40325000000000005</v>
      </c>
      <c r="AQ5826">
        <v>0.43674999999999997</v>
      </c>
      <c r="AR5826">
        <v>0.44700000000000001</v>
      </c>
      <c r="AS5826">
        <v>0.50249999999999995</v>
      </c>
      <c r="AU5826">
        <f t="shared" si="151"/>
        <v>46.400000000000006</v>
      </c>
      <c r="AV5826">
        <f t="shared" si="151"/>
        <v>72.300000000000011</v>
      </c>
      <c r="AW5826">
        <f t="shared" si="151"/>
        <v>69.650000000000006</v>
      </c>
      <c r="AX5826">
        <f t="shared" si="152"/>
        <v>188.35000000000002</v>
      </c>
    </row>
    <row r="5827" spans="1:50" x14ac:dyDescent="0.25">
      <c r="A5827" s="96" t="s">
        <v>164</v>
      </c>
      <c r="B5827" s="96" t="s">
        <v>79</v>
      </c>
      <c r="C5827" s="96" t="s">
        <v>185</v>
      </c>
      <c r="D5827" s="96" t="s">
        <v>183</v>
      </c>
      <c r="E5827" s="96" t="s">
        <v>186</v>
      </c>
      <c r="F5827" s="132" t="s">
        <v>207</v>
      </c>
      <c r="G5827" s="17">
        <v>44592</v>
      </c>
      <c r="H5827" s="17"/>
      <c r="AL5827">
        <v>0.24187500000000001</v>
      </c>
      <c r="AM5827">
        <v>0.35149999999999998</v>
      </c>
      <c r="AN5827">
        <v>0.35925000000000007</v>
      </c>
      <c r="AO5827">
        <v>0.34424999999999994</v>
      </c>
      <c r="AP5827">
        <v>0.38500000000000001</v>
      </c>
      <c r="AQ5827">
        <v>0.41575000000000001</v>
      </c>
      <c r="AR5827">
        <v>0.45049999999999996</v>
      </c>
      <c r="AS5827">
        <v>0.49625000000000002</v>
      </c>
      <c r="AU5827">
        <f t="shared" si="151"/>
        <v>48.375</v>
      </c>
      <c r="AV5827">
        <f t="shared" si="151"/>
        <v>70.3</v>
      </c>
      <c r="AW5827">
        <f t="shared" si="151"/>
        <v>71.850000000000009</v>
      </c>
      <c r="AX5827">
        <f t="shared" si="152"/>
        <v>190.52500000000001</v>
      </c>
    </row>
    <row r="5828" spans="1:50" x14ac:dyDescent="0.25">
      <c r="A5828" s="96" t="s">
        <v>164</v>
      </c>
      <c r="B5828" s="96" t="s">
        <v>79</v>
      </c>
      <c r="C5828" s="96" t="s">
        <v>185</v>
      </c>
      <c r="D5828" s="96" t="s">
        <v>183</v>
      </c>
      <c r="E5828" s="96" t="s">
        <v>186</v>
      </c>
      <c r="F5828" s="132" t="s">
        <v>207</v>
      </c>
      <c r="G5828" s="17">
        <v>44601</v>
      </c>
      <c r="H5828" s="17"/>
      <c r="AL5828">
        <v>0.38487499999999997</v>
      </c>
      <c r="AM5828">
        <v>0.39254999999999995</v>
      </c>
      <c r="AN5828">
        <v>0.37025000000000008</v>
      </c>
      <c r="AO5828">
        <v>0.37174999999999997</v>
      </c>
      <c r="AP5828">
        <v>0.40400000000000008</v>
      </c>
      <c r="AQ5828">
        <v>0.42499999999999999</v>
      </c>
      <c r="AR5828">
        <v>0.45175000000000004</v>
      </c>
      <c r="AS5828">
        <v>0.49525000000000008</v>
      </c>
      <c r="AU5828">
        <f t="shared" si="151"/>
        <v>76.974999999999994</v>
      </c>
      <c r="AV5828">
        <f t="shared" si="151"/>
        <v>78.509999999999991</v>
      </c>
      <c r="AW5828">
        <f t="shared" si="151"/>
        <v>74.050000000000011</v>
      </c>
      <c r="AX5828">
        <f t="shared" si="152"/>
        <v>229.535</v>
      </c>
    </row>
    <row r="5829" spans="1:50" x14ac:dyDescent="0.25">
      <c r="A5829" s="96" t="s">
        <v>164</v>
      </c>
      <c r="B5829" s="96" t="s">
        <v>79</v>
      </c>
      <c r="C5829" s="96" t="s">
        <v>185</v>
      </c>
      <c r="D5829" s="96" t="s">
        <v>183</v>
      </c>
      <c r="E5829" s="96" t="s">
        <v>186</v>
      </c>
      <c r="F5829" s="132" t="s">
        <v>207</v>
      </c>
      <c r="G5829" s="17">
        <v>44603</v>
      </c>
      <c r="H5829" s="17"/>
      <c r="AM5829">
        <v>0.39200000000000002</v>
      </c>
      <c r="AN5829">
        <v>0.38</v>
      </c>
      <c r="AO5829">
        <v>0.374</v>
      </c>
      <c r="AP5829">
        <v>0.4</v>
      </c>
      <c r="AQ5829">
        <v>0.42599999999999993</v>
      </c>
      <c r="AR5829">
        <v>0.44349999999999995</v>
      </c>
      <c r="AS5829">
        <v>0.48200000000000004</v>
      </c>
    </row>
    <row r="5830" spans="1:50" x14ac:dyDescent="0.25">
      <c r="A5830" s="96" t="s">
        <v>164</v>
      </c>
      <c r="B5830" s="96" t="s">
        <v>79</v>
      </c>
      <c r="C5830" s="96" t="s">
        <v>185</v>
      </c>
      <c r="D5830" s="96" t="s">
        <v>183</v>
      </c>
      <c r="E5830" s="96" t="s">
        <v>186</v>
      </c>
      <c r="F5830" s="132" t="s">
        <v>207</v>
      </c>
      <c r="G5830" s="17">
        <v>44606</v>
      </c>
      <c r="H5830" s="17"/>
      <c r="AL5830">
        <v>0.37874999999999998</v>
      </c>
      <c r="AM5830">
        <v>0.39874999999999999</v>
      </c>
      <c r="AN5830">
        <v>0.37450000000000006</v>
      </c>
      <c r="AO5830">
        <v>0.38500000000000001</v>
      </c>
      <c r="AP5830">
        <v>0.41350000000000003</v>
      </c>
      <c r="AQ5830">
        <v>0.43024999999999997</v>
      </c>
      <c r="AR5830">
        <v>0.45925000000000005</v>
      </c>
      <c r="AS5830">
        <v>0.50649999999999995</v>
      </c>
      <c r="AU5830">
        <f t="shared" si="151"/>
        <v>75.75</v>
      </c>
      <c r="AV5830">
        <f t="shared" si="151"/>
        <v>79.75</v>
      </c>
      <c r="AW5830">
        <f t="shared" si="151"/>
        <v>74.900000000000006</v>
      </c>
      <c r="AX5830">
        <f t="shared" si="152"/>
        <v>230.4</v>
      </c>
    </row>
    <row r="5831" spans="1:50" x14ac:dyDescent="0.25">
      <c r="A5831" s="96" t="s">
        <v>164</v>
      </c>
      <c r="B5831" s="96" t="s">
        <v>79</v>
      </c>
      <c r="C5831" s="96" t="s">
        <v>185</v>
      </c>
      <c r="D5831" s="96" t="s">
        <v>183</v>
      </c>
      <c r="E5831" s="96" t="s">
        <v>186</v>
      </c>
      <c r="F5831" s="132" t="s">
        <v>207</v>
      </c>
      <c r="G5831" s="38">
        <v>44613</v>
      </c>
      <c r="H5831" s="38"/>
      <c r="AL5831">
        <v>0.30325000000000002</v>
      </c>
      <c r="AM5831">
        <v>0.38450000000000001</v>
      </c>
      <c r="AN5831">
        <v>0.36599999999999999</v>
      </c>
      <c r="AO5831">
        <v>0.37799999999999995</v>
      </c>
      <c r="AP5831">
        <v>0.40949999999999998</v>
      </c>
      <c r="AQ5831">
        <v>0.43125000000000002</v>
      </c>
      <c r="AR5831">
        <v>0.45500000000000002</v>
      </c>
      <c r="AS5831">
        <v>0.50775000000000003</v>
      </c>
      <c r="AU5831">
        <f t="shared" si="151"/>
        <v>60.650000000000006</v>
      </c>
      <c r="AV5831">
        <f t="shared" si="151"/>
        <v>76.900000000000006</v>
      </c>
      <c r="AW5831">
        <f t="shared" si="151"/>
        <v>73.2</v>
      </c>
      <c r="AX5831">
        <f t="shared" si="152"/>
        <v>210.75</v>
      </c>
    </row>
    <row r="5832" spans="1:50" x14ac:dyDescent="0.25">
      <c r="A5832" s="96" t="s">
        <v>164</v>
      </c>
      <c r="B5832" s="96" t="s">
        <v>79</v>
      </c>
      <c r="C5832" s="96" t="s">
        <v>185</v>
      </c>
      <c r="D5832" s="96" t="s">
        <v>183</v>
      </c>
      <c r="E5832" s="96" t="s">
        <v>186</v>
      </c>
      <c r="F5832" s="132" t="s">
        <v>188</v>
      </c>
      <c r="G5832" s="17">
        <v>44698</v>
      </c>
      <c r="H5832" s="17"/>
      <c r="AL5832">
        <v>0.31825000000000003</v>
      </c>
      <c r="AM5832">
        <v>0.37474999999999992</v>
      </c>
      <c r="AN5832">
        <v>0.37474999999999992</v>
      </c>
      <c r="AO5832">
        <v>0.37375000000000003</v>
      </c>
      <c r="AP5832">
        <v>0.39650000000000007</v>
      </c>
      <c r="AQ5832">
        <v>0.40725</v>
      </c>
      <c r="AR5832">
        <v>0.43</v>
      </c>
      <c r="AS5832">
        <v>0.53425</v>
      </c>
      <c r="AU5832">
        <f t="shared" si="151"/>
        <v>63.650000000000006</v>
      </c>
      <c r="AV5832">
        <f t="shared" si="151"/>
        <v>74.949999999999989</v>
      </c>
      <c r="AW5832">
        <f t="shared" si="151"/>
        <v>74.949999999999989</v>
      </c>
      <c r="AX5832">
        <f t="shared" si="152"/>
        <v>213.54999999999998</v>
      </c>
    </row>
    <row r="5833" spans="1:50" x14ac:dyDescent="0.25">
      <c r="A5833" s="96" t="s">
        <v>164</v>
      </c>
      <c r="B5833" s="96" t="s">
        <v>79</v>
      </c>
      <c r="C5833" s="96" t="s">
        <v>185</v>
      </c>
      <c r="D5833" s="96" t="s">
        <v>183</v>
      </c>
      <c r="E5833" s="96" t="s">
        <v>186</v>
      </c>
      <c r="F5833" s="132" t="s">
        <v>188</v>
      </c>
      <c r="G5833" s="17">
        <v>44705</v>
      </c>
      <c r="H5833" s="17"/>
      <c r="AL5833">
        <v>0.27825000000000005</v>
      </c>
      <c r="AM5833">
        <v>0.37325000000000003</v>
      </c>
      <c r="AN5833">
        <v>0.37450000000000006</v>
      </c>
      <c r="AO5833">
        <v>0.373</v>
      </c>
      <c r="AP5833">
        <v>0.39825000000000005</v>
      </c>
      <c r="AQ5833">
        <v>0.40474999999999994</v>
      </c>
      <c r="AR5833">
        <v>0.42774999999999996</v>
      </c>
      <c r="AS5833">
        <v>0.53100000000000003</v>
      </c>
      <c r="AU5833">
        <f t="shared" si="151"/>
        <v>55.650000000000013</v>
      </c>
      <c r="AV5833">
        <f t="shared" si="151"/>
        <v>74.650000000000006</v>
      </c>
      <c r="AW5833">
        <f t="shared" si="151"/>
        <v>74.900000000000006</v>
      </c>
      <c r="AX5833">
        <f t="shared" si="152"/>
        <v>205.20000000000002</v>
      </c>
    </row>
    <row r="5834" spans="1:50" x14ac:dyDescent="0.25">
      <c r="A5834" s="96" t="s">
        <v>164</v>
      </c>
      <c r="B5834" s="96" t="s">
        <v>79</v>
      </c>
      <c r="C5834" s="96" t="s">
        <v>185</v>
      </c>
      <c r="D5834" s="96" t="s">
        <v>183</v>
      </c>
      <c r="E5834" s="96" t="s">
        <v>186</v>
      </c>
      <c r="F5834" s="132" t="s">
        <v>188</v>
      </c>
      <c r="G5834" s="17">
        <v>44712</v>
      </c>
      <c r="H5834" s="17"/>
      <c r="AL5834">
        <v>0.33500000000000002</v>
      </c>
      <c r="AM5834">
        <v>0.38624999999999998</v>
      </c>
      <c r="AN5834">
        <v>0.38325000000000004</v>
      </c>
      <c r="AO5834">
        <v>0.3795</v>
      </c>
      <c r="AP5834">
        <v>0.40275</v>
      </c>
      <c r="AQ5834">
        <v>0.41200000000000003</v>
      </c>
      <c r="AR5834">
        <v>0.44450000000000001</v>
      </c>
      <c r="AS5834">
        <v>0.53425</v>
      </c>
      <c r="AU5834">
        <f t="shared" ref="AU5834:AW5897" si="153">AL5834*200</f>
        <v>67</v>
      </c>
      <c r="AV5834">
        <f t="shared" si="153"/>
        <v>77.25</v>
      </c>
      <c r="AW5834">
        <f t="shared" si="153"/>
        <v>76.650000000000006</v>
      </c>
      <c r="AX5834">
        <f t="shared" si="152"/>
        <v>220.9</v>
      </c>
    </row>
    <row r="5835" spans="1:50" x14ac:dyDescent="0.25">
      <c r="A5835" s="96" t="s">
        <v>164</v>
      </c>
      <c r="B5835" s="96" t="s">
        <v>79</v>
      </c>
      <c r="C5835" s="96" t="s">
        <v>185</v>
      </c>
      <c r="D5835" s="96" t="s">
        <v>183</v>
      </c>
      <c r="E5835" s="96" t="s">
        <v>186</v>
      </c>
      <c r="F5835" s="132" t="s">
        <v>188</v>
      </c>
      <c r="G5835" s="17">
        <v>44720</v>
      </c>
      <c r="H5835" s="17"/>
      <c r="AL5835">
        <v>0.32175000000000004</v>
      </c>
      <c r="AM5835">
        <v>0.38349999999999995</v>
      </c>
      <c r="AN5835">
        <v>0.38049999999999995</v>
      </c>
      <c r="AO5835">
        <v>0.37825000000000003</v>
      </c>
      <c r="AP5835">
        <v>0.40250000000000002</v>
      </c>
      <c r="AQ5835">
        <v>0.41249999999999998</v>
      </c>
      <c r="AR5835">
        <v>0.44500000000000001</v>
      </c>
      <c r="AS5835">
        <v>0.53500000000000003</v>
      </c>
      <c r="AU5835">
        <f t="shared" si="153"/>
        <v>64.350000000000009</v>
      </c>
      <c r="AV5835">
        <f t="shared" si="153"/>
        <v>76.699999999999989</v>
      </c>
      <c r="AW5835">
        <f t="shared" si="153"/>
        <v>76.099999999999994</v>
      </c>
      <c r="AX5835">
        <f t="shared" si="152"/>
        <v>217.15</v>
      </c>
    </row>
    <row r="5836" spans="1:50" x14ac:dyDescent="0.25">
      <c r="A5836" s="96" t="s">
        <v>164</v>
      </c>
      <c r="B5836" s="96" t="s">
        <v>79</v>
      </c>
      <c r="C5836" s="96" t="s">
        <v>185</v>
      </c>
      <c r="D5836" s="96" t="s">
        <v>183</v>
      </c>
      <c r="E5836" s="96" t="s">
        <v>186</v>
      </c>
      <c r="F5836" s="132" t="s">
        <v>188</v>
      </c>
      <c r="G5836" s="17">
        <v>44725</v>
      </c>
      <c r="H5836" s="17"/>
      <c r="AL5836">
        <v>0.3145</v>
      </c>
      <c r="AM5836">
        <v>0.38500000000000001</v>
      </c>
      <c r="AN5836">
        <v>0.38425000000000004</v>
      </c>
      <c r="AO5836">
        <v>0.38374999999999998</v>
      </c>
      <c r="AP5836">
        <v>0.40350000000000003</v>
      </c>
      <c r="AQ5836">
        <v>0.41825000000000001</v>
      </c>
      <c r="AR5836">
        <v>0.45174999999999998</v>
      </c>
      <c r="AS5836">
        <v>0.53425</v>
      </c>
      <c r="AU5836">
        <f t="shared" si="153"/>
        <v>62.9</v>
      </c>
      <c r="AV5836">
        <f t="shared" si="153"/>
        <v>77</v>
      </c>
      <c r="AW5836">
        <f t="shared" si="153"/>
        <v>76.850000000000009</v>
      </c>
      <c r="AX5836">
        <f t="shared" si="152"/>
        <v>216.75</v>
      </c>
    </row>
    <row r="5837" spans="1:50" x14ac:dyDescent="0.25">
      <c r="A5837" s="96" t="s">
        <v>164</v>
      </c>
      <c r="B5837" s="96" t="s">
        <v>79</v>
      </c>
      <c r="C5837" s="96" t="s">
        <v>185</v>
      </c>
      <c r="D5837" s="96" t="s">
        <v>183</v>
      </c>
      <c r="E5837" s="96" t="s">
        <v>186</v>
      </c>
      <c r="F5837" s="132" t="s">
        <v>188</v>
      </c>
      <c r="G5837" s="17">
        <v>44732</v>
      </c>
      <c r="H5837" s="17"/>
      <c r="AL5837">
        <v>0.35700000000000004</v>
      </c>
      <c r="AM5837">
        <v>0.38474999999999993</v>
      </c>
      <c r="AN5837">
        <v>0.38100000000000001</v>
      </c>
      <c r="AO5837">
        <v>0.37824999999999998</v>
      </c>
      <c r="AP5837">
        <v>0.40225</v>
      </c>
      <c r="AQ5837">
        <v>0.41025000000000006</v>
      </c>
      <c r="AR5837">
        <v>0.44474999999999992</v>
      </c>
      <c r="AS5837">
        <v>0.53525</v>
      </c>
      <c r="AU5837">
        <f t="shared" si="153"/>
        <v>71.400000000000006</v>
      </c>
      <c r="AV5837">
        <f t="shared" si="153"/>
        <v>76.949999999999989</v>
      </c>
      <c r="AW5837">
        <f t="shared" si="153"/>
        <v>76.2</v>
      </c>
      <c r="AX5837">
        <f t="shared" si="152"/>
        <v>224.55</v>
      </c>
    </row>
    <row r="5838" spans="1:50" x14ac:dyDescent="0.25">
      <c r="A5838" s="96" t="s">
        <v>164</v>
      </c>
      <c r="B5838" s="96" t="s">
        <v>79</v>
      </c>
      <c r="C5838" s="96" t="s">
        <v>185</v>
      </c>
      <c r="D5838" s="96" t="s">
        <v>183</v>
      </c>
      <c r="E5838" s="96" t="s">
        <v>186</v>
      </c>
      <c r="F5838" s="132" t="s">
        <v>188</v>
      </c>
      <c r="G5838" s="17">
        <v>44739</v>
      </c>
      <c r="H5838" s="17"/>
      <c r="AL5838">
        <v>0.32775000000000004</v>
      </c>
      <c r="AM5838">
        <v>0.38750000000000001</v>
      </c>
      <c r="AN5838">
        <v>0.38549999999999995</v>
      </c>
      <c r="AO5838">
        <v>0.38200000000000001</v>
      </c>
      <c r="AP5838">
        <v>0.40599999999999992</v>
      </c>
      <c r="AQ5838">
        <v>0.41925000000000007</v>
      </c>
      <c r="AR5838">
        <v>0.49074999999999996</v>
      </c>
      <c r="AS5838">
        <v>0.55425000000000002</v>
      </c>
      <c r="AU5838">
        <f t="shared" si="153"/>
        <v>65.550000000000011</v>
      </c>
      <c r="AV5838">
        <f t="shared" si="153"/>
        <v>77.5</v>
      </c>
      <c r="AW5838">
        <f t="shared" si="153"/>
        <v>77.099999999999994</v>
      </c>
      <c r="AX5838">
        <f t="shared" si="152"/>
        <v>220.15</v>
      </c>
    </row>
    <row r="5839" spans="1:50" x14ac:dyDescent="0.25">
      <c r="A5839" s="96" t="s">
        <v>164</v>
      </c>
      <c r="B5839" s="96" t="s">
        <v>79</v>
      </c>
      <c r="C5839" s="96" t="s">
        <v>185</v>
      </c>
      <c r="D5839" s="96" t="s">
        <v>183</v>
      </c>
      <c r="E5839" s="96" t="s">
        <v>186</v>
      </c>
      <c r="F5839" s="132" t="s">
        <v>188</v>
      </c>
      <c r="G5839" s="17">
        <v>44746</v>
      </c>
      <c r="H5839" s="17"/>
      <c r="AL5839">
        <v>0.31337499999999996</v>
      </c>
      <c r="AM5839">
        <v>0.38574999999999998</v>
      </c>
      <c r="AN5839">
        <v>0.38275000000000003</v>
      </c>
      <c r="AO5839">
        <v>0.38225000000000003</v>
      </c>
      <c r="AP5839">
        <v>0.40899999999999997</v>
      </c>
      <c r="AQ5839">
        <v>0.41975000000000001</v>
      </c>
      <c r="AR5839">
        <v>0.48725000000000002</v>
      </c>
      <c r="AS5839">
        <v>0.55200000000000005</v>
      </c>
      <c r="AU5839">
        <f t="shared" si="153"/>
        <v>62.67499999999999</v>
      </c>
      <c r="AV5839">
        <f t="shared" si="153"/>
        <v>77.149999999999991</v>
      </c>
      <c r="AW5839">
        <f t="shared" si="153"/>
        <v>76.550000000000011</v>
      </c>
      <c r="AX5839">
        <f t="shared" si="152"/>
        <v>216.375</v>
      </c>
    </row>
    <row r="5840" spans="1:50" x14ac:dyDescent="0.25">
      <c r="A5840" s="96" t="s">
        <v>164</v>
      </c>
      <c r="B5840" s="96" t="s">
        <v>79</v>
      </c>
      <c r="C5840" s="96" t="s">
        <v>185</v>
      </c>
      <c r="D5840" s="96" t="s">
        <v>183</v>
      </c>
      <c r="E5840" s="96" t="s">
        <v>186</v>
      </c>
      <c r="F5840" s="132" t="s">
        <v>188</v>
      </c>
      <c r="G5840" s="17">
        <v>44753</v>
      </c>
      <c r="H5840" s="17"/>
      <c r="AL5840">
        <v>0.33487499999999998</v>
      </c>
      <c r="AM5840">
        <v>0.38325000000000004</v>
      </c>
      <c r="AN5840">
        <v>0.3775</v>
      </c>
      <c r="AO5840">
        <v>0.37724999999999992</v>
      </c>
      <c r="AP5840">
        <v>0.40149999999999997</v>
      </c>
      <c r="AQ5840">
        <v>0.41174999999999995</v>
      </c>
      <c r="AR5840">
        <v>0.48450000000000004</v>
      </c>
      <c r="AS5840">
        <v>0.53925000000000001</v>
      </c>
      <c r="AU5840">
        <f t="shared" si="153"/>
        <v>66.974999999999994</v>
      </c>
      <c r="AV5840">
        <f t="shared" si="153"/>
        <v>76.650000000000006</v>
      </c>
      <c r="AW5840">
        <f t="shared" si="153"/>
        <v>75.5</v>
      </c>
      <c r="AX5840">
        <f t="shared" si="152"/>
        <v>219.125</v>
      </c>
    </row>
    <row r="5841" spans="1:50" x14ac:dyDescent="0.25">
      <c r="A5841" s="96" t="s">
        <v>164</v>
      </c>
      <c r="B5841" s="96" t="s">
        <v>79</v>
      </c>
      <c r="C5841" s="96" t="s">
        <v>185</v>
      </c>
      <c r="D5841" s="96" t="s">
        <v>183</v>
      </c>
      <c r="E5841" s="96" t="s">
        <v>186</v>
      </c>
      <c r="F5841" s="132" t="s">
        <v>188</v>
      </c>
      <c r="G5841" s="17">
        <v>44756</v>
      </c>
      <c r="H5841" s="17"/>
      <c r="AM5841">
        <v>0.38900000000000001</v>
      </c>
      <c r="AN5841">
        <v>0.39349999999999996</v>
      </c>
      <c r="AO5841">
        <v>0.38549999999999995</v>
      </c>
      <c r="AP5841">
        <v>0.42649999999999999</v>
      </c>
      <c r="AQ5841">
        <v>0.45925000000000005</v>
      </c>
      <c r="AR5841">
        <v>0.48575000000000002</v>
      </c>
      <c r="AS5841">
        <v>0.53174999999999994</v>
      </c>
    </row>
    <row r="5842" spans="1:50" x14ac:dyDescent="0.25">
      <c r="A5842" s="99" t="s">
        <v>166</v>
      </c>
      <c r="B5842" s="99" t="s">
        <v>84</v>
      </c>
      <c r="C5842" s="99" t="s">
        <v>185</v>
      </c>
      <c r="D5842" s="99" t="s">
        <v>183</v>
      </c>
      <c r="E5842" s="99" t="s">
        <v>186</v>
      </c>
      <c r="F5842" s="134" t="s">
        <v>207</v>
      </c>
      <c r="G5842" s="38">
        <v>44327</v>
      </c>
      <c r="H5842" s="38"/>
      <c r="AL5842">
        <v>0.22450000000000003</v>
      </c>
      <c r="AM5842">
        <v>0.34399999999999997</v>
      </c>
      <c r="AN5842">
        <v>0.35174999999999995</v>
      </c>
      <c r="AO5842">
        <v>0.32925000000000004</v>
      </c>
      <c r="AP5842">
        <v>0.38074999999999998</v>
      </c>
      <c r="AQ5842">
        <v>0.39400000000000007</v>
      </c>
      <c r="AR5842">
        <v>0.43149999999999994</v>
      </c>
      <c r="AS5842">
        <v>0.45299999999999996</v>
      </c>
      <c r="AU5842">
        <f t="shared" si="153"/>
        <v>44.900000000000006</v>
      </c>
      <c r="AV5842">
        <f t="shared" si="153"/>
        <v>68.8</v>
      </c>
      <c r="AW5842">
        <f t="shared" si="153"/>
        <v>70.349999999999994</v>
      </c>
      <c r="AX5842">
        <f t="shared" si="152"/>
        <v>184.05</v>
      </c>
    </row>
    <row r="5843" spans="1:50" x14ac:dyDescent="0.25">
      <c r="A5843" s="99" t="s">
        <v>166</v>
      </c>
      <c r="B5843" s="99" t="s">
        <v>84</v>
      </c>
      <c r="C5843" s="99" t="s">
        <v>185</v>
      </c>
      <c r="D5843" s="99" t="s">
        <v>183</v>
      </c>
      <c r="E5843" s="99" t="s">
        <v>186</v>
      </c>
      <c r="F5843" s="134" t="s">
        <v>207</v>
      </c>
      <c r="G5843" s="38">
        <v>44334</v>
      </c>
      <c r="H5843" s="38"/>
      <c r="AL5843">
        <v>0.228875</v>
      </c>
      <c r="AM5843">
        <v>0.34924999999999995</v>
      </c>
      <c r="AN5843">
        <v>0.35025000000000001</v>
      </c>
      <c r="AO5843">
        <v>0.33399999999999996</v>
      </c>
      <c r="AP5843">
        <v>0.38024999999999998</v>
      </c>
      <c r="AQ5843">
        <v>0.38849999999999996</v>
      </c>
      <c r="AR5843">
        <v>0.43274999999999997</v>
      </c>
      <c r="AS5843">
        <v>0.45525000000000004</v>
      </c>
      <c r="AU5843">
        <f t="shared" si="153"/>
        <v>45.774999999999999</v>
      </c>
      <c r="AV5843">
        <f t="shared" si="153"/>
        <v>69.849999999999994</v>
      </c>
      <c r="AW5843">
        <f t="shared" si="153"/>
        <v>70.05</v>
      </c>
      <c r="AX5843">
        <f t="shared" si="152"/>
        <v>185.67500000000001</v>
      </c>
    </row>
    <row r="5844" spans="1:50" x14ac:dyDescent="0.25">
      <c r="A5844" s="99" t="s">
        <v>166</v>
      </c>
      <c r="B5844" s="99" t="s">
        <v>84</v>
      </c>
      <c r="C5844" s="99" t="s">
        <v>185</v>
      </c>
      <c r="D5844" s="99" t="s">
        <v>183</v>
      </c>
      <c r="E5844" s="99" t="s">
        <v>186</v>
      </c>
      <c r="F5844" s="134" t="s">
        <v>207</v>
      </c>
      <c r="G5844" s="38">
        <v>44341</v>
      </c>
      <c r="H5844" s="38"/>
      <c r="AL5844">
        <v>0.31024999999999997</v>
      </c>
      <c r="AM5844">
        <v>0.34975000000000001</v>
      </c>
      <c r="AN5844">
        <v>0.35950000000000004</v>
      </c>
      <c r="AO5844">
        <v>0.33274999999999999</v>
      </c>
      <c r="AP5844">
        <v>0.38349999999999995</v>
      </c>
      <c r="AQ5844">
        <v>0.39274999999999999</v>
      </c>
      <c r="AR5844">
        <v>0.433</v>
      </c>
      <c r="AS5844">
        <v>0.45449999999999996</v>
      </c>
      <c r="AU5844">
        <f t="shared" si="153"/>
        <v>62.05</v>
      </c>
      <c r="AV5844">
        <f t="shared" si="153"/>
        <v>69.95</v>
      </c>
      <c r="AW5844">
        <f t="shared" si="153"/>
        <v>71.900000000000006</v>
      </c>
      <c r="AX5844">
        <f t="shared" ref="AX5844:AX5907" si="154">AU5844+AV5844+AW5844</f>
        <v>203.9</v>
      </c>
    </row>
    <row r="5845" spans="1:50" x14ac:dyDescent="0.25">
      <c r="A5845" s="99" t="s">
        <v>166</v>
      </c>
      <c r="B5845" s="99" t="s">
        <v>84</v>
      </c>
      <c r="C5845" s="99" t="s">
        <v>185</v>
      </c>
      <c r="D5845" s="99" t="s">
        <v>183</v>
      </c>
      <c r="E5845" s="99" t="s">
        <v>186</v>
      </c>
      <c r="F5845" s="134" t="s">
        <v>207</v>
      </c>
      <c r="G5845" s="38">
        <v>44348</v>
      </c>
      <c r="H5845" s="38"/>
      <c r="AL5845">
        <v>0.31574999999999998</v>
      </c>
      <c r="AM5845">
        <v>0.36099999999999993</v>
      </c>
      <c r="AN5845">
        <v>0.35175000000000006</v>
      </c>
      <c r="AO5845">
        <v>0.33449999999999996</v>
      </c>
      <c r="AP5845">
        <v>0.38574999999999998</v>
      </c>
      <c r="AQ5845">
        <v>0.39049999999999996</v>
      </c>
      <c r="AR5845">
        <v>0.43374999999999991</v>
      </c>
      <c r="AS5845">
        <v>0.45299999999999996</v>
      </c>
      <c r="AU5845">
        <f t="shared" si="153"/>
        <v>63.149999999999991</v>
      </c>
      <c r="AV5845">
        <f t="shared" si="153"/>
        <v>72.199999999999989</v>
      </c>
      <c r="AW5845">
        <f t="shared" si="153"/>
        <v>70.350000000000009</v>
      </c>
      <c r="AX5845">
        <f t="shared" si="154"/>
        <v>205.7</v>
      </c>
    </row>
    <row r="5846" spans="1:50" x14ac:dyDescent="0.25">
      <c r="A5846" s="99" t="s">
        <v>166</v>
      </c>
      <c r="B5846" s="99" t="s">
        <v>84</v>
      </c>
      <c r="C5846" s="99" t="s">
        <v>185</v>
      </c>
      <c r="D5846" s="99" t="s">
        <v>183</v>
      </c>
      <c r="E5846" s="99" t="s">
        <v>186</v>
      </c>
      <c r="F5846" s="134" t="s">
        <v>207</v>
      </c>
      <c r="G5846" s="38">
        <v>44355</v>
      </c>
      <c r="H5846" s="38"/>
      <c r="AL5846">
        <v>0.28262500000000002</v>
      </c>
      <c r="AM5846">
        <v>0.36625000000000002</v>
      </c>
      <c r="AN5846">
        <v>0.3610000000000001</v>
      </c>
      <c r="AO5846">
        <v>0.33799999999999997</v>
      </c>
      <c r="AP5846">
        <v>0.38700000000000001</v>
      </c>
      <c r="AQ5846">
        <v>0.39274999999999999</v>
      </c>
      <c r="AR5846">
        <v>0.44225000000000003</v>
      </c>
      <c r="AS5846">
        <v>0.45674999999999999</v>
      </c>
      <c r="AU5846">
        <f t="shared" si="153"/>
        <v>56.525000000000006</v>
      </c>
      <c r="AV5846">
        <f t="shared" si="153"/>
        <v>73.25</v>
      </c>
      <c r="AW5846">
        <f t="shared" si="153"/>
        <v>72.200000000000017</v>
      </c>
      <c r="AX5846">
        <f t="shared" si="154"/>
        <v>201.97500000000002</v>
      </c>
    </row>
    <row r="5847" spans="1:50" x14ac:dyDescent="0.25">
      <c r="A5847" s="99" t="s">
        <v>166</v>
      </c>
      <c r="B5847" s="99" t="s">
        <v>84</v>
      </c>
      <c r="C5847" s="99" t="s">
        <v>185</v>
      </c>
      <c r="D5847" s="99" t="s">
        <v>183</v>
      </c>
      <c r="E5847" s="99" t="s">
        <v>186</v>
      </c>
      <c r="F5847" s="134" t="s">
        <v>207</v>
      </c>
      <c r="G5847" s="38">
        <v>44362</v>
      </c>
      <c r="H5847" s="38"/>
      <c r="AL5847">
        <v>0.33724999999999999</v>
      </c>
      <c r="AM5847">
        <v>0.37025000000000008</v>
      </c>
      <c r="AN5847">
        <v>0.35450000000000004</v>
      </c>
      <c r="AO5847">
        <v>0.33549999999999996</v>
      </c>
      <c r="AP5847">
        <v>0.38725000000000004</v>
      </c>
      <c r="AQ5847">
        <v>0.39325000000000004</v>
      </c>
      <c r="AR5847">
        <v>0.42825000000000002</v>
      </c>
      <c r="AS5847">
        <v>0.47875000000000001</v>
      </c>
      <c r="AU5847">
        <f t="shared" si="153"/>
        <v>67.45</v>
      </c>
      <c r="AV5847">
        <f t="shared" si="153"/>
        <v>74.050000000000011</v>
      </c>
      <c r="AW5847">
        <f t="shared" si="153"/>
        <v>70.900000000000006</v>
      </c>
      <c r="AX5847">
        <f t="shared" si="154"/>
        <v>212.4</v>
      </c>
    </row>
    <row r="5848" spans="1:50" x14ac:dyDescent="0.25">
      <c r="A5848" s="99" t="s">
        <v>166</v>
      </c>
      <c r="B5848" s="99" t="s">
        <v>84</v>
      </c>
      <c r="C5848" s="99" t="s">
        <v>185</v>
      </c>
      <c r="D5848" s="99" t="s">
        <v>183</v>
      </c>
      <c r="E5848" s="99" t="s">
        <v>186</v>
      </c>
      <c r="F5848" s="134" t="s">
        <v>207</v>
      </c>
      <c r="G5848" s="38">
        <v>44371</v>
      </c>
      <c r="H5848" s="38"/>
      <c r="AL5848">
        <v>0.35262500000000002</v>
      </c>
      <c r="AM5848">
        <v>0.38474999999999993</v>
      </c>
      <c r="AN5848">
        <v>0.37925000000000003</v>
      </c>
      <c r="AO5848">
        <v>0.37024999999999997</v>
      </c>
      <c r="AP5848">
        <v>0.41299999999999998</v>
      </c>
      <c r="AQ5848">
        <v>0.42349999999999993</v>
      </c>
      <c r="AR5848">
        <v>0.47100000000000003</v>
      </c>
      <c r="AS5848">
        <v>0.51124999999999998</v>
      </c>
      <c r="AU5848">
        <f t="shared" si="153"/>
        <v>70.525000000000006</v>
      </c>
      <c r="AV5848">
        <f t="shared" si="153"/>
        <v>76.949999999999989</v>
      </c>
      <c r="AW5848">
        <f t="shared" si="153"/>
        <v>75.850000000000009</v>
      </c>
      <c r="AX5848">
        <f t="shared" si="154"/>
        <v>223.32499999999999</v>
      </c>
    </row>
    <row r="5849" spans="1:50" x14ac:dyDescent="0.25">
      <c r="A5849" s="99" t="s">
        <v>166</v>
      </c>
      <c r="B5849" s="99" t="s">
        <v>84</v>
      </c>
      <c r="C5849" s="99" t="s">
        <v>185</v>
      </c>
      <c r="D5849" s="99" t="s">
        <v>183</v>
      </c>
      <c r="E5849" s="99" t="s">
        <v>186</v>
      </c>
      <c r="F5849" s="134" t="s">
        <v>207</v>
      </c>
      <c r="G5849" s="38">
        <v>44376</v>
      </c>
      <c r="H5849" s="38"/>
      <c r="AL5849">
        <v>0.332625</v>
      </c>
      <c r="AM5849">
        <v>0.38174999999999998</v>
      </c>
      <c r="AN5849">
        <v>0.37475000000000003</v>
      </c>
      <c r="AO5849">
        <v>0.36749999999999999</v>
      </c>
      <c r="AP5849">
        <v>0.40900000000000003</v>
      </c>
      <c r="AQ5849">
        <v>0.41575000000000001</v>
      </c>
      <c r="AR5849">
        <v>0.46450000000000002</v>
      </c>
      <c r="AS5849">
        <v>0.50250000000000006</v>
      </c>
      <c r="AU5849">
        <f t="shared" si="153"/>
        <v>66.525000000000006</v>
      </c>
      <c r="AV5849">
        <f t="shared" si="153"/>
        <v>76.349999999999994</v>
      </c>
      <c r="AW5849">
        <f t="shared" si="153"/>
        <v>74.95</v>
      </c>
      <c r="AX5849">
        <f t="shared" si="154"/>
        <v>217.82499999999999</v>
      </c>
    </row>
    <row r="5850" spans="1:50" x14ac:dyDescent="0.25">
      <c r="A5850" s="99" t="s">
        <v>166</v>
      </c>
      <c r="B5850" s="99" t="s">
        <v>84</v>
      </c>
      <c r="C5850" s="99" t="s">
        <v>185</v>
      </c>
      <c r="D5850" s="99" t="s">
        <v>183</v>
      </c>
      <c r="E5850" s="99" t="s">
        <v>186</v>
      </c>
      <c r="F5850" s="134" t="s">
        <v>207</v>
      </c>
      <c r="G5850" s="38">
        <v>44391</v>
      </c>
      <c r="H5850" s="38"/>
      <c r="AL5850">
        <v>0.34950000000000003</v>
      </c>
      <c r="AM5850">
        <v>0.38400000000000001</v>
      </c>
      <c r="AN5850">
        <v>0.3795</v>
      </c>
      <c r="AO5850">
        <v>0.371</v>
      </c>
      <c r="AP5850">
        <v>0.41025</v>
      </c>
      <c r="AQ5850">
        <v>0.41575000000000001</v>
      </c>
      <c r="AR5850">
        <v>0.46</v>
      </c>
      <c r="AS5850">
        <v>0.49950000000000006</v>
      </c>
      <c r="AU5850">
        <f t="shared" si="153"/>
        <v>69.900000000000006</v>
      </c>
      <c r="AV5850">
        <f t="shared" si="153"/>
        <v>76.8</v>
      </c>
      <c r="AW5850">
        <f t="shared" si="153"/>
        <v>75.900000000000006</v>
      </c>
      <c r="AX5850">
        <f t="shared" si="154"/>
        <v>222.6</v>
      </c>
    </row>
    <row r="5851" spans="1:50" x14ac:dyDescent="0.25">
      <c r="A5851" s="99" t="s">
        <v>166</v>
      </c>
      <c r="B5851" s="99" t="s">
        <v>84</v>
      </c>
      <c r="C5851" s="99" t="s">
        <v>185</v>
      </c>
      <c r="D5851" s="99" t="s">
        <v>183</v>
      </c>
      <c r="E5851" s="99" t="s">
        <v>186</v>
      </c>
      <c r="F5851" s="134" t="s">
        <v>207</v>
      </c>
      <c r="G5851" s="38">
        <v>44460</v>
      </c>
      <c r="H5851" s="38"/>
      <c r="AL5851">
        <v>0.269625</v>
      </c>
      <c r="AM5851">
        <v>0.39800000000000002</v>
      </c>
      <c r="AN5851">
        <v>0.38274999999999998</v>
      </c>
      <c r="AO5851">
        <v>0.38924999999999998</v>
      </c>
      <c r="AP5851">
        <v>0.42</v>
      </c>
      <c r="AQ5851">
        <v>0.43574999999999997</v>
      </c>
      <c r="AR5851">
        <v>0.47049999999999997</v>
      </c>
      <c r="AS5851">
        <v>0.52300000000000002</v>
      </c>
      <c r="AU5851">
        <f t="shared" si="153"/>
        <v>53.924999999999997</v>
      </c>
      <c r="AV5851">
        <f t="shared" si="153"/>
        <v>79.600000000000009</v>
      </c>
      <c r="AW5851">
        <f t="shared" si="153"/>
        <v>76.55</v>
      </c>
      <c r="AX5851">
        <f t="shared" si="154"/>
        <v>210.07499999999999</v>
      </c>
    </row>
    <row r="5852" spans="1:50" x14ac:dyDescent="0.25">
      <c r="A5852" s="99" t="s">
        <v>166</v>
      </c>
      <c r="B5852" s="99" t="s">
        <v>84</v>
      </c>
      <c r="C5852" s="99" t="s">
        <v>185</v>
      </c>
      <c r="D5852" s="99" t="s">
        <v>183</v>
      </c>
      <c r="E5852" s="99" t="s">
        <v>186</v>
      </c>
      <c r="F5852" s="134" t="s">
        <v>207</v>
      </c>
      <c r="G5852" s="38">
        <v>44469</v>
      </c>
      <c r="H5852" s="38"/>
      <c r="AL5852">
        <v>0.27437499999999998</v>
      </c>
      <c r="AM5852">
        <v>0.38950000000000001</v>
      </c>
      <c r="AN5852">
        <v>0.37325000000000003</v>
      </c>
      <c r="AO5852">
        <v>0.38250000000000001</v>
      </c>
      <c r="AP5852">
        <v>0.41600000000000004</v>
      </c>
      <c r="AQ5852">
        <v>0.42399999999999999</v>
      </c>
      <c r="AR5852">
        <v>0.46350000000000002</v>
      </c>
      <c r="AS5852">
        <v>0.51724999999999999</v>
      </c>
      <c r="AU5852">
        <f t="shared" si="153"/>
        <v>54.874999999999993</v>
      </c>
      <c r="AV5852">
        <f t="shared" si="153"/>
        <v>77.900000000000006</v>
      </c>
      <c r="AW5852">
        <f t="shared" si="153"/>
        <v>74.650000000000006</v>
      </c>
      <c r="AX5852">
        <f t="shared" si="154"/>
        <v>207.42500000000001</v>
      </c>
    </row>
    <row r="5853" spans="1:50" x14ac:dyDescent="0.25">
      <c r="A5853" s="99" t="s">
        <v>166</v>
      </c>
      <c r="B5853" s="99" t="s">
        <v>84</v>
      </c>
      <c r="C5853" s="99" t="s">
        <v>185</v>
      </c>
      <c r="D5853" s="99" t="s">
        <v>183</v>
      </c>
      <c r="E5853" s="99" t="s">
        <v>186</v>
      </c>
      <c r="F5853" s="134" t="s">
        <v>207</v>
      </c>
      <c r="G5853" s="38">
        <v>44474</v>
      </c>
      <c r="H5853" s="38"/>
      <c r="AL5853">
        <v>0.25137500000000002</v>
      </c>
      <c r="AM5853">
        <v>0.38849999999999996</v>
      </c>
      <c r="AN5853">
        <v>0.37424999999999997</v>
      </c>
      <c r="AO5853">
        <v>0.38575000000000004</v>
      </c>
      <c r="AP5853">
        <v>0.41699999999999998</v>
      </c>
      <c r="AQ5853">
        <v>0.42950000000000005</v>
      </c>
      <c r="AR5853">
        <v>0.47174999999999995</v>
      </c>
      <c r="AS5853">
        <v>0.51650000000000007</v>
      </c>
      <c r="AU5853">
        <f t="shared" si="153"/>
        <v>50.275000000000006</v>
      </c>
      <c r="AV5853">
        <f t="shared" si="153"/>
        <v>77.699999999999989</v>
      </c>
      <c r="AW5853">
        <f t="shared" si="153"/>
        <v>74.849999999999994</v>
      </c>
      <c r="AX5853">
        <f t="shared" si="154"/>
        <v>202.82499999999999</v>
      </c>
    </row>
    <row r="5854" spans="1:50" x14ac:dyDescent="0.25">
      <c r="A5854" s="99" t="s">
        <v>166</v>
      </c>
      <c r="B5854" s="99" t="s">
        <v>84</v>
      </c>
      <c r="C5854" s="99" t="s">
        <v>185</v>
      </c>
      <c r="D5854" s="99" t="s">
        <v>183</v>
      </c>
      <c r="E5854" s="99" t="s">
        <v>186</v>
      </c>
      <c r="F5854" s="134" t="s">
        <v>207</v>
      </c>
      <c r="G5854" s="38">
        <v>44481</v>
      </c>
      <c r="H5854" s="38"/>
      <c r="AL5854">
        <v>0.252</v>
      </c>
      <c r="AM5854">
        <v>0.39175000000000004</v>
      </c>
      <c r="AN5854">
        <v>0.37549999999999994</v>
      </c>
      <c r="AO5854">
        <v>0.38700000000000001</v>
      </c>
      <c r="AP5854">
        <v>0.41650000000000004</v>
      </c>
      <c r="AQ5854">
        <v>0.43</v>
      </c>
      <c r="AR5854">
        <v>0.46875</v>
      </c>
      <c r="AS5854">
        <v>0.52099999999999991</v>
      </c>
      <c r="AU5854">
        <f t="shared" si="153"/>
        <v>50.4</v>
      </c>
      <c r="AV5854">
        <f t="shared" si="153"/>
        <v>78.350000000000009</v>
      </c>
      <c r="AW5854">
        <f t="shared" si="153"/>
        <v>75.099999999999994</v>
      </c>
      <c r="AX5854">
        <f t="shared" si="154"/>
        <v>203.85</v>
      </c>
    </row>
    <row r="5855" spans="1:50" x14ac:dyDescent="0.25">
      <c r="A5855" s="99" t="s">
        <v>166</v>
      </c>
      <c r="B5855" s="99" t="s">
        <v>84</v>
      </c>
      <c r="C5855" s="99" t="s">
        <v>185</v>
      </c>
      <c r="D5855" s="99" t="s">
        <v>183</v>
      </c>
      <c r="E5855" s="99" t="s">
        <v>186</v>
      </c>
      <c r="F5855" s="134" t="s">
        <v>207</v>
      </c>
      <c r="G5855" s="38">
        <v>44487</v>
      </c>
      <c r="H5855" s="38"/>
      <c r="AL5855">
        <v>0.21424999999999997</v>
      </c>
      <c r="AM5855">
        <v>0.38475000000000004</v>
      </c>
      <c r="AN5855">
        <v>0.37225000000000003</v>
      </c>
      <c r="AO5855">
        <v>0.38299999999999995</v>
      </c>
      <c r="AP5855">
        <v>0.41700000000000004</v>
      </c>
      <c r="AQ5855">
        <v>0.42975000000000002</v>
      </c>
      <c r="AR5855">
        <v>0.46775000000000005</v>
      </c>
      <c r="AS5855">
        <v>0.52074999999999994</v>
      </c>
      <c r="AU5855">
        <f t="shared" si="153"/>
        <v>42.849999999999994</v>
      </c>
      <c r="AV5855">
        <f t="shared" si="153"/>
        <v>76.95</v>
      </c>
      <c r="AW5855">
        <f t="shared" si="153"/>
        <v>74.45</v>
      </c>
      <c r="AX5855">
        <f t="shared" si="154"/>
        <v>194.25</v>
      </c>
    </row>
    <row r="5856" spans="1:50" x14ac:dyDescent="0.25">
      <c r="A5856" s="99" t="s">
        <v>166</v>
      </c>
      <c r="B5856" s="99" t="s">
        <v>84</v>
      </c>
      <c r="C5856" s="99" t="s">
        <v>185</v>
      </c>
      <c r="D5856" s="99" t="s">
        <v>183</v>
      </c>
      <c r="E5856" s="99" t="s">
        <v>186</v>
      </c>
      <c r="F5856" s="134" t="s">
        <v>207</v>
      </c>
      <c r="G5856" s="38">
        <v>44495</v>
      </c>
      <c r="H5856" s="38"/>
      <c r="AL5856">
        <v>0.19075000000000003</v>
      </c>
      <c r="AM5856">
        <v>0.37525000000000008</v>
      </c>
      <c r="AN5856">
        <v>0.36549999999999999</v>
      </c>
      <c r="AO5856">
        <v>0.38400000000000001</v>
      </c>
      <c r="AP5856">
        <v>0.41549999999999998</v>
      </c>
      <c r="AQ5856">
        <v>0.42599999999999999</v>
      </c>
      <c r="AR5856">
        <v>0.46825000000000006</v>
      </c>
      <c r="AS5856">
        <v>0.53500000000000003</v>
      </c>
      <c r="AU5856">
        <f t="shared" si="153"/>
        <v>38.150000000000006</v>
      </c>
      <c r="AV5856">
        <f t="shared" si="153"/>
        <v>75.050000000000011</v>
      </c>
      <c r="AW5856">
        <f t="shared" si="153"/>
        <v>73.099999999999994</v>
      </c>
      <c r="AX5856">
        <f t="shared" si="154"/>
        <v>186.3</v>
      </c>
    </row>
    <row r="5857" spans="1:50" x14ac:dyDescent="0.25">
      <c r="A5857" s="99" t="s">
        <v>166</v>
      </c>
      <c r="B5857" s="99" t="s">
        <v>84</v>
      </c>
      <c r="C5857" s="99" t="s">
        <v>185</v>
      </c>
      <c r="D5857" s="99" t="s">
        <v>183</v>
      </c>
      <c r="E5857" s="99" t="s">
        <v>186</v>
      </c>
      <c r="F5857" s="134" t="s">
        <v>207</v>
      </c>
      <c r="G5857" s="38">
        <v>44501</v>
      </c>
      <c r="H5857" s="38"/>
      <c r="AL5857">
        <v>0.23462499999999997</v>
      </c>
      <c r="AM5857">
        <v>0.38174999999999998</v>
      </c>
      <c r="AN5857">
        <v>0.36224999999999996</v>
      </c>
      <c r="AO5857">
        <v>0.38</v>
      </c>
      <c r="AP5857">
        <v>0.41499999999999998</v>
      </c>
      <c r="AQ5857">
        <v>0.42349999999999999</v>
      </c>
      <c r="AR5857">
        <v>0.46650000000000008</v>
      </c>
      <c r="AS5857">
        <v>0.53249999999999997</v>
      </c>
      <c r="AU5857">
        <f t="shared" si="153"/>
        <v>46.924999999999997</v>
      </c>
      <c r="AV5857">
        <f t="shared" si="153"/>
        <v>76.349999999999994</v>
      </c>
      <c r="AW5857">
        <f t="shared" si="153"/>
        <v>72.449999999999989</v>
      </c>
      <c r="AX5857">
        <f t="shared" si="154"/>
        <v>195.72499999999997</v>
      </c>
    </row>
    <row r="5858" spans="1:50" x14ac:dyDescent="0.25">
      <c r="A5858" s="99" t="s">
        <v>166</v>
      </c>
      <c r="B5858" s="99" t="s">
        <v>84</v>
      </c>
      <c r="C5858" s="99" t="s">
        <v>185</v>
      </c>
      <c r="D5858" s="99" t="s">
        <v>183</v>
      </c>
      <c r="E5858" s="99" t="s">
        <v>186</v>
      </c>
      <c r="F5858" s="134" t="s">
        <v>207</v>
      </c>
      <c r="G5858" s="38">
        <v>44508</v>
      </c>
      <c r="H5858" s="38"/>
      <c r="AL5858">
        <v>0.30337500000000001</v>
      </c>
      <c r="AM5858">
        <v>0.39774999999999999</v>
      </c>
      <c r="AN5858">
        <v>0.375</v>
      </c>
      <c r="AO5858">
        <v>0.39050000000000007</v>
      </c>
      <c r="AP5858">
        <v>0.42399999999999999</v>
      </c>
      <c r="AQ5858">
        <v>0.43025000000000008</v>
      </c>
      <c r="AR5858">
        <v>0.46949999999999997</v>
      </c>
      <c r="AS5858">
        <v>0.53524999999999989</v>
      </c>
      <c r="AU5858">
        <f t="shared" si="153"/>
        <v>60.675000000000004</v>
      </c>
      <c r="AV5858">
        <f t="shared" si="153"/>
        <v>79.55</v>
      </c>
      <c r="AW5858">
        <f t="shared" si="153"/>
        <v>75</v>
      </c>
      <c r="AX5858">
        <f t="shared" si="154"/>
        <v>215.22499999999999</v>
      </c>
    </row>
    <row r="5859" spans="1:50" x14ac:dyDescent="0.25">
      <c r="A5859" s="99" t="s">
        <v>166</v>
      </c>
      <c r="B5859" s="99" t="s">
        <v>84</v>
      </c>
      <c r="C5859" s="99" t="s">
        <v>185</v>
      </c>
      <c r="D5859" s="99" t="s">
        <v>183</v>
      </c>
      <c r="E5859" s="99" t="s">
        <v>186</v>
      </c>
      <c r="F5859" s="134" t="s">
        <v>207</v>
      </c>
      <c r="G5859" s="38">
        <v>44515</v>
      </c>
      <c r="H5859" s="38"/>
      <c r="AL5859">
        <v>0.19600000000000001</v>
      </c>
      <c r="AM5859">
        <v>0.37524999999999997</v>
      </c>
      <c r="AN5859">
        <v>0.35950000000000004</v>
      </c>
      <c r="AO5859">
        <v>0.37774999999999997</v>
      </c>
      <c r="AP5859">
        <v>0.41350000000000003</v>
      </c>
      <c r="AQ5859">
        <v>0.42025000000000001</v>
      </c>
      <c r="AR5859">
        <v>0.46200000000000002</v>
      </c>
      <c r="AS5859">
        <v>0.52549999999999997</v>
      </c>
      <c r="AU5859">
        <f t="shared" si="153"/>
        <v>39.200000000000003</v>
      </c>
      <c r="AV5859">
        <f t="shared" si="153"/>
        <v>75.05</v>
      </c>
      <c r="AW5859">
        <f t="shared" si="153"/>
        <v>71.900000000000006</v>
      </c>
      <c r="AX5859">
        <f t="shared" si="154"/>
        <v>186.15</v>
      </c>
    </row>
    <row r="5860" spans="1:50" x14ac:dyDescent="0.25">
      <c r="A5860" s="99" t="s">
        <v>166</v>
      </c>
      <c r="B5860" s="99" t="s">
        <v>84</v>
      </c>
      <c r="C5860" s="99" t="s">
        <v>185</v>
      </c>
      <c r="D5860" s="99" t="s">
        <v>183</v>
      </c>
      <c r="E5860" s="99" t="s">
        <v>186</v>
      </c>
      <c r="F5860" s="134" t="s">
        <v>207</v>
      </c>
      <c r="G5860" s="38">
        <v>44523</v>
      </c>
      <c r="H5860" s="38"/>
      <c r="AL5860">
        <v>0.15937499999999999</v>
      </c>
      <c r="AM5860">
        <v>0.36349999999999993</v>
      </c>
      <c r="AN5860">
        <v>0.3725</v>
      </c>
      <c r="AO5860">
        <v>0.39124999999999999</v>
      </c>
      <c r="AP5860">
        <v>0.41975000000000001</v>
      </c>
      <c r="AQ5860">
        <v>0.45700000000000002</v>
      </c>
      <c r="AR5860">
        <v>0.4965</v>
      </c>
      <c r="AS5860">
        <v>0.54049999999999998</v>
      </c>
      <c r="AU5860">
        <f t="shared" si="153"/>
        <v>31.874999999999996</v>
      </c>
      <c r="AV5860">
        <f t="shared" si="153"/>
        <v>72.699999999999989</v>
      </c>
      <c r="AW5860">
        <f t="shared" si="153"/>
        <v>74.5</v>
      </c>
      <c r="AX5860">
        <f t="shared" si="154"/>
        <v>179.07499999999999</v>
      </c>
    </row>
    <row r="5861" spans="1:50" x14ac:dyDescent="0.25">
      <c r="A5861" s="99" t="s">
        <v>166</v>
      </c>
      <c r="B5861" s="99" t="s">
        <v>84</v>
      </c>
      <c r="C5861" s="99" t="s">
        <v>185</v>
      </c>
      <c r="D5861" s="99" t="s">
        <v>183</v>
      </c>
      <c r="E5861" s="99" t="s">
        <v>186</v>
      </c>
      <c r="F5861" s="134" t="s">
        <v>207</v>
      </c>
      <c r="G5861" s="38">
        <v>44568</v>
      </c>
      <c r="H5861" s="38"/>
      <c r="AL5861">
        <v>0.27925</v>
      </c>
      <c r="AM5861">
        <v>0.37325000000000003</v>
      </c>
      <c r="AN5861">
        <v>0.36599999999999999</v>
      </c>
      <c r="AO5861">
        <v>0.37324999999999997</v>
      </c>
      <c r="AP5861">
        <v>0.40125</v>
      </c>
      <c r="AQ5861">
        <v>0.42674999999999996</v>
      </c>
      <c r="AR5861">
        <v>0.46474999999999994</v>
      </c>
      <c r="AS5861">
        <v>0.52600000000000002</v>
      </c>
      <c r="AU5861">
        <f t="shared" si="153"/>
        <v>55.85</v>
      </c>
      <c r="AV5861">
        <f t="shared" si="153"/>
        <v>74.650000000000006</v>
      </c>
      <c r="AW5861">
        <f t="shared" si="153"/>
        <v>73.2</v>
      </c>
      <c r="AX5861">
        <f t="shared" si="154"/>
        <v>203.7</v>
      </c>
    </row>
    <row r="5862" spans="1:50" x14ac:dyDescent="0.25">
      <c r="A5862" s="99" t="s">
        <v>166</v>
      </c>
      <c r="B5862" s="99" t="s">
        <v>84</v>
      </c>
      <c r="C5862" s="99" t="s">
        <v>185</v>
      </c>
      <c r="D5862" s="99" t="s">
        <v>183</v>
      </c>
      <c r="E5862" s="99" t="s">
        <v>186</v>
      </c>
      <c r="F5862" s="134" t="s">
        <v>207</v>
      </c>
      <c r="G5862" s="38">
        <v>44571</v>
      </c>
      <c r="H5862" s="38"/>
      <c r="AL5862">
        <v>0.2555</v>
      </c>
      <c r="AM5862">
        <v>0.3725</v>
      </c>
      <c r="AN5862">
        <v>0.36675000000000002</v>
      </c>
      <c r="AO5862">
        <v>0.37375000000000003</v>
      </c>
      <c r="AP5862">
        <v>0.40525</v>
      </c>
      <c r="AQ5862">
        <v>0.42975000000000002</v>
      </c>
      <c r="AR5862">
        <v>0.46875</v>
      </c>
      <c r="AS5862">
        <v>0.53199999999999992</v>
      </c>
      <c r="AU5862">
        <f t="shared" si="153"/>
        <v>51.1</v>
      </c>
      <c r="AV5862">
        <f t="shared" si="153"/>
        <v>74.5</v>
      </c>
      <c r="AW5862">
        <f t="shared" si="153"/>
        <v>73.350000000000009</v>
      </c>
      <c r="AX5862">
        <f t="shared" si="154"/>
        <v>198.95</v>
      </c>
    </row>
    <row r="5863" spans="1:50" x14ac:dyDescent="0.25">
      <c r="A5863" s="99" t="s">
        <v>166</v>
      </c>
      <c r="B5863" s="99" t="s">
        <v>84</v>
      </c>
      <c r="C5863" s="99" t="s">
        <v>185</v>
      </c>
      <c r="D5863" s="99" t="s">
        <v>183</v>
      </c>
      <c r="E5863" s="99" t="s">
        <v>186</v>
      </c>
      <c r="F5863" s="134" t="s">
        <v>207</v>
      </c>
      <c r="G5863" s="38">
        <v>44579</v>
      </c>
      <c r="H5863" s="38"/>
      <c r="AL5863">
        <v>0.23537499999999997</v>
      </c>
      <c r="AM5863">
        <v>0.36875000000000002</v>
      </c>
      <c r="AN5863">
        <v>0.36524999999999996</v>
      </c>
      <c r="AO5863">
        <v>0.3775</v>
      </c>
      <c r="AP5863">
        <v>0.40825</v>
      </c>
      <c r="AQ5863">
        <v>0.43825000000000003</v>
      </c>
      <c r="AR5863">
        <v>0.47</v>
      </c>
      <c r="AS5863">
        <v>0.52700000000000002</v>
      </c>
      <c r="AU5863">
        <f t="shared" si="153"/>
        <v>47.074999999999996</v>
      </c>
      <c r="AV5863">
        <f t="shared" si="153"/>
        <v>73.75</v>
      </c>
      <c r="AW5863">
        <f t="shared" si="153"/>
        <v>73.05</v>
      </c>
      <c r="AX5863">
        <f t="shared" si="154"/>
        <v>193.875</v>
      </c>
    </row>
    <row r="5864" spans="1:50" x14ac:dyDescent="0.25">
      <c r="A5864" s="99" t="s">
        <v>166</v>
      </c>
      <c r="B5864" s="99" t="s">
        <v>84</v>
      </c>
      <c r="C5864" s="99" t="s">
        <v>185</v>
      </c>
      <c r="D5864" s="99" t="s">
        <v>183</v>
      </c>
      <c r="E5864" s="99" t="s">
        <v>186</v>
      </c>
      <c r="F5864" s="134" t="s">
        <v>207</v>
      </c>
      <c r="G5864" s="38">
        <v>44586</v>
      </c>
      <c r="H5864" s="38"/>
      <c r="AL5864">
        <v>0.22625000000000001</v>
      </c>
      <c r="AM5864">
        <v>0.36475000000000002</v>
      </c>
      <c r="AN5864">
        <v>0.36325000000000002</v>
      </c>
      <c r="AO5864">
        <v>0.377</v>
      </c>
      <c r="AP5864">
        <v>0.40799999999999997</v>
      </c>
      <c r="AQ5864">
        <v>0.4325</v>
      </c>
      <c r="AR5864">
        <v>0.47</v>
      </c>
      <c r="AS5864">
        <v>0.53200000000000003</v>
      </c>
      <c r="AU5864">
        <f t="shared" si="153"/>
        <v>45.25</v>
      </c>
      <c r="AV5864">
        <f t="shared" si="153"/>
        <v>72.95</v>
      </c>
      <c r="AW5864">
        <f t="shared" si="153"/>
        <v>72.650000000000006</v>
      </c>
      <c r="AX5864">
        <f t="shared" si="154"/>
        <v>190.85000000000002</v>
      </c>
    </row>
    <row r="5865" spans="1:50" x14ac:dyDescent="0.25">
      <c r="A5865" s="99" t="s">
        <v>166</v>
      </c>
      <c r="B5865" s="99" t="s">
        <v>84</v>
      </c>
      <c r="C5865" s="99" t="s">
        <v>185</v>
      </c>
      <c r="D5865" s="99" t="s">
        <v>183</v>
      </c>
      <c r="E5865" s="99" t="s">
        <v>186</v>
      </c>
      <c r="F5865" s="134" t="s">
        <v>207</v>
      </c>
      <c r="G5865" s="38">
        <v>44592</v>
      </c>
      <c r="H5865" s="38"/>
      <c r="AL5865">
        <v>0.23337500000000003</v>
      </c>
      <c r="AM5865">
        <v>0.33850000000000002</v>
      </c>
      <c r="AN5865">
        <v>0.36175000000000002</v>
      </c>
      <c r="AO5865">
        <v>0.36325000000000002</v>
      </c>
      <c r="AP5865">
        <v>0.39200000000000002</v>
      </c>
      <c r="AQ5865">
        <v>0.41924999999999996</v>
      </c>
      <c r="AR5865">
        <v>0.46299999999999997</v>
      </c>
      <c r="AS5865">
        <v>0.53825000000000001</v>
      </c>
      <c r="AU5865">
        <f t="shared" si="153"/>
        <v>46.675000000000004</v>
      </c>
      <c r="AV5865">
        <f t="shared" si="153"/>
        <v>67.7</v>
      </c>
      <c r="AW5865">
        <f t="shared" si="153"/>
        <v>72.350000000000009</v>
      </c>
      <c r="AX5865">
        <f t="shared" si="154"/>
        <v>186.72500000000002</v>
      </c>
    </row>
    <row r="5866" spans="1:50" x14ac:dyDescent="0.25">
      <c r="A5866" s="99" t="s">
        <v>166</v>
      </c>
      <c r="B5866" s="99" t="s">
        <v>84</v>
      </c>
      <c r="C5866" s="99" t="s">
        <v>185</v>
      </c>
      <c r="D5866" s="99" t="s">
        <v>183</v>
      </c>
      <c r="E5866" s="99" t="s">
        <v>186</v>
      </c>
      <c r="F5866" s="134" t="s">
        <v>207</v>
      </c>
      <c r="G5866" s="38">
        <v>44601</v>
      </c>
      <c r="H5866" s="38"/>
      <c r="AL5866">
        <v>0.36975000000000002</v>
      </c>
      <c r="AM5866">
        <v>0.38450000000000001</v>
      </c>
      <c r="AN5866">
        <v>0.38174999999999998</v>
      </c>
      <c r="AO5866">
        <v>0.37825000000000003</v>
      </c>
      <c r="AP5866">
        <v>0.40275</v>
      </c>
      <c r="AQ5866">
        <v>0.41775000000000001</v>
      </c>
      <c r="AR5866">
        <v>0.46625</v>
      </c>
      <c r="AS5866">
        <v>0.52300000000000002</v>
      </c>
      <c r="AU5866">
        <f t="shared" si="153"/>
        <v>73.95</v>
      </c>
      <c r="AV5866">
        <f t="shared" si="153"/>
        <v>76.900000000000006</v>
      </c>
      <c r="AW5866">
        <f t="shared" si="153"/>
        <v>76.349999999999994</v>
      </c>
      <c r="AX5866">
        <f t="shared" si="154"/>
        <v>227.20000000000002</v>
      </c>
    </row>
    <row r="5867" spans="1:50" x14ac:dyDescent="0.25">
      <c r="A5867" s="99" t="s">
        <v>166</v>
      </c>
      <c r="B5867" s="99" t="s">
        <v>84</v>
      </c>
      <c r="C5867" s="99" t="s">
        <v>185</v>
      </c>
      <c r="D5867" s="99" t="s">
        <v>183</v>
      </c>
      <c r="E5867" s="99" t="s">
        <v>186</v>
      </c>
      <c r="F5867" s="134" t="s">
        <v>207</v>
      </c>
      <c r="G5867" s="38">
        <v>44603</v>
      </c>
      <c r="H5867" s="38"/>
      <c r="AM5867">
        <v>0.38799999999999996</v>
      </c>
      <c r="AN5867">
        <v>0.37799999999999995</v>
      </c>
      <c r="AO5867">
        <v>0.39099999999999996</v>
      </c>
      <c r="AP5867">
        <v>0.40950000000000003</v>
      </c>
      <c r="AQ5867">
        <v>0.42849999999999999</v>
      </c>
      <c r="AR5867">
        <v>0.47350000000000003</v>
      </c>
      <c r="AS5867">
        <v>0.52950000000000008</v>
      </c>
    </row>
    <row r="5868" spans="1:50" x14ac:dyDescent="0.25">
      <c r="A5868" s="99" t="s">
        <v>166</v>
      </c>
      <c r="B5868" s="99" t="s">
        <v>84</v>
      </c>
      <c r="C5868" s="99" t="s">
        <v>185</v>
      </c>
      <c r="D5868" s="99" t="s">
        <v>183</v>
      </c>
      <c r="E5868" s="99" t="s">
        <v>186</v>
      </c>
      <c r="F5868" s="134" t="s">
        <v>207</v>
      </c>
      <c r="G5868" s="38">
        <v>44606</v>
      </c>
      <c r="H5868" s="38"/>
      <c r="AL5868">
        <v>0.36362499999999998</v>
      </c>
      <c r="AM5868">
        <v>0.38350000000000006</v>
      </c>
      <c r="AN5868">
        <v>0.38124999999999998</v>
      </c>
      <c r="AO5868">
        <v>0.37775000000000003</v>
      </c>
      <c r="AP5868">
        <v>0.41350000000000003</v>
      </c>
      <c r="AQ5868">
        <v>0.42899999999999999</v>
      </c>
      <c r="AR5868">
        <v>0.47174999999999995</v>
      </c>
      <c r="AS5868">
        <v>0.52875000000000005</v>
      </c>
      <c r="AU5868">
        <f t="shared" si="153"/>
        <v>72.724999999999994</v>
      </c>
      <c r="AV5868">
        <f t="shared" si="153"/>
        <v>76.700000000000017</v>
      </c>
      <c r="AW5868">
        <f t="shared" si="153"/>
        <v>76.25</v>
      </c>
      <c r="AX5868">
        <f t="shared" si="154"/>
        <v>225.67500000000001</v>
      </c>
    </row>
    <row r="5869" spans="1:50" x14ac:dyDescent="0.25">
      <c r="A5869" s="99" t="s">
        <v>166</v>
      </c>
      <c r="B5869" s="99" t="s">
        <v>84</v>
      </c>
      <c r="C5869" s="99" t="s">
        <v>185</v>
      </c>
      <c r="D5869" s="99" t="s">
        <v>183</v>
      </c>
      <c r="E5869" s="99" t="s">
        <v>186</v>
      </c>
      <c r="F5869" s="134" t="s">
        <v>207</v>
      </c>
      <c r="G5869" s="38">
        <v>44613</v>
      </c>
      <c r="H5869" s="38"/>
      <c r="AL5869">
        <v>0.28162500000000001</v>
      </c>
      <c r="AM5869">
        <v>0.37475000000000003</v>
      </c>
      <c r="AN5869">
        <v>0.3775</v>
      </c>
      <c r="AO5869">
        <v>0.37725000000000003</v>
      </c>
      <c r="AP5869">
        <v>0.41125</v>
      </c>
      <c r="AQ5869">
        <v>0.43224999999999997</v>
      </c>
      <c r="AR5869">
        <v>0.47300000000000003</v>
      </c>
      <c r="AS5869">
        <v>0.52949999999999997</v>
      </c>
      <c r="AU5869">
        <f t="shared" si="153"/>
        <v>56.325000000000003</v>
      </c>
      <c r="AV5869">
        <f t="shared" si="153"/>
        <v>74.95</v>
      </c>
      <c r="AW5869">
        <f t="shared" si="153"/>
        <v>75.5</v>
      </c>
      <c r="AX5869">
        <f t="shared" si="154"/>
        <v>206.77500000000001</v>
      </c>
    </row>
    <row r="5870" spans="1:50" x14ac:dyDescent="0.25">
      <c r="A5870" s="99" t="s">
        <v>166</v>
      </c>
      <c r="B5870" s="99" t="s">
        <v>84</v>
      </c>
      <c r="C5870" s="99" t="s">
        <v>185</v>
      </c>
      <c r="D5870" s="99" t="s">
        <v>183</v>
      </c>
      <c r="E5870" s="99" t="s">
        <v>186</v>
      </c>
      <c r="F5870" s="134" t="s">
        <v>188</v>
      </c>
      <c r="G5870" s="38">
        <v>44698</v>
      </c>
      <c r="H5870" s="38"/>
      <c r="AL5870">
        <v>0.31762499999999999</v>
      </c>
      <c r="AM5870">
        <v>0.375</v>
      </c>
      <c r="AN5870">
        <v>0.36975000000000002</v>
      </c>
      <c r="AO5870">
        <v>0.35249999999999998</v>
      </c>
      <c r="AP5870">
        <v>0.39650000000000007</v>
      </c>
      <c r="AQ5870">
        <v>0.43400000000000005</v>
      </c>
      <c r="AR5870">
        <v>0.46750000000000003</v>
      </c>
      <c r="AS5870">
        <v>0.53575000000000006</v>
      </c>
      <c r="AU5870">
        <f t="shared" si="153"/>
        <v>63.524999999999999</v>
      </c>
      <c r="AV5870">
        <f t="shared" si="153"/>
        <v>75</v>
      </c>
      <c r="AW5870">
        <f t="shared" si="153"/>
        <v>73.95</v>
      </c>
      <c r="AX5870">
        <f t="shared" si="154"/>
        <v>212.47500000000002</v>
      </c>
    </row>
    <row r="5871" spans="1:50" x14ac:dyDescent="0.25">
      <c r="A5871" s="99" t="s">
        <v>166</v>
      </c>
      <c r="B5871" s="99" t="s">
        <v>84</v>
      </c>
      <c r="C5871" s="99" t="s">
        <v>185</v>
      </c>
      <c r="D5871" s="99" t="s">
        <v>183</v>
      </c>
      <c r="E5871" s="99" t="s">
        <v>186</v>
      </c>
      <c r="F5871" s="134" t="s">
        <v>188</v>
      </c>
      <c r="G5871" s="38">
        <v>44705</v>
      </c>
      <c r="H5871" s="38"/>
      <c r="AL5871">
        <v>0.27412500000000001</v>
      </c>
      <c r="AM5871">
        <v>0.37475000000000003</v>
      </c>
      <c r="AN5871">
        <v>0.36499999999999999</v>
      </c>
      <c r="AO5871">
        <v>0.35174999999999995</v>
      </c>
      <c r="AP5871">
        <v>0.39649999999999996</v>
      </c>
      <c r="AQ5871">
        <v>0.42749999999999999</v>
      </c>
      <c r="AR5871">
        <v>0.46450000000000002</v>
      </c>
      <c r="AS5871">
        <v>0.52674999999999994</v>
      </c>
      <c r="AU5871">
        <f t="shared" si="153"/>
        <v>54.825000000000003</v>
      </c>
      <c r="AV5871">
        <f t="shared" si="153"/>
        <v>74.95</v>
      </c>
      <c r="AW5871">
        <f t="shared" si="153"/>
        <v>73</v>
      </c>
      <c r="AX5871">
        <f t="shared" si="154"/>
        <v>202.77500000000001</v>
      </c>
    </row>
    <row r="5872" spans="1:50" x14ac:dyDescent="0.25">
      <c r="A5872" s="99" t="s">
        <v>166</v>
      </c>
      <c r="B5872" s="99" t="s">
        <v>84</v>
      </c>
      <c r="C5872" s="99" t="s">
        <v>185</v>
      </c>
      <c r="D5872" s="99" t="s">
        <v>183</v>
      </c>
      <c r="E5872" s="99" t="s">
        <v>186</v>
      </c>
      <c r="F5872" s="134" t="s">
        <v>188</v>
      </c>
      <c r="G5872" s="38">
        <v>44712</v>
      </c>
      <c r="H5872" s="38"/>
      <c r="AL5872">
        <v>0.33162499999999995</v>
      </c>
      <c r="AM5872">
        <v>0.38849999999999996</v>
      </c>
      <c r="AN5872">
        <v>0.37825000000000003</v>
      </c>
      <c r="AO5872">
        <v>0.36200000000000004</v>
      </c>
      <c r="AP5872">
        <v>0.39974999999999994</v>
      </c>
      <c r="AQ5872">
        <v>0.43475000000000003</v>
      </c>
      <c r="AR5872">
        <v>0.47375</v>
      </c>
      <c r="AS5872">
        <v>0.53125</v>
      </c>
      <c r="AU5872">
        <f t="shared" si="153"/>
        <v>66.324999999999989</v>
      </c>
      <c r="AV5872">
        <f t="shared" si="153"/>
        <v>77.699999999999989</v>
      </c>
      <c r="AW5872">
        <f t="shared" si="153"/>
        <v>75.650000000000006</v>
      </c>
      <c r="AX5872">
        <f t="shared" si="154"/>
        <v>219.67499999999998</v>
      </c>
    </row>
    <row r="5873" spans="1:50" x14ac:dyDescent="0.25">
      <c r="A5873" s="99" t="s">
        <v>166</v>
      </c>
      <c r="B5873" s="99" t="s">
        <v>84</v>
      </c>
      <c r="C5873" s="99" t="s">
        <v>185</v>
      </c>
      <c r="D5873" s="99" t="s">
        <v>183</v>
      </c>
      <c r="E5873" s="99" t="s">
        <v>186</v>
      </c>
      <c r="F5873" s="134" t="s">
        <v>188</v>
      </c>
      <c r="G5873" s="38">
        <v>44720</v>
      </c>
      <c r="H5873" s="38"/>
      <c r="AL5873">
        <v>0.31987499999999996</v>
      </c>
      <c r="AM5873">
        <v>0.38725000000000004</v>
      </c>
      <c r="AN5873">
        <v>0.37450000000000006</v>
      </c>
      <c r="AO5873">
        <v>0.35825000000000001</v>
      </c>
      <c r="AP5873">
        <v>0.39899999999999997</v>
      </c>
      <c r="AQ5873">
        <v>0.43450000000000005</v>
      </c>
      <c r="AR5873">
        <v>0.46800000000000003</v>
      </c>
      <c r="AS5873">
        <v>0.52625</v>
      </c>
      <c r="AU5873">
        <f t="shared" si="153"/>
        <v>63.974999999999994</v>
      </c>
      <c r="AV5873">
        <f t="shared" si="153"/>
        <v>77.45</v>
      </c>
      <c r="AW5873">
        <f t="shared" si="153"/>
        <v>74.900000000000006</v>
      </c>
      <c r="AX5873">
        <f t="shared" si="154"/>
        <v>216.32500000000002</v>
      </c>
    </row>
    <row r="5874" spans="1:50" x14ac:dyDescent="0.25">
      <c r="A5874" s="99" t="s">
        <v>166</v>
      </c>
      <c r="B5874" s="99" t="s">
        <v>84</v>
      </c>
      <c r="C5874" s="99" t="s">
        <v>185</v>
      </c>
      <c r="D5874" s="99" t="s">
        <v>183</v>
      </c>
      <c r="E5874" s="99" t="s">
        <v>186</v>
      </c>
      <c r="F5874" s="134" t="s">
        <v>188</v>
      </c>
      <c r="G5874" s="38">
        <v>44725</v>
      </c>
      <c r="H5874" s="38"/>
      <c r="AL5874">
        <v>0.31237500000000007</v>
      </c>
      <c r="AM5874">
        <v>0.38500000000000001</v>
      </c>
      <c r="AN5874">
        <v>0.3775</v>
      </c>
      <c r="AO5874">
        <v>0.35975000000000001</v>
      </c>
      <c r="AP5874">
        <v>0.40500000000000003</v>
      </c>
      <c r="AQ5874">
        <v>0.43499999999999994</v>
      </c>
      <c r="AR5874">
        <v>0.46899999999999997</v>
      </c>
      <c r="AS5874">
        <v>0.52950000000000008</v>
      </c>
      <c r="AU5874">
        <f t="shared" si="153"/>
        <v>62.475000000000016</v>
      </c>
      <c r="AV5874">
        <f t="shared" si="153"/>
        <v>77</v>
      </c>
      <c r="AW5874">
        <f t="shared" si="153"/>
        <v>75.5</v>
      </c>
      <c r="AX5874">
        <f t="shared" si="154"/>
        <v>214.97500000000002</v>
      </c>
    </row>
    <row r="5875" spans="1:50" x14ac:dyDescent="0.25">
      <c r="A5875" s="99" t="s">
        <v>166</v>
      </c>
      <c r="B5875" s="99" t="s">
        <v>84</v>
      </c>
      <c r="C5875" s="99" t="s">
        <v>185</v>
      </c>
      <c r="D5875" s="99" t="s">
        <v>183</v>
      </c>
      <c r="E5875" s="99" t="s">
        <v>186</v>
      </c>
      <c r="F5875" s="134" t="s">
        <v>188</v>
      </c>
      <c r="G5875" s="38">
        <v>44732</v>
      </c>
      <c r="H5875" s="38"/>
      <c r="AL5875">
        <v>0.35475000000000001</v>
      </c>
      <c r="AM5875">
        <v>0.38924999999999998</v>
      </c>
      <c r="AN5875">
        <v>0.37474999999999992</v>
      </c>
      <c r="AO5875">
        <v>0.36075000000000002</v>
      </c>
      <c r="AP5875">
        <v>0.40175</v>
      </c>
      <c r="AQ5875">
        <v>0.4325</v>
      </c>
      <c r="AR5875">
        <v>0.46950000000000003</v>
      </c>
      <c r="AS5875">
        <v>0.52900000000000003</v>
      </c>
      <c r="AU5875">
        <f t="shared" si="153"/>
        <v>70.95</v>
      </c>
      <c r="AV5875">
        <f t="shared" si="153"/>
        <v>77.849999999999994</v>
      </c>
      <c r="AW5875">
        <f t="shared" si="153"/>
        <v>74.949999999999989</v>
      </c>
      <c r="AX5875">
        <f t="shared" si="154"/>
        <v>223.75</v>
      </c>
    </row>
    <row r="5876" spans="1:50" x14ac:dyDescent="0.25">
      <c r="A5876" s="99" t="s">
        <v>166</v>
      </c>
      <c r="B5876" s="99" t="s">
        <v>84</v>
      </c>
      <c r="C5876" s="99" t="s">
        <v>185</v>
      </c>
      <c r="D5876" s="99" t="s">
        <v>183</v>
      </c>
      <c r="E5876" s="99" t="s">
        <v>186</v>
      </c>
      <c r="F5876" s="134" t="s">
        <v>188</v>
      </c>
      <c r="G5876" s="38">
        <v>44739</v>
      </c>
      <c r="H5876" s="38"/>
      <c r="AL5876">
        <v>0.326625</v>
      </c>
      <c r="AM5876">
        <v>0.39325000000000004</v>
      </c>
      <c r="AN5876">
        <v>0.37874999999999998</v>
      </c>
      <c r="AO5876">
        <v>0.36524999999999996</v>
      </c>
      <c r="AP5876">
        <v>0.40625</v>
      </c>
      <c r="AQ5876">
        <v>0.4425</v>
      </c>
      <c r="AR5876">
        <v>0.48375000000000001</v>
      </c>
      <c r="AS5876">
        <v>0.53900000000000003</v>
      </c>
      <c r="AU5876">
        <f t="shared" si="153"/>
        <v>65.325000000000003</v>
      </c>
      <c r="AV5876">
        <f t="shared" si="153"/>
        <v>78.650000000000006</v>
      </c>
      <c r="AW5876">
        <f t="shared" si="153"/>
        <v>75.75</v>
      </c>
      <c r="AX5876">
        <f t="shared" si="154"/>
        <v>219.72500000000002</v>
      </c>
    </row>
    <row r="5877" spans="1:50" x14ac:dyDescent="0.25">
      <c r="A5877" s="99" t="s">
        <v>166</v>
      </c>
      <c r="B5877" s="99" t="s">
        <v>84</v>
      </c>
      <c r="C5877" s="99" t="s">
        <v>185</v>
      </c>
      <c r="D5877" s="99" t="s">
        <v>183</v>
      </c>
      <c r="E5877" s="99" t="s">
        <v>186</v>
      </c>
      <c r="F5877" s="134" t="s">
        <v>188</v>
      </c>
      <c r="G5877" s="38">
        <v>44746</v>
      </c>
      <c r="H5877" s="38"/>
      <c r="AL5877">
        <v>0.30974999999999997</v>
      </c>
      <c r="AM5877">
        <v>0.38900000000000001</v>
      </c>
      <c r="AN5877">
        <v>0.3765</v>
      </c>
      <c r="AO5877">
        <v>0.36149999999999999</v>
      </c>
      <c r="AP5877">
        <v>0.40674999999999994</v>
      </c>
      <c r="AQ5877">
        <v>0.44049999999999995</v>
      </c>
      <c r="AR5877">
        <v>0.48725000000000002</v>
      </c>
      <c r="AS5877">
        <v>0.54075000000000006</v>
      </c>
      <c r="AU5877">
        <f t="shared" si="153"/>
        <v>61.949999999999996</v>
      </c>
      <c r="AV5877">
        <f t="shared" si="153"/>
        <v>77.8</v>
      </c>
      <c r="AW5877">
        <f t="shared" si="153"/>
        <v>75.3</v>
      </c>
      <c r="AX5877">
        <f t="shared" si="154"/>
        <v>215.05</v>
      </c>
    </row>
    <row r="5878" spans="1:50" x14ac:dyDescent="0.25">
      <c r="A5878" s="99" t="s">
        <v>166</v>
      </c>
      <c r="B5878" s="99" t="s">
        <v>84</v>
      </c>
      <c r="C5878" s="99" t="s">
        <v>185</v>
      </c>
      <c r="D5878" s="99" t="s">
        <v>183</v>
      </c>
      <c r="E5878" s="99" t="s">
        <v>186</v>
      </c>
      <c r="F5878" s="134" t="s">
        <v>188</v>
      </c>
      <c r="G5878" s="38">
        <v>44753</v>
      </c>
      <c r="H5878" s="38"/>
      <c r="AL5878">
        <v>0.33800000000000002</v>
      </c>
      <c r="AM5878">
        <v>0.38374999999999998</v>
      </c>
      <c r="AN5878">
        <v>0.376</v>
      </c>
      <c r="AO5878">
        <v>0.35549999999999998</v>
      </c>
      <c r="AP5878">
        <v>0.4</v>
      </c>
      <c r="AQ5878">
        <v>0.43475000000000003</v>
      </c>
      <c r="AR5878">
        <v>0.48025000000000001</v>
      </c>
      <c r="AS5878">
        <v>0.53224999999999989</v>
      </c>
      <c r="AU5878">
        <f t="shared" si="153"/>
        <v>67.600000000000009</v>
      </c>
      <c r="AV5878">
        <f t="shared" si="153"/>
        <v>76.75</v>
      </c>
      <c r="AW5878">
        <f t="shared" si="153"/>
        <v>75.2</v>
      </c>
      <c r="AX5878">
        <f t="shared" si="154"/>
        <v>219.55</v>
      </c>
    </row>
    <row r="5879" spans="1:50" x14ac:dyDescent="0.25">
      <c r="A5879" s="99" t="s">
        <v>166</v>
      </c>
      <c r="B5879" s="99" t="s">
        <v>84</v>
      </c>
      <c r="C5879" s="99" t="s">
        <v>185</v>
      </c>
      <c r="D5879" s="99" t="s">
        <v>183</v>
      </c>
      <c r="E5879" s="99" t="s">
        <v>186</v>
      </c>
      <c r="F5879" s="134" t="s">
        <v>188</v>
      </c>
      <c r="G5879" s="38">
        <v>44756</v>
      </c>
      <c r="H5879" s="38"/>
      <c r="AM5879">
        <v>0.39</v>
      </c>
      <c r="AN5879">
        <v>0.37949999999999995</v>
      </c>
      <c r="AO5879">
        <v>0.37174999999999997</v>
      </c>
      <c r="AP5879">
        <v>0.42950000000000005</v>
      </c>
      <c r="AQ5879">
        <v>0.45799999999999996</v>
      </c>
      <c r="AR5879">
        <v>0.48824999999999996</v>
      </c>
      <c r="AS5879">
        <v>0.53675000000000006</v>
      </c>
    </row>
    <row r="5880" spans="1:50" x14ac:dyDescent="0.25">
      <c r="A5880" s="96" t="s">
        <v>168</v>
      </c>
      <c r="B5880" s="96" t="s">
        <v>143</v>
      </c>
      <c r="C5880" s="96" t="s">
        <v>185</v>
      </c>
      <c r="D5880" s="96" t="s">
        <v>183</v>
      </c>
      <c r="E5880" s="96" t="s">
        <v>186</v>
      </c>
      <c r="F5880" s="132" t="s">
        <v>207</v>
      </c>
      <c r="G5880" s="17">
        <v>44327</v>
      </c>
      <c r="H5880" s="17"/>
      <c r="AL5880">
        <v>0.21024999999999999</v>
      </c>
      <c r="AM5880">
        <v>0.35224999999999995</v>
      </c>
      <c r="AN5880">
        <v>0.35799999999999998</v>
      </c>
      <c r="AO5880">
        <v>0.33575000000000005</v>
      </c>
      <c r="AP5880">
        <v>0.35824999999999996</v>
      </c>
      <c r="AQ5880">
        <v>0.39750000000000002</v>
      </c>
      <c r="AR5880">
        <v>0.44224999999999992</v>
      </c>
      <c r="AS5880">
        <v>0.49450000000000005</v>
      </c>
      <c r="AU5880">
        <f t="shared" si="153"/>
        <v>42.05</v>
      </c>
      <c r="AV5880">
        <f t="shared" si="153"/>
        <v>70.449999999999989</v>
      </c>
      <c r="AW5880">
        <f t="shared" si="153"/>
        <v>71.599999999999994</v>
      </c>
      <c r="AX5880">
        <f t="shared" si="154"/>
        <v>184.09999999999997</v>
      </c>
    </row>
    <row r="5881" spans="1:50" x14ac:dyDescent="0.25">
      <c r="A5881" s="96" t="s">
        <v>168</v>
      </c>
      <c r="B5881" s="96" t="s">
        <v>143</v>
      </c>
      <c r="C5881" s="96" t="s">
        <v>185</v>
      </c>
      <c r="D5881" s="96" t="s">
        <v>183</v>
      </c>
      <c r="E5881" s="96" t="s">
        <v>186</v>
      </c>
      <c r="F5881" s="132" t="s">
        <v>207</v>
      </c>
      <c r="G5881" s="17">
        <v>44334</v>
      </c>
      <c r="H5881" s="17"/>
      <c r="AL5881">
        <v>0.22575000000000003</v>
      </c>
      <c r="AM5881">
        <v>0.35625000000000001</v>
      </c>
      <c r="AN5881">
        <v>0.36009999999999998</v>
      </c>
      <c r="AO5881">
        <v>0.33500000000000002</v>
      </c>
      <c r="AP5881">
        <v>0.35949999999999993</v>
      </c>
      <c r="AQ5881">
        <v>0.39649999999999996</v>
      </c>
      <c r="AR5881">
        <v>0.44449999999999995</v>
      </c>
      <c r="AS5881">
        <v>0.46974999999999995</v>
      </c>
      <c r="AU5881">
        <f t="shared" si="153"/>
        <v>45.150000000000006</v>
      </c>
      <c r="AV5881">
        <f t="shared" si="153"/>
        <v>71.25</v>
      </c>
      <c r="AW5881">
        <f t="shared" si="153"/>
        <v>72.02</v>
      </c>
      <c r="AX5881">
        <f t="shared" si="154"/>
        <v>188.42000000000002</v>
      </c>
    </row>
    <row r="5882" spans="1:50" x14ac:dyDescent="0.25">
      <c r="A5882" s="96" t="s">
        <v>168</v>
      </c>
      <c r="B5882" s="96" t="s">
        <v>143</v>
      </c>
      <c r="C5882" s="96" t="s">
        <v>185</v>
      </c>
      <c r="D5882" s="96" t="s">
        <v>183</v>
      </c>
      <c r="E5882" s="96" t="s">
        <v>186</v>
      </c>
      <c r="F5882" s="132" t="s">
        <v>207</v>
      </c>
      <c r="G5882" s="17">
        <v>44341</v>
      </c>
      <c r="H5882" s="17"/>
      <c r="AL5882">
        <v>0.301875</v>
      </c>
      <c r="AM5882">
        <v>0.35675000000000007</v>
      </c>
      <c r="AN5882">
        <v>0.36125000000000002</v>
      </c>
      <c r="AO5882">
        <v>0.33724999999999999</v>
      </c>
      <c r="AP5882">
        <v>0.36249999999999999</v>
      </c>
      <c r="AQ5882">
        <v>0.4</v>
      </c>
      <c r="AR5882">
        <v>0.4425</v>
      </c>
      <c r="AS5882">
        <v>0.47200000000000003</v>
      </c>
      <c r="AU5882">
        <f t="shared" si="153"/>
        <v>60.375</v>
      </c>
      <c r="AV5882">
        <f t="shared" si="153"/>
        <v>71.350000000000009</v>
      </c>
      <c r="AW5882">
        <f t="shared" si="153"/>
        <v>72.25</v>
      </c>
      <c r="AX5882">
        <f t="shared" si="154"/>
        <v>203.97500000000002</v>
      </c>
    </row>
    <row r="5883" spans="1:50" x14ac:dyDescent="0.25">
      <c r="A5883" s="96" t="s">
        <v>168</v>
      </c>
      <c r="B5883" s="96" t="s">
        <v>143</v>
      </c>
      <c r="C5883" s="96" t="s">
        <v>185</v>
      </c>
      <c r="D5883" s="96" t="s">
        <v>183</v>
      </c>
      <c r="E5883" s="96" t="s">
        <v>186</v>
      </c>
      <c r="F5883" s="132" t="s">
        <v>207</v>
      </c>
      <c r="G5883" s="17">
        <v>44348</v>
      </c>
      <c r="H5883" s="17"/>
      <c r="AL5883">
        <v>0.31625000000000003</v>
      </c>
      <c r="AM5883">
        <v>0.36700000000000005</v>
      </c>
      <c r="AN5883">
        <v>0.35975000000000001</v>
      </c>
      <c r="AO5883">
        <v>0.36150000000000004</v>
      </c>
      <c r="AP5883">
        <v>0.36199999999999993</v>
      </c>
      <c r="AQ5883">
        <v>0.41025000000000006</v>
      </c>
      <c r="AR5883">
        <v>0.44700000000000001</v>
      </c>
      <c r="AS5883">
        <v>0.47475000000000006</v>
      </c>
      <c r="AU5883">
        <f t="shared" si="153"/>
        <v>63.250000000000007</v>
      </c>
      <c r="AV5883">
        <f t="shared" si="153"/>
        <v>73.400000000000006</v>
      </c>
      <c r="AW5883">
        <f t="shared" si="153"/>
        <v>71.95</v>
      </c>
      <c r="AX5883">
        <f t="shared" si="154"/>
        <v>208.60000000000002</v>
      </c>
    </row>
    <row r="5884" spans="1:50" x14ac:dyDescent="0.25">
      <c r="A5884" s="96" t="s">
        <v>168</v>
      </c>
      <c r="B5884" s="96" t="s">
        <v>143</v>
      </c>
      <c r="C5884" s="96" t="s">
        <v>185</v>
      </c>
      <c r="D5884" s="96" t="s">
        <v>183</v>
      </c>
      <c r="E5884" s="96" t="s">
        <v>186</v>
      </c>
      <c r="F5884" s="132" t="s">
        <v>207</v>
      </c>
      <c r="G5884" s="17">
        <v>44355</v>
      </c>
      <c r="H5884" s="17"/>
      <c r="AL5884">
        <v>0.28499999999999998</v>
      </c>
      <c r="AM5884">
        <v>0.37200000000000005</v>
      </c>
      <c r="AN5884">
        <v>0.36349999999999993</v>
      </c>
      <c r="AO5884">
        <v>0.34325000000000006</v>
      </c>
      <c r="AP5884">
        <v>0.36424999999999996</v>
      </c>
      <c r="AQ5884">
        <v>0.40350000000000003</v>
      </c>
      <c r="AR5884">
        <v>0.42525000000000007</v>
      </c>
      <c r="AS5884">
        <v>0.47674999999999995</v>
      </c>
      <c r="AU5884">
        <f t="shared" si="153"/>
        <v>56.999999999999993</v>
      </c>
      <c r="AV5884">
        <f t="shared" si="153"/>
        <v>74.400000000000006</v>
      </c>
      <c r="AW5884">
        <f t="shared" si="153"/>
        <v>72.699999999999989</v>
      </c>
      <c r="AX5884">
        <f t="shared" si="154"/>
        <v>204.1</v>
      </c>
    </row>
    <row r="5885" spans="1:50" x14ac:dyDescent="0.25">
      <c r="A5885" s="96" t="s">
        <v>168</v>
      </c>
      <c r="B5885" s="96" t="s">
        <v>143</v>
      </c>
      <c r="C5885" s="96" t="s">
        <v>185</v>
      </c>
      <c r="D5885" s="96" t="s">
        <v>183</v>
      </c>
      <c r="E5885" s="96" t="s">
        <v>186</v>
      </c>
      <c r="F5885" s="132" t="s">
        <v>207</v>
      </c>
      <c r="G5885" s="17">
        <v>44362</v>
      </c>
      <c r="H5885" s="17"/>
      <c r="AL5885">
        <v>0.333125</v>
      </c>
      <c r="AM5885">
        <v>0.3775</v>
      </c>
      <c r="AN5885">
        <v>0.36775000000000008</v>
      </c>
      <c r="AO5885">
        <v>0.33474999999999999</v>
      </c>
      <c r="AP5885">
        <v>0.36824999999999997</v>
      </c>
      <c r="AQ5885">
        <v>0.42700000000000005</v>
      </c>
      <c r="AR5885">
        <v>0.44524999999999998</v>
      </c>
      <c r="AS5885">
        <v>0.47850000000000004</v>
      </c>
      <c r="AU5885">
        <f t="shared" si="153"/>
        <v>66.625</v>
      </c>
      <c r="AV5885">
        <f t="shared" si="153"/>
        <v>75.5</v>
      </c>
      <c r="AW5885">
        <f t="shared" si="153"/>
        <v>73.550000000000011</v>
      </c>
      <c r="AX5885">
        <f t="shared" si="154"/>
        <v>215.67500000000001</v>
      </c>
    </row>
    <row r="5886" spans="1:50" x14ac:dyDescent="0.25">
      <c r="A5886" s="96" t="s">
        <v>168</v>
      </c>
      <c r="B5886" s="96" t="s">
        <v>143</v>
      </c>
      <c r="C5886" s="96" t="s">
        <v>185</v>
      </c>
      <c r="D5886" s="96" t="s">
        <v>183</v>
      </c>
      <c r="E5886" s="96" t="s">
        <v>186</v>
      </c>
      <c r="F5886" s="132" t="s">
        <v>207</v>
      </c>
      <c r="G5886" s="17">
        <v>44371</v>
      </c>
      <c r="H5886" s="17"/>
      <c r="AL5886">
        <v>0.34912500000000002</v>
      </c>
      <c r="AM5886">
        <v>0.38825000000000004</v>
      </c>
      <c r="AN5886">
        <v>0.39</v>
      </c>
      <c r="AO5886">
        <v>0.37024999999999997</v>
      </c>
      <c r="AP5886">
        <v>0.39849999999999997</v>
      </c>
      <c r="AQ5886">
        <v>0.4355</v>
      </c>
      <c r="AR5886">
        <v>0.47074999999999995</v>
      </c>
      <c r="AS5886">
        <v>0.51724999999999999</v>
      </c>
      <c r="AU5886">
        <f t="shared" si="153"/>
        <v>69.825000000000003</v>
      </c>
      <c r="AV5886">
        <f t="shared" si="153"/>
        <v>77.650000000000006</v>
      </c>
      <c r="AW5886">
        <f t="shared" si="153"/>
        <v>78</v>
      </c>
      <c r="AX5886">
        <f t="shared" si="154"/>
        <v>225.47500000000002</v>
      </c>
    </row>
    <row r="5887" spans="1:50" x14ac:dyDescent="0.25">
      <c r="A5887" s="96" t="s">
        <v>168</v>
      </c>
      <c r="B5887" s="96" t="s">
        <v>143</v>
      </c>
      <c r="C5887" s="96" t="s">
        <v>185</v>
      </c>
      <c r="D5887" s="96" t="s">
        <v>183</v>
      </c>
      <c r="E5887" s="96" t="s">
        <v>186</v>
      </c>
      <c r="F5887" s="132" t="s">
        <v>207</v>
      </c>
      <c r="G5887" s="17">
        <v>44376</v>
      </c>
      <c r="H5887" s="17"/>
      <c r="AL5887">
        <v>0.33274999999999999</v>
      </c>
      <c r="AM5887">
        <v>0.38500000000000001</v>
      </c>
      <c r="AN5887">
        <v>0.38400000000000001</v>
      </c>
      <c r="AO5887">
        <v>0.36825000000000002</v>
      </c>
      <c r="AP5887">
        <v>0.39500000000000002</v>
      </c>
      <c r="AQ5887">
        <v>0.42849999999999994</v>
      </c>
      <c r="AR5887">
        <v>0.46475</v>
      </c>
      <c r="AS5887">
        <v>0.505</v>
      </c>
      <c r="AU5887">
        <f t="shared" si="153"/>
        <v>66.55</v>
      </c>
      <c r="AV5887">
        <f t="shared" si="153"/>
        <v>77</v>
      </c>
      <c r="AW5887">
        <f t="shared" si="153"/>
        <v>76.8</v>
      </c>
      <c r="AX5887">
        <f t="shared" si="154"/>
        <v>220.35000000000002</v>
      </c>
    </row>
    <row r="5888" spans="1:50" x14ac:dyDescent="0.25">
      <c r="A5888" s="96" t="s">
        <v>168</v>
      </c>
      <c r="B5888" s="96" t="s">
        <v>143</v>
      </c>
      <c r="C5888" s="96" t="s">
        <v>185</v>
      </c>
      <c r="D5888" s="96" t="s">
        <v>183</v>
      </c>
      <c r="E5888" s="96" t="s">
        <v>186</v>
      </c>
      <c r="F5888" s="132" t="s">
        <v>207</v>
      </c>
      <c r="G5888" s="17">
        <v>44391</v>
      </c>
      <c r="H5888" s="17"/>
      <c r="AL5888">
        <v>0.35162499999999997</v>
      </c>
      <c r="AM5888">
        <v>0.38550000000000006</v>
      </c>
      <c r="AN5888">
        <v>0.38675000000000004</v>
      </c>
      <c r="AO5888">
        <v>0.36700000000000005</v>
      </c>
      <c r="AP5888">
        <v>0.39524999999999999</v>
      </c>
      <c r="AQ5888">
        <v>0.435</v>
      </c>
      <c r="AR5888">
        <v>0.46750000000000003</v>
      </c>
      <c r="AS5888">
        <v>0.49849999999999994</v>
      </c>
      <c r="AU5888">
        <f t="shared" si="153"/>
        <v>70.324999999999989</v>
      </c>
      <c r="AV5888">
        <f t="shared" si="153"/>
        <v>77.100000000000009</v>
      </c>
      <c r="AW5888">
        <f t="shared" si="153"/>
        <v>77.350000000000009</v>
      </c>
      <c r="AX5888">
        <f t="shared" si="154"/>
        <v>224.77500000000003</v>
      </c>
    </row>
    <row r="5889" spans="1:50" x14ac:dyDescent="0.25">
      <c r="A5889" s="96" t="s">
        <v>168</v>
      </c>
      <c r="B5889" s="96" t="s">
        <v>143</v>
      </c>
      <c r="C5889" s="96" t="s">
        <v>185</v>
      </c>
      <c r="D5889" s="96" t="s">
        <v>183</v>
      </c>
      <c r="E5889" s="96" t="s">
        <v>186</v>
      </c>
      <c r="F5889" s="132" t="s">
        <v>207</v>
      </c>
      <c r="G5889" s="17">
        <v>44460</v>
      </c>
      <c r="H5889" s="17"/>
      <c r="AL5889">
        <v>0.263125</v>
      </c>
      <c r="AM5889">
        <v>0.39099999999999996</v>
      </c>
      <c r="AN5889">
        <v>0.37925000000000003</v>
      </c>
      <c r="AO5889">
        <v>0.38674999999999998</v>
      </c>
      <c r="AP5889">
        <v>0.41375000000000001</v>
      </c>
      <c r="AQ5889">
        <v>0.41100000000000003</v>
      </c>
      <c r="AR5889">
        <v>0.47525000000000001</v>
      </c>
      <c r="AS5889">
        <v>0.52100000000000002</v>
      </c>
      <c r="AU5889">
        <f t="shared" si="153"/>
        <v>52.625</v>
      </c>
      <c r="AV5889">
        <f t="shared" si="153"/>
        <v>78.199999999999989</v>
      </c>
      <c r="AW5889">
        <f t="shared" si="153"/>
        <v>75.850000000000009</v>
      </c>
      <c r="AX5889">
        <f t="shared" si="154"/>
        <v>206.67500000000001</v>
      </c>
    </row>
    <row r="5890" spans="1:50" x14ac:dyDescent="0.25">
      <c r="A5890" s="96" t="s">
        <v>168</v>
      </c>
      <c r="B5890" s="96" t="s">
        <v>143</v>
      </c>
      <c r="C5890" s="96" t="s">
        <v>185</v>
      </c>
      <c r="D5890" s="96" t="s">
        <v>183</v>
      </c>
      <c r="E5890" s="96" t="s">
        <v>186</v>
      </c>
      <c r="F5890" s="132" t="s">
        <v>207</v>
      </c>
      <c r="G5890" s="17">
        <v>44469</v>
      </c>
      <c r="H5890" s="17"/>
      <c r="AL5890">
        <v>0.27187500000000003</v>
      </c>
      <c r="AM5890">
        <v>0.38400000000000001</v>
      </c>
      <c r="AN5890">
        <v>0.37424999999999997</v>
      </c>
      <c r="AO5890">
        <v>0.377</v>
      </c>
      <c r="AP5890">
        <v>0.40674999999999994</v>
      </c>
      <c r="AQ5890">
        <v>0.40100000000000002</v>
      </c>
      <c r="AR5890">
        <v>0.46675</v>
      </c>
      <c r="AS5890">
        <v>0.51224999999999998</v>
      </c>
      <c r="AU5890">
        <f t="shared" si="153"/>
        <v>54.375000000000007</v>
      </c>
      <c r="AV5890">
        <f t="shared" si="153"/>
        <v>76.8</v>
      </c>
      <c r="AW5890">
        <f t="shared" si="153"/>
        <v>74.849999999999994</v>
      </c>
      <c r="AX5890">
        <f t="shared" si="154"/>
        <v>206.02500000000001</v>
      </c>
    </row>
    <row r="5891" spans="1:50" x14ac:dyDescent="0.25">
      <c r="A5891" s="96" t="s">
        <v>168</v>
      </c>
      <c r="B5891" s="96" t="s">
        <v>143</v>
      </c>
      <c r="C5891" s="96" t="s">
        <v>185</v>
      </c>
      <c r="D5891" s="96" t="s">
        <v>183</v>
      </c>
      <c r="E5891" s="96" t="s">
        <v>186</v>
      </c>
      <c r="F5891" s="132" t="s">
        <v>207</v>
      </c>
      <c r="G5891" s="17">
        <v>44474</v>
      </c>
      <c r="H5891" s="17"/>
      <c r="AL5891">
        <v>0.251</v>
      </c>
      <c r="AM5891">
        <v>0.38799999999999996</v>
      </c>
      <c r="AN5891">
        <v>0.37349999999999994</v>
      </c>
      <c r="AO5891">
        <v>0.38475000000000004</v>
      </c>
      <c r="AP5891">
        <v>0.41125</v>
      </c>
      <c r="AQ5891">
        <v>0.40375</v>
      </c>
      <c r="AR5891">
        <v>0.46950000000000003</v>
      </c>
      <c r="AS5891">
        <v>0.51649999999999996</v>
      </c>
      <c r="AU5891">
        <f t="shared" si="153"/>
        <v>50.2</v>
      </c>
      <c r="AV5891">
        <f t="shared" si="153"/>
        <v>77.599999999999994</v>
      </c>
      <c r="AW5891">
        <f t="shared" si="153"/>
        <v>74.699999999999989</v>
      </c>
      <c r="AX5891">
        <f t="shared" si="154"/>
        <v>202.5</v>
      </c>
    </row>
    <row r="5892" spans="1:50" x14ac:dyDescent="0.25">
      <c r="A5892" s="96" t="s">
        <v>168</v>
      </c>
      <c r="B5892" s="96" t="s">
        <v>143</v>
      </c>
      <c r="C5892" s="96" t="s">
        <v>185</v>
      </c>
      <c r="D5892" s="96" t="s">
        <v>183</v>
      </c>
      <c r="E5892" s="96" t="s">
        <v>186</v>
      </c>
      <c r="F5892" s="132" t="s">
        <v>207</v>
      </c>
      <c r="G5892" s="17">
        <v>44481</v>
      </c>
      <c r="H5892" s="17"/>
      <c r="AL5892">
        <v>0.24837500000000001</v>
      </c>
      <c r="AM5892">
        <v>0.38624999999999998</v>
      </c>
      <c r="AN5892">
        <v>0.373</v>
      </c>
      <c r="AO5892">
        <v>0.38300000000000006</v>
      </c>
      <c r="AP5892">
        <v>0.41174999999999995</v>
      </c>
      <c r="AQ5892">
        <v>0.40625</v>
      </c>
      <c r="AR5892">
        <v>0.47350000000000003</v>
      </c>
      <c r="AS5892">
        <v>0.51624999999999999</v>
      </c>
      <c r="AU5892">
        <f t="shared" si="153"/>
        <v>49.675000000000004</v>
      </c>
      <c r="AV5892">
        <f t="shared" si="153"/>
        <v>77.25</v>
      </c>
      <c r="AW5892">
        <f t="shared" si="153"/>
        <v>74.599999999999994</v>
      </c>
      <c r="AX5892">
        <f t="shared" si="154"/>
        <v>201.52500000000001</v>
      </c>
    </row>
    <row r="5893" spans="1:50" x14ac:dyDescent="0.25">
      <c r="A5893" s="96" t="s">
        <v>168</v>
      </c>
      <c r="B5893" s="96" t="s">
        <v>143</v>
      </c>
      <c r="C5893" s="96" t="s">
        <v>185</v>
      </c>
      <c r="D5893" s="96" t="s">
        <v>183</v>
      </c>
      <c r="E5893" s="96" t="s">
        <v>186</v>
      </c>
      <c r="F5893" s="132" t="s">
        <v>207</v>
      </c>
      <c r="G5893" s="17">
        <v>44487</v>
      </c>
      <c r="H5893" s="17"/>
      <c r="AL5893">
        <v>0.21974999999999997</v>
      </c>
      <c r="AM5893">
        <v>0.38174999999999998</v>
      </c>
      <c r="AN5893">
        <v>0.37025000000000008</v>
      </c>
      <c r="AO5893">
        <v>0.38150000000000001</v>
      </c>
      <c r="AP5893">
        <v>0.40875</v>
      </c>
      <c r="AQ5893">
        <v>0.40425</v>
      </c>
      <c r="AR5893">
        <v>0.46924999999999994</v>
      </c>
      <c r="AS5893">
        <v>0.51700000000000002</v>
      </c>
      <c r="AU5893">
        <f t="shared" si="153"/>
        <v>43.949999999999996</v>
      </c>
      <c r="AV5893">
        <f t="shared" si="153"/>
        <v>76.349999999999994</v>
      </c>
      <c r="AW5893">
        <f t="shared" si="153"/>
        <v>74.050000000000011</v>
      </c>
      <c r="AX5893">
        <f t="shared" si="154"/>
        <v>194.35</v>
      </c>
    </row>
    <row r="5894" spans="1:50" x14ac:dyDescent="0.25">
      <c r="A5894" s="96" t="s">
        <v>168</v>
      </c>
      <c r="B5894" s="96" t="s">
        <v>143</v>
      </c>
      <c r="C5894" s="96" t="s">
        <v>185</v>
      </c>
      <c r="D5894" s="96" t="s">
        <v>183</v>
      </c>
      <c r="E5894" s="96" t="s">
        <v>186</v>
      </c>
      <c r="F5894" s="132" t="s">
        <v>207</v>
      </c>
      <c r="G5894" s="17">
        <v>44495</v>
      </c>
      <c r="H5894" s="17"/>
      <c r="AL5894">
        <v>0.168375</v>
      </c>
      <c r="AM5894">
        <v>0.37224999999999997</v>
      </c>
      <c r="AN5894">
        <v>0.3705</v>
      </c>
      <c r="AO5894">
        <v>0.38500000000000001</v>
      </c>
      <c r="AP5894">
        <v>0.40674999999999994</v>
      </c>
      <c r="AQ5894">
        <v>0.43425000000000002</v>
      </c>
      <c r="AR5894">
        <v>0.47375</v>
      </c>
      <c r="AS5894">
        <v>0.51350000000000007</v>
      </c>
      <c r="AU5894">
        <f t="shared" si="153"/>
        <v>33.674999999999997</v>
      </c>
      <c r="AV5894">
        <f t="shared" si="153"/>
        <v>74.449999999999989</v>
      </c>
      <c r="AW5894">
        <f t="shared" si="153"/>
        <v>74.099999999999994</v>
      </c>
      <c r="AX5894">
        <f t="shared" si="154"/>
        <v>182.22499999999997</v>
      </c>
    </row>
    <row r="5895" spans="1:50" x14ac:dyDescent="0.25">
      <c r="A5895" s="96" t="s">
        <v>168</v>
      </c>
      <c r="B5895" s="96" t="s">
        <v>143</v>
      </c>
      <c r="C5895" s="96" t="s">
        <v>185</v>
      </c>
      <c r="D5895" s="96" t="s">
        <v>183</v>
      </c>
      <c r="E5895" s="96" t="s">
        <v>186</v>
      </c>
      <c r="F5895" s="132" t="s">
        <v>207</v>
      </c>
      <c r="G5895" s="17">
        <v>44501</v>
      </c>
      <c r="H5895" s="17"/>
      <c r="AL5895">
        <v>0.21212500000000001</v>
      </c>
      <c r="AM5895">
        <v>0.377</v>
      </c>
      <c r="AN5895">
        <v>0.36774999999999997</v>
      </c>
      <c r="AO5895">
        <v>0.38274999999999998</v>
      </c>
      <c r="AP5895">
        <v>0.40549999999999997</v>
      </c>
      <c r="AQ5895">
        <v>0.43024999999999997</v>
      </c>
      <c r="AR5895">
        <v>0.46950000000000003</v>
      </c>
      <c r="AS5895">
        <v>0.50950000000000006</v>
      </c>
      <c r="AU5895">
        <f t="shared" si="153"/>
        <v>42.425000000000004</v>
      </c>
      <c r="AV5895">
        <f t="shared" si="153"/>
        <v>75.400000000000006</v>
      </c>
      <c r="AW5895">
        <f t="shared" si="153"/>
        <v>73.55</v>
      </c>
      <c r="AX5895">
        <f t="shared" si="154"/>
        <v>191.375</v>
      </c>
    </row>
    <row r="5896" spans="1:50" x14ac:dyDescent="0.25">
      <c r="A5896" s="96" t="s">
        <v>168</v>
      </c>
      <c r="B5896" s="96" t="s">
        <v>143</v>
      </c>
      <c r="C5896" s="96" t="s">
        <v>185</v>
      </c>
      <c r="D5896" s="96" t="s">
        <v>183</v>
      </c>
      <c r="E5896" s="96" t="s">
        <v>186</v>
      </c>
      <c r="F5896" s="132" t="s">
        <v>207</v>
      </c>
      <c r="G5896" s="17">
        <v>44508</v>
      </c>
      <c r="H5896" s="17"/>
      <c r="AL5896">
        <v>0.27912500000000001</v>
      </c>
      <c r="AM5896">
        <v>0.39450000000000002</v>
      </c>
      <c r="AN5896">
        <v>0.38074999999999998</v>
      </c>
      <c r="AO5896">
        <v>0.39</v>
      </c>
      <c r="AP5896">
        <v>0.40700000000000003</v>
      </c>
      <c r="AQ5896">
        <v>0.43725000000000003</v>
      </c>
      <c r="AR5896">
        <v>0.47749999999999998</v>
      </c>
      <c r="AS5896">
        <v>0.52</v>
      </c>
      <c r="AU5896">
        <f t="shared" si="153"/>
        <v>55.825000000000003</v>
      </c>
      <c r="AV5896">
        <f t="shared" si="153"/>
        <v>78.900000000000006</v>
      </c>
      <c r="AW5896">
        <f t="shared" si="153"/>
        <v>76.149999999999991</v>
      </c>
      <c r="AX5896">
        <f t="shared" si="154"/>
        <v>210.875</v>
      </c>
    </row>
    <row r="5897" spans="1:50" x14ac:dyDescent="0.25">
      <c r="A5897" s="96" t="s">
        <v>168</v>
      </c>
      <c r="B5897" s="96" t="s">
        <v>143</v>
      </c>
      <c r="C5897" s="96" t="s">
        <v>185</v>
      </c>
      <c r="D5897" s="96" t="s">
        <v>183</v>
      </c>
      <c r="E5897" s="96" t="s">
        <v>186</v>
      </c>
      <c r="F5897" s="132" t="s">
        <v>207</v>
      </c>
      <c r="G5897" s="17">
        <v>44515</v>
      </c>
      <c r="H5897" s="17"/>
      <c r="AL5897">
        <v>0.175125</v>
      </c>
      <c r="AM5897">
        <v>0.37774999999999997</v>
      </c>
      <c r="AN5897">
        <v>0.37325000000000003</v>
      </c>
      <c r="AO5897">
        <v>0.38150000000000001</v>
      </c>
      <c r="AP5897">
        <v>0.40125</v>
      </c>
      <c r="AQ5897">
        <v>0.43049999999999999</v>
      </c>
      <c r="AR5897">
        <v>0.47325</v>
      </c>
      <c r="AS5897">
        <v>0.50975000000000004</v>
      </c>
      <c r="AU5897">
        <f t="shared" si="153"/>
        <v>35.024999999999999</v>
      </c>
      <c r="AV5897">
        <f t="shared" si="153"/>
        <v>75.55</v>
      </c>
      <c r="AW5897">
        <f t="shared" si="153"/>
        <v>74.650000000000006</v>
      </c>
      <c r="AX5897">
        <f t="shared" si="154"/>
        <v>185.22499999999999</v>
      </c>
    </row>
    <row r="5898" spans="1:50" x14ac:dyDescent="0.25">
      <c r="A5898" s="96" t="s">
        <v>168</v>
      </c>
      <c r="B5898" s="96" t="s">
        <v>143</v>
      </c>
      <c r="C5898" s="96" t="s">
        <v>185</v>
      </c>
      <c r="D5898" s="96" t="s">
        <v>183</v>
      </c>
      <c r="E5898" s="96" t="s">
        <v>186</v>
      </c>
      <c r="F5898" s="132" t="s">
        <v>207</v>
      </c>
      <c r="G5898" s="17">
        <v>44523</v>
      </c>
      <c r="H5898" s="17"/>
      <c r="AL5898">
        <v>0.14662500000000001</v>
      </c>
      <c r="AM5898">
        <v>0.35824999999999996</v>
      </c>
      <c r="AN5898">
        <v>0.37075000000000002</v>
      </c>
      <c r="AO5898">
        <v>0.38525000000000004</v>
      </c>
      <c r="AP5898">
        <v>0.41799999999999998</v>
      </c>
      <c r="AQ5898">
        <v>0.44350000000000001</v>
      </c>
      <c r="AR5898">
        <v>0.49</v>
      </c>
      <c r="AS5898">
        <v>0.53900000000000003</v>
      </c>
      <c r="AU5898">
        <f t="shared" ref="AU5898:AW5960" si="155">AL5898*200</f>
        <v>29.325000000000003</v>
      </c>
      <c r="AV5898">
        <f t="shared" si="155"/>
        <v>71.649999999999991</v>
      </c>
      <c r="AW5898">
        <f t="shared" si="155"/>
        <v>74.150000000000006</v>
      </c>
      <c r="AX5898">
        <f t="shared" si="154"/>
        <v>175.125</v>
      </c>
    </row>
    <row r="5899" spans="1:50" x14ac:dyDescent="0.25">
      <c r="A5899" s="96" t="s">
        <v>168</v>
      </c>
      <c r="B5899" s="96" t="s">
        <v>143</v>
      </c>
      <c r="C5899" s="96" t="s">
        <v>185</v>
      </c>
      <c r="D5899" s="96" t="s">
        <v>183</v>
      </c>
      <c r="E5899" s="96" t="s">
        <v>186</v>
      </c>
      <c r="F5899" s="132" t="s">
        <v>207</v>
      </c>
      <c r="G5899" s="17">
        <v>44568</v>
      </c>
      <c r="H5899" s="17"/>
      <c r="AL5899">
        <v>0.27775</v>
      </c>
      <c r="AM5899">
        <v>0.36825000000000002</v>
      </c>
      <c r="AN5899">
        <v>0.35724999999999996</v>
      </c>
      <c r="AO5899">
        <v>0.3775</v>
      </c>
      <c r="AP5899">
        <v>0.41249999999999998</v>
      </c>
      <c r="AQ5899">
        <v>0.42749999999999999</v>
      </c>
      <c r="AR5899">
        <v>0.47424999999999995</v>
      </c>
      <c r="AS5899">
        <v>0.51600000000000001</v>
      </c>
      <c r="AU5899">
        <f t="shared" si="155"/>
        <v>55.55</v>
      </c>
      <c r="AV5899">
        <f t="shared" si="155"/>
        <v>73.650000000000006</v>
      </c>
      <c r="AW5899">
        <f t="shared" si="155"/>
        <v>71.449999999999989</v>
      </c>
      <c r="AX5899">
        <f t="shared" si="154"/>
        <v>200.64999999999998</v>
      </c>
    </row>
    <row r="5900" spans="1:50" x14ac:dyDescent="0.25">
      <c r="A5900" s="96" t="s">
        <v>168</v>
      </c>
      <c r="B5900" s="96" t="s">
        <v>143</v>
      </c>
      <c r="C5900" s="96" t="s">
        <v>185</v>
      </c>
      <c r="D5900" s="96" t="s">
        <v>183</v>
      </c>
      <c r="E5900" s="96" t="s">
        <v>186</v>
      </c>
      <c r="F5900" s="132" t="s">
        <v>207</v>
      </c>
      <c r="G5900" s="17">
        <v>44571</v>
      </c>
      <c r="H5900" s="17"/>
      <c r="AL5900">
        <v>0.2545</v>
      </c>
      <c r="AM5900">
        <v>0.37200000000000005</v>
      </c>
      <c r="AN5900">
        <v>0.36049999999999999</v>
      </c>
      <c r="AO5900">
        <v>0.37924999999999998</v>
      </c>
      <c r="AP5900">
        <v>0.41575000000000001</v>
      </c>
      <c r="AQ5900">
        <v>0.42899999999999999</v>
      </c>
      <c r="AR5900">
        <v>0.47899999999999998</v>
      </c>
      <c r="AS5900">
        <v>0.52174999999999994</v>
      </c>
      <c r="AU5900">
        <f t="shared" si="155"/>
        <v>50.9</v>
      </c>
      <c r="AV5900">
        <f t="shared" si="155"/>
        <v>74.400000000000006</v>
      </c>
      <c r="AW5900">
        <f t="shared" si="155"/>
        <v>72.099999999999994</v>
      </c>
      <c r="AX5900">
        <f t="shared" si="154"/>
        <v>197.4</v>
      </c>
    </row>
    <row r="5901" spans="1:50" x14ac:dyDescent="0.25">
      <c r="A5901" s="96" t="s">
        <v>168</v>
      </c>
      <c r="B5901" s="96" t="s">
        <v>143</v>
      </c>
      <c r="C5901" s="96" t="s">
        <v>185</v>
      </c>
      <c r="D5901" s="96" t="s">
        <v>183</v>
      </c>
      <c r="E5901" s="96" t="s">
        <v>186</v>
      </c>
      <c r="F5901" s="132" t="s">
        <v>207</v>
      </c>
      <c r="G5901" s="17">
        <v>44579</v>
      </c>
      <c r="H5901" s="17"/>
      <c r="AL5901">
        <v>0.23349999999999999</v>
      </c>
      <c r="AM5901">
        <v>0.36625000000000002</v>
      </c>
      <c r="AN5901">
        <v>0.35975000000000001</v>
      </c>
      <c r="AO5901">
        <v>0.38</v>
      </c>
      <c r="AP5901">
        <v>0.41375000000000001</v>
      </c>
      <c r="AQ5901">
        <v>0.42875000000000002</v>
      </c>
      <c r="AR5901">
        <v>0.47725000000000001</v>
      </c>
      <c r="AS5901">
        <v>0.51549999999999996</v>
      </c>
      <c r="AU5901">
        <f t="shared" si="155"/>
        <v>46.699999999999996</v>
      </c>
      <c r="AV5901">
        <f t="shared" si="155"/>
        <v>73.25</v>
      </c>
      <c r="AW5901">
        <f t="shared" si="155"/>
        <v>71.95</v>
      </c>
      <c r="AX5901">
        <f t="shared" si="154"/>
        <v>191.89999999999998</v>
      </c>
    </row>
    <row r="5902" spans="1:50" x14ac:dyDescent="0.25">
      <c r="A5902" s="96" t="s">
        <v>168</v>
      </c>
      <c r="B5902" s="96" t="s">
        <v>143</v>
      </c>
      <c r="C5902" s="96" t="s">
        <v>185</v>
      </c>
      <c r="D5902" s="96" t="s">
        <v>183</v>
      </c>
      <c r="E5902" s="96" t="s">
        <v>186</v>
      </c>
      <c r="F5902" s="132" t="s">
        <v>207</v>
      </c>
      <c r="G5902" s="17">
        <v>44586</v>
      </c>
      <c r="H5902" s="17"/>
      <c r="AL5902">
        <v>0.231375</v>
      </c>
      <c r="AM5902">
        <v>0.36174999999999996</v>
      </c>
      <c r="AN5902">
        <v>0.35924999999999996</v>
      </c>
      <c r="AO5902">
        <v>0.37825000000000003</v>
      </c>
      <c r="AP5902">
        <v>0.41399999999999998</v>
      </c>
      <c r="AQ5902">
        <v>0.43075000000000002</v>
      </c>
      <c r="AR5902">
        <v>0.47875000000000001</v>
      </c>
      <c r="AS5902">
        <v>0.51574999999999993</v>
      </c>
      <c r="AU5902">
        <f t="shared" si="155"/>
        <v>46.274999999999999</v>
      </c>
      <c r="AV5902">
        <f t="shared" si="155"/>
        <v>72.349999999999994</v>
      </c>
      <c r="AW5902">
        <f t="shared" si="155"/>
        <v>71.849999999999994</v>
      </c>
      <c r="AX5902">
        <f t="shared" si="154"/>
        <v>190.47499999999999</v>
      </c>
    </row>
    <row r="5903" spans="1:50" x14ac:dyDescent="0.25">
      <c r="A5903" s="96" t="s">
        <v>168</v>
      </c>
      <c r="B5903" s="96" t="s">
        <v>143</v>
      </c>
      <c r="C5903" s="96" t="s">
        <v>185</v>
      </c>
      <c r="D5903" s="96" t="s">
        <v>183</v>
      </c>
      <c r="E5903" s="96" t="s">
        <v>186</v>
      </c>
      <c r="F5903" s="132" t="s">
        <v>207</v>
      </c>
      <c r="G5903" s="17">
        <v>44592</v>
      </c>
      <c r="H5903" s="17"/>
      <c r="AL5903">
        <v>0.24225000000000002</v>
      </c>
      <c r="AM5903">
        <v>0.34375</v>
      </c>
      <c r="AN5903">
        <v>0.35475000000000001</v>
      </c>
      <c r="AO5903">
        <v>0.35950000000000004</v>
      </c>
      <c r="AP5903">
        <v>0.39849999999999997</v>
      </c>
      <c r="AQ5903">
        <v>0.42575000000000002</v>
      </c>
      <c r="AR5903">
        <v>0.46825000000000006</v>
      </c>
      <c r="AS5903">
        <v>0.50249999999999995</v>
      </c>
      <c r="AU5903">
        <f t="shared" si="155"/>
        <v>48.45</v>
      </c>
      <c r="AV5903">
        <f t="shared" si="155"/>
        <v>68.75</v>
      </c>
      <c r="AW5903">
        <f t="shared" si="155"/>
        <v>70.95</v>
      </c>
      <c r="AX5903">
        <f t="shared" si="154"/>
        <v>188.15</v>
      </c>
    </row>
    <row r="5904" spans="1:50" x14ac:dyDescent="0.25">
      <c r="A5904" s="96" t="s">
        <v>168</v>
      </c>
      <c r="B5904" s="96" t="s">
        <v>143</v>
      </c>
      <c r="C5904" s="96" t="s">
        <v>185</v>
      </c>
      <c r="D5904" s="96" t="s">
        <v>183</v>
      </c>
      <c r="E5904" s="96" t="s">
        <v>186</v>
      </c>
      <c r="F5904" s="132" t="s">
        <v>207</v>
      </c>
      <c r="G5904" s="17">
        <v>44601</v>
      </c>
      <c r="H5904" s="17"/>
      <c r="AL5904">
        <v>0.37200000000000005</v>
      </c>
      <c r="AM5904">
        <v>0.38774999999999998</v>
      </c>
      <c r="AN5904">
        <v>0.37699999999999995</v>
      </c>
      <c r="AO5904">
        <v>0.38599999999999995</v>
      </c>
      <c r="AP5904">
        <v>0.41550000000000004</v>
      </c>
      <c r="AQ5904">
        <v>0.42349999999999993</v>
      </c>
      <c r="AR5904">
        <v>0.47449999999999998</v>
      </c>
      <c r="AS5904">
        <v>0.50849999999999995</v>
      </c>
      <c r="AU5904">
        <f t="shared" si="155"/>
        <v>74.400000000000006</v>
      </c>
      <c r="AV5904">
        <f t="shared" si="155"/>
        <v>77.55</v>
      </c>
      <c r="AW5904">
        <f t="shared" si="155"/>
        <v>75.399999999999991</v>
      </c>
      <c r="AX5904">
        <f t="shared" si="154"/>
        <v>227.34999999999997</v>
      </c>
    </row>
    <row r="5905" spans="1:50" x14ac:dyDescent="0.25">
      <c r="A5905" s="96" t="s">
        <v>168</v>
      </c>
      <c r="B5905" s="96" t="s">
        <v>143</v>
      </c>
      <c r="C5905" s="96" t="s">
        <v>185</v>
      </c>
      <c r="D5905" s="96" t="s">
        <v>183</v>
      </c>
      <c r="E5905" s="96" t="s">
        <v>186</v>
      </c>
      <c r="F5905" s="132" t="s">
        <v>207</v>
      </c>
      <c r="G5905" s="17">
        <v>44603</v>
      </c>
      <c r="H5905" s="17"/>
      <c r="AM5905">
        <v>0.38900000000000001</v>
      </c>
      <c r="AN5905">
        <v>0.38250000000000001</v>
      </c>
      <c r="AO5905">
        <v>0.37150000000000005</v>
      </c>
      <c r="AP5905">
        <v>0.36700000000000005</v>
      </c>
      <c r="AQ5905">
        <v>0.4325</v>
      </c>
      <c r="AR5905">
        <v>0.47600000000000003</v>
      </c>
      <c r="AS5905">
        <v>0.49950000000000006</v>
      </c>
    </row>
    <row r="5906" spans="1:50" x14ac:dyDescent="0.25">
      <c r="A5906" s="96" t="s">
        <v>168</v>
      </c>
      <c r="B5906" s="96" t="s">
        <v>143</v>
      </c>
      <c r="C5906" s="96" t="s">
        <v>185</v>
      </c>
      <c r="D5906" s="96" t="s">
        <v>183</v>
      </c>
      <c r="E5906" s="96" t="s">
        <v>186</v>
      </c>
      <c r="F5906" s="132" t="s">
        <v>207</v>
      </c>
      <c r="G5906" s="17">
        <v>44606</v>
      </c>
      <c r="H5906" s="17"/>
      <c r="AL5906">
        <v>0.36099999999999993</v>
      </c>
      <c r="AM5906">
        <v>0.39325000000000004</v>
      </c>
      <c r="AN5906">
        <v>0.38225000000000003</v>
      </c>
      <c r="AO5906">
        <v>0.38924999999999998</v>
      </c>
      <c r="AP5906">
        <v>0.42299999999999999</v>
      </c>
      <c r="AQ5906">
        <v>0.433</v>
      </c>
      <c r="AR5906">
        <v>0.47674999999999995</v>
      </c>
      <c r="AS5906">
        <v>0.52400000000000002</v>
      </c>
      <c r="AU5906">
        <f t="shared" si="155"/>
        <v>72.199999999999989</v>
      </c>
      <c r="AV5906">
        <f t="shared" si="155"/>
        <v>78.650000000000006</v>
      </c>
      <c r="AW5906">
        <f t="shared" si="155"/>
        <v>76.45</v>
      </c>
      <c r="AX5906">
        <f t="shared" si="154"/>
        <v>227.3</v>
      </c>
    </row>
    <row r="5907" spans="1:50" x14ac:dyDescent="0.25">
      <c r="A5907" s="96" t="s">
        <v>168</v>
      </c>
      <c r="B5907" s="96" t="s">
        <v>143</v>
      </c>
      <c r="C5907" s="96" t="s">
        <v>185</v>
      </c>
      <c r="D5907" s="96" t="s">
        <v>183</v>
      </c>
      <c r="E5907" s="96" t="s">
        <v>186</v>
      </c>
      <c r="F5907" s="132" t="s">
        <v>207</v>
      </c>
      <c r="G5907" s="38">
        <v>44613</v>
      </c>
      <c r="H5907" s="38"/>
      <c r="AL5907">
        <v>0.28600000000000003</v>
      </c>
      <c r="AM5907">
        <v>0.38200000000000001</v>
      </c>
      <c r="AN5907">
        <v>0.37424999999999997</v>
      </c>
      <c r="AO5907">
        <v>0.38775000000000004</v>
      </c>
      <c r="AP5907">
        <v>0.42299999999999999</v>
      </c>
      <c r="AQ5907">
        <v>0.4335</v>
      </c>
      <c r="AR5907">
        <v>0.48349999999999993</v>
      </c>
      <c r="AS5907">
        <v>0.52424999999999999</v>
      </c>
      <c r="AU5907">
        <f t="shared" si="155"/>
        <v>57.2</v>
      </c>
      <c r="AV5907">
        <f t="shared" si="155"/>
        <v>76.400000000000006</v>
      </c>
      <c r="AW5907">
        <f t="shared" si="155"/>
        <v>74.849999999999994</v>
      </c>
      <c r="AX5907">
        <f t="shared" si="154"/>
        <v>208.45000000000002</v>
      </c>
    </row>
    <row r="5908" spans="1:50" x14ac:dyDescent="0.25">
      <c r="A5908" s="96" t="s">
        <v>168</v>
      </c>
      <c r="B5908" s="96" t="s">
        <v>143</v>
      </c>
      <c r="C5908" s="96" t="s">
        <v>185</v>
      </c>
      <c r="D5908" s="96" t="s">
        <v>183</v>
      </c>
      <c r="E5908" s="96" t="s">
        <v>186</v>
      </c>
      <c r="F5908" s="132" t="s">
        <v>188</v>
      </c>
      <c r="G5908" s="17">
        <v>44698</v>
      </c>
      <c r="H5908" s="17"/>
      <c r="AL5908">
        <v>0.29450000000000004</v>
      </c>
      <c r="AM5908">
        <v>0.36325000000000002</v>
      </c>
      <c r="AN5908">
        <v>0.36924999999999997</v>
      </c>
      <c r="AO5908">
        <v>0.38224999999999992</v>
      </c>
      <c r="AP5908">
        <v>0.40450000000000003</v>
      </c>
      <c r="AQ5908">
        <v>0.4385</v>
      </c>
      <c r="AR5908">
        <v>0.47749999999999998</v>
      </c>
      <c r="AS5908">
        <v>0.52849999999999997</v>
      </c>
      <c r="AU5908">
        <f t="shared" si="155"/>
        <v>58.900000000000006</v>
      </c>
      <c r="AV5908">
        <f t="shared" si="155"/>
        <v>72.650000000000006</v>
      </c>
      <c r="AW5908">
        <f t="shared" si="155"/>
        <v>73.849999999999994</v>
      </c>
      <c r="AX5908">
        <f t="shared" ref="AX5908:AX5960" si="156">AU5908+AV5908+AW5908</f>
        <v>205.4</v>
      </c>
    </row>
    <row r="5909" spans="1:50" x14ac:dyDescent="0.25">
      <c r="A5909" s="96" t="s">
        <v>168</v>
      </c>
      <c r="B5909" s="96" t="s">
        <v>143</v>
      </c>
      <c r="C5909" s="96" t="s">
        <v>185</v>
      </c>
      <c r="D5909" s="96" t="s">
        <v>183</v>
      </c>
      <c r="E5909" s="96" t="s">
        <v>186</v>
      </c>
      <c r="F5909" s="132" t="s">
        <v>188</v>
      </c>
      <c r="G5909" s="17">
        <v>44705</v>
      </c>
      <c r="H5909" s="17"/>
      <c r="AL5909">
        <v>0.25962499999999999</v>
      </c>
      <c r="AM5909">
        <v>0.36375000000000002</v>
      </c>
      <c r="AN5909">
        <v>0.36774999999999997</v>
      </c>
      <c r="AO5909">
        <v>0.38099999999999995</v>
      </c>
      <c r="AP5909">
        <v>0.39425000000000004</v>
      </c>
      <c r="AQ5909">
        <v>0.43874999999999997</v>
      </c>
      <c r="AR5909">
        <v>0.47900000000000004</v>
      </c>
      <c r="AS5909">
        <v>0.53025000000000011</v>
      </c>
      <c r="AU5909">
        <f t="shared" si="155"/>
        <v>51.924999999999997</v>
      </c>
      <c r="AV5909">
        <f t="shared" si="155"/>
        <v>72.75</v>
      </c>
      <c r="AW5909">
        <f t="shared" si="155"/>
        <v>73.55</v>
      </c>
      <c r="AX5909">
        <f t="shared" si="156"/>
        <v>198.22499999999999</v>
      </c>
    </row>
    <row r="5910" spans="1:50" x14ac:dyDescent="0.25">
      <c r="A5910" s="96" t="s">
        <v>168</v>
      </c>
      <c r="B5910" s="96" t="s">
        <v>143</v>
      </c>
      <c r="C5910" s="96" t="s">
        <v>185</v>
      </c>
      <c r="D5910" s="96" t="s">
        <v>183</v>
      </c>
      <c r="E5910" s="96" t="s">
        <v>186</v>
      </c>
      <c r="F5910" s="132" t="s">
        <v>188</v>
      </c>
      <c r="G5910" s="17">
        <v>44712</v>
      </c>
      <c r="H5910" s="17"/>
      <c r="AL5910">
        <v>0.31874999999999998</v>
      </c>
      <c r="AM5910">
        <v>0.38325000000000004</v>
      </c>
      <c r="AN5910">
        <v>0.38099999999999995</v>
      </c>
      <c r="AO5910">
        <v>0.39024999999999999</v>
      </c>
      <c r="AP5910">
        <v>0.40149999999999997</v>
      </c>
      <c r="AQ5910">
        <v>0.44400000000000006</v>
      </c>
      <c r="AR5910">
        <v>0.4860000000000001</v>
      </c>
      <c r="AS5910">
        <v>0.53174999999999994</v>
      </c>
      <c r="AU5910">
        <f t="shared" si="155"/>
        <v>63.749999999999993</v>
      </c>
      <c r="AV5910">
        <f t="shared" si="155"/>
        <v>76.650000000000006</v>
      </c>
      <c r="AW5910">
        <f t="shared" si="155"/>
        <v>76.199999999999989</v>
      </c>
      <c r="AX5910">
        <f t="shared" si="156"/>
        <v>216.6</v>
      </c>
    </row>
    <row r="5911" spans="1:50" x14ac:dyDescent="0.25">
      <c r="A5911" s="96" t="s">
        <v>168</v>
      </c>
      <c r="B5911" s="96" t="s">
        <v>143</v>
      </c>
      <c r="C5911" s="96" t="s">
        <v>185</v>
      </c>
      <c r="D5911" s="96" t="s">
        <v>183</v>
      </c>
      <c r="E5911" s="96" t="s">
        <v>186</v>
      </c>
      <c r="F5911" s="132" t="s">
        <v>188</v>
      </c>
      <c r="G5911" s="17">
        <v>44720</v>
      </c>
      <c r="H5911" s="17"/>
      <c r="AL5911">
        <v>0.30200000000000005</v>
      </c>
      <c r="AM5911">
        <v>0.3795</v>
      </c>
      <c r="AN5911">
        <v>0.37449999999999994</v>
      </c>
      <c r="AO5911">
        <v>0.38450000000000001</v>
      </c>
      <c r="AP5911">
        <v>0.39924999999999999</v>
      </c>
      <c r="AQ5911">
        <v>0.44049999999999995</v>
      </c>
      <c r="AR5911">
        <v>0.47549999999999998</v>
      </c>
      <c r="AS5911">
        <v>0.52625</v>
      </c>
      <c r="AU5911">
        <f t="shared" si="155"/>
        <v>60.400000000000006</v>
      </c>
      <c r="AV5911">
        <f t="shared" si="155"/>
        <v>75.900000000000006</v>
      </c>
      <c r="AW5911">
        <f t="shared" si="155"/>
        <v>74.899999999999991</v>
      </c>
      <c r="AX5911">
        <f t="shared" si="156"/>
        <v>211.2</v>
      </c>
    </row>
    <row r="5912" spans="1:50" x14ac:dyDescent="0.25">
      <c r="A5912" s="96" t="s">
        <v>168</v>
      </c>
      <c r="B5912" s="96" t="s">
        <v>143</v>
      </c>
      <c r="C5912" s="96" t="s">
        <v>185</v>
      </c>
      <c r="D5912" s="96" t="s">
        <v>183</v>
      </c>
      <c r="E5912" s="96" t="s">
        <v>186</v>
      </c>
      <c r="F5912" s="132" t="s">
        <v>188</v>
      </c>
      <c r="G5912" s="17">
        <v>44725</v>
      </c>
      <c r="H5912" s="17"/>
      <c r="AL5912">
        <v>0.29862499999999997</v>
      </c>
      <c r="AM5912">
        <v>0.3785</v>
      </c>
      <c r="AN5912">
        <v>0.37799999999999995</v>
      </c>
      <c r="AO5912">
        <v>0.38674999999999998</v>
      </c>
      <c r="AP5912">
        <v>0.40575000000000006</v>
      </c>
      <c r="AQ5912">
        <v>0.44624999999999998</v>
      </c>
      <c r="AR5912">
        <v>0.48125000000000001</v>
      </c>
      <c r="AS5912">
        <v>0.53225000000000011</v>
      </c>
      <c r="AU5912">
        <f t="shared" si="155"/>
        <v>59.724999999999994</v>
      </c>
      <c r="AV5912">
        <f t="shared" si="155"/>
        <v>75.7</v>
      </c>
      <c r="AW5912">
        <f t="shared" si="155"/>
        <v>75.599999999999994</v>
      </c>
      <c r="AX5912">
        <f t="shared" si="156"/>
        <v>211.02500000000001</v>
      </c>
    </row>
    <row r="5913" spans="1:50" x14ac:dyDescent="0.25">
      <c r="A5913" s="96" t="s">
        <v>168</v>
      </c>
      <c r="B5913" s="96" t="s">
        <v>143</v>
      </c>
      <c r="C5913" s="96" t="s">
        <v>185</v>
      </c>
      <c r="D5913" s="96" t="s">
        <v>183</v>
      </c>
      <c r="E5913" s="96" t="s">
        <v>186</v>
      </c>
      <c r="F5913" s="132" t="s">
        <v>188</v>
      </c>
      <c r="G5913" s="17">
        <v>44732</v>
      </c>
      <c r="H5913" s="17"/>
      <c r="AL5913">
        <v>0.33887500000000004</v>
      </c>
      <c r="AM5913">
        <v>0.38450000000000001</v>
      </c>
      <c r="AN5913">
        <v>0.379</v>
      </c>
      <c r="AO5913">
        <v>0.38650000000000001</v>
      </c>
      <c r="AP5913">
        <v>0.40075000000000005</v>
      </c>
      <c r="AQ5913">
        <v>0.43924999999999997</v>
      </c>
      <c r="AR5913">
        <v>0.47649999999999998</v>
      </c>
      <c r="AS5913">
        <v>0.52775000000000005</v>
      </c>
      <c r="AU5913">
        <f t="shared" si="155"/>
        <v>67.775000000000006</v>
      </c>
      <c r="AV5913">
        <f t="shared" si="155"/>
        <v>76.900000000000006</v>
      </c>
      <c r="AW5913">
        <f t="shared" si="155"/>
        <v>75.8</v>
      </c>
      <c r="AX5913">
        <f t="shared" si="156"/>
        <v>220.47500000000002</v>
      </c>
    </row>
    <row r="5914" spans="1:50" x14ac:dyDescent="0.25">
      <c r="A5914" s="96" t="s">
        <v>168</v>
      </c>
      <c r="B5914" s="96" t="s">
        <v>143</v>
      </c>
      <c r="C5914" s="96" t="s">
        <v>185</v>
      </c>
      <c r="D5914" s="96" t="s">
        <v>183</v>
      </c>
      <c r="E5914" s="96" t="s">
        <v>186</v>
      </c>
      <c r="F5914" s="132" t="s">
        <v>188</v>
      </c>
      <c r="G5914" s="17">
        <v>44739</v>
      </c>
      <c r="H5914" s="17"/>
      <c r="AL5914">
        <v>0.31675000000000003</v>
      </c>
      <c r="AM5914">
        <v>0.38400000000000001</v>
      </c>
      <c r="AN5914">
        <v>0.37724999999999992</v>
      </c>
      <c r="AO5914">
        <v>0.39</v>
      </c>
      <c r="AP5914">
        <v>0.40924999999999995</v>
      </c>
      <c r="AQ5914">
        <v>0.45225000000000004</v>
      </c>
      <c r="AR5914">
        <v>0.49200000000000005</v>
      </c>
      <c r="AS5914">
        <v>0.53974999999999995</v>
      </c>
      <c r="AU5914">
        <f t="shared" si="155"/>
        <v>63.350000000000009</v>
      </c>
      <c r="AV5914">
        <f t="shared" si="155"/>
        <v>76.8</v>
      </c>
      <c r="AW5914">
        <f t="shared" si="155"/>
        <v>75.449999999999989</v>
      </c>
      <c r="AX5914">
        <f t="shared" si="156"/>
        <v>215.6</v>
      </c>
    </row>
    <row r="5915" spans="1:50" x14ac:dyDescent="0.25">
      <c r="A5915" s="96" t="s">
        <v>168</v>
      </c>
      <c r="B5915" s="96" t="s">
        <v>143</v>
      </c>
      <c r="C5915" s="96" t="s">
        <v>185</v>
      </c>
      <c r="D5915" s="96" t="s">
        <v>183</v>
      </c>
      <c r="E5915" s="96" t="s">
        <v>186</v>
      </c>
      <c r="F5915" s="132" t="s">
        <v>188</v>
      </c>
      <c r="G5915" s="17">
        <v>44746</v>
      </c>
      <c r="H5915" s="17"/>
      <c r="AL5915">
        <v>0.30225000000000002</v>
      </c>
      <c r="AM5915">
        <v>0.379</v>
      </c>
      <c r="AN5915">
        <v>0.37524999999999997</v>
      </c>
      <c r="AO5915">
        <v>0.38650000000000007</v>
      </c>
      <c r="AP5915">
        <v>0.40449999999999997</v>
      </c>
      <c r="AQ5915">
        <v>0.44825000000000004</v>
      </c>
      <c r="AR5915">
        <v>0.49725000000000003</v>
      </c>
      <c r="AS5915">
        <v>0.54025000000000001</v>
      </c>
      <c r="AU5915">
        <f t="shared" si="155"/>
        <v>60.45</v>
      </c>
      <c r="AV5915">
        <f t="shared" si="155"/>
        <v>75.8</v>
      </c>
      <c r="AW5915">
        <f t="shared" si="155"/>
        <v>75.05</v>
      </c>
      <c r="AX5915">
        <f t="shared" si="156"/>
        <v>211.3</v>
      </c>
    </row>
    <row r="5916" spans="1:50" x14ac:dyDescent="0.25">
      <c r="A5916" s="96" t="s">
        <v>168</v>
      </c>
      <c r="B5916" s="96" t="s">
        <v>143</v>
      </c>
      <c r="C5916" s="96" t="s">
        <v>185</v>
      </c>
      <c r="D5916" s="96" t="s">
        <v>183</v>
      </c>
      <c r="E5916" s="96" t="s">
        <v>186</v>
      </c>
      <c r="F5916" s="132" t="s">
        <v>188</v>
      </c>
      <c r="G5916" s="17">
        <v>44753</v>
      </c>
      <c r="H5916" s="17"/>
      <c r="AL5916">
        <v>0.33387500000000003</v>
      </c>
      <c r="AM5916">
        <v>0.37775000000000003</v>
      </c>
      <c r="AN5916">
        <v>0.3725</v>
      </c>
      <c r="AO5916">
        <v>0.38325000000000004</v>
      </c>
      <c r="AP5916">
        <v>0.40075000000000005</v>
      </c>
      <c r="AQ5916">
        <v>0.44299999999999995</v>
      </c>
      <c r="AR5916">
        <v>0.48474999999999996</v>
      </c>
      <c r="AS5916">
        <v>0.53274999999999995</v>
      </c>
      <c r="AU5916">
        <f t="shared" si="155"/>
        <v>66.775000000000006</v>
      </c>
      <c r="AV5916">
        <f t="shared" si="155"/>
        <v>75.550000000000011</v>
      </c>
      <c r="AW5916">
        <f t="shared" si="155"/>
        <v>74.5</v>
      </c>
      <c r="AX5916">
        <f t="shared" si="156"/>
        <v>216.82500000000002</v>
      </c>
    </row>
    <row r="5917" spans="1:50" x14ac:dyDescent="0.25">
      <c r="A5917" s="96" t="s">
        <v>168</v>
      </c>
      <c r="B5917" s="96" t="s">
        <v>143</v>
      </c>
      <c r="C5917" s="96" t="s">
        <v>185</v>
      </c>
      <c r="D5917" s="96" t="s">
        <v>183</v>
      </c>
      <c r="E5917" s="96" t="s">
        <v>186</v>
      </c>
      <c r="F5917" s="132" t="s">
        <v>188</v>
      </c>
      <c r="G5917" s="17">
        <v>44756</v>
      </c>
      <c r="H5917" s="17"/>
      <c r="AM5917">
        <v>0.38350000000000001</v>
      </c>
      <c r="AN5917">
        <v>0.38274999999999998</v>
      </c>
      <c r="AO5917">
        <v>0.39899999999999997</v>
      </c>
      <c r="AP5917">
        <v>0.42575000000000002</v>
      </c>
      <c r="AQ5917">
        <v>0.46675</v>
      </c>
      <c r="AR5917">
        <v>0.48799999999999999</v>
      </c>
      <c r="AS5917">
        <v>0.53374999999999995</v>
      </c>
    </row>
    <row r="5918" spans="1:50" x14ac:dyDescent="0.25">
      <c r="A5918" s="99" t="s">
        <v>170</v>
      </c>
      <c r="B5918" s="99" t="s">
        <v>145</v>
      </c>
      <c r="C5918" s="99" t="s">
        <v>185</v>
      </c>
      <c r="D5918" s="99" t="s">
        <v>183</v>
      </c>
      <c r="E5918" s="99" t="s">
        <v>186</v>
      </c>
      <c r="F5918" s="134" t="s">
        <v>207</v>
      </c>
      <c r="G5918" s="38">
        <v>44327</v>
      </c>
      <c r="H5918" s="38"/>
      <c r="AL5918">
        <v>0.20912500000000001</v>
      </c>
      <c r="AM5918">
        <v>0.34375</v>
      </c>
      <c r="AN5918">
        <v>0.34575</v>
      </c>
      <c r="AO5918">
        <v>0.34825</v>
      </c>
      <c r="AP5918">
        <v>0.37424999999999997</v>
      </c>
      <c r="AQ5918">
        <v>0.38600000000000001</v>
      </c>
      <c r="AR5918">
        <v>0.43125000000000002</v>
      </c>
      <c r="AS5918">
        <v>0.47450000000000003</v>
      </c>
      <c r="AU5918">
        <f t="shared" si="155"/>
        <v>41.825000000000003</v>
      </c>
      <c r="AV5918">
        <f t="shared" si="155"/>
        <v>68.75</v>
      </c>
      <c r="AW5918">
        <f t="shared" si="155"/>
        <v>69.150000000000006</v>
      </c>
      <c r="AX5918">
        <f t="shared" si="156"/>
        <v>179.72500000000002</v>
      </c>
    </row>
    <row r="5919" spans="1:50" x14ac:dyDescent="0.25">
      <c r="A5919" s="99" t="s">
        <v>170</v>
      </c>
      <c r="B5919" s="99" t="s">
        <v>145</v>
      </c>
      <c r="C5919" s="99" t="s">
        <v>185</v>
      </c>
      <c r="D5919" s="99" t="s">
        <v>183</v>
      </c>
      <c r="E5919" s="99" t="s">
        <v>186</v>
      </c>
      <c r="F5919" s="134" t="s">
        <v>207</v>
      </c>
      <c r="G5919" s="38">
        <v>44334</v>
      </c>
      <c r="H5919" s="38"/>
      <c r="AL5919">
        <v>0.20587499999999997</v>
      </c>
      <c r="AM5919">
        <v>0.34674999999999995</v>
      </c>
      <c r="AN5919">
        <v>0.33</v>
      </c>
      <c r="AO5919">
        <v>0.34950000000000003</v>
      </c>
      <c r="AP5919">
        <v>0.37674999999999997</v>
      </c>
      <c r="AQ5919">
        <v>0.38624999999999998</v>
      </c>
      <c r="AR5919">
        <v>0.43325000000000002</v>
      </c>
      <c r="AS5919">
        <v>0.48175000000000007</v>
      </c>
      <c r="AU5919">
        <f t="shared" si="155"/>
        <v>41.174999999999997</v>
      </c>
      <c r="AV5919">
        <f t="shared" si="155"/>
        <v>69.349999999999994</v>
      </c>
      <c r="AW5919">
        <f t="shared" si="155"/>
        <v>66</v>
      </c>
      <c r="AX5919">
        <f t="shared" si="156"/>
        <v>176.52499999999998</v>
      </c>
    </row>
    <row r="5920" spans="1:50" x14ac:dyDescent="0.25">
      <c r="A5920" s="99" t="s">
        <v>170</v>
      </c>
      <c r="B5920" s="99" t="s">
        <v>145</v>
      </c>
      <c r="C5920" s="99" t="s">
        <v>185</v>
      </c>
      <c r="D5920" s="99" t="s">
        <v>183</v>
      </c>
      <c r="E5920" s="99" t="s">
        <v>186</v>
      </c>
      <c r="F5920" s="134" t="s">
        <v>207</v>
      </c>
      <c r="G5920" s="38">
        <v>44341</v>
      </c>
      <c r="H5920" s="38"/>
      <c r="AL5920">
        <v>0.28725000000000001</v>
      </c>
      <c r="AM5920">
        <v>0.35249999999999998</v>
      </c>
      <c r="AN5920">
        <v>0.33224999999999999</v>
      </c>
      <c r="AO5920">
        <v>0.35224999999999995</v>
      </c>
      <c r="AP5920">
        <v>0.37825000000000003</v>
      </c>
      <c r="AQ5920">
        <v>0.39025000000000004</v>
      </c>
      <c r="AR5920">
        <v>0.43700000000000006</v>
      </c>
      <c r="AS5920">
        <v>0.48149999999999998</v>
      </c>
      <c r="AU5920">
        <f t="shared" si="155"/>
        <v>57.45</v>
      </c>
      <c r="AV5920">
        <f t="shared" si="155"/>
        <v>70.5</v>
      </c>
      <c r="AW5920">
        <f t="shared" si="155"/>
        <v>66.45</v>
      </c>
      <c r="AX5920">
        <f t="shared" si="156"/>
        <v>194.4</v>
      </c>
    </row>
    <row r="5921" spans="1:50" x14ac:dyDescent="0.25">
      <c r="A5921" s="99" t="s">
        <v>170</v>
      </c>
      <c r="B5921" s="99" t="s">
        <v>145</v>
      </c>
      <c r="C5921" s="99" t="s">
        <v>185</v>
      </c>
      <c r="D5921" s="99" t="s">
        <v>183</v>
      </c>
      <c r="E5921" s="99" t="s">
        <v>186</v>
      </c>
      <c r="F5921" s="134" t="s">
        <v>207</v>
      </c>
      <c r="G5921" s="38">
        <v>44348</v>
      </c>
      <c r="H5921" s="38"/>
      <c r="AL5921">
        <v>0.30662499999999998</v>
      </c>
      <c r="AM5921">
        <v>0.36049999999999999</v>
      </c>
      <c r="AN5921">
        <v>0.33374999999999999</v>
      </c>
      <c r="AO5921">
        <v>0.35225000000000001</v>
      </c>
      <c r="AP5921">
        <v>0.37549999999999994</v>
      </c>
      <c r="AQ5921">
        <v>0.38200000000000001</v>
      </c>
      <c r="AR5921">
        <v>0.43275000000000008</v>
      </c>
      <c r="AS5921">
        <v>0.47825000000000001</v>
      </c>
      <c r="AU5921">
        <f t="shared" si="155"/>
        <v>61.324999999999996</v>
      </c>
      <c r="AV5921">
        <f t="shared" si="155"/>
        <v>72.099999999999994</v>
      </c>
      <c r="AW5921">
        <f t="shared" si="155"/>
        <v>66.75</v>
      </c>
      <c r="AX5921">
        <f t="shared" si="156"/>
        <v>200.17499999999998</v>
      </c>
    </row>
    <row r="5922" spans="1:50" x14ac:dyDescent="0.25">
      <c r="A5922" s="99" t="s">
        <v>170</v>
      </c>
      <c r="B5922" s="99" t="s">
        <v>145</v>
      </c>
      <c r="C5922" s="99" t="s">
        <v>185</v>
      </c>
      <c r="D5922" s="99" t="s">
        <v>183</v>
      </c>
      <c r="E5922" s="99" t="s">
        <v>186</v>
      </c>
      <c r="F5922" s="134" t="s">
        <v>207</v>
      </c>
      <c r="G5922" s="38">
        <v>44355</v>
      </c>
      <c r="H5922" s="38"/>
      <c r="AL5922">
        <v>0.27100000000000002</v>
      </c>
      <c r="AM5922">
        <v>0.36450000000000005</v>
      </c>
      <c r="AN5922">
        <v>0.33750000000000002</v>
      </c>
      <c r="AO5922">
        <v>0.35850000000000004</v>
      </c>
      <c r="AP5922">
        <v>0.38200000000000001</v>
      </c>
      <c r="AQ5922">
        <v>0.39124999999999999</v>
      </c>
      <c r="AR5922">
        <v>0.43849999999999995</v>
      </c>
      <c r="AS5922">
        <v>0.48824999999999996</v>
      </c>
      <c r="AU5922">
        <f t="shared" si="155"/>
        <v>54.2</v>
      </c>
      <c r="AV5922">
        <f t="shared" si="155"/>
        <v>72.900000000000006</v>
      </c>
      <c r="AW5922">
        <f t="shared" si="155"/>
        <v>67.5</v>
      </c>
      <c r="AX5922">
        <f t="shared" si="156"/>
        <v>194.60000000000002</v>
      </c>
    </row>
    <row r="5923" spans="1:50" x14ac:dyDescent="0.25">
      <c r="A5923" s="99" t="s">
        <v>170</v>
      </c>
      <c r="B5923" s="99" t="s">
        <v>145</v>
      </c>
      <c r="C5923" s="99" t="s">
        <v>185</v>
      </c>
      <c r="D5923" s="99" t="s">
        <v>183</v>
      </c>
      <c r="E5923" s="99" t="s">
        <v>186</v>
      </c>
      <c r="F5923" s="134" t="s">
        <v>207</v>
      </c>
      <c r="G5923" s="38">
        <v>44362</v>
      </c>
      <c r="H5923" s="38"/>
      <c r="AL5923">
        <v>0.32224999999999993</v>
      </c>
      <c r="AM5923">
        <v>0.37</v>
      </c>
      <c r="AN5923">
        <v>0.33824999999999994</v>
      </c>
      <c r="AO5923">
        <v>0.35775000000000007</v>
      </c>
      <c r="AP5923">
        <v>0.38124999999999998</v>
      </c>
      <c r="AQ5923">
        <v>0.39174999999999999</v>
      </c>
      <c r="AR5923">
        <v>0.43849999999999995</v>
      </c>
      <c r="AS5923">
        <v>0.48575000000000002</v>
      </c>
      <c r="AU5923">
        <f t="shared" si="155"/>
        <v>64.449999999999989</v>
      </c>
      <c r="AV5923">
        <f t="shared" si="155"/>
        <v>74</v>
      </c>
      <c r="AW5923">
        <f t="shared" si="155"/>
        <v>67.649999999999991</v>
      </c>
      <c r="AX5923">
        <f t="shared" si="156"/>
        <v>206.09999999999997</v>
      </c>
    </row>
    <row r="5924" spans="1:50" x14ac:dyDescent="0.25">
      <c r="A5924" s="99" t="s">
        <v>170</v>
      </c>
      <c r="B5924" s="99" t="s">
        <v>145</v>
      </c>
      <c r="C5924" s="99" t="s">
        <v>185</v>
      </c>
      <c r="D5924" s="99" t="s">
        <v>183</v>
      </c>
      <c r="E5924" s="99" t="s">
        <v>186</v>
      </c>
      <c r="F5924" s="134" t="s">
        <v>207</v>
      </c>
      <c r="G5924" s="38">
        <v>44371</v>
      </c>
      <c r="H5924" s="38"/>
      <c r="AL5924">
        <v>0.331625</v>
      </c>
      <c r="AM5924">
        <v>0.38799999999999996</v>
      </c>
      <c r="AN5924">
        <v>0.37274999999999997</v>
      </c>
      <c r="AO5924">
        <v>0.38674999999999998</v>
      </c>
      <c r="AP5924">
        <v>0.41</v>
      </c>
      <c r="AQ5924">
        <v>0.43200000000000005</v>
      </c>
      <c r="AR5924">
        <v>0.47275000000000006</v>
      </c>
      <c r="AS5924">
        <v>0.52475000000000005</v>
      </c>
      <c r="AU5924">
        <f t="shared" si="155"/>
        <v>66.325000000000003</v>
      </c>
      <c r="AV5924">
        <f t="shared" si="155"/>
        <v>77.599999999999994</v>
      </c>
      <c r="AW5924">
        <f t="shared" si="155"/>
        <v>74.55</v>
      </c>
      <c r="AX5924">
        <f t="shared" si="156"/>
        <v>218.47500000000002</v>
      </c>
    </row>
    <row r="5925" spans="1:50" x14ac:dyDescent="0.25">
      <c r="A5925" s="99" t="s">
        <v>170</v>
      </c>
      <c r="B5925" s="99" t="s">
        <v>145</v>
      </c>
      <c r="C5925" s="99" t="s">
        <v>185</v>
      </c>
      <c r="D5925" s="99" t="s">
        <v>183</v>
      </c>
      <c r="E5925" s="99" t="s">
        <v>186</v>
      </c>
      <c r="F5925" s="134" t="s">
        <v>207</v>
      </c>
      <c r="G5925" s="38">
        <v>44376</v>
      </c>
      <c r="H5925" s="38"/>
      <c r="AL5925">
        <v>0.32112499999999999</v>
      </c>
      <c r="AM5925">
        <v>0.38300000000000006</v>
      </c>
      <c r="AN5925">
        <v>0.37075000000000002</v>
      </c>
      <c r="AO5925">
        <v>0.38350000000000001</v>
      </c>
      <c r="AP5925">
        <v>0.40625</v>
      </c>
      <c r="AQ5925">
        <v>0.43</v>
      </c>
      <c r="AR5925">
        <v>0.46449999999999997</v>
      </c>
      <c r="AS5925">
        <v>0.51249999999999996</v>
      </c>
      <c r="AU5925">
        <f t="shared" si="155"/>
        <v>64.224999999999994</v>
      </c>
      <c r="AV5925">
        <f t="shared" si="155"/>
        <v>76.600000000000009</v>
      </c>
      <c r="AW5925">
        <f t="shared" si="155"/>
        <v>74.150000000000006</v>
      </c>
      <c r="AX5925">
        <f t="shared" si="156"/>
        <v>214.97499999999999</v>
      </c>
    </row>
    <row r="5926" spans="1:50" x14ac:dyDescent="0.25">
      <c r="A5926" s="99" t="s">
        <v>170</v>
      </c>
      <c r="B5926" s="99" t="s">
        <v>145</v>
      </c>
      <c r="C5926" s="99" t="s">
        <v>185</v>
      </c>
      <c r="D5926" s="99" t="s">
        <v>183</v>
      </c>
      <c r="E5926" s="99" t="s">
        <v>186</v>
      </c>
      <c r="F5926" s="134" t="s">
        <v>207</v>
      </c>
      <c r="G5926" s="38">
        <v>44391</v>
      </c>
      <c r="H5926" s="38"/>
      <c r="AL5926">
        <v>0.33899999999999997</v>
      </c>
      <c r="AM5926">
        <v>0.38575000000000004</v>
      </c>
      <c r="AN5926">
        <v>0.37424999999999997</v>
      </c>
      <c r="AO5926">
        <v>0.38475000000000004</v>
      </c>
      <c r="AP5926">
        <v>0.40425</v>
      </c>
      <c r="AQ5926">
        <v>0.42924999999999996</v>
      </c>
      <c r="AR5926">
        <v>0.46675</v>
      </c>
      <c r="AS5926">
        <v>0.50749999999999995</v>
      </c>
      <c r="AU5926">
        <f t="shared" si="155"/>
        <v>67.8</v>
      </c>
      <c r="AV5926">
        <f t="shared" si="155"/>
        <v>77.150000000000006</v>
      </c>
      <c r="AW5926">
        <f t="shared" si="155"/>
        <v>74.849999999999994</v>
      </c>
      <c r="AX5926">
        <f t="shared" si="156"/>
        <v>219.79999999999998</v>
      </c>
    </row>
    <row r="5927" spans="1:50" x14ac:dyDescent="0.25">
      <c r="A5927" s="99" t="s">
        <v>170</v>
      </c>
      <c r="B5927" s="99" t="s">
        <v>145</v>
      </c>
      <c r="C5927" s="99" t="s">
        <v>185</v>
      </c>
      <c r="D5927" s="99" t="s">
        <v>183</v>
      </c>
      <c r="E5927" s="99" t="s">
        <v>186</v>
      </c>
      <c r="F5927" s="134" t="s">
        <v>207</v>
      </c>
      <c r="G5927" s="38">
        <v>44460</v>
      </c>
      <c r="H5927" s="38"/>
      <c r="AL5927">
        <v>0.26837499999999997</v>
      </c>
      <c r="AM5927">
        <v>0.39200000000000002</v>
      </c>
      <c r="AN5927">
        <v>0.37774999999999997</v>
      </c>
      <c r="AO5927">
        <v>0.38674999999999998</v>
      </c>
      <c r="AP5927">
        <v>0.41150000000000003</v>
      </c>
      <c r="AQ5927">
        <v>0.43200000000000005</v>
      </c>
      <c r="AR5927">
        <v>0.47324999999999995</v>
      </c>
      <c r="AS5927">
        <v>0.51</v>
      </c>
      <c r="AU5927">
        <f t="shared" si="155"/>
        <v>53.674999999999997</v>
      </c>
      <c r="AV5927">
        <f t="shared" si="155"/>
        <v>78.400000000000006</v>
      </c>
      <c r="AW5927">
        <f t="shared" si="155"/>
        <v>75.55</v>
      </c>
      <c r="AX5927">
        <f t="shared" si="156"/>
        <v>207.625</v>
      </c>
    </row>
    <row r="5928" spans="1:50" x14ac:dyDescent="0.25">
      <c r="A5928" s="99" t="s">
        <v>170</v>
      </c>
      <c r="B5928" s="99" t="s">
        <v>145</v>
      </c>
      <c r="C5928" s="99" t="s">
        <v>185</v>
      </c>
      <c r="D5928" s="99" t="s">
        <v>183</v>
      </c>
      <c r="E5928" s="99" t="s">
        <v>186</v>
      </c>
      <c r="F5928" s="134" t="s">
        <v>207</v>
      </c>
      <c r="G5928" s="38">
        <v>44469</v>
      </c>
      <c r="H5928" s="38"/>
      <c r="AL5928">
        <v>0.27487499999999998</v>
      </c>
      <c r="AM5928">
        <v>0.38949999999999996</v>
      </c>
      <c r="AN5928">
        <v>0.36899999999999999</v>
      </c>
      <c r="AO5928">
        <v>0.38575000000000004</v>
      </c>
      <c r="AP5928">
        <v>0.40875</v>
      </c>
      <c r="AQ5928">
        <v>0.41875000000000001</v>
      </c>
      <c r="AR5928">
        <v>0.46549999999999997</v>
      </c>
      <c r="AS5928">
        <v>0.50475000000000003</v>
      </c>
      <c r="AU5928">
        <f t="shared" si="155"/>
        <v>54.974999999999994</v>
      </c>
      <c r="AV5928">
        <f t="shared" si="155"/>
        <v>77.899999999999991</v>
      </c>
      <c r="AW5928">
        <f t="shared" si="155"/>
        <v>73.8</v>
      </c>
      <c r="AX5928">
        <f t="shared" si="156"/>
        <v>206.67500000000001</v>
      </c>
    </row>
    <row r="5929" spans="1:50" x14ac:dyDescent="0.25">
      <c r="A5929" s="99" t="s">
        <v>170</v>
      </c>
      <c r="B5929" s="99" t="s">
        <v>145</v>
      </c>
      <c r="C5929" s="99" t="s">
        <v>185</v>
      </c>
      <c r="D5929" s="99" t="s">
        <v>183</v>
      </c>
      <c r="E5929" s="99" t="s">
        <v>186</v>
      </c>
      <c r="F5929" s="134" t="s">
        <v>207</v>
      </c>
      <c r="G5929" s="38">
        <v>44474</v>
      </c>
      <c r="H5929" s="38"/>
      <c r="AL5929">
        <v>0.24937500000000004</v>
      </c>
      <c r="AM5929">
        <v>0.39075000000000004</v>
      </c>
      <c r="AN5929">
        <v>0.37300000000000005</v>
      </c>
      <c r="AO5929">
        <v>0.38450000000000001</v>
      </c>
      <c r="AP5929">
        <v>0.41049999999999998</v>
      </c>
      <c r="AQ5929">
        <v>0.42950000000000005</v>
      </c>
      <c r="AR5929">
        <v>0.46950000000000003</v>
      </c>
      <c r="AS5929">
        <v>0.51174999999999993</v>
      </c>
      <c r="AU5929">
        <f t="shared" si="155"/>
        <v>49.875000000000007</v>
      </c>
      <c r="AV5929">
        <f t="shared" si="155"/>
        <v>78.150000000000006</v>
      </c>
      <c r="AW5929">
        <f t="shared" si="155"/>
        <v>74.600000000000009</v>
      </c>
      <c r="AX5929">
        <f t="shared" si="156"/>
        <v>202.625</v>
      </c>
    </row>
    <row r="5930" spans="1:50" x14ac:dyDescent="0.25">
      <c r="A5930" s="99" t="s">
        <v>170</v>
      </c>
      <c r="B5930" s="99" t="s">
        <v>145</v>
      </c>
      <c r="C5930" s="99" t="s">
        <v>185</v>
      </c>
      <c r="D5930" s="99" t="s">
        <v>183</v>
      </c>
      <c r="E5930" s="99" t="s">
        <v>186</v>
      </c>
      <c r="F5930" s="134" t="s">
        <v>207</v>
      </c>
      <c r="G5930" s="38">
        <v>44481</v>
      </c>
      <c r="H5930" s="38"/>
      <c r="AL5930">
        <v>0.24725000000000003</v>
      </c>
      <c r="AM5930">
        <v>0.39200000000000002</v>
      </c>
      <c r="AN5930">
        <v>0.37375000000000003</v>
      </c>
      <c r="AO5930">
        <v>0.38075000000000003</v>
      </c>
      <c r="AP5930">
        <v>0.40749999999999997</v>
      </c>
      <c r="AQ5930">
        <v>0.43049999999999999</v>
      </c>
      <c r="AR5930">
        <v>0.47375</v>
      </c>
      <c r="AS5930">
        <v>0.50824999999999998</v>
      </c>
      <c r="AU5930">
        <f t="shared" si="155"/>
        <v>49.45</v>
      </c>
      <c r="AV5930">
        <f t="shared" si="155"/>
        <v>78.400000000000006</v>
      </c>
      <c r="AW5930">
        <f t="shared" si="155"/>
        <v>74.75</v>
      </c>
      <c r="AX5930">
        <f t="shared" si="156"/>
        <v>202.60000000000002</v>
      </c>
    </row>
    <row r="5931" spans="1:50" x14ac:dyDescent="0.25">
      <c r="A5931" s="99" t="s">
        <v>170</v>
      </c>
      <c r="B5931" s="99" t="s">
        <v>145</v>
      </c>
      <c r="C5931" s="99" t="s">
        <v>185</v>
      </c>
      <c r="D5931" s="99" t="s">
        <v>183</v>
      </c>
      <c r="E5931" s="99" t="s">
        <v>186</v>
      </c>
      <c r="F5931" s="134" t="s">
        <v>207</v>
      </c>
      <c r="G5931" s="38">
        <v>44487</v>
      </c>
      <c r="H5931" s="38"/>
      <c r="AL5931">
        <v>0.214</v>
      </c>
      <c r="AM5931">
        <v>0.38700000000000001</v>
      </c>
      <c r="AN5931">
        <v>0.36900000000000005</v>
      </c>
      <c r="AO5931">
        <v>0.38274999999999998</v>
      </c>
      <c r="AP5931">
        <v>0.40650000000000008</v>
      </c>
      <c r="AQ5931">
        <v>0.42774999999999996</v>
      </c>
      <c r="AR5931">
        <v>0.47025</v>
      </c>
      <c r="AS5931">
        <v>0.50600000000000001</v>
      </c>
      <c r="AU5931">
        <f t="shared" si="155"/>
        <v>42.8</v>
      </c>
      <c r="AV5931">
        <f t="shared" si="155"/>
        <v>77.400000000000006</v>
      </c>
      <c r="AW5931">
        <f t="shared" si="155"/>
        <v>73.800000000000011</v>
      </c>
      <c r="AX5931">
        <f t="shared" si="156"/>
        <v>194</v>
      </c>
    </row>
    <row r="5932" spans="1:50" x14ac:dyDescent="0.25">
      <c r="A5932" s="99" t="s">
        <v>170</v>
      </c>
      <c r="B5932" s="99" t="s">
        <v>145</v>
      </c>
      <c r="C5932" s="99" t="s">
        <v>185</v>
      </c>
      <c r="D5932" s="99" t="s">
        <v>183</v>
      </c>
      <c r="E5932" s="99" t="s">
        <v>186</v>
      </c>
      <c r="F5932" s="134" t="s">
        <v>207</v>
      </c>
      <c r="G5932" s="38">
        <v>44495</v>
      </c>
      <c r="H5932" s="38"/>
      <c r="AL5932">
        <v>0.19162500000000002</v>
      </c>
      <c r="AM5932">
        <v>0.373</v>
      </c>
      <c r="AN5932">
        <v>0.36599999999999999</v>
      </c>
      <c r="AO5932">
        <v>0.37</v>
      </c>
      <c r="AP5932">
        <v>0.41150000000000003</v>
      </c>
      <c r="AQ5932">
        <v>0.40600000000000003</v>
      </c>
      <c r="AR5932">
        <v>0.46975</v>
      </c>
      <c r="AS5932">
        <v>0.51849999999999996</v>
      </c>
      <c r="AU5932">
        <f t="shared" si="155"/>
        <v>38.325000000000003</v>
      </c>
      <c r="AV5932">
        <f t="shared" si="155"/>
        <v>74.599999999999994</v>
      </c>
      <c r="AW5932">
        <f t="shared" si="155"/>
        <v>73.2</v>
      </c>
      <c r="AX5932">
        <f t="shared" si="156"/>
        <v>186.125</v>
      </c>
    </row>
    <row r="5933" spans="1:50" x14ac:dyDescent="0.25">
      <c r="A5933" s="99" t="s">
        <v>170</v>
      </c>
      <c r="B5933" s="99" t="s">
        <v>145</v>
      </c>
      <c r="C5933" s="99" t="s">
        <v>185</v>
      </c>
      <c r="D5933" s="99" t="s">
        <v>183</v>
      </c>
      <c r="E5933" s="99" t="s">
        <v>186</v>
      </c>
      <c r="F5933" s="134" t="s">
        <v>207</v>
      </c>
      <c r="G5933" s="38">
        <v>44501</v>
      </c>
      <c r="H5933" s="38"/>
      <c r="AL5933">
        <v>0.24149999999999999</v>
      </c>
      <c r="AM5933">
        <v>0.37799999999999995</v>
      </c>
      <c r="AN5933">
        <v>0.36550000000000005</v>
      </c>
      <c r="AO5933">
        <v>0.36174999999999996</v>
      </c>
      <c r="AP5933">
        <v>0.41149999999999998</v>
      </c>
      <c r="AQ5933">
        <v>0.40549999999999997</v>
      </c>
      <c r="AR5933">
        <v>0.46649999999999997</v>
      </c>
      <c r="AS5933">
        <v>0.51774999999999993</v>
      </c>
      <c r="AU5933">
        <f t="shared" si="155"/>
        <v>48.3</v>
      </c>
      <c r="AV5933">
        <f t="shared" si="155"/>
        <v>75.599999999999994</v>
      </c>
      <c r="AW5933">
        <f t="shared" si="155"/>
        <v>73.100000000000009</v>
      </c>
      <c r="AX5933">
        <f t="shared" si="156"/>
        <v>197</v>
      </c>
    </row>
    <row r="5934" spans="1:50" x14ac:dyDescent="0.25">
      <c r="A5934" s="99" t="s">
        <v>170</v>
      </c>
      <c r="B5934" s="99" t="s">
        <v>145</v>
      </c>
      <c r="C5934" s="99" t="s">
        <v>185</v>
      </c>
      <c r="D5934" s="99" t="s">
        <v>183</v>
      </c>
      <c r="E5934" s="99" t="s">
        <v>186</v>
      </c>
      <c r="F5934" s="134" t="s">
        <v>207</v>
      </c>
      <c r="G5934" s="38">
        <v>44508</v>
      </c>
      <c r="H5934" s="38"/>
      <c r="AL5934">
        <v>0.30862499999999998</v>
      </c>
      <c r="AM5934">
        <v>0.40049999999999997</v>
      </c>
      <c r="AN5934">
        <v>0.37825000000000003</v>
      </c>
      <c r="AO5934">
        <v>0.36749999999999999</v>
      </c>
      <c r="AP5934">
        <v>0.41400000000000003</v>
      </c>
      <c r="AQ5934">
        <v>0.40950000000000003</v>
      </c>
      <c r="AR5934">
        <v>0.47600000000000003</v>
      </c>
      <c r="AS5934">
        <v>0.51500000000000001</v>
      </c>
      <c r="AU5934">
        <f t="shared" si="155"/>
        <v>61.724999999999994</v>
      </c>
      <c r="AV5934">
        <f t="shared" si="155"/>
        <v>80.099999999999994</v>
      </c>
      <c r="AW5934">
        <f t="shared" si="155"/>
        <v>75.650000000000006</v>
      </c>
      <c r="AX5934">
        <f t="shared" si="156"/>
        <v>217.47499999999999</v>
      </c>
    </row>
    <row r="5935" spans="1:50" x14ac:dyDescent="0.25">
      <c r="A5935" s="99" t="s">
        <v>170</v>
      </c>
      <c r="B5935" s="99" t="s">
        <v>145</v>
      </c>
      <c r="C5935" s="99" t="s">
        <v>185</v>
      </c>
      <c r="D5935" s="99" t="s">
        <v>183</v>
      </c>
      <c r="E5935" s="99" t="s">
        <v>186</v>
      </c>
      <c r="F5935" s="134" t="s">
        <v>207</v>
      </c>
      <c r="G5935" s="38">
        <v>44515</v>
      </c>
      <c r="H5935" s="38"/>
      <c r="AL5935">
        <v>0.204125</v>
      </c>
      <c r="AM5935">
        <v>0.38325000000000004</v>
      </c>
      <c r="AN5935">
        <v>0.3705</v>
      </c>
      <c r="AO5935">
        <v>0.36449999999999994</v>
      </c>
      <c r="AP5935">
        <v>0.40924999999999995</v>
      </c>
      <c r="AQ5935">
        <v>0.41025</v>
      </c>
      <c r="AR5935">
        <v>0.47325</v>
      </c>
      <c r="AS5935">
        <v>0.51224999999999998</v>
      </c>
      <c r="AU5935">
        <f t="shared" si="155"/>
        <v>40.825000000000003</v>
      </c>
      <c r="AV5935">
        <f t="shared" si="155"/>
        <v>76.650000000000006</v>
      </c>
      <c r="AW5935">
        <f t="shared" si="155"/>
        <v>74.099999999999994</v>
      </c>
      <c r="AX5935">
        <f t="shared" si="156"/>
        <v>191.57499999999999</v>
      </c>
    </row>
    <row r="5936" spans="1:50" x14ac:dyDescent="0.25">
      <c r="A5936" s="99" t="s">
        <v>170</v>
      </c>
      <c r="B5936" s="99" t="s">
        <v>145</v>
      </c>
      <c r="C5936" s="99" t="s">
        <v>185</v>
      </c>
      <c r="D5936" s="99" t="s">
        <v>183</v>
      </c>
      <c r="E5936" s="99" t="s">
        <v>186</v>
      </c>
      <c r="F5936" s="134" t="s">
        <v>207</v>
      </c>
      <c r="G5936" s="38">
        <v>44523</v>
      </c>
      <c r="H5936" s="38"/>
      <c r="AL5936">
        <v>0.16337499999999999</v>
      </c>
      <c r="AM5936">
        <v>0.37849999999999995</v>
      </c>
      <c r="AN5936">
        <v>0.38299999999999995</v>
      </c>
      <c r="AO5936">
        <v>0.37774999999999997</v>
      </c>
      <c r="AP5936">
        <v>0.40575000000000006</v>
      </c>
      <c r="AQ5936">
        <v>0.42200000000000004</v>
      </c>
      <c r="AR5936">
        <v>0.50174999999999992</v>
      </c>
      <c r="AS5936">
        <v>0.53749999999999998</v>
      </c>
      <c r="AU5936">
        <f t="shared" si="155"/>
        <v>32.674999999999997</v>
      </c>
      <c r="AV5936">
        <f t="shared" si="155"/>
        <v>75.699999999999989</v>
      </c>
      <c r="AW5936">
        <f t="shared" si="155"/>
        <v>76.599999999999994</v>
      </c>
      <c r="AX5936">
        <f t="shared" si="156"/>
        <v>184.97499999999997</v>
      </c>
    </row>
    <row r="5937" spans="1:50" x14ac:dyDescent="0.25">
      <c r="A5937" s="99" t="s">
        <v>170</v>
      </c>
      <c r="B5937" s="99" t="s">
        <v>145</v>
      </c>
      <c r="C5937" s="99" t="s">
        <v>185</v>
      </c>
      <c r="D5937" s="99" t="s">
        <v>183</v>
      </c>
      <c r="E5937" s="99" t="s">
        <v>186</v>
      </c>
      <c r="F5937" s="134" t="s">
        <v>207</v>
      </c>
      <c r="G5937" s="38">
        <v>44568</v>
      </c>
      <c r="H5937" s="38"/>
      <c r="AL5937">
        <v>0.25662499999999999</v>
      </c>
      <c r="AM5937">
        <v>0.37325000000000003</v>
      </c>
      <c r="AN5937">
        <v>0.34925000000000006</v>
      </c>
      <c r="AO5937">
        <v>0.371</v>
      </c>
      <c r="AP5937">
        <v>0.38</v>
      </c>
      <c r="AQ5937">
        <v>0.433</v>
      </c>
      <c r="AR5937">
        <v>0.47125</v>
      </c>
      <c r="AS5937">
        <v>0.51875000000000004</v>
      </c>
      <c r="AU5937">
        <f t="shared" si="155"/>
        <v>51.324999999999996</v>
      </c>
      <c r="AV5937">
        <f t="shared" si="155"/>
        <v>74.650000000000006</v>
      </c>
      <c r="AW5937">
        <f t="shared" si="155"/>
        <v>69.850000000000009</v>
      </c>
      <c r="AX5937">
        <f t="shared" si="156"/>
        <v>195.82499999999999</v>
      </c>
    </row>
    <row r="5938" spans="1:50" x14ac:dyDescent="0.25">
      <c r="A5938" s="99" t="s">
        <v>170</v>
      </c>
      <c r="B5938" s="99" t="s">
        <v>145</v>
      </c>
      <c r="C5938" s="99" t="s">
        <v>185</v>
      </c>
      <c r="D5938" s="99" t="s">
        <v>183</v>
      </c>
      <c r="E5938" s="99" t="s">
        <v>186</v>
      </c>
      <c r="F5938" s="134" t="s">
        <v>207</v>
      </c>
      <c r="G5938" s="38">
        <v>44571</v>
      </c>
      <c r="H5938" s="38"/>
      <c r="AL5938">
        <v>0.23225000000000001</v>
      </c>
      <c r="AM5938">
        <v>0.37325000000000003</v>
      </c>
      <c r="AN5938">
        <v>0.34749999999999998</v>
      </c>
      <c r="AO5938">
        <v>0.37349999999999994</v>
      </c>
      <c r="AP5938">
        <v>0.38425000000000004</v>
      </c>
      <c r="AQ5938">
        <v>0.4375</v>
      </c>
      <c r="AR5938">
        <v>0.47199999999999998</v>
      </c>
      <c r="AS5938">
        <v>0.51700000000000002</v>
      </c>
      <c r="AU5938">
        <f t="shared" si="155"/>
        <v>46.45</v>
      </c>
      <c r="AV5938">
        <f t="shared" si="155"/>
        <v>74.650000000000006</v>
      </c>
      <c r="AW5938">
        <f t="shared" si="155"/>
        <v>69.5</v>
      </c>
      <c r="AX5938">
        <f t="shared" si="156"/>
        <v>190.60000000000002</v>
      </c>
    </row>
    <row r="5939" spans="1:50" x14ac:dyDescent="0.25">
      <c r="A5939" s="99" t="s">
        <v>170</v>
      </c>
      <c r="B5939" s="99" t="s">
        <v>145</v>
      </c>
      <c r="C5939" s="99" t="s">
        <v>185</v>
      </c>
      <c r="D5939" s="99" t="s">
        <v>183</v>
      </c>
      <c r="E5939" s="99" t="s">
        <v>186</v>
      </c>
      <c r="F5939" s="134" t="s">
        <v>207</v>
      </c>
      <c r="G5939" s="38">
        <v>44579</v>
      </c>
      <c r="H5939" s="38"/>
      <c r="AL5939">
        <v>0.21249999999999999</v>
      </c>
      <c r="AM5939">
        <v>0.36725000000000002</v>
      </c>
      <c r="AN5939">
        <v>0.35149999999999998</v>
      </c>
      <c r="AO5939">
        <v>0.37624999999999997</v>
      </c>
      <c r="AP5939">
        <v>0.38450000000000001</v>
      </c>
      <c r="AQ5939">
        <v>0.43450000000000005</v>
      </c>
      <c r="AR5939">
        <v>0.47225</v>
      </c>
      <c r="AS5939">
        <v>0.51524999999999999</v>
      </c>
      <c r="AU5939">
        <f t="shared" si="155"/>
        <v>42.5</v>
      </c>
      <c r="AV5939">
        <f t="shared" si="155"/>
        <v>73.45</v>
      </c>
      <c r="AW5939">
        <f t="shared" si="155"/>
        <v>70.3</v>
      </c>
      <c r="AX5939">
        <f t="shared" si="156"/>
        <v>186.25</v>
      </c>
    </row>
    <row r="5940" spans="1:50" x14ac:dyDescent="0.25">
      <c r="A5940" s="99" t="s">
        <v>170</v>
      </c>
      <c r="B5940" s="99" t="s">
        <v>145</v>
      </c>
      <c r="C5940" s="99" t="s">
        <v>185</v>
      </c>
      <c r="D5940" s="99" t="s">
        <v>183</v>
      </c>
      <c r="E5940" s="99" t="s">
        <v>186</v>
      </c>
      <c r="F5940" s="134" t="s">
        <v>207</v>
      </c>
      <c r="G5940" s="38">
        <v>44586</v>
      </c>
      <c r="H5940" s="38"/>
      <c r="AL5940">
        <v>0.20925000000000002</v>
      </c>
      <c r="AM5940">
        <v>0.36299999999999999</v>
      </c>
      <c r="AN5940">
        <v>0.34825</v>
      </c>
      <c r="AO5940">
        <v>0.37450000000000006</v>
      </c>
      <c r="AP5940">
        <v>0.35649999999999998</v>
      </c>
      <c r="AQ5940">
        <v>0.43749999999999994</v>
      </c>
      <c r="AR5940">
        <v>0.47249999999999998</v>
      </c>
      <c r="AS5940">
        <v>0.51824999999999999</v>
      </c>
      <c r="AU5940">
        <f t="shared" si="155"/>
        <v>41.85</v>
      </c>
      <c r="AV5940">
        <f t="shared" si="155"/>
        <v>72.599999999999994</v>
      </c>
      <c r="AW5940">
        <f t="shared" si="155"/>
        <v>69.650000000000006</v>
      </c>
      <c r="AX5940">
        <f t="shared" si="156"/>
        <v>184.1</v>
      </c>
    </row>
    <row r="5941" spans="1:50" x14ac:dyDescent="0.25">
      <c r="A5941" s="99" t="s">
        <v>170</v>
      </c>
      <c r="B5941" s="99" t="s">
        <v>145</v>
      </c>
      <c r="C5941" s="99" t="s">
        <v>185</v>
      </c>
      <c r="D5941" s="99" t="s">
        <v>183</v>
      </c>
      <c r="E5941" s="99" t="s">
        <v>186</v>
      </c>
      <c r="F5941" s="134" t="s">
        <v>207</v>
      </c>
      <c r="G5941" s="38">
        <v>44592</v>
      </c>
      <c r="H5941" s="38"/>
      <c r="AL5941">
        <v>0.22524999999999998</v>
      </c>
      <c r="AM5941">
        <v>0.35375000000000001</v>
      </c>
      <c r="AN5941">
        <v>0.35499999999999998</v>
      </c>
      <c r="AO5941">
        <v>0.34825</v>
      </c>
      <c r="AP5941">
        <v>0.37200000000000005</v>
      </c>
      <c r="AQ5941">
        <v>0.41275000000000001</v>
      </c>
      <c r="AR5941">
        <v>0.46899999999999997</v>
      </c>
      <c r="AS5941">
        <v>0.50950000000000006</v>
      </c>
      <c r="AU5941">
        <f t="shared" si="155"/>
        <v>45.05</v>
      </c>
      <c r="AV5941">
        <f t="shared" si="155"/>
        <v>70.75</v>
      </c>
      <c r="AW5941">
        <f t="shared" si="155"/>
        <v>71</v>
      </c>
      <c r="AX5941">
        <f t="shared" si="156"/>
        <v>186.8</v>
      </c>
    </row>
    <row r="5942" spans="1:50" x14ac:dyDescent="0.25">
      <c r="A5942" s="99" t="s">
        <v>170</v>
      </c>
      <c r="B5942" s="99" t="s">
        <v>145</v>
      </c>
      <c r="C5942" s="99" t="s">
        <v>185</v>
      </c>
      <c r="D5942" s="99" t="s">
        <v>183</v>
      </c>
      <c r="E5942" s="99" t="s">
        <v>186</v>
      </c>
      <c r="F5942" s="134" t="s">
        <v>207</v>
      </c>
      <c r="G5942" s="38">
        <v>44601</v>
      </c>
      <c r="H5942" s="38"/>
      <c r="AL5942">
        <v>0.361375</v>
      </c>
      <c r="AM5942">
        <v>0.39150000000000007</v>
      </c>
      <c r="AN5942">
        <v>0.38725000000000004</v>
      </c>
      <c r="AO5942">
        <v>0.36725000000000002</v>
      </c>
      <c r="AP5942">
        <v>0.39450000000000002</v>
      </c>
      <c r="AQ5942">
        <v>0.42175000000000007</v>
      </c>
      <c r="AR5942">
        <v>0.46899999999999997</v>
      </c>
      <c r="AS5942">
        <v>0.50875000000000004</v>
      </c>
      <c r="AU5942">
        <f t="shared" si="155"/>
        <v>72.275000000000006</v>
      </c>
      <c r="AV5942">
        <f t="shared" si="155"/>
        <v>78.300000000000011</v>
      </c>
      <c r="AW5942">
        <f t="shared" si="155"/>
        <v>77.45</v>
      </c>
      <c r="AX5942">
        <f t="shared" si="156"/>
        <v>228.02500000000003</v>
      </c>
    </row>
    <row r="5943" spans="1:50" x14ac:dyDescent="0.25">
      <c r="A5943" s="99" t="s">
        <v>170</v>
      </c>
      <c r="B5943" s="99" t="s">
        <v>145</v>
      </c>
      <c r="C5943" s="99" t="s">
        <v>185</v>
      </c>
      <c r="D5943" s="99" t="s">
        <v>183</v>
      </c>
      <c r="E5943" s="99" t="s">
        <v>186</v>
      </c>
      <c r="F5943" s="134" t="s">
        <v>207</v>
      </c>
      <c r="G5943" s="38">
        <v>44603</v>
      </c>
      <c r="H5943" s="38"/>
      <c r="AM5943">
        <v>0.39349999999999996</v>
      </c>
      <c r="AN5943">
        <v>0.39350000000000002</v>
      </c>
      <c r="AO5943">
        <v>0.38799999999999996</v>
      </c>
      <c r="AP5943">
        <v>0.39500000000000002</v>
      </c>
      <c r="AQ5943">
        <v>0.41850000000000004</v>
      </c>
      <c r="AR5943">
        <v>0.47650000000000003</v>
      </c>
      <c r="AS5943">
        <v>0.51</v>
      </c>
    </row>
    <row r="5944" spans="1:50" x14ac:dyDescent="0.25">
      <c r="A5944" s="99" t="s">
        <v>170</v>
      </c>
      <c r="B5944" s="99" t="s">
        <v>145</v>
      </c>
      <c r="C5944" s="99" t="s">
        <v>185</v>
      </c>
      <c r="D5944" s="99" t="s">
        <v>183</v>
      </c>
      <c r="E5944" s="99" t="s">
        <v>186</v>
      </c>
      <c r="F5944" s="134" t="s">
        <v>207</v>
      </c>
      <c r="G5944" s="38">
        <v>44606</v>
      </c>
      <c r="H5944" s="38"/>
      <c r="AL5944">
        <v>0.35100000000000003</v>
      </c>
      <c r="AM5944">
        <v>0.39624999999999999</v>
      </c>
      <c r="AN5944">
        <v>0.39</v>
      </c>
      <c r="AO5944">
        <v>0.376</v>
      </c>
      <c r="AP5944">
        <v>0.40625</v>
      </c>
      <c r="AQ5944">
        <v>0.42950000000000005</v>
      </c>
      <c r="AR5944">
        <v>0.47525000000000001</v>
      </c>
      <c r="AS5944">
        <v>0.52300000000000002</v>
      </c>
      <c r="AU5944">
        <f t="shared" si="155"/>
        <v>70.2</v>
      </c>
      <c r="AV5944">
        <f t="shared" si="155"/>
        <v>79.25</v>
      </c>
      <c r="AW5944">
        <f t="shared" si="155"/>
        <v>78</v>
      </c>
      <c r="AX5944">
        <f t="shared" si="156"/>
        <v>227.45</v>
      </c>
    </row>
    <row r="5945" spans="1:50" x14ac:dyDescent="0.25">
      <c r="A5945" s="99" t="s">
        <v>170</v>
      </c>
      <c r="B5945" s="99" t="s">
        <v>145</v>
      </c>
      <c r="C5945" s="99" t="s">
        <v>185</v>
      </c>
      <c r="D5945" s="99" t="s">
        <v>183</v>
      </c>
      <c r="E5945" s="99" t="s">
        <v>186</v>
      </c>
      <c r="F5945" s="134" t="s">
        <v>207</v>
      </c>
      <c r="G5945" s="38">
        <v>44613</v>
      </c>
      <c r="H5945" s="38"/>
      <c r="AL5945">
        <v>0.27687499999999998</v>
      </c>
      <c r="AM5945">
        <v>0.38500000000000001</v>
      </c>
      <c r="AN5945">
        <v>0.38174999999999998</v>
      </c>
      <c r="AO5945">
        <v>0.3705</v>
      </c>
      <c r="AP5945">
        <v>0.40525</v>
      </c>
      <c r="AQ5945">
        <v>0.43149999999999999</v>
      </c>
      <c r="AR5945">
        <v>0.47674999999999995</v>
      </c>
      <c r="AS5945">
        <v>0.52450000000000008</v>
      </c>
      <c r="AU5945">
        <f t="shared" si="155"/>
        <v>55.375</v>
      </c>
      <c r="AV5945">
        <f t="shared" si="155"/>
        <v>77</v>
      </c>
      <c r="AW5945">
        <f t="shared" si="155"/>
        <v>76.349999999999994</v>
      </c>
      <c r="AX5945">
        <f t="shared" si="156"/>
        <v>208.72499999999999</v>
      </c>
    </row>
    <row r="5946" spans="1:50" x14ac:dyDescent="0.25">
      <c r="A5946" s="99" t="s">
        <v>170</v>
      </c>
      <c r="B5946" s="99" t="s">
        <v>145</v>
      </c>
      <c r="C5946" s="99" t="s">
        <v>185</v>
      </c>
      <c r="D5946" s="99" t="s">
        <v>183</v>
      </c>
      <c r="E5946" s="99" t="s">
        <v>186</v>
      </c>
      <c r="F5946" s="134" t="s">
        <v>188</v>
      </c>
      <c r="G5946" s="38">
        <v>44698</v>
      </c>
      <c r="H5946" s="38"/>
      <c r="AL5946">
        <v>0.31412499999999999</v>
      </c>
      <c r="AM5946">
        <v>0.37624999999999997</v>
      </c>
      <c r="AN5946">
        <v>0.37274999999999997</v>
      </c>
      <c r="AO5946">
        <v>0.35899999999999999</v>
      </c>
      <c r="AP5946">
        <v>0.40575000000000006</v>
      </c>
      <c r="AQ5946">
        <v>0.43200000000000005</v>
      </c>
      <c r="AR5946">
        <v>0.47499999999999998</v>
      </c>
      <c r="AS5946">
        <v>0.52349999999999997</v>
      </c>
      <c r="AU5946">
        <f t="shared" si="155"/>
        <v>62.824999999999996</v>
      </c>
      <c r="AV5946">
        <f t="shared" si="155"/>
        <v>75.25</v>
      </c>
      <c r="AW5946">
        <f t="shared" si="155"/>
        <v>74.55</v>
      </c>
      <c r="AX5946">
        <f t="shared" si="156"/>
        <v>212.625</v>
      </c>
    </row>
    <row r="5947" spans="1:50" x14ac:dyDescent="0.25">
      <c r="A5947" s="99" t="s">
        <v>170</v>
      </c>
      <c r="B5947" s="99" t="s">
        <v>145</v>
      </c>
      <c r="C5947" s="99" t="s">
        <v>185</v>
      </c>
      <c r="D5947" s="99" t="s">
        <v>183</v>
      </c>
      <c r="E5947" s="99" t="s">
        <v>186</v>
      </c>
      <c r="F5947" s="134" t="s">
        <v>188</v>
      </c>
      <c r="G5947" s="38">
        <v>44705</v>
      </c>
      <c r="H5947" s="38"/>
      <c r="AL5947">
        <v>0.271125</v>
      </c>
      <c r="AM5947">
        <v>0.3725</v>
      </c>
      <c r="AN5947">
        <v>0.36974999999999997</v>
      </c>
      <c r="AO5947">
        <v>0.35975000000000001</v>
      </c>
      <c r="AP5947">
        <v>0.40250000000000002</v>
      </c>
      <c r="AQ5947">
        <v>0.42524999999999996</v>
      </c>
      <c r="AR5947">
        <v>0.47125</v>
      </c>
      <c r="AS5947">
        <v>0.52275000000000005</v>
      </c>
      <c r="AU5947">
        <f t="shared" si="155"/>
        <v>54.225000000000001</v>
      </c>
      <c r="AV5947">
        <f t="shared" si="155"/>
        <v>74.5</v>
      </c>
      <c r="AW5947">
        <f t="shared" si="155"/>
        <v>73.949999999999989</v>
      </c>
      <c r="AX5947">
        <f t="shared" si="156"/>
        <v>202.67499999999998</v>
      </c>
    </row>
    <row r="5948" spans="1:50" x14ac:dyDescent="0.25">
      <c r="A5948" s="99" t="s">
        <v>170</v>
      </c>
      <c r="B5948" s="99" t="s">
        <v>145</v>
      </c>
      <c r="C5948" s="99" t="s">
        <v>185</v>
      </c>
      <c r="D5948" s="99" t="s">
        <v>183</v>
      </c>
      <c r="E5948" s="99" t="s">
        <v>186</v>
      </c>
      <c r="F5948" s="134" t="s">
        <v>188</v>
      </c>
      <c r="G5948" s="38">
        <v>44712</v>
      </c>
      <c r="H5948" s="38"/>
      <c r="AL5948">
        <v>0.329625</v>
      </c>
      <c r="AM5948">
        <v>0.38850000000000001</v>
      </c>
      <c r="AN5948">
        <v>0.38624999999999998</v>
      </c>
      <c r="AO5948">
        <v>0.36900000000000005</v>
      </c>
      <c r="AP5948">
        <v>0.40849999999999992</v>
      </c>
      <c r="AQ5948">
        <v>0.4365</v>
      </c>
      <c r="AR5948">
        <v>0.49774999999999997</v>
      </c>
      <c r="AS5948">
        <v>0.51275000000000004</v>
      </c>
      <c r="AU5948">
        <f t="shared" si="155"/>
        <v>65.924999999999997</v>
      </c>
      <c r="AV5948">
        <f t="shared" si="155"/>
        <v>77.7</v>
      </c>
      <c r="AW5948">
        <f t="shared" si="155"/>
        <v>77.25</v>
      </c>
      <c r="AX5948">
        <f t="shared" si="156"/>
        <v>220.875</v>
      </c>
    </row>
    <row r="5949" spans="1:50" x14ac:dyDescent="0.25">
      <c r="A5949" s="99" t="s">
        <v>170</v>
      </c>
      <c r="B5949" s="99" t="s">
        <v>145</v>
      </c>
      <c r="C5949" s="99" t="s">
        <v>185</v>
      </c>
      <c r="D5949" s="99" t="s">
        <v>183</v>
      </c>
      <c r="E5949" s="99" t="s">
        <v>186</v>
      </c>
      <c r="F5949" s="134" t="s">
        <v>188</v>
      </c>
      <c r="G5949" s="38">
        <v>44720</v>
      </c>
      <c r="H5949" s="38"/>
      <c r="AL5949">
        <v>0.31825000000000003</v>
      </c>
      <c r="AM5949">
        <v>0.38700000000000001</v>
      </c>
      <c r="AN5949">
        <v>0.38124999999999998</v>
      </c>
      <c r="AO5949">
        <v>0.36599999999999994</v>
      </c>
      <c r="AP5949">
        <v>0.40525000000000005</v>
      </c>
      <c r="AQ5949">
        <v>0.4325</v>
      </c>
      <c r="AR5949">
        <v>0.47</v>
      </c>
      <c r="AS5949">
        <v>0.52174999999999994</v>
      </c>
      <c r="AU5949">
        <f t="shared" si="155"/>
        <v>63.650000000000006</v>
      </c>
      <c r="AV5949">
        <f t="shared" si="155"/>
        <v>77.400000000000006</v>
      </c>
      <c r="AW5949">
        <f t="shared" si="155"/>
        <v>76.25</v>
      </c>
      <c r="AX5949">
        <f t="shared" si="156"/>
        <v>217.3</v>
      </c>
    </row>
    <row r="5950" spans="1:50" x14ac:dyDescent="0.25">
      <c r="A5950" s="99" t="s">
        <v>170</v>
      </c>
      <c r="B5950" s="99" t="s">
        <v>145</v>
      </c>
      <c r="C5950" s="99" t="s">
        <v>185</v>
      </c>
      <c r="D5950" s="99" t="s">
        <v>183</v>
      </c>
      <c r="E5950" s="99" t="s">
        <v>186</v>
      </c>
      <c r="F5950" s="134" t="s">
        <v>188</v>
      </c>
      <c r="G5950" s="38">
        <v>44725</v>
      </c>
      <c r="H5950" s="38"/>
      <c r="AL5950">
        <v>0.31</v>
      </c>
      <c r="AM5950">
        <v>0.38424999999999998</v>
      </c>
      <c r="AN5950">
        <v>0.38250000000000001</v>
      </c>
      <c r="AO5950">
        <v>0.36975000000000002</v>
      </c>
      <c r="AP5950">
        <v>0.41025</v>
      </c>
      <c r="AQ5950">
        <v>0.4365</v>
      </c>
      <c r="AR5950">
        <v>0.47499999999999998</v>
      </c>
      <c r="AS5950">
        <v>0.52550000000000008</v>
      </c>
      <c r="AU5950">
        <f t="shared" si="155"/>
        <v>62</v>
      </c>
      <c r="AV5950">
        <f t="shared" si="155"/>
        <v>76.849999999999994</v>
      </c>
      <c r="AW5950">
        <f t="shared" si="155"/>
        <v>76.5</v>
      </c>
      <c r="AX5950">
        <f t="shared" si="156"/>
        <v>215.35</v>
      </c>
    </row>
    <row r="5951" spans="1:50" x14ac:dyDescent="0.25">
      <c r="A5951" s="99" t="s">
        <v>170</v>
      </c>
      <c r="B5951" s="99" t="s">
        <v>145</v>
      </c>
      <c r="C5951" s="99" t="s">
        <v>185</v>
      </c>
      <c r="D5951" s="99" t="s">
        <v>183</v>
      </c>
      <c r="E5951" s="99" t="s">
        <v>186</v>
      </c>
      <c r="F5951" s="134" t="s">
        <v>188</v>
      </c>
      <c r="G5951" s="38">
        <v>44732</v>
      </c>
      <c r="H5951" s="38"/>
      <c r="AL5951">
        <v>0.34025</v>
      </c>
      <c r="AM5951">
        <v>0.38674999999999998</v>
      </c>
      <c r="AN5951">
        <v>0.38124999999999998</v>
      </c>
      <c r="AO5951">
        <v>0.36649999999999999</v>
      </c>
      <c r="AP5951">
        <v>0.40475</v>
      </c>
      <c r="AQ5951">
        <v>0.4335</v>
      </c>
      <c r="AR5951">
        <v>0.47</v>
      </c>
      <c r="AS5951">
        <v>0.52525000000000011</v>
      </c>
      <c r="AU5951">
        <f t="shared" si="155"/>
        <v>68.05</v>
      </c>
      <c r="AV5951">
        <f t="shared" si="155"/>
        <v>77.349999999999994</v>
      </c>
      <c r="AW5951">
        <f t="shared" si="155"/>
        <v>76.25</v>
      </c>
      <c r="AX5951">
        <f t="shared" si="156"/>
        <v>221.64999999999998</v>
      </c>
    </row>
    <row r="5952" spans="1:50" x14ac:dyDescent="0.25">
      <c r="A5952" s="99" t="s">
        <v>170</v>
      </c>
      <c r="B5952" s="99" t="s">
        <v>145</v>
      </c>
      <c r="C5952" s="99" t="s">
        <v>185</v>
      </c>
      <c r="D5952" s="99" t="s">
        <v>183</v>
      </c>
      <c r="E5952" s="99" t="s">
        <v>186</v>
      </c>
      <c r="F5952" s="134" t="s">
        <v>188</v>
      </c>
      <c r="G5952" s="38">
        <v>44739</v>
      </c>
      <c r="H5952" s="38"/>
      <c r="AL5952">
        <v>0.328125</v>
      </c>
      <c r="AM5952">
        <v>0.38924999999999998</v>
      </c>
      <c r="AN5952">
        <v>0.38600000000000001</v>
      </c>
      <c r="AO5952">
        <v>0.3725</v>
      </c>
      <c r="AP5952">
        <v>0.40825</v>
      </c>
      <c r="AQ5952">
        <v>0.44424999999999998</v>
      </c>
      <c r="AR5952">
        <v>0.48425000000000007</v>
      </c>
      <c r="AS5952">
        <v>0.52950000000000008</v>
      </c>
      <c r="AU5952">
        <f t="shared" si="155"/>
        <v>65.625</v>
      </c>
      <c r="AV5952">
        <f t="shared" si="155"/>
        <v>77.849999999999994</v>
      </c>
      <c r="AW5952">
        <f t="shared" si="155"/>
        <v>77.2</v>
      </c>
      <c r="AX5952">
        <f t="shared" si="156"/>
        <v>220.67500000000001</v>
      </c>
    </row>
    <row r="5953" spans="1:50" x14ac:dyDescent="0.25">
      <c r="A5953" s="99" t="s">
        <v>170</v>
      </c>
      <c r="B5953" s="99" t="s">
        <v>145</v>
      </c>
      <c r="C5953" s="99" t="s">
        <v>185</v>
      </c>
      <c r="D5953" s="99" t="s">
        <v>183</v>
      </c>
      <c r="E5953" s="99" t="s">
        <v>186</v>
      </c>
      <c r="F5953" s="134" t="s">
        <v>188</v>
      </c>
      <c r="G5953" s="38">
        <v>44746</v>
      </c>
      <c r="H5953" s="38"/>
      <c r="AL5953">
        <v>0.31387500000000002</v>
      </c>
      <c r="AM5953">
        <v>0.38624999999999998</v>
      </c>
      <c r="AN5953">
        <v>0.38374999999999998</v>
      </c>
      <c r="AO5953">
        <v>0.37325000000000003</v>
      </c>
      <c r="AP5953">
        <v>0.40899999999999992</v>
      </c>
      <c r="AQ5953">
        <v>0.44225000000000003</v>
      </c>
      <c r="AR5953">
        <v>0.48699999999999993</v>
      </c>
      <c r="AS5953">
        <v>0.52975000000000005</v>
      </c>
      <c r="AU5953">
        <f t="shared" si="155"/>
        <v>62.775000000000006</v>
      </c>
      <c r="AV5953">
        <f t="shared" si="155"/>
        <v>77.25</v>
      </c>
      <c r="AW5953">
        <f t="shared" si="155"/>
        <v>76.75</v>
      </c>
      <c r="AX5953">
        <f t="shared" si="156"/>
        <v>216.77500000000001</v>
      </c>
    </row>
    <row r="5954" spans="1:50" x14ac:dyDescent="0.25">
      <c r="A5954" s="99" t="s">
        <v>170</v>
      </c>
      <c r="B5954" s="99" t="s">
        <v>145</v>
      </c>
      <c r="C5954" s="99" t="s">
        <v>185</v>
      </c>
      <c r="D5954" s="99" t="s">
        <v>183</v>
      </c>
      <c r="E5954" s="99" t="s">
        <v>186</v>
      </c>
      <c r="F5954" s="134" t="s">
        <v>188</v>
      </c>
      <c r="G5954" s="38">
        <v>44753</v>
      </c>
      <c r="H5954" s="38"/>
      <c r="AL5954">
        <v>0.33325000000000005</v>
      </c>
      <c r="AM5954">
        <v>0.38525000000000004</v>
      </c>
      <c r="AN5954">
        <v>0.37825000000000003</v>
      </c>
      <c r="AO5954">
        <v>0.36549999999999999</v>
      </c>
      <c r="AP5954">
        <v>0.40125</v>
      </c>
      <c r="AQ5954">
        <v>0.434</v>
      </c>
      <c r="AR5954">
        <v>0.47450000000000003</v>
      </c>
      <c r="AS5954">
        <v>0.51774999999999993</v>
      </c>
      <c r="AU5954">
        <f t="shared" si="155"/>
        <v>66.650000000000006</v>
      </c>
      <c r="AV5954">
        <f t="shared" si="155"/>
        <v>77.050000000000011</v>
      </c>
      <c r="AW5954">
        <f t="shared" si="155"/>
        <v>75.650000000000006</v>
      </c>
      <c r="AX5954">
        <f t="shared" si="156"/>
        <v>219.35000000000002</v>
      </c>
    </row>
    <row r="5955" spans="1:50" x14ac:dyDescent="0.25">
      <c r="A5955" s="99" t="s">
        <v>170</v>
      </c>
      <c r="B5955" s="99" t="s">
        <v>145</v>
      </c>
      <c r="C5955" s="99" t="s">
        <v>185</v>
      </c>
      <c r="D5955" s="99" t="s">
        <v>183</v>
      </c>
      <c r="E5955" s="99" t="s">
        <v>186</v>
      </c>
      <c r="F5955" s="134" t="s">
        <v>188</v>
      </c>
      <c r="G5955" s="38">
        <v>44756</v>
      </c>
      <c r="H5955" s="38"/>
      <c r="AM5955">
        <v>0.39124999999999999</v>
      </c>
      <c r="AO5955">
        <v>0.38750000000000001</v>
      </c>
      <c r="AP5955">
        <v>0.41674999999999995</v>
      </c>
      <c r="AQ5955">
        <v>0.47749999999999998</v>
      </c>
      <c r="AR5955">
        <v>0.53249999999999997</v>
      </c>
      <c r="AS5955">
        <v>0.54525000000000001</v>
      </c>
    </row>
    <row r="5956" spans="1:50" x14ac:dyDescent="0.25">
      <c r="A5956" s="99" t="s">
        <v>163</v>
      </c>
      <c r="B5956" s="99" t="s">
        <v>79</v>
      </c>
      <c r="C5956" s="99" t="s">
        <v>182</v>
      </c>
      <c r="D5956" s="99" t="s">
        <v>183</v>
      </c>
      <c r="E5956" s="99" t="s">
        <v>186</v>
      </c>
      <c r="F5956" s="21" t="s">
        <v>188</v>
      </c>
      <c r="G5956" s="143">
        <v>44760</v>
      </c>
      <c r="H5956" s="143"/>
      <c r="I5956" s="21"/>
      <c r="J5956" s="21"/>
      <c r="K5956" s="21"/>
      <c r="L5956" s="21"/>
      <c r="M5956" s="21"/>
      <c r="N5956" s="21"/>
      <c r="O5956" s="21"/>
      <c r="P5956" s="21"/>
      <c r="AL5956" s="21">
        <v>0.35549999999999998</v>
      </c>
      <c r="AM5956" s="21">
        <v>0.39624999999999999</v>
      </c>
      <c r="AN5956" s="21">
        <v>0.38400000000000001</v>
      </c>
      <c r="AO5956" s="21">
        <v>0.3922500000000001</v>
      </c>
      <c r="AP5956" s="21">
        <v>0.43700000000000006</v>
      </c>
      <c r="AQ5956" s="21">
        <v>0.45900000000000007</v>
      </c>
      <c r="AR5956" s="21">
        <v>0.48799999999999999</v>
      </c>
      <c r="AS5956" s="21">
        <v>0.55049999999999999</v>
      </c>
      <c r="AU5956">
        <f t="shared" si="155"/>
        <v>71.099999999999994</v>
      </c>
      <c r="AV5956">
        <f t="shared" si="155"/>
        <v>79.25</v>
      </c>
      <c r="AW5956">
        <f t="shared" si="155"/>
        <v>76.8</v>
      </c>
      <c r="AX5956">
        <f t="shared" si="156"/>
        <v>227.14999999999998</v>
      </c>
    </row>
    <row r="5957" spans="1:50" x14ac:dyDescent="0.25">
      <c r="A5957" s="99" t="s">
        <v>163</v>
      </c>
      <c r="B5957" s="99" t="s">
        <v>79</v>
      </c>
      <c r="C5957" s="99" t="s">
        <v>182</v>
      </c>
      <c r="D5957" s="99" t="s">
        <v>183</v>
      </c>
      <c r="E5957" s="99" t="s">
        <v>186</v>
      </c>
      <c r="F5957" s="21" t="s">
        <v>188</v>
      </c>
      <c r="G5957" s="143">
        <v>44767</v>
      </c>
      <c r="H5957" s="143"/>
      <c r="I5957" s="21"/>
      <c r="J5957" s="21"/>
      <c r="K5957" s="21"/>
      <c r="L5957" s="21"/>
      <c r="M5957" s="21"/>
      <c r="N5957" s="21"/>
      <c r="O5957" s="21"/>
      <c r="P5957" s="21"/>
      <c r="AL5957" s="21">
        <v>0.37</v>
      </c>
      <c r="AM5957" s="21">
        <v>0.39299999999999996</v>
      </c>
      <c r="AN5957" s="21">
        <v>0.38075000000000003</v>
      </c>
      <c r="AO5957" s="21">
        <v>0.38250000000000001</v>
      </c>
      <c r="AP5957" s="21">
        <v>0.42674999999999996</v>
      </c>
      <c r="AQ5957" s="21">
        <v>0.45600000000000002</v>
      </c>
      <c r="AR5957" s="21">
        <v>0.48475000000000001</v>
      </c>
      <c r="AS5957" s="21">
        <v>0.54474999999999996</v>
      </c>
      <c r="AU5957">
        <f t="shared" si="155"/>
        <v>74</v>
      </c>
      <c r="AV5957">
        <f t="shared" si="155"/>
        <v>78.599999999999994</v>
      </c>
      <c r="AW5957">
        <f t="shared" si="155"/>
        <v>76.150000000000006</v>
      </c>
      <c r="AX5957">
        <f t="shared" si="156"/>
        <v>228.75</v>
      </c>
    </row>
    <row r="5958" spans="1:50" x14ac:dyDescent="0.25">
      <c r="A5958" s="99" t="s">
        <v>163</v>
      </c>
      <c r="B5958" s="99" t="s">
        <v>79</v>
      </c>
      <c r="C5958" s="99" t="s">
        <v>182</v>
      </c>
      <c r="D5958" s="99" t="s">
        <v>183</v>
      </c>
      <c r="E5958" s="99" t="s">
        <v>186</v>
      </c>
      <c r="F5958" s="21" t="s">
        <v>188</v>
      </c>
      <c r="G5958" s="143">
        <v>44769</v>
      </c>
      <c r="H5958" s="143"/>
      <c r="I5958" s="21"/>
      <c r="J5958" s="21"/>
      <c r="K5958" s="21"/>
      <c r="L5958" s="21"/>
      <c r="M5958" s="21"/>
      <c r="N5958" s="21"/>
      <c r="O5958" s="21"/>
      <c r="P5958" s="21"/>
      <c r="AL5958" s="21">
        <v>0.37</v>
      </c>
      <c r="AM5958" s="21">
        <v>0.39600000000000002</v>
      </c>
      <c r="AN5958" s="21">
        <v>0.39474999999999999</v>
      </c>
      <c r="AO5958" s="21">
        <v>0.40399999999999997</v>
      </c>
      <c r="AP5958" s="21">
        <v>0.4375</v>
      </c>
      <c r="AQ5958" s="21">
        <v>0.45250000000000001</v>
      </c>
      <c r="AR5958" s="21">
        <v>0.4860000000000001</v>
      </c>
      <c r="AS5958" s="21">
        <v>0.54674999999999996</v>
      </c>
      <c r="AU5958">
        <f t="shared" si="155"/>
        <v>74</v>
      </c>
      <c r="AV5958">
        <f t="shared" si="155"/>
        <v>79.2</v>
      </c>
      <c r="AW5958">
        <f t="shared" si="155"/>
        <v>78.95</v>
      </c>
      <c r="AX5958">
        <f t="shared" si="156"/>
        <v>232.14999999999998</v>
      </c>
    </row>
    <row r="5959" spans="1:50" x14ac:dyDescent="0.25">
      <c r="A5959" s="99" t="s">
        <v>163</v>
      </c>
      <c r="B5959" s="99" t="s">
        <v>79</v>
      </c>
      <c r="C5959" s="99" t="s">
        <v>182</v>
      </c>
      <c r="D5959" s="99" t="s">
        <v>183</v>
      </c>
      <c r="E5959" s="99" t="s">
        <v>186</v>
      </c>
      <c r="F5959" s="21" t="s">
        <v>188</v>
      </c>
      <c r="G5959" s="143">
        <v>44774</v>
      </c>
      <c r="H5959" s="143"/>
      <c r="I5959" s="21"/>
      <c r="J5959" s="21"/>
      <c r="K5959" s="21"/>
      <c r="L5959" s="21"/>
      <c r="M5959" s="21"/>
      <c r="N5959" s="21"/>
      <c r="O5959" s="21"/>
      <c r="P5959" s="21"/>
      <c r="AL5959" s="21">
        <v>0.34025</v>
      </c>
      <c r="AM5959" s="21">
        <v>0.39</v>
      </c>
      <c r="AN5959" s="21">
        <v>0.38250000000000001</v>
      </c>
      <c r="AO5959" s="21">
        <v>0.38799999999999996</v>
      </c>
      <c r="AP5959" s="21">
        <v>0.43200000000000005</v>
      </c>
      <c r="AQ5959" s="21">
        <v>0.46049999999999996</v>
      </c>
      <c r="AR5959" s="21">
        <v>0.48724999999999996</v>
      </c>
      <c r="AS5959" s="21">
        <v>0.54525000000000001</v>
      </c>
      <c r="AU5959">
        <f t="shared" si="155"/>
        <v>68.05</v>
      </c>
      <c r="AV5959">
        <f t="shared" si="155"/>
        <v>78</v>
      </c>
      <c r="AW5959">
        <f t="shared" si="155"/>
        <v>76.5</v>
      </c>
      <c r="AX5959">
        <f t="shared" si="156"/>
        <v>222.55</v>
      </c>
    </row>
    <row r="5960" spans="1:50" x14ac:dyDescent="0.25">
      <c r="A5960" s="99" t="s">
        <v>163</v>
      </c>
      <c r="B5960" s="99" t="s">
        <v>79</v>
      </c>
      <c r="C5960" s="99" t="s">
        <v>182</v>
      </c>
      <c r="D5960" s="99" t="s">
        <v>183</v>
      </c>
      <c r="E5960" s="99" t="s">
        <v>186</v>
      </c>
      <c r="F5960" s="21" t="s">
        <v>188</v>
      </c>
      <c r="G5960" s="143">
        <v>44781</v>
      </c>
      <c r="H5960" s="143"/>
      <c r="I5960" s="21"/>
      <c r="J5960" s="21"/>
      <c r="K5960" s="21"/>
      <c r="L5960" s="21"/>
      <c r="M5960" s="21"/>
      <c r="N5960" s="21"/>
      <c r="O5960" s="21"/>
      <c r="P5960" s="21"/>
      <c r="AL5960" s="21">
        <v>0.30375000000000002</v>
      </c>
      <c r="AM5960" s="21">
        <v>0.38500000000000001</v>
      </c>
      <c r="AN5960" s="21">
        <v>0.3785</v>
      </c>
      <c r="AO5960" s="21">
        <v>0.38225000000000003</v>
      </c>
      <c r="AP5960" s="21">
        <v>0.42774999999999996</v>
      </c>
      <c r="AQ5960" s="21">
        <v>0.45974999999999994</v>
      </c>
      <c r="AR5960" s="21">
        <v>0.49225000000000002</v>
      </c>
      <c r="AS5960" s="21">
        <v>0.5515000000000001</v>
      </c>
      <c r="AU5960">
        <f t="shared" si="155"/>
        <v>60.750000000000007</v>
      </c>
      <c r="AV5960">
        <f t="shared" si="155"/>
        <v>77</v>
      </c>
      <c r="AW5960">
        <f t="shared" si="155"/>
        <v>75.7</v>
      </c>
      <c r="AX5960">
        <f t="shared" si="156"/>
        <v>213.45</v>
      </c>
    </row>
    <row r="5961" spans="1:50" x14ac:dyDescent="0.25">
      <c r="A5961" s="99" t="s">
        <v>163</v>
      </c>
      <c r="B5961" s="99" t="s">
        <v>79</v>
      </c>
      <c r="C5961" s="99" t="s">
        <v>182</v>
      </c>
      <c r="D5961" s="99" t="s">
        <v>183</v>
      </c>
      <c r="E5961" s="99" t="s">
        <v>186</v>
      </c>
      <c r="F5961" s="21" t="s">
        <v>188</v>
      </c>
      <c r="G5961" s="143">
        <v>44784</v>
      </c>
      <c r="H5961" s="143"/>
      <c r="I5961" s="21"/>
      <c r="J5961" s="21"/>
      <c r="K5961" s="21"/>
      <c r="L5961" s="21"/>
      <c r="M5961" s="21"/>
      <c r="N5961" s="21"/>
      <c r="O5961" s="21"/>
      <c r="P5961" s="21"/>
      <c r="AL5961" s="21"/>
      <c r="AM5961" s="21">
        <v>0.39874999999999999</v>
      </c>
      <c r="AN5961" s="21">
        <v>0.39025000000000004</v>
      </c>
      <c r="AO5961" s="21">
        <v>0.40500000000000003</v>
      </c>
      <c r="AP5961" s="21">
        <v>0.4425</v>
      </c>
      <c r="AQ5961" s="21">
        <v>0.46450000000000002</v>
      </c>
      <c r="AR5961" s="21">
        <v>0.49575000000000002</v>
      </c>
      <c r="AS5961" s="21">
        <v>0.55500000000000005</v>
      </c>
    </row>
    <row r="5962" spans="1:50" x14ac:dyDescent="0.25">
      <c r="A5962" s="99" t="s">
        <v>163</v>
      </c>
      <c r="B5962" s="99" t="s">
        <v>79</v>
      </c>
      <c r="C5962" s="99" t="s">
        <v>182</v>
      </c>
      <c r="D5962" s="99" t="s">
        <v>183</v>
      </c>
      <c r="E5962" s="99" t="s">
        <v>186</v>
      </c>
      <c r="F5962" s="21" t="s">
        <v>188</v>
      </c>
      <c r="G5962" s="143">
        <v>44788</v>
      </c>
      <c r="H5962" s="143"/>
      <c r="I5962" s="21"/>
      <c r="J5962" s="21"/>
      <c r="K5962" s="21"/>
      <c r="L5962" s="21"/>
      <c r="M5962" s="21"/>
      <c r="N5962" s="21"/>
      <c r="O5962" s="21"/>
      <c r="P5962" s="21"/>
      <c r="AL5962" s="21">
        <v>0.35712499999999997</v>
      </c>
      <c r="AM5962" s="21">
        <v>0.38950000000000001</v>
      </c>
      <c r="AN5962" s="21">
        <v>0.38549999999999995</v>
      </c>
      <c r="AO5962" s="21">
        <v>0.38200000000000001</v>
      </c>
      <c r="AP5962" s="21">
        <v>0.42774999999999996</v>
      </c>
      <c r="AQ5962" s="21">
        <v>0.45549999999999996</v>
      </c>
      <c r="AR5962" s="21">
        <v>0.47674999999999995</v>
      </c>
      <c r="AS5962" s="21">
        <v>0.54874999999999996</v>
      </c>
      <c r="AU5962">
        <f t="shared" ref="AU5962:AW6025" si="157">AL5962*200</f>
        <v>71.424999999999997</v>
      </c>
      <c r="AV5962">
        <f t="shared" si="157"/>
        <v>77.900000000000006</v>
      </c>
      <c r="AW5962">
        <f t="shared" si="157"/>
        <v>77.099999999999994</v>
      </c>
      <c r="AX5962">
        <f t="shared" ref="AX5962:AX6025" si="158">AU5962+AV5962+AW5962</f>
        <v>226.42499999999998</v>
      </c>
    </row>
    <row r="5963" spans="1:50" x14ac:dyDescent="0.25">
      <c r="A5963" s="99" t="s">
        <v>163</v>
      </c>
      <c r="B5963" s="99" t="s">
        <v>79</v>
      </c>
      <c r="C5963" s="99" t="s">
        <v>182</v>
      </c>
      <c r="D5963" s="99" t="s">
        <v>183</v>
      </c>
      <c r="E5963" s="99" t="s">
        <v>186</v>
      </c>
      <c r="F5963" s="21" t="s">
        <v>188</v>
      </c>
      <c r="G5963" s="143">
        <v>44795</v>
      </c>
      <c r="H5963" s="143"/>
      <c r="I5963" s="21"/>
      <c r="J5963" s="21"/>
      <c r="K5963" s="21"/>
      <c r="L5963" s="21"/>
      <c r="M5963" s="21"/>
      <c r="N5963" s="21"/>
      <c r="O5963" s="21"/>
      <c r="P5963" s="21"/>
      <c r="AL5963" s="21">
        <v>0.35875000000000001</v>
      </c>
      <c r="AM5963" s="21">
        <v>0.39124999999999999</v>
      </c>
      <c r="AN5963" s="21">
        <v>0.38700000000000001</v>
      </c>
      <c r="AO5963" s="21">
        <v>0.38150000000000001</v>
      </c>
      <c r="AP5963" s="21">
        <v>0.42975000000000002</v>
      </c>
      <c r="AQ5963" s="21">
        <v>0.45575000000000004</v>
      </c>
      <c r="AR5963" s="21">
        <v>0.47899999999999998</v>
      </c>
      <c r="AS5963" s="21">
        <v>0.54674999999999996</v>
      </c>
      <c r="AU5963">
        <f t="shared" si="157"/>
        <v>71.75</v>
      </c>
      <c r="AV5963">
        <f t="shared" si="157"/>
        <v>78.25</v>
      </c>
      <c r="AW5963">
        <f t="shared" si="157"/>
        <v>77.400000000000006</v>
      </c>
      <c r="AX5963">
        <f t="shared" si="158"/>
        <v>227.4</v>
      </c>
    </row>
    <row r="5964" spans="1:50" x14ac:dyDescent="0.25">
      <c r="A5964" s="99" t="s">
        <v>163</v>
      </c>
      <c r="B5964" s="99" t="s">
        <v>79</v>
      </c>
      <c r="C5964" s="99" t="s">
        <v>182</v>
      </c>
      <c r="D5964" s="99" t="s">
        <v>183</v>
      </c>
      <c r="E5964" s="99" t="s">
        <v>186</v>
      </c>
      <c r="F5964" s="21" t="s">
        <v>188</v>
      </c>
      <c r="G5964" s="143">
        <v>44802</v>
      </c>
      <c r="H5964" s="143"/>
      <c r="I5964" s="21"/>
      <c r="J5964" s="21"/>
      <c r="K5964" s="21"/>
      <c r="L5964" s="21"/>
      <c r="M5964" s="21"/>
      <c r="N5964" s="21"/>
      <c r="O5964" s="21"/>
      <c r="P5964" s="21"/>
      <c r="AL5964" s="21">
        <v>0.387125</v>
      </c>
      <c r="AM5964" s="21">
        <v>0.40224999999999994</v>
      </c>
      <c r="AN5964" s="21">
        <v>0.41700000000000004</v>
      </c>
      <c r="AO5964" s="21">
        <v>0.43274999999999997</v>
      </c>
      <c r="AP5964" s="21">
        <v>0.45200000000000001</v>
      </c>
      <c r="AQ5964" s="21">
        <v>0.48399999999999999</v>
      </c>
      <c r="AR5964" s="21">
        <v>0.51475000000000004</v>
      </c>
      <c r="AS5964" s="21">
        <v>0.54925000000000002</v>
      </c>
      <c r="AU5964">
        <f t="shared" si="157"/>
        <v>77.424999999999997</v>
      </c>
      <c r="AV5964">
        <f t="shared" si="157"/>
        <v>80.449999999999989</v>
      </c>
      <c r="AW5964">
        <f t="shared" si="157"/>
        <v>83.4</v>
      </c>
      <c r="AX5964">
        <f t="shared" si="158"/>
        <v>241.27500000000001</v>
      </c>
    </row>
    <row r="5965" spans="1:50" x14ac:dyDescent="0.25">
      <c r="A5965" s="99" t="s">
        <v>163</v>
      </c>
      <c r="B5965" s="99" t="s">
        <v>79</v>
      </c>
      <c r="C5965" s="99" t="s">
        <v>182</v>
      </c>
      <c r="D5965" s="99" t="s">
        <v>183</v>
      </c>
      <c r="E5965" s="99" t="s">
        <v>186</v>
      </c>
      <c r="F5965" s="21" t="s">
        <v>188</v>
      </c>
      <c r="G5965" s="143">
        <v>44812</v>
      </c>
      <c r="H5965" s="143"/>
      <c r="I5965" s="21"/>
      <c r="J5965" s="21"/>
      <c r="K5965" s="21"/>
      <c r="L5965" s="21"/>
      <c r="M5965" s="21"/>
      <c r="N5965" s="21"/>
      <c r="O5965" s="21"/>
      <c r="P5965" s="21"/>
      <c r="AL5965" s="21">
        <v>0.37937500000000002</v>
      </c>
      <c r="AM5965" s="21">
        <v>0.39300000000000002</v>
      </c>
      <c r="AN5965" s="21">
        <v>0.38750000000000001</v>
      </c>
      <c r="AO5965" s="21">
        <v>0.40075000000000005</v>
      </c>
      <c r="AP5965" s="21">
        <v>0.44349999999999995</v>
      </c>
      <c r="AQ5965" s="21">
        <v>0.46050000000000002</v>
      </c>
      <c r="AR5965" s="21">
        <v>0.48349999999999993</v>
      </c>
      <c r="AS5965" s="21">
        <v>0.55399999999999994</v>
      </c>
      <c r="AU5965">
        <f t="shared" si="157"/>
        <v>75.875</v>
      </c>
      <c r="AV5965">
        <f t="shared" si="157"/>
        <v>78.600000000000009</v>
      </c>
      <c r="AW5965">
        <f t="shared" si="157"/>
        <v>77.5</v>
      </c>
      <c r="AX5965">
        <f t="shared" si="158"/>
        <v>231.97500000000002</v>
      </c>
    </row>
    <row r="5966" spans="1:50" x14ac:dyDescent="0.25">
      <c r="A5966" s="99" t="s">
        <v>163</v>
      </c>
      <c r="B5966" s="99" t="s">
        <v>79</v>
      </c>
      <c r="C5966" s="99" t="s">
        <v>182</v>
      </c>
      <c r="D5966" s="99" t="s">
        <v>183</v>
      </c>
      <c r="E5966" s="99" t="s">
        <v>186</v>
      </c>
      <c r="F5966" s="21" t="s">
        <v>188</v>
      </c>
      <c r="G5966" s="143">
        <v>44817</v>
      </c>
      <c r="H5966" s="143"/>
      <c r="I5966" s="21"/>
      <c r="J5966" s="21"/>
      <c r="K5966" s="21"/>
      <c r="L5966" s="21"/>
      <c r="M5966" s="21"/>
      <c r="N5966" s="21"/>
      <c r="O5966" s="21"/>
      <c r="P5966" s="21"/>
      <c r="AL5966" s="21">
        <v>0.38225000000000003</v>
      </c>
      <c r="AM5966" s="21">
        <v>0.39500000000000002</v>
      </c>
      <c r="AN5966" s="21">
        <v>0.40125</v>
      </c>
      <c r="AO5966" s="21">
        <v>0.41550000000000004</v>
      </c>
      <c r="AP5966" s="21">
        <v>0.44650000000000001</v>
      </c>
      <c r="AQ5966" s="21">
        <v>0.45674999999999999</v>
      </c>
      <c r="AR5966" s="21">
        <v>0.47649999999999998</v>
      </c>
      <c r="AS5966" s="21">
        <v>0.55724999999999991</v>
      </c>
      <c r="AU5966">
        <f t="shared" si="157"/>
        <v>76.45</v>
      </c>
      <c r="AV5966">
        <f t="shared" si="157"/>
        <v>79</v>
      </c>
      <c r="AW5966">
        <f t="shared" si="157"/>
        <v>80.25</v>
      </c>
      <c r="AX5966">
        <f t="shared" si="158"/>
        <v>235.7</v>
      </c>
    </row>
    <row r="5967" spans="1:50" x14ac:dyDescent="0.25">
      <c r="A5967" s="99" t="s">
        <v>163</v>
      </c>
      <c r="B5967" s="99" t="s">
        <v>79</v>
      </c>
      <c r="C5967" s="99" t="s">
        <v>182</v>
      </c>
      <c r="D5967" s="99" t="s">
        <v>183</v>
      </c>
      <c r="E5967" s="99" t="s">
        <v>186</v>
      </c>
      <c r="F5967" s="21" t="s">
        <v>188</v>
      </c>
      <c r="G5967" s="143">
        <v>44823</v>
      </c>
      <c r="H5967" s="143"/>
      <c r="I5967" s="21"/>
      <c r="J5967" s="21"/>
      <c r="K5967" s="21"/>
      <c r="L5967" s="21"/>
      <c r="M5967" s="21"/>
      <c r="N5967" s="21"/>
      <c r="O5967" s="21"/>
      <c r="P5967" s="21"/>
      <c r="AL5967" s="21">
        <v>0.32974999999999999</v>
      </c>
      <c r="AM5967" s="21">
        <v>0.38300000000000006</v>
      </c>
      <c r="AN5967" s="21">
        <v>0.38150000000000001</v>
      </c>
      <c r="AO5967" s="21">
        <v>0.38924999999999998</v>
      </c>
      <c r="AP5967" s="21">
        <v>0.442</v>
      </c>
      <c r="AQ5967" s="21">
        <v>0.45825000000000005</v>
      </c>
      <c r="AR5967" s="21">
        <v>0.48049999999999998</v>
      </c>
      <c r="AS5967" s="21">
        <v>0.55549999999999999</v>
      </c>
      <c r="AU5967">
        <f t="shared" si="157"/>
        <v>65.95</v>
      </c>
      <c r="AV5967">
        <f t="shared" si="157"/>
        <v>76.600000000000009</v>
      </c>
      <c r="AW5967">
        <f t="shared" si="157"/>
        <v>76.3</v>
      </c>
      <c r="AX5967">
        <f t="shared" si="158"/>
        <v>218.85000000000002</v>
      </c>
    </row>
    <row r="5968" spans="1:50" x14ac:dyDescent="0.25">
      <c r="A5968" s="99" t="s">
        <v>163</v>
      </c>
      <c r="B5968" s="99" t="s">
        <v>79</v>
      </c>
      <c r="C5968" s="99" t="s">
        <v>182</v>
      </c>
      <c r="D5968" s="99" t="s">
        <v>183</v>
      </c>
      <c r="E5968" s="99" t="s">
        <v>186</v>
      </c>
      <c r="F5968" s="21" t="s">
        <v>188</v>
      </c>
      <c r="G5968" s="143">
        <v>44831</v>
      </c>
      <c r="H5968" s="143"/>
      <c r="I5968" s="21"/>
      <c r="J5968" s="21"/>
      <c r="K5968" s="21"/>
      <c r="L5968" s="21"/>
      <c r="M5968" s="21"/>
      <c r="N5968" s="21"/>
      <c r="O5968" s="21"/>
      <c r="P5968" s="21"/>
      <c r="AL5968" s="21">
        <v>0.37825000000000003</v>
      </c>
      <c r="AM5968" s="21">
        <v>0.40050000000000002</v>
      </c>
      <c r="AN5968" s="21">
        <v>0.40649999999999997</v>
      </c>
      <c r="AO5968" s="21">
        <v>0.42225000000000001</v>
      </c>
      <c r="AP5968" s="21">
        <v>0.44774999999999998</v>
      </c>
      <c r="AQ5968" s="21">
        <v>0.45924999999999999</v>
      </c>
      <c r="AR5968" s="21">
        <v>0.47950000000000004</v>
      </c>
      <c r="AS5968" s="21">
        <v>0.55475000000000008</v>
      </c>
      <c r="AU5968">
        <f t="shared" si="157"/>
        <v>75.650000000000006</v>
      </c>
      <c r="AV5968">
        <f t="shared" si="157"/>
        <v>80.100000000000009</v>
      </c>
      <c r="AW5968">
        <f t="shared" si="157"/>
        <v>81.3</v>
      </c>
      <c r="AX5968">
        <f t="shared" si="158"/>
        <v>237.05</v>
      </c>
    </row>
    <row r="5969" spans="1:50" x14ac:dyDescent="0.25">
      <c r="A5969" s="99" t="s">
        <v>163</v>
      </c>
      <c r="B5969" s="99" t="s">
        <v>79</v>
      </c>
      <c r="C5969" s="99" t="s">
        <v>182</v>
      </c>
      <c r="D5969" s="99" t="s">
        <v>183</v>
      </c>
      <c r="E5969" s="99" t="s">
        <v>186</v>
      </c>
      <c r="F5969" s="21" t="s">
        <v>188</v>
      </c>
      <c r="G5969" s="143">
        <v>44839</v>
      </c>
      <c r="H5969" s="143"/>
      <c r="I5969" s="21"/>
      <c r="J5969" s="21"/>
      <c r="K5969" s="21"/>
      <c r="L5969" s="21"/>
      <c r="M5969" s="21"/>
      <c r="N5969" s="21"/>
      <c r="O5969" s="21"/>
      <c r="P5969" s="21"/>
      <c r="AL5969" s="21">
        <v>0.37075000000000002</v>
      </c>
      <c r="AM5969" s="21">
        <v>0.40350000000000003</v>
      </c>
      <c r="AN5969" s="21">
        <v>0.41450000000000004</v>
      </c>
      <c r="AO5969" s="21">
        <v>0.42649999999999999</v>
      </c>
      <c r="AP5969" s="21">
        <v>0.45274999999999999</v>
      </c>
      <c r="AQ5969" s="21">
        <v>0.46075000000000005</v>
      </c>
      <c r="AR5969" s="21">
        <v>0.48100000000000004</v>
      </c>
      <c r="AS5969" s="21">
        <v>0.55725000000000013</v>
      </c>
      <c r="AU5969">
        <f t="shared" si="157"/>
        <v>74.150000000000006</v>
      </c>
      <c r="AV5969">
        <f t="shared" si="157"/>
        <v>80.7</v>
      </c>
      <c r="AW5969">
        <f t="shared" si="157"/>
        <v>82.9</v>
      </c>
      <c r="AX5969">
        <f t="shared" si="158"/>
        <v>237.75000000000003</v>
      </c>
    </row>
    <row r="5970" spans="1:50" x14ac:dyDescent="0.25">
      <c r="A5970" s="99" t="s">
        <v>163</v>
      </c>
      <c r="B5970" s="99" t="s">
        <v>79</v>
      </c>
      <c r="C5970" s="99" t="s">
        <v>182</v>
      </c>
      <c r="D5970" s="99" t="s">
        <v>183</v>
      </c>
      <c r="E5970" s="99" t="s">
        <v>186</v>
      </c>
      <c r="F5970" s="21" t="s">
        <v>188</v>
      </c>
      <c r="G5970" s="143">
        <v>44845</v>
      </c>
      <c r="H5970" s="143"/>
      <c r="I5970" s="21"/>
      <c r="J5970" s="21"/>
      <c r="K5970" s="21"/>
      <c r="L5970" s="21"/>
      <c r="M5970" s="21"/>
      <c r="N5970" s="21"/>
      <c r="O5970" s="21"/>
      <c r="P5970" s="21"/>
      <c r="AL5970" s="21">
        <v>0.29462499999999997</v>
      </c>
      <c r="AM5970" s="21">
        <v>0.37150000000000005</v>
      </c>
      <c r="AN5970" s="21">
        <v>0.37675000000000003</v>
      </c>
      <c r="AO5970" s="21">
        <v>0.39750000000000002</v>
      </c>
      <c r="AP5970" s="21">
        <v>0.44249999999999995</v>
      </c>
      <c r="AQ5970" s="21">
        <v>0.45299999999999996</v>
      </c>
      <c r="AR5970" s="21">
        <v>0.47424999999999995</v>
      </c>
      <c r="AS5970" s="21">
        <v>0.54925000000000002</v>
      </c>
      <c r="AU5970">
        <f t="shared" si="157"/>
        <v>58.924999999999997</v>
      </c>
      <c r="AV5970">
        <f t="shared" si="157"/>
        <v>74.300000000000011</v>
      </c>
      <c r="AW5970">
        <f t="shared" si="157"/>
        <v>75.350000000000009</v>
      </c>
      <c r="AX5970">
        <f t="shared" si="158"/>
        <v>208.57500000000005</v>
      </c>
    </row>
    <row r="5971" spans="1:50" x14ac:dyDescent="0.25">
      <c r="A5971" s="99" t="s">
        <v>163</v>
      </c>
      <c r="B5971" s="99" t="s">
        <v>79</v>
      </c>
      <c r="C5971" s="99" t="s">
        <v>182</v>
      </c>
      <c r="D5971" s="99" t="s">
        <v>183</v>
      </c>
      <c r="E5971" s="99" t="s">
        <v>186</v>
      </c>
      <c r="F5971" s="21" t="s">
        <v>188</v>
      </c>
      <c r="G5971" s="143">
        <v>44851</v>
      </c>
      <c r="H5971" s="143"/>
      <c r="I5971" s="21"/>
      <c r="J5971" s="21"/>
      <c r="K5971" s="21"/>
      <c r="L5971" s="21"/>
      <c r="M5971" s="21"/>
      <c r="N5971" s="21"/>
      <c r="O5971" s="21"/>
      <c r="P5971" s="21"/>
      <c r="AL5971" s="21">
        <v>0.35212499999999997</v>
      </c>
      <c r="AM5971" s="21">
        <v>0.39049999999999996</v>
      </c>
      <c r="AN5971" s="21">
        <v>0.38225000000000003</v>
      </c>
      <c r="AO5971" s="21">
        <v>0.39850000000000002</v>
      </c>
      <c r="AP5971" s="21">
        <v>0.44874999999999998</v>
      </c>
      <c r="AQ5971" s="21">
        <v>0.46274999999999999</v>
      </c>
      <c r="AR5971" s="21">
        <v>0.48324999999999996</v>
      </c>
      <c r="AS5971" s="21">
        <v>0.55625000000000002</v>
      </c>
      <c r="AU5971">
        <f t="shared" si="157"/>
        <v>70.424999999999997</v>
      </c>
      <c r="AV5971">
        <f t="shared" si="157"/>
        <v>78.099999999999994</v>
      </c>
      <c r="AW5971">
        <f t="shared" si="157"/>
        <v>76.45</v>
      </c>
      <c r="AX5971">
        <f t="shared" si="158"/>
        <v>224.97499999999997</v>
      </c>
    </row>
    <row r="5972" spans="1:50" x14ac:dyDescent="0.25">
      <c r="A5972" s="99" t="s">
        <v>163</v>
      </c>
      <c r="B5972" s="99" t="s">
        <v>79</v>
      </c>
      <c r="C5972" s="99" t="s">
        <v>182</v>
      </c>
      <c r="D5972" s="99" t="s">
        <v>183</v>
      </c>
      <c r="E5972" s="99" t="s">
        <v>186</v>
      </c>
      <c r="F5972" s="21" t="s">
        <v>188</v>
      </c>
      <c r="G5972" s="143">
        <v>44860</v>
      </c>
      <c r="H5972" s="143"/>
      <c r="I5972" s="21"/>
      <c r="J5972" s="21"/>
      <c r="K5972" s="21"/>
      <c r="L5972" s="21"/>
      <c r="M5972" s="21"/>
      <c r="N5972" s="21"/>
      <c r="O5972" s="21"/>
      <c r="P5972" s="21"/>
      <c r="AL5972" s="21">
        <v>0.27687499999999998</v>
      </c>
      <c r="AM5972" s="21">
        <v>0.37575000000000003</v>
      </c>
      <c r="AN5972" s="21">
        <v>0.37675000000000003</v>
      </c>
      <c r="AO5972" s="21">
        <v>0.38324999999999998</v>
      </c>
      <c r="AP5972" s="21">
        <v>0.43450000000000005</v>
      </c>
      <c r="AQ5972" s="21">
        <v>0.45850000000000002</v>
      </c>
      <c r="AR5972" s="21">
        <v>0.48100000000000004</v>
      </c>
      <c r="AS5972" s="21">
        <v>0.55599999999999994</v>
      </c>
      <c r="AU5972">
        <f t="shared" si="157"/>
        <v>55.375</v>
      </c>
      <c r="AV5972">
        <f t="shared" si="157"/>
        <v>75.150000000000006</v>
      </c>
      <c r="AW5972">
        <f t="shared" si="157"/>
        <v>75.350000000000009</v>
      </c>
      <c r="AX5972">
        <f t="shared" si="158"/>
        <v>205.875</v>
      </c>
    </row>
    <row r="5973" spans="1:50" x14ac:dyDescent="0.25">
      <c r="A5973" s="99" t="s">
        <v>163</v>
      </c>
      <c r="B5973" s="99" t="s">
        <v>79</v>
      </c>
      <c r="C5973" s="99" t="s">
        <v>182</v>
      </c>
      <c r="D5973" s="99" t="s">
        <v>183</v>
      </c>
      <c r="E5973" s="99" t="s">
        <v>186</v>
      </c>
      <c r="F5973" s="21" t="s">
        <v>188</v>
      </c>
      <c r="G5973" s="143">
        <v>44866</v>
      </c>
      <c r="H5973" s="143"/>
      <c r="I5973" s="21"/>
      <c r="J5973" s="21"/>
      <c r="K5973" s="21"/>
      <c r="L5973" s="21"/>
      <c r="M5973" s="21"/>
      <c r="N5973" s="21"/>
      <c r="O5973" s="21"/>
      <c r="P5973" s="21"/>
      <c r="AL5973" s="21">
        <v>0.28299999999999997</v>
      </c>
      <c r="AM5973" s="21">
        <v>0.36924999999999997</v>
      </c>
      <c r="AN5973" s="21">
        <v>0.37424999999999997</v>
      </c>
      <c r="AO5973" s="21">
        <v>0.38049999999999995</v>
      </c>
      <c r="AP5973" s="21">
        <v>0.42499999999999999</v>
      </c>
      <c r="AQ5973" s="21">
        <v>0.45849999999999996</v>
      </c>
      <c r="AR5973" s="21">
        <v>0.48125000000000001</v>
      </c>
      <c r="AS5973" s="21">
        <v>0.55199999999999994</v>
      </c>
      <c r="AU5973">
        <f t="shared" si="157"/>
        <v>56.599999999999994</v>
      </c>
      <c r="AV5973">
        <f t="shared" si="157"/>
        <v>73.849999999999994</v>
      </c>
      <c r="AW5973">
        <f t="shared" si="157"/>
        <v>74.849999999999994</v>
      </c>
      <c r="AX5973">
        <f t="shared" si="158"/>
        <v>205.29999999999998</v>
      </c>
    </row>
    <row r="5974" spans="1:50" x14ac:dyDescent="0.25">
      <c r="A5974" s="99" t="s">
        <v>163</v>
      </c>
      <c r="B5974" s="99" t="s">
        <v>79</v>
      </c>
      <c r="C5974" s="99" t="s">
        <v>182</v>
      </c>
      <c r="D5974" s="99" t="s">
        <v>183</v>
      </c>
      <c r="E5974" s="99" t="s">
        <v>186</v>
      </c>
      <c r="F5974" s="21" t="s">
        <v>188</v>
      </c>
      <c r="G5974" s="143">
        <v>44924</v>
      </c>
      <c r="H5974" s="143"/>
      <c r="I5974" s="21"/>
      <c r="J5974" s="21"/>
      <c r="K5974" s="21"/>
      <c r="L5974" s="21"/>
      <c r="M5974" s="21"/>
      <c r="N5974" s="21"/>
      <c r="O5974" s="21"/>
      <c r="P5974" s="21"/>
      <c r="AL5974" s="21">
        <v>0.27224999999999999</v>
      </c>
      <c r="AM5974" s="21"/>
      <c r="AN5974" s="21"/>
      <c r="AO5974" s="21"/>
      <c r="AP5974" s="21"/>
      <c r="AQ5974" s="21"/>
      <c r="AR5974" s="21"/>
      <c r="AS5974" s="21"/>
    </row>
    <row r="5975" spans="1:50" x14ac:dyDescent="0.25">
      <c r="A5975" s="99" t="s">
        <v>163</v>
      </c>
      <c r="B5975" s="99" t="s">
        <v>79</v>
      </c>
      <c r="C5975" s="99" t="s">
        <v>182</v>
      </c>
      <c r="D5975" s="99" t="s">
        <v>183</v>
      </c>
      <c r="E5975" s="99" t="s">
        <v>186</v>
      </c>
      <c r="F5975" s="5" t="s">
        <v>153</v>
      </c>
      <c r="G5975" s="94">
        <v>44943</v>
      </c>
      <c r="H5975" s="94"/>
      <c r="I5975" s="5"/>
      <c r="J5975" s="5"/>
      <c r="K5975" s="5"/>
      <c r="L5975" s="5"/>
      <c r="M5975" s="5"/>
      <c r="N5975" s="5"/>
      <c r="O5975" s="5"/>
      <c r="P5975" s="5"/>
      <c r="AL5975" s="21">
        <v>0.29012499999999997</v>
      </c>
      <c r="AM5975" s="21">
        <v>0.39299999999999996</v>
      </c>
      <c r="AN5975" s="21">
        <v>0.38524999999999993</v>
      </c>
      <c r="AO5975" s="21">
        <v>0.38400000000000006</v>
      </c>
      <c r="AP5975" s="21">
        <v>0.41</v>
      </c>
      <c r="AQ5975" s="21">
        <v>0.43799999999999994</v>
      </c>
      <c r="AR5975" s="21">
        <v>0.48399999999999993</v>
      </c>
      <c r="AS5975" s="21">
        <v>0.55025000000000002</v>
      </c>
      <c r="AU5975">
        <f t="shared" si="157"/>
        <v>58.024999999999991</v>
      </c>
      <c r="AV5975">
        <f t="shared" si="157"/>
        <v>78.599999999999994</v>
      </c>
      <c r="AW5975">
        <f t="shared" si="157"/>
        <v>77.049999999999983</v>
      </c>
      <c r="AX5975">
        <f t="shared" si="158"/>
        <v>213.67499999999998</v>
      </c>
    </row>
    <row r="5976" spans="1:50" x14ac:dyDescent="0.25">
      <c r="A5976" s="99" t="s">
        <v>163</v>
      </c>
      <c r="B5976" s="99" t="s">
        <v>79</v>
      </c>
      <c r="C5976" s="99" t="s">
        <v>182</v>
      </c>
      <c r="D5976" s="99" t="s">
        <v>183</v>
      </c>
      <c r="E5976" s="99" t="s">
        <v>186</v>
      </c>
      <c r="F5976" s="5" t="s">
        <v>153</v>
      </c>
      <c r="G5976" s="94">
        <v>44956</v>
      </c>
      <c r="H5976" s="94"/>
      <c r="I5976" s="5"/>
      <c r="J5976" s="5"/>
      <c r="K5976" s="5"/>
      <c r="L5976" s="5"/>
      <c r="M5976" s="5"/>
      <c r="N5976" s="5"/>
      <c r="O5976" s="5"/>
      <c r="P5976" s="5"/>
      <c r="AL5976" s="21">
        <v>0.357375</v>
      </c>
      <c r="AM5976" s="21">
        <v>0.40049999999999997</v>
      </c>
      <c r="AN5976" s="21">
        <v>0.39399999999999996</v>
      </c>
      <c r="AO5976" s="21">
        <v>0.39374999999999999</v>
      </c>
      <c r="AP5976" s="21">
        <v>0.43</v>
      </c>
      <c r="AQ5976" s="21">
        <v>0.45575000000000004</v>
      </c>
      <c r="AR5976" s="21">
        <v>0.48875000000000002</v>
      </c>
      <c r="AS5976" s="21">
        <v>0.55674999999999997</v>
      </c>
      <c r="AU5976">
        <f t="shared" si="157"/>
        <v>71.474999999999994</v>
      </c>
      <c r="AV5976">
        <f t="shared" si="157"/>
        <v>80.099999999999994</v>
      </c>
      <c r="AW5976">
        <f t="shared" si="157"/>
        <v>78.8</v>
      </c>
      <c r="AX5976">
        <f t="shared" si="158"/>
        <v>230.375</v>
      </c>
    </row>
    <row r="5977" spans="1:50" x14ac:dyDescent="0.25">
      <c r="A5977" s="99" t="s">
        <v>163</v>
      </c>
      <c r="B5977" s="99" t="s">
        <v>79</v>
      </c>
      <c r="C5977" s="99" t="s">
        <v>182</v>
      </c>
      <c r="D5977" s="99" t="s">
        <v>183</v>
      </c>
      <c r="E5977" s="99" t="s">
        <v>186</v>
      </c>
      <c r="F5977" s="5" t="s">
        <v>153</v>
      </c>
      <c r="G5977" s="94">
        <v>44988</v>
      </c>
      <c r="H5977" s="94"/>
      <c r="I5977" s="5"/>
      <c r="J5977" s="5"/>
      <c r="K5977" s="5"/>
      <c r="L5977" s="5"/>
      <c r="M5977" s="5"/>
      <c r="N5977" s="5"/>
      <c r="O5977" s="5"/>
      <c r="P5977" s="5"/>
      <c r="AL5977" s="21">
        <v>0.40787499999999999</v>
      </c>
      <c r="AM5977" s="21">
        <v>0.42</v>
      </c>
      <c r="AN5977" s="21">
        <v>0.42400000000000004</v>
      </c>
      <c r="AO5977" s="21">
        <v>0.435</v>
      </c>
      <c r="AP5977" s="21">
        <v>0.44650000000000001</v>
      </c>
      <c r="AQ5977" s="21">
        <v>0.46675</v>
      </c>
      <c r="AR5977" s="21">
        <v>0.49275000000000008</v>
      </c>
      <c r="AS5977" s="21">
        <v>0.55874999999999997</v>
      </c>
      <c r="AU5977">
        <f t="shared" si="157"/>
        <v>81.575000000000003</v>
      </c>
      <c r="AV5977">
        <f t="shared" si="157"/>
        <v>84</v>
      </c>
      <c r="AW5977">
        <f t="shared" si="157"/>
        <v>84.800000000000011</v>
      </c>
      <c r="AX5977">
        <f t="shared" si="158"/>
        <v>250.375</v>
      </c>
    </row>
    <row r="5978" spans="1:50" x14ac:dyDescent="0.25">
      <c r="A5978" s="99" t="s">
        <v>163</v>
      </c>
      <c r="B5978" s="99" t="s">
        <v>79</v>
      </c>
      <c r="C5978" s="99" t="s">
        <v>182</v>
      </c>
      <c r="D5978" s="99" t="s">
        <v>183</v>
      </c>
      <c r="E5978" s="99" t="s">
        <v>186</v>
      </c>
      <c r="F5978" s="5" t="s">
        <v>153</v>
      </c>
      <c r="G5978" s="94">
        <v>44998</v>
      </c>
      <c r="H5978" s="94"/>
      <c r="I5978" s="5"/>
      <c r="J5978" s="5"/>
      <c r="K5978" s="5"/>
      <c r="L5978" s="5"/>
      <c r="M5978" s="5"/>
      <c r="N5978" s="5"/>
      <c r="O5978" s="5"/>
      <c r="P5978" s="5"/>
      <c r="AL5978" s="21">
        <v>0.32912499999999995</v>
      </c>
      <c r="AM5978" s="21">
        <v>0.39750000000000002</v>
      </c>
      <c r="AN5978" s="21">
        <v>0.39050000000000007</v>
      </c>
      <c r="AO5978" s="21">
        <v>0.40725</v>
      </c>
      <c r="AP5978" s="21">
        <v>0.44050000000000006</v>
      </c>
      <c r="AQ5978" s="21">
        <v>0.46200000000000002</v>
      </c>
      <c r="AR5978" s="21">
        <v>0.48674999999999996</v>
      </c>
      <c r="AS5978" s="21">
        <v>0.55500000000000005</v>
      </c>
      <c r="AU5978">
        <f t="shared" si="157"/>
        <v>65.824999999999989</v>
      </c>
      <c r="AV5978">
        <f t="shared" si="157"/>
        <v>79.5</v>
      </c>
      <c r="AW5978">
        <f t="shared" si="157"/>
        <v>78.100000000000009</v>
      </c>
      <c r="AX5978">
        <f t="shared" si="158"/>
        <v>223.42500000000001</v>
      </c>
    </row>
    <row r="5979" spans="1:50" x14ac:dyDescent="0.25">
      <c r="A5979" s="99" t="s">
        <v>163</v>
      </c>
      <c r="B5979" s="99" t="s">
        <v>79</v>
      </c>
      <c r="C5979" s="99" t="s">
        <v>182</v>
      </c>
      <c r="D5979" s="99" t="s">
        <v>183</v>
      </c>
      <c r="E5979" s="99" t="s">
        <v>186</v>
      </c>
      <c r="F5979" s="5" t="s">
        <v>153</v>
      </c>
      <c r="G5979" s="94">
        <v>45012</v>
      </c>
      <c r="H5979" s="94"/>
      <c r="I5979" s="5"/>
      <c r="J5979" s="5"/>
      <c r="K5979" s="5"/>
      <c r="L5979" s="5"/>
      <c r="M5979" s="5"/>
      <c r="N5979" s="5"/>
      <c r="O5979" s="5"/>
      <c r="P5979" s="5"/>
      <c r="AL5979" s="21">
        <v>0.25550000000000006</v>
      </c>
      <c r="AM5979" s="21">
        <v>0.36774999999999997</v>
      </c>
      <c r="AN5979" s="21">
        <v>0.37724999999999992</v>
      </c>
      <c r="AO5979" s="21">
        <v>0.39274999999999999</v>
      </c>
      <c r="AP5979" s="21">
        <v>0.41725000000000007</v>
      </c>
      <c r="AQ5979" s="21">
        <v>0.45600000000000002</v>
      </c>
      <c r="AR5979" s="21">
        <v>0.48974999999999996</v>
      </c>
      <c r="AS5979" s="21">
        <v>0.55449999999999999</v>
      </c>
      <c r="AU5979">
        <f t="shared" si="157"/>
        <v>51.100000000000009</v>
      </c>
      <c r="AV5979">
        <f t="shared" si="157"/>
        <v>73.55</v>
      </c>
      <c r="AW5979">
        <f t="shared" si="157"/>
        <v>75.449999999999989</v>
      </c>
      <c r="AX5979">
        <f t="shared" si="158"/>
        <v>200.1</v>
      </c>
    </row>
    <row r="5980" spans="1:50" x14ac:dyDescent="0.25">
      <c r="A5980" s="99" t="s">
        <v>163</v>
      </c>
      <c r="B5980" s="99" t="s">
        <v>79</v>
      </c>
      <c r="C5980" s="99" t="s">
        <v>182</v>
      </c>
      <c r="D5980" s="99" t="s">
        <v>183</v>
      </c>
      <c r="E5980" s="99" t="s">
        <v>186</v>
      </c>
      <c r="F5980" s="5" t="s">
        <v>153</v>
      </c>
      <c r="G5980" s="94">
        <v>45027</v>
      </c>
      <c r="H5980" s="94"/>
      <c r="I5980" s="5"/>
      <c r="J5980" s="5"/>
      <c r="K5980" s="5"/>
      <c r="L5980" s="5"/>
      <c r="M5980" s="5"/>
      <c r="N5980" s="5"/>
      <c r="O5980" s="5"/>
      <c r="P5980" s="5"/>
      <c r="AL5980" s="21">
        <v>0.35462499999999997</v>
      </c>
      <c r="AM5980" s="21">
        <v>0.3715</v>
      </c>
      <c r="AN5980" s="21">
        <v>0.37050000000000005</v>
      </c>
      <c r="AO5980" s="21">
        <v>0.38600000000000001</v>
      </c>
      <c r="AP5980" s="21">
        <v>0.40850000000000003</v>
      </c>
      <c r="AQ5980" s="21">
        <v>0.44950000000000001</v>
      </c>
      <c r="AR5980" s="21">
        <v>0.48775000000000007</v>
      </c>
      <c r="AS5980" s="21">
        <v>0.55374999999999996</v>
      </c>
      <c r="AU5980">
        <f t="shared" si="157"/>
        <v>70.924999999999997</v>
      </c>
      <c r="AV5980">
        <f t="shared" si="157"/>
        <v>74.3</v>
      </c>
      <c r="AW5980">
        <f t="shared" si="157"/>
        <v>74.100000000000009</v>
      </c>
      <c r="AX5980">
        <f t="shared" si="158"/>
        <v>219.32499999999999</v>
      </c>
    </row>
    <row r="5981" spans="1:50" x14ac:dyDescent="0.25">
      <c r="A5981" s="144" t="s">
        <v>165</v>
      </c>
      <c r="B5981" s="144" t="s">
        <v>84</v>
      </c>
      <c r="C5981" s="144" t="s">
        <v>182</v>
      </c>
      <c r="D5981" s="144" t="s">
        <v>183</v>
      </c>
      <c r="E5981" s="144" t="s">
        <v>186</v>
      </c>
      <c r="F5981" s="21" t="s">
        <v>188</v>
      </c>
      <c r="G5981" s="143">
        <v>44760</v>
      </c>
      <c r="H5981" s="143"/>
      <c r="I5981" s="21"/>
      <c r="J5981" s="21"/>
      <c r="K5981" s="21"/>
      <c r="L5981" s="21"/>
      <c r="M5981" s="21"/>
      <c r="N5981" s="21"/>
      <c r="O5981" s="21"/>
      <c r="P5981" s="21"/>
      <c r="AL5981" s="21">
        <v>0.35037499999999994</v>
      </c>
      <c r="AM5981" s="21">
        <v>0.39150000000000007</v>
      </c>
      <c r="AN5981" s="21">
        <v>0.38900000000000001</v>
      </c>
      <c r="AO5981" s="21">
        <v>0.39250000000000002</v>
      </c>
      <c r="AP5981" s="21">
        <v>0.43099999999999999</v>
      </c>
      <c r="AQ5981" s="21">
        <v>0.45750000000000002</v>
      </c>
      <c r="AR5981" s="21">
        <v>0.50324999999999998</v>
      </c>
      <c r="AS5981" s="21">
        <v>0.54500000000000004</v>
      </c>
      <c r="AU5981">
        <f t="shared" si="157"/>
        <v>70.074999999999989</v>
      </c>
      <c r="AV5981">
        <f t="shared" si="157"/>
        <v>78.300000000000011</v>
      </c>
      <c r="AW5981">
        <f t="shared" si="157"/>
        <v>77.8</v>
      </c>
      <c r="AX5981">
        <f t="shared" si="158"/>
        <v>226.17500000000001</v>
      </c>
    </row>
    <row r="5982" spans="1:50" x14ac:dyDescent="0.25">
      <c r="A5982" s="144" t="s">
        <v>165</v>
      </c>
      <c r="B5982" s="144" t="s">
        <v>84</v>
      </c>
      <c r="C5982" s="144" t="s">
        <v>182</v>
      </c>
      <c r="D5982" s="144" t="s">
        <v>183</v>
      </c>
      <c r="E5982" s="144" t="s">
        <v>186</v>
      </c>
      <c r="F5982" s="21" t="s">
        <v>188</v>
      </c>
      <c r="G5982" s="143">
        <v>44767</v>
      </c>
      <c r="H5982" s="143"/>
      <c r="I5982" s="21"/>
      <c r="J5982" s="21"/>
      <c r="K5982" s="21"/>
      <c r="L5982" s="21"/>
      <c r="M5982" s="21"/>
      <c r="N5982" s="21"/>
      <c r="O5982" s="21"/>
      <c r="P5982" s="21"/>
      <c r="AL5982" s="21">
        <v>0.37137500000000001</v>
      </c>
      <c r="AM5982" s="21">
        <v>0.38950000000000001</v>
      </c>
      <c r="AN5982" s="21">
        <v>0.38175000000000003</v>
      </c>
      <c r="AO5982" s="21">
        <v>0.38500000000000001</v>
      </c>
      <c r="AP5982" s="21">
        <v>0.41225000000000001</v>
      </c>
      <c r="AQ5982" s="21">
        <v>0.4547500000000001</v>
      </c>
      <c r="AR5982" s="21">
        <v>0.4965</v>
      </c>
      <c r="AS5982" s="21">
        <v>0.54625000000000001</v>
      </c>
      <c r="AU5982">
        <f t="shared" si="157"/>
        <v>74.275000000000006</v>
      </c>
      <c r="AV5982">
        <f t="shared" si="157"/>
        <v>77.900000000000006</v>
      </c>
      <c r="AW5982">
        <f t="shared" si="157"/>
        <v>76.350000000000009</v>
      </c>
      <c r="AX5982">
        <f t="shared" si="158"/>
        <v>228.52500000000003</v>
      </c>
    </row>
    <row r="5983" spans="1:50" x14ac:dyDescent="0.25">
      <c r="A5983" s="144" t="s">
        <v>165</v>
      </c>
      <c r="B5983" s="144" t="s">
        <v>84</v>
      </c>
      <c r="C5983" s="144" t="s">
        <v>182</v>
      </c>
      <c r="D5983" s="144" t="s">
        <v>183</v>
      </c>
      <c r="E5983" s="144" t="s">
        <v>186</v>
      </c>
      <c r="F5983" s="21" t="s">
        <v>188</v>
      </c>
      <c r="G5983" s="143">
        <v>44769</v>
      </c>
      <c r="H5983" s="143"/>
      <c r="I5983" s="21"/>
      <c r="J5983" s="21"/>
      <c r="K5983" s="21"/>
      <c r="L5983" s="21"/>
      <c r="M5983" s="21"/>
      <c r="N5983" s="21"/>
      <c r="O5983" s="21"/>
      <c r="P5983" s="21"/>
      <c r="AL5983" s="21">
        <v>0.37137500000000001</v>
      </c>
      <c r="AM5983" s="21">
        <v>0.39325000000000004</v>
      </c>
      <c r="AN5983" s="21">
        <v>0.38950000000000001</v>
      </c>
      <c r="AO5983" s="21">
        <v>0.39874999999999999</v>
      </c>
      <c r="AP5983" s="21">
        <v>0.43650000000000005</v>
      </c>
      <c r="AQ5983" s="21">
        <v>0.45799999999999996</v>
      </c>
      <c r="AR5983" s="21">
        <v>0.50100000000000011</v>
      </c>
      <c r="AS5983" s="21">
        <v>0.54774999999999996</v>
      </c>
      <c r="AU5983">
        <f t="shared" si="157"/>
        <v>74.275000000000006</v>
      </c>
      <c r="AV5983">
        <f t="shared" si="157"/>
        <v>78.650000000000006</v>
      </c>
      <c r="AW5983">
        <f t="shared" si="157"/>
        <v>77.900000000000006</v>
      </c>
      <c r="AX5983">
        <f t="shared" si="158"/>
        <v>230.82500000000002</v>
      </c>
    </row>
    <row r="5984" spans="1:50" x14ac:dyDescent="0.25">
      <c r="A5984" s="144" t="s">
        <v>165</v>
      </c>
      <c r="B5984" s="144" t="s">
        <v>84</v>
      </c>
      <c r="C5984" s="144" t="s">
        <v>182</v>
      </c>
      <c r="D5984" s="144" t="s">
        <v>183</v>
      </c>
      <c r="E5984" s="144" t="s">
        <v>186</v>
      </c>
      <c r="F5984" s="21" t="s">
        <v>188</v>
      </c>
      <c r="G5984" s="143">
        <v>44774</v>
      </c>
      <c r="H5984" s="143"/>
      <c r="I5984" s="21"/>
      <c r="J5984" s="21"/>
      <c r="K5984" s="21"/>
      <c r="L5984" s="21"/>
      <c r="M5984" s="21"/>
      <c r="N5984" s="21"/>
      <c r="O5984" s="21"/>
      <c r="P5984" s="21"/>
      <c r="AL5984" s="21">
        <v>0.33700000000000002</v>
      </c>
      <c r="AM5984" s="21">
        <v>0.38799999999999996</v>
      </c>
      <c r="AN5984" s="21">
        <v>0.38950000000000001</v>
      </c>
      <c r="AO5984" s="21">
        <v>0.38549999999999995</v>
      </c>
      <c r="AP5984" s="21">
        <v>0.42125000000000001</v>
      </c>
      <c r="AQ5984" s="21">
        <v>0.45674999999999999</v>
      </c>
      <c r="AR5984" s="21">
        <v>0.48225000000000001</v>
      </c>
      <c r="AS5984" s="21">
        <v>0.55000000000000004</v>
      </c>
      <c r="AU5984">
        <f t="shared" si="157"/>
        <v>67.400000000000006</v>
      </c>
      <c r="AV5984">
        <f t="shared" si="157"/>
        <v>77.599999999999994</v>
      </c>
      <c r="AW5984">
        <f t="shared" si="157"/>
        <v>77.900000000000006</v>
      </c>
      <c r="AX5984">
        <f t="shared" si="158"/>
        <v>222.9</v>
      </c>
    </row>
    <row r="5985" spans="1:50" x14ac:dyDescent="0.25">
      <c r="A5985" s="144" t="s">
        <v>165</v>
      </c>
      <c r="B5985" s="144" t="s">
        <v>84</v>
      </c>
      <c r="C5985" s="144" t="s">
        <v>182</v>
      </c>
      <c r="D5985" s="144" t="s">
        <v>183</v>
      </c>
      <c r="E5985" s="144" t="s">
        <v>186</v>
      </c>
      <c r="F5985" s="21" t="s">
        <v>188</v>
      </c>
      <c r="G5985" s="143">
        <v>44781</v>
      </c>
      <c r="H5985" s="143"/>
      <c r="I5985" s="21"/>
      <c r="J5985" s="21"/>
      <c r="K5985" s="21"/>
      <c r="L5985" s="21"/>
      <c r="M5985" s="21"/>
      <c r="N5985" s="21"/>
      <c r="O5985" s="21"/>
      <c r="P5985" s="21"/>
      <c r="AL5985" s="21">
        <v>0.29225000000000001</v>
      </c>
      <c r="AM5985" s="21">
        <v>0.38</v>
      </c>
      <c r="AN5985" s="21">
        <v>0.38400000000000001</v>
      </c>
      <c r="AO5985" s="21">
        <v>0.38549999999999995</v>
      </c>
      <c r="AP5985" s="21">
        <v>0.41924999999999996</v>
      </c>
      <c r="AQ5985" s="21">
        <v>0.45799999999999996</v>
      </c>
      <c r="AR5985" s="21">
        <v>0.50424999999999998</v>
      </c>
      <c r="AS5985" s="21">
        <v>0.54600000000000004</v>
      </c>
      <c r="AU5985">
        <f t="shared" si="157"/>
        <v>58.45</v>
      </c>
      <c r="AV5985">
        <f t="shared" si="157"/>
        <v>76</v>
      </c>
      <c r="AW5985">
        <f t="shared" si="157"/>
        <v>76.8</v>
      </c>
      <c r="AX5985">
        <f t="shared" si="158"/>
        <v>211.25</v>
      </c>
    </row>
    <row r="5986" spans="1:50" x14ac:dyDescent="0.25">
      <c r="A5986" s="144" t="s">
        <v>165</v>
      </c>
      <c r="B5986" s="144" t="s">
        <v>84</v>
      </c>
      <c r="C5986" s="144" t="s">
        <v>182</v>
      </c>
      <c r="D5986" s="144" t="s">
        <v>183</v>
      </c>
      <c r="E5986" s="144" t="s">
        <v>186</v>
      </c>
      <c r="F5986" s="21" t="s">
        <v>188</v>
      </c>
      <c r="G5986" s="143">
        <v>44784</v>
      </c>
      <c r="H5986" s="143"/>
      <c r="I5986" s="21"/>
      <c r="J5986" s="21"/>
      <c r="K5986" s="21"/>
      <c r="L5986" s="21"/>
      <c r="M5986" s="21"/>
      <c r="N5986" s="21"/>
      <c r="O5986" s="21"/>
      <c r="P5986" s="21"/>
      <c r="AL5986" s="21"/>
      <c r="AM5986" s="21">
        <v>0.39500000000000002</v>
      </c>
      <c r="AN5986" s="21">
        <v>0.39299999999999996</v>
      </c>
      <c r="AO5986" s="21">
        <v>0.40450000000000003</v>
      </c>
      <c r="AP5986" s="21">
        <v>0.44174999999999998</v>
      </c>
      <c r="AQ5986" s="21">
        <v>0.46224999999999994</v>
      </c>
      <c r="AR5986" s="21">
        <v>0.50649999999999995</v>
      </c>
      <c r="AS5986" s="21">
        <v>0.54874999999999996</v>
      </c>
    </row>
    <row r="5987" spans="1:50" x14ac:dyDescent="0.25">
      <c r="A5987" s="144" t="s">
        <v>165</v>
      </c>
      <c r="B5987" s="144" t="s">
        <v>84</v>
      </c>
      <c r="C5987" s="144" t="s">
        <v>182</v>
      </c>
      <c r="D5987" s="144" t="s">
        <v>183</v>
      </c>
      <c r="E5987" s="144" t="s">
        <v>186</v>
      </c>
      <c r="F5987" s="21" t="s">
        <v>188</v>
      </c>
      <c r="G5987" s="143">
        <v>44788</v>
      </c>
      <c r="H5987" s="143"/>
      <c r="I5987" s="21"/>
      <c r="J5987" s="21"/>
      <c r="K5987" s="21"/>
      <c r="L5987" s="21"/>
      <c r="M5987" s="21"/>
      <c r="N5987" s="21"/>
      <c r="O5987" s="21"/>
      <c r="P5987" s="21"/>
      <c r="AL5987" s="21">
        <v>0.35587500000000005</v>
      </c>
      <c r="AM5987" s="21">
        <v>0.39075000000000004</v>
      </c>
      <c r="AN5987" s="21">
        <v>0.38900000000000007</v>
      </c>
      <c r="AO5987" s="21">
        <v>0.38400000000000001</v>
      </c>
      <c r="AP5987" s="21">
        <v>0.41775000000000001</v>
      </c>
      <c r="AQ5987" s="21">
        <v>0.45450000000000002</v>
      </c>
      <c r="AR5987" s="21">
        <v>0.49975000000000003</v>
      </c>
      <c r="AS5987" s="21">
        <v>0.54600000000000004</v>
      </c>
      <c r="AU5987">
        <f t="shared" si="157"/>
        <v>71.175000000000011</v>
      </c>
      <c r="AV5987">
        <f t="shared" si="157"/>
        <v>78.150000000000006</v>
      </c>
      <c r="AW5987">
        <f t="shared" si="157"/>
        <v>77.800000000000011</v>
      </c>
      <c r="AX5987">
        <f t="shared" si="158"/>
        <v>227.12500000000003</v>
      </c>
    </row>
    <row r="5988" spans="1:50" x14ac:dyDescent="0.25">
      <c r="A5988" s="144" t="s">
        <v>165</v>
      </c>
      <c r="B5988" s="144" t="s">
        <v>84</v>
      </c>
      <c r="C5988" s="144" t="s">
        <v>182</v>
      </c>
      <c r="D5988" s="144" t="s">
        <v>183</v>
      </c>
      <c r="E5988" s="144" t="s">
        <v>186</v>
      </c>
      <c r="F5988" s="21" t="s">
        <v>188</v>
      </c>
      <c r="G5988" s="143">
        <v>44795</v>
      </c>
      <c r="H5988" s="143"/>
      <c r="I5988" s="21"/>
      <c r="J5988" s="21"/>
      <c r="K5988" s="21"/>
      <c r="L5988" s="21"/>
      <c r="M5988" s="21"/>
      <c r="N5988" s="21"/>
      <c r="O5988" s="21"/>
      <c r="P5988" s="21"/>
      <c r="AL5988" s="21">
        <v>0.35724999999999996</v>
      </c>
      <c r="AM5988" s="21">
        <v>0.39</v>
      </c>
      <c r="AN5988" s="21">
        <v>0.39100000000000001</v>
      </c>
      <c r="AO5988" s="21">
        <v>0.38650000000000001</v>
      </c>
      <c r="AP5988" s="21">
        <v>0.41950000000000004</v>
      </c>
      <c r="AQ5988" s="21">
        <v>0.45425000000000004</v>
      </c>
      <c r="AR5988" s="21">
        <v>0.499</v>
      </c>
      <c r="AS5988" s="21">
        <v>0.54899999999999993</v>
      </c>
      <c r="AU5988">
        <f t="shared" si="157"/>
        <v>71.449999999999989</v>
      </c>
      <c r="AV5988">
        <f t="shared" si="157"/>
        <v>78</v>
      </c>
      <c r="AW5988">
        <f t="shared" si="157"/>
        <v>78.2</v>
      </c>
      <c r="AX5988">
        <f t="shared" si="158"/>
        <v>227.64999999999998</v>
      </c>
    </row>
    <row r="5989" spans="1:50" x14ac:dyDescent="0.25">
      <c r="A5989" s="144" t="s">
        <v>165</v>
      </c>
      <c r="B5989" s="144" t="s">
        <v>84</v>
      </c>
      <c r="C5989" s="144" t="s">
        <v>182</v>
      </c>
      <c r="D5989" s="144" t="s">
        <v>183</v>
      </c>
      <c r="E5989" s="144" t="s">
        <v>186</v>
      </c>
      <c r="F5989" s="21" t="s">
        <v>188</v>
      </c>
      <c r="G5989" s="143">
        <v>44802</v>
      </c>
      <c r="H5989" s="143"/>
      <c r="I5989" s="21"/>
      <c r="J5989" s="21"/>
      <c r="K5989" s="21"/>
      <c r="L5989" s="21"/>
      <c r="M5989" s="21"/>
      <c r="N5989" s="21"/>
      <c r="O5989" s="21"/>
      <c r="P5989" s="21"/>
      <c r="AL5989" s="21">
        <v>0.39537500000000003</v>
      </c>
      <c r="AM5989" s="21">
        <v>0.39849999999999997</v>
      </c>
      <c r="AN5989" s="21">
        <v>0.40674999999999994</v>
      </c>
      <c r="AO5989" s="21">
        <v>0.42574999999999996</v>
      </c>
      <c r="AP5989" s="21">
        <v>0.44475000000000003</v>
      </c>
      <c r="AQ5989" s="21">
        <v>0.47700000000000004</v>
      </c>
      <c r="AR5989" s="21">
        <v>0.52249999999999996</v>
      </c>
      <c r="AS5989" s="21">
        <v>0.54599999999999993</v>
      </c>
      <c r="AU5989">
        <f t="shared" si="157"/>
        <v>79.075000000000003</v>
      </c>
      <c r="AV5989">
        <f t="shared" si="157"/>
        <v>79.699999999999989</v>
      </c>
      <c r="AW5989">
        <f t="shared" si="157"/>
        <v>81.349999999999994</v>
      </c>
      <c r="AX5989">
        <f t="shared" si="158"/>
        <v>240.12499999999997</v>
      </c>
    </row>
    <row r="5990" spans="1:50" x14ac:dyDescent="0.25">
      <c r="A5990" s="144" t="s">
        <v>165</v>
      </c>
      <c r="B5990" s="144" t="s">
        <v>84</v>
      </c>
      <c r="C5990" s="144" t="s">
        <v>182</v>
      </c>
      <c r="D5990" s="144" t="s">
        <v>183</v>
      </c>
      <c r="E5990" s="144" t="s">
        <v>186</v>
      </c>
      <c r="F5990" s="21" t="s">
        <v>188</v>
      </c>
      <c r="G5990" s="143">
        <v>44812</v>
      </c>
      <c r="H5990" s="143"/>
      <c r="I5990" s="21"/>
      <c r="J5990" s="21"/>
      <c r="K5990" s="21"/>
      <c r="L5990" s="21"/>
      <c r="M5990" s="21"/>
      <c r="N5990" s="21"/>
      <c r="O5990" s="21"/>
      <c r="P5990" s="21"/>
      <c r="AL5990" s="21">
        <v>0.38400000000000006</v>
      </c>
      <c r="AM5990" s="21">
        <v>0.39425000000000004</v>
      </c>
      <c r="AN5990" s="21">
        <v>0.39150000000000007</v>
      </c>
      <c r="AO5990" s="21">
        <v>0.40225</v>
      </c>
      <c r="AP5990" s="21">
        <v>0.42774999999999996</v>
      </c>
      <c r="AQ5990" s="21">
        <v>0.45225000000000004</v>
      </c>
      <c r="AR5990" s="21">
        <v>0.504</v>
      </c>
      <c r="AS5990" s="21">
        <v>0.54949999999999999</v>
      </c>
      <c r="AU5990">
        <f t="shared" si="157"/>
        <v>76.800000000000011</v>
      </c>
      <c r="AV5990">
        <f t="shared" si="157"/>
        <v>78.850000000000009</v>
      </c>
      <c r="AW5990">
        <f t="shared" si="157"/>
        <v>78.300000000000011</v>
      </c>
      <c r="AX5990">
        <f t="shared" si="158"/>
        <v>233.95000000000005</v>
      </c>
    </row>
    <row r="5991" spans="1:50" x14ac:dyDescent="0.25">
      <c r="A5991" s="144" t="s">
        <v>165</v>
      </c>
      <c r="B5991" s="144" t="s">
        <v>84</v>
      </c>
      <c r="C5991" s="144" t="s">
        <v>182</v>
      </c>
      <c r="D5991" s="144" t="s">
        <v>183</v>
      </c>
      <c r="E5991" s="144" t="s">
        <v>186</v>
      </c>
      <c r="F5991" s="21" t="s">
        <v>188</v>
      </c>
      <c r="G5991" s="143">
        <v>44817</v>
      </c>
      <c r="H5991" s="143"/>
      <c r="I5991" s="21"/>
      <c r="J5991" s="21"/>
      <c r="K5991" s="21"/>
      <c r="L5991" s="21"/>
      <c r="M5991" s="21"/>
      <c r="N5991" s="21"/>
      <c r="O5991" s="21"/>
      <c r="P5991" s="21"/>
      <c r="AL5991" s="21">
        <v>0.38212500000000005</v>
      </c>
      <c r="AM5991" s="21">
        <v>0.39550000000000002</v>
      </c>
      <c r="AN5991" s="21">
        <v>0.39699999999999996</v>
      </c>
      <c r="AO5991" s="21">
        <v>0.41125</v>
      </c>
      <c r="AP5991" s="21">
        <v>0.44525000000000003</v>
      </c>
      <c r="AQ5991" s="21">
        <v>0.45599999999999996</v>
      </c>
      <c r="AR5991" s="21">
        <v>0.50275000000000003</v>
      </c>
      <c r="AS5991" s="21">
        <v>0.55099999999999993</v>
      </c>
      <c r="AU5991">
        <f t="shared" si="157"/>
        <v>76.425000000000011</v>
      </c>
      <c r="AV5991">
        <f t="shared" si="157"/>
        <v>79.100000000000009</v>
      </c>
      <c r="AW5991">
        <f t="shared" si="157"/>
        <v>79.399999999999991</v>
      </c>
      <c r="AX5991">
        <f t="shared" si="158"/>
        <v>234.92500000000001</v>
      </c>
    </row>
    <row r="5992" spans="1:50" x14ac:dyDescent="0.25">
      <c r="A5992" s="144" t="s">
        <v>165</v>
      </c>
      <c r="B5992" s="144" t="s">
        <v>84</v>
      </c>
      <c r="C5992" s="144" t="s">
        <v>182</v>
      </c>
      <c r="D5992" s="144" t="s">
        <v>183</v>
      </c>
      <c r="E5992" s="144" t="s">
        <v>186</v>
      </c>
      <c r="F5992" s="21" t="s">
        <v>188</v>
      </c>
      <c r="G5992" s="143">
        <v>44823</v>
      </c>
      <c r="H5992" s="143"/>
      <c r="I5992" s="21"/>
      <c r="J5992" s="21"/>
      <c r="K5992" s="21"/>
      <c r="L5992" s="21"/>
      <c r="M5992" s="21"/>
      <c r="N5992" s="21"/>
      <c r="O5992" s="21"/>
      <c r="P5992" s="21"/>
      <c r="AL5992" s="21">
        <v>0.3135</v>
      </c>
      <c r="AM5992" s="21">
        <v>0.38400000000000006</v>
      </c>
      <c r="AN5992" s="21">
        <v>0.38475000000000004</v>
      </c>
      <c r="AO5992" s="21">
        <v>0.39325000000000004</v>
      </c>
      <c r="AP5992" s="21">
        <v>0.43274999999999997</v>
      </c>
      <c r="AQ5992" s="21">
        <v>0.45874999999999999</v>
      </c>
      <c r="AR5992" s="21">
        <v>0.50350000000000006</v>
      </c>
      <c r="AS5992" s="21">
        <v>0.54849999999999999</v>
      </c>
      <c r="AU5992">
        <f t="shared" si="157"/>
        <v>62.7</v>
      </c>
      <c r="AV5992">
        <f t="shared" si="157"/>
        <v>76.800000000000011</v>
      </c>
      <c r="AW5992">
        <f t="shared" si="157"/>
        <v>76.95</v>
      </c>
      <c r="AX5992">
        <f t="shared" si="158"/>
        <v>216.45</v>
      </c>
    </row>
    <row r="5993" spans="1:50" x14ac:dyDescent="0.25">
      <c r="A5993" s="144" t="s">
        <v>165</v>
      </c>
      <c r="B5993" s="144" t="s">
        <v>84</v>
      </c>
      <c r="C5993" s="144" t="s">
        <v>182</v>
      </c>
      <c r="D5993" s="144" t="s">
        <v>183</v>
      </c>
      <c r="E5993" s="144" t="s">
        <v>186</v>
      </c>
      <c r="F5993" s="21" t="s">
        <v>188</v>
      </c>
      <c r="G5993" s="143">
        <v>44831</v>
      </c>
      <c r="H5993" s="143"/>
      <c r="I5993" s="21"/>
      <c r="J5993" s="21"/>
      <c r="K5993" s="21"/>
      <c r="L5993" s="21"/>
      <c r="M5993" s="21"/>
      <c r="N5993" s="21"/>
      <c r="O5993" s="21"/>
      <c r="P5993" s="21"/>
      <c r="AL5993" s="21">
        <v>0.364375</v>
      </c>
      <c r="AM5993" s="21">
        <v>0.39324999999999993</v>
      </c>
      <c r="AN5993" s="21">
        <v>0.40700000000000003</v>
      </c>
      <c r="AO5993" s="21">
        <v>0.42625000000000002</v>
      </c>
      <c r="AP5993" s="21">
        <v>0.44824999999999998</v>
      </c>
      <c r="AQ5993" s="21">
        <v>0.45925000000000005</v>
      </c>
      <c r="AR5993" s="21">
        <v>0.50624999999999998</v>
      </c>
      <c r="AS5993" s="21">
        <v>0.55100000000000005</v>
      </c>
      <c r="AU5993">
        <f t="shared" si="157"/>
        <v>72.875</v>
      </c>
      <c r="AV5993">
        <f t="shared" si="157"/>
        <v>78.649999999999991</v>
      </c>
      <c r="AW5993">
        <f t="shared" si="157"/>
        <v>81.400000000000006</v>
      </c>
      <c r="AX5993">
        <f t="shared" si="158"/>
        <v>232.92499999999998</v>
      </c>
    </row>
    <row r="5994" spans="1:50" x14ac:dyDescent="0.25">
      <c r="A5994" s="144" t="s">
        <v>165</v>
      </c>
      <c r="B5994" s="144" t="s">
        <v>84</v>
      </c>
      <c r="C5994" s="144" t="s">
        <v>182</v>
      </c>
      <c r="D5994" s="144" t="s">
        <v>183</v>
      </c>
      <c r="E5994" s="144" t="s">
        <v>186</v>
      </c>
      <c r="F5994" s="21" t="s">
        <v>188</v>
      </c>
      <c r="G5994" s="143">
        <v>44839</v>
      </c>
      <c r="H5994" s="143"/>
      <c r="I5994" s="21"/>
      <c r="J5994" s="21"/>
      <c r="K5994" s="21"/>
      <c r="L5994" s="21"/>
      <c r="M5994" s="21"/>
      <c r="N5994" s="21"/>
      <c r="O5994" s="21"/>
      <c r="P5994" s="21"/>
      <c r="AL5994" s="21">
        <v>0.36687500000000001</v>
      </c>
      <c r="AM5994" s="21">
        <v>0.40074999999999994</v>
      </c>
      <c r="AN5994" s="21">
        <v>0.40799999999999997</v>
      </c>
      <c r="AO5994" s="21">
        <v>0.43174999999999997</v>
      </c>
      <c r="AP5994" s="21">
        <v>0.45150000000000007</v>
      </c>
      <c r="AQ5994" s="21">
        <v>0.45849999999999996</v>
      </c>
      <c r="AR5994" s="21">
        <v>0.50450000000000006</v>
      </c>
      <c r="AS5994" s="21">
        <v>0.55449999999999999</v>
      </c>
      <c r="AU5994">
        <f t="shared" si="157"/>
        <v>73.375</v>
      </c>
      <c r="AV5994">
        <f t="shared" si="157"/>
        <v>80.149999999999991</v>
      </c>
      <c r="AW5994">
        <f t="shared" si="157"/>
        <v>81.599999999999994</v>
      </c>
      <c r="AX5994">
        <f t="shared" si="158"/>
        <v>235.12499999999997</v>
      </c>
    </row>
    <row r="5995" spans="1:50" x14ac:dyDescent="0.25">
      <c r="A5995" s="144" t="s">
        <v>165</v>
      </c>
      <c r="B5995" s="144" t="s">
        <v>84</v>
      </c>
      <c r="C5995" s="144" t="s">
        <v>182</v>
      </c>
      <c r="D5995" s="144" t="s">
        <v>183</v>
      </c>
      <c r="E5995" s="144" t="s">
        <v>186</v>
      </c>
      <c r="F5995" s="21" t="s">
        <v>188</v>
      </c>
      <c r="G5995" s="143">
        <v>44845</v>
      </c>
      <c r="H5995" s="143"/>
      <c r="I5995" s="21"/>
      <c r="J5995" s="21"/>
      <c r="K5995" s="21"/>
      <c r="L5995" s="21"/>
      <c r="M5995" s="21"/>
      <c r="N5995" s="21"/>
      <c r="O5995" s="21"/>
      <c r="P5995" s="21"/>
      <c r="AL5995" s="21">
        <v>0.26862499999999995</v>
      </c>
      <c r="AM5995" s="21">
        <v>0.37424999999999997</v>
      </c>
      <c r="AN5995" s="21">
        <v>0.37924999999999998</v>
      </c>
      <c r="AO5995" s="21">
        <v>0.39775000000000005</v>
      </c>
      <c r="AP5995" s="21">
        <v>0.43975000000000003</v>
      </c>
      <c r="AQ5995" s="21">
        <v>0.45424999999999999</v>
      </c>
      <c r="AR5995" s="21">
        <v>0.50074999999999992</v>
      </c>
      <c r="AS5995" s="21">
        <v>0.54475000000000007</v>
      </c>
      <c r="AU5995">
        <f t="shared" si="157"/>
        <v>53.724999999999987</v>
      </c>
      <c r="AV5995">
        <f t="shared" si="157"/>
        <v>74.849999999999994</v>
      </c>
      <c r="AW5995">
        <f t="shared" si="157"/>
        <v>75.849999999999994</v>
      </c>
      <c r="AX5995">
        <f t="shared" si="158"/>
        <v>204.42499999999998</v>
      </c>
    </row>
    <row r="5996" spans="1:50" x14ac:dyDescent="0.25">
      <c r="A5996" s="144" t="s">
        <v>165</v>
      </c>
      <c r="B5996" s="144" t="s">
        <v>84</v>
      </c>
      <c r="C5996" s="144" t="s">
        <v>182</v>
      </c>
      <c r="D5996" s="144" t="s">
        <v>183</v>
      </c>
      <c r="E5996" s="144" t="s">
        <v>186</v>
      </c>
      <c r="F5996" s="21" t="s">
        <v>188</v>
      </c>
      <c r="G5996" s="143">
        <v>44851</v>
      </c>
      <c r="H5996" s="143"/>
      <c r="I5996" s="21"/>
      <c r="J5996" s="21"/>
      <c r="K5996" s="21"/>
      <c r="L5996" s="21"/>
      <c r="M5996" s="21"/>
      <c r="N5996" s="21"/>
      <c r="O5996" s="21"/>
      <c r="P5996" s="21"/>
      <c r="AL5996" s="21">
        <v>0.34674999999999995</v>
      </c>
      <c r="AM5996" s="21">
        <v>0.38549999999999995</v>
      </c>
      <c r="AN5996" s="21">
        <v>0.38700000000000001</v>
      </c>
      <c r="AO5996" s="21">
        <v>0.40250000000000002</v>
      </c>
      <c r="AP5996" s="21">
        <v>0.44450000000000001</v>
      </c>
      <c r="AQ5996" s="21">
        <v>0.46274999999999999</v>
      </c>
      <c r="AR5996" s="21">
        <v>0.50399999999999989</v>
      </c>
      <c r="AS5996" s="21">
        <v>0.55399999999999994</v>
      </c>
      <c r="AU5996">
        <f t="shared" si="157"/>
        <v>69.349999999999994</v>
      </c>
      <c r="AV5996">
        <f t="shared" si="157"/>
        <v>77.099999999999994</v>
      </c>
      <c r="AW5996">
        <f t="shared" si="157"/>
        <v>77.400000000000006</v>
      </c>
      <c r="AX5996">
        <f t="shared" si="158"/>
        <v>223.85</v>
      </c>
    </row>
    <row r="5997" spans="1:50" x14ac:dyDescent="0.25">
      <c r="A5997" s="144" t="s">
        <v>165</v>
      </c>
      <c r="B5997" s="144" t="s">
        <v>84</v>
      </c>
      <c r="C5997" s="144" t="s">
        <v>182</v>
      </c>
      <c r="D5997" s="144" t="s">
        <v>183</v>
      </c>
      <c r="E5997" s="144" t="s">
        <v>186</v>
      </c>
      <c r="F5997" s="21" t="s">
        <v>188</v>
      </c>
      <c r="G5997" s="143">
        <v>44860</v>
      </c>
      <c r="H5997" s="143"/>
      <c r="I5997" s="21"/>
      <c r="J5997" s="21"/>
      <c r="K5997" s="21"/>
      <c r="L5997" s="21"/>
      <c r="M5997" s="21"/>
      <c r="N5997" s="21"/>
      <c r="O5997" s="21"/>
      <c r="P5997" s="21"/>
      <c r="AL5997" s="21">
        <v>0.26087499999999997</v>
      </c>
      <c r="AM5997" s="21">
        <v>0.374</v>
      </c>
      <c r="AN5997" s="21">
        <v>0.37849999999999995</v>
      </c>
      <c r="AO5997" s="21">
        <v>0.38825000000000004</v>
      </c>
      <c r="AP5997" s="21">
        <v>0.42399999999999999</v>
      </c>
      <c r="AQ5997" s="21">
        <v>0.45950000000000002</v>
      </c>
      <c r="AR5997" s="21">
        <v>0.50624999999999998</v>
      </c>
      <c r="AS5997" s="21">
        <v>0.54849999999999999</v>
      </c>
      <c r="AU5997">
        <f t="shared" si="157"/>
        <v>52.174999999999997</v>
      </c>
      <c r="AV5997">
        <f t="shared" si="157"/>
        <v>74.8</v>
      </c>
      <c r="AW5997">
        <f t="shared" si="157"/>
        <v>75.699999999999989</v>
      </c>
      <c r="AX5997">
        <f t="shared" si="158"/>
        <v>202.67499999999998</v>
      </c>
    </row>
    <row r="5998" spans="1:50" x14ac:dyDescent="0.25">
      <c r="A5998" s="144" t="s">
        <v>165</v>
      </c>
      <c r="B5998" s="144" t="s">
        <v>84</v>
      </c>
      <c r="C5998" s="144" t="s">
        <v>182</v>
      </c>
      <c r="D5998" s="144" t="s">
        <v>183</v>
      </c>
      <c r="E5998" s="144" t="s">
        <v>186</v>
      </c>
      <c r="F5998" s="21" t="s">
        <v>188</v>
      </c>
      <c r="G5998" s="143">
        <v>44866</v>
      </c>
      <c r="H5998" s="143"/>
      <c r="I5998" s="21"/>
      <c r="J5998" s="21"/>
      <c r="K5998" s="21"/>
      <c r="L5998" s="21"/>
      <c r="M5998" s="21"/>
      <c r="N5998" s="21"/>
      <c r="O5998" s="21"/>
      <c r="P5998" s="21"/>
      <c r="AL5998" s="21">
        <v>0.253</v>
      </c>
      <c r="AM5998" s="21">
        <v>0.36749999999999999</v>
      </c>
      <c r="AN5998" s="21">
        <v>0.37549999999999994</v>
      </c>
      <c r="AO5998" s="21">
        <v>0.38725000000000004</v>
      </c>
      <c r="AP5998" s="21">
        <v>0.41875000000000001</v>
      </c>
      <c r="AQ5998" s="21">
        <v>0.45850000000000002</v>
      </c>
      <c r="AR5998" s="21">
        <v>0.50824999999999998</v>
      </c>
      <c r="AS5998" s="21">
        <v>0.55625000000000002</v>
      </c>
      <c r="AU5998">
        <f t="shared" si="157"/>
        <v>50.6</v>
      </c>
      <c r="AV5998">
        <f t="shared" si="157"/>
        <v>73.5</v>
      </c>
      <c r="AW5998">
        <f t="shared" si="157"/>
        <v>75.099999999999994</v>
      </c>
      <c r="AX5998">
        <f t="shared" si="158"/>
        <v>199.2</v>
      </c>
    </row>
    <row r="5999" spans="1:50" x14ac:dyDescent="0.25">
      <c r="A5999" s="144" t="s">
        <v>165</v>
      </c>
      <c r="B5999" s="144" t="s">
        <v>84</v>
      </c>
      <c r="C5999" s="144" t="s">
        <v>182</v>
      </c>
      <c r="D5999" s="144" t="s">
        <v>183</v>
      </c>
      <c r="E5999" s="144" t="s">
        <v>186</v>
      </c>
      <c r="F5999" s="21" t="s">
        <v>188</v>
      </c>
      <c r="G5999" s="143">
        <v>44924</v>
      </c>
      <c r="H5999" s="143"/>
      <c r="I5999" s="21"/>
      <c r="J5999" s="21"/>
      <c r="K5999" s="21"/>
      <c r="L5999" s="21"/>
      <c r="M5999" s="21"/>
      <c r="N5999" s="21"/>
      <c r="O5999" s="21"/>
      <c r="P5999" s="21"/>
      <c r="AL5999" s="21">
        <v>0.29799999999999999</v>
      </c>
      <c r="AM5999" s="21"/>
      <c r="AN5999" s="21"/>
      <c r="AO5999" s="21"/>
      <c r="AP5999" s="21"/>
      <c r="AQ5999" s="21"/>
      <c r="AR5999" s="21"/>
      <c r="AS5999" s="21"/>
    </row>
    <row r="6000" spans="1:50" x14ac:dyDescent="0.25">
      <c r="A6000" s="144" t="s">
        <v>165</v>
      </c>
      <c r="B6000" s="144" t="s">
        <v>84</v>
      </c>
      <c r="C6000" s="144" t="s">
        <v>182</v>
      </c>
      <c r="D6000" s="144" t="s">
        <v>183</v>
      </c>
      <c r="E6000" s="144" t="s">
        <v>186</v>
      </c>
      <c r="F6000" s="5" t="s">
        <v>153</v>
      </c>
      <c r="G6000" s="94">
        <v>44943</v>
      </c>
      <c r="H6000" s="94"/>
      <c r="I6000" s="5"/>
      <c r="J6000" s="5"/>
      <c r="K6000" s="5"/>
      <c r="L6000" s="5"/>
      <c r="M6000" s="5"/>
      <c r="N6000" s="5"/>
      <c r="O6000" s="5"/>
      <c r="P6000" s="5"/>
      <c r="AL6000" s="21">
        <v>0.30875000000000002</v>
      </c>
      <c r="AM6000" s="21">
        <v>0.38950000000000001</v>
      </c>
      <c r="AN6000" s="21">
        <v>0.38799999999999996</v>
      </c>
      <c r="AO6000" s="21">
        <v>0.39349999999999996</v>
      </c>
      <c r="AP6000" s="21">
        <v>0.41249999999999998</v>
      </c>
      <c r="AQ6000" s="21">
        <v>0.44424999999999998</v>
      </c>
      <c r="AR6000" s="21">
        <v>0.49075000000000002</v>
      </c>
      <c r="AS6000" s="21">
        <v>0.55449999999999999</v>
      </c>
      <c r="AU6000">
        <f t="shared" si="157"/>
        <v>61.750000000000007</v>
      </c>
      <c r="AV6000">
        <f t="shared" si="157"/>
        <v>77.900000000000006</v>
      </c>
      <c r="AW6000">
        <f t="shared" si="157"/>
        <v>77.599999999999994</v>
      </c>
      <c r="AX6000">
        <f t="shared" si="158"/>
        <v>217.25</v>
      </c>
    </row>
    <row r="6001" spans="1:50" x14ac:dyDescent="0.25">
      <c r="A6001" s="144" t="s">
        <v>165</v>
      </c>
      <c r="B6001" s="144" t="s">
        <v>84</v>
      </c>
      <c r="C6001" s="144" t="s">
        <v>182</v>
      </c>
      <c r="D6001" s="144" t="s">
        <v>183</v>
      </c>
      <c r="E6001" s="144" t="s">
        <v>186</v>
      </c>
      <c r="F6001" s="5" t="s">
        <v>153</v>
      </c>
      <c r="G6001" s="94">
        <v>44956</v>
      </c>
      <c r="H6001" s="94"/>
      <c r="I6001" s="5"/>
      <c r="J6001" s="5"/>
      <c r="K6001" s="5"/>
      <c r="L6001" s="5"/>
      <c r="M6001" s="5"/>
      <c r="N6001" s="5"/>
      <c r="O6001" s="5"/>
      <c r="P6001" s="5"/>
      <c r="AL6001" s="21">
        <v>0.35850000000000004</v>
      </c>
      <c r="AM6001" s="21">
        <v>0.39950000000000002</v>
      </c>
      <c r="AN6001" s="21">
        <v>0.39274999999999999</v>
      </c>
      <c r="AO6001" s="21">
        <v>0.40425</v>
      </c>
      <c r="AP6001" s="21">
        <v>0.43125000000000002</v>
      </c>
      <c r="AQ6001" s="21">
        <v>0.46049999999999996</v>
      </c>
      <c r="AR6001" s="21">
        <v>0.49349999999999999</v>
      </c>
      <c r="AS6001" s="21">
        <v>0.55125000000000002</v>
      </c>
      <c r="AU6001">
        <f t="shared" si="157"/>
        <v>71.7</v>
      </c>
      <c r="AV6001">
        <f t="shared" si="157"/>
        <v>79.900000000000006</v>
      </c>
      <c r="AW6001">
        <f t="shared" si="157"/>
        <v>78.55</v>
      </c>
      <c r="AX6001">
        <f t="shared" si="158"/>
        <v>230.15000000000003</v>
      </c>
    </row>
    <row r="6002" spans="1:50" x14ac:dyDescent="0.25">
      <c r="A6002" s="144" t="s">
        <v>165</v>
      </c>
      <c r="B6002" s="144" t="s">
        <v>84</v>
      </c>
      <c r="C6002" s="144" t="s">
        <v>182</v>
      </c>
      <c r="D6002" s="144" t="s">
        <v>183</v>
      </c>
      <c r="E6002" s="144" t="s">
        <v>186</v>
      </c>
      <c r="F6002" s="5" t="s">
        <v>153</v>
      </c>
      <c r="G6002" s="94">
        <v>44988</v>
      </c>
      <c r="H6002" s="94"/>
      <c r="I6002" s="5"/>
      <c r="J6002" s="5"/>
      <c r="K6002" s="5"/>
      <c r="L6002" s="5"/>
      <c r="M6002" s="5"/>
      <c r="N6002" s="5"/>
      <c r="O6002" s="5"/>
      <c r="P6002" s="5"/>
      <c r="AL6002" s="21">
        <v>0.40199999999999997</v>
      </c>
      <c r="AM6002" s="21">
        <v>0.41474999999999995</v>
      </c>
      <c r="AN6002" s="21">
        <v>0.42674999999999996</v>
      </c>
      <c r="AO6002" s="21">
        <v>0.44075000000000003</v>
      </c>
      <c r="AP6002" s="21">
        <v>0.44874999999999998</v>
      </c>
      <c r="AQ6002" s="21">
        <v>0.46775</v>
      </c>
      <c r="AR6002" s="21">
        <v>0.50349999999999995</v>
      </c>
      <c r="AS6002" s="21">
        <v>0.55649999999999999</v>
      </c>
      <c r="AU6002">
        <f t="shared" si="157"/>
        <v>80.399999999999991</v>
      </c>
      <c r="AV6002">
        <f t="shared" si="157"/>
        <v>82.949999999999989</v>
      </c>
      <c r="AW6002">
        <f t="shared" si="157"/>
        <v>85.35</v>
      </c>
      <c r="AX6002">
        <f t="shared" si="158"/>
        <v>248.69999999999996</v>
      </c>
    </row>
    <row r="6003" spans="1:50" x14ac:dyDescent="0.25">
      <c r="A6003" s="144" t="s">
        <v>165</v>
      </c>
      <c r="B6003" s="144" t="s">
        <v>84</v>
      </c>
      <c r="C6003" s="144" t="s">
        <v>182</v>
      </c>
      <c r="D6003" s="144" t="s">
        <v>183</v>
      </c>
      <c r="E6003" s="144" t="s">
        <v>186</v>
      </c>
      <c r="F6003" s="5" t="s">
        <v>153</v>
      </c>
      <c r="G6003" s="94">
        <v>44998</v>
      </c>
      <c r="H6003" s="94"/>
      <c r="I6003" s="5"/>
      <c r="J6003" s="5"/>
      <c r="K6003" s="5"/>
      <c r="L6003" s="5"/>
      <c r="M6003" s="5"/>
      <c r="N6003" s="5"/>
      <c r="O6003" s="5"/>
      <c r="P6003" s="5"/>
      <c r="AL6003" s="21">
        <v>0.31312499999999999</v>
      </c>
      <c r="AM6003" s="21">
        <v>0.38950000000000001</v>
      </c>
      <c r="AN6003" s="21">
        <v>0.39575000000000005</v>
      </c>
      <c r="AO6003" s="21">
        <v>0.41099999999999992</v>
      </c>
      <c r="AP6003" s="21">
        <v>0.43674999999999997</v>
      </c>
      <c r="AQ6003" s="21">
        <v>0.46274999999999999</v>
      </c>
      <c r="AR6003" s="21">
        <v>0.50249999999999995</v>
      </c>
      <c r="AS6003" s="21">
        <v>0.55025000000000002</v>
      </c>
      <c r="AU6003">
        <f t="shared" si="157"/>
        <v>62.625</v>
      </c>
      <c r="AV6003">
        <f t="shared" si="157"/>
        <v>77.900000000000006</v>
      </c>
      <c r="AW6003">
        <f t="shared" si="157"/>
        <v>79.150000000000006</v>
      </c>
      <c r="AX6003">
        <f t="shared" si="158"/>
        <v>219.67500000000001</v>
      </c>
    </row>
    <row r="6004" spans="1:50" x14ac:dyDescent="0.25">
      <c r="A6004" s="144" t="s">
        <v>165</v>
      </c>
      <c r="B6004" s="144" t="s">
        <v>84</v>
      </c>
      <c r="C6004" s="144" t="s">
        <v>182</v>
      </c>
      <c r="D6004" s="144" t="s">
        <v>183</v>
      </c>
      <c r="E6004" s="144" t="s">
        <v>186</v>
      </c>
      <c r="F6004" s="5" t="s">
        <v>153</v>
      </c>
      <c r="G6004" s="94">
        <v>45012</v>
      </c>
      <c r="H6004" s="94"/>
      <c r="I6004" s="5"/>
      <c r="J6004" s="5"/>
      <c r="K6004" s="5"/>
      <c r="L6004" s="5"/>
      <c r="M6004" s="5"/>
      <c r="N6004" s="5"/>
      <c r="O6004" s="5"/>
      <c r="P6004" s="5"/>
      <c r="AL6004" s="21">
        <v>0.26974999999999999</v>
      </c>
      <c r="AM6004" s="21">
        <v>0.35700000000000004</v>
      </c>
      <c r="AN6004" s="21">
        <v>0.3795</v>
      </c>
      <c r="AO6004" s="21">
        <v>0.39325000000000004</v>
      </c>
      <c r="AP6004" s="21">
        <v>0.41549999999999998</v>
      </c>
      <c r="AQ6004" s="21">
        <v>0.45750000000000002</v>
      </c>
      <c r="AR6004" s="21">
        <v>0.49875000000000003</v>
      </c>
      <c r="AS6004" s="21">
        <v>0.55000000000000004</v>
      </c>
      <c r="AU6004">
        <f t="shared" si="157"/>
        <v>53.949999999999996</v>
      </c>
      <c r="AV6004">
        <f t="shared" si="157"/>
        <v>71.400000000000006</v>
      </c>
      <c r="AW6004">
        <f t="shared" si="157"/>
        <v>75.900000000000006</v>
      </c>
      <c r="AX6004">
        <f t="shared" si="158"/>
        <v>201.25</v>
      </c>
    </row>
    <row r="6005" spans="1:50" x14ac:dyDescent="0.25">
      <c r="A6005" s="144" t="s">
        <v>165</v>
      </c>
      <c r="B6005" s="144" t="s">
        <v>84</v>
      </c>
      <c r="C6005" s="144" t="s">
        <v>182</v>
      </c>
      <c r="D6005" s="144" t="s">
        <v>183</v>
      </c>
      <c r="E6005" s="144" t="s">
        <v>186</v>
      </c>
      <c r="F6005" s="5" t="s">
        <v>153</v>
      </c>
      <c r="G6005" s="94">
        <v>45027</v>
      </c>
      <c r="H6005" s="94"/>
      <c r="I6005" s="5"/>
      <c r="J6005" s="5"/>
      <c r="K6005" s="5"/>
      <c r="L6005" s="5"/>
      <c r="M6005" s="5"/>
      <c r="N6005" s="5"/>
      <c r="O6005" s="5"/>
      <c r="P6005" s="5"/>
      <c r="AL6005" s="21">
        <v>0.35600000000000004</v>
      </c>
      <c r="AM6005" s="21">
        <v>0.36599999999999999</v>
      </c>
      <c r="AN6005" s="21">
        <v>0.36975000000000002</v>
      </c>
      <c r="AO6005" s="21">
        <v>0.38725000000000004</v>
      </c>
      <c r="AP6005" s="21">
        <v>0.40824999999999995</v>
      </c>
      <c r="AQ6005" s="21">
        <v>0.45150000000000001</v>
      </c>
      <c r="AR6005" s="21">
        <v>0.501</v>
      </c>
      <c r="AS6005" s="21">
        <v>0.55000000000000004</v>
      </c>
      <c r="AU6005">
        <f t="shared" si="157"/>
        <v>71.2</v>
      </c>
      <c r="AV6005">
        <f t="shared" si="157"/>
        <v>73.2</v>
      </c>
      <c r="AW6005">
        <f t="shared" si="157"/>
        <v>73.95</v>
      </c>
      <c r="AX6005">
        <f t="shared" si="158"/>
        <v>218.35000000000002</v>
      </c>
    </row>
    <row r="6006" spans="1:50" x14ac:dyDescent="0.25">
      <c r="A6006" s="99" t="s">
        <v>167</v>
      </c>
      <c r="B6006" s="99" t="s">
        <v>143</v>
      </c>
      <c r="C6006" s="99" t="s">
        <v>182</v>
      </c>
      <c r="D6006" s="99" t="s">
        <v>183</v>
      </c>
      <c r="E6006" s="99" t="s">
        <v>186</v>
      </c>
      <c r="F6006" s="21" t="s">
        <v>188</v>
      </c>
      <c r="G6006" s="143">
        <v>44760</v>
      </c>
      <c r="H6006" s="143"/>
      <c r="I6006" s="21"/>
      <c r="J6006" s="21"/>
      <c r="K6006" s="21"/>
      <c r="L6006" s="21"/>
      <c r="M6006" s="21"/>
      <c r="N6006" s="21"/>
      <c r="O6006" s="21"/>
      <c r="P6006" s="21"/>
      <c r="AL6006" s="21">
        <v>0.34987499999999999</v>
      </c>
      <c r="AM6006" s="21">
        <v>0.39175000000000004</v>
      </c>
      <c r="AN6006" s="21">
        <v>0.39325000000000004</v>
      </c>
      <c r="AO6006" s="21">
        <v>0.38450000000000001</v>
      </c>
      <c r="AP6006" s="21">
        <v>0.42649999999999999</v>
      </c>
      <c r="AQ6006" s="21">
        <v>0.45524999999999999</v>
      </c>
      <c r="AR6006" s="21">
        <v>0.48749999999999999</v>
      </c>
      <c r="AS6006" s="21">
        <v>0.54149999999999998</v>
      </c>
      <c r="AU6006">
        <f t="shared" si="157"/>
        <v>69.974999999999994</v>
      </c>
      <c r="AV6006">
        <f t="shared" si="157"/>
        <v>78.350000000000009</v>
      </c>
      <c r="AW6006">
        <f t="shared" si="157"/>
        <v>78.650000000000006</v>
      </c>
      <c r="AX6006">
        <f t="shared" si="158"/>
        <v>226.97499999999999</v>
      </c>
    </row>
    <row r="6007" spans="1:50" x14ac:dyDescent="0.25">
      <c r="A6007" s="99" t="s">
        <v>167</v>
      </c>
      <c r="B6007" s="99" t="s">
        <v>143</v>
      </c>
      <c r="C6007" s="99" t="s">
        <v>182</v>
      </c>
      <c r="D6007" s="99" t="s">
        <v>183</v>
      </c>
      <c r="E6007" s="99" t="s">
        <v>186</v>
      </c>
      <c r="F6007" s="21" t="s">
        <v>188</v>
      </c>
      <c r="G6007" s="143">
        <v>44767</v>
      </c>
      <c r="H6007" s="143"/>
      <c r="I6007" s="21"/>
      <c r="J6007" s="21"/>
      <c r="K6007" s="21"/>
      <c r="L6007" s="21"/>
      <c r="M6007" s="21"/>
      <c r="N6007" s="21"/>
      <c r="O6007" s="21"/>
      <c r="P6007" s="21"/>
      <c r="AL6007" s="21">
        <v>0.36462499999999998</v>
      </c>
      <c r="AM6007" s="21">
        <v>0.38974999999999993</v>
      </c>
      <c r="AN6007" s="21">
        <v>0.38700000000000001</v>
      </c>
      <c r="AO6007" s="21">
        <v>0.37450000000000006</v>
      </c>
      <c r="AP6007" s="21">
        <v>0.41499999999999998</v>
      </c>
      <c r="AQ6007" s="21">
        <v>0.45049999999999996</v>
      </c>
      <c r="AR6007" s="21">
        <v>0.48249999999999998</v>
      </c>
      <c r="AS6007" s="21">
        <v>0.54049999999999998</v>
      </c>
      <c r="AU6007">
        <f t="shared" si="157"/>
        <v>72.924999999999997</v>
      </c>
      <c r="AV6007">
        <f t="shared" si="157"/>
        <v>77.949999999999989</v>
      </c>
      <c r="AW6007">
        <f t="shared" si="157"/>
        <v>77.400000000000006</v>
      </c>
      <c r="AX6007">
        <f t="shared" si="158"/>
        <v>228.27500000000001</v>
      </c>
    </row>
    <row r="6008" spans="1:50" x14ac:dyDescent="0.25">
      <c r="A6008" s="99" t="s">
        <v>167</v>
      </c>
      <c r="B6008" s="99" t="s">
        <v>143</v>
      </c>
      <c r="C6008" s="99" t="s">
        <v>182</v>
      </c>
      <c r="D6008" s="99" t="s">
        <v>183</v>
      </c>
      <c r="E6008" s="99" t="s">
        <v>186</v>
      </c>
      <c r="F6008" s="21" t="s">
        <v>188</v>
      </c>
      <c r="G6008" s="143">
        <v>44769</v>
      </c>
      <c r="H6008" s="143"/>
      <c r="I6008" s="21"/>
      <c r="J6008" s="21"/>
      <c r="K6008" s="21"/>
      <c r="L6008" s="21"/>
      <c r="M6008" s="21"/>
      <c r="N6008" s="21"/>
      <c r="O6008" s="21"/>
      <c r="P6008" s="21"/>
      <c r="AL6008" s="21">
        <v>0.36462499999999998</v>
      </c>
      <c r="AM6008" s="21">
        <v>0.39100000000000001</v>
      </c>
      <c r="AN6008" s="21">
        <v>0.39300000000000002</v>
      </c>
      <c r="AO6008" s="21">
        <v>0.39550000000000002</v>
      </c>
      <c r="AP6008" s="21">
        <v>0.43174999999999997</v>
      </c>
      <c r="AQ6008" s="21">
        <v>0.45424999999999999</v>
      </c>
      <c r="AR6008" s="21">
        <v>0.48424999999999996</v>
      </c>
      <c r="AS6008" s="21">
        <v>0.54099999999999993</v>
      </c>
      <c r="AU6008">
        <f t="shared" si="157"/>
        <v>72.924999999999997</v>
      </c>
      <c r="AV6008">
        <f t="shared" si="157"/>
        <v>78.2</v>
      </c>
      <c r="AW6008">
        <f t="shared" si="157"/>
        <v>78.600000000000009</v>
      </c>
      <c r="AX6008">
        <f t="shared" si="158"/>
        <v>229.72500000000002</v>
      </c>
    </row>
    <row r="6009" spans="1:50" x14ac:dyDescent="0.25">
      <c r="A6009" s="99" t="s">
        <v>167</v>
      </c>
      <c r="B6009" s="99" t="s">
        <v>143</v>
      </c>
      <c r="C6009" s="99" t="s">
        <v>182</v>
      </c>
      <c r="D6009" s="99" t="s">
        <v>183</v>
      </c>
      <c r="E6009" s="99" t="s">
        <v>186</v>
      </c>
      <c r="F6009" s="21" t="s">
        <v>188</v>
      </c>
      <c r="G6009" s="143">
        <v>44774</v>
      </c>
      <c r="H6009" s="143"/>
      <c r="I6009" s="21"/>
      <c r="J6009" s="21"/>
      <c r="K6009" s="21"/>
      <c r="L6009" s="21"/>
      <c r="M6009" s="21"/>
      <c r="N6009" s="21"/>
      <c r="O6009" s="21"/>
      <c r="P6009" s="21"/>
      <c r="AL6009" s="21">
        <v>0.32974999999999999</v>
      </c>
      <c r="AM6009" s="21">
        <v>0.38549999999999995</v>
      </c>
      <c r="AN6009" s="21">
        <v>0.38600000000000001</v>
      </c>
      <c r="AO6009" s="21">
        <v>0.38099999999999995</v>
      </c>
      <c r="AP6009" s="21">
        <v>0.41950000000000004</v>
      </c>
      <c r="AQ6009" s="21">
        <v>0.45599999999999996</v>
      </c>
      <c r="AR6009" s="21">
        <v>0.48599999999999999</v>
      </c>
      <c r="AS6009" s="21">
        <v>0.54075000000000006</v>
      </c>
      <c r="AU6009">
        <f t="shared" si="157"/>
        <v>65.95</v>
      </c>
      <c r="AV6009">
        <f t="shared" si="157"/>
        <v>77.099999999999994</v>
      </c>
      <c r="AW6009">
        <f t="shared" si="157"/>
        <v>77.2</v>
      </c>
      <c r="AX6009">
        <f t="shared" si="158"/>
        <v>220.25</v>
      </c>
    </row>
    <row r="6010" spans="1:50" x14ac:dyDescent="0.25">
      <c r="A6010" s="99" t="s">
        <v>167</v>
      </c>
      <c r="B6010" s="99" t="s">
        <v>143</v>
      </c>
      <c r="C6010" s="99" t="s">
        <v>182</v>
      </c>
      <c r="D6010" s="99" t="s">
        <v>183</v>
      </c>
      <c r="E6010" s="99" t="s">
        <v>186</v>
      </c>
      <c r="F6010" s="21" t="s">
        <v>188</v>
      </c>
      <c r="G6010" s="143">
        <v>44781</v>
      </c>
      <c r="H6010" s="143"/>
      <c r="I6010" s="21"/>
      <c r="J6010" s="21"/>
      <c r="K6010" s="21"/>
      <c r="L6010" s="21"/>
      <c r="M6010" s="21"/>
      <c r="N6010" s="21"/>
      <c r="O6010" s="21"/>
      <c r="P6010" s="21"/>
      <c r="AL6010" s="21">
        <v>0.28787499999999999</v>
      </c>
      <c r="AM6010" s="21">
        <v>0.38175000000000003</v>
      </c>
      <c r="AN6010" s="21">
        <v>0.38450000000000001</v>
      </c>
      <c r="AO6010" s="21">
        <v>0.3775</v>
      </c>
      <c r="AP6010" s="21">
        <v>0.41575000000000001</v>
      </c>
      <c r="AQ6010" s="21">
        <v>0.45549999999999996</v>
      </c>
      <c r="AR6010" s="21">
        <v>0.48525000000000007</v>
      </c>
      <c r="AS6010" s="21">
        <v>0.53775000000000006</v>
      </c>
      <c r="AU6010">
        <f t="shared" si="157"/>
        <v>57.574999999999996</v>
      </c>
      <c r="AV6010">
        <f t="shared" si="157"/>
        <v>76.350000000000009</v>
      </c>
      <c r="AW6010">
        <f t="shared" si="157"/>
        <v>76.900000000000006</v>
      </c>
      <c r="AX6010">
        <f t="shared" si="158"/>
        <v>210.82500000000002</v>
      </c>
    </row>
    <row r="6011" spans="1:50" x14ac:dyDescent="0.25">
      <c r="A6011" s="99" t="s">
        <v>167</v>
      </c>
      <c r="B6011" s="99" t="s">
        <v>143</v>
      </c>
      <c r="C6011" s="99" t="s">
        <v>182</v>
      </c>
      <c r="D6011" s="99" t="s">
        <v>183</v>
      </c>
      <c r="E6011" s="99" t="s">
        <v>186</v>
      </c>
      <c r="F6011" s="21" t="s">
        <v>188</v>
      </c>
      <c r="G6011" s="143">
        <v>44784</v>
      </c>
      <c r="H6011" s="143"/>
      <c r="I6011" s="21"/>
      <c r="J6011" s="21"/>
      <c r="K6011" s="21"/>
      <c r="L6011" s="21"/>
      <c r="M6011" s="21"/>
      <c r="N6011" s="21"/>
      <c r="O6011" s="21"/>
      <c r="P6011" s="21"/>
      <c r="AL6011" s="21"/>
      <c r="AM6011" s="21">
        <v>0.39549999999999996</v>
      </c>
      <c r="AN6011" s="21">
        <v>0.39674999999999999</v>
      </c>
      <c r="AO6011" s="21">
        <v>0.39549999999999996</v>
      </c>
      <c r="AP6011" s="21">
        <v>0.43450000000000005</v>
      </c>
      <c r="AQ6011" s="21">
        <v>0.46024999999999999</v>
      </c>
      <c r="AR6011" s="21">
        <v>0.49274999999999991</v>
      </c>
      <c r="AS6011" s="21">
        <v>0.54625000000000001</v>
      </c>
    </row>
    <row r="6012" spans="1:50" x14ac:dyDescent="0.25">
      <c r="A6012" s="99" t="s">
        <v>167</v>
      </c>
      <c r="B6012" s="99" t="s">
        <v>143</v>
      </c>
      <c r="C6012" s="99" t="s">
        <v>182</v>
      </c>
      <c r="D6012" s="99" t="s">
        <v>183</v>
      </c>
      <c r="E6012" s="99" t="s">
        <v>186</v>
      </c>
      <c r="F6012" s="21" t="s">
        <v>188</v>
      </c>
      <c r="G6012" s="143">
        <v>44788</v>
      </c>
      <c r="H6012" s="143"/>
      <c r="I6012" s="21"/>
      <c r="J6012" s="21"/>
      <c r="K6012" s="21"/>
      <c r="L6012" s="21"/>
      <c r="M6012" s="21"/>
      <c r="N6012" s="21"/>
      <c r="O6012" s="21"/>
      <c r="P6012" s="21"/>
      <c r="AL6012" s="21">
        <v>0.34037500000000004</v>
      </c>
      <c r="AM6012" s="21">
        <v>0.38474999999999993</v>
      </c>
      <c r="AN6012" s="21">
        <v>0.39100000000000001</v>
      </c>
      <c r="AO6012" s="21">
        <v>0.37549999999999994</v>
      </c>
      <c r="AP6012" s="21">
        <v>0.41775000000000001</v>
      </c>
      <c r="AQ6012" s="21">
        <v>0.45199999999999996</v>
      </c>
      <c r="AR6012" s="21">
        <v>0.47749999999999998</v>
      </c>
      <c r="AS6012" s="21">
        <v>0.54174999999999995</v>
      </c>
      <c r="AU6012">
        <f t="shared" si="157"/>
        <v>68.075000000000003</v>
      </c>
      <c r="AV6012">
        <f t="shared" si="157"/>
        <v>76.949999999999989</v>
      </c>
      <c r="AW6012">
        <f t="shared" si="157"/>
        <v>78.2</v>
      </c>
      <c r="AX6012">
        <f t="shared" si="158"/>
        <v>223.22499999999997</v>
      </c>
    </row>
    <row r="6013" spans="1:50" x14ac:dyDescent="0.25">
      <c r="A6013" s="99" t="s">
        <v>167</v>
      </c>
      <c r="B6013" s="99" t="s">
        <v>143</v>
      </c>
      <c r="C6013" s="99" t="s">
        <v>182</v>
      </c>
      <c r="D6013" s="99" t="s">
        <v>183</v>
      </c>
      <c r="E6013" s="99" t="s">
        <v>186</v>
      </c>
      <c r="F6013" s="21" t="s">
        <v>188</v>
      </c>
      <c r="G6013" s="143">
        <v>44795</v>
      </c>
      <c r="H6013" s="143"/>
      <c r="I6013" s="21"/>
      <c r="J6013" s="21"/>
      <c r="K6013" s="21"/>
      <c r="L6013" s="21"/>
      <c r="M6013" s="21"/>
      <c r="N6013" s="21"/>
      <c r="O6013" s="21"/>
      <c r="P6013" s="21"/>
      <c r="AL6013" s="21">
        <v>0.35225000000000001</v>
      </c>
      <c r="AM6013" s="21">
        <v>0.38750000000000001</v>
      </c>
      <c r="AN6013" s="21">
        <v>0.39124999999999999</v>
      </c>
      <c r="AO6013" s="21">
        <v>0.37849999999999995</v>
      </c>
      <c r="AP6013" s="21">
        <v>0.41749999999999998</v>
      </c>
      <c r="AQ6013" s="21">
        <v>0.45175000000000004</v>
      </c>
      <c r="AR6013" s="21">
        <v>0.47525000000000006</v>
      </c>
      <c r="AS6013" s="21">
        <v>0.53999999999999992</v>
      </c>
      <c r="AU6013">
        <f t="shared" si="157"/>
        <v>70.45</v>
      </c>
      <c r="AV6013">
        <f t="shared" si="157"/>
        <v>77.5</v>
      </c>
      <c r="AW6013">
        <f t="shared" si="157"/>
        <v>78.25</v>
      </c>
      <c r="AX6013">
        <f t="shared" si="158"/>
        <v>226.2</v>
      </c>
    </row>
    <row r="6014" spans="1:50" x14ac:dyDescent="0.25">
      <c r="A6014" s="99" t="s">
        <v>167</v>
      </c>
      <c r="B6014" s="99" t="s">
        <v>143</v>
      </c>
      <c r="C6014" s="99" t="s">
        <v>182</v>
      </c>
      <c r="D6014" s="99" t="s">
        <v>183</v>
      </c>
      <c r="E6014" s="99" t="s">
        <v>186</v>
      </c>
      <c r="F6014" s="21" t="s">
        <v>188</v>
      </c>
      <c r="G6014" s="143">
        <v>44802</v>
      </c>
      <c r="H6014" s="143"/>
      <c r="I6014" s="21"/>
      <c r="J6014" s="21"/>
      <c r="K6014" s="21"/>
      <c r="L6014" s="21"/>
      <c r="M6014" s="21"/>
      <c r="N6014" s="21"/>
      <c r="O6014" s="21"/>
      <c r="P6014" s="21"/>
      <c r="AL6014" s="21">
        <v>0.38187500000000002</v>
      </c>
      <c r="AM6014" s="21">
        <v>0.40049999999999997</v>
      </c>
      <c r="AN6014" s="21">
        <v>0.40724999999999995</v>
      </c>
      <c r="AO6014" s="21">
        <v>0.42724999999999996</v>
      </c>
      <c r="AP6014" s="21">
        <v>0.44450000000000001</v>
      </c>
      <c r="AQ6014" s="21">
        <v>0.47949999999999998</v>
      </c>
      <c r="AR6014" s="21">
        <v>0.49550000000000005</v>
      </c>
      <c r="AS6014" s="21">
        <v>0.5472499999999999</v>
      </c>
      <c r="AU6014">
        <f t="shared" si="157"/>
        <v>76.375</v>
      </c>
      <c r="AV6014">
        <f t="shared" si="157"/>
        <v>80.099999999999994</v>
      </c>
      <c r="AW6014">
        <f t="shared" si="157"/>
        <v>81.449999999999989</v>
      </c>
      <c r="AX6014">
        <f t="shared" si="158"/>
        <v>237.92499999999998</v>
      </c>
    </row>
    <row r="6015" spans="1:50" x14ac:dyDescent="0.25">
      <c r="A6015" s="99" t="s">
        <v>167</v>
      </c>
      <c r="B6015" s="99" t="s">
        <v>143</v>
      </c>
      <c r="C6015" s="99" t="s">
        <v>182</v>
      </c>
      <c r="D6015" s="99" t="s">
        <v>183</v>
      </c>
      <c r="E6015" s="99" t="s">
        <v>186</v>
      </c>
      <c r="F6015" s="21" t="s">
        <v>188</v>
      </c>
      <c r="G6015" s="143">
        <v>44812</v>
      </c>
      <c r="H6015" s="143"/>
      <c r="I6015" s="21"/>
      <c r="J6015" s="21"/>
      <c r="K6015" s="21"/>
      <c r="L6015" s="21"/>
      <c r="M6015" s="21"/>
      <c r="N6015" s="21"/>
      <c r="O6015" s="21"/>
      <c r="P6015" s="21"/>
      <c r="AL6015" s="21">
        <v>0.37412500000000004</v>
      </c>
      <c r="AM6015" s="21">
        <v>0.39374999999999999</v>
      </c>
      <c r="AN6015" s="21">
        <v>0.39474999999999999</v>
      </c>
      <c r="AO6015" s="21">
        <v>0.39699999999999996</v>
      </c>
      <c r="AP6015" s="21">
        <v>0.43425000000000002</v>
      </c>
      <c r="AQ6015" s="21">
        <v>0.45474999999999999</v>
      </c>
      <c r="AR6015" s="21">
        <v>0.47775000000000001</v>
      </c>
      <c r="AS6015" s="21">
        <v>0.54150000000000009</v>
      </c>
      <c r="AU6015">
        <f t="shared" si="157"/>
        <v>74.825000000000003</v>
      </c>
      <c r="AV6015">
        <f t="shared" si="157"/>
        <v>78.75</v>
      </c>
      <c r="AW6015">
        <f t="shared" si="157"/>
        <v>78.95</v>
      </c>
      <c r="AX6015">
        <f t="shared" si="158"/>
        <v>232.52499999999998</v>
      </c>
    </row>
    <row r="6016" spans="1:50" x14ac:dyDescent="0.25">
      <c r="A6016" s="99" t="s">
        <v>167</v>
      </c>
      <c r="B6016" s="99" t="s">
        <v>143</v>
      </c>
      <c r="C6016" s="99" t="s">
        <v>182</v>
      </c>
      <c r="D6016" s="99" t="s">
        <v>183</v>
      </c>
      <c r="E6016" s="99" t="s">
        <v>186</v>
      </c>
      <c r="F6016" s="21" t="s">
        <v>188</v>
      </c>
      <c r="G6016" s="143">
        <v>44817</v>
      </c>
      <c r="H6016" s="143"/>
      <c r="I6016" s="21"/>
      <c r="J6016" s="21"/>
      <c r="K6016" s="21"/>
      <c r="L6016" s="21"/>
      <c r="M6016" s="21"/>
      <c r="N6016" s="21"/>
      <c r="O6016" s="21"/>
      <c r="P6016" s="21"/>
      <c r="AL6016" s="21">
        <v>0.37799999999999995</v>
      </c>
      <c r="AM6016" s="21">
        <v>0.39274999999999999</v>
      </c>
      <c r="AN6016" s="21">
        <v>0.39925000000000005</v>
      </c>
      <c r="AO6016" s="21">
        <v>0.40549999999999997</v>
      </c>
      <c r="AP6016" s="21">
        <v>0.43650000000000005</v>
      </c>
      <c r="AQ6016" s="21">
        <v>0.45400000000000007</v>
      </c>
      <c r="AR6016" s="21">
        <v>0.47899999999999998</v>
      </c>
      <c r="AS6016" s="21">
        <v>0.54449999999999998</v>
      </c>
      <c r="AU6016">
        <f t="shared" si="157"/>
        <v>75.599999999999994</v>
      </c>
      <c r="AV6016">
        <f t="shared" si="157"/>
        <v>78.55</v>
      </c>
      <c r="AW6016">
        <f t="shared" si="157"/>
        <v>79.850000000000009</v>
      </c>
      <c r="AX6016">
        <f t="shared" si="158"/>
        <v>234</v>
      </c>
    </row>
    <row r="6017" spans="1:50" x14ac:dyDescent="0.25">
      <c r="A6017" s="99" t="s">
        <v>167</v>
      </c>
      <c r="B6017" s="99" t="s">
        <v>143</v>
      </c>
      <c r="C6017" s="99" t="s">
        <v>182</v>
      </c>
      <c r="D6017" s="99" t="s">
        <v>183</v>
      </c>
      <c r="E6017" s="99" t="s">
        <v>186</v>
      </c>
      <c r="F6017" s="21" t="s">
        <v>188</v>
      </c>
      <c r="G6017" s="143">
        <v>44823</v>
      </c>
      <c r="H6017" s="143"/>
      <c r="I6017" s="21"/>
      <c r="J6017" s="21"/>
      <c r="K6017" s="21"/>
      <c r="L6017" s="21"/>
      <c r="M6017" s="21"/>
      <c r="N6017" s="21"/>
      <c r="O6017" s="21"/>
      <c r="P6017" s="21"/>
      <c r="AL6017" s="21">
        <v>0.31337500000000001</v>
      </c>
      <c r="AM6017" s="21">
        <v>0.38224999999999992</v>
      </c>
      <c r="AN6017" s="21">
        <v>0.38874999999999998</v>
      </c>
      <c r="AO6017" s="21">
        <v>0.38350000000000001</v>
      </c>
      <c r="AP6017" s="21">
        <v>0.42974999999999997</v>
      </c>
      <c r="AQ6017" s="21">
        <v>0.45549999999999996</v>
      </c>
      <c r="AR6017" s="21">
        <v>0.48025000000000001</v>
      </c>
      <c r="AS6017" s="21">
        <v>0.54400000000000004</v>
      </c>
      <c r="AU6017">
        <f t="shared" si="157"/>
        <v>62.675000000000004</v>
      </c>
      <c r="AV6017">
        <f t="shared" si="157"/>
        <v>76.449999999999989</v>
      </c>
      <c r="AW6017">
        <f t="shared" si="157"/>
        <v>77.75</v>
      </c>
      <c r="AX6017">
        <f t="shared" si="158"/>
        <v>216.875</v>
      </c>
    </row>
    <row r="6018" spans="1:50" x14ac:dyDescent="0.25">
      <c r="A6018" s="99" t="s">
        <v>167</v>
      </c>
      <c r="B6018" s="99" t="s">
        <v>143</v>
      </c>
      <c r="C6018" s="99" t="s">
        <v>182</v>
      </c>
      <c r="D6018" s="99" t="s">
        <v>183</v>
      </c>
      <c r="E6018" s="99" t="s">
        <v>186</v>
      </c>
      <c r="F6018" s="21" t="s">
        <v>188</v>
      </c>
      <c r="G6018" s="143">
        <v>44831</v>
      </c>
      <c r="H6018" s="143"/>
      <c r="I6018" s="21"/>
      <c r="J6018" s="21"/>
      <c r="K6018" s="21"/>
      <c r="L6018" s="21"/>
      <c r="M6018" s="21"/>
      <c r="N6018" s="21"/>
      <c r="O6018" s="21"/>
      <c r="P6018" s="21"/>
      <c r="AL6018" s="21">
        <v>0.35799999999999998</v>
      </c>
      <c r="AM6018" s="21">
        <v>0.39425000000000004</v>
      </c>
      <c r="AN6018" s="21">
        <v>0.40775000000000006</v>
      </c>
      <c r="AO6018" s="21">
        <v>0.41900000000000004</v>
      </c>
      <c r="AP6018" s="21">
        <v>0.44825000000000004</v>
      </c>
      <c r="AQ6018" s="21">
        <v>0.45750000000000002</v>
      </c>
      <c r="AR6018" s="21">
        <v>0.48</v>
      </c>
      <c r="AS6018" s="21">
        <v>0.54400000000000004</v>
      </c>
      <c r="AU6018">
        <f t="shared" si="157"/>
        <v>71.599999999999994</v>
      </c>
      <c r="AV6018">
        <f t="shared" si="157"/>
        <v>78.850000000000009</v>
      </c>
      <c r="AW6018">
        <f t="shared" si="157"/>
        <v>81.550000000000011</v>
      </c>
      <c r="AX6018">
        <f t="shared" si="158"/>
        <v>232</v>
      </c>
    </row>
    <row r="6019" spans="1:50" x14ac:dyDescent="0.25">
      <c r="A6019" s="99" t="s">
        <v>167</v>
      </c>
      <c r="B6019" s="99" t="s">
        <v>143</v>
      </c>
      <c r="C6019" s="99" t="s">
        <v>182</v>
      </c>
      <c r="D6019" s="99" t="s">
        <v>183</v>
      </c>
      <c r="E6019" s="99" t="s">
        <v>186</v>
      </c>
      <c r="F6019" s="21" t="s">
        <v>188</v>
      </c>
      <c r="G6019" s="143">
        <v>44839</v>
      </c>
      <c r="H6019" s="143"/>
      <c r="I6019" s="21"/>
      <c r="J6019" s="21"/>
      <c r="K6019" s="21"/>
      <c r="L6019" s="21"/>
      <c r="M6019" s="21"/>
      <c r="N6019" s="21"/>
      <c r="O6019" s="21"/>
      <c r="P6019" s="21"/>
      <c r="AL6019" s="21">
        <v>0.36362499999999998</v>
      </c>
      <c r="AM6019" s="21">
        <v>0.39649999999999996</v>
      </c>
      <c r="AN6019" s="21">
        <v>0.41299999999999998</v>
      </c>
      <c r="AO6019" s="21">
        <v>0.41900000000000004</v>
      </c>
      <c r="AP6019" s="21">
        <v>0.44325000000000003</v>
      </c>
      <c r="AQ6019" s="21">
        <v>0.45974999999999994</v>
      </c>
      <c r="AR6019" s="21">
        <v>0.48325000000000001</v>
      </c>
      <c r="AS6019" s="21">
        <v>0.54725000000000001</v>
      </c>
      <c r="AU6019">
        <f t="shared" si="157"/>
        <v>72.724999999999994</v>
      </c>
      <c r="AV6019">
        <f t="shared" si="157"/>
        <v>79.3</v>
      </c>
      <c r="AW6019">
        <f t="shared" si="157"/>
        <v>82.6</v>
      </c>
      <c r="AX6019">
        <f t="shared" si="158"/>
        <v>234.62499999999997</v>
      </c>
    </row>
    <row r="6020" spans="1:50" x14ac:dyDescent="0.25">
      <c r="A6020" s="99" t="s">
        <v>167</v>
      </c>
      <c r="B6020" s="99" t="s">
        <v>143</v>
      </c>
      <c r="C6020" s="99" t="s">
        <v>182</v>
      </c>
      <c r="D6020" s="99" t="s">
        <v>183</v>
      </c>
      <c r="E6020" s="99" t="s">
        <v>186</v>
      </c>
      <c r="F6020" s="21" t="s">
        <v>188</v>
      </c>
      <c r="G6020" s="143">
        <v>44845</v>
      </c>
      <c r="H6020" s="143"/>
      <c r="I6020" s="21"/>
      <c r="J6020" s="21"/>
      <c r="K6020" s="21"/>
      <c r="L6020" s="21"/>
      <c r="M6020" s="21"/>
      <c r="N6020" s="21"/>
      <c r="O6020" s="21"/>
      <c r="P6020" s="21"/>
      <c r="AL6020" s="21">
        <v>0.28362500000000002</v>
      </c>
      <c r="AM6020" s="21">
        <v>0.374</v>
      </c>
      <c r="AN6020" s="21">
        <v>0.38250000000000001</v>
      </c>
      <c r="AO6020" s="21">
        <v>0.38674999999999998</v>
      </c>
      <c r="AP6020" s="21">
        <v>0.43200000000000005</v>
      </c>
      <c r="AQ6020" s="21">
        <v>0.45024999999999998</v>
      </c>
      <c r="AR6020" s="21">
        <v>0.47249999999999998</v>
      </c>
      <c r="AS6020" s="21">
        <v>0.53925000000000001</v>
      </c>
      <c r="AU6020">
        <f t="shared" si="157"/>
        <v>56.725000000000001</v>
      </c>
      <c r="AV6020">
        <f t="shared" si="157"/>
        <v>74.8</v>
      </c>
      <c r="AW6020">
        <f t="shared" si="157"/>
        <v>76.5</v>
      </c>
      <c r="AX6020">
        <f t="shared" si="158"/>
        <v>208.02500000000001</v>
      </c>
    </row>
    <row r="6021" spans="1:50" x14ac:dyDescent="0.25">
      <c r="A6021" s="99" t="s">
        <v>167</v>
      </c>
      <c r="B6021" s="99" t="s">
        <v>143</v>
      </c>
      <c r="C6021" s="99" t="s">
        <v>182</v>
      </c>
      <c r="D6021" s="99" t="s">
        <v>183</v>
      </c>
      <c r="E6021" s="99" t="s">
        <v>186</v>
      </c>
      <c r="F6021" s="21" t="s">
        <v>188</v>
      </c>
      <c r="G6021" s="143">
        <v>44851</v>
      </c>
      <c r="H6021" s="143"/>
      <c r="I6021" s="21"/>
      <c r="J6021" s="21"/>
      <c r="K6021" s="21"/>
      <c r="L6021" s="21"/>
      <c r="M6021" s="21"/>
      <c r="N6021" s="21"/>
      <c r="O6021" s="21"/>
      <c r="P6021" s="21"/>
      <c r="AL6021" s="21">
        <v>0.35525000000000001</v>
      </c>
      <c r="AM6021" s="21">
        <v>0.39100000000000001</v>
      </c>
      <c r="AN6021" s="21">
        <v>0.39200000000000002</v>
      </c>
      <c r="AO6021" s="21">
        <v>0.39325000000000004</v>
      </c>
      <c r="AP6021" s="21">
        <v>0.43800000000000006</v>
      </c>
      <c r="AQ6021" s="21">
        <v>0.45850000000000002</v>
      </c>
      <c r="AR6021" s="21">
        <v>0.48424999999999996</v>
      </c>
      <c r="AS6021" s="21">
        <v>0.54174999999999995</v>
      </c>
      <c r="AU6021">
        <f t="shared" si="157"/>
        <v>71.05</v>
      </c>
      <c r="AV6021">
        <f t="shared" si="157"/>
        <v>78.2</v>
      </c>
      <c r="AW6021">
        <f t="shared" si="157"/>
        <v>78.400000000000006</v>
      </c>
      <c r="AX6021">
        <f t="shared" si="158"/>
        <v>227.65</v>
      </c>
    </row>
    <row r="6022" spans="1:50" x14ac:dyDescent="0.25">
      <c r="A6022" s="99" t="s">
        <v>167</v>
      </c>
      <c r="B6022" s="99" t="s">
        <v>143</v>
      </c>
      <c r="C6022" s="99" t="s">
        <v>182</v>
      </c>
      <c r="D6022" s="99" t="s">
        <v>183</v>
      </c>
      <c r="E6022" s="99" t="s">
        <v>186</v>
      </c>
      <c r="F6022" s="21" t="s">
        <v>188</v>
      </c>
      <c r="G6022" s="143">
        <v>44860</v>
      </c>
      <c r="H6022" s="143"/>
      <c r="I6022" s="21"/>
      <c r="J6022" s="21"/>
      <c r="K6022" s="21"/>
      <c r="L6022" s="21"/>
      <c r="M6022" s="21"/>
      <c r="N6022" s="21"/>
      <c r="O6022" s="21"/>
      <c r="P6022" s="21"/>
      <c r="AL6022" s="21">
        <v>0.28087500000000004</v>
      </c>
      <c r="AM6022" s="21">
        <v>0.38025000000000003</v>
      </c>
      <c r="AN6022" s="21">
        <v>0.38900000000000007</v>
      </c>
      <c r="AO6022" s="21">
        <v>0.3785</v>
      </c>
      <c r="AP6022" s="21">
        <v>0.41975000000000001</v>
      </c>
      <c r="AQ6022" s="21">
        <v>0.45825000000000005</v>
      </c>
      <c r="AR6022" s="21">
        <v>0.48125000000000001</v>
      </c>
      <c r="AS6022" s="21">
        <v>0.54325000000000001</v>
      </c>
      <c r="AU6022">
        <f t="shared" si="157"/>
        <v>56.175000000000011</v>
      </c>
      <c r="AV6022">
        <f t="shared" si="157"/>
        <v>76.050000000000011</v>
      </c>
      <c r="AW6022">
        <f t="shared" si="157"/>
        <v>77.800000000000011</v>
      </c>
      <c r="AX6022">
        <f t="shared" si="158"/>
        <v>210.02500000000003</v>
      </c>
    </row>
    <row r="6023" spans="1:50" x14ac:dyDescent="0.25">
      <c r="A6023" s="99" t="s">
        <v>167</v>
      </c>
      <c r="B6023" s="99" t="s">
        <v>143</v>
      </c>
      <c r="C6023" s="99" t="s">
        <v>182</v>
      </c>
      <c r="D6023" s="99" t="s">
        <v>183</v>
      </c>
      <c r="E6023" s="99" t="s">
        <v>186</v>
      </c>
      <c r="F6023" s="21" t="s">
        <v>188</v>
      </c>
      <c r="G6023" s="143">
        <v>44866</v>
      </c>
      <c r="H6023" s="143"/>
      <c r="I6023" s="21"/>
      <c r="J6023" s="21"/>
      <c r="K6023" s="21"/>
      <c r="L6023" s="21"/>
      <c r="M6023" s="21"/>
      <c r="N6023" s="21"/>
      <c r="O6023" s="21"/>
      <c r="P6023" s="21"/>
      <c r="AL6023" s="21">
        <v>0.26250000000000001</v>
      </c>
      <c r="AM6023" s="21">
        <v>0.377</v>
      </c>
      <c r="AN6023" s="21">
        <v>0.38149999999999989</v>
      </c>
      <c r="AO6023" s="21">
        <v>0.37874999999999998</v>
      </c>
      <c r="AP6023" s="21">
        <v>0.41724999999999995</v>
      </c>
      <c r="AQ6023" s="21">
        <v>0.4547500000000001</v>
      </c>
      <c r="AR6023" s="21">
        <v>0.48300000000000004</v>
      </c>
      <c r="AS6023" s="21">
        <v>0.54475000000000007</v>
      </c>
      <c r="AU6023">
        <f t="shared" si="157"/>
        <v>52.5</v>
      </c>
      <c r="AV6023">
        <f t="shared" si="157"/>
        <v>75.400000000000006</v>
      </c>
      <c r="AW6023">
        <f t="shared" si="157"/>
        <v>76.299999999999983</v>
      </c>
      <c r="AX6023">
        <f t="shared" si="158"/>
        <v>204.2</v>
      </c>
    </row>
    <row r="6024" spans="1:50" x14ac:dyDescent="0.25">
      <c r="A6024" s="99" t="s">
        <v>167</v>
      </c>
      <c r="B6024" s="99" t="s">
        <v>143</v>
      </c>
      <c r="C6024" s="99" t="s">
        <v>182</v>
      </c>
      <c r="D6024" s="99" t="s">
        <v>183</v>
      </c>
      <c r="E6024" s="99" t="s">
        <v>186</v>
      </c>
      <c r="F6024" s="21" t="s">
        <v>188</v>
      </c>
      <c r="G6024" s="143">
        <v>44924</v>
      </c>
      <c r="H6024" s="143"/>
      <c r="I6024" s="21"/>
      <c r="J6024" s="21"/>
      <c r="K6024" s="21"/>
      <c r="L6024" s="21"/>
      <c r="M6024" s="21"/>
      <c r="N6024" s="21"/>
      <c r="O6024" s="21"/>
      <c r="P6024" s="21"/>
      <c r="AL6024" s="21">
        <v>0.28550000000000003</v>
      </c>
      <c r="AM6024" s="21"/>
      <c r="AN6024" s="21"/>
      <c r="AO6024" s="21"/>
      <c r="AP6024" s="21"/>
      <c r="AQ6024" s="21"/>
      <c r="AR6024" s="21"/>
      <c r="AS6024" s="21"/>
    </row>
    <row r="6025" spans="1:50" x14ac:dyDescent="0.25">
      <c r="A6025" s="99" t="s">
        <v>167</v>
      </c>
      <c r="B6025" s="99" t="s">
        <v>143</v>
      </c>
      <c r="C6025" s="99" t="s">
        <v>182</v>
      </c>
      <c r="D6025" s="99" t="s">
        <v>183</v>
      </c>
      <c r="E6025" s="99" t="s">
        <v>186</v>
      </c>
      <c r="F6025" s="5" t="s">
        <v>153</v>
      </c>
      <c r="G6025" s="94">
        <v>44943</v>
      </c>
      <c r="H6025" s="94"/>
      <c r="I6025" s="5"/>
      <c r="J6025" s="5"/>
      <c r="K6025" s="5"/>
      <c r="L6025" s="5"/>
      <c r="M6025" s="5"/>
      <c r="N6025" s="5"/>
      <c r="O6025" s="5"/>
      <c r="P6025" s="5"/>
      <c r="AL6025" s="21">
        <v>0.29962499999999997</v>
      </c>
      <c r="AM6025" s="21">
        <v>0.38774999999999998</v>
      </c>
      <c r="AN6025" s="21">
        <v>0.39049999999999996</v>
      </c>
      <c r="AO6025" s="21">
        <v>0.38349999999999995</v>
      </c>
      <c r="AP6025" s="21">
        <v>0.40799999999999997</v>
      </c>
      <c r="AQ6025" s="21">
        <v>0.43975000000000003</v>
      </c>
      <c r="AR6025" s="21">
        <v>0.47749999999999998</v>
      </c>
      <c r="AS6025" s="21">
        <v>0.54899999999999993</v>
      </c>
      <c r="AU6025">
        <f t="shared" si="157"/>
        <v>59.924999999999997</v>
      </c>
      <c r="AV6025">
        <f t="shared" si="157"/>
        <v>77.55</v>
      </c>
      <c r="AW6025">
        <f t="shared" si="157"/>
        <v>78.099999999999994</v>
      </c>
      <c r="AX6025">
        <f t="shared" si="158"/>
        <v>215.57499999999999</v>
      </c>
    </row>
    <row r="6026" spans="1:50" x14ac:dyDescent="0.25">
      <c r="A6026" s="99" t="s">
        <v>167</v>
      </c>
      <c r="B6026" s="99" t="s">
        <v>143</v>
      </c>
      <c r="C6026" s="99" t="s">
        <v>182</v>
      </c>
      <c r="D6026" s="99" t="s">
        <v>183</v>
      </c>
      <c r="E6026" s="99" t="s">
        <v>186</v>
      </c>
      <c r="F6026" s="5" t="s">
        <v>153</v>
      </c>
      <c r="G6026" s="94">
        <v>44956</v>
      </c>
      <c r="H6026" s="94"/>
      <c r="I6026" s="5"/>
      <c r="J6026" s="5"/>
      <c r="K6026" s="5"/>
      <c r="L6026" s="5"/>
      <c r="M6026" s="5"/>
      <c r="N6026" s="5"/>
      <c r="O6026" s="5"/>
      <c r="P6026" s="5"/>
      <c r="AL6026" s="21">
        <v>0.35762500000000003</v>
      </c>
      <c r="AM6026" s="21">
        <v>0.39774999999999999</v>
      </c>
      <c r="AN6026" s="21">
        <v>0.39600000000000002</v>
      </c>
      <c r="AO6026" s="21">
        <v>0.39474999999999993</v>
      </c>
      <c r="AP6026" s="21">
        <v>0.43625000000000003</v>
      </c>
      <c r="AQ6026" s="21">
        <v>0.46174999999999999</v>
      </c>
      <c r="AR6026" s="21">
        <v>0.48225000000000001</v>
      </c>
      <c r="AS6026" s="21">
        <v>0.54974999999999996</v>
      </c>
      <c r="AU6026">
        <f t="shared" ref="AU6026:AW6089" si="159">AL6026*200</f>
        <v>71.525000000000006</v>
      </c>
      <c r="AV6026">
        <f t="shared" si="159"/>
        <v>79.55</v>
      </c>
      <c r="AW6026">
        <f t="shared" si="159"/>
        <v>79.2</v>
      </c>
      <c r="AX6026">
        <f t="shared" ref="AX6026:AX6089" si="160">AU6026+AV6026+AW6026</f>
        <v>230.27499999999998</v>
      </c>
    </row>
    <row r="6027" spans="1:50" x14ac:dyDescent="0.25">
      <c r="A6027" s="99" t="s">
        <v>167</v>
      </c>
      <c r="B6027" s="99" t="s">
        <v>143</v>
      </c>
      <c r="C6027" s="99" t="s">
        <v>182</v>
      </c>
      <c r="D6027" s="99" t="s">
        <v>183</v>
      </c>
      <c r="E6027" s="99" t="s">
        <v>186</v>
      </c>
      <c r="F6027" s="5" t="s">
        <v>153</v>
      </c>
      <c r="G6027" s="94">
        <v>44988</v>
      </c>
      <c r="H6027" s="94"/>
      <c r="I6027" s="5"/>
      <c r="J6027" s="5"/>
      <c r="K6027" s="5"/>
      <c r="L6027" s="5"/>
      <c r="M6027" s="5"/>
      <c r="N6027" s="5"/>
      <c r="O6027" s="5"/>
      <c r="P6027" s="5"/>
      <c r="AL6027" s="21">
        <v>0.39887499999999998</v>
      </c>
      <c r="AM6027" s="21">
        <v>0.41549999999999998</v>
      </c>
      <c r="AN6027" s="21">
        <v>0.42949999999999994</v>
      </c>
      <c r="AO6027" s="21">
        <v>0.43625000000000003</v>
      </c>
      <c r="AP6027" s="21">
        <v>0.45050000000000007</v>
      </c>
      <c r="AQ6027" s="21">
        <v>0.47275</v>
      </c>
      <c r="AR6027" s="21">
        <v>0.48775000000000007</v>
      </c>
      <c r="AS6027" s="21">
        <v>0.5515000000000001</v>
      </c>
      <c r="AU6027">
        <f t="shared" si="159"/>
        <v>79.774999999999991</v>
      </c>
      <c r="AV6027">
        <f t="shared" si="159"/>
        <v>83.1</v>
      </c>
      <c r="AW6027">
        <f t="shared" si="159"/>
        <v>85.899999999999991</v>
      </c>
      <c r="AX6027">
        <f t="shared" si="160"/>
        <v>248.77499999999998</v>
      </c>
    </row>
    <row r="6028" spans="1:50" x14ac:dyDescent="0.25">
      <c r="A6028" s="99" t="s">
        <v>167</v>
      </c>
      <c r="B6028" s="99" t="s">
        <v>143</v>
      </c>
      <c r="C6028" s="99" t="s">
        <v>182</v>
      </c>
      <c r="D6028" s="99" t="s">
        <v>183</v>
      </c>
      <c r="E6028" s="99" t="s">
        <v>186</v>
      </c>
      <c r="F6028" s="5" t="s">
        <v>153</v>
      </c>
      <c r="G6028" s="94">
        <v>44998</v>
      </c>
      <c r="H6028" s="94"/>
      <c r="I6028" s="5"/>
      <c r="J6028" s="5"/>
      <c r="K6028" s="5"/>
      <c r="L6028" s="5"/>
      <c r="M6028" s="5"/>
      <c r="N6028" s="5"/>
      <c r="O6028" s="5"/>
      <c r="P6028" s="5"/>
      <c r="AL6028" s="21">
        <v>0.31787499999999996</v>
      </c>
      <c r="AM6028" s="21">
        <v>0.39075000000000004</v>
      </c>
      <c r="AN6028" s="21">
        <v>0.39575000000000005</v>
      </c>
      <c r="AO6028" s="21">
        <v>0.40125</v>
      </c>
      <c r="AP6028" s="21">
        <v>0.44174999999999998</v>
      </c>
      <c r="AQ6028" s="21">
        <v>0.47025000000000006</v>
      </c>
      <c r="AR6028" s="21">
        <v>0.48325000000000001</v>
      </c>
      <c r="AS6028" s="21">
        <v>0.54774999999999996</v>
      </c>
      <c r="AU6028">
        <f t="shared" si="159"/>
        <v>63.574999999999996</v>
      </c>
      <c r="AV6028">
        <f t="shared" si="159"/>
        <v>78.150000000000006</v>
      </c>
      <c r="AW6028">
        <f t="shared" si="159"/>
        <v>79.150000000000006</v>
      </c>
      <c r="AX6028">
        <f t="shared" si="160"/>
        <v>220.875</v>
      </c>
    </row>
    <row r="6029" spans="1:50" x14ac:dyDescent="0.25">
      <c r="A6029" s="99" t="s">
        <v>167</v>
      </c>
      <c r="B6029" s="99" t="s">
        <v>143</v>
      </c>
      <c r="C6029" s="99" t="s">
        <v>182</v>
      </c>
      <c r="D6029" s="99" t="s">
        <v>183</v>
      </c>
      <c r="E6029" s="99" t="s">
        <v>186</v>
      </c>
      <c r="F6029" s="5" t="s">
        <v>153</v>
      </c>
      <c r="G6029" s="94">
        <v>45012</v>
      </c>
      <c r="H6029" s="94"/>
      <c r="I6029" s="5"/>
      <c r="J6029" s="5"/>
      <c r="K6029" s="5"/>
      <c r="L6029" s="5"/>
      <c r="M6029" s="5"/>
      <c r="N6029" s="5"/>
      <c r="O6029" s="5"/>
      <c r="P6029" s="5"/>
      <c r="AL6029" s="21">
        <v>0.25687500000000002</v>
      </c>
      <c r="AM6029" s="21">
        <v>0.36249999999999999</v>
      </c>
      <c r="AN6029" s="21">
        <v>0.37674999999999997</v>
      </c>
      <c r="AO6029" s="21">
        <v>0.38574999999999998</v>
      </c>
      <c r="AP6029" s="21">
        <v>0.41749999999999998</v>
      </c>
      <c r="AQ6029" s="21">
        <v>0.46224999999999994</v>
      </c>
      <c r="AR6029" s="21">
        <v>0.48</v>
      </c>
      <c r="AS6029" s="21">
        <v>0.54625000000000001</v>
      </c>
      <c r="AU6029">
        <f t="shared" si="159"/>
        <v>51.375000000000007</v>
      </c>
      <c r="AV6029">
        <f t="shared" si="159"/>
        <v>72.5</v>
      </c>
      <c r="AW6029">
        <f t="shared" si="159"/>
        <v>75.349999999999994</v>
      </c>
      <c r="AX6029">
        <f t="shared" si="160"/>
        <v>199.22499999999999</v>
      </c>
    </row>
    <row r="6030" spans="1:50" x14ac:dyDescent="0.25">
      <c r="A6030" s="99" t="s">
        <v>167</v>
      </c>
      <c r="B6030" s="99" t="s">
        <v>143</v>
      </c>
      <c r="C6030" s="99" t="s">
        <v>182</v>
      </c>
      <c r="D6030" s="99" t="s">
        <v>183</v>
      </c>
      <c r="E6030" s="99" t="s">
        <v>186</v>
      </c>
      <c r="F6030" s="5" t="s">
        <v>153</v>
      </c>
      <c r="G6030" s="94">
        <v>45027</v>
      </c>
      <c r="H6030" s="94"/>
      <c r="I6030" s="5"/>
      <c r="J6030" s="5"/>
      <c r="K6030" s="5"/>
      <c r="L6030" s="5"/>
      <c r="M6030" s="5"/>
      <c r="N6030" s="5"/>
      <c r="O6030" s="5"/>
      <c r="P6030" s="5"/>
      <c r="AL6030" s="21">
        <v>0.33424999999999999</v>
      </c>
      <c r="AM6030" s="21">
        <v>0.36799999999999999</v>
      </c>
      <c r="AN6030" s="21">
        <v>0.36800000000000005</v>
      </c>
      <c r="AO6030" s="21">
        <v>0.3775</v>
      </c>
      <c r="AP6030" s="21">
        <v>0.41324999999999995</v>
      </c>
      <c r="AQ6030" s="21">
        <v>0.45650000000000007</v>
      </c>
      <c r="AR6030" s="21">
        <v>0.48149999999999998</v>
      </c>
      <c r="AS6030" s="21">
        <v>0.54500000000000004</v>
      </c>
      <c r="AU6030">
        <f t="shared" si="159"/>
        <v>66.849999999999994</v>
      </c>
      <c r="AV6030">
        <f t="shared" si="159"/>
        <v>73.599999999999994</v>
      </c>
      <c r="AW6030">
        <f t="shared" si="159"/>
        <v>73.600000000000009</v>
      </c>
      <c r="AX6030">
        <f t="shared" si="160"/>
        <v>214.05</v>
      </c>
    </row>
    <row r="6031" spans="1:50" x14ac:dyDescent="0.25">
      <c r="A6031" s="144" t="s">
        <v>169</v>
      </c>
      <c r="B6031" s="144" t="s">
        <v>145</v>
      </c>
      <c r="C6031" s="144" t="s">
        <v>182</v>
      </c>
      <c r="D6031" s="144" t="s">
        <v>183</v>
      </c>
      <c r="E6031" s="144" t="s">
        <v>186</v>
      </c>
      <c r="F6031" s="21" t="s">
        <v>188</v>
      </c>
      <c r="G6031" s="143">
        <v>44760</v>
      </c>
      <c r="H6031" s="143"/>
      <c r="I6031" s="21"/>
      <c r="J6031" s="21"/>
      <c r="K6031" s="21"/>
      <c r="L6031" s="21"/>
      <c r="M6031" s="21"/>
      <c r="N6031" s="21"/>
      <c r="O6031" s="21"/>
      <c r="P6031" s="21"/>
      <c r="AL6031" s="21">
        <v>0.34549999999999997</v>
      </c>
      <c r="AM6031" s="21">
        <v>0.39275000000000004</v>
      </c>
      <c r="AN6031" s="21">
        <v>0.38400000000000001</v>
      </c>
      <c r="AO6031" s="21">
        <v>0.39174999999999999</v>
      </c>
      <c r="AP6031" s="21">
        <v>0.42499999999999999</v>
      </c>
      <c r="AQ6031" s="21">
        <v>0.45325000000000004</v>
      </c>
      <c r="AR6031" s="21">
        <v>0.49599999999999994</v>
      </c>
      <c r="AS6031" s="21">
        <v>0.54874999999999996</v>
      </c>
      <c r="AU6031">
        <f t="shared" si="159"/>
        <v>69.099999999999994</v>
      </c>
      <c r="AV6031">
        <f t="shared" si="159"/>
        <v>78.550000000000011</v>
      </c>
      <c r="AW6031">
        <f t="shared" si="159"/>
        <v>76.8</v>
      </c>
      <c r="AX6031">
        <f t="shared" si="160"/>
        <v>224.45</v>
      </c>
    </row>
    <row r="6032" spans="1:50" x14ac:dyDescent="0.25">
      <c r="A6032" s="144" t="s">
        <v>169</v>
      </c>
      <c r="B6032" s="144" t="s">
        <v>145</v>
      </c>
      <c r="C6032" s="144" t="s">
        <v>182</v>
      </c>
      <c r="D6032" s="144" t="s">
        <v>183</v>
      </c>
      <c r="E6032" s="144" t="s">
        <v>186</v>
      </c>
      <c r="F6032" s="21" t="s">
        <v>188</v>
      </c>
      <c r="G6032" s="143">
        <v>44767</v>
      </c>
      <c r="H6032" s="143"/>
      <c r="I6032" s="21"/>
      <c r="J6032" s="21"/>
      <c r="K6032" s="21"/>
      <c r="L6032" s="21"/>
      <c r="M6032" s="21"/>
      <c r="N6032" s="21"/>
      <c r="O6032" s="21"/>
      <c r="P6032" s="21"/>
      <c r="AL6032" s="21">
        <v>0.35962499999999997</v>
      </c>
      <c r="AM6032" s="21">
        <v>0.38525000000000004</v>
      </c>
      <c r="AN6032" s="21">
        <v>0.38025000000000003</v>
      </c>
      <c r="AO6032" s="21">
        <v>0.38699999999999996</v>
      </c>
      <c r="AP6032" s="21">
        <v>0.41450000000000004</v>
      </c>
      <c r="AQ6032" s="21">
        <v>0.44950000000000001</v>
      </c>
      <c r="AR6032" s="21">
        <v>0.4955</v>
      </c>
      <c r="AS6032" s="21">
        <v>0.54475000000000007</v>
      </c>
      <c r="AU6032">
        <f t="shared" si="159"/>
        <v>71.924999999999997</v>
      </c>
      <c r="AV6032">
        <f t="shared" si="159"/>
        <v>77.050000000000011</v>
      </c>
      <c r="AW6032">
        <f t="shared" si="159"/>
        <v>76.050000000000011</v>
      </c>
      <c r="AX6032">
        <f t="shared" si="160"/>
        <v>225.02500000000003</v>
      </c>
    </row>
    <row r="6033" spans="1:50" x14ac:dyDescent="0.25">
      <c r="A6033" s="144" t="s">
        <v>169</v>
      </c>
      <c r="B6033" s="144" t="s">
        <v>145</v>
      </c>
      <c r="C6033" s="144" t="s">
        <v>182</v>
      </c>
      <c r="D6033" s="144" t="s">
        <v>183</v>
      </c>
      <c r="E6033" s="144" t="s">
        <v>186</v>
      </c>
      <c r="F6033" s="21" t="s">
        <v>188</v>
      </c>
      <c r="G6033" s="143">
        <v>44769</v>
      </c>
      <c r="H6033" s="143"/>
      <c r="I6033" s="21"/>
      <c r="J6033" s="21"/>
      <c r="K6033" s="21"/>
      <c r="L6033" s="21"/>
      <c r="M6033" s="21"/>
      <c r="N6033" s="21"/>
      <c r="O6033" s="21"/>
      <c r="P6033" s="21"/>
      <c r="AL6033" s="21">
        <v>0.35962499999999997</v>
      </c>
      <c r="AM6033" s="21">
        <v>0.39199999999999996</v>
      </c>
      <c r="AN6033" s="21">
        <v>0.38650000000000001</v>
      </c>
      <c r="AO6033" s="21">
        <v>0.40500000000000003</v>
      </c>
      <c r="AP6033" s="21">
        <v>0.43149999999999999</v>
      </c>
      <c r="AQ6033" s="21">
        <v>0.45325000000000004</v>
      </c>
      <c r="AR6033" s="21">
        <v>0.49324999999999997</v>
      </c>
      <c r="AS6033" s="21">
        <v>0.54725000000000001</v>
      </c>
      <c r="AU6033">
        <f t="shared" si="159"/>
        <v>71.924999999999997</v>
      </c>
      <c r="AV6033">
        <f t="shared" si="159"/>
        <v>78.399999999999991</v>
      </c>
      <c r="AW6033">
        <f t="shared" si="159"/>
        <v>77.3</v>
      </c>
      <c r="AX6033">
        <f t="shared" si="160"/>
        <v>227.625</v>
      </c>
    </row>
    <row r="6034" spans="1:50" x14ac:dyDescent="0.25">
      <c r="A6034" s="144" t="s">
        <v>169</v>
      </c>
      <c r="B6034" s="144" t="s">
        <v>145</v>
      </c>
      <c r="C6034" s="144" t="s">
        <v>182</v>
      </c>
      <c r="D6034" s="144" t="s">
        <v>183</v>
      </c>
      <c r="E6034" s="144" t="s">
        <v>186</v>
      </c>
      <c r="F6034" s="21" t="s">
        <v>188</v>
      </c>
      <c r="G6034" s="143">
        <v>44774</v>
      </c>
      <c r="H6034" s="143"/>
      <c r="I6034" s="21"/>
      <c r="J6034" s="21"/>
      <c r="K6034" s="21"/>
      <c r="L6034" s="21"/>
      <c r="M6034" s="21"/>
      <c r="N6034" s="21"/>
      <c r="O6034" s="21"/>
      <c r="P6034" s="21"/>
      <c r="AL6034" s="21">
        <v>0.323625</v>
      </c>
      <c r="AM6034" s="21">
        <v>0.38900000000000001</v>
      </c>
      <c r="AN6034" s="21">
        <v>0.38050000000000006</v>
      </c>
      <c r="AO6034" s="21">
        <v>0.39049999999999996</v>
      </c>
      <c r="AP6034" s="21">
        <v>0.42075000000000001</v>
      </c>
      <c r="AQ6034" s="21">
        <v>0.44974999999999993</v>
      </c>
      <c r="AR6034" s="21">
        <v>0.49824999999999997</v>
      </c>
      <c r="AS6034" s="21">
        <v>0.55075000000000007</v>
      </c>
      <c r="AU6034">
        <f t="shared" si="159"/>
        <v>64.724999999999994</v>
      </c>
      <c r="AV6034">
        <f t="shared" si="159"/>
        <v>77.8</v>
      </c>
      <c r="AW6034">
        <f t="shared" si="159"/>
        <v>76.100000000000009</v>
      </c>
      <c r="AX6034">
        <f t="shared" si="160"/>
        <v>218.625</v>
      </c>
    </row>
    <row r="6035" spans="1:50" x14ac:dyDescent="0.25">
      <c r="A6035" s="144" t="s">
        <v>169</v>
      </c>
      <c r="B6035" s="144" t="s">
        <v>145</v>
      </c>
      <c r="C6035" s="144" t="s">
        <v>182</v>
      </c>
      <c r="D6035" s="144" t="s">
        <v>183</v>
      </c>
      <c r="E6035" s="144" t="s">
        <v>186</v>
      </c>
      <c r="F6035" s="21" t="s">
        <v>188</v>
      </c>
      <c r="G6035" s="143">
        <v>44781</v>
      </c>
      <c r="H6035" s="143"/>
      <c r="I6035" s="21"/>
      <c r="J6035" s="21"/>
      <c r="K6035" s="21"/>
      <c r="L6035" s="21"/>
      <c r="M6035" s="21"/>
      <c r="N6035" s="21"/>
      <c r="O6035" s="21"/>
      <c r="P6035" s="21"/>
      <c r="AL6035" s="21">
        <v>0.27899999999999997</v>
      </c>
      <c r="AM6035" s="21">
        <v>0.38099999999999995</v>
      </c>
      <c r="AN6035" s="21">
        <v>0.37550000000000006</v>
      </c>
      <c r="AO6035" s="21">
        <v>0.38825000000000004</v>
      </c>
      <c r="AP6035" s="21">
        <v>0.41450000000000004</v>
      </c>
      <c r="AQ6035" s="21">
        <v>0.44949999999999996</v>
      </c>
      <c r="AR6035" s="21">
        <v>0.49700000000000005</v>
      </c>
      <c r="AS6035" s="21">
        <v>0.54749999999999999</v>
      </c>
      <c r="AU6035">
        <f t="shared" si="159"/>
        <v>55.8</v>
      </c>
      <c r="AV6035">
        <f t="shared" si="159"/>
        <v>76.199999999999989</v>
      </c>
      <c r="AW6035">
        <f t="shared" si="159"/>
        <v>75.100000000000009</v>
      </c>
      <c r="AX6035">
        <f t="shared" si="160"/>
        <v>207.10000000000002</v>
      </c>
    </row>
    <row r="6036" spans="1:50" x14ac:dyDescent="0.25">
      <c r="A6036" s="144" t="s">
        <v>169</v>
      </c>
      <c r="B6036" s="144" t="s">
        <v>145</v>
      </c>
      <c r="C6036" s="144" t="s">
        <v>182</v>
      </c>
      <c r="D6036" s="144" t="s">
        <v>183</v>
      </c>
      <c r="E6036" s="144" t="s">
        <v>186</v>
      </c>
      <c r="F6036" s="21" t="s">
        <v>188</v>
      </c>
      <c r="G6036" s="143">
        <v>44784</v>
      </c>
      <c r="H6036" s="143"/>
      <c r="I6036" s="21"/>
      <c r="J6036" s="21"/>
      <c r="K6036" s="21"/>
      <c r="L6036" s="21"/>
      <c r="M6036" s="21"/>
      <c r="N6036" s="21"/>
      <c r="O6036" s="21"/>
      <c r="P6036" s="21"/>
      <c r="AL6036" s="21"/>
      <c r="AM6036" s="21">
        <v>0.39675000000000005</v>
      </c>
      <c r="AN6036" s="21">
        <v>0.38825000000000004</v>
      </c>
      <c r="AO6036" s="21">
        <v>0.40425000000000005</v>
      </c>
      <c r="AP6036" s="21">
        <v>0.43700000000000006</v>
      </c>
      <c r="AQ6036" s="21">
        <v>0.46075000000000005</v>
      </c>
      <c r="AR6036" s="21">
        <v>0.50149999999999995</v>
      </c>
      <c r="AS6036" s="21">
        <v>0.54975000000000007</v>
      </c>
    </row>
    <row r="6037" spans="1:50" x14ac:dyDescent="0.25">
      <c r="A6037" s="144" t="s">
        <v>169</v>
      </c>
      <c r="B6037" s="144" t="s">
        <v>145</v>
      </c>
      <c r="C6037" s="144" t="s">
        <v>182</v>
      </c>
      <c r="D6037" s="144" t="s">
        <v>183</v>
      </c>
      <c r="E6037" s="144" t="s">
        <v>186</v>
      </c>
      <c r="F6037" s="21" t="s">
        <v>188</v>
      </c>
      <c r="G6037" s="143">
        <v>44788</v>
      </c>
      <c r="H6037" s="143"/>
      <c r="I6037" s="21"/>
      <c r="J6037" s="21"/>
      <c r="K6037" s="21"/>
      <c r="L6037" s="21"/>
      <c r="M6037" s="21"/>
      <c r="N6037" s="21"/>
      <c r="O6037" s="21"/>
      <c r="P6037" s="21"/>
      <c r="AL6037" s="21">
        <v>0.33975</v>
      </c>
      <c r="AM6037" s="21">
        <v>0.38699999999999996</v>
      </c>
      <c r="AN6037" s="21">
        <v>0.38424999999999998</v>
      </c>
      <c r="AO6037" s="21">
        <v>0.38400000000000006</v>
      </c>
      <c r="AP6037" s="21">
        <v>0.41525000000000001</v>
      </c>
      <c r="AQ6037" s="21">
        <v>0.44750000000000001</v>
      </c>
      <c r="AR6037" s="21">
        <v>0.48424999999999996</v>
      </c>
      <c r="AS6037" s="21">
        <v>0.54500000000000004</v>
      </c>
      <c r="AU6037">
        <f t="shared" si="159"/>
        <v>67.95</v>
      </c>
      <c r="AV6037">
        <f t="shared" si="159"/>
        <v>77.399999999999991</v>
      </c>
      <c r="AW6037">
        <f t="shared" si="159"/>
        <v>76.849999999999994</v>
      </c>
      <c r="AX6037">
        <f t="shared" si="160"/>
        <v>222.2</v>
      </c>
    </row>
    <row r="6038" spans="1:50" x14ac:dyDescent="0.25">
      <c r="A6038" s="144" t="s">
        <v>169</v>
      </c>
      <c r="B6038" s="144" t="s">
        <v>145</v>
      </c>
      <c r="C6038" s="144" t="s">
        <v>182</v>
      </c>
      <c r="D6038" s="144" t="s">
        <v>183</v>
      </c>
      <c r="E6038" s="144" t="s">
        <v>186</v>
      </c>
      <c r="F6038" s="21" t="s">
        <v>188</v>
      </c>
      <c r="G6038" s="143">
        <v>44795</v>
      </c>
      <c r="H6038" s="143"/>
      <c r="I6038" s="21"/>
      <c r="J6038" s="21"/>
      <c r="K6038" s="21"/>
      <c r="L6038" s="21"/>
      <c r="M6038" s="21"/>
      <c r="N6038" s="21"/>
      <c r="O6038" s="21"/>
      <c r="P6038" s="21"/>
      <c r="AL6038" s="21">
        <v>0.33575000000000005</v>
      </c>
      <c r="AM6038" s="21">
        <v>0.39074999999999993</v>
      </c>
      <c r="AN6038" s="21">
        <v>0.38650000000000001</v>
      </c>
      <c r="AO6038" s="21">
        <v>0.38650000000000007</v>
      </c>
      <c r="AP6038" s="21">
        <v>0.41775000000000007</v>
      </c>
      <c r="AQ6038" s="21">
        <v>0.45124999999999998</v>
      </c>
      <c r="AR6038" s="21">
        <v>0.48249999999999998</v>
      </c>
      <c r="AS6038" s="21">
        <v>0.54774999999999996</v>
      </c>
      <c r="AU6038">
        <f t="shared" si="159"/>
        <v>67.150000000000006</v>
      </c>
      <c r="AV6038">
        <f t="shared" si="159"/>
        <v>78.149999999999991</v>
      </c>
      <c r="AW6038">
        <f t="shared" si="159"/>
        <v>77.3</v>
      </c>
      <c r="AX6038">
        <f t="shared" si="160"/>
        <v>222.60000000000002</v>
      </c>
    </row>
    <row r="6039" spans="1:50" x14ac:dyDescent="0.25">
      <c r="A6039" s="144" t="s">
        <v>169</v>
      </c>
      <c r="B6039" s="144" t="s">
        <v>145</v>
      </c>
      <c r="C6039" s="144" t="s">
        <v>182</v>
      </c>
      <c r="D6039" s="144" t="s">
        <v>183</v>
      </c>
      <c r="E6039" s="144" t="s">
        <v>186</v>
      </c>
      <c r="F6039" s="21" t="s">
        <v>188</v>
      </c>
      <c r="G6039" s="143">
        <v>44802</v>
      </c>
      <c r="H6039" s="143"/>
      <c r="I6039" s="21"/>
      <c r="J6039" s="21"/>
      <c r="K6039" s="21"/>
      <c r="L6039" s="21"/>
      <c r="M6039" s="21"/>
      <c r="N6039" s="21"/>
      <c r="O6039" s="21"/>
      <c r="P6039" s="21"/>
      <c r="AL6039" s="21">
        <v>0.36362499999999998</v>
      </c>
      <c r="AM6039" s="21">
        <v>0.39250000000000002</v>
      </c>
      <c r="AN6039" s="21">
        <v>0.40799999999999997</v>
      </c>
      <c r="AO6039" s="21">
        <v>0.42900000000000005</v>
      </c>
      <c r="AP6039" s="21">
        <v>0.45025000000000004</v>
      </c>
      <c r="AQ6039" s="21">
        <v>0.48974999999999996</v>
      </c>
      <c r="AR6039" s="21">
        <v>0.52500000000000002</v>
      </c>
      <c r="AS6039" s="21">
        <v>0.55099999999999993</v>
      </c>
      <c r="AU6039">
        <f t="shared" si="159"/>
        <v>72.724999999999994</v>
      </c>
      <c r="AV6039">
        <f t="shared" si="159"/>
        <v>78.5</v>
      </c>
      <c r="AW6039">
        <f t="shared" si="159"/>
        <v>81.599999999999994</v>
      </c>
      <c r="AX6039">
        <f t="shared" si="160"/>
        <v>232.82499999999999</v>
      </c>
    </row>
    <row r="6040" spans="1:50" x14ac:dyDescent="0.25">
      <c r="A6040" s="144" t="s">
        <v>169</v>
      </c>
      <c r="B6040" s="144" t="s">
        <v>145</v>
      </c>
      <c r="C6040" s="144" t="s">
        <v>182</v>
      </c>
      <c r="D6040" s="144" t="s">
        <v>183</v>
      </c>
      <c r="E6040" s="144" t="s">
        <v>186</v>
      </c>
      <c r="F6040" s="21" t="s">
        <v>188</v>
      </c>
      <c r="G6040" s="143">
        <v>44812</v>
      </c>
      <c r="H6040" s="143"/>
      <c r="I6040" s="21"/>
      <c r="J6040" s="21"/>
      <c r="K6040" s="21"/>
      <c r="L6040" s="21"/>
      <c r="M6040" s="21"/>
      <c r="N6040" s="21"/>
      <c r="O6040" s="21"/>
      <c r="P6040" s="21"/>
      <c r="AL6040" s="21">
        <v>0.35125000000000001</v>
      </c>
      <c r="AM6040" s="21">
        <v>0.39575000000000005</v>
      </c>
      <c r="AN6040" s="21">
        <v>0.38650000000000001</v>
      </c>
      <c r="AO6040" s="21">
        <v>0.40425</v>
      </c>
      <c r="AP6040" s="21">
        <v>0.4375</v>
      </c>
      <c r="AQ6040" s="21">
        <v>0.45324999999999993</v>
      </c>
      <c r="AR6040" s="21">
        <v>0.48849999999999993</v>
      </c>
      <c r="AS6040" s="21">
        <v>0.54825000000000002</v>
      </c>
      <c r="AU6040">
        <f t="shared" si="159"/>
        <v>70.25</v>
      </c>
      <c r="AV6040">
        <f t="shared" si="159"/>
        <v>79.150000000000006</v>
      </c>
      <c r="AW6040">
        <f t="shared" si="159"/>
        <v>77.3</v>
      </c>
      <c r="AX6040">
        <f t="shared" si="160"/>
        <v>226.7</v>
      </c>
    </row>
    <row r="6041" spans="1:50" x14ac:dyDescent="0.25">
      <c r="A6041" s="144" t="s">
        <v>169</v>
      </c>
      <c r="B6041" s="144" t="s">
        <v>145</v>
      </c>
      <c r="C6041" s="144" t="s">
        <v>182</v>
      </c>
      <c r="D6041" s="144" t="s">
        <v>183</v>
      </c>
      <c r="E6041" s="144" t="s">
        <v>186</v>
      </c>
      <c r="F6041" s="21" t="s">
        <v>188</v>
      </c>
      <c r="G6041" s="143">
        <v>44817</v>
      </c>
      <c r="H6041" s="143"/>
      <c r="I6041" s="21"/>
      <c r="J6041" s="21"/>
      <c r="K6041" s="21"/>
      <c r="L6041" s="21"/>
      <c r="M6041" s="21"/>
      <c r="N6041" s="21"/>
      <c r="O6041" s="21"/>
      <c r="P6041" s="21"/>
      <c r="AL6041" s="21">
        <v>0.36</v>
      </c>
      <c r="AM6041" s="21">
        <v>0.39450000000000002</v>
      </c>
      <c r="AN6041" s="21">
        <v>0.39474999999999993</v>
      </c>
      <c r="AO6041" s="21">
        <v>0.41799999999999998</v>
      </c>
      <c r="AP6041" s="21">
        <v>0.43774999999999997</v>
      </c>
      <c r="AQ6041" s="21">
        <v>0.45275000000000004</v>
      </c>
      <c r="AR6041" s="21">
        <v>0.48749999999999993</v>
      </c>
      <c r="AS6041" s="21">
        <v>0.54825000000000002</v>
      </c>
      <c r="AU6041">
        <f t="shared" si="159"/>
        <v>72</v>
      </c>
      <c r="AV6041">
        <f t="shared" si="159"/>
        <v>78.900000000000006</v>
      </c>
      <c r="AW6041">
        <f t="shared" si="159"/>
        <v>78.949999999999989</v>
      </c>
      <c r="AX6041">
        <f t="shared" si="160"/>
        <v>229.85</v>
      </c>
    </row>
    <row r="6042" spans="1:50" x14ac:dyDescent="0.25">
      <c r="A6042" s="144" t="s">
        <v>169</v>
      </c>
      <c r="B6042" s="144" t="s">
        <v>145</v>
      </c>
      <c r="C6042" s="144" t="s">
        <v>182</v>
      </c>
      <c r="D6042" s="144" t="s">
        <v>183</v>
      </c>
      <c r="E6042" s="144" t="s">
        <v>186</v>
      </c>
      <c r="F6042" s="21" t="s">
        <v>188</v>
      </c>
      <c r="G6042" s="143">
        <v>44823</v>
      </c>
      <c r="H6042" s="143"/>
      <c r="I6042" s="21"/>
      <c r="J6042" s="21"/>
      <c r="K6042" s="21"/>
      <c r="L6042" s="21"/>
      <c r="M6042" s="21"/>
      <c r="N6042" s="21"/>
      <c r="O6042" s="21"/>
      <c r="P6042" s="21"/>
      <c r="AL6042" s="21">
        <v>0.28400000000000003</v>
      </c>
      <c r="AM6042" s="21">
        <v>0.38225000000000003</v>
      </c>
      <c r="AN6042" s="21">
        <v>0.37975000000000003</v>
      </c>
      <c r="AO6042" s="21">
        <v>0.39374999999999999</v>
      </c>
      <c r="AP6042" s="21">
        <v>0.43049999999999999</v>
      </c>
      <c r="AQ6042" s="21">
        <v>0.45674999999999999</v>
      </c>
      <c r="AR6042" s="21">
        <v>0.49175000000000002</v>
      </c>
      <c r="AS6042" s="21">
        <v>0.5472499999999999</v>
      </c>
      <c r="AU6042">
        <f t="shared" si="159"/>
        <v>56.800000000000004</v>
      </c>
      <c r="AV6042">
        <f t="shared" si="159"/>
        <v>76.45</v>
      </c>
      <c r="AW6042">
        <f t="shared" si="159"/>
        <v>75.95</v>
      </c>
      <c r="AX6042">
        <f t="shared" si="160"/>
        <v>209.2</v>
      </c>
    </row>
    <row r="6043" spans="1:50" x14ac:dyDescent="0.25">
      <c r="A6043" s="144" t="s">
        <v>169</v>
      </c>
      <c r="B6043" s="144" t="s">
        <v>145</v>
      </c>
      <c r="C6043" s="144" t="s">
        <v>182</v>
      </c>
      <c r="D6043" s="144" t="s">
        <v>183</v>
      </c>
      <c r="E6043" s="144" t="s">
        <v>186</v>
      </c>
      <c r="F6043" s="21" t="s">
        <v>188</v>
      </c>
      <c r="G6043" s="143">
        <v>44831</v>
      </c>
      <c r="H6043" s="143"/>
      <c r="I6043" s="21"/>
      <c r="J6043" s="21"/>
      <c r="K6043" s="21"/>
      <c r="L6043" s="21"/>
      <c r="M6043" s="21"/>
      <c r="N6043" s="21"/>
      <c r="O6043" s="21"/>
      <c r="P6043" s="21"/>
      <c r="AL6043" s="21">
        <v>0.35387500000000005</v>
      </c>
      <c r="AM6043" s="21">
        <v>0.38850000000000001</v>
      </c>
      <c r="AN6043" s="21">
        <v>0.39974999999999999</v>
      </c>
      <c r="AO6043" s="21">
        <v>0.42575000000000002</v>
      </c>
      <c r="AP6043" s="21">
        <v>0.44349999999999995</v>
      </c>
      <c r="AQ6043" s="21">
        <v>0.45524999999999999</v>
      </c>
      <c r="AR6043" s="21">
        <v>0.48875000000000002</v>
      </c>
      <c r="AS6043" s="21">
        <v>0.54974999999999996</v>
      </c>
      <c r="AU6043">
        <f t="shared" si="159"/>
        <v>70.775000000000006</v>
      </c>
      <c r="AV6043">
        <f t="shared" si="159"/>
        <v>77.7</v>
      </c>
      <c r="AW6043">
        <f t="shared" si="159"/>
        <v>79.95</v>
      </c>
      <c r="AX6043">
        <f t="shared" si="160"/>
        <v>228.42500000000001</v>
      </c>
    </row>
    <row r="6044" spans="1:50" x14ac:dyDescent="0.25">
      <c r="A6044" s="144" t="s">
        <v>169</v>
      </c>
      <c r="B6044" s="144" t="s">
        <v>145</v>
      </c>
      <c r="C6044" s="144" t="s">
        <v>182</v>
      </c>
      <c r="D6044" s="144" t="s">
        <v>183</v>
      </c>
      <c r="E6044" s="144" t="s">
        <v>186</v>
      </c>
      <c r="F6044" s="21" t="s">
        <v>188</v>
      </c>
      <c r="G6044" s="143">
        <v>44839</v>
      </c>
      <c r="H6044" s="143"/>
      <c r="I6044" s="21"/>
      <c r="J6044" s="21"/>
      <c r="K6044" s="21"/>
      <c r="L6044" s="21"/>
      <c r="M6044" s="21"/>
      <c r="N6044" s="21"/>
      <c r="O6044" s="21"/>
      <c r="P6044" s="21"/>
      <c r="AL6044" s="21">
        <v>0.35037499999999994</v>
      </c>
      <c r="AM6044" s="21">
        <v>0.39849999999999997</v>
      </c>
      <c r="AN6044" s="21">
        <v>0.40375</v>
      </c>
      <c r="AO6044" s="21">
        <v>0.42974999999999997</v>
      </c>
      <c r="AP6044" s="21">
        <v>0.44374999999999998</v>
      </c>
      <c r="AQ6044" s="21">
        <v>0.45600000000000007</v>
      </c>
      <c r="AR6044" s="21">
        <v>0.49274999999999997</v>
      </c>
      <c r="AS6044" s="21">
        <v>0.54899999999999993</v>
      </c>
      <c r="AU6044">
        <f t="shared" si="159"/>
        <v>70.074999999999989</v>
      </c>
      <c r="AV6044">
        <f t="shared" si="159"/>
        <v>79.699999999999989</v>
      </c>
      <c r="AW6044">
        <f t="shared" si="159"/>
        <v>80.75</v>
      </c>
      <c r="AX6044">
        <f t="shared" si="160"/>
        <v>230.52499999999998</v>
      </c>
    </row>
    <row r="6045" spans="1:50" x14ac:dyDescent="0.25">
      <c r="A6045" s="144" t="s">
        <v>169</v>
      </c>
      <c r="B6045" s="144" t="s">
        <v>145</v>
      </c>
      <c r="C6045" s="144" t="s">
        <v>182</v>
      </c>
      <c r="D6045" s="144" t="s">
        <v>183</v>
      </c>
      <c r="E6045" s="144" t="s">
        <v>186</v>
      </c>
      <c r="F6045" s="21" t="s">
        <v>188</v>
      </c>
      <c r="G6045" s="143">
        <v>44845</v>
      </c>
      <c r="H6045" s="143"/>
      <c r="I6045" s="21"/>
      <c r="J6045" s="21"/>
      <c r="K6045" s="21"/>
      <c r="L6045" s="21"/>
      <c r="M6045" s="21"/>
      <c r="N6045" s="21"/>
      <c r="O6045" s="21"/>
      <c r="P6045" s="21"/>
      <c r="AL6045" s="21">
        <v>0.23962499999999998</v>
      </c>
      <c r="AM6045" s="21">
        <v>0.37150000000000005</v>
      </c>
      <c r="AN6045" s="21">
        <v>0.37549999999999994</v>
      </c>
      <c r="AO6045" s="21">
        <v>0.39575000000000005</v>
      </c>
      <c r="AP6045" s="21">
        <v>0.43450000000000005</v>
      </c>
      <c r="AQ6045" s="21">
        <v>0.44975000000000004</v>
      </c>
      <c r="AR6045" s="21">
        <v>0.48400000000000004</v>
      </c>
      <c r="AS6045" s="21">
        <v>0.5402499999999999</v>
      </c>
      <c r="AU6045">
        <f t="shared" si="159"/>
        <v>47.924999999999997</v>
      </c>
      <c r="AV6045">
        <f t="shared" si="159"/>
        <v>74.300000000000011</v>
      </c>
      <c r="AW6045">
        <f t="shared" si="159"/>
        <v>75.099999999999994</v>
      </c>
      <c r="AX6045">
        <f t="shared" si="160"/>
        <v>197.32499999999999</v>
      </c>
    </row>
    <row r="6046" spans="1:50" x14ac:dyDescent="0.25">
      <c r="A6046" s="144" t="s">
        <v>169</v>
      </c>
      <c r="B6046" s="144" t="s">
        <v>145</v>
      </c>
      <c r="C6046" s="144" t="s">
        <v>182</v>
      </c>
      <c r="D6046" s="144" t="s">
        <v>183</v>
      </c>
      <c r="E6046" s="144" t="s">
        <v>186</v>
      </c>
      <c r="F6046" s="21" t="s">
        <v>188</v>
      </c>
      <c r="G6046" s="143">
        <v>44851</v>
      </c>
      <c r="H6046" s="143"/>
      <c r="I6046" s="21"/>
      <c r="J6046" s="21"/>
      <c r="K6046" s="21"/>
      <c r="L6046" s="21"/>
      <c r="M6046" s="21"/>
      <c r="N6046" s="21"/>
      <c r="O6046" s="21"/>
      <c r="P6046" s="21"/>
      <c r="AL6046" s="21">
        <v>0.33687499999999998</v>
      </c>
      <c r="AM6046" s="21">
        <v>0.38874999999999998</v>
      </c>
      <c r="AN6046" s="21">
        <v>0.38450000000000001</v>
      </c>
      <c r="AO6046" s="21">
        <v>0.40225</v>
      </c>
      <c r="AP6046" s="21">
        <v>0.43849999999999995</v>
      </c>
      <c r="AQ6046" s="21">
        <v>0.45674999999999999</v>
      </c>
      <c r="AR6046" s="21">
        <v>0.49749999999999994</v>
      </c>
      <c r="AS6046" s="21">
        <v>0.54949999999999999</v>
      </c>
      <c r="AU6046">
        <f t="shared" si="159"/>
        <v>67.375</v>
      </c>
      <c r="AV6046">
        <f t="shared" si="159"/>
        <v>77.75</v>
      </c>
      <c r="AW6046">
        <f t="shared" si="159"/>
        <v>76.900000000000006</v>
      </c>
      <c r="AX6046">
        <f t="shared" si="160"/>
        <v>222.02500000000001</v>
      </c>
    </row>
    <row r="6047" spans="1:50" x14ac:dyDescent="0.25">
      <c r="A6047" s="144" t="s">
        <v>169</v>
      </c>
      <c r="B6047" s="144" t="s">
        <v>145</v>
      </c>
      <c r="C6047" s="144" t="s">
        <v>182</v>
      </c>
      <c r="D6047" s="144" t="s">
        <v>183</v>
      </c>
      <c r="E6047" s="144" t="s">
        <v>186</v>
      </c>
      <c r="F6047" s="21" t="s">
        <v>188</v>
      </c>
      <c r="G6047" s="143">
        <v>44860</v>
      </c>
      <c r="H6047" s="143"/>
      <c r="I6047" s="21"/>
      <c r="J6047" s="21"/>
      <c r="K6047" s="21"/>
      <c r="L6047" s="21"/>
      <c r="M6047" s="21"/>
      <c r="N6047" s="21"/>
      <c r="O6047" s="21"/>
      <c r="P6047" s="21"/>
      <c r="AL6047" s="21">
        <v>0.23899999999999999</v>
      </c>
      <c r="AM6047" s="21">
        <v>0.36950000000000005</v>
      </c>
      <c r="AN6047" s="21">
        <v>0.373</v>
      </c>
      <c r="AO6047" s="21">
        <v>0.38825000000000004</v>
      </c>
      <c r="AP6047" s="21">
        <v>0.42025000000000001</v>
      </c>
      <c r="AQ6047" s="21">
        <v>0.45450000000000002</v>
      </c>
      <c r="AR6047" s="21">
        <v>0.49075000000000002</v>
      </c>
      <c r="AS6047" s="21">
        <v>0.54974999999999996</v>
      </c>
      <c r="AU6047">
        <f t="shared" si="159"/>
        <v>47.8</v>
      </c>
      <c r="AV6047">
        <f t="shared" si="159"/>
        <v>73.900000000000006</v>
      </c>
      <c r="AW6047">
        <f t="shared" si="159"/>
        <v>74.599999999999994</v>
      </c>
      <c r="AX6047">
        <f t="shared" si="160"/>
        <v>196.3</v>
      </c>
    </row>
    <row r="6048" spans="1:50" x14ac:dyDescent="0.25">
      <c r="A6048" s="144" t="s">
        <v>169</v>
      </c>
      <c r="B6048" s="144" t="s">
        <v>145</v>
      </c>
      <c r="C6048" s="144" t="s">
        <v>182</v>
      </c>
      <c r="D6048" s="144" t="s">
        <v>183</v>
      </c>
      <c r="E6048" s="144" t="s">
        <v>186</v>
      </c>
      <c r="F6048" s="21" t="s">
        <v>188</v>
      </c>
      <c r="G6048" s="143">
        <v>44866</v>
      </c>
      <c r="H6048" s="143"/>
      <c r="I6048" s="21"/>
      <c r="J6048" s="21"/>
      <c r="K6048" s="21"/>
      <c r="L6048" s="21"/>
      <c r="M6048" s="21"/>
      <c r="N6048" s="21"/>
      <c r="O6048" s="21"/>
      <c r="P6048" s="21"/>
      <c r="AL6048" s="21">
        <v>0.24037500000000001</v>
      </c>
      <c r="AM6048" s="21">
        <v>0.36749999999999999</v>
      </c>
      <c r="AN6048" s="21">
        <v>0.37349999999999994</v>
      </c>
      <c r="AO6048" s="21">
        <v>0.39075000000000004</v>
      </c>
      <c r="AP6048" s="21">
        <v>0.41749999999999998</v>
      </c>
      <c r="AQ6048" s="21">
        <v>0.45449999999999996</v>
      </c>
      <c r="AR6048" s="21">
        <v>0.49349999999999999</v>
      </c>
      <c r="AS6048" s="21">
        <v>0.54949999999999999</v>
      </c>
      <c r="AU6048">
        <f t="shared" si="159"/>
        <v>48.075000000000003</v>
      </c>
      <c r="AV6048">
        <f t="shared" si="159"/>
        <v>73.5</v>
      </c>
      <c r="AW6048">
        <f t="shared" si="159"/>
        <v>74.699999999999989</v>
      </c>
      <c r="AX6048">
        <f t="shared" si="160"/>
        <v>196.27499999999998</v>
      </c>
    </row>
    <row r="6049" spans="1:50" x14ac:dyDescent="0.25">
      <c r="A6049" s="144" t="s">
        <v>169</v>
      </c>
      <c r="B6049" s="144" t="s">
        <v>145</v>
      </c>
      <c r="C6049" s="144" t="s">
        <v>182</v>
      </c>
      <c r="D6049" s="144" t="s">
        <v>183</v>
      </c>
      <c r="E6049" s="144" t="s">
        <v>186</v>
      </c>
      <c r="F6049" s="21" t="s">
        <v>188</v>
      </c>
      <c r="G6049" s="143">
        <v>44924</v>
      </c>
      <c r="H6049" s="143"/>
      <c r="I6049" s="21"/>
      <c r="J6049" s="21"/>
      <c r="K6049" s="21"/>
      <c r="L6049" s="21"/>
      <c r="M6049" s="21"/>
      <c r="N6049" s="21"/>
      <c r="O6049" s="21"/>
      <c r="P6049" s="21"/>
      <c r="AL6049" s="21">
        <v>0.28249999999999997</v>
      </c>
      <c r="AM6049" s="21"/>
      <c r="AN6049" s="21"/>
      <c r="AO6049" s="21"/>
      <c r="AP6049" s="21"/>
      <c r="AQ6049" s="21"/>
      <c r="AR6049" s="21"/>
      <c r="AS6049" s="21"/>
    </row>
    <row r="6050" spans="1:50" x14ac:dyDescent="0.25">
      <c r="A6050" s="144" t="s">
        <v>169</v>
      </c>
      <c r="B6050" s="144" t="s">
        <v>145</v>
      </c>
      <c r="C6050" s="144" t="s">
        <v>182</v>
      </c>
      <c r="D6050" s="144" t="s">
        <v>183</v>
      </c>
      <c r="E6050" s="144" t="s">
        <v>186</v>
      </c>
      <c r="F6050" s="5" t="s">
        <v>153</v>
      </c>
      <c r="G6050" s="94">
        <v>44943</v>
      </c>
      <c r="H6050" s="94"/>
      <c r="I6050" s="5"/>
      <c r="J6050" s="5"/>
      <c r="K6050" s="5"/>
      <c r="L6050" s="5"/>
      <c r="M6050" s="5"/>
      <c r="N6050" s="5"/>
      <c r="O6050" s="5"/>
      <c r="P6050" s="5"/>
      <c r="AL6050" s="21">
        <v>0.29862500000000003</v>
      </c>
      <c r="AM6050" s="21">
        <v>0.39250000000000002</v>
      </c>
      <c r="AN6050" s="21">
        <v>0.37624999999999997</v>
      </c>
      <c r="AO6050" s="21">
        <v>0.38225000000000003</v>
      </c>
      <c r="AP6050" s="21">
        <v>0.41899999999999998</v>
      </c>
      <c r="AQ6050" s="21">
        <v>0.44374999999999998</v>
      </c>
      <c r="AR6050" s="21">
        <v>0.48350000000000004</v>
      </c>
      <c r="AS6050" s="21">
        <v>0.55249999999999999</v>
      </c>
      <c r="AU6050">
        <f t="shared" si="159"/>
        <v>59.725000000000009</v>
      </c>
      <c r="AV6050">
        <f t="shared" si="159"/>
        <v>78.5</v>
      </c>
      <c r="AW6050">
        <f t="shared" si="159"/>
        <v>75.25</v>
      </c>
      <c r="AX6050">
        <f t="shared" si="160"/>
        <v>213.47500000000002</v>
      </c>
    </row>
    <row r="6051" spans="1:50" x14ac:dyDescent="0.25">
      <c r="A6051" s="144" t="s">
        <v>169</v>
      </c>
      <c r="B6051" s="144" t="s">
        <v>145</v>
      </c>
      <c r="C6051" s="144" t="s">
        <v>182</v>
      </c>
      <c r="D6051" s="144" t="s">
        <v>183</v>
      </c>
      <c r="E6051" s="144" t="s">
        <v>186</v>
      </c>
      <c r="F6051" s="5" t="s">
        <v>153</v>
      </c>
      <c r="G6051" s="94">
        <v>44956</v>
      </c>
      <c r="H6051" s="94"/>
      <c r="I6051" s="5"/>
      <c r="J6051" s="5"/>
      <c r="K6051" s="5"/>
      <c r="L6051" s="5"/>
      <c r="M6051" s="5"/>
      <c r="N6051" s="5"/>
      <c r="O6051" s="5"/>
      <c r="P6051" s="5"/>
      <c r="AL6051" s="21">
        <v>0.35399999999999998</v>
      </c>
      <c r="AM6051" s="21">
        <v>0.39674999999999999</v>
      </c>
      <c r="AN6051" s="21">
        <v>0.38350000000000001</v>
      </c>
      <c r="AO6051" s="21">
        <v>0.39549999999999996</v>
      </c>
      <c r="AP6051" s="21">
        <v>0.44049999999999995</v>
      </c>
      <c r="AQ6051" s="21">
        <v>0.46000000000000008</v>
      </c>
      <c r="AR6051" s="21">
        <v>0.48524999999999996</v>
      </c>
      <c r="AS6051" s="21">
        <v>0.55174999999999996</v>
      </c>
      <c r="AU6051">
        <f t="shared" si="159"/>
        <v>70.8</v>
      </c>
      <c r="AV6051">
        <f t="shared" si="159"/>
        <v>79.349999999999994</v>
      </c>
      <c r="AW6051">
        <f t="shared" si="159"/>
        <v>76.7</v>
      </c>
      <c r="AX6051">
        <f t="shared" si="160"/>
        <v>226.84999999999997</v>
      </c>
    </row>
    <row r="6052" spans="1:50" x14ac:dyDescent="0.25">
      <c r="A6052" s="144" t="s">
        <v>169</v>
      </c>
      <c r="B6052" s="144" t="s">
        <v>145</v>
      </c>
      <c r="C6052" s="144" t="s">
        <v>182</v>
      </c>
      <c r="D6052" s="144" t="s">
        <v>183</v>
      </c>
      <c r="E6052" s="144" t="s">
        <v>186</v>
      </c>
      <c r="F6052" s="5" t="s">
        <v>153</v>
      </c>
      <c r="G6052" s="94">
        <v>44988</v>
      </c>
      <c r="H6052" s="94"/>
      <c r="I6052" s="5"/>
      <c r="J6052" s="5"/>
      <c r="K6052" s="5"/>
      <c r="L6052" s="5"/>
      <c r="M6052" s="5"/>
      <c r="N6052" s="5"/>
      <c r="O6052" s="5"/>
      <c r="P6052" s="5"/>
      <c r="AL6052" s="21">
        <v>0.395125</v>
      </c>
      <c r="AM6052" s="21">
        <v>0.41674999999999995</v>
      </c>
      <c r="AN6052" s="21">
        <v>0.42875000000000002</v>
      </c>
      <c r="AO6052" s="21">
        <v>0.4395</v>
      </c>
      <c r="AP6052" s="21">
        <v>0.45525000000000004</v>
      </c>
      <c r="AQ6052" s="21">
        <v>0.46825000000000006</v>
      </c>
      <c r="AR6052" s="21">
        <v>0.49224999999999997</v>
      </c>
      <c r="AS6052" s="21">
        <v>0.55650000000000011</v>
      </c>
      <c r="AU6052">
        <f t="shared" si="159"/>
        <v>79.025000000000006</v>
      </c>
      <c r="AV6052">
        <f t="shared" si="159"/>
        <v>83.35</v>
      </c>
      <c r="AW6052">
        <f t="shared" si="159"/>
        <v>85.75</v>
      </c>
      <c r="AX6052">
        <f t="shared" si="160"/>
        <v>248.125</v>
      </c>
    </row>
    <row r="6053" spans="1:50" x14ac:dyDescent="0.25">
      <c r="A6053" s="144" t="s">
        <v>169</v>
      </c>
      <c r="B6053" s="144" t="s">
        <v>145</v>
      </c>
      <c r="C6053" s="144" t="s">
        <v>182</v>
      </c>
      <c r="D6053" s="144" t="s">
        <v>183</v>
      </c>
      <c r="E6053" s="144" t="s">
        <v>186</v>
      </c>
      <c r="F6053" s="5" t="s">
        <v>153</v>
      </c>
      <c r="G6053" s="94">
        <v>44998</v>
      </c>
      <c r="H6053" s="94"/>
      <c r="I6053" s="5"/>
      <c r="J6053" s="5"/>
      <c r="K6053" s="5"/>
      <c r="L6053" s="5"/>
      <c r="M6053" s="5"/>
      <c r="N6053" s="5"/>
      <c r="O6053" s="5"/>
      <c r="P6053" s="5"/>
      <c r="AL6053" s="21">
        <v>0.31987500000000002</v>
      </c>
      <c r="AM6053" s="21">
        <v>0.39450000000000002</v>
      </c>
      <c r="AN6053" s="21">
        <v>0.38324999999999998</v>
      </c>
      <c r="AO6053" s="21">
        <v>0.40525</v>
      </c>
      <c r="AP6053" s="21">
        <v>0.44275000000000003</v>
      </c>
      <c r="AQ6053" s="21">
        <v>0.46174999999999999</v>
      </c>
      <c r="AR6053" s="21">
        <v>0.48649999999999999</v>
      </c>
      <c r="AS6053" s="21">
        <v>0.54874999999999996</v>
      </c>
      <c r="AU6053">
        <f t="shared" si="159"/>
        <v>63.975000000000001</v>
      </c>
      <c r="AV6053">
        <f t="shared" si="159"/>
        <v>78.900000000000006</v>
      </c>
      <c r="AW6053">
        <f t="shared" si="159"/>
        <v>76.649999999999991</v>
      </c>
      <c r="AX6053">
        <f t="shared" si="160"/>
        <v>219.52499999999998</v>
      </c>
    </row>
    <row r="6054" spans="1:50" x14ac:dyDescent="0.25">
      <c r="A6054" s="144" t="s">
        <v>169</v>
      </c>
      <c r="B6054" s="144" t="s">
        <v>145</v>
      </c>
      <c r="C6054" s="144" t="s">
        <v>182</v>
      </c>
      <c r="D6054" s="144" t="s">
        <v>183</v>
      </c>
      <c r="E6054" s="144" t="s">
        <v>186</v>
      </c>
      <c r="F6054" s="5" t="s">
        <v>153</v>
      </c>
      <c r="G6054" s="94">
        <v>45012</v>
      </c>
      <c r="H6054" s="94"/>
      <c r="I6054" s="5"/>
      <c r="J6054" s="5"/>
      <c r="K6054" s="5"/>
      <c r="L6054" s="5"/>
      <c r="M6054" s="5"/>
      <c r="N6054" s="5"/>
      <c r="O6054" s="5"/>
      <c r="P6054" s="5"/>
      <c r="AL6054" s="21">
        <v>0.24475000000000002</v>
      </c>
      <c r="AM6054" s="21">
        <v>0.36200000000000004</v>
      </c>
      <c r="AN6054" s="21">
        <v>0.36725000000000002</v>
      </c>
      <c r="AO6054" s="21">
        <v>0.38724999999999993</v>
      </c>
      <c r="AP6054" s="21">
        <v>0.42174999999999996</v>
      </c>
      <c r="AQ6054" s="21">
        <v>0.45799999999999996</v>
      </c>
      <c r="AR6054" s="21">
        <v>0.48700000000000004</v>
      </c>
      <c r="AS6054" s="21">
        <v>0.54625000000000001</v>
      </c>
      <c r="AU6054">
        <f t="shared" si="159"/>
        <v>48.95</v>
      </c>
      <c r="AV6054">
        <f t="shared" si="159"/>
        <v>72.400000000000006</v>
      </c>
      <c r="AW6054">
        <f t="shared" si="159"/>
        <v>73.45</v>
      </c>
      <c r="AX6054">
        <f t="shared" si="160"/>
        <v>194.8</v>
      </c>
    </row>
    <row r="6055" spans="1:50" x14ac:dyDescent="0.25">
      <c r="A6055" s="144" t="s">
        <v>169</v>
      </c>
      <c r="B6055" s="144" t="s">
        <v>145</v>
      </c>
      <c r="C6055" s="144" t="s">
        <v>182</v>
      </c>
      <c r="D6055" s="144" t="s">
        <v>183</v>
      </c>
      <c r="E6055" s="144" t="s">
        <v>186</v>
      </c>
      <c r="F6055" s="5" t="s">
        <v>153</v>
      </c>
      <c r="G6055" s="94">
        <v>45027</v>
      </c>
      <c r="H6055" s="94"/>
      <c r="I6055" s="5"/>
      <c r="J6055" s="5"/>
      <c r="K6055" s="5"/>
      <c r="L6055" s="5"/>
      <c r="M6055" s="5"/>
      <c r="N6055" s="5"/>
      <c r="O6055" s="5"/>
      <c r="P6055" s="5"/>
      <c r="AL6055" s="21">
        <v>0.33049999999999996</v>
      </c>
      <c r="AM6055" s="21">
        <v>0.36599999999999999</v>
      </c>
      <c r="AN6055" s="21">
        <v>0.36049999999999999</v>
      </c>
      <c r="AO6055" s="21">
        <v>0.3795</v>
      </c>
      <c r="AP6055" s="21">
        <v>0.41399999999999998</v>
      </c>
      <c r="AQ6055" s="21">
        <v>0.44924999999999998</v>
      </c>
      <c r="AR6055" s="21">
        <v>0.48825000000000002</v>
      </c>
      <c r="AS6055" s="21">
        <v>0.54799999999999993</v>
      </c>
      <c r="AU6055">
        <f t="shared" si="159"/>
        <v>66.099999999999994</v>
      </c>
      <c r="AV6055">
        <f t="shared" si="159"/>
        <v>73.2</v>
      </c>
      <c r="AW6055">
        <f t="shared" si="159"/>
        <v>72.099999999999994</v>
      </c>
      <c r="AX6055">
        <f t="shared" si="160"/>
        <v>211.4</v>
      </c>
    </row>
    <row r="6056" spans="1:50" x14ac:dyDescent="0.25">
      <c r="A6056" s="99" t="s">
        <v>164</v>
      </c>
      <c r="B6056" s="99" t="s">
        <v>79</v>
      </c>
      <c r="C6056" s="99" t="s">
        <v>185</v>
      </c>
      <c r="D6056" s="99" t="s">
        <v>183</v>
      </c>
      <c r="E6056" s="99" t="s">
        <v>186</v>
      </c>
      <c r="F6056" s="21" t="s">
        <v>188</v>
      </c>
      <c r="G6056" s="143">
        <v>44760</v>
      </c>
      <c r="H6056" s="143"/>
      <c r="I6056" s="21"/>
      <c r="J6056" s="21"/>
      <c r="K6056" s="21"/>
      <c r="L6056" s="21"/>
      <c r="M6056" s="21"/>
      <c r="N6056" s="21"/>
      <c r="O6056" s="21"/>
      <c r="P6056" s="21"/>
      <c r="AL6056" s="21">
        <v>0.35412500000000008</v>
      </c>
      <c r="AM6056" s="21">
        <v>0.39149999999999996</v>
      </c>
      <c r="AN6056" s="21">
        <v>0.38600000000000001</v>
      </c>
      <c r="AO6056" s="21">
        <v>0.38450000000000001</v>
      </c>
      <c r="AP6056" s="21">
        <v>0.43099999999999999</v>
      </c>
      <c r="AQ6056" s="21">
        <v>0.46924999999999994</v>
      </c>
      <c r="AR6056" s="21">
        <v>0.498</v>
      </c>
      <c r="AS6056" s="21">
        <v>0.53625</v>
      </c>
      <c r="AU6056">
        <f t="shared" si="159"/>
        <v>70.825000000000017</v>
      </c>
      <c r="AV6056">
        <f t="shared" si="159"/>
        <v>78.3</v>
      </c>
      <c r="AW6056">
        <f t="shared" si="159"/>
        <v>77.2</v>
      </c>
      <c r="AX6056">
        <f t="shared" si="160"/>
        <v>226.32499999999999</v>
      </c>
    </row>
    <row r="6057" spans="1:50" x14ac:dyDescent="0.25">
      <c r="A6057" s="99" t="s">
        <v>164</v>
      </c>
      <c r="B6057" s="99" t="s">
        <v>79</v>
      </c>
      <c r="C6057" s="99" t="s">
        <v>185</v>
      </c>
      <c r="D6057" s="99" t="s">
        <v>183</v>
      </c>
      <c r="E6057" s="99" t="s">
        <v>186</v>
      </c>
      <c r="F6057" s="21" t="s">
        <v>188</v>
      </c>
      <c r="G6057" s="143">
        <v>44767</v>
      </c>
      <c r="H6057" s="143"/>
      <c r="I6057" s="21"/>
      <c r="J6057" s="21"/>
      <c r="K6057" s="21"/>
      <c r="L6057" s="21"/>
      <c r="M6057" s="21"/>
      <c r="N6057" s="21"/>
      <c r="O6057" s="21"/>
      <c r="P6057" s="21"/>
      <c r="AL6057" s="21">
        <v>0.36837500000000006</v>
      </c>
      <c r="AM6057" s="21">
        <v>0.38774999999999998</v>
      </c>
      <c r="AN6057" s="21">
        <v>0.38049999999999995</v>
      </c>
      <c r="AO6057" s="21">
        <v>0.37725000000000003</v>
      </c>
      <c r="AP6057" s="21">
        <v>0.42525000000000007</v>
      </c>
      <c r="AQ6057" s="21">
        <v>0.46224999999999994</v>
      </c>
      <c r="AR6057" s="21">
        <v>0.49450000000000005</v>
      </c>
      <c r="AS6057" s="21">
        <v>0.52875000000000005</v>
      </c>
      <c r="AU6057">
        <f t="shared" si="159"/>
        <v>73.675000000000011</v>
      </c>
      <c r="AV6057">
        <f t="shared" si="159"/>
        <v>77.55</v>
      </c>
      <c r="AW6057">
        <f t="shared" si="159"/>
        <v>76.099999999999994</v>
      </c>
      <c r="AX6057">
        <f t="shared" si="160"/>
        <v>227.32500000000002</v>
      </c>
    </row>
    <row r="6058" spans="1:50" x14ac:dyDescent="0.25">
      <c r="A6058" s="99" t="s">
        <v>164</v>
      </c>
      <c r="B6058" s="99" t="s">
        <v>79</v>
      </c>
      <c r="C6058" s="99" t="s">
        <v>185</v>
      </c>
      <c r="D6058" s="99" t="s">
        <v>183</v>
      </c>
      <c r="E6058" s="99" t="s">
        <v>186</v>
      </c>
      <c r="F6058" s="21" t="s">
        <v>188</v>
      </c>
      <c r="G6058" s="143">
        <v>44769</v>
      </c>
      <c r="H6058" s="143"/>
      <c r="I6058" s="21"/>
      <c r="J6058" s="21"/>
      <c r="K6058" s="21"/>
      <c r="L6058" s="21"/>
      <c r="M6058" s="21"/>
      <c r="N6058" s="21"/>
      <c r="O6058" s="21"/>
      <c r="P6058" s="21"/>
      <c r="AL6058" s="21">
        <v>0.36837500000000006</v>
      </c>
      <c r="AM6058" s="21">
        <v>0.39049999999999996</v>
      </c>
      <c r="AN6058" s="21">
        <v>0.38874999999999998</v>
      </c>
      <c r="AO6058" s="21">
        <v>0.39049999999999996</v>
      </c>
      <c r="AP6058" s="21">
        <v>0.43824999999999997</v>
      </c>
      <c r="AQ6058" s="21">
        <v>0.47049999999999997</v>
      </c>
      <c r="AR6058" s="21">
        <v>0.49349999999999999</v>
      </c>
      <c r="AS6058" s="21">
        <v>0.53174999999999994</v>
      </c>
      <c r="AU6058">
        <f t="shared" si="159"/>
        <v>73.675000000000011</v>
      </c>
      <c r="AV6058">
        <f t="shared" si="159"/>
        <v>78.099999999999994</v>
      </c>
      <c r="AW6058">
        <f t="shared" si="159"/>
        <v>77.75</v>
      </c>
      <c r="AX6058">
        <f t="shared" si="160"/>
        <v>229.52500000000001</v>
      </c>
    </row>
    <row r="6059" spans="1:50" x14ac:dyDescent="0.25">
      <c r="A6059" s="99" t="s">
        <v>164</v>
      </c>
      <c r="B6059" s="99" t="s">
        <v>79</v>
      </c>
      <c r="C6059" s="99" t="s">
        <v>185</v>
      </c>
      <c r="D6059" s="99" t="s">
        <v>183</v>
      </c>
      <c r="E6059" s="99" t="s">
        <v>186</v>
      </c>
      <c r="F6059" s="21" t="s">
        <v>188</v>
      </c>
      <c r="G6059" s="143">
        <v>44774</v>
      </c>
      <c r="H6059" s="143"/>
      <c r="I6059" s="21"/>
      <c r="J6059" s="21"/>
      <c r="K6059" s="21"/>
      <c r="L6059" s="21"/>
      <c r="M6059" s="21"/>
      <c r="N6059" s="21"/>
      <c r="O6059" s="21"/>
      <c r="P6059" s="21"/>
      <c r="AL6059" s="21">
        <v>0.33750000000000002</v>
      </c>
      <c r="AM6059" s="21">
        <v>0.38874999999999998</v>
      </c>
      <c r="AN6059" s="21">
        <v>0.38150000000000006</v>
      </c>
      <c r="AO6059" s="21">
        <v>0.38024999999999998</v>
      </c>
      <c r="AP6059" s="21">
        <v>0.43125000000000002</v>
      </c>
      <c r="AQ6059" s="21">
        <v>0.46649999999999997</v>
      </c>
      <c r="AR6059" s="21">
        <v>0.499</v>
      </c>
      <c r="AS6059" s="21">
        <v>0.53675000000000006</v>
      </c>
      <c r="AU6059">
        <f t="shared" si="159"/>
        <v>67.5</v>
      </c>
      <c r="AV6059">
        <f t="shared" si="159"/>
        <v>77.75</v>
      </c>
      <c r="AW6059">
        <f t="shared" si="159"/>
        <v>76.300000000000011</v>
      </c>
      <c r="AX6059">
        <f t="shared" si="160"/>
        <v>221.55</v>
      </c>
    </row>
    <row r="6060" spans="1:50" x14ac:dyDescent="0.25">
      <c r="A6060" s="99" t="s">
        <v>164</v>
      </c>
      <c r="B6060" s="99" t="s">
        <v>79</v>
      </c>
      <c r="C6060" s="99" t="s">
        <v>185</v>
      </c>
      <c r="D6060" s="99" t="s">
        <v>183</v>
      </c>
      <c r="E6060" s="99" t="s">
        <v>186</v>
      </c>
      <c r="F6060" s="21" t="s">
        <v>188</v>
      </c>
      <c r="G6060" s="143">
        <v>44781</v>
      </c>
      <c r="H6060" s="143"/>
      <c r="I6060" s="21"/>
      <c r="J6060" s="21"/>
      <c r="K6060" s="21"/>
      <c r="L6060" s="21"/>
      <c r="M6060" s="21"/>
      <c r="N6060" s="21"/>
      <c r="O6060" s="21"/>
      <c r="P6060" s="21"/>
      <c r="AL6060" s="21">
        <v>0.29612500000000003</v>
      </c>
      <c r="AM6060" s="21">
        <v>0.38150000000000006</v>
      </c>
      <c r="AN6060" s="21">
        <v>0.3795</v>
      </c>
      <c r="AO6060" s="21">
        <v>0.37924999999999998</v>
      </c>
      <c r="AP6060" s="21">
        <v>0.42549999999999999</v>
      </c>
      <c r="AQ6060" s="21">
        <v>0.46875</v>
      </c>
      <c r="AR6060" s="21">
        <v>0.5</v>
      </c>
      <c r="AS6060" s="21">
        <v>0.53975000000000006</v>
      </c>
      <c r="AU6060">
        <f t="shared" si="159"/>
        <v>59.225000000000009</v>
      </c>
      <c r="AV6060">
        <f t="shared" si="159"/>
        <v>76.300000000000011</v>
      </c>
      <c r="AW6060">
        <f t="shared" si="159"/>
        <v>75.900000000000006</v>
      </c>
      <c r="AX6060">
        <f t="shared" si="160"/>
        <v>211.42500000000004</v>
      </c>
    </row>
    <row r="6061" spans="1:50" x14ac:dyDescent="0.25">
      <c r="A6061" s="99" t="s">
        <v>164</v>
      </c>
      <c r="B6061" s="99" t="s">
        <v>79</v>
      </c>
      <c r="C6061" s="99" t="s">
        <v>185</v>
      </c>
      <c r="D6061" s="99" t="s">
        <v>183</v>
      </c>
      <c r="E6061" s="99" t="s">
        <v>186</v>
      </c>
      <c r="F6061" s="21" t="s">
        <v>188</v>
      </c>
      <c r="G6061" s="143">
        <v>44784</v>
      </c>
      <c r="H6061" s="143"/>
      <c r="I6061" s="21"/>
      <c r="J6061" s="21"/>
      <c r="K6061" s="21"/>
      <c r="L6061" s="21"/>
      <c r="M6061" s="21"/>
      <c r="N6061" s="21"/>
      <c r="O6061" s="21"/>
      <c r="P6061" s="21"/>
      <c r="AL6061" s="21"/>
      <c r="AM6061" s="21">
        <v>0.39325000000000004</v>
      </c>
      <c r="AN6061" s="21">
        <v>0.39124999999999999</v>
      </c>
      <c r="AO6061" s="21">
        <v>0.39524999999999999</v>
      </c>
      <c r="AP6061" s="21">
        <v>0.44524999999999998</v>
      </c>
      <c r="AQ6061" s="21">
        <v>0.47499999999999998</v>
      </c>
      <c r="AR6061" s="21">
        <v>0.51324999999999998</v>
      </c>
      <c r="AS6061" s="21">
        <v>0.53175000000000006</v>
      </c>
    </row>
    <row r="6062" spans="1:50" x14ac:dyDescent="0.25">
      <c r="A6062" s="99" t="s">
        <v>164</v>
      </c>
      <c r="B6062" s="99" t="s">
        <v>79</v>
      </c>
      <c r="C6062" s="99" t="s">
        <v>185</v>
      </c>
      <c r="D6062" s="99" t="s">
        <v>183</v>
      </c>
      <c r="E6062" s="99" t="s">
        <v>186</v>
      </c>
      <c r="F6062" s="21" t="s">
        <v>188</v>
      </c>
      <c r="G6062" s="143">
        <v>44788</v>
      </c>
      <c r="H6062" s="143"/>
      <c r="I6062" s="21"/>
      <c r="J6062" s="21"/>
      <c r="K6062" s="21"/>
      <c r="L6062" s="21"/>
      <c r="M6062" s="21"/>
      <c r="N6062" s="21"/>
      <c r="O6062" s="21"/>
      <c r="P6062" s="21"/>
      <c r="AL6062" s="21">
        <v>0.35549999999999998</v>
      </c>
      <c r="AM6062" s="21">
        <v>0.38774999999999998</v>
      </c>
      <c r="AN6062" s="21">
        <v>0.38725000000000004</v>
      </c>
      <c r="AO6062" s="21">
        <v>0.37475000000000003</v>
      </c>
      <c r="AP6062" s="21">
        <v>0.42100000000000004</v>
      </c>
      <c r="AQ6062" s="21">
        <v>0.45575000000000004</v>
      </c>
      <c r="AR6062" s="21">
        <v>0.48725000000000002</v>
      </c>
      <c r="AS6062" s="21">
        <v>0.52875000000000005</v>
      </c>
      <c r="AU6062">
        <f t="shared" si="159"/>
        <v>71.099999999999994</v>
      </c>
      <c r="AV6062">
        <f t="shared" si="159"/>
        <v>77.55</v>
      </c>
      <c r="AW6062">
        <f t="shared" si="159"/>
        <v>77.45</v>
      </c>
      <c r="AX6062">
        <f t="shared" si="160"/>
        <v>226.09999999999997</v>
      </c>
    </row>
    <row r="6063" spans="1:50" x14ac:dyDescent="0.25">
      <c r="A6063" s="99" t="s">
        <v>164</v>
      </c>
      <c r="B6063" s="99" t="s">
        <v>79</v>
      </c>
      <c r="C6063" s="99" t="s">
        <v>185</v>
      </c>
      <c r="D6063" s="99" t="s">
        <v>183</v>
      </c>
      <c r="E6063" s="99" t="s">
        <v>186</v>
      </c>
      <c r="F6063" s="21" t="s">
        <v>188</v>
      </c>
      <c r="G6063" s="143">
        <v>44795</v>
      </c>
      <c r="H6063" s="143"/>
      <c r="I6063" s="21"/>
      <c r="J6063" s="21"/>
      <c r="K6063" s="21"/>
      <c r="L6063" s="21"/>
      <c r="M6063" s="21"/>
      <c r="N6063" s="21"/>
      <c r="O6063" s="21"/>
      <c r="P6063" s="21"/>
      <c r="AL6063" s="21">
        <v>0.35849999999999993</v>
      </c>
      <c r="AM6063" s="21">
        <v>0.39224999999999999</v>
      </c>
      <c r="AN6063" s="21">
        <v>0.38599999999999995</v>
      </c>
      <c r="AO6063" s="21">
        <v>0.37849999999999995</v>
      </c>
      <c r="AP6063" s="21">
        <v>0.41924999999999996</v>
      </c>
      <c r="AQ6063" s="21">
        <v>0.45799999999999996</v>
      </c>
      <c r="AR6063" s="21">
        <v>0.48925000000000002</v>
      </c>
      <c r="AS6063" s="21">
        <v>0.53099999999999992</v>
      </c>
      <c r="AU6063">
        <f t="shared" si="159"/>
        <v>71.699999999999989</v>
      </c>
      <c r="AV6063">
        <f t="shared" si="159"/>
        <v>78.45</v>
      </c>
      <c r="AW6063">
        <f t="shared" si="159"/>
        <v>77.199999999999989</v>
      </c>
      <c r="AX6063">
        <f t="shared" si="160"/>
        <v>227.34999999999997</v>
      </c>
    </row>
    <row r="6064" spans="1:50" x14ac:dyDescent="0.25">
      <c r="A6064" s="99" t="s">
        <v>164</v>
      </c>
      <c r="B6064" s="99" t="s">
        <v>79</v>
      </c>
      <c r="C6064" s="99" t="s">
        <v>185</v>
      </c>
      <c r="D6064" s="99" t="s">
        <v>183</v>
      </c>
      <c r="E6064" s="99" t="s">
        <v>186</v>
      </c>
      <c r="F6064" s="21" t="s">
        <v>188</v>
      </c>
      <c r="G6064" s="143">
        <v>44802</v>
      </c>
      <c r="H6064" s="143"/>
      <c r="I6064" s="21"/>
      <c r="J6064" s="21"/>
      <c r="K6064" s="21"/>
      <c r="L6064" s="21"/>
      <c r="M6064" s="21"/>
      <c r="N6064" s="21"/>
      <c r="O6064" s="21"/>
      <c r="P6064" s="21"/>
      <c r="AL6064" s="21">
        <v>0.38599999999999995</v>
      </c>
      <c r="AM6064" s="21">
        <v>0.39775000000000005</v>
      </c>
      <c r="AN6064" s="21">
        <v>0.40775</v>
      </c>
      <c r="AO6064" s="21">
        <v>0.42649999999999999</v>
      </c>
      <c r="AP6064" s="21">
        <v>0.4425</v>
      </c>
      <c r="AQ6064" s="21">
        <v>0.48450000000000004</v>
      </c>
      <c r="AR6064" s="21">
        <v>0.51450000000000007</v>
      </c>
      <c r="AS6064" s="21">
        <v>0.54899999999999993</v>
      </c>
      <c r="AU6064">
        <f t="shared" si="159"/>
        <v>77.199999999999989</v>
      </c>
      <c r="AV6064">
        <f t="shared" si="159"/>
        <v>79.550000000000011</v>
      </c>
      <c r="AW6064">
        <f t="shared" si="159"/>
        <v>81.55</v>
      </c>
      <c r="AX6064">
        <f t="shared" si="160"/>
        <v>238.3</v>
      </c>
    </row>
    <row r="6065" spans="1:50" x14ac:dyDescent="0.25">
      <c r="A6065" s="99" t="s">
        <v>164</v>
      </c>
      <c r="B6065" s="99" t="s">
        <v>79</v>
      </c>
      <c r="C6065" s="99" t="s">
        <v>185</v>
      </c>
      <c r="D6065" s="99" t="s">
        <v>183</v>
      </c>
      <c r="E6065" s="99" t="s">
        <v>186</v>
      </c>
      <c r="F6065" s="21" t="s">
        <v>188</v>
      </c>
      <c r="G6065" s="143">
        <v>44812</v>
      </c>
      <c r="H6065" s="143"/>
      <c r="I6065" s="21"/>
      <c r="J6065" s="21"/>
      <c r="K6065" s="21"/>
      <c r="L6065" s="21"/>
      <c r="M6065" s="21"/>
      <c r="N6065" s="21"/>
      <c r="O6065" s="21"/>
      <c r="P6065" s="21"/>
      <c r="AL6065" s="21">
        <v>0.37325000000000003</v>
      </c>
      <c r="AM6065" s="21">
        <v>0.39424999999999999</v>
      </c>
      <c r="AN6065" s="21">
        <v>0.39150000000000007</v>
      </c>
      <c r="AO6065" s="21">
        <v>0.39750000000000002</v>
      </c>
      <c r="AP6065" s="21">
        <v>0.43650000000000005</v>
      </c>
      <c r="AQ6065" s="21">
        <v>0.46625</v>
      </c>
      <c r="AR6065" s="21">
        <v>0.48824999999999996</v>
      </c>
      <c r="AS6065" s="21">
        <v>0.53349999999999997</v>
      </c>
      <c r="AU6065">
        <f t="shared" si="159"/>
        <v>74.650000000000006</v>
      </c>
      <c r="AV6065">
        <f t="shared" si="159"/>
        <v>78.849999999999994</v>
      </c>
      <c r="AW6065">
        <f t="shared" si="159"/>
        <v>78.300000000000011</v>
      </c>
      <c r="AX6065">
        <f t="shared" si="160"/>
        <v>231.8</v>
      </c>
    </row>
    <row r="6066" spans="1:50" x14ac:dyDescent="0.25">
      <c r="A6066" s="99" t="s">
        <v>164</v>
      </c>
      <c r="B6066" s="99" t="s">
        <v>79</v>
      </c>
      <c r="C6066" s="99" t="s">
        <v>185</v>
      </c>
      <c r="D6066" s="99" t="s">
        <v>183</v>
      </c>
      <c r="E6066" s="99" t="s">
        <v>186</v>
      </c>
      <c r="F6066" s="21" t="s">
        <v>188</v>
      </c>
      <c r="G6066" s="143">
        <v>44817</v>
      </c>
      <c r="H6066" s="143"/>
      <c r="I6066" s="21"/>
      <c r="J6066" s="21"/>
      <c r="K6066" s="21"/>
      <c r="L6066" s="21"/>
      <c r="M6066" s="21"/>
      <c r="N6066" s="21"/>
      <c r="O6066" s="21"/>
      <c r="P6066" s="21"/>
      <c r="AL6066" s="21">
        <v>0.386125</v>
      </c>
      <c r="AM6066" s="21">
        <v>0.39474999999999999</v>
      </c>
      <c r="AN6066" s="21">
        <v>0.39524999999999999</v>
      </c>
      <c r="AO6066" s="21">
        <v>0.40500000000000003</v>
      </c>
      <c r="AP6066" s="21">
        <v>0.43975000000000003</v>
      </c>
      <c r="AQ6066" s="21">
        <v>0.46575000000000005</v>
      </c>
      <c r="AR6066" s="21">
        <v>0.48974999999999996</v>
      </c>
      <c r="AS6066" s="21">
        <v>0.53274999999999995</v>
      </c>
      <c r="AU6066">
        <f t="shared" si="159"/>
        <v>77.224999999999994</v>
      </c>
      <c r="AV6066">
        <f t="shared" si="159"/>
        <v>78.95</v>
      </c>
      <c r="AW6066">
        <f t="shared" si="159"/>
        <v>79.05</v>
      </c>
      <c r="AX6066">
        <f t="shared" si="160"/>
        <v>235.22500000000002</v>
      </c>
    </row>
    <row r="6067" spans="1:50" x14ac:dyDescent="0.25">
      <c r="A6067" s="99" t="s">
        <v>164</v>
      </c>
      <c r="B6067" s="99" t="s">
        <v>79</v>
      </c>
      <c r="C6067" s="99" t="s">
        <v>185</v>
      </c>
      <c r="D6067" s="99" t="s">
        <v>183</v>
      </c>
      <c r="E6067" s="99" t="s">
        <v>186</v>
      </c>
      <c r="F6067" s="21" t="s">
        <v>188</v>
      </c>
      <c r="G6067" s="143">
        <v>44823</v>
      </c>
      <c r="H6067" s="143"/>
      <c r="I6067" s="21"/>
      <c r="J6067" s="21"/>
      <c r="K6067" s="21"/>
      <c r="L6067" s="21"/>
      <c r="M6067" s="21"/>
      <c r="N6067" s="21"/>
      <c r="O6067" s="21"/>
      <c r="P6067" s="21"/>
      <c r="AL6067" s="21">
        <v>0.31862499999999999</v>
      </c>
      <c r="AM6067" s="21">
        <v>0.38174999999999998</v>
      </c>
      <c r="AN6067" s="21">
        <v>0.38400000000000001</v>
      </c>
      <c r="AO6067" s="21">
        <v>0.38600000000000001</v>
      </c>
      <c r="AP6067" s="21">
        <v>0.43174999999999997</v>
      </c>
      <c r="AQ6067" s="21">
        <v>0.46575000000000005</v>
      </c>
      <c r="AR6067" s="21">
        <v>0.49150000000000005</v>
      </c>
      <c r="AS6067" s="21">
        <v>0.53600000000000003</v>
      </c>
      <c r="AU6067">
        <f t="shared" si="159"/>
        <v>63.725000000000001</v>
      </c>
      <c r="AV6067">
        <f t="shared" si="159"/>
        <v>76.349999999999994</v>
      </c>
      <c r="AW6067">
        <f t="shared" si="159"/>
        <v>76.8</v>
      </c>
      <c r="AX6067">
        <f t="shared" si="160"/>
        <v>216.875</v>
      </c>
    </row>
    <row r="6068" spans="1:50" x14ac:dyDescent="0.25">
      <c r="A6068" s="99" t="s">
        <v>164</v>
      </c>
      <c r="B6068" s="99" t="s">
        <v>79</v>
      </c>
      <c r="C6068" s="99" t="s">
        <v>185</v>
      </c>
      <c r="D6068" s="99" t="s">
        <v>183</v>
      </c>
      <c r="E6068" s="99" t="s">
        <v>186</v>
      </c>
      <c r="F6068" s="21" t="s">
        <v>188</v>
      </c>
      <c r="G6068" s="143">
        <v>44831</v>
      </c>
      <c r="H6068" s="143"/>
      <c r="I6068" s="21"/>
      <c r="J6068" s="21"/>
      <c r="K6068" s="21"/>
      <c r="L6068" s="21"/>
      <c r="M6068" s="21"/>
      <c r="N6068" s="21"/>
      <c r="O6068" s="21"/>
      <c r="P6068" s="21"/>
      <c r="AL6068" s="21">
        <v>0.38062499999999999</v>
      </c>
      <c r="AM6068" s="21">
        <v>0.39850000000000002</v>
      </c>
      <c r="AN6068" s="21">
        <v>0.4</v>
      </c>
      <c r="AO6068" s="21">
        <v>0.42099999999999993</v>
      </c>
      <c r="AP6068" s="21">
        <v>0.44299999999999995</v>
      </c>
      <c r="AQ6068" s="21">
        <v>0.46449999999999997</v>
      </c>
      <c r="AR6068" s="21">
        <v>0.49099999999999994</v>
      </c>
      <c r="AS6068" s="21">
        <v>0.53825000000000001</v>
      </c>
      <c r="AU6068">
        <f t="shared" si="159"/>
        <v>76.125</v>
      </c>
      <c r="AV6068">
        <f t="shared" si="159"/>
        <v>79.7</v>
      </c>
      <c r="AW6068">
        <f t="shared" si="159"/>
        <v>80</v>
      </c>
      <c r="AX6068">
        <f t="shared" si="160"/>
        <v>235.82499999999999</v>
      </c>
    </row>
    <row r="6069" spans="1:50" x14ac:dyDescent="0.25">
      <c r="A6069" s="99" t="s">
        <v>164</v>
      </c>
      <c r="B6069" s="99" t="s">
        <v>79</v>
      </c>
      <c r="C6069" s="99" t="s">
        <v>185</v>
      </c>
      <c r="D6069" s="99" t="s">
        <v>183</v>
      </c>
      <c r="E6069" s="99" t="s">
        <v>186</v>
      </c>
      <c r="F6069" s="21" t="s">
        <v>188</v>
      </c>
      <c r="G6069" s="143">
        <v>44839</v>
      </c>
      <c r="H6069" s="143"/>
      <c r="I6069" s="21"/>
      <c r="J6069" s="21"/>
      <c r="K6069" s="21"/>
      <c r="L6069" s="21"/>
      <c r="M6069" s="21"/>
      <c r="N6069" s="21"/>
      <c r="O6069" s="21"/>
      <c r="P6069" s="21"/>
      <c r="AL6069" s="21">
        <v>0.38187500000000002</v>
      </c>
      <c r="AM6069" s="21">
        <v>0.40025000000000005</v>
      </c>
      <c r="AN6069" s="21">
        <v>0.40425</v>
      </c>
      <c r="AO6069" s="21">
        <v>0.42324999999999996</v>
      </c>
      <c r="AP6069" s="21">
        <v>0.44549999999999995</v>
      </c>
      <c r="AQ6069" s="21">
        <v>0.46224999999999999</v>
      </c>
      <c r="AR6069" s="21">
        <v>0.49250000000000005</v>
      </c>
      <c r="AS6069" s="21">
        <v>0.54174999999999995</v>
      </c>
      <c r="AU6069">
        <f t="shared" si="159"/>
        <v>76.375</v>
      </c>
      <c r="AV6069">
        <f t="shared" si="159"/>
        <v>80.050000000000011</v>
      </c>
      <c r="AW6069">
        <f t="shared" si="159"/>
        <v>80.849999999999994</v>
      </c>
      <c r="AX6069">
        <f t="shared" si="160"/>
        <v>237.27500000000001</v>
      </c>
    </row>
    <row r="6070" spans="1:50" x14ac:dyDescent="0.25">
      <c r="A6070" s="99" t="s">
        <v>164</v>
      </c>
      <c r="B6070" s="99" t="s">
        <v>79</v>
      </c>
      <c r="C6070" s="99" t="s">
        <v>185</v>
      </c>
      <c r="D6070" s="99" t="s">
        <v>183</v>
      </c>
      <c r="E6070" s="99" t="s">
        <v>186</v>
      </c>
      <c r="F6070" s="21" t="s">
        <v>188</v>
      </c>
      <c r="G6070" s="143">
        <v>44845</v>
      </c>
      <c r="H6070" s="143"/>
      <c r="I6070" s="21"/>
      <c r="J6070" s="21"/>
      <c r="K6070" s="21"/>
      <c r="L6070" s="21"/>
      <c r="M6070" s="21"/>
      <c r="N6070" s="21"/>
      <c r="O6070" s="21"/>
      <c r="P6070" s="21"/>
      <c r="AL6070" s="21">
        <v>0.29512499999999997</v>
      </c>
      <c r="AM6070" s="21">
        <v>0.37175000000000002</v>
      </c>
      <c r="AN6070" s="21">
        <v>0.37674999999999997</v>
      </c>
      <c r="AO6070" s="21">
        <v>0.38850000000000001</v>
      </c>
      <c r="AP6070" s="21">
        <v>0.435</v>
      </c>
      <c r="AQ6070" s="21">
        <v>0.46174999999999999</v>
      </c>
      <c r="AR6070" s="21">
        <v>0.48224999999999996</v>
      </c>
      <c r="AS6070" s="21">
        <v>0.52324999999999999</v>
      </c>
      <c r="AU6070">
        <f t="shared" si="159"/>
        <v>59.024999999999991</v>
      </c>
      <c r="AV6070">
        <f t="shared" si="159"/>
        <v>74.350000000000009</v>
      </c>
      <c r="AW6070">
        <f t="shared" si="159"/>
        <v>75.349999999999994</v>
      </c>
      <c r="AX6070">
        <f t="shared" si="160"/>
        <v>208.72499999999999</v>
      </c>
    </row>
    <row r="6071" spans="1:50" x14ac:dyDescent="0.25">
      <c r="A6071" s="99" t="s">
        <v>164</v>
      </c>
      <c r="B6071" s="99" t="s">
        <v>79</v>
      </c>
      <c r="C6071" s="99" t="s">
        <v>185</v>
      </c>
      <c r="D6071" s="99" t="s">
        <v>183</v>
      </c>
      <c r="E6071" s="99" t="s">
        <v>186</v>
      </c>
      <c r="F6071" s="21" t="s">
        <v>188</v>
      </c>
      <c r="G6071" s="143">
        <v>44851</v>
      </c>
      <c r="H6071" s="143"/>
      <c r="I6071" s="21"/>
      <c r="J6071" s="21"/>
      <c r="K6071" s="21"/>
      <c r="L6071" s="21"/>
      <c r="M6071" s="21"/>
      <c r="N6071" s="21"/>
      <c r="O6071" s="21"/>
      <c r="P6071" s="21"/>
      <c r="AL6071" s="21">
        <v>0.33687499999999998</v>
      </c>
      <c r="AM6071" s="21">
        <v>0.38825000000000004</v>
      </c>
      <c r="AN6071" s="21">
        <v>0.38674999999999998</v>
      </c>
      <c r="AO6071" s="21">
        <v>0.38799999999999996</v>
      </c>
      <c r="AP6071" s="21">
        <v>0.44500000000000001</v>
      </c>
      <c r="AQ6071" s="21">
        <v>0.47599999999999992</v>
      </c>
      <c r="AR6071" s="21">
        <v>0.49200000000000005</v>
      </c>
      <c r="AS6071" s="21">
        <v>0.53174999999999994</v>
      </c>
      <c r="AU6071">
        <f t="shared" si="159"/>
        <v>67.375</v>
      </c>
      <c r="AV6071">
        <f t="shared" si="159"/>
        <v>77.650000000000006</v>
      </c>
      <c r="AW6071">
        <f t="shared" si="159"/>
        <v>77.349999999999994</v>
      </c>
      <c r="AX6071">
        <f t="shared" si="160"/>
        <v>222.375</v>
      </c>
    </row>
    <row r="6072" spans="1:50" x14ac:dyDescent="0.25">
      <c r="A6072" s="99" t="s">
        <v>164</v>
      </c>
      <c r="B6072" s="99" t="s">
        <v>79</v>
      </c>
      <c r="C6072" s="99" t="s">
        <v>185</v>
      </c>
      <c r="D6072" s="99" t="s">
        <v>183</v>
      </c>
      <c r="E6072" s="99" t="s">
        <v>186</v>
      </c>
      <c r="F6072" s="21" t="s">
        <v>188</v>
      </c>
      <c r="G6072" s="143">
        <v>44860</v>
      </c>
      <c r="H6072" s="143"/>
      <c r="I6072" s="21"/>
      <c r="J6072" s="21"/>
      <c r="K6072" s="21"/>
      <c r="L6072" s="21"/>
      <c r="M6072" s="21"/>
      <c r="N6072" s="21"/>
      <c r="O6072" s="21"/>
      <c r="P6072" s="21"/>
      <c r="AL6072" s="21">
        <v>0.28025</v>
      </c>
      <c r="AM6072" s="21">
        <v>0.37325000000000003</v>
      </c>
      <c r="AN6072" s="21">
        <v>0.37725000000000003</v>
      </c>
      <c r="AO6072" s="21">
        <v>0.37774999999999997</v>
      </c>
      <c r="AP6072" s="21">
        <v>0.42725000000000002</v>
      </c>
      <c r="AQ6072" s="21">
        <v>0.46849999999999992</v>
      </c>
      <c r="AR6072" s="21">
        <v>0.49225000000000002</v>
      </c>
      <c r="AS6072" s="21">
        <v>0.53125000000000011</v>
      </c>
      <c r="AU6072">
        <f t="shared" si="159"/>
        <v>56.05</v>
      </c>
      <c r="AV6072">
        <f t="shared" si="159"/>
        <v>74.650000000000006</v>
      </c>
      <c r="AW6072">
        <f t="shared" si="159"/>
        <v>75.45</v>
      </c>
      <c r="AX6072">
        <f t="shared" si="160"/>
        <v>206.14999999999998</v>
      </c>
    </row>
    <row r="6073" spans="1:50" x14ac:dyDescent="0.25">
      <c r="A6073" s="99" t="s">
        <v>164</v>
      </c>
      <c r="B6073" s="99" t="s">
        <v>79</v>
      </c>
      <c r="C6073" s="99" t="s">
        <v>185</v>
      </c>
      <c r="D6073" s="99" t="s">
        <v>183</v>
      </c>
      <c r="E6073" s="99" t="s">
        <v>186</v>
      </c>
      <c r="F6073" s="21" t="s">
        <v>188</v>
      </c>
      <c r="G6073" s="143">
        <v>44866</v>
      </c>
      <c r="H6073" s="143"/>
      <c r="I6073" s="21"/>
      <c r="J6073" s="21"/>
      <c r="K6073" s="21"/>
      <c r="L6073" s="21"/>
      <c r="M6073" s="21"/>
      <c r="N6073" s="21"/>
      <c r="O6073" s="21"/>
      <c r="P6073" s="21"/>
      <c r="AL6073" s="21">
        <v>0.25124999999999997</v>
      </c>
      <c r="AM6073" s="21">
        <v>0.36599999999999994</v>
      </c>
      <c r="AN6073" s="21">
        <v>0.37674999999999997</v>
      </c>
      <c r="AO6073" s="21">
        <v>0.38975000000000004</v>
      </c>
      <c r="AP6073" s="21">
        <v>0.42549999999999999</v>
      </c>
      <c r="AQ6073" s="21">
        <v>0.46549999999999997</v>
      </c>
      <c r="AR6073" s="21">
        <v>0.49524999999999997</v>
      </c>
      <c r="AS6073" s="21">
        <v>0.53674999999999995</v>
      </c>
      <c r="AU6073">
        <f t="shared" si="159"/>
        <v>50.249999999999993</v>
      </c>
      <c r="AV6073">
        <f t="shared" si="159"/>
        <v>73.199999999999989</v>
      </c>
      <c r="AW6073">
        <f t="shared" si="159"/>
        <v>75.349999999999994</v>
      </c>
      <c r="AX6073">
        <f t="shared" si="160"/>
        <v>198.79999999999998</v>
      </c>
    </row>
    <row r="6074" spans="1:50" x14ac:dyDescent="0.25">
      <c r="A6074" s="99" t="s">
        <v>164</v>
      </c>
      <c r="B6074" s="99" t="s">
        <v>79</v>
      </c>
      <c r="C6074" s="99" t="s">
        <v>185</v>
      </c>
      <c r="D6074" s="99" t="s">
        <v>183</v>
      </c>
      <c r="E6074" s="99" t="s">
        <v>186</v>
      </c>
      <c r="F6074" s="21" t="s">
        <v>188</v>
      </c>
      <c r="G6074" s="143">
        <v>44924</v>
      </c>
      <c r="H6074" s="143"/>
      <c r="I6074" s="21"/>
      <c r="J6074" s="21"/>
      <c r="K6074" s="21"/>
      <c r="L6074" s="21"/>
      <c r="M6074" s="21"/>
      <c r="N6074" s="21"/>
      <c r="O6074" s="21"/>
      <c r="P6074" s="21"/>
      <c r="AL6074" s="21">
        <v>0.27162500000000001</v>
      </c>
      <c r="AM6074" s="21"/>
      <c r="AN6074" s="21"/>
      <c r="AO6074" s="21"/>
      <c r="AP6074" s="21"/>
      <c r="AQ6074" s="21"/>
      <c r="AR6074" s="21"/>
      <c r="AS6074" s="21"/>
    </row>
    <row r="6075" spans="1:50" x14ac:dyDescent="0.25">
      <c r="A6075" s="99" t="s">
        <v>164</v>
      </c>
      <c r="B6075" s="99" t="s">
        <v>79</v>
      </c>
      <c r="C6075" s="99" t="s">
        <v>185</v>
      </c>
      <c r="D6075" s="99" t="s">
        <v>183</v>
      </c>
      <c r="E6075" s="99" t="s">
        <v>186</v>
      </c>
      <c r="F6075" s="5" t="s">
        <v>153</v>
      </c>
      <c r="G6075" s="94">
        <v>44943</v>
      </c>
      <c r="H6075" s="94"/>
      <c r="I6075" s="5"/>
      <c r="J6075" s="5"/>
      <c r="K6075" s="5"/>
      <c r="L6075" s="5"/>
      <c r="M6075" s="5"/>
      <c r="N6075" s="5"/>
      <c r="O6075" s="5"/>
      <c r="P6075" s="5"/>
      <c r="AL6075" s="21">
        <v>0.28987499999999999</v>
      </c>
      <c r="AM6075" s="21">
        <v>0.38650000000000007</v>
      </c>
      <c r="AN6075" s="21">
        <v>0.36649999999999999</v>
      </c>
      <c r="AO6075" s="21">
        <v>0.38874999999999998</v>
      </c>
      <c r="AP6075" s="21">
        <v>0.42099999999999993</v>
      </c>
      <c r="AQ6075" s="21">
        <v>0.47825000000000001</v>
      </c>
      <c r="AR6075" s="21">
        <v>0.48924999999999996</v>
      </c>
      <c r="AS6075" s="21">
        <v>0.53499999999999992</v>
      </c>
      <c r="AU6075">
        <f t="shared" si="159"/>
        <v>57.975000000000001</v>
      </c>
      <c r="AV6075">
        <f t="shared" si="159"/>
        <v>77.300000000000011</v>
      </c>
      <c r="AW6075">
        <f t="shared" si="159"/>
        <v>73.3</v>
      </c>
      <c r="AX6075">
        <f t="shared" si="160"/>
        <v>208.57499999999999</v>
      </c>
    </row>
    <row r="6076" spans="1:50" x14ac:dyDescent="0.25">
      <c r="A6076" s="99" t="s">
        <v>164</v>
      </c>
      <c r="B6076" s="99" t="s">
        <v>79</v>
      </c>
      <c r="C6076" s="99" t="s">
        <v>185</v>
      </c>
      <c r="D6076" s="99" t="s">
        <v>183</v>
      </c>
      <c r="E6076" s="99" t="s">
        <v>186</v>
      </c>
      <c r="F6076" s="5" t="s">
        <v>153</v>
      </c>
      <c r="G6076" s="94">
        <v>44956</v>
      </c>
      <c r="H6076" s="94"/>
      <c r="I6076" s="5"/>
      <c r="J6076" s="5"/>
      <c r="K6076" s="5"/>
      <c r="L6076" s="5"/>
      <c r="M6076" s="5"/>
      <c r="N6076" s="5"/>
      <c r="O6076" s="5"/>
      <c r="P6076" s="5"/>
      <c r="AL6076" s="21">
        <v>0.34599999999999992</v>
      </c>
      <c r="AM6076" s="21">
        <v>0.39800000000000002</v>
      </c>
      <c r="AN6076" s="21">
        <v>0.3775</v>
      </c>
      <c r="AO6076" s="21">
        <v>0.40149999999999997</v>
      </c>
      <c r="AP6076" s="21">
        <v>0.435</v>
      </c>
      <c r="AQ6076" s="21">
        <v>0.49450000000000005</v>
      </c>
      <c r="AR6076" s="21">
        <v>0.4975</v>
      </c>
      <c r="AS6076" s="21">
        <v>0.53749999999999998</v>
      </c>
      <c r="AU6076">
        <f t="shared" si="159"/>
        <v>69.199999999999989</v>
      </c>
      <c r="AV6076">
        <f t="shared" si="159"/>
        <v>79.600000000000009</v>
      </c>
      <c r="AW6076">
        <f t="shared" si="159"/>
        <v>75.5</v>
      </c>
      <c r="AX6076">
        <f t="shared" si="160"/>
        <v>224.3</v>
      </c>
    </row>
    <row r="6077" spans="1:50" x14ac:dyDescent="0.25">
      <c r="A6077" s="99" t="s">
        <v>164</v>
      </c>
      <c r="B6077" s="99" t="s">
        <v>79</v>
      </c>
      <c r="C6077" s="99" t="s">
        <v>185</v>
      </c>
      <c r="D6077" s="99" t="s">
        <v>183</v>
      </c>
      <c r="E6077" s="99" t="s">
        <v>186</v>
      </c>
      <c r="F6077" s="5" t="s">
        <v>153</v>
      </c>
      <c r="G6077" s="94">
        <v>44988</v>
      </c>
      <c r="H6077" s="94"/>
      <c r="I6077" s="5"/>
      <c r="J6077" s="5"/>
      <c r="K6077" s="5"/>
      <c r="L6077" s="5"/>
      <c r="M6077" s="5"/>
      <c r="N6077" s="5"/>
      <c r="O6077" s="5"/>
      <c r="P6077" s="5"/>
      <c r="AL6077" s="21">
        <v>0.38700000000000001</v>
      </c>
      <c r="AM6077" s="21">
        <v>0.41575000000000001</v>
      </c>
      <c r="AN6077" s="21">
        <v>0.41625000000000001</v>
      </c>
      <c r="AO6077" s="21">
        <v>0.43550000000000005</v>
      </c>
      <c r="AP6077" s="21">
        <v>0.45649999999999996</v>
      </c>
      <c r="AQ6077" s="21">
        <v>0.504</v>
      </c>
      <c r="AR6077" s="21">
        <v>0.50175000000000003</v>
      </c>
      <c r="AS6077" s="21">
        <v>0.53700000000000003</v>
      </c>
      <c r="AU6077">
        <f t="shared" si="159"/>
        <v>77.400000000000006</v>
      </c>
      <c r="AV6077">
        <f t="shared" si="159"/>
        <v>83.15</v>
      </c>
      <c r="AW6077">
        <f t="shared" si="159"/>
        <v>83.25</v>
      </c>
      <c r="AX6077">
        <f t="shared" si="160"/>
        <v>243.8</v>
      </c>
    </row>
    <row r="6078" spans="1:50" x14ac:dyDescent="0.25">
      <c r="A6078" s="99" t="s">
        <v>164</v>
      </c>
      <c r="B6078" s="99" t="s">
        <v>79</v>
      </c>
      <c r="C6078" s="99" t="s">
        <v>185</v>
      </c>
      <c r="D6078" s="99" t="s">
        <v>183</v>
      </c>
      <c r="E6078" s="99" t="s">
        <v>186</v>
      </c>
      <c r="F6078" s="5" t="s">
        <v>153</v>
      </c>
      <c r="G6078" s="94">
        <v>44998</v>
      </c>
      <c r="H6078" s="94"/>
      <c r="I6078" s="5"/>
      <c r="J6078" s="5"/>
      <c r="K6078" s="5"/>
      <c r="L6078" s="5"/>
      <c r="M6078" s="5"/>
      <c r="N6078" s="5"/>
      <c r="O6078" s="5"/>
      <c r="P6078" s="5"/>
      <c r="AL6078" s="21">
        <v>0.33787499999999993</v>
      </c>
      <c r="AM6078" s="21">
        <v>0.39874999999999999</v>
      </c>
      <c r="AN6078" s="21">
        <v>0.379</v>
      </c>
      <c r="AO6078" s="21">
        <v>0.41099999999999992</v>
      </c>
      <c r="AP6078" s="21">
        <v>0.44674999999999998</v>
      </c>
      <c r="AQ6078" s="21">
        <v>0.49624999999999991</v>
      </c>
      <c r="AR6078" s="21">
        <v>0.49825000000000003</v>
      </c>
      <c r="AS6078" s="21">
        <v>0.53349999999999997</v>
      </c>
      <c r="AU6078">
        <f t="shared" si="159"/>
        <v>67.574999999999989</v>
      </c>
      <c r="AV6078">
        <f t="shared" si="159"/>
        <v>79.75</v>
      </c>
      <c r="AW6078">
        <f t="shared" si="159"/>
        <v>75.8</v>
      </c>
      <c r="AX6078">
        <f t="shared" si="160"/>
        <v>223.125</v>
      </c>
    </row>
    <row r="6079" spans="1:50" x14ac:dyDescent="0.25">
      <c r="A6079" s="99" t="s">
        <v>164</v>
      </c>
      <c r="B6079" s="99" t="s">
        <v>79</v>
      </c>
      <c r="C6079" s="99" t="s">
        <v>185</v>
      </c>
      <c r="D6079" s="99" t="s">
        <v>183</v>
      </c>
      <c r="E6079" s="99" t="s">
        <v>186</v>
      </c>
      <c r="F6079" s="5" t="s">
        <v>153</v>
      </c>
      <c r="G6079" s="94">
        <v>45012</v>
      </c>
      <c r="H6079" s="94"/>
      <c r="I6079" s="5"/>
      <c r="J6079" s="5"/>
      <c r="K6079" s="5"/>
      <c r="L6079" s="5"/>
      <c r="M6079" s="5"/>
      <c r="N6079" s="5"/>
      <c r="O6079" s="5"/>
      <c r="P6079" s="5"/>
      <c r="AL6079" s="21">
        <v>0.24875</v>
      </c>
      <c r="AM6079" s="21">
        <v>0.36924999999999997</v>
      </c>
      <c r="AN6079" s="21">
        <v>0.36125000000000002</v>
      </c>
      <c r="AO6079" s="21">
        <v>0.39174999999999999</v>
      </c>
      <c r="AP6079" s="21">
        <v>0.42825000000000002</v>
      </c>
      <c r="AQ6079" s="21">
        <v>0.48650000000000004</v>
      </c>
      <c r="AR6079" s="21">
        <v>0.49375000000000002</v>
      </c>
      <c r="AS6079" s="21">
        <v>0.52674999999999994</v>
      </c>
      <c r="AU6079">
        <f t="shared" si="159"/>
        <v>49.75</v>
      </c>
      <c r="AV6079">
        <f t="shared" si="159"/>
        <v>73.849999999999994</v>
      </c>
      <c r="AW6079">
        <f t="shared" si="159"/>
        <v>72.25</v>
      </c>
      <c r="AX6079">
        <f t="shared" si="160"/>
        <v>195.85</v>
      </c>
    </row>
    <row r="6080" spans="1:50" x14ac:dyDescent="0.25">
      <c r="A6080" s="99" t="s">
        <v>164</v>
      </c>
      <c r="B6080" s="99" t="s">
        <v>79</v>
      </c>
      <c r="C6080" s="99" t="s">
        <v>185</v>
      </c>
      <c r="D6080" s="99" t="s">
        <v>183</v>
      </c>
      <c r="E6080" s="99" t="s">
        <v>186</v>
      </c>
      <c r="F6080" s="5" t="s">
        <v>153</v>
      </c>
      <c r="G6080" s="94">
        <v>45027</v>
      </c>
      <c r="H6080" s="94"/>
      <c r="I6080" s="5"/>
      <c r="J6080" s="5"/>
      <c r="K6080" s="5"/>
      <c r="L6080" s="5"/>
      <c r="M6080" s="5"/>
      <c r="N6080" s="5"/>
      <c r="O6080" s="5"/>
      <c r="P6080" s="5"/>
      <c r="AL6080" s="21">
        <v>0.34162500000000001</v>
      </c>
      <c r="AM6080" s="21">
        <v>0.37424999999999997</v>
      </c>
      <c r="AN6080" s="21">
        <v>0.35749999999999998</v>
      </c>
      <c r="AO6080" s="21">
        <v>0.38825000000000004</v>
      </c>
      <c r="AP6080" s="21">
        <v>0.42100000000000004</v>
      </c>
      <c r="AQ6080" s="21">
        <v>0.47849999999999993</v>
      </c>
      <c r="AR6080" s="21">
        <v>0.49174999999999996</v>
      </c>
      <c r="AS6080" s="21">
        <v>0.52699999999999991</v>
      </c>
      <c r="AU6080">
        <f t="shared" si="159"/>
        <v>68.325000000000003</v>
      </c>
      <c r="AV6080">
        <f t="shared" si="159"/>
        <v>74.849999999999994</v>
      </c>
      <c r="AW6080">
        <f t="shared" si="159"/>
        <v>71.5</v>
      </c>
      <c r="AX6080">
        <f t="shared" si="160"/>
        <v>214.67500000000001</v>
      </c>
    </row>
    <row r="6081" spans="1:50" x14ac:dyDescent="0.25">
      <c r="A6081" s="144" t="s">
        <v>166</v>
      </c>
      <c r="B6081" s="144" t="s">
        <v>84</v>
      </c>
      <c r="C6081" s="144" t="s">
        <v>185</v>
      </c>
      <c r="D6081" s="144" t="s">
        <v>183</v>
      </c>
      <c r="E6081" s="144" t="s">
        <v>186</v>
      </c>
      <c r="F6081" s="21" t="s">
        <v>188</v>
      </c>
      <c r="G6081" s="143">
        <v>44760</v>
      </c>
      <c r="H6081" s="143"/>
      <c r="I6081" s="21"/>
      <c r="J6081" s="21"/>
      <c r="K6081" s="21"/>
      <c r="L6081" s="21"/>
      <c r="M6081" s="21"/>
      <c r="N6081" s="21"/>
      <c r="O6081" s="21"/>
      <c r="P6081" s="21"/>
      <c r="AL6081" s="21">
        <v>0.33137500000000003</v>
      </c>
      <c r="AM6081" s="21">
        <v>0.39299999999999996</v>
      </c>
      <c r="AN6081" s="21">
        <v>0.39</v>
      </c>
      <c r="AO6081" s="21">
        <v>0.3765</v>
      </c>
      <c r="AP6081" s="21">
        <v>0.4365</v>
      </c>
      <c r="AQ6081" s="21">
        <v>0.46650000000000008</v>
      </c>
      <c r="AR6081" s="21">
        <v>0.49349999999999999</v>
      </c>
      <c r="AS6081" s="21">
        <v>0.52974999999999994</v>
      </c>
      <c r="AU6081">
        <f t="shared" si="159"/>
        <v>66.275000000000006</v>
      </c>
      <c r="AV6081">
        <f t="shared" si="159"/>
        <v>78.599999999999994</v>
      </c>
      <c r="AW6081">
        <f t="shared" si="159"/>
        <v>78</v>
      </c>
      <c r="AX6081">
        <f t="shared" si="160"/>
        <v>222.875</v>
      </c>
    </row>
    <row r="6082" spans="1:50" x14ac:dyDescent="0.25">
      <c r="A6082" s="144" t="s">
        <v>166</v>
      </c>
      <c r="B6082" s="144" t="s">
        <v>84</v>
      </c>
      <c r="C6082" s="144" t="s">
        <v>185</v>
      </c>
      <c r="D6082" s="144" t="s">
        <v>183</v>
      </c>
      <c r="E6082" s="144" t="s">
        <v>186</v>
      </c>
      <c r="F6082" s="21" t="s">
        <v>188</v>
      </c>
      <c r="G6082" s="143">
        <v>44767</v>
      </c>
      <c r="H6082" s="143"/>
      <c r="I6082" s="21"/>
      <c r="J6082" s="21"/>
      <c r="K6082" s="21"/>
      <c r="L6082" s="21"/>
      <c r="M6082" s="21"/>
      <c r="N6082" s="21"/>
      <c r="O6082" s="21"/>
      <c r="P6082" s="21"/>
      <c r="AL6082" s="21">
        <v>0.35262500000000002</v>
      </c>
      <c r="AM6082" s="21">
        <v>0.38924999999999998</v>
      </c>
      <c r="AN6082" s="21">
        <v>0.38549999999999995</v>
      </c>
      <c r="AO6082" s="21">
        <v>0.37</v>
      </c>
      <c r="AP6082" s="21">
        <v>0.42400000000000004</v>
      </c>
      <c r="AQ6082" s="21">
        <v>0.46549999999999997</v>
      </c>
      <c r="AR6082" s="21">
        <v>0.48799999999999999</v>
      </c>
      <c r="AS6082" s="21">
        <v>0.52725</v>
      </c>
      <c r="AU6082">
        <f t="shared" si="159"/>
        <v>70.525000000000006</v>
      </c>
      <c r="AV6082">
        <f t="shared" si="159"/>
        <v>77.849999999999994</v>
      </c>
      <c r="AW6082">
        <f t="shared" si="159"/>
        <v>77.099999999999994</v>
      </c>
      <c r="AX6082">
        <f t="shared" si="160"/>
        <v>225.47499999999999</v>
      </c>
    </row>
    <row r="6083" spans="1:50" x14ac:dyDescent="0.25">
      <c r="A6083" s="144" t="s">
        <v>166</v>
      </c>
      <c r="B6083" s="144" t="s">
        <v>84</v>
      </c>
      <c r="C6083" s="144" t="s">
        <v>185</v>
      </c>
      <c r="D6083" s="144" t="s">
        <v>183</v>
      </c>
      <c r="E6083" s="144" t="s">
        <v>186</v>
      </c>
      <c r="F6083" s="21" t="s">
        <v>188</v>
      </c>
      <c r="G6083" s="143">
        <v>44769</v>
      </c>
      <c r="H6083" s="143"/>
      <c r="I6083" s="21"/>
      <c r="J6083" s="21"/>
      <c r="K6083" s="21"/>
      <c r="L6083" s="21"/>
      <c r="M6083" s="21"/>
      <c r="N6083" s="21"/>
      <c r="O6083" s="21"/>
      <c r="P6083" s="21"/>
      <c r="AL6083" s="21">
        <v>0.35262500000000002</v>
      </c>
      <c r="AM6083" s="21">
        <v>0.39049999999999996</v>
      </c>
      <c r="AN6083" s="21">
        <v>0.39200000000000002</v>
      </c>
      <c r="AO6083" s="21">
        <v>0.38799999999999996</v>
      </c>
      <c r="AP6083" s="21">
        <v>0.44400000000000006</v>
      </c>
      <c r="AQ6083" s="21">
        <v>0.46350000000000002</v>
      </c>
      <c r="AR6083" s="21">
        <v>0.49125000000000002</v>
      </c>
      <c r="AS6083" s="21">
        <v>0.52749999999999997</v>
      </c>
      <c r="AU6083">
        <f t="shared" si="159"/>
        <v>70.525000000000006</v>
      </c>
      <c r="AV6083">
        <f t="shared" si="159"/>
        <v>78.099999999999994</v>
      </c>
      <c r="AW6083">
        <f t="shared" si="159"/>
        <v>78.400000000000006</v>
      </c>
      <c r="AX6083">
        <f t="shared" si="160"/>
        <v>227.02500000000001</v>
      </c>
    </row>
    <row r="6084" spans="1:50" x14ac:dyDescent="0.25">
      <c r="A6084" s="144" t="s">
        <v>166</v>
      </c>
      <c r="B6084" s="144" t="s">
        <v>84</v>
      </c>
      <c r="C6084" s="144" t="s">
        <v>185</v>
      </c>
      <c r="D6084" s="144" t="s">
        <v>183</v>
      </c>
      <c r="E6084" s="144" t="s">
        <v>186</v>
      </c>
      <c r="F6084" s="21" t="s">
        <v>188</v>
      </c>
      <c r="G6084" s="143">
        <v>44774</v>
      </c>
      <c r="H6084" s="143"/>
      <c r="I6084" s="21"/>
      <c r="J6084" s="21"/>
      <c r="K6084" s="21"/>
      <c r="L6084" s="21"/>
      <c r="M6084" s="21"/>
      <c r="N6084" s="21"/>
      <c r="O6084" s="21"/>
      <c r="P6084" s="21"/>
      <c r="AL6084" s="21">
        <v>0.31525000000000003</v>
      </c>
      <c r="AM6084" s="21">
        <v>0.38799999999999996</v>
      </c>
      <c r="AN6084" s="21">
        <v>0.38774999999999998</v>
      </c>
      <c r="AO6084" s="21">
        <v>0.375</v>
      </c>
      <c r="AP6084" s="21">
        <v>0.43074999999999997</v>
      </c>
      <c r="AQ6084" s="21">
        <v>0.46525000000000005</v>
      </c>
      <c r="AR6084" s="21">
        <v>0.495</v>
      </c>
      <c r="AS6084" s="21">
        <v>0.52800000000000002</v>
      </c>
      <c r="AU6084">
        <f t="shared" si="159"/>
        <v>63.050000000000004</v>
      </c>
      <c r="AV6084">
        <f t="shared" si="159"/>
        <v>77.599999999999994</v>
      </c>
      <c r="AW6084">
        <f t="shared" si="159"/>
        <v>77.55</v>
      </c>
      <c r="AX6084">
        <f t="shared" si="160"/>
        <v>218.2</v>
      </c>
    </row>
    <row r="6085" spans="1:50" x14ac:dyDescent="0.25">
      <c r="A6085" s="144" t="s">
        <v>166</v>
      </c>
      <c r="B6085" s="144" t="s">
        <v>84</v>
      </c>
      <c r="C6085" s="144" t="s">
        <v>185</v>
      </c>
      <c r="D6085" s="144" t="s">
        <v>183</v>
      </c>
      <c r="E6085" s="144" t="s">
        <v>186</v>
      </c>
      <c r="F6085" s="21" t="s">
        <v>188</v>
      </c>
      <c r="G6085" s="143">
        <v>44781</v>
      </c>
      <c r="H6085" s="143"/>
      <c r="I6085" s="21"/>
      <c r="J6085" s="21"/>
      <c r="K6085" s="21"/>
      <c r="L6085" s="21"/>
      <c r="M6085" s="21"/>
      <c r="N6085" s="21"/>
      <c r="O6085" s="21"/>
      <c r="P6085" s="21"/>
      <c r="AL6085" s="21">
        <v>0.25487500000000002</v>
      </c>
      <c r="AM6085" s="21">
        <v>0.38250000000000001</v>
      </c>
      <c r="AN6085" s="21">
        <v>0.38150000000000001</v>
      </c>
      <c r="AO6085" s="21">
        <v>0.3725</v>
      </c>
      <c r="AP6085" s="21">
        <v>0.42799999999999999</v>
      </c>
      <c r="AQ6085" s="21">
        <v>0.46775</v>
      </c>
      <c r="AR6085" s="21">
        <v>0.49049999999999999</v>
      </c>
      <c r="AS6085" s="21">
        <v>0.53100000000000014</v>
      </c>
      <c r="AU6085">
        <f t="shared" si="159"/>
        <v>50.975000000000001</v>
      </c>
      <c r="AV6085">
        <f t="shared" si="159"/>
        <v>76.5</v>
      </c>
      <c r="AW6085">
        <f t="shared" si="159"/>
        <v>76.3</v>
      </c>
      <c r="AX6085">
        <f t="shared" si="160"/>
        <v>203.77499999999998</v>
      </c>
    </row>
    <row r="6086" spans="1:50" x14ac:dyDescent="0.25">
      <c r="A6086" s="144" t="s">
        <v>166</v>
      </c>
      <c r="B6086" s="144" t="s">
        <v>84</v>
      </c>
      <c r="C6086" s="144" t="s">
        <v>185</v>
      </c>
      <c r="D6086" s="144" t="s">
        <v>183</v>
      </c>
      <c r="E6086" s="144" t="s">
        <v>186</v>
      </c>
      <c r="F6086" s="21" t="s">
        <v>188</v>
      </c>
      <c r="G6086" s="143">
        <v>44784</v>
      </c>
      <c r="H6086" s="143"/>
      <c r="I6086" s="21"/>
      <c r="J6086" s="21"/>
      <c r="K6086" s="21"/>
      <c r="L6086" s="21"/>
      <c r="M6086" s="21"/>
      <c r="N6086" s="21"/>
      <c r="O6086" s="21"/>
      <c r="P6086" s="21"/>
      <c r="AL6086" s="21"/>
      <c r="AM6086" s="21">
        <v>0.39575000000000005</v>
      </c>
      <c r="AN6086" s="21">
        <v>0.39325000000000004</v>
      </c>
      <c r="AO6086" s="21">
        <v>0.38874999999999998</v>
      </c>
      <c r="AP6086" s="21">
        <v>0.44850000000000001</v>
      </c>
      <c r="AQ6086" s="21">
        <v>0.47949999999999998</v>
      </c>
      <c r="AR6086" s="21">
        <v>0.4955</v>
      </c>
      <c r="AS6086" s="21">
        <v>0.53349999999999997</v>
      </c>
    </row>
    <row r="6087" spans="1:50" x14ac:dyDescent="0.25">
      <c r="A6087" s="144" t="s">
        <v>166</v>
      </c>
      <c r="B6087" s="144" t="s">
        <v>84</v>
      </c>
      <c r="C6087" s="144" t="s">
        <v>185</v>
      </c>
      <c r="D6087" s="144" t="s">
        <v>183</v>
      </c>
      <c r="E6087" s="144" t="s">
        <v>186</v>
      </c>
      <c r="F6087" s="21" t="s">
        <v>188</v>
      </c>
      <c r="G6087" s="143">
        <v>44788</v>
      </c>
      <c r="H6087" s="143"/>
      <c r="I6087" s="21"/>
      <c r="J6087" s="21"/>
      <c r="K6087" s="21"/>
      <c r="L6087" s="21"/>
      <c r="M6087" s="21"/>
      <c r="N6087" s="21"/>
      <c r="O6087" s="21"/>
      <c r="P6087" s="21"/>
      <c r="AL6087" s="21">
        <v>0.33950000000000002</v>
      </c>
      <c r="AM6087" s="21">
        <v>0.38725000000000004</v>
      </c>
      <c r="AN6087" s="21">
        <v>0.38825000000000004</v>
      </c>
      <c r="AO6087" s="21">
        <v>0.37</v>
      </c>
      <c r="AP6087" s="21">
        <v>0.42100000000000004</v>
      </c>
      <c r="AQ6087" s="21">
        <v>0.46049999999999996</v>
      </c>
      <c r="AR6087" s="21">
        <v>0.49049999999999999</v>
      </c>
      <c r="AS6087" s="21">
        <v>0.52549999999999997</v>
      </c>
      <c r="AU6087">
        <f t="shared" si="159"/>
        <v>67.900000000000006</v>
      </c>
      <c r="AV6087">
        <f t="shared" si="159"/>
        <v>77.45</v>
      </c>
      <c r="AW6087">
        <f t="shared" si="159"/>
        <v>77.650000000000006</v>
      </c>
      <c r="AX6087">
        <f t="shared" si="160"/>
        <v>223.00000000000003</v>
      </c>
    </row>
    <row r="6088" spans="1:50" x14ac:dyDescent="0.25">
      <c r="A6088" s="144" t="s">
        <v>166</v>
      </c>
      <c r="B6088" s="144" t="s">
        <v>84</v>
      </c>
      <c r="C6088" s="144" t="s">
        <v>185</v>
      </c>
      <c r="D6088" s="144" t="s">
        <v>183</v>
      </c>
      <c r="E6088" s="144" t="s">
        <v>186</v>
      </c>
      <c r="F6088" s="21" t="s">
        <v>188</v>
      </c>
      <c r="G6088" s="143">
        <v>44795</v>
      </c>
      <c r="H6088" s="143"/>
      <c r="I6088" s="21"/>
      <c r="J6088" s="21"/>
      <c r="K6088" s="21"/>
      <c r="L6088" s="21"/>
      <c r="M6088" s="21"/>
      <c r="N6088" s="21"/>
      <c r="O6088" s="21"/>
      <c r="P6088" s="21"/>
      <c r="AL6088" s="21">
        <v>0.32950000000000002</v>
      </c>
      <c r="AM6088" s="21">
        <v>0.39025000000000004</v>
      </c>
      <c r="AN6088" s="21">
        <v>0.39024999999999999</v>
      </c>
      <c r="AO6088" s="21">
        <v>0.37125000000000002</v>
      </c>
      <c r="AP6088" s="21">
        <v>0.42100000000000004</v>
      </c>
      <c r="AQ6088" s="21">
        <v>0.46149999999999997</v>
      </c>
      <c r="AR6088" s="21">
        <v>0.49</v>
      </c>
      <c r="AS6088" s="21">
        <v>0.52599999999999991</v>
      </c>
      <c r="AU6088">
        <f t="shared" si="159"/>
        <v>65.900000000000006</v>
      </c>
      <c r="AV6088">
        <f t="shared" si="159"/>
        <v>78.050000000000011</v>
      </c>
      <c r="AW6088">
        <f t="shared" si="159"/>
        <v>78.05</v>
      </c>
      <c r="AX6088">
        <f t="shared" si="160"/>
        <v>222</v>
      </c>
    </row>
    <row r="6089" spans="1:50" x14ac:dyDescent="0.25">
      <c r="A6089" s="144" t="s">
        <v>166</v>
      </c>
      <c r="B6089" s="144" t="s">
        <v>84</v>
      </c>
      <c r="C6089" s="144" t="s">
        <v>185</v>
      </c>
      <c r="D6089" s="144" t="s">
        <v>183</v>
      </c>
      <c r="E6089" s="144" t="s">
        <v>186</v>
      </c>
      <c r="F6089" s="21" t="s">
        <v>188</v>
      </c>
      <c r="G6089" s="143">
        <v>44802</v>
      </c>
      <c r="H6089" s="143"/>
      <c r="I6089" s="21"/>
      <c r="J6089" s="21"/>
      <c r="K6089" s="21"/>
      <c r="L6089" s="21"/>
      <c r="M6089" s="21"/>
      <c r="N6089" s="21"/>
      <c r="O6089" s="21"/>
      <c r="P6089" s="21"/>
      <c r="AL6089" s="21">
        <v>0.36700000000000005</v>
      </c>
      <c r="AM6089" s="21">
        <v>0.39325000000000004</v>
      </c>
      <c r="AN6089" s="21">
        <v>0.40949999999999998</v>
      </c>
      <c r="AO6089" s="21">
        <v>0.42249999999999999</v>
      </c>
      <c r="AP6089" s="21">
        <v>0.45049999999999996</v>
      </c>
      <c r="AQ6089" s="21">
        <v>0.47400000000000003</v>
      </c>
      <c r="AR6089" s="21">
        <v>0.50824999999999998</v>
      </c>
      <c r="AS6089" s="21">
        <v>0.54475000000000007</v>
      </c>
      <c r="AU6089">
        <f t="shared" si="159"/>
        <v>73.400000000000006</v>
      </c>
      <c r="AV6089">
        <f t="shared" si="159"/>
        <v>78.650000000000006</v>
      </c>
      <c r="AW6089">
        <f t="shared" si="159"/>
        <v>81.899999999999991</v>
      </c>
      <c r="AX6089">
        <f t="shared" si="160"/>
        <v>233.95</v>
      </c>
    </row>
    <row r="6090" spans="1:50" x14ac:dyDescent="0.25">
      <c r="A6090" s="144" t="s">
        <v>166</v>
      </c>
      <c r="B6090" s="144" t="s">
        <v>84</v>
      </c>
      <c r="C6090" s="144" t="s">
        <v>185</v>
      </c>
      <c r="D6090" s="144" t="s">
        <v>183</v>
      </c>
      <c r="E6090" s="144" t="s">
        <v>186</v>
      </c>
      <c r="F6090" s="21" t="s">
        <v>188</v>
      </c>
      <c r="G6090" s="143">
        <v>44812</v>
      </c>
      <c r="H6090" s="143"/>
      <c r="I6090" s="21"/>
      <c r="J6090" s="21"/>
      <c r="K6090" s="21"/>
      <c r="L6090" s="21"/>
      <c r="M6090" s="21"/>
      <c r="N6090" s="21"/>
      <c r="O6090" s="21"/>
      <c r="P6090" s="21"/>
      <c r="AL6090" s="21">
        <v>0.35987500000000006</v>
      </c>
      <c r="AM6090" s="21">
        <v>0.39024999999999999</v>
      </c>
      <c r="AN6090" s="21">
        <v>0.39200000000000002</v>
      </c>
      <c r="AO6090" s="21">
        <v>0.38549999999999995</v>
      </c>
      <c r="AP6090" s="21">
        <v>0.44350000000000001</v>
      </c>
      <c r="AQ6090" s="21">
        <v>0.46799999999999997</v>
      </c>
      <c r="AR6090" s="21">
        <v>0.48875000000000002</v>
      </c>
      <c r="AS6090" s="21">
        <v>0.52774999999999994</v>
      </c>
      <c r="AU6090">
        <f t="shared" ref="AU6090:AW6153" si="161">AL6090*200</f>
        <v>71.975000000000009</v>
      </c>
      <c r="AV6090">
        <f t="shared" si="161"/>
        <v>78.05</v>
      </c>
      <c r="AW6090">
        <f t="shared" si="161"/>
        <v>78.400000000000006</v>
      </c>
      <c r="AX6090">
        <f t="shared" ref="AX6090:AX6153" si="162">AU6090+AV6090+AW6090</f>
        <v>228.42500000000001</v>
      </c>
    </row>
    <row r="6091" spans="1:50" x14ac:dyDescent="0.25">
      <c r="A6091" s="144" t="s">
        <v>166</v>
      </c>
      <c r="B6091" s="144" t="s">
        <v>84</v>
      </c>
      <c r="C6091" s="144" t="s">
        <v>185</v>
      </c>
      <c r="D6091" s="144" t="s">
        <v>183</v>
      </c>
      <c r="E6091" s="144" t="s">
        <v>186</v>
      </c>
      <c r="F6091" s="21" t="s">
        <v>188</v>
      </c>
      <c r="G6091" s="143">
        <v>44817</v>
      </c>
      <c r="H6091" s="143"/>
      <c r="I6091" s="21"/>
      <c r="J6091" s="21"/>
      <c r="K6091" s="21"/>
      <c r="L6091" s="21"/>
      <c r="M6091" s="21"/>
      <c r="N6091" s="21"/>
      <c r="O6091" s="21"/>
      <c r="P6091" s="21"/>
      <c r="AL6091" s="21">
        <v>0.36149999999999993</v>
      </c>
      <c r="AM6091" s="21">
        <v>0.39649999999999996</v>
      </c>
      <c r="AN6091" s="21">
        <v>0.39624999999999999</v>
      </c>
      <c r="AO6091" s="21">
        <v>0.40674999999999994</v>
      </c>
      <c r="AP6091" s="21">
        <v>0.44874999999999998</v>
      </c>
      <c r="AQ6091" s="21">
        <v>0.47275000000000006</v>
      </c>
      <c r="AR6091" s="21">
        <v>0.49125000000000002</v>
      </c>
      <c r="AS6091" s="21">
        <v>0.53125</v>
      </c>
      <c r="AU6091">
        <f t="shared" si="161"/>
        <v>72.299999999999983</v>
      </c>
      <c r="AV6091">
        <f t="shared" si="161"/>
        <v>79.3</v>
      </c>
      <c r="AW6091">
        <f t="shared" si="161"/>
        <v>79.25</v>
      </c>
      <c r="AX6091">
        <f t="shared" si="162"/>
        <v>230.84999999999997</v>
      </c>
    </row>
    <row r="6092" spans="1:50" x14ac:dyDescent="0.25">
      <c r="A6092" s="144" t="s">
        <v>166</v>
      </c>
      <c r="B6092" s="144" t="s">
        <v>84</v>
      </c>
      <c r="C6092" s="144" t="s">
        <v>185</v>
      </c>
      <c r="D6092" s="144" t="s">
        <v>183</v>
      </c>
      <c r="E6092" s="144" t="s">
        <v>186</v>
      </c>
      <c r="F6092" s="21" t="s">
        <v>188</v>
      </c>
      <c r="G6092" s="143">
        <v>44823</v>
      </c>
      <c r="H6092" s="143"/>
      <c r="I6092" s="21"/>
      <c r="J6092" s="21"/>
      <c r="K6092" s="21"/>
      <c r="L6092" s="21"/>
      <c r="M6092" s="21"/>
      <c r="N6092" s="21"/>
      <c r="O6092" s="21"/>
      <c r="P6092" s="21"/>
      <c r="AL6092" s="21">
        <v>0.28562500000000002</v>
      </c>
      <c r="AM6092" s="21">
        <v>0.3795</v>
      </c>
      <c r="AN6092" s="21">
        <v>0.38175000000000003</v>
      </c>
      <c r="AO6092" s="21">
        <v>0.38</v>
      </c>
      <c r="AP6092" s="21">
        <v>0.43475000000000003</v>
      </c>
      <c r="AQ6092" s="21">
        <v>0.47075</v>
      </c>
      <c r="AR6092" s="21">
        <v>0.495</v>
      </c>
      <c r="AS6092" s="21">
        <v>0.53299999999999992</v>
      </c>
      <c r="AU6092">
        <f t="shared" si="161"/>
        <v>57.125</v>
      </c>
      <c r="AV6092">
        <f t="shared" si="161"/>
        <v>75.900000000000006</v>
      </c>
      <c r="AW6092">
        <f t="shared" si="161"/>
        <v>76.350000000000009</v>
      </c>
      <c r="AX6092">
        <f t="shared" si="162"/>
        <v>209.375</v>
      </c>
    </row>
    <row r="6093" spans="1:50" x14ac:dyDescent="0.25">
      <c r="A6093" s="144" t="s">
        <v>166</v>
      </c>
      <c r="B6093" s="144" t="s">
        <v>84</v>
      </c>
      <c r="C6093" s="144" t="s">
        <v>185</v>
      </c>
      <c r="D6093" s="144" t="s">
        <v>183</v>
      </c>
      <c r="E6093" s="144" t="s">
        <v>186</v>
      </c>
      <c r="F6093" s="21" t="s">
        <v>188</v>
      </c>
      <c r="G6093" s="143">
        <v>44831</v>
      </c>
      <c r="H6093" s="143"/>
      <c r="I6093" s="21"/>
      <c r="J6093" s="21"/>
      <c r="K6093" s="21"/>
      <c r="L6093" s="21"/>
      <c r="M6093" s="21"/>
      <c r="N6093" s="21"/>
      <c r="O6093" s="21"/>
      <c r="P6093" s="21"/>
      <c r="AL6093" s="21">
        <v>0.35975000000000001</v>
      </c>
      <c r="AM6093" s="21">
        <v>0.39600000000000002</v>
      </c>
      <c r="AN6093" s="21">
        <v>0.39750000000000002</v>
      </c>
      <c r="AO6093" s="21">
        <v>0.41650000000000004</v>
      </c>
      <c r="AP6093" s="21">
        <v>0.45174999999999998</v>
      </c>
      <c r="AQ6093" s="21">
        <v>0.47450000000000003</v>
      </c>
      <c r="AR6093" s="21">
        <v>0.49149999999999999</v>
      </c>
      <c r="AS6093" s="21">
        <v>0.53224999999999989</v>
      </c>
      <c r="AU6093">
        <f t="shared" si="161"/>
        <v>71.95</v>
      </c>
      <c r="AV6093">
        <f t="shared" si="161"/>
        <v>79.2</v>
      </c>
      <c r="AW6093">
        <f t="shared" si="161"/>
        <v>79.5</v>
      </c>
      <c r="AX6093">
        <f t="shared" si="162"/>
        <v>230.65</v>
      </c>
    </row>
    <row r="6094" spans="1:50" x14ac:dyDescent="0.25">
      <c r="A6094" s="144" t="s">
        <v>166</v>
      </c>
      <c r="B6094" s="144" t="s">
        <v>84</v>
      </c>
      <c r="C6094" s="144" t="s">
        <v>185</v>
      </c>
      <c r="D6094" s="144" t="s">
        <v>183</v>
      </c>
      <c r="E6094" s="144" t="s">
        <v>186</v>
      </c>
      <c r="F6094" s="21" t="s">
        <v>188</v>
      </c>
      <c r="G6094" s="143">
        <v>44839</v>
      </c>
      <c r="H6094" s="143"/>
      <c r="I6094" s="21"/>
      <c r="J6094" s="21"/>
      <c r="K6094" s="21"/>
      <c r="L6094" s="21"/>
      <c r="M6094" s="21"/>
      <c r="N6094" s="21"/>
      <c r="O6094" s="21"/>
      <c r="P6094" s="21"/>
      <c r="AL6094" s="21">
        <v>0.35950000000000004</v>
      </c>
      <c r="AM6094" s="21">
        <v>0.39874999999999999</v>
      </c>
      <c r="AN6094" s="21">
        <v>0.40899999999999997</v>
      </c>
      <c r="AO6094" s="21">
        <v>0.42375000000000002</v>
      </c>
      <c r="AP6094" s="21">
        <v>0.45724999999999993</v>
      </c>
      <c r="AQ6094" s="21">
        <v>0.47749999999999998</v>
      </c>
      <c r="AR6094" s="21">
        <v>0.48974999999999996</v>
      </c>
      <c r="AS6094" s="21">
        <v>0.53400000000000003</v>
      </c>
      <c r="AU6094">
        <f t="shared" si="161"/>
        <v>71.900000000000006</v>
      </c>
      <c r="AV6094">
        <f t="shared" si="161"/>
        <v>79.75</v>
      </c>
      <c r="AW6094">
        <f t="shared" si="161"/>
        <v>81.8</v>
      </c>
      <c r="AX6094">
        <f t="shared" si="162"/>
        <v>233.45</v>
      </c>
    </row>
    <row r="6095" spans="1:50" x14ac:dyDescent="0.25">
      <c r="A6095" s="144" t="s">
        <v>166</v>
      </c>
      <c r="B6095" s="144" t="s">
        <v>84</v>
      </c>
      <c r="C6095" s="144" t="s">
        <v>185</v>
      </c>
      <c r="D6095" s="144" t="s">
        <v>183</v>
      </c>
      <c r="E6095" s="144" t="s">
        <v>186</v>
      </c>
      <c r="F6095" s="21" t="s">
        <v>188</v>
      </c>
      <c r="G6095" s="143">
        <v>44845</v>
      </c>
      <c r="H6095" s="143"/>
      <c r="I6095" s="21"/>
      <c r="J6095" s="21"/>
      <c r="K6095" s="21"/>
      <c r="L6095" s="21"/>
      <c r="M6095" s="21"/>
      <c r="N6095" s="21"/>
      <c r="O6095" s="21"/>
      <c r="P6095" s="21"/>
      <c r="AL6095" s="21">
        <v>0.27</v>
      </c>
      <c r="AM6095" s="21">
        <v>0.37024999999999997</v>
      </c>
      <c r="AN6095" s="21">
        <v>0.37924999999999998</v>
      </c>
      <c r="AO6095" s="21">
        <v>0.38200000000000001</v>
      </c>
      <c r="AP6095" s="21">
        <v>0.44325000000000003</v>
      </c>
      <c r="AQ6095" s="21">
        <v>0.46950000000000003</v>
      </c>
      <c r="AR6095" s="21">
        <v>0.48549999999999999</v>
      </c>
      <c r="AS6095" s="21">
        <v>0.52674999999999994</v>
      </c>
      <c r="AU6095">
        <f t="shared" si="161"/>
        <v>54</v>
      </c>
      <c r="AV6095">
        <f t="shared" si="161"/>
        <v>74.05</v>
      </c>
      <c r="AW6095">
        <f t="shared" si="161"/>
        <v>75.849999999999994</v>
      </c>
      <c r="AX6095">
        <f t="shared" si="162"/>
        <v>203.9</v>
      </c>
    </row>
    <row r="6096" spans="1:50" x14ac:dyDescent="0.25">
      <c r="A6096" s="144" t="s">
        <v>166</v>
      </c>
      <c r="B6096" s="144" t="s">
        <v>84</v>
      </c>
      <c r="C6096" s="144" t="s">
        <v>185</v>
      </c>
      <c r="D6096" s="144" t="s">
        <v>183</v>
      </c>
      <c r="E6096" s="144" t="s">
        <v>186</v>
      </c>
      <c r="F6096" s="21" t="s">
        <v>188</v>
      </c>
      <c r="G6096" s="143">
        <v>44851</v>
      </c>
      <c r="H6096" s="143"/>
      <c r="I6096" s="21"/>
      <c r="J6096" s="21"/>
      <c r="K6096" s="21"/>
      <c r="L6096" s="21"/>
      <c r="M6096" s="21"/>
      <c r="N6096" s="21"/>
      <c r="O6096" s="21"/>
      <c r="P6096" s="21"/>
      <c r="AL6096" s="21">
        <v>0.32750000000000001</v>
      </c>
      <c r="AM6096" s="21">
        <v>0.38924999999999998</v>
      </c>
      <c r="AN6096" s="21">
        <v>0.38350000000000001</v>
      </c>
      <c r="AO6096" s="21">
        <v>0.38650000000000001</v>
      </c>
      <c r="AP6096" s="21">
        <v>0.44774999999999993</v>
      </c>
      <c r="AQ6096" s="21">
        <v>0.47799999999999998</v>
      </c>
      <c r="AR6096" s="21">
        <v>0.48999999999999994</v>
      </c>
      <c r="AS6096" s="21">
        <v>0.51124999999999998</v>
      </c>
      <c r="AU6096">
        <f t="shared" si="161"/>
        <v>65.5</v>
      </c>
      <c r="AV6096">
        <f t="shared" si="161"/>
        <v>77.849999999999994</v>
      </c>
      <c r="AW6096">
        <f t="shared" si="161"/>
        <v>76.7</v>
      </c>
      <c r="AX6096">
        <f t="shared" si="162"/>
        <v>220.05</v>
      </c>
    </row>
    <row r="6097" spans="1:50" x14ac:dyDescent="0.25">
      <c r="A6097" s="144" t="s">
        <v>166</v>
      </c>
      <c r="B6097" s="144" t="s">
        <v>84</v>
      </c>
      <c r="C6097" s="144" t="s">
        <v>185</v>
      </c>
      <c r="D6097" s="144" t="s">
        <v>183</v>
      </c>
      <c r="E6097" s="144" t="s">
        <v>186</v>
      </c>
      <c r="F6097" s="21" t="s">
        <v>188</v>
      </c>
      <c r="G6097" s="143">
        <v>44860</v>
      </c>
      <c r="H6097" s="143"/>
      <c r="I6097" s="21"/>
      <c r="J6097" s="21"/>
      <c r="K6097" s="21"/>
      <c r="L6097" s="21"/>
      <c r="M6097" s="21"/>
      <c r="N6097" s="21"/>
      <c r="O6097" s="21"/>
      <c r="P6097" s="21"/>
      <c r="AL6097" s="21">
        <v>0.22950000000000004</v>
      </c>
      <c r="AM6097" s="21">
        <v>0.3735</v>
      </c>
      <c r="AN6097" s="21">
        <v>0.3785</v>
      </c>
      <c r="AO6097" s="21">
        <v>0.37224999999999997</v>
      </c>
      <c r="AP6097" s="21">
        <v>0.42849999999999999</v>
      </c>
      <c r="AQ6097" s="21">
        <v>0.47137500000000004</v>
      </c>
      <c r="AR6097" s="21">
        <v>0.48875000000000002</v>
      </c>
      <c r="AS6097" s="21">
        <v>0.53125</v>
      </c>
      <c r="AU6097">
        <f t="shared" si="161"/>
        <v>45.900000000000006</v>
      </c>
      <c r="AV6097">
        <f t="shared" si="161"/>
        <v>74.7</v>
      </c>
      <c r="AW6097">
        <f t="shared" si="161"/>
        <v>75.7</v>
      </c>
      <c r="AX6097">
        <f t="shared" si="162"/>
        <v>196.3</v>
      </c>
    </row>
    <row r="6098" spans="1:50" x14ac:dyDescent="0.25">
      <c r="A6098" s="144" t="s">
        <v>166</v>
      </c>
      <c r="B6098" s="144" t="s">
        <v>84</v>
      </c>
      <c r="C6098" s="144" t="s">
        <v>185</v>
      </c>
      <c r="D6098" s="144" t="s">
        <v>183</v>
      </c>
      <c r="E6098" s="144" t="s">
        <v>186</v>
      </c>
      <c r="F6098" s="21" t="s">
        <v>188</v>
      </c>
      <c r="G6098" s="143">
        <v>44866</v>
      </c>
      <c r="H6098" s="143"/>
      <c r="I6098" s="21"/>
      <c r="J6098" s="21"/>
      <c r="K6098" s="21"/>
      <c r="L6098" s="21"/>
      <c r="M6098" s="21"/>
      <c r="N6098" s="21"/>
      <c r="O6098" s="21"/>
      <c r="P6098" s="21"/>
      <c r="AL6098" s="21">
        <v>0.23449999999999999</v>
      </c>
      <c r="AM6098" s="21">
        <v>0.36925000000000002</v>
      </c>
      <c r="AN6098" s="21">
        <v>0.38200000000000001</v>
      </c>
      <c r="AO6098" s="21">
        <v>0.37025000000000008</v>
      </c>
      <c r="AP6098" s="21">
        <v>0.43</v>
      </c>
      <c r="AQ6098" s="21">
        <v>0.47300000000000003</v>
      </c>
      <c r="AR6098" s="21">
        <v>0.49299999999999999</v>
      </c>
      <c r="AS6098" s="21">
        <v>0.53274999999999995</v>
      </c>
      <c r="AU6098">
        <f t="shared" si="161"/>
        <v>46.9</v>
      </c>
      <c r="AV6098">
        <f t="shared" si="161"/>
        <v>73.850000000000009</v>
      </c>
      <c r="AW6098">
        <f t="shared" si="161"/>
        <v>76.400000000000006</v>
      </c>
      <c r="AX6098">
        <f t="shared" si="162"/>
        <v>197.15</v>
      </c>
    </row>
    <row r="6099" spans="1:50" x14ac:dyDescent="0.25">
      <c r="A6099" s="144" t="s">
        <v>166</v>
      </c>
      <c r="B6099" s="144" t="s">
        <v>84</v>
      </c>
      <c r="C6099" s="144" t="s">
        <v>185</v>
      </c>
      <c r="D6099" s="144" t="s">
        <v>183</v>
      </c>
      <c r="E6099" s="144" t="s">
        <v>186</v>
      </c>
      <c r="F6099" s="21" t="s">
        <v>188</v>
      </c>
      <c r="G6099" s="143">
        <v>44924</v>
      </c>
      <c r="H6099" s="143"/>
      <c r="I6099" s="21"/>
      <c r="J6099" s="21"/>
      <c r="K6099" s="21"/>
      <c r="L6099" s="21"/>
      <c r="M6099" s="21"/>
      <c r="N6099" s="21"/>
      <c r="O6099" s="21"/>
      <c r="P6099" s="21"/>
      <c r="AL6099" s="21">
        <v>0.26650000000000001</v>
      </c>
      <c r="AM6099" s="21"/>
      <c r="AN6099" s="21"/>
      <c r="AO6099" s="21"/>
      <c r="AP6099" s="21"/>
      <c r="AQ6099" s="21"/>
      <c r="AR6099" s="21"/>
      <c r="AS6099" s="21"/>
    </row>
    <row r="6100" spans="1:50" x14ac:dyDescent="0.25">
      <c r="A6100" s="144" t="s">
        <v>166</v>
      </c>
      <c r="B6100" s="144" t="s">
        <v>84</v>
      </c>
      <c r="C6100" s="144" t="s">
        <v>185</v>
      </c>
      <c r="D6100" s="144" t="s">
        <v>183</v>
      </c>
      <c r="E6100" s="144" t="s">
        <v>186</v>
      </c>
      <c r="F6100" s="5" t="s">
        <v>153</v>
      </c>
      <c r="G6100" s="94">
        <v>44943</v>
      </c>
      <c r="H6100" s="94"/>
      <c r="I6100" s="5"/>
      <c r="J6100" s="5"/>
      <c r="K6100" s="5"/>
      <c r="L6100" s="5"/>
      <c r="M6100" s="5"/>
      <c r="N6100" s="5"/>
      <c r="O6100" s="5"/>
      <c r="P6100" s="5"/>
      <c r="AL6100" s="21">
        <v>0.28825000000000001</v>
      </c>
      <c r="AM6100" s="21">
        <v>0.38799999999999996</v>
      </c>
      <c r="AN6100" s="21">
        <v>0.3785</v>
      </c>
      <c r="AO6100" s="21">
        <v>0.37075000000000002</v>
      </c>
      <c r="AP6100" s="21">
        <v>0.41674999999999995</v>
      </c>
      <c r="AQ6100" s="21">
        <v>0.44799999999999995</v>
      </c>
      <c r="AR6100" s="21">
        <v>0.48575000000000002</v>
      </c>
      <c r="AS6100" s="21">
        <v>0.51924999999999999</v>
      </c>
      <c r="AU6100">
        <f t="shared" si="161"/>
        <v>57.65</v>
      </c>
      <c r="AV6100">
        <f t="shared" si="161"/>
        <v>77.599999999999994</v>
      </c>
      <c r="AW6100">
        <f t="shared" si="161"/>
        <v>75.7</v>
      </c>
      <c r="AX6100">
        <f t="shared" si="162"/>
        <v>210.95</v>
      </c>
    </row>
    <row r="6101" spans="1:50" x14ac:dyDescent="0.25">
      <c r="A6101" s="144" t="s">
        <v>166</v>
      </c>
      <c r="B6101" s="144" t="s">
        <v>84</v>
      </c>
      <c r="C6101" s="144" t="s">
        <v>185</v>
      </c>
      <c r="D6101" s="144" t="s">
        <v>183</v>
      </c>
      <c r="E6101" s="144" t="s">
        <v>186</v>
      </c>
      <c r="F6101" s="5" t="s">
        <v>153</v>
      </c>
      <c r="G6101" s="94">
        <v>44956</v>
      </c>
      <c r="H6101" s="94"/>
      <c r="I6101" s="5"/>
      <c r="J6101" s="5"/>
      <c r="K6101" s="5"/>
      <c r="L6101" s="5"/>
      <c r="M6101" s="5"/>
      <c r="N6101" s="5"/>
      <c r="O6101" s="5"/>
      <c r="P6101" s="5"/>
      <c r="AL6101" s="21">
        <v>0.34875</v>
      </c>
      <c r="AM6101" s="21">
        <v>0.39724999999999994</v>
      </c>
      <c r="AN6101" s="21">
        <v>0.38400000000000001</v>
      </c>
      <c r="AO6101" s="21">
        <v>0.38350000000000001</v>
      </c>
      <c r="AP6101" s="21">
        <v>0.42049999999999998</v>
      </c>
      <c r="AQ6101" s="21">
        <v>0.46399999999999997</v>
      </c>
      <c r="AR6101" s="21">
        <v>0.48949999999999994</v>
      </c>
      <c r="AS6101" s="21">
        <v>0.52450000000000008</v>
      </c>
      <c r="AU6101">
        <f t="shared" si="161"/>
        <v>69.75</v>
      </c>
      <c r="AV6101">
        <f t="shared" si="161"/>
        <v>79.449999999999989</v>
      </c>
      <c r="AW6101">
        <f t="shared" si="161"/>
        <v>76.8</v>
      </c>
      <c r="AX6101">
        <f t="shared" si="162"/>
        <v>226</v>
      </c>
    </row>
    <row r="6102" spans="1:50" x14ac:dyDescent="0.25">
      <c r="A6102" s="144" t="s">
        <v>166</v>
      </c>
      <c r="B6102" s="144" t="s">
        <v>84</v>
      </c>
      <c r="C6102" s="144" t="s">
        <v>185</v>
      </c>
      <c r="D6102" s="144" t="s">
        <v>183</v>
      </c>
      <c r="E6102" s="144" t="s">
        <v>186</v>
      </c>
      <c r="F6102" s="5" t="s">
        <v>153</v>
      </c>
      <c r="G6102" s="94">
        <v>44988</v>
      </c>
      <c r="H6102" s="94"/>
      <c r="I6102" s="5"/>
      <c r="J6102" s="5"/>
      <c r="K6102" s="5"/>
      <c r="L6102" s="5"/>
      <c r="M6102" s="5"/>
      <c r="N6102" s="5"/>
      <c r="O6102" s="5"/>
      <c r="P6102" s="5"/>
      <c r="AL6102" s="21">
        <v>0.37812499999999999</v>
      </c>
      <c r="AM6102" s="21">
        <v>0.41600000000000004</v>
      </c>
      <c r="AN6102" s="21">
        <v>0.42375000000000002</v>
      </c>
      <c r="AO6102" s="21">
        <v>0.42724999999999996</v>
      </c>
      <c r="AP6102" s="21">
        <v>0.46925000000000006</v>
      </c>
      <c r="AQ6102" s="21">
        <v>0.47425000000000006</v>
      </c>
      <c r="AR6102" s="21">
        <v>0.49375000000000002</v>
      </c>
      <c r="AS6102" s="21">
        <v>0.52774999999999994</v>
      </c>
      <c r="AU6102">
        <f t="shared" si="161"/>
        <v>75.625</v>
      </c>
      <c r="AV6102">
        <f t="shared" si="161"/>
        <v>83.2</v>
      </c>
      <c r="AW6102">
        <f t="shared" si="161"/>
        <v>84.75</v>
      </c>
      <c r="AX6102">
        <f t="shared" si="162"/>
        <v>243.57499999999999</v>
      </c>
    </row>
    <row r="6103" spans="1:50" x14ac:dyDescent="0.25">
      <c r="A6103" s="144" t="s">
        <v>166</v>
      </c>
      <c r="B6103" s="144" t="s">
        <v>84</v>
      </c>
      <c r="C6103" s="144" t="s">
        <v>185</v>
      </c>
      <c r="D6103" s="144" t="s">
        <v>183</v>
      </c>
      <c r="E6103" s="144" t="s">
        <v>186</v>
      </c>
      <c r="F6103" s="5" t="s">
        <v>153</v>
      </c>
      <c r="G6103" s="94">
        <v>44998</v>
      </c>
      <c r="H6103" s="94"/>
      <c r="I6103" s="5"/>
      <c r="J6103" s="5"/>
      <c r="K6103" s="5"/>
      <c r="L6103" s="5"/>
      <c r="M6103" s="5"/>
      <c r="N6103" s="5"/>
      <c r="O6103" s="5"/>
      <c r="P6103" s="5"/>
      <c r="AL6103" s="21">
        <v>0.3165</v>
      </c>
      <c r="AM6103" s="21">
        <v>0.39250000000000002</v>
      </c>
      <c r="AN6103" s="21">
        <v>0.38</v>
      </c>
      <c r="AO6103" s="21">
        <v>0.39049999999999996</v>
      </c>
      <c r="AP6103" s="21">
        <v>0.4425</v>
      </c>
      <c r="AQ6103" s="21">
        <v>0.46875</v>
      </c>
      <c r="AR6103" s="21">
        <v>0.48924999999999996</v>
      </c>
      <c r="AS6103" s="21">
        <v>0.52224999999999999</v>
      </c>
      <c r="AU6103">
        <f t="shared" si="161"/>
        <v>63.3</v>
      </c>
      <c r="AV6103">
        <f t="shared" si="161"/>
        <v>78.5</v>
      </c>
      <c r="AW6103">
        <f t="shared" si="161"/>
        <v>76</v>
      </c>
      <c r="AX6103">
        <f t="shared" si="162"/>
        <v>217.8</v>
      </c>
    </row>
    <row r="6104" spans="1:50" x14ac:dyDescent="0.25">
      <c r="A6104" s="144" t="s">
        <v>166</v>
      </c>
      <c r="B6104" s="144" t="s">
        <v>84</v>
      </c>
      <c r="C6104" s="144" t="s">
        <v>185</v>
      </c>
      <c r="D6104" s="144" t="s">
        <v>183</v>
      </c>
      <c r="E6104" s="144" t="s">
        <v>186</v>
      </c>
      <c r="F6104" s="5" t="s">
        <v>153</v>
      </c>
      <c r="G6104" s="94">
        <v>45012</v>
      </c>
      <c r="H6104" s="94"/>
      <c r="I6104" s="5"/>
      <c r="J6104" s="5"/>
      <c r="K6104" s="5"/>
      <c r="L6104" s="5"/>
      <c r="M6104" s="5"/>
      <c r="N6104" s="5"/>
      <c r="O6104" s="5"/>
      <c r="P6104" s="5"/>
      <c r="AL6104" s="21">
        <v>0.24037500000000001</v>
      </c>
      <c r="AM6104" s="21">
        <v>0.36099999999999993</v>
      </c>
      <c r="AN6104" s="21">
        <v>0.37125000000000002</v>
      </c>
      <c r="AO6104" s="21">
        <v>0.37325000000000003</v>
      </c>
      <c r="AP6104" s="21">
        <v>0.42524999999999996</v>
      </c>
      <c r="AQ6104" s="21">
        <v>0.45750000000000002</v>
      </c>
      <c r="AR6104" s="21">
        <v>0.48350000000000004</v>
      </c>
      <c r="AS6104" s="21">
        <v>0.52049999999999996</v>
      </c>
      <c r="AU6104">
        <f t="shared" si="161"/>
        <v>48.075000000000003</v>
      </c>
      <c r="AV6104">
        <f t="shared" si="161"/>
        <v>72.199999999999989</v>
      </c>
      <c r="AW6104">
        <f t="shared" si="161"/>
        <v>74.25</v>
      </c>
      <c r="AX6104">
        <f t="shared" si="162"/>
        <v>194.52499999999998</v>
      </c>
    </row>
    <row r="6105" spans="1:50" x14ac:dyDescent="0.25">
      <c r="A6105" s="144" t="s">
        <v>166</v>
      </c>
      <c r="B6105" s="144" t="s">
        <v>84</v>
      </c>
      <c r="C6105" s="144" t="s">
        <v>185</v>
      </c>
      <c r="D6105" s="144" t="s">
        <v>183</v>
      </c>
      <c r="E6105" s="144" t="s">
        <v>186</v>
      </c>
      <c r="F6105" s="5" t="s">
        <v>153</v>
      </c>
      <c r="G6105" s="94">
        <v>45027</v>
      </c>
      <c r="H6105" s="94"/>
      <c r="I6105" s="5"/>
      <c r="J6105" s="5"/>
      <c r="K6105" s="5"/>
      <c r="L6105" s="5"/>
      <c r="M6105" s="5"/>
      <c r="N6105" s="5"/>
      <c r="O6105" s="5"/>
      <c r="P6105" s="5"/>
      <c r="AL6105" s="21">
        <v>0.33425000000000005</v>
      </c>
      <c r="AM6105" s="21">
        <v>0.37424999999999997</v>
      </c>
      <c r="AN6105" s="21">
        <v>0.36575000000000002</v>
      </c>
      <c r="AO6105" s="21">
        <v>0.36599999999999994</v>
      </c>
      <c r="AP6105" s="21">
        <v>0.41824999999999996</v>
      </c>
      <c r="AQ6105" s="21">
        <v>0.45600000000000007</v>
      </c>
      <c r="AR6105" s="21">
        <v>0.48324999999999996</v>
      </c>
      <c r="AS6105" s="21">
        <v>0.52074999999999994</v>
      </c>
      <c r="AU6105">
        <f t="shared" si="161"/>
        <v>66.850000000000009</v>
      </c>
      <c r="AV6105">
        <f t="shared" si="161"/>
        <v>74.849999999999994</v>
      </c>
      <c r="AW6105">
        <f t="shared" si="161"/>
        <v>73.150000000000006</v>
      </c>
      <c r="AX6105">
        <f t="shared" si="162"/>
        <v>214.85</v>
      </c>
    </row>
    <row r="6106" spans="1:50" x14ac:dyDescent="0.25">
      <c r="A6106" s="99" t="s">
        <v>168</v>
      </c>
      <c r="B6106" s="99" t="s">
        <v>143</v>
      </c>
      <c r="C6106" s="99" t="s">
        <v>185</v>
      </c>
      <c r="D6106" s="99" t="s">
        <v>183</v>
      </c>
      <c r="E6106" s="99" t="s">
        <v>186</v>
      </c>
      <c r="F6106" s="21" t="s">
        <v>188</v>
      </c>
      <c r="G6106" s="143">
        <v>44760</v>
      </c>
      <c r="H6106" s="143"/>
      <c r="I6106" s="21"/>
      <c r="J6106" s="21"/>
      <c r="K6106" s="21"/>
      <c r="L6106" s="21"/>
      <c r="M6106" s="21"/>
      <c r="N6106" s="21"/>
      <c r="O6106" s="21"/>
      <c r="P6106" s="21"/>
      <c r="AL6106" s="21">
        <v>0.33524999999999999</v>
      </c>
      <c r="AM6106" s="21">
        <v>0.38850000000000001</v>
      </c>
      <c r="AN6106" s="21">
        <v>0.38350000000000001</v>
      </c>
      <c r="AO6106" s="21">
        <v>0.39149999999999996</v>
      </c>
      <c r="AP6106" s="21">
        <v>0.42174999999999996</v>
      </c>
      <c r="AQ6106" s="21">
        <v>0.48625000000000002</v>
      </c>
      <c r="AR6106" s="21">
        <v>0.50524999999999998</v>
      </c>
      <c r="AS6106" s="21">
        <v>0.55199999999999994</v>
      </c>
      <c r="AU6106">
        <f t="shared" si="161"/>
        <v>67.05</v>
      </c>
      <c r="AV6106">
        <f t="shared" si="161"/>
        <v>77.7</v>
      </c>
      <c r="AW6106">
        <f t="shared" si="161"/>
        <v>76.7</v>
      </c>
      <c r="AX6106">
        <f t="shared" si="162"/>
        <v>221.45</v>
      </c>
    </row>
    <row r="6107" spans="1:50" x14ac:dyDescent="0.25">
      <c r="A6107" s="99" t="s">
        <v>168</v>
      </c>
      <c r="B6107" s="99" t="s">
        <v>143</v>
      </c>
      <c r="C6107" s="99" t="s">
        <v>185</v>
      </c>
      <c r="D6107" s="99" t="s">
        <v>183</v>
      </c>
      <c r="E6107" s="99" t="s">
        <v>186</v>
      </c>
      <c r="F6107" s="21" t="s">
        <v>188</v>
      </c>
      <c r="G6107" s="143">
        <v>44767</v>
      </c>
      <c r="H6107" s="143"/>
      <c r="I6107" s="21"/>
      <c r="J6107" s="21"/>
      <c r="K6107" s="21"/>
      <c r="L6107" s="21"/>
      <c r="M6107" s="21"/>
      <c r="N6107" s="21"/>
      <c r="O6107" s="21"/>
      <c r="P6107" s="21"/>
      <c r="AL6107" s="21">
        <v>0.34850000000000003</v>
      </c>
      <c r="AM6107" s="21">
        <v>0.38549999999999995</v>
      </c>
      <c r="AN6107" s="21">
        <v>0.37924999999999998</v>
      </c>
      <c r="AO6107" s="21">
        <v>0.38024999999999998</v>
      </c>
      <c r="AP6107" s="21">
        <v>0.41525000000000006</v>
      </c>
      <c r="AQ6107" s="21">
        <v>0.46899999999999997</v>
      </c>
      <c r="AR6107" s="21">
        <v>0.52849999999999997</v>
      </c>
      <c r="AS6107" s="21">
        <v>0.54900000000000004</v>
      </c>
      <c r="AU6107">
        <f t="shared" si="161"/>
        <v>69.7</v>
      </c>
      <c r="AV6107">
        <f t="shared" si="161"/>
        <v>77.099999999999994</v>
      </c>
      <c r="AW6107">
        <f t="shared" si="161"/>
        <v>75.849999999999994</v>
      </c>
      <c r="AX6107">
        <f t="shared" si="162"/>
        <v>222.65</v>
      </c>
    </row>
    <row r="6108" spans="1:50" x14ac:dyDescent="0.25">
      <c r="A6108" s="99" t="s">
        <v>168</v>
      </c>
      <c r="B6108" s="99" t="s">
        <v>143</v>
      </c>
      <c r="C6108" s="99" t="s">
        <v>185</v>
      </c>
      <c r="D6108" s="99" t="s">
        <v>183</v>
      </c>
      <c r="E6108" s="99" t="s">
        <v>186</v>
      </c>
      <c r="F6108" s="21" t="s">
        <v>188</v>
      </c>
      <c r="G6108" s="143">
        <v>44769</v>
      </c>
      <c r="H6108" s="143"/>
      <c r="I6108" s="21"/>
      <c r="J6108" s="21"/>
      <c r="K6108" s="21"/>
      <c r="L6108" s="21"/>
      <c r="M6108" s="21"/>
      <c r="N6108" s="21"/>
      <c r="O6108" s="21"/>
      <c r="P6108" s="21"/>
      <c r="AL6108" s="21">
        <v>0.34850000000000003</v>
      </c>
      <c r="AM6108" s="21">
        <v>0.38900000000000001</v>
      </c>
      <c r="AN6108" s="21">
        <v>0.38525000000000004</v>
      </c>
      <c r="AO6108" s="21">
        <v>0.39724999999999999</v>
      </c>
      <c r="AP6108" s="21">
        <v>0.43275000000000008</v>
      </c>
      <c r="AQ6108" s="21">
        <v>0.47099999999999992</v>
      </c>
      <c r="AR6108" s="21">
        <v>0.48750000000000004</v>
      </c>
      <c r="AS6108" s="21">
        <v>0.54174999999999995</v>
      </c>
      <c r="AU6108">
        <f t="shared" si="161"/>
        <v>69.7</v>
      </c>
      <c r="AV6108">
        <f t="shared" si="161"/>
        <v>77.8</v>
      </c>
      <c r="AW6108">
        <f t="shared" si="161"/>
        <v>77.050000000000011</v>
      </c>
      <c r="AX6108">
        <f t="shared" si="162"/>
        <v>224.55</v>
      </c>
    </row>
    <row r="6109" spans="1:50" x14ac:dyDescent="0.25">
      <c r="A6109" s="99" t="s">
        <v>168</v>
      </c>
      <c r="B6109" s="99" t="s">
        <v>143</v>
      </c>
      <c r="C6109" s="99" t="s">
        <v>185</v>
      </c>
      <c r="D6109" s="99" t="s">
        <v>183</v>
      </c>
      <c r="E6109" s="99" t="s">
        <v>186</v>
      </c>
      <c r="F6109" s="21" t="s">
        <v>188</v>
      </c>
      <c r="G6109" s="143">
        <v>44774</v>
      </c>
      <c r="H6109" s="143"/>
      <c r="I6109" s="21"/>
      <c r="J6109" s="21"/>
      <c r="K6109" s="21"/>
      <c r="L6109" s="21"/>
      <c r="M6109" s="21"/>
      <c r="N6109" s="21"/>
      <c r="O6109" s="21"/>
      <c r="P6109" s="21"/>
      <c r="AL6109" s="21">
        <v>0.31524999999999997</v>
      </c>
      <c r="AM6109" s="21">
        <v>0.38974999999999993</v>
      </c>
      <c r="AN6109" s="21">
        <v>0.38225000000000003</v>
      </c>
      <c r="AO6109" s="21">
        <v>0.38524999999999998</v>
      </c>
      <c r="AP6109" s="21">
        <v>0.42149999999999999</v>
      </c>
      <c r="AQ6109" s="21">
        <v>0.48174999999999996</v>
      </c>
      <c r="AR6109" s="21">
        <v>0.52749999999999997</v>
      </c>
      <c r="AS6109" s="21">
        <v>0.55125000000000002</v>
      </c>
      <c r="AU6109">
        <f t="shared" si="161"/>
        <v>63.05</v>
      </c>
      <c r="AV6109">
        <f t="shared" si="161"/>
        <v>77.949999999999989</v>
      </c>
      <c r="AW6109">
        <f t="shared" si="161"/>
        <v>76.45</v>
      </c>
      <c r="AX6109">
        <f t="shared" si="162"/>
        <v>217.45</v>
      </c>
    </row>
    <row r="6110" spans="1:50" x14ac:dyDescent="0.25">
      <c r="A6110" s="99" t="s">
        <v>168</v>
      </c>
      <c r="B6110" s="99" t="s">
        <v>143</v>
      </c>
      <c r="C6110" s="99" t="s">
        <v>185</v>
      </c>
      <c r="D6110" s="99" t="s">
        <v>183</v>
      </c>
      <c r="E6110" s="99" t="s">
        <v>186</v>
      </c>
      <c r="F6110" s="21" t="s">
        <v>188</v>
      </c>
      <c r="G6110" s="143">
        <v>44781</v>
      </c>
      <c r="H6110" s="143"/>
      <c r="I6110" s="21"/>
      <c r="J6110" s="21"/>
      <c r="K6110" s="21"/>
      <c r="L6110" s="21"/>
      <c r="M6110" s="21"/>
      <c r="N6110" s="21"/>
      <c r="O6110" s="21"/>
      <c r="P6110" s="21"/>
      <c r="AL6110" s="21">
        <v>0.26750000000000002</v>
      </c>
      <c r="AM6110" s="21">
        <v>0.3775</v>
      </c>
      <c r="AN6110" s="21">
        <v>0.379</v>
      </c>
      <c r="AO6110" s="21">
        <v>0.38400000000000001</v>
      </c>
      <c r="AP6110" s="21">
        <v>0.41825000000000001</v>
      </c>
      <c r="AQ6110" s="21">
        <v>0.46449999999999997</v>
      </c>
      <c r="AR6110" s="21">
        <v>0.52925</v>
      </c>
      <c r="AS6110" s="21">
        <v>0.55125000000000002</v>
      </c>
      <c r="AU6110">
        <f t="shared" si="161"/>
        <v>53.5</v>
      </c>
      <c r="AV6110">
        <f t="shared" si="161"/>
        <v>75.5</v>
      </c>
      <c r="AW6110">
        <f t="shared" si="161"/>
        <v>75.8</v>
      </c>
      <c r="AX6110">
        <f t="shared" si="162"/>
        <v>204.8</v>
      </c>
    </row>
    <row r="6111" spans="1:50" x14ac:dyDescent="0.25">
      <c r="A6111" s="99" t="s">
        <v>168</v>
      </c>
      <c r="B6111" s="99" t="s">
        <v>143</v>
      </c>
      <c r="C6111" s="99" t="s">
        <v>185</v>
      </c>
      <c r="D6111" s="99" t="s">
        <v>183</v>
      </c>
      <c r="E6111" s="99" t="s">
        <v>186</v>
      </c>
      <c r="F6111" s="21" t="s">
        <v>188</v>
      </c>
      <c r="G6111" s="143">
        <v>44784</v>
      </c>
      <c r="H6111" s="143"/>
      <c r="I6111" s="21"/>
      <c r="J6111" s="21"/>
      <c r="K6111" s="21"/>
      <c r="L6111" s="21"/>
      <c r="M6111" s="21"/>
      <c r="N6111" s="21"/>
      <c r="O6111" s="21"/>
      <c r="P6111" s="21"/>
      <c r="AL6111" s="21"/>
      <c r="AM6111" s="21">
        <v>0.39274999999999999</v>
      </c>
      <c r="AN6111" s="21">
        <v>0.38874999999999998</v>
      </c>
      <c r="AO6111" s="21">
        <v>0.39850000000000002</v>
      </c>
      <c r="AP6111" s="21">
        <v>0.43824999999999997</v>
      </c>
      <c r="AQ6111" s="21">
        <v>0.49075000000000002</v>
      </c>
      <c r="AR6111" s="21">
        <v>0.53525</v>
      </c>
      <c r="AS6111" s="21">
        <v>0.55674999999999997</v>
      </c>
    </row>
    <row r="6112" spans="1:50" x14ac:dyDescent="0.25">
      <c r="A6112" s="99" t="s">
        <v>168</v>
      </c>
      <c r="B6112" s="99" t="s">
        <v>143</v>
      </c>
      <c r="C6112" s="99" t="s">
        <v>185</v>
      </c>
      <c r="D6112" s="99" t="s">
        <v>183</v>
      </c>
      <c r="E6112" s="99" t="s">
        <v>186</v>
      </c>
      <c r="F6112" s="21" t="s">
        <v>188</v>
      </c>
      <c r="G6112" s="143">
        <v>44788</v>
      </c>
      <c r="H6112" s="143"/>
      <c r="I6112" s="21"/>
      <c r="J6112" s="21"/>
      <c r="K6112" s="21"/>
      <c r="L6112" s="21"/>
      <c r="M6112" s="21"/>
      <c r="N6112" s="21"/>
      <c r="O6112" s="21"/>
      <c r="P6112" s="21"/>
      <c r="AL6112" s="21">
        <v>0.33424999999999999</v>
      </c>
      <c r="AM6112" s="21">
        <v>0.38600000000000001</v>
      </c>
      <c r="AN6112" s="21">
        <v>0.38250000000000001</v>
      </c>
      <c r="AO6112" s="21">
        <v>0.38500000000000001</v>
      </c>
      <c r="AP6112" s="21">
        <v>0.41499999999999998</v>
      </c>
      <c r="AQ6112" s="21">
        <v>0.46525000000000005</v>
      </c>
      <c r="AR6112" s="21">
        <v>0.52200000000000002</v>
      </c>
      <c r="AS6112" s="21">
        <v>0.54974999999999996</v>
      </c>
      <c r="AU6112">
        <f t="shared" si="161"/>
        <v>66.849999999999994</v>
      </c>
      <c r="AV6112">
        <f t="shared" si="161"/>
        <v>77.2</v>
      </c>
      <c r="AW6112">
        <f t="shared" si="161"/>
        <v>76.5</v>
      </c>
      <c r="AX6112">
        <f t="shared" si="162"/>
        <v>220.55</v>
      </c>
    </row>
    <row r="6113" spans="1:50" x14ac:dyDescent="0.25">
      <c r="A6113" s="99" t="s">
        <v>168</v>
      </c>
      <c r="B6113" s="99" t="s">
        <v>143</v>
      </c>
      <c r="C6113" s="99" t="s">
        <v>185</v>
      </c>
      <c r="D6113" s="99" t="s">
        <v>183</v>
      </c>
      <c r="E6113" s="99" t="s">
        <v>186</v>
      </c>
      <c r="F6113" s="21" t="s">
        <v>188</v>
      </c>
      <c r="G6113" s="143">
        <v>44795</v>
      </c>
      <c r="H6113" s="143"/>
      <c r="I6113" s="21"/>
      <c r="J6113" s="21"/>
      <c r="K6113" s="21"/>
      <c r="L6113" s="21"/>
      <c r="M6113" s="21"/>
      <c r="N6113" s="21"/>
      <c r="O6113" s="21"/>
      <c r="P6113" s="21"/>
      <c r="AL6113" s="21">
        <v>0.33374999999999999</v>
      </c>
      <c r="AM6113" s="21">
        <v>0.38700000000000001</v>
      </c>
      <c r="AN6113" s="21">
        <v>0.38524999999999998</v>
      </c>
      <c r="AO6113" s="21">
        <v>0.38450000000000001</v>
      </c>
      <c r="AP6113" s="21">
        <v>0.41799999999999998</v>
      </c>
      <c r="AQ6113" s="21">
        <v>0.47149999999999997</v>
      </c>
      <c r="AR6113" s="21">
        <v>0.52249999999999996</v>
      </c>
      <c r="AS6113" s="21">
        <v>0.55025000000000002</v>
      </c>
      <c r="AU6113">
        <f t="shared" si="161"/>
        <v>66.75</v>
      </c>
      <c r="AV6113">
        <f t="shared" si="161"/>
        <v>77.400000000000006</v>
      </c>
      <c r="AW6113">
        <f t="shared" si="161"/>
        <v>77.05</v>
      </c>
      <c r="AX6113">
        <f t="shared" si="162"/>
        <v>221.2</v>
      </c>
    </row>
    <row r="6114" spans="1:50" x14ac:dyDescent="0.25">
      <c r="A6114" s="99" t="s">
        <v>168</v>
      </c>
      <c r="B6114" s="99" t="s">
        <v>143</v>
      </c>
      <c r="C6114" s="99" t="s">
        <v>185</v>
      </c>
      <c r="D6114" s="99" t="s">
        <v>183</v>
      </c>
      <c r="E6114" s="99" t="s">
        <v>186</v>
      </c>
      <c r="F6114" s="21" t="s">
        <v>188</v>
      </c>
      <c r="G6114" s="143">
        <v>44802</v>
      </c>
      <c r="H6114" s="143"/>
      <c r="I6114" s="21"/>
      <c r="J6114" s="21"/>
      <c r="K6114" s="21"/>
      <c r="L6114" s="21"/>
      <c r="M6114" s="21"/>
      <c r="N6114" s="21"/>
      <c r="O6114" s="21"/>
      <c r="P6114" s="21"/>
      <c r="AL6114" s="21">
        <v>0.36399999999999999</v>
      </c>
      <c r="AM6114" s="21">
        <v>0.39774999999999999</v>
      </c>
      <c r="AN6114" s="21">
        <v>0.40450000000000003</v>
      </c>
      <c r="AO6114" s="21">
        <v>0.41499999999999998</v>
      </c>
      <c r="AP6114" s="21">
        <v>0.43450000000000005</v>
      </c>
      <c r="AQ6114" s="21">
        <v>0.46525</v>
      </c>
      <c r="AR6114" s="21">
        <v>0.49924999999999997</v>
      </c>
      <c r="AS6114" s="21">
        <v>0.54949999999999999</v>
      </c>
      <c r="AU6114">
        <f t="shared" si="161"/>
        <v>72.8</v>
      </c>
      <c r="AV6114">
        <f t="shared" si="161"/>
        <v>79.55</v>
      </c>
      <c r="AW6114">
        <f t="shared" si="161"/>
        <v>80.900000000000006</v>
      </c>
      <c r="AX6114">
        <f t="shared" si="162"/>
        <v>233.25</v>
      </c>
    </row>
    <row r="6115" spans="1:50" x14ac:dyDescent="0.25">
      <c r="A6115" s="99" t="s">
        <v>168</v>
      </c>
      <c r="B6115" s="99" t="s">
        <v>143</v>
      </c>
      <c r="C6115" s="99" t="s">
        <v>185</v>
      </c>
      <c r="D6115" s="99" t="s">
        <v>183</v>
      </c>
      <c r="E6115" s="99" t="s">
        <v>186</v>
      </c>
      <c r="F6115" s="21" t="s">
        <v>188</v>
      </c>
      <c r="G6115" s="143">
        <v>44812</v>
      </c>
      <c r="H6115" s="143"/>
      <c r="I6115" s="21"/>
      <c r="J6115" s="21"/>
      <c r="K6115" s="21"/>
      <c r="L6115" s="21"/>
      <c r="M6115" s="21"/>
      <c r="N6115" s="21"/>
      <c r="O6115" s="21"/>
      <c r="P6115" s="21"/>
      <c r="AL6115" s="21">
        <v>0.36099999999999993</v>
      </c>
      <c r="AM6115" s="21">
        <v>0.39025000000000004</v>
      </c>
      <c r="AN6115" s="21">
        <v>0.38949999999999996</v>
      </c>
      <c r="AO6115" s="21">
        <v>0.40175</v>
      </c>
      <c r="AP6115" s="21">
        <v>0.4375</v>
      </c>
      <c r="AQ6115" s="21">
        <v>0.47799999999999998</v>
      </c>
      <c r="AR6115" s="21">
        <v>0.52324999999999999</v>
      </c>
      <c r="AS6115" s="21">
        <v>0.55149999999999999</v>
      </c>
      <c r="AU6115">
        <f t="shared" si="161"/>
        <v>72.199999999999989</v>
      </c>
      <c r="AV6115">
        <f t="shared" si="161"/>
        <v>78.050000000000011</v>
      </c>
      <c r="AW6115">
        <f t="shared" si="161"/>
        <v>77.899999999999991</v>
      </c>
      <c r="AX6115">
        <f t="shared" si="162"/>
        <v>228.14999999999998</v>
      </c>
    </row>
    <row r="6116" spans="1:50" x14ac:dyDescent="0.25">
      <c r="A6116" s="99" t="s">
        <v>168</v>
      </c>
      <c r="B6116" s="99" t="s">
        <v>143</v>
      </c>
      <c r="C6116" s="99" t="s">
        <v>185</v>
      </c>
      <c r="D6116" s="99" t="s">
        <v>183</v>
      </c>
      <c r="E6116" s="99" t="s">
        <v>186</v>
      </c>
      <c r="F6116" s="21" t="s">
        <v>188</v>
      </c>
      <c r="G6116" s="143">
        <v>44817</v>
      </c>
      <c r="H6116" s="143"/>
      <c r="I6116" s="21"/>
      <c r="J6116" s="21"/>
      <c r="K6116" s="21"/>
      <c r="L6116" s="21"/>
      <c r="M6116" s="21"/>
      <c r="N6116" s="21"/>
      <c r="O6116" s="21"/>
      <c r="P6116" s="21"/>
      <c r="AL6116" s="21">
        <v>0.36525000000000007</v>
      </c>
      <c r="AM6116" s="21">
        <v>0.39</v>
      </c>
      <c r="AN6116" s="21">
        <v>0.39450000000000002</v>
      </c>
      <c r="AO6116" s="21">
        <v>0.41375000000000001</v>
      </c>
      <c r="AP6116" s="21">
        <v>0.43975000000000003</v>
      </c>
      <c r="AQ6116" s="21">
        <v>0.47725000000000001</v>
      </c>
      <c r="AR6116" s="21">
        <v>0.52400000000000002</v>
      </c>
      <c r="AS6116" s="21">
        <v>0.54674999999999996</v>
      </c>
      <c r="AU6116">
        <f t="shared" si="161"/>
        <v>73.050000000000011</v>
      </c>
      <c r="AV6116">
        <f t="shared" si="161"/>
        <v>78</v>
      </c>
      <c r="AW6116">
        <f t="shared" si="161"/>
        <v>78.900000000000006</v>
      </c>
      <c r="AX6116">
        <f t="shared" si="162"/>
        <v>229.95000000000002</v>
      </c>
    </row>
    <row r="6117" spans="1:50" x14ac:dyDescent="0.25">
      <c r="A6117" s="99" t="s">
        <v>168</v>
      </c>
      <c r="B6117" s="99" t="s">
        <v>143</v>
      </c>
      <c r="C6117" s="99" t="s">
        <v>185</v>
      </c>
      <c r="D6117" s="99" t="s">
        <v>183</v>
      </c>
      <c r="E6117" s="99" t="s">
        <v>186</v>
      </c>
      <c r="F6117" s="21" t="s">
        <v>188</v>
      </c>
      <c r="G6117" s="143">
        <v>44823</v>
      </c>
      <c r="H6117" s="143"/>
      <c r="I6117" s="21"/>
      <c r="J6117" s="21"/>
      <c r="K6117" s="21"/>
      <c r="L6117" s="21"/>
      <c r="M6117" s="21"/>
      <c r="N6117" s="21"/>
      <c r="O6117" s="21"/>
      <c r="P6117" s="21"/>
      <c r="AL6117" s="21">
        <v>0.30449999999999999</v>
      </c>
      <c r="AM6117" s="21">
        <v>0.37774999999999997</v>
      </c>
      <c r="AN6117" s="21">
        <v>0.38250000000000001</v>
      </c>
      <c r="AO6117" s="21">
        <v>0.39449999999999996</v>
      </c>
      <c r="AP6117" s="21">
        <v>0.42625000000000002</v>
      </c>
      <c r="AQ6117" s="21">
        <v>0.47899999999999993</v>
      </c>
      <c r="AR6117" s="21">
        <v>0.52725000000000011</v>
      </c>
      <c r="AS6117" s="21">
        <v>0.55025000000000002</v>
      </c>
      <c r="AU6117">
        <f t="shared" si="161"/>
        <v>60.9</v>
      </c>
      <c r="AV6117">
        <f t="shared" si="161"/>
        <v>75.55</v>
      </c>
      <c r="AW6117">
        <f t="shared" si="161"/>
        <v>76.5</v>
      </c>
      <c r="AX6117">
        <f t="shared" si="162"/>
        <v>212.95</v>
      </c>
    </row>
    <row r="6118" spans="1:50" x14ac:dyDescent="0.25">
      <c r="A6118" s="99" t="s">
        <v>168</v>
      </c>
      <c r="B6118" s="99" t="s">
        <v>143</v>
      </c>
      <c r="C6118" s="99" t="s">
        <v>185</v>
      </c>
      <c r="D6118" s="99" t="s">
        <v>183</v>
      </c>
      <c r="E6118" s="99" t="s">
        <v>186</v>
      </c>
      <c r="F6118" s="21" t="s">
        <v>188</v>
      </c>
      <c r="G6118" s="143">
        <v>44831</v>
      </c>
      <c r="H6118" s="143"/>
      <c r="I6118" s="21"/>
      <c r="J6118" s="21"/>
      <c r="K6118" s="21"/>
      <c r="L6118" s="21"/>
      <c r="M6118" s="21"/>
      <c r="N6118" s="21"/>
      <c r="O6118" s="21"/>
      <c r="P6118" s="21"/>
      <c r="AL6118" s="21">
        <v>0.35337499999999999</v>
      </c>
      <c r="AM6118" s="21">
        <v>0.39374999999999999</v>
      </c>
      <c r="AN6118" s="21">
        <v>0.40224999999999994</v>
      </c>
      <c r="AO6118" s="21">
        <v>0.42025000000000007</v>
      </c>
      <c r="AP6118" s="21">
        <v>0.44400000000000001</v>
      </c>
      <c r="AQ6118" s="21">
        <v>0.4835000000000001</v>
      </c>
      <c r="AR6118" s="21">
        <v>0.52800000000000002</v>
      </c>
      <c r="AS6118" s="21">
        <v>0.55299999999999994</v>
      </c>
      <c r="AU6118">
        <f t="shared" si="161"/>
        <v>70.674999999999997</v>
      </c>
      <c r="AV6118">
        <f t="shared" si="161"/>
        <v>78.75</v>
      </c>
      <c r="AW6118">
        <f t="shared" si="161"/>
        <v>80.449999999999989</v>
      </c>
      <c r="AX6118">
        <f t="shared" si="162"/>
        <v>229.875</v>
      </c>
    </row>
    <row r="6119" spans="1:50" x14ac:dyDescent="0.25">
      <c r="A6119" s="99" t="s">
        <v>168</v>
      </c>
      <c r="B6119" s="99" t="s">
        <v>143</v>
      </c>
      <c r="C6119" s="99" t="s">
        <v>185</v>
      </c>
      <c r="D6119" s="99" t="s">
        <v>183</v>
      </c>
      <c r="E6119" s="99" t="s">
        <v>186</v>
      </c>
      <c r="F6119" s="21" t="s">
        <v>188</v>
      </c>
      <c r="G6119" s="143">
        <v>44839</v>
      </c>
      <c r="H6119" s="143"/>
      <c r="I6119" s="21"/>
      <c r="J6119" s="21"/>
      <c r="K6119" s="21"/>
      <c r="L6119" s="21"/>
      <c r="M6119" s="21"/>
      <c r="N6119" s="21"/>
      <c r="O6119" s="21"/>
      <c r="P6119" s="21"/>
      <c r="AL6119" s="21">
        <v>0.35725000000000001</v>
      </c>
      <c r="AM6119" s="21">
        <v>0.39600000000000002</v>
      </c>
      <c r="AN6119" s="21">
        <v>0.40924999999999995</v>
      </c>
      <c r="AO6119" s="21">
        <v>0.42174999999999996</v>
      </c>
      <c r="AP6119" s="21">
        <v>0.44650000000000001</v>
      </c>
      <c r="AQ6119" s="21">
        <v>0.48325000000000001</v>
      </c>
      <c r="AR6119" s="21">
        <v>0.52500000000000002</v>
      </c>
      <c r="AS6119" s="21">
        <v>0.55174999999999996</v>
      </c>
      <c r="AU6119">
        <f t="shared" si="161"/>
        <v>71.45</v>
      </c>
      <c r="AV6119">
        <f t="shared" si="161"/>
        <v>79.2</v>
      </c>
      <c r="AW6119">
        <f t="shared" si="161"/>
        <v>81.849999999999994</v>
      </c>
      <c r="AX6119">
        <f t="shared" si="162"/>
        <v>232.5</v>
      </c>
    </row>
    <row r="6120" spans="1:50" x14ac:dyDescent="0.25">
      <c r="A6120" s="99" t="s">
        <v>168</v>
      </c>
      <c r="B6120" s="99" t="s">
        <v>143</v>
      </c>
      <c r="C6120" s="99" t="s">
        <v>185</v>
      </c>
      <c r="D6120" s="99" t="s">
        <v>183</v>
      </c>
      <c r="E6120" s="99" t="s">
        <v>186</v>
      </c>
      <c r="F6120" s="21" t="s">
        <v>188</v>
      </c>
      <c r="G6120" s="143">
        <v>44845</v>
      </c>
      <c r="H6120" s="143"/>
      <c r="I6120" s="21"/>
      <c r="J6120" s="21"/>
      <c r="K6120" s="21"/>
      <c r="L6120" s="21"/>
      <c r="M6120" s="21"/>
      <c r="N6120" s="21"/>
      <c r="O6120" s="21"/>
      <c r="P6120" s="21"/>
      <c r="AL6120" s="21">
        <v>0.28175</v>
      </c>
      <c r="AM6120" s="21">
        <v>0.36800000000000005</v>
      </c>
      <c r="AN6120" s="21">
        <v>0.377</v>
      </c>
      <c r="AO6120" s="21">
        <v>0.39824999999999994</v>
      </c>
      <c r="AP6120" s="21">
        <v>0.43375000000000002</v>
      </c>
      <c r="AQ6120" s="21">
        <v>0.47725000000000001</v>
      </c>
      <c r="AR6120" s="21">
        <v>0.51875000000000004</v>
      </c>
      <c r="AS6120" s="21">
        <v>0.54200000000000004</v>
      </c>
      <c r="AU6120">
        <f t="shared" si="161"/>
        <v>56.35</v>
      </c>
      <c r="AV6120">
        <f t="shared" si="161"/>
        <v>73.600000000000009</v>
      </c>
      <c r="AW6120">
        <f t="shared" si="161"/>
        <v>75.400000000000006</v>
      </c>
      <c r="AX6120">
        <f t="shared" si="162"/>
        <v>205.35000000000002</v>
      </c>
    </row>
    <row r="6121" spans="1:50" x14ac:dyDescent="0.25">
      <c r="A6121" s="99" t="s">
        <v>168</v>
      </c>
      <c r="B6121" s="99" t="s">
        <v>143</v>
      </c>
      <c r="C6121" s="99" t="s">
        <v>185</v>
      </c>
      <c r="D6121" s="99" t="s">
        <v>183</v>
      </c>
      <c r="E6121" s="99" t="s">
        <v>186</v>
      </c>
      <c r="F6121" s="21" t="s">
        <v>188</v>
      </c>
      <c r="G6121" s="143">
        <v>44851</v>
      </c>
      <c r="H6121" s="143"/>
      <c r="I6121" s="21"/>
      <c r="J6121" s="21"/>
      <c r="K6121" s="21"/>
      <c r="L6121" s="21"/>
      <c r="M6121" s="21"/>
      <c r="N6121" s="21"/>
      <c r="O6121" s="21"/>
      <c r="P6121" s="21"/>
      <c r="AL6121" s="21">
        <v>0.32837499999999997</v>
      </c>
      <c r="AM6121" s="21">
        <v>0.38850000000000001</v>
      </c>
      <c r="AN6121" s="21">
        <v>0.38450000000000001</v>
      </c>
      <c r="AO6121" s="21">
        <v>0.40224999999999994</v>
      </c>
      <c r="AP6121" s="21">
        <v>0.43874999999999997</v>
      </c>
      <c r="AQ6121" s="21">
        <v>0.49024999999999996</v>
      </c>
      <c r="AR6121" s="21">
        <v>0.53150000000000008</v>
      </c>
      <c r="AS6121" s="21">
        <v>0.54299999999999993</v>
      </c>
      <c r="AU6121">
        <f t="shared" si="161"/>
        <v>65.674999999999997</v>
      </c>
      <c r="AV6121">
        <f t="shared" si="161"/>
        <v>77.7</v>
      </c>
      <c r="AW6121">
        <f t="shared" si="161"/>
        <v>76.900000000000006</v>
      </c>
      <c r="AX6121">
        <f t="shared" si="162"/>
        <v>220.27500000000001</v>
      </c>
    </row>
    <row r="6122" spans="1:50" x14ac:dyDescent="0.25">
      <c r="A6122" s="99" t="s">
        <v>168</v>
      </c>
      <c r="B6122" s="99" t="s">
        <v>143</v>
      </c>
      <c r="C6122" s="99" t="s">
        <v>185</v>
      </c>
      <c r="D6122" s="99" t="s">
        <v>183</v>
      </c>
      <c r="E6122" s="99" t="s">
        <v>186</v>
      </c>
      <c r="F6122" s="21" t="s">
        <v>188</v>
      </c>
      <c r="G6122" s="143">
        <v>44860</v>
      </c>
      <c r="H6122" s="143"/>
      <c r="I6122" s="21"/>
      <c r="J6122" s="21"/>
      <c r="K6122" s="21"/>
      <c r="L6122" s="21"/>
      <c r="M6122" s="21"/>
      <c r="N6122" s="21"/>
      <c r="O6122" s="21"/>
      <c r="P6122" s="21"/>
      <c r="AL6122" s="21">
        <v>0.24712499999999998</v>
      </c>
      <c r="AM6122" s="21">
        <v>0.3785</v>
      </c>
      <c r="AN6122" s="21">
        <v>0.38200000000000001</v>
      </c>
      <c r="AO6122" s="21">
        <v>0.38725000000000004</v>
      </c>
      <c r="AP6122" s="21">
        <v>0.42049999999999998</v>
      </c>
      <c r="AQ6122" s="21">
        <v>0.47899999999999993</v>
      </c>
      <c r="AR6122" s="21">
        <v>0.50174999999999992</v>
      </c>
      <c r="AS6122" s="21">
        <v>0.54800000000000004</v>
      </c>
      <c r="AU6122">
        <f t="shared" si="161"/>
        <v>49.424999999999997</v>
      </c>
      <c r="AV6122">
        <f t="shared" si="161"/>
        <v>75.7</v>
      </c>
      <c r="AW6122">
        <f t="shared" si="161"/>
        <v>76.400000000000006</v>
      </c>
      <c r="AX6122">
        <f t="shared" si="162"/>
        <v>201.52500000000001</v>
      </c>
    </row>
    <row r="6123" spans="1:50" x14ac:dyDescent="0.25">
      <c r="A6123" s="99" t="s">
        <v>168</v>
      </c>
      <c r="B6123" s="99" t="s">
        <v>143</v>
      </c>
      <c r="C6123" s="99" t="s">
        <v>185</v>
      </c>
      <c r="D6123" s="99" t="s">
        <v>183</v>
      </c>
      <c r="E6123" s="99" t="s">
        <v>186</v>
      </c>
      <c r="F6123" s="21" t="s">
        <v>188</v>
      </c>
      <c r="G6123" s="143">
        <v>44866</v>
      </c>
      <c r="H6123" s="143"/>
      <c r="I6123" s="21"/>
      <c r="J6123" s="21"/>
      <c r="K6123" s="21"/>
      <c r="L6123" s="21"/>
      <c r="M6123" s="21"/>
      <c r="N6123" s="21"/>
      <c r="O6123" s="21"/>
      <c r="P6123" s="21"/>
      <c r="AL6123" s="21">
        <v>0.23375000000000001</v>
      </c>
      <c r="AM6123" s="21">
        <v>0.37325000000000003</v>
      </c>
      <c r="AN6123" s="21">
        <v>0.37800000000000006</v>
      </c>
      <c r="AO6123" s="21">
        <v>0.38950000000000001</v>
      </c>
      <c r="AP6123" s="21">
        <v>0.41975000000000001</v>
      </c>
      <c r="AQ6123" s="21">
        <v>0.45500000000000002</v>
      </c>
      <c r="AR6123" s="21">
        <v>0.52500000000000002</v>
      </c>
      <c r="AS6123" s="21">
        <v>0.54899999999999993</v>
      </c>
      <c r="AU6123">
        <f t="shared" si="161"/>
        <v>46.75</v>
      </c>
      <c r="AV6123">
        <f t="shared" si="161"/>
        <v>74.650000000000006</v>
      </c>
      <c r="AW6123">
        <f t="shared" si="161"/>
        <v>75.600000000000009</v>
      </c>
      <c r="AX6123">
        <f t="shared" si="162"/>
        <v>197</v>
      </c>
    </row>
    <row r="6124" spans="1:50" x14ac:dyDescent="0.25">
      <c r="A6124" s="99" t="s">
        <v>168</v>
      </c>
      <c r="B6124" s="99" t="s">
        <v>143</v>
      </c>
      <c r="C6124" s="99" t="s">
        <v>185</v>
      </c>
      <c r="D6124" s="99" t="s">
        <v>183</v>
      </c>
      <c r="E6124" s="99" t="s">
        <v>186</v>
      </c>
      <c r="F6124" s="21" t="s">
        <v>188</v>
      </c>
      <c r="G6124" s="143">
        <v>44924</v>
      </c>
      <c r="H6124" s="143"/>
      <c r="I6124" s="21"/>
      <c r="J6124" s="21"/>
      <c r="K6124" s="21"/>
      <c r="L6124" s="21"/>
      <c r="M6124" s="21"/>
      <c r="N6124" s="21"/>
      <c r="O6124" s="21"/>
      <c r="P6124" s="21"/>
      <c r="AL6124" s="21">
        <v>0.27599999999999997</v>
      </c>
      <c r="AM6124" s="21"/>
      <c r="AN6124" s="21"/>
      <c r="AO6124" s="21"/>
      <c r="AP6124" s="21"/>
      <c r="AQ6124" s="21"/>
      <c r="AR6124" s="21"/>
      <c r="AS6124" s="21"/>
    </row>
    <row r="6125" spans="1:50" x14ac:dyDescent="0.25">
      <c r="A6125" s="99" t="s">
        <v>168</v>
      </c>
      <c r="B6125" s="99" t="s">
        <v>143</v>
      </c>
      <c r="C6125" s="99" t="s">
        <v>185</v>
      </c>
      <c r="D6125" s="99" t="s">
        <v>183</v>
      </c>
      <c r="E6125" s="99" t="s">
        <v>186</v>
      </c>
      <c r="F6125" s="5" t="s">
        <v>153</v>
      </c>
      <c r="G6125" s="94">
        <v>44943</v>
      </c>
      <c r="H6125" s="94"/>
      <c r="I6125" s="5"/>
      <c r="J6125" s="5"/>
      <c r="K6125" s="5"/>
      <c r="L6125" s="5"/>
      <c r="M6125" s="5"/>
      <c r="N6125" s="5"/>
      <c r="O6125" s="5"/>
      <c r="P6125" s="5"/>
      <c r="AL6125" s="21">
        <v>0.29450000000000004</v>
      </c>
      <c r="AM6125" s="21">
        <v>0.39100000000000001</v>
      </c>
      <c r="AN6125" s="21">
        <v>0.38350000000000001</v>
      </c>
      <c r="AO6125" s="21">
        <v>0.38599999999999995</v>
      </c>
      <c r="AP6125" s="21">
        <v>0.41699999999999998</v>
      </c>
      <c r="AQ6125" s="21">
        <v>0.44799999999999995</v>
      </c>
      <c r="AR6125" s="21">
        <v>0.47449999999999998</v>
      </c>
      <c r="AS6125" s="21">
        <v>0.53474999999999995</v>
      </c>
      <c r="AU6125">
        <f t="shared" si="161"/>
        <v>58.900000000000006</v>
      </c>
      <c r="AV6125">
        <f t="shared" si="161"/>
        <v>78.2</v>
      </c>
      <c r="AW6125">
        <f t="shared" si="161"/>
        <v>76.7</v>
      </c>
      <c r="AX6125">
        <f t="shared" si="162"/>
        <v>213.8</v>
      </c>
    </row>
    <row r="6126" spans="1:50" x14ac:dyDescent="0.25">
      <c r="A6126" s="99" t="s">
        <v>168</v>
      </c>
      <c r="B6126" s="99" t="s">
        <v>143</v>
      </c>
      <c r="C6126" s="99" t="s">
        <v>185</v>
      </c>
      <c r="D6126" s="99" t="s">
        <v>183</v>
      </c>
      <c r="E6126" s="99" t="s">
        <v>186</v>
      </c>
      <c r="F6126" s="5" t="s">
        <v>153</v>
      </c>
      <c r="G6126" s="94">
        <v>44956</v>
      </c>
      <c r="H6126" s="94"/>
      <c r="I6126" s="5"/>
      <c r="J6126" s="5"/>
      <c r="K6126" s="5"/>
      <c r="L6126" s="5"/>
      <c r="M6126" s="5"/>
      <c r="N6126" s="5"/>
      <c r="O6126" s="5"/>
      <c r="P6126" s="5"/>
      <c r="AL6126" s="21">
        <v>0.34887500000000005</v>
      </c>
      <c r="AM6126" s="21">
        <v>0.39900000000000008</v>
      </c>
      <c r="AN6126" s="21">
        <v>0.38949999999999996</v>
      </c>
      <c r="AO6126" s="21">
        <v>0.40125</v>
      </c>
      <c r="AP6126" s="21">
        <v>0.42849999999999999</v>
      </c>
      <c r="AQ6126" s="21">
        <v>0.46700000000000003</v>
      </c>
      <c r="AR6126" s="21">
        <v>0.495</v>
      </c>
      <c r="AS6126" s="21">
        <v>0.53800000000000003</v>
      </c>
      <c r="AU6126">
        <f t="shared" si="161"/>
        <v>69.775000000000006</v>
      </c>
      <c r="AV6126">
        <f t="shared" si="161"/>
        <v>79.800000000000011</v>
      </c>
      <c r="AW6126">
        <f t="shared" si="161"/>
        <v>77.899999999999991</v>
      </c>
      <c r="AX6126">
        <f t="shared" si="162"/>
        <v>227.47500000000002</v>
      </c>
    </row>
    <row r="6127" spans="1:50" x14ac:dyDescent="0.25">
      <c r="A6127" s="99" t="s">
        <v>168</v>
      </c>
      <c r="B6127" s="99" t="s">
        <v>143</v>
      </c>
      <c r="C6127" s="99" t="s">
        <v>185</v>
      </c>
      <c r="D6127" s="99" t="s">
        <v>183</v>
      </c>
      <c r="E6127" s="99" t="s">
        <v>186</v>
      </c>
      <c r="F6127" s="5" t="s">
        <v>153</v>
      </c>
      <c r="G6127" s="94">
        <v>44988</v>
      </c>
      <c r="H6127" s="94"/>
      <c r="I6127" s="5"/>
      <c r="J6127" s="5"/>
      <c r="K6127" s="5"/>
      <c r="L6127" s="5"/>
      <c r="M6127" s="5"/>
      <c r="N6127" s="5"/>
      <c r="O6127" s="5"/>
      <c r="P6127" s="5"/>
      <c r="AL6127" s="21">
        <v>0.38400000000000001</v>
      </c>
      <c r="AM6127" s="21">
        <v>0.41200000000000003</v>
      </c>
      <c r="AN6127" s="21">
        <v>0.42800000000000005</v>
      </c>
      <c r="AO6127" s="21">
        <v>0.44275000000000003</v>
      </c>
      <c r="AP6127" s="21">
        <v>0.45075000000000004</v>
      </c>
      <c r="AQ6127" s="21">
        <v>0.47599999999999992</v>
      </c>
      <c r="AR6127" s="21">
        <v>0.49674999999999997</v>
      </c>
      <c r="AS6127" s="21">
        <v>0.53975000000000006</v>
      </c>
      <c r="AU6127">
        <f t="shared" si="161"/>
        <v>76.8</v>
      </c>
      <c r="AV6127">
        <f t="shared" si="161"/>
        <v>82.4</v>
      </c>
      <c r="AW6127">
        <f t="shared" si="161"/>
        <v>85.600000000000009</v>
      </c>
      <c r="AX6127">
        <f t="shared" si="162"/>
        <v>244.8</v>
      </c>
    </row>
    <row r="6128" spans="1:50" x14ac:dyDescent="0.25">
      <c r="A6128" s="99" t="s">
        <v>168</v>
      </c>
      <c r="B6128" s="99" t="s">
        <v>143</v>
      </c>
      <c r="C6128" s="99" t="s">
        <v>185</v>
      </c>
      <c r="D6128" s="99" t="s">
        <v>183</v>
      </c>
      <c r="E6128" s="99" t="s">
        <v>186</v>
      </c>
      <c r="F6128" s="5" t="s">
        <v>153</v>
      </c>
      <c r="G6128" s="94">
        <v>44998</v>
      </c>
      <c r="H6128" s="94"/>
      <c r="I6128" s="5"/>
      <c r="J6128" s="5"/>
      <c r="K6128" s="5"/>
      <c r="L6128" s="5"/>
      <c r="M6128" s="5"/>
      <c r="N6128" s="5"/>
      <c r="O6128" s="5"/>
      <c r="P6128" s="5"/>
      <c r="AL6128" s="21">
        <v>0.31312499999999999</v>
      </c>
      <c r="AM6128" s="21">
        <v>0.38750000000000001</v>
      </c>
      <c r="AN6128" s="21">
        <v>0.39325000000000004</v>
      </c>
      <c r="AO6128" s="21">
        <v>0.40425000000000005</v>
      </c>
      <c r="AP6128" s="21">
        <v>0.4375</v>
      </c>
      <c r="AQ6128" s="21">
        <v>0.47</v>
      </c>
      <c r="AR6128" s="21">
        <v>0.4965</v>
      </c>
      <c r="AS6128" s="21">
        <v>0.53325</v>
      </c>
      <c r="AU6128">
        <f t="shared" si="161"/>
        <v>62.625</v>
      </c>
      <c r="AV6128">
        <f t="shared" si="161"/>
        <v>77.5</v>
      </c>
      <c r="AW6128">
        <f t="shared" si="161"/>
        <v>78.650000000000006</v>
      </c>
      <c r="AX6128">
        <f t="shared" si="162"/>
        <v>218.77500000000001</v>
      </c>
    </row>
    <row r="6129" spans="1:50" x14ac:dyDescent="0.25">
      <c r="A6129" s="99" t="s">
        <v>168</v>
      </c>
      <c r="B6129" s="99" t="s">
        <v>143</v>
      </c>
      <c r="C6129" s="99" t="s">
        <v>185</v>
      </c>
      <c r="D6129" s="99" t="s">
        <v>183</v>
      </c>
      <c r="E6129" s="99" t="s">
        <v>186</v>
      </c>
      <c r="F6129" s="5" t="s">
        <v>153</v>
      </c>
      <c r="G6129" s="94">
        <v>45012</v>
      </c>
      <c r="H6129" s="94"/>
      <c r="I6129" s="5"/>
      <c r="J6129" s="5"/>
      <c r="K6129" s="5"/>
      <c r="L6129" s="5"/>
      <c r="M6129" s="5"/>
      <c r="N6129" s="5"/>
      <c r="O6129" s="5"/>
      <c r="P6129" s="5"/>
      <c r="AL6129" s="21">
        <v>0.247</v>
      </c>
      <c r="AM6129" s="21">
        <v>0.35724999999999996</v>
      </c>
      <c r="AN6129" s="21">
        <v>0.3725</v>
      </c>
      <c r="AO6129" s="21">
        <v>0.38374999999999998</v>
      </c>
      <c r="AP6129" s="21">
        <v>0.42249999999999999</v>
      </c>
      <c r="AQ6129" s="21">
        <v>0.46</v>
      </c>
      <c r="AR6129" s="21">
        <v>0.49</v>
      </c>
      <c r="AS6129" s="21">
        <v>0.53200000000000003</v>
      </c>
      <c r="AU6129">
        <f t="shared" si="161"/>
        <v>49.4</v>
      </c>
      <c r="AV6129">
        <f t="shared" si="161"/>
        <v>71.449999999999989</v>
      </c>
      <c r="AW6129">
        <f t="shared" si="161"/>
        <v>74.5</v>
      </c>
      <c r="AX6129">
        <f t="shared" si="162"/>
        <v>195.35</v>
      </c>
    </row>
    <row r="6130" spans="1:50" x14ac:dyDescent="0.25">
      <c r="A6130" s="99" t="s">
        <v>168</v>
      </c>
      <c r="B6130" s="99" t="s">
        <v>143</v>
      </c>
      <c r="C6130" s="99" t="s">
        <v>185</v>
      </c>
      <c r="D6130" s="99" t="s">
        <v>183</v>
      </c>
      <c r="E6130" s="99" t="s">
        <v>186</v>
      </c>
      <c r="F6130" s="5" t="s">
        <v>153</v>
      </c>
      <c r="G6130" s="94">
        <v>45027</v>
      </c>
      <c r="H6130" s="94"/>
      <c r="I6130" s="5"/>
      <c r="J6130" s="5"/>
      <c r="K6130" s="5"/>
      <c r="L6130" s="5"/>
      <c r="M6130" s="5"/>
      <c r="N6130" s="5"/>
      <c r="O6130" s="5"/>
      <c r="P6130" s="5"/>
      <c r="AL6130" s="21">
        <v>0.34674999999999995</v>
      </c>
      <c r="AM6130" s="21">
        <v>0.36450000000000005</v>
      </c>
      <c r="AN6130" s="21">
        <v>0.36799999999999999</v>
      </c>
      <c r="AO6130" s="21">
        <v>0.377</v>
      </c>
      <c r="AP6130" s="21">
        <v>0.41525000000000001</v>
      </c>
      <c r="AQ6130" s="21">
        <v>0.45299999999999996</v>
      </c>
      <c r="AR6130" s="21">
        <v>0.48449999999999993</v>
      </c>
      <c r="AS6130" s="21">
        <v>0.53125</v>
      </c>
      <c r="AU6130">
        <f t="shared" si="161"/>
        <v>69.349999999999994</v>
      </c>
      <c r="AV6130">
        <f t="shared" si="161"/>
        <v>72.900000000000006</v>
      </c>
      <c r="AW6130">
        <f t="shared" si="161"/>
        <v>73.599999999999994</v>
      </c>
      <c r="AX6130">
        <f t="shared" si="162"/>
        <v>215.85</v>
      </c>
    </row>
    <row r="6131" spans="1:50" x14ac:dyDescent="0.25">
      <c r="A6131" s="144" t="s">
        <v>170</v>
      </c>
      <c r="B6131" s="144" t="s">
        <v>145</v>
      </c>
      <c r="C6131" s="144" t="s">
        <v>185</v>
      </c>
      <c r="D6131" s="144" t="s">
        <v>183</v>
      </c>
      <c r="E6131" s="144" t="s">
        <v>186</v>
      </c>
      <c r="F6131" s="21" t="s">
        <v>188</v>
      </c>
      <c r="G6131" s="143">
        <v>44760</v>
      </c>
      <c r="H6131" s="143"/>
      <c r="I6131" s="21"/>
      <c r="J6131" s="21"/>
      <c r="K6131" s="21"/>
      <c r="L6131" s="21"/>
      <c r="M6131" s="21"/>
      <c r="N6131" s="21"/>
      <c r="O6131" s="21"/>
      <c r="P6131" s="21"/>
      <c r="AL6131" s="21">
        <v>0.33825000000000005</v>
      </c>
      <c r="AM6131" s="21">
        <v>0.38574999999999998</v>
      </c>
      <c r="AN6131" s="21">
        <v>0.37475000000000003</v>
      </c>
      <c r="AO6131" s="21">
        <v>0.39474999999999993</v>
      </c>
      <c r="AP6131" s="21">
        <v>0.43125000000000002</v>
      </c>
      <c r="AQ6131" s="21">
        <v>0.46</v>
      </c>
      <c r="AR6131" s="21">
        <v>0.49399999999999999</v>
      </c>
      <c r="AS6131" s="21">
        <v>0.53549999999999998</v>
      </c>
      <c r="AU6131">
        <f t="shared" si="161"/>
        <v>67.650000000000006</v>
      </c>
      <c r="AV6131">
        <f t="shared" si="161"/>
        <v>77.149999999999991</v>
      </c>
      <c r="AW6131">
        <f t="shared" si="161"/>
        <v>74.95</v>
      </c>
      <c r="AX6131">
        <f t="shared" si="162"/>
        <v>219.75</v>
      </c>
    </row>
    <row r="6132" spans="1:50" x14ac:dyDescent="0.25">
      <c r="A6132" s="144" t="s">
        <v>170</v>
      </c>
      <c r="B6132" s="144" t="s">
        <v>145</v>
      </c>
      <c r="C6132" s="144" t="s">
        <v>185</v>
      </c>
      <c r="D6132" s="144" t="s">
        <v>183</v>
      </c>
      <c r="E6132" s="144" t="s">
        <v>186</v>
      </c>
      <c r="F6132" s="21" t="s">
        <v>188</v>
      </c>
      <c r="G6132" s="143">
        <v>44767</v>
      </c>
      <c r="H6132" s="143"/>
      <c r="I6132" s="21"/>
      <c r="J6132" s="21"/>
      <c r="K6132" s="21"/>
      <c r="L6132" s="21"/>
      <c r="M6132" s="21"/>
      <c r="N6132" s="21"/>
      <c r="O6132" s="21"/>
      <c r="P6132" s="21"/>
      <c r="AL6132" s="21">
        <v>0.35325000000000001</v>
      </c>
      <c r="AM6132" s="21">
        <v>0.38124999999999998</v>
      </c>
      <c r="AN6132" s="21">
        <v>0.3725</v>
      </c>
      <c r="AO6132" s="21">
        <v>0.38700000000000001</v>
      </c>
      <c r="AP6132" s="21">
        <v>0.41924999999999996</v>
      </c>
      <c r="AQ6132" s="21">
        <v>0.45450000000000002</v>
      </c>
      <c r="AR6132" s="21">
        <v>0.48800000000000004</v>
      </c>
      <c r="AS6132" s="21">
        <v>0.53275000000000006</v>
      </c>
      <c r="AU6132">
        <f t="shared" si="161"/>
        <v>70.650000000000006</v>
      </c>
      <c r="AV6132">
        <f t="shared" si="161"/>
        <v>76.25</v>
      </c>
      <c r="AW6132">
        <f t="shared" si="161"/>
        <v>74.5</v>
      </c>
      <c r="AX6132">
        <f t="shared" si="162"/>
        <v>221.4</v>
      </c>
    </row>
    <row r="6133" spans="1:50" x14ac:dyDescent="0.25">
      <c r="A6133" s="144" t="s">
        <v>170</v>
      </c>
      <c r="B6133" s="144" t="s">
        <v>145</v>
      </c>
      <c r="C6133" s="144" t="s">
        <v>185</v>
      </c>
      <c r="D6133" s="144" t="s">
        <v>183</v>
      </c>
      <c r="E6133" s="144" t="s">
        <v>186</v>
      </c>
      <c r="F6133" s="21" t="s">
        <v>188</v>
      </c>
      <c r="G6133" s="143">
        <v>44769</v>
      </c>
      <c r="H6133" s="143"/>
      <c r="I6133" s="21"/>
      <c r="J6133" s="21"/>
      <c r="K6133" s="21"/>
      <c r="L6133" s="21"/>
      <c r="M6133" s="21"/>
      <c r="N6133" s="21"/>
      <c r="O6133" s="21"/>
      <c r="P6133" s="21"/>
      <c r="AL6133" s="21">
        <v>0.35325000000000001</v>
      </c>
      <c r="AM6133" s="21">
        <v>0.38575000000000004</v>
      </c>
      <c r="AN6133" s="21">
        <v>0.379</v>
      </c>
      <c r="AO6133" s="21">
        <v>0.40525</v>
      </c>
      <c r="AP6133" s="21">
        <v>0.435</v>
      </c>
      <c r="AQ6133" s="21">
        <v>0.45850000000000002</v>
      </c>
      <c r="AR6133" s="21">
        <v>0.48775000000000007</v>
      </c>
      <c r="AS6133" s="21">
        <v>0.53274999999999995</v>
      </c>
      <c r="AU6133">
        <f t="shared" si="161"/>
        <v>70.650000000000006</v>
      </c>
      <c r="AV6133">
        <f t="shared" si="161"/>
        <v>77.150000000000006</v>
      </c>
      <c r="AW6133">
        <f t="shared" si="161"/>
        <v>75.8</v>
      </c>
      <c r="AX6133">
        <f t="shared" si="162"/>
        <v>223.60000000000002</v>
      </c>
    </row>
    <row r="6134" spans="1:50" x14ac:dyDescent="0.25">
      <c r="A6134" s="144" t="s">
        <v>170</v>
      </c>
      <c r="B6134" s="144" t="s">
        <v>145</v>
      </c>
      <c r="C6134" s="144" t="s">
        <v>185</v>
      </c>
      <c r="D6134" s="144" t="s">
        <v>183</v>
      </c>
      <c r="E6134" s="144" t="s">
        <v>186</v>
      </c>
      <c r="F6134" s="21" t="s">
        <v>188</v>
      </c>
      <c r="G6134" s="143">
        <v>44774</v>
      </c>
      <c r="H6134" s="143"/>
      <c r="I6134" s="21"/>
      <c r="J6134" s="21"/>
      <c r="K6134" s="21"/>
      <c r="L6134" s="21"/>
      <c r="M6134" s="21"/>
      <c r="N6134" s="21"/>
      <c r="O6134" s="21"/>
      <c r="P6134" s="21"/>
      <c r="AL6134" s="21">
        <v>0.31687500000000002</v>
      </c>
      <c r="AM6134" s="21">
        <v>0.38250000000000001</v>
      </c>
      <c r="AN6134" s="21">
        <v>0.37324999999999997</v>
      </c>
      <c r="AO6134" s="21">
        <v>0.38575000000000004</v>
      </c>
      <c r="AP6134" s="21">
        <v>0.42474999999999996</v>
      </c>
      <c r="AQ6134" s="21">
        <v>0.45974999999999994</v>
      </c>
      <c r="AR6134" s="21">
        <v>0.49399999999999999</v>
      </c>
      <c r="AS6134" s="21">
        <v>0.54449999999999998</v>
      </c>
      <c r="AU6134">
        <f t="shared" si="161"/>
        <v>63.375</v>
      </c>
      <c r="AV6134">
        <f t="shared" si="161"/>
        <v>76.5</v>
      </c>
      <c r="AW6134">
        <f t="shared" si="161"/>
        <v>74.649999999999991</v>
      </c>
      <c r="AX6134">
        <f t="shared" si="162"/>
        <v>214.52499999999998</v>
      </c>
    </row>
    <row r="6135" spans="1:50" x14ac:dyDescent="0.25">
      <c r="A6135" s="144" t="s">
        <v>170</v>
      </c>
      <c r="B6135" s="144" t="s">
        <v>145</v>
      </c>
      <c r="C6135" s="144" t="s">
        <v>185</v>
      </c>
      <c r="D6135" s="144" t="s">
        <v>183</v>
      </c>
      <c r="E6135" s="144" t="s">
        <v>186</v>
      </c>
      <c r="F6135" s="21" t="s">
        <v>188</v>
      </c>
      <c r="G6135" s="143">
        <v>44781</v>
      </c>
      <c r="H6135" s="143"/>
      <c r="I6135" s="21"/>
      <c r="J6135" s="21"/>
      <c r="K6135" s="21"/>
      <c r="L6135" s="21"/>
      <c r="M6135" s="21"/>
      <c r="N6135" s="21"/>
      <c r="O6135" s="21"/>
      <c r="P6135" s="21"/>
      <c r="AL6135" s="21">
        <v>0.28075</v>
      </c>
      <c r="AM6135" s="21">
        <v>0.37549999999999994</v>
      </c>
      <c r="AN6135" s="21">
        <v>0.36975000000000002</v>
      </c>
      <c r="AO6135" s="21">
        <v>0.38600000000000001</v>
      </c>
      <c r="AP6135" s="21">
        <v>0.42524999999999996</v>
      </c>
      <c r="AQ6135" s="21">
        <v>0.46075000000000005</v>
      </c>
      <c r="AR6135" s="21">
        <v>0.49225000000000002</v>
      </c>
      <c r="AS6135" s="21">
        <v>0.53224999999999989</v>
      </c>
      <c r="AU6135">
        <f t="shared" si="161"/>
        <v>56.15</v>
      </c>
      <c r="AV6135">
        <f t="shared" si="161"/>
        <v>75.099999999999994</v>
      </c>
      <c r="AW6135">
        <f t="shared" si="161"/>
        <v>73.95</v>
      </c>
      <c r="AX6135">
        <f t="shared" si="162"/>
        <v>205.2</v>
      </c>
    </row>
    <row r="6136" spans="1:50" x14ac:dyDescent="0.25">
      <c r="A6136" s="144" t="s">
        <v>170</v>
      </c>
      <c r="B6136" s="144" t="s">
        <v>145</v>
      </c>
      <c r="C6136" s="144" t="s">
        <v>185</v>
      </c>
      <c r="D6136" s="144" t="s">
        <v>183</v>
      </c>
      <c r="E6136" s="144" t="s">
        <v>186</v>
      </c>
      <c r="F6136" s="21" t="s">
        <v>188</v>
      </c>
      <c r="G6136" s="143">
        <v>44784</v>
      </c>
      <c r="H6136" s="143"/>
      <c r="I6136" s="21"/>
      <c r="J6136" s="21"/>
      <c r="K6136" s="21"/>
      <c r="L6136" s="21"/>
      <c r="M6136" s="21"/>
      <c r="N6136" s="21"/>
      <c r="O6136" s="21"/>
      <c r="P6136" s="21"/>
      <c r="AL6136" s="21"/>
      <c r="AM6136" s="21">
        <v>0.39024999999999999</v>
      </c>
      <c r="AN6136" s="21">
        <v>0.379</v>
      </c>
      <c r="AO6136" s="21">
        <v>0.40399999999999997</v>
      </c>
      <c r="AP6136" s="21">
        <v>0.43999999999999995</v>
      </c>
      <c r="AQ6136" s="21">
        <v>0.46750000000000008</v>
      </c>
      <c r="AR6136" s="21">
        <v>0.49900000000000005</v>
      </c>
      <c r="AS6136" s="21">
        <v>0.54275000000000007</v>
      </c>
    </row>
    <row r="6137" spans="1:50" x14ac:dyDescent="0.25">
      <c r="A6137" s="144" t="s">
        <v>170</v>
      </c>
      <c r="B6137" s="144" t="s">
        <v>145</v>
      </c>
      <c r="C6137" s="144" t="s">
        <v>185</v>
      </c>
      <c r="D6137" s="144" t="s">
        <v>183</v>
      </c>
      <c r="E6137" s="144" t="s">
        <v>186</v>
      </c>
      <c r="F6137" s="21" t="s">
        <v>188</v>
      </c>
      <c r="G6137" s="143">
        <v>44788</v>
      </c>
      <c r="H6137" s="143"/>
      <c r="I6137" s="21"/>
      <c r="J6137" s="21"/>
      <c r="K6137" s="21"/>
      <c r="L6137" s="21"/>
      <c r="M6137" s="21"/>
      <c r="N6137" s="21"/>
      <c r="O6137" s="21"/>
      <c r="P6137" s="21"/>
      <c r="AL6137" s="21">
        <v>0.33299999999999996</v>
      </c>
      <c r="AM6137" s="21">
        <v>0.38350000000000001</v>
      </c>
      <c r="AN6137" s="21">
        <v>0.37400000000000005</v>
      </c>
      <c r="AO6137" s="21">
        <v>0.38799999999999996</v>
      </c>
      <c r="AP6137" s="21">
        <v>0.41749999999999998</v>
      </c>
      <c r="AQ6137" s="21">
        <v>0.45275000000000004</v>
      </c>
      <c r="AR6137" s="21">
        <v>0.49025000000000007</v>
      </c>
      <c r="AS6137" s="21">
        <v>0.53225</v>
      </c>
      <c r="AU6137">
        <f t="shared" si="161"/>
        <v>66.599999999999994</v>
      </c>
      <c r="AV6137">
        <f t="shared" si="161"/>
        <v>76.7</v>
      </c>
      <c r="AW6137">
        <f t="shared" si="161"/>
        <v>74.800000000000011</v>
      </c>
      <c r="AX6137">
        <f t="shared" si="162"/>
        <v>218.10000000000002</v>
      </c>
    </row>
    <row r="6138" spans="1:50" x14ac:dyDescent="0.25">
      <c r="A6138" s="144" t="s">
        <v>170</v>
      </c>
      <c r="B6138" s="144" t="s">
        <v>145</v>
      </c>
      <c r="C6138" s="144" t="s">
        <v>185</v>
      </c>
      <c r="D6138" s="144" t="s">
        <v>183</v>
      </c>
      <c r="E6138" s="144" t="s">
        <v>186</v>
      </c>
      <c r="F6138" s="21" t="s">
        <v>188</v>
      </c>
      <c r="G6138" s="143">
        <v>44795</v>
      </c>
      <c r="H6138" s="143"/>
      <c r="I6138" s="21"/>
      <c r="J6138" s="21"/>
      <c r="K6138" s="21"/>
      <c r="L6138" s="21"/>
      <c r="M6138" s="21"/>
      <c r="N6138" s="21"/>
      <c r="O6138" s="21"/>
      <c r="P6138" s="21"/>
      <c r="AL6138" s="21">
        <v>0.332625</v>
      </c>
      <c r="AM6138" s="21">
        <v>0.38650000000000007</v>
      </c>
      <c r="AN6138" s="21">
        <v>0.37624999999999997</v>
      </c>
      <c r="AO6138" s="21">
        <v>0.38799999999999996</v>
      </c>
      <c r="AP6138" s="21">
        <v>0.41550000000000004</v>
      </c>
      <c r="AQ6138" s="21">
        <v>0.4537500000000001</v>
      </c>
      <c r="AR6138" s="21">
        <v>0.48700000000000004</v>
      </c>
      <c r="AS6138" s="21">
        <v>0.53425</v>
      </c>
      <c r="AU6138">
        <f t="shared" si="161"/>
        <v>66.525000000000006</v>
      </c>
      <c r="AV6138">
        <f t="shared" si="161"/>
        <v>77.300000000000011</v>
      </c>
      <c r="AW6138">
        <f t="shared" si="161"/>
        <v>75.25</v>
      </c>
      <c r="AX6138">
        <f t="shared" si="162"/>
        <v>219.07500000000002</v>
      </c>
    </row>
    <row r="6139" spans="1:50" x14ac:dyDescent="0.25">
      <c r="A6139" s="144" t="s">
        <v>170</v>
      </c>
      <c r="B6139" s="144" t="s">
        <v>145</v>
      </c>
      <c r="C6139" s="144" t="s">
        <v>185</v>
      </c>
      <c r="D6139" s="144" t="s">
        <v>183</v>
      </c>
      <c r="E6139" s="144" t="s">
        <v>186</v>
      </c>
      <c r="F6139" s="21" t="s">
        <v>188</v>
      </c>
      <c r="G6139" s="143">
        <v>44802</v>
      </c>
      <c r="H6139" s="143"/>
      <c r="I6139" s="21"/>
      <c r="J6139" s="21"/>
      <c r="K6139" s="21"/>
      <c r="L6139" s="21"/>
      <c r="M6139" s="21"/>
      <c r="N6139" s="21"/>
      <c r="O6139" s="21"/>
      <c r="P6139" s="21"/>
      <c r="AL6139" s="21">
        <v>0.34787499999999999</v>
      </c>
      <c r="AM6139" s="21">
        <v>0.39399999999999996</v>
      </c>
      <c r="AN6139" s="21">
        <v>0.40700000000000003</v>
      </c>
      <c r="AO6139" s="21">
        <v>0.42249999999999999</v>
      </c>
      <c r="AP6139" s="21">
        <v>0.44450000000000001</v>
      </c>
      <c r="AQ6139" s="21">
        <v>0.46299999999999997</v>
      </c>
      <c r="AR6139" s="21">
        <v>0.50324999999999998</v>
      </c>
      <c r="AS6139" s="21">
        <v>0.55649999999999999</v>
      </c>
      <c r="AU6139">
        <f t="shared" si="161"/>
        <v>69.575000000000003</v>
      </c>
      <c r="AV6139">
        <f t="shared" si="161"/>
        <v>78.8</v>
      </c>
      <c r="AW6139">
        <f t="shared" si="161"/>
        <v>81.400000000000006</v>
      </c>
      <c r="AX6139">
        <f t="shared" si="162"/>
        <v>229.77500000000001</v>
      </c>
    </row>
    <row r="6140" spans="1:50" x14ac:dyDescent="0.25">
      <c r="A6140" s="144" t="s">
        <v>170</v>
      </c>
      <c r="B6140" s="144" t="s">
        <v>145</v>
      </c>
      <c r="C6140" s="144" t="s">
        <v>185</v>
      </c>
      <c r="D6140" s="144" t="s">
        <v>183</v>
      </c>
      <c r="E6140" s="144" t="s">
        <v>186</v>
      </c>
      <c r="F6140" s="21" t="s">
        <v>188</v>
      </c>
      <c r="G6140" s="143">
        <v>44812</v>
      </c>
      <c r="H6140" s="143"/>
      <c r="I6140" s="21"/>
      <c r="J6140" s="21"/>
      <c r="K6140" s="21"/>
      <c r="L6140" s="21"/>
      <c r="M6140" s="21"/>
      <c r="N6140" s="21"/>
      <c r="O6140" s="21"/>
      <c r="P6140" s="21"/>
      <c r="AL6140" s="21">
        <v>0.35275000000000006</v>
      </c>
      <c r="AM6140" s="21">
        <v>0.38874999999999998</v>
      </c>
      <c r="AN6140" s="21">
        <v>0.37925000000000003</v>
      </c>
      <c r="AO6140" s="21">
        <v>0.40450000000000003</v>
      </c>
      <c r="AP6140" s="21">
        <v>0.43750000000000006</v>
      </c>
      <c r="AQ6140" s="21">
        <v>0.45824999999999994</v>
      </c>
      <c r="AR6140" s="21">
        <v>0.49349999999999999</v>
      </c>
      <c r="AS6140" s="21">
        <v>0.53599999999999992</v>
      </c>
      <c r="AU6140">
        <f t="shared" si="161"/>
        <v>70.550000000000011</v>
      </c>
      <c r="AV6140">
        <f t="shared" si="161"/>
        <v>77.75</v>
      </c>
      <c r="AW6140">
        <f t="shared" si="161"/>
        <v>75.850000000000009</v>
      </c>
      <c r="AX6140">
        <f t="shared" si="162"/>
        <v>224.15000000000003</v>
      </c>
    </row>
    <row r="6141" spans="1:50" x14ac:dyDescent="0.25">
      <c r="A6141" s="144" t="s">
        <v>170</v>
      </c>
      <c r="B6141" s="144" t="s">
        <v>145</v>
      </c>
      <c r="C6141" s="144" t="s">
        <v>185</v>
      </c>
      <c r="D6141" s="144" t="s">
        <v>183</v>
      </c>
      <c r="E6141" s="144" t="s">
        <v>186</v>
      </c>
      <c r="F6141" s="21" t="s">
        <v>188</v>
      </c>
      <c r="G6141" s="143">
        <v>44817</v>
      </c>
      <c r="H6141" s="143"/>
      <c r="I6141" s="21"/>
      <c r="J6141" s="21"/>
      <c r="K6141" s="21"/>
      <c r="L6141" s="21"/>
      <c r="M6141" s="21"/>
      <c r="N6141" s="21"/>
      <c r="O6141" s="21"/>
      <c r="P6141" s="21"/>
      <c r="AL6141" s="21">
        <v>0.34725</v>
      </c>
      <c r="AM6141" s="21">
        <v>0.39099999999999996</v>
      </c>
      <c r="AN6141" s="21">
        <v>0.38549999999999995</v>
      </c>
      <c r="AO6141" s="21">
        <v>0.40875</v>
      </c>
      <c r="AP6141" s="21">
        <v>0.44299999999999995</v>
      </c>
      <c r="AQ6141" s="21">
        <v>0.46</v>
      </c>
      <c r="AR6141" s="21">
        <v>0.48924999999999996</v>
      </c>
      <c r="AS6141" s="21">
        <v>0.54074999999999995</v>
      </c>
      <c r="AU6141">
        <f t="shared" si="161"/>
        <v>69.45</v>
      </c>
      <c r="AV6141">
        <f t="shared" si="161"/>
        <v>78.199999999999989</v>
      </c>
      <c r="AW6141">
        <f t="shared" si="161"/>
        <v>77.099999999999994</v>
      </c>
      <c r="AX6141">
        <f t="shared" si="162"/>
        <v>224.74999999999997</v>
      </c>
    </row>
    <row r="6142" spans="1:50" x14ac:dyDescent="0.25">
      <c r="A6142" s="144" t="s">
        <v>170</v>
      </c>
      <c r="B6142" s="144" t="s">
        <v>145</v>
      </c>
      <c r="C6142" s="144" t="s">
        <v>185</v>
      </c>
      <c r="D6142" s="144" t="s">
        <v>183</v>
      </c>
      <c r="E6142" s="144" t="s">
        <v>186</v>
      </c>
      <c r="F6142" s="21" t="s">
        <v>188</v>
      </c>
      <c r="G6142" s="143">
        <v>44823</v>
      </c>
      <c r="H6142" s="143"/>
      <c r="I6142" s="21"/>
      <c r="J6142" s="21"/>
      <c r="K6142" s="21"/>
      <c r="L6142" s="21"/>
      <c r="M6142" s="21"/>
      <c r="N6142" s="21"/>
      <c r="O6142" s="21"/>
      <c r="P6142" s="21"/>
      <c r="AL6142" s="21">
        <v>0.291375</v>
      </c>
      <c r="AM6142" s="21">
        <v>0.37424999999999997</v>
      </c>
      <c r="AN6142" s="21">
        <v>0.37450000000000006</v>
      </c>
      <c r="AO6142" s="21">
        <v>0.39399999999999996</v>
      </c>
      <c r="AP6142" s="21">
        <v>0.43125000000000002</v>
      </c>
      <c r="AQ6142" s="21">
        <v>0.46</v>
      </c>
      <c r="AR6142" s="21">
        <v>0.49024999999999996</v>
      </c>
      <c r="AS6142" s="21">
        <v>0.53874999999999995</v>
      </c>
      <c r="AU6142">
        <f t="shared" si="161"/>
        <v>58.274999999999999</v>
      </c>
      <c r="AV6142">
        <f t="shared" si="161"/>
        <v>74.849999999999994</v>
      </c>
      <c r="AW6142">
        <f t="shared" si="161"/>
        <v>74.900000000000006</v>
      </c>
      <c r="AX6142">
        <f t="shared" si="162"/>
        <v>208.02500000000001</v>
      </c>
    </row>
    <row r="6143" spans="1:50" x14ac:dyDescent="0.25">
      <c r="A6143" s="144" t="s">
        <v>170</v>
      </c>
      <c r="B6143" s="144" t="s">
        <v>145</v>
      </c>
      <c r="C6143" s="144" t="s">
        <v>185</v>
      </c>
      <c r="D6143" s="144" t="s">
        <v>183</v>
      </c>
      <c r="E6143" s="144" t="s">
        <v>186</v>
      </c>
      <c r="F6143" s="21" t="s">
        <v>188</v>
      </c>
      <c r="G6143" s="143">
        <v>44831</v>
      </c>
      <c r="H6143" s="143"/>
      <c r="I6143" s="21"/>
      <c r="J6143" s="21"/>
      <c r="K6143" s="21"/>
      <c r="L6143" s="21"/>
      <c r="M6143" s="21"/>
      <c r="N6143" s="21"/>
      <c r="O6143" s="21"/>
      <c r="P6143" s="21"/>
      <c r="AL6143" s="21">
        <v>0.34437499999999999</v>
      </c>
      <c r="AM6143" s="21">
        <v>0.38850000000000001</v>
      </c>
      <c r="AN6143" s="21">
        <v>0.39425000000000004</v>
      </c>
      <c r="AO6143" s="21">
        <v>0.42950000000000005</v>
      </c>
      <c r="AP6143" s="21">
        <v>0.44374999999999998</v>
      </c>
      <c r="AQ6143" s="21">
        <v>0.46224999999999994</v>
      </c>
      <c r="AR6143" s="21">
        <v>0.49074999999999996</v>
      </c>
      <c r="AS6143" s="21">
        <v>0.54500000000000004</v>
      </c>
      <c r="AU6143">
        <f t="shared" si="161"/>
        <v>68.875</v>
      </c>
      <c r="AV6143">
        <f t="shared" si="161"/>
        <v>77.7</v>
      </c>
      <c r="AW6143">
        <f t="shared" si="161"/>
        <v>78.850000000000009</v>
      </c>
      <c r="AX6143">
        <f t="shared" si="162"/>
        <v>225.42500000000001</v>
      </c>
    </row>
    <row r="6144" spans="1:50" x14ac:dyDescent="0.25">
      <c r="A6144" s="144" t="s">
        <v>170</v>
      </c>
      <c r="B6144" s="144" t="s">
        <v>145</v>
      </c>
      <c r="C6144" s="144" t="s">
        <v>185</v>
      </c>
      <c r="D6144" s="144" t="s">
        <v>183</v>
      </c>
      <c r="E6144" s="144" t="s">
        <v>186</v>
      </c>
      <c r="F6144" s="21" t="s">
        <v>188</v>
      </c>
      <c r="G6144" s="143">
        <v>44839</v>
      </c>
      <c r="H6144" s="143"/>
      <c r="I6144" s="21"/>
      <c r="J6144" s="21"/>
      <c r="K6144" s="21"/>
      <c r="L6144" s="21"/>
      <c r="M6144" s="21"/>
      <c r="N6144" s="21"/>
      <c r="O6144" s="21"/>
      <c r="P6144" s="21"/>
      <c r="AL6144" s="21">
        <v>0.33637499999999998</v>
      </c>
      <c r="AM6144" s="21">
        <v>0.39325000000000004</v>
      </c>
      <c r="AN6144" s="21">
        <v>0.39974999999999994</v>
      </c>
      <c r="AO6144" s="21">
        <v>0.42825000000000002</v>
      </c>
      <c r="AP6144" s="21">
        <v>0.44650000000000001</v>
      </c>
      <c r="AQ6144" s="21">
        <v>0.46150000000000008</v>
      </c>
      <c r="AR6144" s="21">
        <v>0.48575000000000002</v>
      </c>
      <c r="AS6144" s="21">
        <v>0.54600000000000004</v>
      </c>
      <c r="AU6144">
        <f t="shared" si="161"/>
        <v>67.274999999999991</v>
      </c>
      <c r="AV6144">
        <f t="shared" si="161"/>
        <v>78.650000000000006</v>
      </c>
      <c r="AW6144">
        <f t="shared" si="161"/>
        <v>79.949999999999989</v>
      </c>
      <c r="AX6144">
        <f t="shared" si="162"/>
        <v>225.875</v>
      </c>
    </row>
    <row r="6145" spans="1:50" x14ac:dyDescent="0.25">
      <c r="A6145" s="144" t="s">
        <v>170</v>
      </c>
      <c r="B6145" s="144" t="s">
        <v>145</v>
      </c>
      <c r="C6145" s="144" t="s">
        <v>185</v>
      </c>
      <c r="D6145" s="144" t="s">
        <v>183</v>
      </c>
      <c r="E6145" s="144" t="s">
        <v>186</v>
      </c>
      <c r="F6145" s="21" t="s">
        <v>188</v>
      </c>
      <c r="G6145" s="143">
        <v>44845</v>
      </c>
      <c r="H6145" s="143"/>
      <c r="I6145" s="21"/>
      <c r="J6145" s="21"/>
      <c r="K6145" s="21"/>
      <c r="L6145" s="21"/>
      <c r="M6145" s="21"/>
      <c r="N6145" s="21"/>
      <c r="O6145" s="21"/>
      <c r="P6145" s="21"/>
      <c r="AL6145" s="21">
        <v>0.24825</v>
      </c>
      <c r="AM6145" s="21">
        <v>0.35974999999999996</v>
      </c>
      <c r="AN6145" s="21">
        <v>0.37024999999999997</v>
      </c>
      <c r="AO6145" s="21">
        <v>0.39575000000000005</v>
      </c>
      <c r="AP6145" s="21">
        <v>0.43524999999999997</v>
      </c>
      <c r="AQ6145" s="21">
        <v>0.45649999999999996</v>
      </c>
      <c r="AR6145" s="21">
        <v>0.48449999999999993</v>
      </c>
      <c r="AS6145" s="21">
        <v>0.53650000000000009</v>
      </c>
      <c r="AU6145">
        <f t="shared" si="161"/>
        <v>49.65</v>
      </c>
      <c r="AV6145">
        <f t="shared" si="161"/>
        <v>71.949999999999989</v>
      </c>
      <c r="AW6145">
        <f t="shared" si="161"/>
        <v>74.05</v>
      </c>
      <c r="AX6145">
        <f t="shared" si="162"/>
        <v>195.64999999999998</v>
      </c>
    </row>
    <row r="6146" spans="1:50" x14ac:dyDescent="0.25">
      <c r="A6146" s="144" t="s">
        <v>170</v>
      </c>
      <c r="B6146" s="144" t="s">
        <v>145</v>
      </c>
      <c r="C6146" s="144" t="s">
        <v>185</v>
      </c>
      <c r="D6146" s="144" t="s">
        <v>183</v>
      </c>
      <c r="E6146" s="144" t="s">
        <v>186</v>
      </c>
      <c r="F6146" s="21" t="s">
        <v>188</v>
      </c>
      <c r="G6146" s="143">
        <v>44851</v>
      </c>
      <c r="H6146" s="143"/>
      <c r="I6146" s="21"/>
      <c r="J6146" s="21"/>
      <c r="K6146" s="21"/>
      <c r="L6146" s="21"/>
      <c r="M6146" s="21"/>
      <c r="N6146" s="21"/>
      <c r="O6146" s="21"/>
      <c r="P6146" s="21"/>
      <c r="AL6146" s="21">
        <v>0.31725000000000003</v>
      </c>
      <c r="AM6146" s="21">
        <v>0.38374999999999998</v>
      </c>
      <c r="AN6146" s="21">
        <v>0.37549999999999994</v>
      </c>
      <c r="AO6146" s="21">
        <v>0.40024999999999999</v>
      </c>
      <c r="AP6146" s="21">
        <v>0.44049999999999995</v>
      </c>
      <c r="AQ6146" s="21">
        <v>0.46500000000000002</v>
      </c>
      <c r="AR6146" s="21">
        <v>0.49125000000000002</v>
      </c>
      <c r="AS6146" s="21">
        <v>0.54225000000000001</v>
      </c>
      <c r="AU6146">
        <f t="shared" si="161"/>
        <v>63.45</v>
      </c>
      <c r="AV6146">
        <f t="shared" si="161"/>
        <v>76.75</v>
      </c>
      <c r="AW6146">
        <f t="shared" si="161"/>
        <v>75.099999999999994</v>
      </c>
      <c r="AX6146">
        <f t="shared" si="162"/>
        <v>215.29999999999998</v>
      </c>
    </row>
    <row r="6147" spans="1:50" x14ac:dyDescent="0.25">
      <c r="A6147" s="144" t="s">
        <v>170</v>
      </c>
      <c r="B6147" s="144" t="s">
        <v>145</v>
      </c>
      <c r="C6147" s="144" t="s">
        <v>185</v>
      </c>
      <c r="D6147" s="144" t="s">
        <v>183</v>
      </c>
      <c r="E6147" s="144" t="s">
        <v>186</v>
      </c>
      <c r="F6147" s="21" t="s">
        <v>188</v>
      </c>
      <c r="G6147" s="143">
        <v>44860</v>
      </c>
      <c r="H6147" s="143"/>
      <c r="I6147" s="21"/>
      <c r="J6147" s="21"/>
      <c r="K6147" s="21"/>
      <c r="L6147" s="21"/>
      <c r="M6147" s="21"/>
      <c r="N6147" s="21"/>
      <c r="O6147" s="21"/>
      <c r="P6147" s="21"/>
      <c r="AL6147">
        <v>0.23600000000000002</v>
      </c>
      <c r="AM6147">
        <v>0.36599999999999999</v>
      </c>
      <c r="AN6147">
        <v>0.36975000000000002</v>
      </c>
      <c r="AO6147">
        <v>0.38924999999999998</v>
      </c>
      <c r="AP6147">
        <v>0.42924999999999996</v>
      </c>
      <c r="AQ6147">
        <v>0.45899999999999996</v>
      </c>
      <c r="AR6147">
        <v>0.48974999999999996</v>
      </c>
      <c r="AS6147">
        <v>0.54049999999999998</v>
      </c>
      <c r="AU6147">
        <f t="shared" si="161"/>
        <v>47.2</v>
      </c>
      <c r="AV6147">
        <f t="shared" si="161"/>
        <v>73.2</v>
      </c>
      <c r="AW6147">
        <f t="shared" si="161"/>
        <v>73.95</v>
      </c>
      <c r="AX6147">
        <f t="shared" si="162"/>
        <v>194.35000000000002</v>
      </c>
    </row>
    <row r="6148" spans="1:50" x14ac:dyDescent="0.25">
      <c r="A6148" s="144" t="s">
        <v>170</v>
      </c>
      <c r="B6148" s="144" t="s">
        <v>145</v>
      </c>
      <c r="C6148" s="144" t="s">
        <v>185</v>
      </c>
      <c r="D6148" s="144" t="s">
        <v>183</v>
      </c>
      <c r="E6148" s="144" t="s">
        <v>186</v>
      </c>
      <c r="F6148" s="21" t="s">
        <v>188</v>
      </c>
      <c r="G6148" s="143">
        <v>44866</v>
      </c>
      <c r="H6148" s="143"/>
      <c r="I6148" s="21"/>
      <c r="J6148" s="21"/>
      <c r="K6148" s="21"/>
      <c r="L6148" s="21"/>
      <c r="M6148" s="21"/>
      <c r="N6148" s="21"/>
      <c r="O6148" s="21"/>
      <c r="P6148" s="21"/>
      <c r="AL6148">
        <v>0.217</v>
      </c>
      <c r="AM6148">
        <v>0.36450000000000005</v>
      </c>
      <c r="AN6148">
        <v>0.36675000000000002</v>
      </c>
      <c r="AO6148">
        <v>0.38799999999999996</v>
      </c>
      <c r="AP6148">
        <v>0.43149999999999999</v>
      </c>
      <c r="AQ6148">
        <v>0.46300000000000002</v>
      </c>
      <c r="AR6148">
        <v>0.49174999999999996</v>
      </c>
      <c r="AS6148">
        <v>0.53975000000000006</v>
      </c>
      <c r="AU6148">
        <f t="shared" si="161"/>
        <v>43.4</v>
      </c>
      <c r="AV6148">
        <f t="shared" si="161"/>
        <v>72.900000000000006</v>
      </c>
      <c r="AW6148">
        <f t="shared" si="161"/>
        <v>73.350000000000009</v>
      </c>
      <c r="AX6148">
        <f t="shared" si="162"/>
        <v>189.65000000000003</v>
      </c>
    </row>
    <row r="6149" spans="1:50" x14ac:dyDescent="0.25">
      <c r="A6149" s="144" t="s">
        <v>170</v>
      </c>
      <c r="B6149" s="144" t="s">
        <v>145</v>
      </c>
      <c r="C6149" s="144" t="s">
        <v>185</v>
      </c>
      <c r="D6149" s="144" t="s">
        <v>183</v>
      </c>
      <c r="E6149" s="144" t="s">
        <v>186</v>
      </c>
      <c r="F6149" s="21" t="s">
        <v>188</v>
      </c>
      <c r="G6149" s="143">
        <v>44924</v>
      </c>
      <c r="H6149" s="143"/>
      <c r="I6149" s="21"/>
      <c r="J6149" s="21"/>
      <c r="K6149" s="21"/>
      <c r="L6149" s="21"/>
      <c r="M6149" s="21"/>
      <c r="N6149" s="21"/>
      <c r="O6149" s="21"/>
      <c r="P6149" s="21"/>
      <c r="AL6149">
        <v>0.27337500000000003</v>
      </c>
    </row>
    <row r="6150" spans="1:50" x14ac:dyDescent="0.25">
      <c r="A6150" s="144" t="s">
        <v>170</v>
      </c>
      <c r="B6150" s="144" t="s">
        <v>145</v>
      </c>
      <c r="C6150" s="144" t="s">
        <v>185</v>
      </c>
      <c r="D6150" s="144" t="s">
        <v>183</v>
      </c>
      <c r="E6150" s="144" t="s">
        <v>186</v>
      </c>
      <c r="F6150" s="5" t="s">
        <v>153</v>
      </c>
      <c r="G6150" s="94">
        <v>44943</v>
      </c>
      <c r="H6150" s="94"/>
      <c r="I6150" s="5"/>
      <c r="J6150" s="5"/>
      <c r="K6150" s="5"/>
      <c r="L6150" s="5"/>
      <c r="M6150" s="5"/>
      <c r="N6150" s="5"/>
      <c r="O6150" s="5"/>
      <c r="P6150" s="5"/>
      <c r="AL6150">
        <v>0.30337500000000001</v>
      </c>
      <c r="AM6150">
        <v>0.38700000000000001</v>
      </c>
      <c r="AN6150">
        <v>0.377</v>
      </c>
      <c r="AO6150">
        <v>0.39424999999999999</v>
      </c>
      <c r="AP6150">
        <v>0.41850000000000004</v>
      </c>
      <c r="AQ6150">
        <v>0.45075000000000004</v>
      </c>
      <c r="AR6150">
        <v>0.48674999999999996</v>
      </c>
      <c r="AS6150">
        <v>0.53600000000000003</v>
      </c>
      <c r="AU6150">
        <f t="shared" si="161"/>
        <v>60.675000000000004</v>
      </c>
      <c r="AV6150">
        <f t="shared" si="161"/>
        <v>77.400000000000006</v>
      </c>
      <c r="AW6150">
        <f t="shared" si="161"/>
        <v>75.400000000000006</v>
      </c>
      <c r="AX6150">
        <f t="shared" si="162"/>
        <v>213.47500000000002</v>
      </c>
    </row>
    <row r="6151" spans="1:50" x14ac:dyDescent="0.25">
      <c r="A6151" s="144" t="s">
        <v>170</v>
      </c>
      <c r="B6151" s="144" t="s">
        <v>145</v>
      </c>
      <c r="C6151" s="144" t="s">
        <v>185</v>
      </c>
      <c r="D6151" s="144" t="s">
        <v>183</v>
      </c>
      <c r="E6151" s="144" t="s">
        <v>186</v>
      </c>
      <c r="F6151" s="5" t="s">
        <v>153</v>
      </c>
      <c r="G6151" s="94">
        <v>44956</v>
      </c>
      <c r="H6151" s="94"/>
      <c r="I6151" s="5"/>
      <c r="J6151" s="5"/>
      <c r="K6151" s="5"/>
      <c r="L6151" s="5"/>
      <c r="M6151" s="5"/>
      <c r="N6151" s="5"/>
      <c r="O6151" s="5"/>
      <c r="P6151" s="5"/>
      <c r="AL6151">
        <v>0.35400000000000004</v>
      </c>
      <c r="AM6151">
        <v>0.39500000000000002</v>
      </c>
      <c r="AN6151">
        <v>0.38549999999999995</v>
      </c>
      <c r="AO6151">
        <v>0.40474999999999994</v>
      </c>
      <c r="AP6151">
        <v>0.43474999999999997</v>
      </c>
      <c r="AQ6151">
        <v>0.46574999999999994</v>
      </c>
      <c r="AR6151">
        <v>0.48950000000000005</v>
      </c>
      <c r="AS6151">
        <v>0.53849999999999998</v>
      </c>
      <c r="AU6151">
        <f t="shared" si="161"/>
        <v>70.800000000000011</v>
      </c>
      <c r="AV6151">
        <f t="shared" si="161"/>
        <v>79</v>
      </c>
      <c r="AW6151">
        <f t="shared" si="161"/>
        <v>77.099999999999994</v>
      </c>
      <c r="AX6151">
        <f t="shared" si="162"/>
        <v>226.9</v>
      </c>
    </row>
    <row r="6152" spans="1:50" x14ac:dyDescent="0.25">
      <c r="A6152" s="144" t="s">
        <v>170</v>
      </c>
      <c r="B6152" s="144" t="s">
        <v>145</v>
      </c>
      <c r="C6152" s="144" t="s">
        <v>185</v>
      </c>
      <c r="D6152" s="144" t="s">
        <v>183</v>
      </c>
      <c r="E6152" s="144" t="s">
        <v>186</v>
      </c>
      <c r="F6152" s="5" t="s">
        <v>153</v>
      </c>
      <c r="G6152" s="94">
        <v>44988</v>
      </c>
      <c r="H6152" s="94"/>
      <c r="I6152" s="5"/>
      <c r="J6152" s="5"/>
      <c r="K6152" s="5"/>
      <c r="L6152" s="5"/>
      <c r="M6152" s="5"/>
      <c r="N6152" s="5"/>
      <c r="O6152" s="5"/>
      <c r="P6152" s="5"/>
      <c r="AL6152">
        <v>0.37624999999999997</v>
      </c>
      <c r="AM6152">
        <v>0.41174999999999995</v>
      </c>
      <c r="AN6152">
        <v>0.42275000000000007</v>
      </c>
      <c r="AO6152">
        <v>0.43924999999999997</v>
      </c>
      <c r="AP6152">
        <v>0.45075000000000004</v>
      </c>
      <c r="AQ6152">
        <v>0.47400000000000003</v>
      </c>
      <c r="AR6152">
        <v>0.49400000000000005</v>
      </c>
      <c r="AS6152">
        <v>0.54125000000000001</v>
      </c>
      <c r="AU6152">
        <f t="shared" si="161"/>
        <v>75.25</v>
      </c>
      <c r="AV6152">
        <f t="shared" si="161"/>
        <v>82.35</v>
      </c>
      <c r="AW6152">
        <f t="shared" si="161"/>
        <v>84.550000000000011</v>
      </c>
      <c r="AX6152">
        <f t="shared" si="162"/>
        <v>242.15</v>
      </c>
    </row>
    <row r="6153" spans="1:50" x14ac:dyDescent="0.25">
      <c r="A6153" s="144" t="s">
        <v>170</v>
      </c>
      <c r="B6153" s="144" t="s">
        <v>145</v>
      </c>
      <c r="C6153" s="144" t="s">
        <v>185</v>
      </c>
      <c r="D6153" s="144" t="s">
        <v>183</v>
      </c>
      <c r="E6153" s="144" t="s">
        <v>186</v>
      </c>
      <c r="F6153" s="5" t="s">
        <v>153</v>
      </c>
      <c r="G6153" s="94">
        <v>44998</v>
      </c>
      <c r="H6153" s="94"/>
      <c r="I6153" s="5"/>
      <c r="J6153" s="5"/>
      <c r="K6153" s="5"/>
      <c r="L6153" s="5"/>
      <c r="M6153" s="5"/>
      <c r="N6153" s="5"/>
      <c r="O6153" s="5"/>
      <c r="P6153" s="5"/>
      <c r="AL6153">
        <v>0.30625000000000002</v>
      </c>
      <c r="AM6153">
        <v>0.39124999999999999</v>
      </c>
      <c r="AN6153">
        <v>0.38274999999999998</v>
      </c>
      <c r="AO6153">
        <v>0.40974999999999995</v>
      </c>
      <c r="AP6153">
        <v>0.441</v>
      </c>
      <c r="AQ6153">
        <v>0.47075</v>
      </c>
      <c r="AR6153">
        <v>0.49175000000000002</v>
      </c>
      <c r="AS6153">
        <v>0.53700000000000003</v>
      </c>
      <c r="AU6153">
        <f t="shared" si="161"/>
        <v>61.250000000000007</v>
      </c>
      <c r="AV6153">
        <f t="shared" si="161"/>
        <v>78.25</v>
      </c>
      <c r="AW6153">
        <f t="shared" si="161"/>
        <v>76.55</v>
      </c>
      <c r="AX6153">
        <f t="shared" si="162"/>
        <v>216.05</v>
      </c>
    </row>
    <row r="6154" spans="1:50" x14ac:dyDescent="0.25">
      <c r="A6154" s="144" t="s">
        <v>170</v>
      </c>
      <c r="B6154" s="144" t="s">
        <v>145</v>
      </c>
      <c r="C6154" s="144" t="s">
        <v>185</v>
      </c>
      <c r="D6154" s="144" t="s">
        <v>183</v>
      </c>
      <c r="E6154" s="144" t="s">
        <v>186</v>
      </c>
      <c r="F6154" s="5" t="s">
        <v>153</v>
      </c>
      <c r="G6154" s="94">
        <v>45012</v>
      </c>
      <c r="H6154" s="94"/>
      <c r="I6154" s="5"/>
      <c r="J6154" s="5"/>
      <c r="K6154" s="5"/>
      <c r="L6154" s="5"/>
      <c r="M6154" s="5"/>
      <c r="N6154" s="5"/>
      <c r="O6154" s="5"/>
      <c r="P6154" s="5"/>
      <c r="AL6154">
        <v>0.24175000000000002</v>
      </c>
      <c r="AM6154">
        <v>0.35550000000000004</v>
      </c>
      <c r="AN6154">
        <v>0.373</v>
      </c>
      <c r="AO6154">
        <v>0.39149999999999996</v>
      </c>
      <c r="AP6154">
        <v>0.42475000000000002</v>
      </c>
      <c r="AQ6154">
        <v>0.46375</v>
      </c>
      <c r="AR6154">
        <v>0.49</v>
      </c>
      <c r="AS6154">
        <v>0.53524999999999989</v>
      </c>
      <c r="AU6154">
        <f t="shared" ref="AU6154:AW6155" si="163">AL6154*200</f>
        <v>48.35</v>
      </c>
      <c r="AV6154">
        <f t="shared" si="163"/>
        <v>71.100000000000009</v>
      </c>
      <c r="AW6154">
        <f t="shared" si="163"/>
        <v>74.599999999999994</v>
      </c>
      <c r="AX6154">
        <f t="shared" ref="AX6154:AX6155" si="164">AU6154+AV6154+AW6154</f>
        <v>194.05</v>
      </c>
    </row>
    <row r="6155" spans="1:50" x14ac:dyDescent="0.25">
      <c r="A6155" s="144" t="s">
        <v>170</v>
      </c>
      <c r="B6155" s="144" t="s">
        <v>145</v>
      </c>
      <c r="C6155" s="144" t="s">
        <v>185</v>
      </c>
      <c r="D6155" s="144" t="s">
        <v>183</v>
      </c>
      <c r="E6155" s="144" t="s">
        <v>186</v>
      </c>
      <c r="F6155" s="5" t="s">
        <v>153</v>
      </c>
      <c r="G6155" s="94">
        <v>45027</v>
      </c>
      <c r="H6155" s="94"/>
      <c r="I6155" s="5"/>
      <c r="J6155" s="5"/>
      <c r="K6155" s="5"/>
      <c r="L6155" s="5"/>
      <c r="M6155" s="5"/>
      <c r="N6155" s="5"/>
      <c r="O6155" s="5"/>
      <c r="P6155" s="5"/>
      <c r="AL6155">
        <v>0.32537500000000003</v>
      </c>
      <c r="AM6155">
        <v>0.35799999999999998</v>
      </c>
      <c r="AN6155">
        <v>0.36725000000000002</v>
      </c>
      <c r="AO6155">
        <v>0.38624999999999998</v>
      </c>
      <c r="AP6155">
        <v>0.41674999999999995</v>
      </c>
      <c r="AQ6155">
        <v>0.45650000000000007</v>
      </c>
      <c r="AR6155">
        <v>0.48700000000000004</v>
      </c>
      <c r="AS6155">
        <v>0.53074999999999994</v>
      </c>
      <c r="AU6155">
        <f t="shared" si="163"/>
        <v>65.075000000000003</v>
      </c>
      <c r="AV6155">
        <f t="shared" si="163"/>
        <v>71.599999999999994</v>
      </c>
      <c r="AW6155">
        <f t="shared" si="163"/>
        <v>73.45</v>
      </c>
      <c r="AX6155">
        <f t="shared" si="164"/>
        <v>210.125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7CF1-3767-4F57-9B5F-CC34A1BC73A1}">
  <dimension ref="A1:R676"/>
  <sheetViews>
    <sheetView workbookViewId="0">
      <selection activeCell="I15" sqref="I15"/>
    </sheetView>
  </sheetViews>
  <sheetFormatPr defaultRowHeight="15" x14ac:dyDescent="0.25"/>
  <sheetData>
    <row r="1" spans="1:18" x14ac:dyDescent="0.25">
      <c r="A1" t="s">
        <v>1</v>
      </c>
      <c r="B1" t="s">
        <v>208</v>
      </c>
      <c r="C1" t="s">
        <v>209</v>
      </c>
      <c r="D1" t="s">
        <v>210</v>
      </c>
      <c r="E1" t="s">
        <v>103</v>
      </c>
      <c r="F1" t="s">
        <v>104</v>
      </c>
      <c r="G1" t="s">
        <v>2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48</v>
      </c>
      <c r="P1" t="s">
        <v>129</v>
      </c>
      <c r="Q1" t="s">
        <v>130</v>
      </c>
      <c r="R1" t="s">
        <v>51</v>
      </c>
    </row>
    <row r="2" spans="1:18" x14ac:dyDescent="0.25">
      <c r="A2" t="s">
        <v>136</v>
      </c>
      <c r="B2" t="s">
        <v>211</v>
      </c>
      <c r="C2">
        <v>1</v>
      </c>
      <c r="D2">
        <v>1</v>
      </c>
      <c r="E2">
        <v>1</v>
      </c>
      <c r="F2" t="s">
        <v>140</v>
      </c>
      <c r="G2" s="100">
        <v>43978</v>
      </c>
      <c r="H2">
        <v>26.771559691758213</v>
      </c>
      <c r="I2">
        <v>28.962364510358508</v>
      </c>
      <c r="J2">
        <v>9.6745650763591762</v>
      </c>
      <c r="N2">
        <f>H2+I2</f>
        <v>55.733924202116725</v>
      </c>
      <c r="O2">
        <f>H2+I2+J2</f>
        <v>65.408489278475898</v>
      </c>
    </row>
    <row r="3" spans="1:18" x14ac:dyDescent="0.25">
      <c r="A3" t="s">
        <v>136</v>
      </c>
      <c r="B3" t="s">
        <v>211</v>
      </c>
      <c r="C3">
        <v>1</v>
      </c>
      <c r="D3">
        <v>1</v>
      </c>
      <c r="E3">
        <v>1</v>
      </c>
      <c r="F3" t="s">
        <v>140</v>
      </c>
      <c r="G3" s="100">
        <v>44025</v>
      </c>
      <c r="H3">
        <v>4.5715670455461757</v>
      </c>
      <c r="I3">
        <v>8.3194918677040572</v>
      </c>
      <c r="J3">
        <v>30.911967058408123</v>
      </c>
      <c r="K3">
        <v>23.234701373856986</v>
      </c>
      <c r="N3">
        <f t="shared" ref="N3:N66" si="0">H3+I3</f>
        <v>12.891058913250234</v>
      </c>
      <c r="O3">
        <f t="shared" ref="O3:O66" si="1">H3+I3+J3</f>
        <v>43.803025971658357</v>
      </c>
      <c r="P3">
        <f>H3+I3+J3+K3</f>
        <v>67.03772734551535</v>
      </c>
    </row>
    <row r="4" spans="1:18" x14ac:dyDescent="0.25">
      <c r="A4" t="s">
        <v>136</v>
      </c>
      <c r="B4" t="s">
        <v>211</v>
      </c>
      <c r="C4">
        <v>1</v>
      </c>
      <c r="D4">
        <v>1</v>
      </c>
      <c r="E4">
        <v>1</v>
      </c>
      <c r="F4" t="s">
        <v>140</v>
      </c>
      <c r="G4" s="100">
        <v>44053</v>
      </c>
      <c r="H4">
        <v>3.8050109077421359</v>
      </c>
      <c r="I4">
        <v>4.2133001847212235</v>
      </c>
      <c r="J4">
        <v>16.786034162830674</v>
      </c>
      <c r="K4">
        <v>20.675081525192944</v>
      </c>
      <c r="N4">
        <f t="shared" si="0"/>
        <v>8.0183110924633603</v>
      </c>
      <c r="O4">
        <f t="shared" si="1"/>
        <v>24.804345255294034</v>
      </c>
      <c r="P4">
        <f t="shared" ref="P4:P8" si="2">H4+I4+J4+K4</f>
        <v>45.479426780486975</v>
      </c>
    </row>
    <row r="5" spans="1:18" x14ac:dyDescent="0.25">
      <c r="A5" t="s">
        <v>136</v>
      </c>
      <c r="B5" t="s">
        <v>211</v>
      </c>
      <c r="C5">
        <v>1</v>
      </c>
      <c r="D5">
        <v>1</v>
      </c>
      <c r="E5">
        <v>1</v>
      </c>
      <c r="F5" t="s">
        <v>140</v>
      </c>
      <c r="G5" s="100">
        <v>44082</v>
      </c>
      <c r="H5">
        <v>36.207123638507831</v>
      </c>
      <c r="I5">
        <v>6.1227576691296459</v>
      </c>
      <c r="J5">
        <v>10.509981360695758</v>
      </c>
      <c r="K5">
        <v>24.707057794860184</v>
      </c>
      <c r="N5">
        <f t="shared" si="0"/>
        <v>42.329881307637478</v>
      </c>
      <c r="O5">
        <f t="shared" si="1"/>
        <v>52.83986266833324</v>
      </c>
      <c r="P5">
        <f t="shared" si="2"/>
        <v>77.54692046319343</v>
      </c>
    </row>
    <row r="6" spans="1:18" x14ac:dyDescent="0.25">
      <c r="A6" t="s">
        <v>136</v>
      </c>
      <c r="B6" t="s">
        <v>211</v>
      </c>
      <c r="C6">
        <v>1</v>
      </c>
      <c r="D6">
        <v>1</v>
      </c>
      <c r="E6">
        <v>1</v>
      </c>
      <c r="F6" t="s">
        <v>140</v>
      </c>
      <c r="G6" s="100">
        <v>44116</v>
      </c>
      <c r="H6">
        <v>23.111603639988324</v>
      </c>
      <c r="I6">
        <v>5.2535799238497018</v>
      </c>
      <c r="J6">
        <v>10.329119939836955</v>
      </c>
      <c r="K6">
        <v>5.7444879410336691</v>
      </c>
      <c r="N6">
        <f t="shared" si="0"/>
        <v>28.365183563838027</v>
      </c>
      <c r="O6">
        <f t="shared" si="1"/>
        <v>38.694303503674981</v>
      </c>
      <c r="P6">
        <f t="shared" si="2"/>
        <v>44.438791444708649</v>
      </c>
    </row>
    <row r="7" spans="1:18" x14ac:dyDescent="0.25">
      <c r="A7" t="s">
        <v>136</v>
      </c>
      <c r="B7" t="s">
        <v>211</v>
      </c>
      <c r="C7">
        <v>1</v>
      </c>
      <c r="D7">
        <v>1</v>
      </c>
      <c r="E7">
        <v>1</v>
      </c>
      <c r="F7" t="s">
        <v>140</v>
      </c>
      <c r="G7" s="100">
        <v>44144</v>
      </c>
      <c r="H7">
        <v>3.342514358928887</v>
      </c>
      <c r="I7">
        <v>2.5808805636962822</v>
      </c>
      <c r="J7">
        <v>2.8640006888523839</v>
      </c>
      <c r="K7">
        <v>1.8780197868681554</v>
      </c>
      <c r="N7">
        <f t="shared" si="0"/>
        <v>5.9233949226251692</v>
      </c>
      <c r="O7">
        <f t="shared" si="1"/>
        <v>8.7873956114775531</v>
      </c>
      <c r="P7">
        <f t="shared" si="2"/>
        <v>10.665415398345708</v>
      </c>
    </row>
    <row r="8" spans="1:18" x14ac:dyDescent="0.25">
      <c r="A8" t="s">
        <v>136</v>
      </c>
      <c r="B8" t="s">
        <v>211</v>
      </c>
      <c r="C8">
        <v>1</v>
      </c>
      <c r="D8">
        <v>1</v>
      </c>
      <c r="E8">
        <v>1</v>
      </c>
      <c r="F8" t="s">
        <v>140</v>
      </c>
      <c r="G8" s="100">
        <v>44172</v>
      </c>
      <c r="H8">
        <v>2.9255314548718045</v>
      </c>
      <c r="I8">
        <v>2.380762325765879</v>
      </c>
      <c r="J8">
        <v>2.566271806788659</v>
      </c>
      <c r="K8">
        <v>1.4237515017218889</v>
      </c>
      <c r="N8">
        <f t="shared" si="0"/>
        <v>5.3062937806376835</v>
      </c>
      <c r="O8">
        <f t="shared" si="1"/>
        <v>7.872565587426342</v>
      </c>
      <c r="P8">
        <f t="shared" si="2"/>
        <v>9.2963170891482303</v>
      </c>
    </row>
    <row r="9" spans="1:18" x14ac:dyDescent="0.25">
      <c r="A9" t="s">
        <v>136</v>
      </c>
      <c r="B9" t="s">
        <v>211</v>
      </c>
      <c r="C9">
        <v>1</v>
      </c>
      <c r="D9">
        <v>1</v>
      </c>
      <c r="E9">
        <v>1</v>
      </c>
      <c r="F9" t="s">
        <v>140</v>
      </c>
      <c r="G9" s="100">
        <v>44208</v>
      </c>
      <c r="H9">
        <v>2.5117128415777779</v>
      </c>
      <c r="I9">
        <v>2.1964263405848068</v>
      </c>
      <c r="J9">
        <v>1.0204115976134984</v>
      </c>
      <c r="N9">
        <f t="shared" si="0"/>
        <v>4.7081391821625846</v>
      </c>
      <c r="O9">
        <f t="shared" si="1"/>
        <v>5.7285507797760831</v>
      </c>
    </row>
    <row r="10" spans="1:18" x14ac:dyDescent="0.25">
      <c r="A10" t="s">
        <v>136</v>
      </c>
      <c r="B10" t="s">
        <v>211</v>
      </c>
      <c r="C10">
        <v>1</v>
      </c>
      <c r="D10">
        <v>1</v>
      </c>
      <c r="E10">
        <v>1</v>
      </c>
      <c r="F10" t="s">
        <v>140</v>
      </c>
      <c r="G10" s="100">
        <v>44225</v>
      </c>
      <c r="H10">
        <v>5.4659393498498945</v>
      </c>
      <c r="I10">
        <v>4.6724368816904427</v>
      </c>
      <c r="J10">
        <v>2.1939993247061054</v>
      </c>
      <c r="K10">
        <v>0.17666678175792988</v>
      </c>
      <c r="L10">
        <v>1.9374813039846073</v>
      </c>
      <c r="M10">
        <v>5.3415935236743319</v>
      </c>
      <c r="N10">
        <f t="shared" si="0"/>
        <v>10.138376231540338</v>
      </c>
      <c r="O10">
        <f t="shared" si="1"/>
        <v>12.332375556246443</v>
      </c>
      <c r="P10">
        <f>H10+I10+J10+K10</f>
        <v>12.509042338004374</v>
      </c>
      <c r="Q10">
        <f>H10+I10+J10+K10+L10</f>
        <v>14.446523641988982</v>
      </c>
      <c r="R10">
        <f>M10+Q10</f>
        <v>19.788117165663316</v>
      </c>
    </row>
    <row r="11" spans="1:18" x14ac:dyDescent="0.25">
      <c r="A11" t="s">
        <v>141</v>
      </c>
      <c r="B11" t="s">
        <v>211</v>
      </c>
      <c r="C11">
        <v>1</v>
      </c>
      <c r="D11">
        <v>2</v>
      </c>
      <c r="E11">
        <v>1</v>
      </c>
      <c r="F11" t="s">
        <v>140</v>
      </c>
      <c r="G11" s="97">
        <v>43978</v>
      </c>
      <c r="H11" s="5">
        <v>21.384390587745958</v>
      </c>
      <c r="I11" s="5">
        <v>32.971112473579701</v>
      </c>
      <c r="J11" s="5">
        <v>18.605075245558023</v>
      </c>
      <c r="K11" s="5"/>
      <c r="L11" s="5"/>
      <c r="M11" s="5"/>
      <c r="N11">
        <f t="shared" si="0"/>
        <v>54.355503061325663</v>
      </c>
      <c r="O11">
        <f t="shared" si="1"/>
        <v>72.96057830688369</v>
      </c>
    </row>
    <row r="12" spans="1:18" x14ac:dyDescent="0.25">
      <c r="A12" t="s">
        <v>141</v>
      </c>
      <c r="B12" t="s">
        <v>211</v>
      </c>
      <c r="C12">
        <v>1</v>
      </c>
      <c r="D12">
        <v>2</v>
      </c>
      <c r="E12">
        <v>1</v>
      </c>
      <c r="F12" t="s">
        <v>140</v>
      </c>
      <c r="G12" s="97">
        <v>44025</v>
      </c>
      <c r="H12" s="5">
        <v>5.3134359424463717</v>
      </c>
      <c r="I12" s="5">
        <v>7.1091942674237734</v>
      </c>
      <c r="J12" s="5">
        <v>32.285495161189068</v>
      </c>
      <c r="K12" s="5">
        <v>28.44489014410993</v>
      </c>
      <c r="L12" s="5"/>
      <c r="M12" s="5"/>
      <c r="N12">
        <f t="shared" si="0"/>
        <v>12.422630209870146</v>
      </c>
      <c r="O12">
        <f t="shared" si="1"/>
        <v>44.708125371059211</v>
      </c>
      <c r="P12">
        <f t="shared" ref="P12:P19" si="3">H12+I12+J12+K12</f>
        <v>73.153015515169145</v>
      </c>
    </row>
    <row r="13" spans="1:18" x14ac:dyDescent="0.25">
      <c r="A13" t="s">
        <v>141</v>
      </c>
      <c r="B13" t="s">
        <v>211</v>
      </c>
      <c r="C13">
        <v>1</v>
      </c>
      <c r="D13">
        <v>2</v>
      </c>
      <c r="E13">
        <v>1</v>
      </c>
      <c r="F13" t="s">
        <v>140</v>
      </c>
      <c r="G13" s="97">
        <v>44053</v>
      </c>
      <c r="H13" s="5">
        <v>3.0455700251080096</v>
      </c>
      <c r="I13" s="5">
        <v>3.511999498963267</v>
      </c>
      <c r="J13" s="5">
        <v>21.594998074201747</v>
      </c>
      <c r="K13" s="5">
        <v>26.202019364256259</v>
      </c>
      <c r="L13" s="5"/>
      <c r="M13" s="5"/>
      <c r="N13">
        <f t="shared" si="0"/>
        <v>6.5575695240712761</v>
      </c>
      <c r="O13">
        <f t="shared" si="1"/>
        <v>28.152567598273023</v>
      </c>
      <c r="P13">
        <f t="shared" si="3"/>
        <v>54.354586962529282</v>
      </c>
    </row>
    <row r="14" spans="1:18" x14ac:dyDescent="0.25">
      <c r="A14" t="s">
        <v>141</v>
      </c>
      <c r="B14" t="s">
        <v>211</v>
      </c>
      <c r="C14">
        <v>1</v>
      </c>
      <c r="D14">
        <v>2</v>
      </c>
      <c r="E14">
        <v>1</v>
      </c>
      <c r="F14" t="s">
        <v>140</v>
      </c>
      <c r="G14" s="97">
        <v>44082</v>
      </c>
      <c r="H14" s="5">
        <v>40.454256340746319</v>
      </c>
      <c r="I14" s="5">
        <v>3.2656218312850096</v>
      </c>
      <c r="J14" s="5">
        <v>10.937501905145936</v>
      </c>
      <c r="K14" s="5">
        <v>21.120163260490465</v>
      </c>
      <c r="L14" s="5"/>
      <c r="M14" s="5"/>
      <c r="N14">
        <f t="shared" si="0"/>
        <v>43.719878172031329</v>
      </c>
      <c r="O14">
        <f t="shared" si="1"/>
        <v>54.657380077177265</v>
      </c>
      <c r="P14">
        <f t="shared" si="3"/>
        <v>75.777543337667737</v>
      </c>
    </row>
    <row r="15" spans="1:18" x14ac:dyDescent="0.25">
      <c r="A15" t="s">
        <v>141</v>
      </c>
      <c r="B15" t="s">
        <v>211</v>
      </c>
      <c r="C15">
        <v>1</v>
      </c>
      <c r="D15">
        <v>2</v>
      </c>
      <c r="E15">
        <v>1</v>
      </c>
      <c r="F15" t="s">
        <v>140</v>
      </c>
      <c r="G15" s="97">
        <v>44116</v>
      </c>
      <c r="H15" s="5">
        <v>14.473452126140444</v>
      </c>
      <c r="I15" s="5">
        <v>2.6875356269960564</v>
      </c>
      <c r="J15" s="5">
        <v>4.2458764939182938</v>
      </c>
      <c r="K15" s="5">
        <v>8.9817631716976738</v>
      </c>
      <c r="L15" s="5"/>
      <c r="M15" s="5"/>
      <c r="N15">
        <f t="shared" si="0"/>
        <v>17.160987753136499</v>
      </c>
      <c r="O15">
        <f t="shared" si="1"/>
        <v>21.406864247054791</v>
      </c>
      <c r="P15">
        <f t="shared" si="3"/>
        <v>30.388627418752463</v>
      </c>
    </row>
    <row r="16" spans="1:18" x14ac:dyDescent="0.25">
      <c r="A16" t="s">
        <v>141</v>
      </c>
      <c r="B16" t="s">
        <v>211</v>
      </c>
      <c r="C16">
        <v>1</v>
      </c>
      <c r="D16">
        <v>2</v>
      </c>
      <c r="E16">
        <v>1</v>
      </c>
      <c r="F16" t="s">
        <v>140</v>
      </c>
      <c r="G16" s="97">
        <v>44144</v>
      </c>
      <c r="H16" s="5">
        <v>3.9427378858404833</v>
      </c>
      <c r="I16" s="5">
        <v>3.5118241409762958</v>
      </c>
      <c r="J16" s="5">
        <v>3.034156952293551</v>
      </c>
      <c r="K16" s="5">
        <v>2.8529212710686243</v>
      </c>
      <c r="L16" s="5"/>
      <c r="M16" s="5"/>
      <c r="N16">
        <f t="shared" si="0"/>
        <v>7.4545620268167792</v>
      </c>
      <c r="O16">
        <f t="shared" si="1"/>
        <v>10.488718979110331</v>
      </c>
      <c r="P16">
        <f t="shared" si="3"/>
        <v>13.341640250178955</v>
      </c>
    </row>
    <row r="17" spans="1:18" x14ac:dyDescent="0.25">
      <c r="A17" t="s">
        <v>141</v>
      </c>
      <c r="B17" t="s">
        <v>211</v>
      </c>
      <c r="C17">
        <v>1</v>
      </c>
      <c r="D17">
        <v>2</v>
      </c>
      <c r="E17">
        <v>1</v>
      </c>
      <c r="F17" t="s">
        <v>140</v>
      </c>
      <c r="G17" s="97">
        <v>44172</v>
      </c>
      <c r="H17" s="5">
        <v>3.2350207636289774</v>
      </c>
      <c r="I17" s="5">
        <v>2.2614775344226072</v>
      </c>
      <c r="J17" s="5">
        <v>2.7558102573137795</v>
      </c>
      <c r="K17" s="5">
        <v>1.0514631530263367</v>
      </c>
      <c r="L17" s="5"/>
      <c r="M17" s="5"/>
      <c r="N17">
        <f t="shared" si="0"/>
        <v>5.4964982980515842</v>
      </c>
      <c r="O17">
        <f t="shared" si="1"/>
        <v>8.2523085553653637</v>
      </c>
      <c r="P17">
        <f t="shared" si="3"/>
        <v>9.3037717083917002</v>
      </c>
    </row>
    <row r="18" spans="1:18" x14ac:dyDescent="0.25">
      <c r="A18" t="s">
        <v>141</v>
      </c>
      <c r="B18" t="s">
        <v>211</v>
      </c>
      <c r="C18">
        <v>1</v>
      </c>
      <c r="D18">
        <v>2</v>
      </c>
      <c r="E18">
        <v>1</v>
      </c>
      <c r="F18" t="s">
        <v>140</v>
      </c>
      <c r="G18" s="97">
        <v>44208</v>
      </c>
      <c r="H18" s="5">
        <v>1.5457564800282515</v>
      </c>
      <c r="I18" s="5">
        <v>1.531821566995907</v>
      </c>
      <c r="J18" s="5">
        <v>1.1432426902124169</v>
      </c>
      <c r="K18" s="5">
        <v>0.92297203862149613</v>
      </c>
      <c r="L18" s="5"/>
      <c r="M18" s="5"/>
      <c r="N18">
        <f t="shared" si="0"/>
        <v>3.0775780470241587</v>
      </c>
      <c r="O18">
        <f t="shared" si="1"/>
        <v>4.2208207372365756</v>
      </c>
      <c r="P18">
        <f t="shared" si="3"/>
        <v>5.1437927758580715</v>
      </c>
    </row>
    <row r="19" spans="1:18" x14ac:dyDescent="0.25">
      <c r="A19" t="s">
        <v>141</v>
      </c>
      <c r="B19" t="s">
        <v>211</v>
      </c>
      <c r="C19">
        <v>1</v>
      </c>
      <c r="D19">
        <v>2</v>
      </c>
      <c r="E19">
        <v>1</v>
      </c>
      <c r="F19" t="s">
        <v>140</v>
      </c>
      <c r="G19" s="97">
        <v>44225</v>
      </c>
      <c r="H19" s="5">
        <v>4.3637867225184914</v>
      </c>
      <c r="I19" s="5">
        <v>3.3998150302495533</v>
      </c>
      <c r="J19" s="5">
        <v>1.6891638730942569</v>
      </c>
      <c r="K19" s="5">
        <v>2.3040494536720848</v>
      </c>
      <c r="L19" s="5">
        <v>0.91258784106884938</v>
      </c>
      <c r="M19" s="5">
        <v>4.160330198537002</v>
      </c>
      <c r="N19">
        <f t="shared" si="0"/>
        <v>7.7636017527680448</v>
      </c>
      <c r="O19">
        <f t="shared" si="1"/>
        <v>9.4527656258623018</v>
      </c>
      <c r="P19">
        <f t="shared" si="3"/>
        <v>11.756815079534388</v>
      </c>
      <c r="Q19">
        <f>H19+I19+J19+K19+L19</f>
        <v>12.669402920603236</v>
      </c>
      <c r="R19">
        <f>M19+Q19</f>
        <v>16.829733119140236</v>
      </c>
    </row>
    <row r="20" spans="1:18" x14ac:dyDescent="0.25">
      <c r="A20" t="s">
        <v>142</v>
      </c>
      <c r="B20" t="s">
        <v>211</v>
      </c>
      <c r="C20">
        <v>1</v>
      </c>
      <c r="D20">
        <v>3</v>
      </c>
      <c r="E20">
        <v>1</v>
      </c>
      <c r="F20" t="s">
        <v>140</v>
      </c>
      <c r="G20" s="100">
        <v>43978</v>
      </c>
      <c r="H20">
        <v>21.402737849955859</v>
      </c>
      <c r="I20">
        <v>29.063116454668091</v>
      </c>
      <c r="J20">
        <v>12.543520593987974</v>
      </c>
      <c r="N20">
        <f t="shared" si="0"/>
        <v>50.465854304623946</v>
      </c>
      <c r="O20">
        <f t="shared" si="1"/>
        <v>63.009374898611924</v>
      </c>
    </row>
    <row r="21" spans="1:18" x14ac:dyDescent="0.25">
      <c r="A21" t="s">
        <v>142</v>
      </c>
      <c r="B21" t="s">
        <v>211</v>
      </c>
      <c r="C21">
        <v>1</v>
      </c>
      <c r="D21">
        <v>3</v>
      </c>
      <c r="E21">
        <v>1</v>
      </c>
      <c r="F21" t="s">
        <v>140</v>
      </c>
      <c r="G21" s="100">
        <v>44025</v>
      </c>
      <c r="H21">
        <v>4.7612443060236611</v>
      </c>
      <c r="I21">
        <v>7.6671593948905565</v>
      </c>
      <c r="J21">
        <v>31.324471133706368</v>
      </c>
      <c r="K21">
        <v>30.758897441130323</v>
      </c>
      <c r="N21">
        <f t="shared" si="0"/>
        <v>12.428403700914217</v>
      </c>
      <c r="O21">
        <f t="shared" si="1"/>
        <v>43.752874834620584</v>
      </c>
      <c r="P21">
        <f t="shared" ref="P21:P26" si="4">H21+I21+J21+K21</f>
        <v>74.5117722757509</v>
      </c>
    </row>
    <row r="22" spans="1:18" x14ac:dyDescent="0.25">
      <c r="A22" t="s">
        <v>142</v>
      </c>
      <c r="B22" t="s">
        <v>211</v>
      </c>
      <c r="C22">
        <v>1</v>
      </c>
      <c r="D22">
        <v>3</v>
      </c>
      <c r="E22">
        <v>1</v>
      </c>
      <c r="F22" t="s">
        <v>140</v>
      </c>
      <c r="G22" s="100">
        <v>44053</v>
      </c>
      <c r="H22">
        <v>3.0595021101802189</v>
      </c>
      <c r="I22">
        <v>3.4272088335151105</v>
      </c>
      <c r="J22">
        <v>18.982447386990952</v>
      </c>
      <c r="K22">
        <v>28.793748501111924</v>
      </c>
      <c r="N22">
        <f t="shared" si="0"/>
        <v>6.4867109436953294</v>
      </c>
      <c r="O22">
        <f t="shared" si="1"/>
        <v>25.46915833068628</v>
      </c>
      <c r="P22">
        <f t="shared" si="4"/>
        <v>54.262906831798205</v>
      </c>
    </row>
    <row r="23" spans="1:18" x14ac:dyDescent="0.25">
      <c r="A23" t="s">
        <v>142</v>
      </c>
      <c r="B23" t="s">
        <v>211</v>
      </c>
      <c r="C23">
        <v>1</v>
      </c>
      <c r="D23">
        <v>3</v>
      </c>
      <c r="E23">
        <v>1</v>
      </c>
      <c r="F23" t="s">
        <v>140</v>
      </c>
      <c r="G23" s="100">
        <v>44082</v>
      </c>
      <c r="H23">
        <v>39.087639381140477</v>
      </c>
      <c r="I23">
        <v>4.4003950060301937</v>
      </c>
      <c r="J23">
        <v>10.45646367754715</v>
      </c>
      <c r="K23">
        <v>20.648945711737216</v>
      </c>
      <c r="N23">
        <f t="shared" si="0"/>
        <v>43.488034387170671</v>
      </c>
      <c r="O23">
        <f t="shared" si="1"/>
        <v>53.94449806471782</v>
      </c>
      <c r="P23">
        <f t="shared" si="4"/>
        <v>74.593443776455032</v>
      </c>
    </row>
    <row r="24" spans="1:18" x14ac:dyDescent="0.25">
      <c r="A24" t="s">
        <v>142</v>
      </c>
      <c r="B24" t="s">
        <v>211</v>
      </c>
      <c r="C24">
        <v>1</v>
      </c>
      <c r="D24">
        <v>3</v>
      </c>
      <c r="E24">
        <v>1</v>
      </c>
      <c r="F24" t="s">
        <v>140</v>
      </c>
      <c r="G24" s="100">
        <v>44116</v>
      </c>
      <c r="H24">
        <v>10.888705294818266</v>
      </c>
      <c r="I24">
        <v>2.7130671586133617</v>
      </c>
      <c r="J24">
        <v>1.3733494297093678</v>
      </c>
      <c r="K24">
        <v>6.443846337732305</v>
      </c>
      <c r="N24">
        <f t="shared" si="0"/>
        <v>13.601772453431627</v>
      </c>
      <c r="O24">
        <f t="shared" si="1"/>
        <v>14.975121883140995</v>
      </c>
      <c r="P24">
        <f t="shared" si="4"/>
        <v>21.4189682208733</v>
      </c>
    </row>
    <row r="25" spans="1:18" x14ac:dyDescent="0.25">
      <c r="A25" t="s">
        <v>142</v>
      </c>
      <c r="B25" t="s">
        <v>211</v>
      </c>
      <c r="C25">
        <v>1</v>
      </c>
      <c r="D25">
        <v>3</v>
      </c>
      <c r="E25">
        <v>1</v>
      </c>
      <c r="F25" t="s">
        <v>140</v>
      </c>
      <c r="G25" s="100">
        <v>44144</v>
      </c>
      <c r="H25">
        <v>5.5065274952260417</v>
      </c>
      <c r="I25">
        <v>3.0668717393077181</v>
      </c>
      <c r="J25">
        <v>2.819556136309644</v>
      </c>
      <c r="K25">
        <v>2.6398626264858205</v>
      </c>
      <c r="N25">
        <f t="shared" si="0"/>
        <v>8.5733992345337597</v>
      </c>
      <c r="O25">
        <f t="shared" si="1"/>
        <v>11.392955370843403</v>
      </c>
      <c r="P25">
        <f t="shared" si="4"/>
        <v>14.032817997329223</v>
      </c>
    </row>
    <row r="26" spans="1:18" x14ac:dyDescent="0.25">
      <c r="A26" t="s">
        <v>142</v>
      </c>
      <c r="B26" t="s">
        <v>211</v>
      </c>
      <c r="C26">
        <v>1</v>
      </c>
      <c r="D26">
        <v>3</v>
      </c>
      <c r="E26">
        <v>1</v>
      </c>
      <c r="F26" t="s">
        <v>140</v>
      </c>
      <c r="G26" s="100">
        <v>44172</v>
      </c>
      <c r="H26">
        <v>2.8226102410596621</v>
      </c>
      <c r="I26">
        <v>2.1775618852183958</v>
      </c>
      <c r="J26">
        <v>1.4173602972850536</v>
      </c>
      <c r="K26">
        <v>2.0576289413310715</v>
      </c>
      <c r="N26">
        <f t="shared" si="0"/>
        <v>5.0001721262780574</v>
      </c>
      <c r="O26">
        <f t="shared" si="1"/>
        <v>6.4175324235631113</v>
      </c>
      <c r="P26">
        <f t="shared" si="4"/>
        <v>8.4751613648941824</v>
      </c>
    </row>
    <row r="27" spans="1:18" x14ac:dyDescent="0.25">
      <c r="A27" t="s">
        <v>142</v>
      </c>
      <c r="B27" t="s">
        <v>211</v>
      </c>
      <c r="C27">
        <v>1</v>
      </c>
      <c r="D27">
        <v>3</v>
      </c>
      <c r="E27">
        <v>1</v>
      </c>
      <c r="F27" t="s">
        <v>140</v>
      </c>
      <c r="G27" s="100">
        <v>44208</v>
      </c>
      <c r="H27">
        <v>2.5945990283361224</v>
      </c>
      <c r="I27">
        <v>2.8506975735611655</v>
      </c>
      <c r="J27">
        <v>0.49539865044938591</v>
      </c>
      <c r="N27">
        <f t="shared" si="0"/>
        <v>5.4452966018972884</v>
      </c>
      <c r="O27">
        <f t="shared" si="1"/>
        <v>5.9406952523466741</v>
      </c>
    </row>
    <row r="28" spans="1:18" x14ac:dyDescent="0.25">
      <c r="A28" t="s">
        <v>142</v>
      </c>
      <c r="B28" t="s">
        <v>211</v>
      </c>
      <c r="C28">
        <v>1</v>
      </c>
      <c r="D28">
        <v>3</v>
      </c>
      <c r="E28">
        <v>1</v>
      </c>
      <c r="F28" t="s">
        <v>140</v>
      </c>
      <c r="G28" s="100">
        <v>44225</v>
      </c>
      <c r="H28">
        <v>5.1284861558945103</v>
      </c>
      <c r="I28">
        <v>4.2196997130666576</v>
      </c>
      <c r="J28">
        <v>2.0748156518207272</v>
      </c>
      <c r="K28">
        <v>2.2950746003936207</v>
      </c>
      <c r="L28">
        <v>4.004468219057947</v>
      </c>
      <c r="M28">
        <v>10.427362597287644</v>
      </c>
      <c r="N28">
        <f t="shared" si="0"/>
        <v>9.348185868961167</v>
      </c>
      <c r="O28">
        <f t="shared" si="1"/>
        <v>11.423001520781895</v>
      </c>
      <c r="P28">
        <f>H28+I28+J28+K28</f>
        <v>13.718076121175516</v>
      </c>
      <c r="Q28">
        <f>H28+I28+J28+K28+L28</f>
        <v>17.722544340233462</v>
      </c>
      <c r="R28">
        <f>M28+Q28</f>
        <v>28.149906937521106</v>
      </c>
    </row>
    <row r="29" spans="1:18" x14ac:dyDescent="0.25">
      <c r="A29" t="s">
        <v>144</v>
      </c>
      <c r="B29" t="s">
        <v>211</v>
      </c>
      <c r="C29">
        <v>1</v>
      </c>
      <c r="D29">
        <v>4</v>
      </c>
      <c r="E29">
        <v>1</v>
      </c>
      <c r="F29" t="s">
        <v>140</v>
      </c>
      <c r="G29" s="97">
        <v>43978</v>
      </c>
      <c r="H29" s="5">
        <v>41.9352733933896</v>
      </c>
      <c r="I29" s="5">
        <v>62.187608932527255</v>
      </c>
      <c r="J29" s="5">
        <v>58.838975444693197</v>
      </c>
      <c r="K29" s="5"/>
      <c r="L29" s="5"/>
      <c r="M29" s="5"/>
      <c r="N29">
        <f t="shared" si="0"/>
        <v>104.12288232591686</v>
      </c>
      <c r="O29">
        <f t="shared" si="1"/>
        <v>162.96185777061007</v>
      </c>
    </row>
    <row r="30" spans="1:18" x14ac:dyDescent="0.25">
      <c r="A30" t="s">
        <v>144</v>
      </c>
      <c r="B30" t="s">
        <v>211</v>
      </c>
      <c r="C30">
        <v>1</v>
      </c>
      <c r="D30">
        <v>4</v>
      </c>
      <c r="E30">
        <v>1</v>
      </c>
      <c r="F30" t="s">
        <v>140</v>
      </c>
      <c r="G30" s="97">
        <v>44025</v>
      </c>
      <c r="H30" s="5">
        <v>5.1054762955927062</v>
      </c>
      <c r="I30" s="5">
        <v>14.520898221061662</v>
      </c>
      <c r="J30" s="5">
        <v>59.665343192123018</v>
      </c>
      <c r="K30" s="5">
        <v>56.278767298412063</v>
      </c>
      <c r="L30" s="5"/>
      <c r="M30" s="5"/>
      <c r="N30">
        <f t="shared" si="0"/>
        <v>19.626374516654369</v>
      </c>
      <c r="O30">
        <f t="shared" si="1"/>
        <v>79.291717708777384</v>
      </c>
      <c r="P30">
        <f t="shared" ref="P30:P37" si="5">H30+I30+J30+K30</f>
        <v>135.57048500718946</v>
      </c>
    </row>
    <row r="31" spans="1:18" x14ac:dyDescent="0.25">
      <c r="A31" t="s">
        <v>144</v>
      </c>
      <c r="B31" t="s">
        <v>211</v>
      </c>
      <c r="C31">
        <v>1</v>
      </c>
      <c r="D31">
        <v>4</v>
      </c>
      <c r="E31">
        <v>1</v>
      </c>
      <c r="F31" t="s">
        <v>140</v>
      </c>
      <c r="G31" s="97">
        <v>44053</v>
      </c>
      <c r="H31" s="5">
        <v>3.825583549012447</v>
      </c>
      <c r="I31" s="5">
        <v>5.3918348272501433</v>
      </c>
      <c r="J31" s="5">
        <v>47.706137701764881</v>
      </c>
      <c r="K31" s="5">
        <v>59.589497815635802</v>
      </c>
      <c r="L31" s="5"/>
      <c r="M31" s="5"/>
      <c r="N31">
        <f t="shared" si="0"/>
        <v>9.2174183762625894</v>
      </c>
      <c r="O31">
        <f t="shared" si="1"/>
        <v>56.923556078027474</v>
      </c>
      <c r="P31">
        <f t="shared" si="5"/>
        <v>116.51305389366328</v>
      </c>
    </row>
    <row r="32" spans="1:18" x14ac:dyDescent="0.25">
      <c r="A32" t="s">
        <v>144</v>
      </c>
      <c r="B32" t="s">
        <v>211</v>
      </c>
      <c r="C32">
        <v>1</v>
      </c>
      <c r="D32">
        <v>4</v>
      </c>
      <c r="E32">
        <v>1</v>
      </c>
      <c r="F32" t="s">
        <v>140</v>
      </c>
      <c r="G32" s="97">
        <v>44082</v>
      </c>
      <c r="H32" s="5">
        <v>22.87165348284508</v>
      </c>
      <c r="I32" s="5">
        <v>5.6660942355824435</v>
      </c>
      <c r="J32" s="5">
        <v>24.908266489503603</v>
      </c>
      <c r="K32" s="5">
        <v>53.984479093263445</v>
      </c>
      <c r="L32" s="5"/>
      <c r="M32" s="5"/>
      <c r="N32">
        <f t="shared" si="0"/>
        <v>28.537747718427525</v>
      </c>
      <c r="O32">
        <f t="shared" si="1"/>
        <v>53.446014207931128</v>
      </c>
      <c r="P32">
        <f t="shared" si="5"/>
        <v>107.43049330119457</v>
      </c>
    </row>
    <row r="33" spans="1:18" x14ac:dyDescent="0.25">
      <c r="A33" t="s">
        <v>144</v>
      </c>
      <c r="B33" t="s">
        <v>211</v>
      </c>
      <c r="C33">
        <v>1</v>
      </c>
      <c r="D33">
        <v>4</v>
      </c>
      <c r="E33">
        <v>1</v>
      </c>
      <c r="F33" t="s">
        <v>140</v>
      </c>
      <c r="G33" s="97">
        <v>44116</v>
      </c>
      <c r="H33" s="5">
        <v>23.041053408248835</v>
      </c>
      <c r="I33" s="5">
        <v>5.5146717135585028</v>
      </c>
      <c r="J33" s="5">
        <v>8.833587024889205</v>
      </c>
      <c r="K33" s="5">
        <v>22.908890474839879</v>
      </c>
      <c r="L33" s="5"/>
      <c r="M33" s="5"/>
      <c r="N33">
        <f t="shared" si="0"/>
        <v>28.555725121807338</v>
      </c>
      <c r="O33">
        <f t="shared" si="1"/>
        <v>37.38931214669654</v>
      </c>
      <c r="P33">
        <f t="shared" si="5"/>
        <v>60.298202621536419</v>
      </c>
    </row>
    <row r="34" spans="1:18" x14ac:dyDescent="0.25">
      <c r="A34" t="s">
        <v>144</v>
      </c>
      <c r="B34" t="s">
        <v>211</v>
      </c>
      <c r="C34">
        <v>1</v>
      </c>
      <c r="D34">
        <v>4</v>
      </c>
      <c r="E34">
        <v>1</v>
      </c>
      <c r="F34" t="s">
        <v>140</v>
      </c>
      <c r="G34" s="97">
        <v>44144</v>
      </c>
      <c r="H34" s="5">
        <v>10.68345097442656</v>
      </c>
      <c r="I34" s="5">
        <v>4.7358234826420365</v>
      </c>
      <c r="J34" s="5">
        <v>6.6952139216890458</v>
      </c>
      <c r="K34" s="5">
        <v>12.935381320508425</v>
      </c>
      <c r="L34" s="5"/>
      <c r="M34" s="5"/>
      <c r="N34">
        <f t="shared" si="0"/>
        <v>15.419274457068596</v>
      </c>
      <c r="O34">
        <f t="shared" si="1"/>
        <v>22.114488378757642</v>
      </c>
      <c r="P34">
        <f t="shared" si="5"/>
        <v>35.049869699266068</v>
      </c>
    </row>
    <row r="35" spans="1:18" x14ac:dyDescent="0.25">
      <c r="A35" t="s">
        <v>144</v>
      </c>
      <c r="B35" t="s">
        <v>211</v>
      </c>
      <c r="C35">
        <v>1</v>
      </c>
      <c r="D35">
        <v>4</v>
      </c>
      <c r="E35">
        <v>1</v>
      </c>
      <c r="F35" t="s">
        <v>140</v>
      </c>
      <c r="G35" s="97">
        <v>44172</v>
      </c>
      <c r="H35" s="5">
        <v>7.2611791803069696</v>
      </c>
      <c r="I35" s="5">
        <v>4.6858931138915842</v>
      </c>
      <c r="J35" s="5">
        <v>13.36494299412718</v>
      </c>
      <c r="K35" s="5">
        <v>11.996168808702402</v>
      </c>
      <c r="L35" s="5"/>
      <c r="M35" s="5"/>
      <c r="N35">
        <f t="shared" si="0"/>
        <v>11.947072294198554</v>
      </c>
      <c r="O35">
        <f t="shared" si="1"/>
        <v>25.312015288325732</v>
      </c>
      <c r="P35">
        <f t="shared" si="5"/>
        <v>37.308184097028132</v>
      </c>
    </row>
    <row r="36" spans="1:18" x14ac:dyDescent="0.25">
      <c r="A36" t="s">
        <v>144</v>
      </c>
      <c r="B36" t="s">
        <v>211</v>
      </c>
      <c r="C36">
        <v>1</v>
      </c>
      <c r="D36">
        <v>4</v>
      </c>
      <c r="E36">
        <v>1</v>
      </c>
      <c r="F36" t="s">
        <v>140</v>
      </c>
      <c r="G36" s="97">
        <v>44208</v>
      </c>
      <c r="H36" s="5">
        <v>3.8162910480016037</v>
      </c>
      <c r="I36" s="5">
        <v>2.1709394192452431</v>
      </c>
      <c r="J36" s="5">
        <v>4.7067295944649388</v>
      </c>
      <c r="K36" s="5">
        <v>9.7559547219122909</v>
      </c>
      <c r="L36" s="5"/>
      <c r="M36" s="5"/>
      <c r="N36">
        <f t="shared" si="0"/>
        <v>5.9872304672468468</v>
      </c>
      <c r="O36">
        <f t="shared" si="1"/>
        <v>10.693960061711785</v>
      </c>
      <c r="P36">
        <f t="shared" si="5"/>
        <v>20.449914783624074</v>
      </c>
    </row>
    <row r="37" spans="1:18" x14ac:dyDescent="0.25">
      <c r="A37" t="s">
        <v>144</v>
      </c>
      <c r="B37" t="s">
        <v>211</v>
      </c>
      <c r="C37">
        <v>1</v>
      </c>
      <c r="D37">
        <v>4</v>
      </c>
      <c r="E37">
        <v>1</v>
      </c>
      <c r="F37" t="s">
        <v>140</v>
      </c>
      <c r="G37" s="97">
        <v>44225</v>
      </c>
      <c r="H37" s="5">
        <v>11.683667578435804</v>
      </c>
      <c r="I37" s="5">
        <v>7.0190212603150712</v>
      </c>
      <c r="J37" s="5">
        <v>3.4498607609791336</v>
      </c>
      <c r="K37" s="5">
        <v>8.9528501468150381</v>
      </c>
      <c r="L37" s="5">
        <v>12.320973055399072</v>
      </c>
      <c r="M37" s="5">
        <v>22.936159137005198</v>
      </c>
      <c r="N37">
        <f t="shared" si="0"/>
        <v>18.702688838750873</v>
      </c>
      <c r="O37">
        <f t="shared" si="1"/>
        <v>22.152549599730008</v>
      </c>
      <c r="P37">
        <f t="shared" si="5"/>
        <v>31.105399746545046</v>
      </c>
      <c r="Q37">
        <f>H37+I37+J37+K37+L37</f>
        <v>43.426372801944119</v>
      </c>
      <c r="R37">
        <f>M37+Q37</f>
        <v>66.362531938949317</v>
      </c>
    </row>
    <row r="38" spans="1:18" x14ac:dyDescent="0.25">
      <c r="A38" t="s">
        <v>146</v>
      </c>
      <c r="B38" t="s">
        <v>211</v>
      </c>
      <c r="C38" s="5">
        <v>2</v>
      </c>
      <c r="D38">
        <v>1</v>
      </c>
      <c r="E38">
        <v>1</v>
      </c>
      <c r="F38" t="s">
        <v>140</v>
      </c>
      <c r="G38" s="100">
        <v>43978</v>
      </c>
      <c r="H38">
        <v>20.323568201734432</v>
      </c>
      <c r="I38">
        <v>22.706691551389916</v>
      </c>
      <c r="J38">
        <v>14.178945978900575</v>
      </c>
      <c r="N38">
        <f t="shared" si="0"/>
        <v>43.030259753124348</v>
      </c>
      <c r="O38">
        <f t="shared" si="1"/>
        <v>57.209205732024927</v>
      </c>
    </row>
    <row r="39" spans="1:18" x14ac:dyDescent="0.25">
      <c r="A39" t="s">
        <v>146</v>
      </c>
      <c r="B39" t="s">
        <v>211</v>
      </c>
      <c r="C39" s="5">
        <v>2</v>
      </c>
      <c r="D39">
        <v>1</v>
      </c>
      <c r="E39">
        <v>1</v>
      </c>
      <c r="F39" t="s">
        <v>140</v>
      </c>
      <c r="G39" s="100">
        <v>44025</v>
      </c>
      <c r="H39">
        <v>6.2073593983815698</v>
      </c>
      <c r="I39">
        <v>8.4329559862490893</v>
      </c>
      <c r="J39">
        <v>32.724521356835083</v>
      </c>
      <c r="K39">
        <v>21.68888631249385</v>
      </c>
      <c r="N39">
        <f t="shared" si="0"/>
        <v>14.640315384630659</v>
      </c>
      <c r="O39">
        <f t="shared" si="1"/>
        <v>47.364836741465744</v>
      </c>
      <c r="P39">
        <f t="shared" ref="P39:P45" si="6">H39+I39+J39+K39</f>
        <v>69.053723053959601</v>
      </c>
    </row>
    <row r="40" spans="1:18" x14ac:dyDescent="0.25">
      <c r="A40" t="s">
        <v>146</v>
      </c>
      <c r="B40" t="s">
        <v>211</v>
      </c>
      <c r="C40" s="5">
        <v>2</v>
      </c>
      <c r="D40">
        <v>1</v>
      </c>
      <c r="E40">
        <v>1</v>
      </c>
      <c r="F40" t="s">
        <v>140</v>
      </c>
      <c r="G40" s="100">
        <v>44053</v>
      </c>
      <c r="H40">
        <v>3.3613452812682878</v>
      </c>
      <c r="I40">
        <v>3.3147095215810403</v>
      </c>
      <c r="J40">
        <v>19.685521587883862</v>
      </c>
      <c r="K40">
        <v>21.621888917038984</v>
      </c>
      <c r="N40">
        <f t="shared" si="0"/>
        <v>6.6760548028493281</v>
      </c>
      <c r="O40">
        <f t="shared" si="1"/>
        <v>26.361576390733191</v>
      </c>
      <c r="P40">
        <f t="shared" si="6"/>
        <v>47.983465307772178</v>
      </c>
    </row>
    <row r="41" spans="1:18" x14ac:dyDescent="0.25">
      <c r="A41" t="s">
        <v>146</v>
      </c>
      <c r="B41" t="s">
        <v>211</v>
      </c>
      <c r="C41" s="5">
        <v>2</v>
      </c>
      <c r="D41">
        <v>1</v>
      </c>
      <c r="E41">
        <v>1</v>
      </c>
      <c r="F41" t="s">
        <v>140</v>
      </c>
      <c r="G41" s="100">
        <v>44082</v>
      </c>
      <c r="H41">
        <v>49.035990875914244</v>
      </c>
      <c r="I41">
        <v>7.7260156370108266</v>
      </c>
      <c r="J41">
        <v>11.238038406269592</v>
      </c>
      <c r="K41">
        <v>15.077978483648284</v>
      </c>
      <c r="N41">
        <f t="shared" si="0"/>
        <v>56.762006512925069</v>
      </c>
      <c r="O41">
        <f t="shared" si="1"/>
        <v>68.000044919194664</v>
      </c>
      <c r="P41">
        <f t="shared" si="6"/>
        <v>83.078023402842945</v>
      </c>
    </row>
    <row r="42" spans="1:18" x14ac:dyDescent="0.25">
      <c r="A42" t="s">
        <v>146</v>
      </c>
      <c r="B42" t="s">
        <v>211</v>
      </c>
      <c r="C42" s="5">
        <v>2</v>
      </c>
      <c r="D42">
        <v>1</v>
      </c>
      <c r="E42">
        <v>1</v>
      </c>
      <c r="F42" t="s">
        <v>140</v>
      </c>
      <c r="G42" s="100">
        <v>44116</v>
      </c>
      <c r="H42">
        <v>16.042277986241963</v>
      </c>
      <c r="I42">
        <v>3.1210919983493266</v>
      </c>
      <c r="J42">
        <v>2.45454954413011</v>
      </c>
      <c r="K42">
        <v>2.258476446164785</v>
      </c>
      <c r="N42">
        <f t="shared" si="0"/>
        <v>19.163369984591291</v>
      </c>
      <c r="O42">
        <f t="shared" si="1"/>
        <v>21.617919528721401</v>
      </c>
      <c r="P42">
        <f t="shared" si="6"/>
        <v>23.876395974886186</v>
      </c>
    </row>
    <row r="43" spans="1:18" x14ac:dyDescent="0.25">
      <c r="A43" t="s">
        <v>146</v>
      </c>
      <c r="B43" t="s">
        <v>211</v>
      </c>
      <c r="C43" s="5">
        <v>2</v>
      </c>
      <c r="D43">
        <v>1</v>
      </c>
      <c r="E43">
        <v>1</v>
      </c>
      <c r="F43" t="s">
        <v>140</v>
      </c>
      <c r="G43" s="100">
        <v>44144</v>
      </c>
      <c r="H43">
        <v>3.5982536582597531</v>
      </c>
      <c r="I43">
        <v>3.0413398929500328</v>
      </c>
      <c r="J43">
        <v>3.3156123630039414</v>
      </c>
      <c r="K43">
        <v>2.7797631899303106</v>
      </c>
      <c r="N43">
        <f t="shared" si="0"/>
        <v>6.6395935512097859</v>
      </c>
      <c r="O43">
        <f t="shared" si="1"/>
        <v>9.9552059142137281</v>
      </c>
      <c r="P43">
        <f t="shared" si="6"/>
        <v>12.734969104144039</v>
      </c>
    </row>
    <row r="44" spans="1:18" x14ac:dyDescent="0.25">
      <c r="A44" t="s">
        <v>146</v>
      </c>
      <c r="B44" t="s">
        <v>211</v>
      </c>
      <c r="C44" s="5">
        <v>2</v>
      </c>
      <c r="D44">
        <v>1</v>
      </c>
      <c r="E44">
        <v>1</v>
      </c>
      <c r="F44" t="s">
        <v>140</v>
      </c>
      <c r="G44" s="100">
        <v>44172</v>
      </c>
      <c r="H44">
        <v>3.2915451530328488</v>
      </c>
      <c r="I44">
        <v>2.2490374831487054</v>
      </c>
      <c r="J44">
        <v>1.9920462778691308</v>
      </c>
      <c r="K44">
        <v>1.4335195971610881</v>
      </c>
      <c r="N44">
        <f t="shared" si="0"/>
        <v>5.5405826361815542</v>
      </c>
      <c r="O44">
        <f t="shared" si="1"/>
        <v>7.5326289140506848</v>
      </c>
      <c r="P44">
        <f t="shared" si="6"/>
        <v>8.9661485112117738</v>
      </c>
    </row>
    <row r="45" spans="1:18" x14ac:dyDescent="0.25">
      <c r="A45" t="s">
        <v>146</v>
      </c>
      <c r="B45" t="s">
        <v>211</v>
      </c>
      <c r="C45" s="5">
        <v>2</v>
      </c>
      <c r="D45">
        <v>1</v>
      </c>
      <c r="E45">
        <v>1</v>
      </c>
      <c r="F45" t="s">
        <v>140</v>
      </c>
      <c r="G45" s="100">
        <v>44208</v>
      </c>
      <c r="H45">
        <v>2.9654495042044395</v>
      </c>
      <c r="I45">
        <v>1.5470610885389524</v>
      </c>
      <c r="J45">
        <v>1.763979073472338</v>
      </c>
      <c r="K45">
        <v>0.29983230962278301</v>
      </c>
      <c r="N45">
        <f t="shared" si="0"/>
        <v>4.5125105927433919</v>
      </c>
      <c r="O45">
        <f t="shared" si="1"/>
        <v>6.2764896662157295</v>
      </c>
      <c r="P45">
        <f t="shared" si="6"/>
        <v>6.5763219758385123</v>
      </c>
    </row>
    <row r="46" spans="1:18" x14ac:dyDescent="0.25">
      <c r="A46" t="s">
        <v>146</v>
      </c>
      <c r="B46" t="s">
        <v>211</v>
      </c>
      <c r="C46" s="5">
        <v>2</v>
      </c>
      <c r="D46">
        <v>1</v>
      </c>
      <c r="E46">
        <v>1</v>
      </c>
      <c r="F46" t="s">
        <v>140</v>
      </c>
      <c r="G46" s="100">
        <v>44225</v>
      </c>
      <c r="H46">
        <v>5.045658291767154</v>
      </c>
      <c r="I46">
        <v>3.6756912313620722</v>
      </c>
      <c r="J46">
        <v>0.36053661758944955</v>
      </c>
      <c r="L46">
        <v>0.94065092178255005</v>
      </c>
      <c r="M46">
        <v>3.1693758894226689</v>
      </c>
      <c r="N46">
        <f t="shared" si="0"/>
        <v>8.7213495231292271</v>
      </c>
      <c r="O46">
        <f t="shared" si="1"/>
        <v>9.0818861407186766</v>
      </c>
    </row>
    <row r="47" spans="1:18" x14ac:dyDescent="0.25">
      <c r="A47" t="s">
        <v>148</v>
      </c>
      <c r="B47" t="s">
        <v>211</v>
      </c>
      <c r="C47" s="5">
        <v>2</v>
      </c>
      <c r="D47">
        <v>2</v>
      </c>
      <c r="E47">
        <v>1</v>
      </c>
      <c r="F47" t="s">
        <v>140</v>
      </c>
      <c r="G47" s="97">
        <v>43978</v>
      </c>
      <c r="H47" s="5">
        <v>23.935018424379987</v>
      </c>
      <c r="I47" s="5">
        <v>26.591410058096876</v>
      </c>
      <c r="J47" s="5">
        <v>11.404030583278049</v>
      </c>
      <c r="K47" s="5"/>
      <c r="L47" s="5"/>
      <c r="M47" s="5"/>
      <c r="N47">
        <f t="shared" si="0"/>
        <v>50.526428482476859</v>
      </c>
      <c r="O47">
        <f t="shared" si="1"/>
        <v>61.93045906575491</v>
      </c>
    </row>
    <row r="48" spans="1:18" x14ac:dyDescent="0.25">
      <c r="A48" t="s">
        <v>148</v>
      </c>
      <c r="B48" t="s">
        <v>211</v>
      </c>
      <c r="C48" s="5">
        <v>2</v>
      </c>
      <c r="D48">
        <v>2</v>
      </c>
      <c r="E48">
        <v>1</v>
      </c>
      <c r="F48" t="s">
        <v>140</v>
      </c>
      <c r="G48" s="97">
        <v>44025</v>
      </c>
      <c r="H48" s="5">
        <v>5.4533754906656986</v>
      </c>
      <c r="I48" s="5">
        <v>8.4682407210028057</v>
      </c>
      <c r="J48" s="5">
        <v>31.189765144773407</v>
      </c>
      <c r="K48" s="5">
        <v>25.903310553237773</v>
      </c>
      <c r="L48" s="5"/>
      <c r="M48" s="5"/>
      <c r="N48">
        <f t="shared" si="0"/>
        <v>13.921616211668503</v>
      </c>
      <c r="O48">
        <f t="shared" si="1"/>
        <v>45.11138135644191</v>
      </c>
      <c r="P48">
        <f t="shared" ref="P48:P55" si="7">H48+I48+J48+K48</f>
        <v>71.014691909679684</v>
      </c>
    </row>
    <row r="49" spans="1:18" x14ac:dyDescent="0.25">
      <c r="A49" t="s">
        <v>148</v>
      </c>
      <c r="B49" t="s">
        <v>211</v>
      </c>
      <c r="C49" s="5">
        <v>2</v>
      </c>
      <c r="D49">
        <v>2</v>
      </c>
      <c r="E49">
        <v>1</v>
      </c>
      <c r="F49" t="s">
        <v>140</v>
      </c>
      <c r="G49" s="97">
        <v>44053</v>
      </c>
      <c r="H49" s="5">
        <v>3.5132249378877143</v>
      </c>
      <c r="I49" s="5">
        <v>4.572621615112185</v>
      </c>
      <c r="J49" s="5">
        <v>31.168980031703427</v>
      </c>
      <c r="K49" s="5">
        <v>30.448741729191532</v>
      </c>
      <c r="L49" s="5"/>
      <c r="M49" s="5"/>
      <c r="N49">
        <f t="shared" si="0"/>
        <v>8.0858465529999002</v>
      </c>
      <c r="O49">
        <f t="shared" si="1"/>
        <v>39.254826584703324</v>
      </c>
      <c r="P49">
        <f t="shared" si="7"/>
        <v>69.703568313894863</v>
      </c>
    </row>
    <row r="50" spans="1:18" x14ac:dyDescent="0.25">
      <c r="A50" t="s">
        <v>148</v>
      </c>
      <c r="B50" t="s">
        <v>211</v>
      </c>
      <c r="C50" s="5">
        <v>2</v>
      </c>
      <c r="D50">
        <v>2</v>
      </c>
      <c r="E50">
        <v>1</v>
      </c>
      <c r="F50" t="s">
        <v>140</v>
      </c>
      <c r="G50" s="97">
        <v>44082</v>
      </c>
      <c r="H50" s="5">
        <v>29.260322049662207</v>
      </c>
      <c r="I50" s="5">
        <v>6.9190696326887435</v>
      </c>
      <c r="J50" s="5">
        <v>17.433024976527996</v>
      </c>
      <c r="K50" s="5">
        <v>28.516521739194811</v>
      </c>
      <c r="L50" s="5"/>
      <c r="M50" s="5"/>
      <c r="N50">
        <f t="shared" si="0"/>
        <v>36.179391682350953</v>
      </c>
      <c r="O50">
        <f t="shared" si="1"/>
        <v>53.612416658878949</v>
      </c>
      <c r="P50">
        <f t="shared" si="7"/>
        <v>82.128938398073757</v>
      </c>
    </row>
    <row r="51" spans="1:18" x14ac:dyDescent="0.25">
      <c r="A51" t="s">
        <v>148</v>
      </c>
      <c r="B51" t="s">
        <v>211</v>
      </c>
      <c r="C51" s="5">
        <v>2</v>
      </c>
      <c r="D51">
        <v>2</v>
      </c>
      <c r="E51">
        <v>1</v>
      </c>
      <c r="F51" t="s">
        <v>140</v>
      </c>
      <c r="G51" s="97">
        <v>44116</v>
      </c>
      <c r="H51" s="5">
        <v>9.4557741426429267</v>
      </c>
      <c r="I51" s="5">
        <v>4.3503568232690331</v>
      </c>
      <c r="J51" s="5">
        <v>2.0397680613002374</v>
      </c>
      <c r="K51" s="5">
        <v>6.4956547595794145</v>
      </c>
      <c r="L51" s="5"/>
      <c r="M51" s="5"/>
      <c r="N51">
        <f t="shared" si="0"/>
        <v>13.80613096591196</v>
      </c>
      <c r="O51">
        <f t="shared" si="1"/>
        <v>15.845899027212198</v>
      </c>
      <c r="P51">
        <f t="shared" si="7"/>
        <v>22.341553786791614</v>
      </c>
    </row>
    <row r="52" spans="1:18" x14ac:dyDescent="0.25">
      <c r="A52" t="s">
        <v>148</v>
      </c>
      <c r="B52" t="s">
        <v>211</v>
      </c>
      <c r="C52" s="5">
        <v>2</v>
      </c>
      <c r="D52">
        <v>2</v>
      </c>
      <c r="E52">
        <v>1</v>
      </c>
      <c r="F52" t="s">
        <v>140</v>
      </c>
      <c r="G52" s="97">
        <v>44144</v>
      </c>
      <c r="H52" s="5">
        <v>4.9597388324387399</v>
      </c>
      <c r="I52" s="5">
        <v>3.4251124983505425</v>
      </c>
      <c r="J52" s="5">
        <v>3.2395475971196959</v>
      </c>
      <c r="K52" s="5">
        <v>2.7910185463246435</v>
      </c>
      <c r="L52" s="5"/>
      <c r="M52" s="5"/>
      <c r="N52">
        <f t="shared" si="0"/>
        <v>8.3848513307892816</v>
      </c>
      <c r="O52">
        <f t="shared" si="1"/>
        <v>11.624398927908977</v>
      </c>
      <c r="P52">
        <f t="shared" si="7"/>
        <v>14.415417474233621</v>
      </c>
    </row>
    <row r="53" spans="1:18" x14ac:dyDescent="0.25">
      <c r="A53" t="s">
        <v>148</v>
      </c>
      <c r="B53" t="s">
        <v>211</v>
      </c>
      <c r="C53" s="5">
        <v>2</v>
      </c>
      <c r="D53">
        <v>2</v>
      </c>
      <c r="E53">
        <v>1</v>
      </c>
      <c r="F53" t="s">
        <v>140</v>
      </c>
      <c r="G53" s="97">
        <v>44172</v>
      </c>
      <c r="H53" s="5">
        <v>2.8844610438592282</v>
      </c>
      <c r="I53" s="5">
        <v>2.5951564093070032</v>
      </c>
      <c r="J53" s="5">
        <v>2.7243567290819226</v>
      </c>
      <c r="K53" s="5">
        <v>2.8132683582101228</v>
      </c>
      <c r="L53" s="5"/>
      <c r="M53" s="5"/>
      <c r="N53">
        <f t="shared" si="0"/>
        <v>5.4796174531662309</v>
      </c>
      <c r="O53">
        <f t="shared" si="1"/>
        <v>8.2039741822481531</v>
      </c>
      <c r="P53">
        <f t="shared" si="7"/>
        <v>11.017242540458277</v>
      </c>
    </row>
    <row r="54" spans="1:18" x14ac:dyDescent="0.25">
      <c r="A54" t="s">
        <v>148</v>
      </c>
      <c r="B54" t="s">
        <v>211</v>
      </c>
      <c r="C54" s="5">
        <v>2</v>
      </c>
      <c r="D54">
        <v>2</v>
      </c>
      <c r="E54">
        <v>1</v>
      </c>
      <c r="F54" t="s">
        <v>140</v>
      </c>
      <c r="G54" s="97">
        <v>44208</v>
      </c>
      <c r="H54" s="5">
        <v>1.7422079713472063</v>
      </c>
      <c r="I54" s="5">
        <v>1.4084019647491988</v>
      </c>
      <c r="J54" s="5">
        <v>0.97703938347564445</v>
      </c>
      <c r="K54" s="5">
        <v>0.78213695196640731</v>
      </c>
      <c r="L54" s="5"/>
      <c r="M54" s="5"/>
      <c r="N54">
        <f t="shared" si="0"/>
        <v>3.1506099360964051</v>
      </c>
      <c r="O54">
        <f t="shared" si="1"/>
        <v>4.1276493195720496</v>
      </c>
      <c r="P54">
        <f t="shared" si="7"/>
        <v>4.909786271538457</v>
      </c>
    </row>
    <row r="55" spans="1:18" x14ac:dyDescent="0.25">
      <c r="A55" t="s">
        <v>148</v>
      </c>
      <c r="B55" t="s">
        <v>211</v>
      </c>
      <c r="C55" s="5">
        <v>2</v>
      </c>
      <c r="D55">
        <v>2</v>
      </c>
      <c r="E55">
        <v>1</v>
      </c>
      <c r="F55" t="s">
        <v>140</v>
      </c>
      <c r="G55" s="97">
        <v>44225</v>
      </c>
      <c r="H55" s="5">
        <v>4.358484061394063</v>
      </c>
      <c r="I55" s="5">
        <v>2.8303965404265417</v>
      </c>
      <c r="J55" s="5">
        <v>2.2802405104797145</v>
      </c>
      <c r="K55" s="5">
        <v>0.37887301803949369</v>
      </c>
      <c r="L55" s="5">
        <v>1.3341517323570207</v>
      </c>
      <c r="M55" s="5">
        <v>4.7119207320540486</v>
      </c>
      <c r="N55">
        <f t="shared" si="0"/>
        <v>7.1888806018206051</v>
      </c>
      <c r="O55">
        <f t="shared" si="1"/>
        <v>9.4691211123003196</v>
      </c>
      <c r="P55">
        <f t="shared" si="7"/>
        <v>9.8479941303398135</v>
      </c>
      <c r="Q55">
        <f>H55+I55+J55+K55+L55</f>
        <v>11.182145862696835</v>
      </c>
      <c r="R55">
        <f>M55+Q55</f>
        <v>15.894066594750884</v>
      </c>
    </row>
    <row r="56" spans="1:18" x14ac:dyDescent="0.25">
      <c r="A56" t="s">
        <v>149</v>
      </c>
      <c r="B56" t="s">
        <v>211</v>
      </c>
      <c r="C56" s="5">
        <v>2</v>
      </c>
      <c r="D56">
        <v>3</v>
      </c>
      <c r="E56">
        <v>1</v>
      </c>
      <c r="F56" t="s">
        <v>140</v>
      </c>
      <c r="G56" s="100">
        <v>43978</v>
      </c>
      <c r="H56">
        <v>23.706299232060886</v>
      </c>
      <c r="I56">
        <v>34.71817713240943</v>
      </c>
      <c r="J56">
        <v>10.310533182871296</v>
      </c>
      <c r="N56">
        <f t="shared" si="0"/>
        <v>58.424476364470316</v>
      </c>
      <c r="O56">
        <f t="shared" si="1"/>
        <v>68.735009547341605</v>
      </c>
    </row>
    <row r="57" spans="1:18" x14ac:dyDescent="0.25">
      <c r="A57" t="s">
        <v>149</v>
      </c>
      <c r="B57" t="s">
        <v>211</v>
      </c>
      <c r="C57" s="5">
        <v>2</v>
      </c>
      <c r="D57">
        <v>3</v>
      </c>
      <c r="E57">
        <v>1</v>
      </c>
      <c r="F57" t="s">
        <v>140</v>
      </c>
      <c r="G57" s="100">
        <v>44025</v>
      </c>
      <c r="H57">
        <v>5.7090915468269454</v>
      </c>
      <c r="I57">
        <v>9.0799699875437447</v>
      </c>
      <c r="J57">
        <v>35.421702858614204</v>
      </c>
      <c r="K57">
        <v>37.411545149036456</v>
      </c>
      <c r="N57">
        <f t="shared" si="0"/>
        <v>14.78906153437069</v>
      </c>
      <c r="O57">
        <f t="shared" si="1"/>
        <v>50.210764392984892</v>
      </c>
      <c r="P57">
        <f t="shared" ref="P57:P64" si="8">H57+I57+J57+K57</f>
        <v>87.622309542021355</v>
      </c>
    </row>
    <row r="58" spans="1:18" x14ac:dyDescent="0.25">
      <c r="A58" t="s">
        <v>149</v>
      </c>
      <c r="B58" t="s">
        <v>211</v>
      </c>
      <c r="C58" s="5">
        <v>2</v>
      </c>
      <c r="D58">
        <v>3</v>
      </c>
      <c r="E58">
        <v>1</v>
      </c>
      <c r="F58" t="s">
        <v>140</v>
      </c>
      <c r="G58" s="100">
        <v>44053</v>
      </c>
      <c r="H58">
        <v>3.2998429209861042</v>
      </c>
      <c r="I58">
        <v>3.2796846944249318</v>
      </c>
      <c r="J58">
        <v>15.669863686044152</v>
      </c>
      <c r="K58">
        <v>17.429934895752684</v>
      </c>
      <c r="N58">
        <f t="shared" si="0"/>
        <v>6.5795276154110365</v>
      </c>
      <c r="O58">
        <f t="shared" si="1"/>
        <v>22.249391301455191</v>
      </c>
      <c r="P58">
        <f t="shared" si="8"/>
        <v>39.679326197207871</v>
      </c>
    </row>
    <row r="59" spans="1:18" x14ac:dyDescent="0.25">
      <c r="A59" t="s">
        <v>149</v>
      </c>
      <c r="B59" t="s">
        <v>211</v>
      </c>
      <c r="C59" s="5">
        <v>2</v>
      </c>
      <c r="D59">
        <v>3</v>
      </c>
      <c r="E59">
        <v>1</v>
      </c>
      <c r="F59" t="s">
        <v>140</v>
      </c>
      <c r="G59" s="100">
        <v>44082</v>
      </c>
      <c r="H59">
        <v>24.475844107401301</v>
      </c>
      <c r="I59">
        <v>10.767607632206529</v>
      </c>
      <c r="J59">
        <v>7.9748643481407662</v>
      </c>
      <c r="K59">
        <v>22.25721537960726</v>
      </c>
      <c r="N59">
        <f t="shared" si="0"/>
        <v>35.243451739607828</v>
      </c>
      <c r="O59">
        <f t="shared" si="1"/>
        <v>43.21831608774859</v>
      </c>
      <c r="P59">
        <f t="shared" si="8"/>
        <v>65.47553146735585</v>
      </c>
    </row>
    <row r="60" spans="1:18" x14ac:dyDescent="0.25">
      <c r="A60" t="s">
        <v>149</v>
      </c>
      <c r="B60" t="s">
        <v>211</v>
      </c>
      <c r="C60" s="5">
        <v>2</v>
      </c>
      <c r="D60">
        <v>3</v>
      </c>
      <c r="E60">
        <v>1</v>
      </c>
      <c r="F60" t="s">
        <v>140</v>
      </c>
      <c r="G60" s="100">
        <v>44116</v>
      </c>
      <c r="H60">
        <v>21.785508106899794</v>
      </c>
      <c r="I60">
        <v>2.9839937310747944</v>
      </c>
      <c r="J60">
        <v>4.5229825584295824</v>
      </c>
      <c r="K60">
        <v>10.800274924270322</v>
      </c>
      <c r="N60">
        <f t="shared" si="0"/>
        <v>24.769501837974587</v>
      </c>
      <c r="O60">
        <f t="shared" si="1"/>
        <v>29.29248439640417</v>
      </c>
      <c r="P60">
        <f t="shared" si="8"/>
        <v>40.092759320674489</v>
      </c>
    </row>
    <row r="61" spans="1:18" x14ac:dyDescent="0.25">
      <c r="A61" t="s">
        <v>149</v>
      </c>
      <c r="B61" t="s">
        <v>211</v>
      </c>
      <c r="C61" s="5">
        <v>2</v>
      </c>
      <c r="D61">
        <v>3</v>
      </c>
      <c r="E61">
        <v>1</v>
      </c>
      <c r="F61" t="s">
        <v>140</v>
      </c>
      <c r="G61" s="100">
        <v>44144</v>
      </c>
      <c r="H61">
        <v>5.7406720245801859</v>
      </c>
      <c r="I61">
        <v>3.8247360381869973</v>
      </c>
      <c r="J61">
        <v>3.1960496733227872</v>
      </c>
      <c r="K61">
        <v>2.4114727832574605</v>
      </c>
      <c r="N61">
        <f t="shared" si="0"/>
        <v>9.5654080627671831</v>
      </c>
      <c r="O61">
        <f t="shared" si="1"/>
        <v>12.761457736089969</v>
      </c>
      <c r="P61">
        <f t="shared" si="8"/>
        <v>15.17293051934743</v>
      </c>
    </row>
    <row r="62" spans="1:18" x14ac:dyDescent="0.25">
      <c r="A62" t="s">
        <v>149</v>
      </c>
      <c r="B62" t="s">
        <v>211</v>
      </c>
      <c r="C62" s="5">
        <v>2</v>
      </c>
      <c r="D62">
        <v>3</v>
      </c>
      <c r="E62">
        <v>1</v>
      </c>
      <c r="F62" t="s">
        <v>140</v>
      </c>
      <c r="G62" s="100">
        <v>44172</v>
      </c>
      <c r="H62">
        <v>3.3062747664226277</v>
      </c>
      <c r="I62">
        <v>2.0020857169410666</v>
      </c>
      <c r="J62">
        <v>2.6504303122880812</v>
      </c>
      <c r="K62">
        <v>1.5770248667540145</v>
      </c>
      <c r="N62">
        <f t="shared" si="0"/>
        <v>5.3083604833636944</v>
      </c>
      <c r="O62">
        <f t="shared" si="1"/>
        <v>7.9587907956517761</v>
      </c>
      <c r="P62">
        <f t="shared" si="8"/>
        <v>9.5358156624057901</v>
      </c>
    </row>
    <row r="63" spans="1:18" x14ac:dyDescent="0.25">
      <c r="A63" t="s">
        <v>149</v>
      </c>
      <c r="B63" t="s">
        <v>211</v>
      </c>
      <c r="C63" s="5">
        <v>2</v>
      </c>
      <c r="D63">
        <v>3</v>
      </c>
      <c r="E63">
        <v>1</v>
      </c>
      <c r="F63" t="s">
        <v>140</v>
      </c>
      <c r="G63" s="100">
        <v>44208</v>
      </c>
      <c r="H63">
        <v>2.2409088241998023</v>
      </c>
      <c r="I63">
        <v>1.557591332156631</v>
      </c>
      <c r="J63">
        <v>1.6861444022669074</v>
      </c>
      <c r="K63">
        <v>1.1217417429385357</v>
      </c>
      <c r="N63">
        <f t="shared" si="0"/>
        <v>3.7985001563564333</v>
      </c>
      <c r="O63">
        <f t="shared" si="1"/>
        <v>5.4846445586233408</v>
      </c>
      <c r="P63">
        <f t="shared" si="8"/>
        <v>6.6063863015618765</v>
      </c>
    </row>
    <row r="64" spans="1:18" x14ac:dyDescent="0.25">
      <c r="A64" t="s">
        <v>149</v>
      </c>
      <c r="B64" t="s">
        <v>211</v>
      </c>
      <c r="C64" s="5">
        <v>2</v>
      </c>
      <c r="D64">
        <v>3</v>
      </c>
      <c r="E64">
        <v>1</v>
      </c>
      <c r="F64" t="s">
        <v>140</v>
      </c>
      <c r="G64" s="100">
        <v>44225</v>
      </c>
      <c r="H64">
        <v>8.1742481590753293</v>
      </c>
      <c r="I64">
        <v>4.2453590173212685</v>
      </c>
      <c r="J64">
        <v>1.1175890349173914</v>
      </c>
      <c r="K64">
        <v>2.3425811241746821</v>
      </c>
      <c r="L64">
        <v>1.8486765032756129</v>
      </c>
      <c r="M64">
        <v>5.2297441777566451</v>
      </c>
      <c r="N64">
        <f t="shared" si="0"/>
        <v>12.419607176396598</v>
      </c>
      <c r="O64">
        <f t="shared" si="1"/>
        <v>13.53719621131399</v>
      </c>
      <c r="P64">
        <f t="shared" si="8"/>
        <v>15.879777335488672</v>
      </c>
      <c r="Q64">
        <f>H64+I64+J64+K64+L64</f>
        <v>17.728453838764285</v>
      </c>
      <c r="R64">
        <f>M64+Q64</f>
        <v>22.958198016520932</v>
      </c>
    </row>
    <row r="65" spans="1:18" x14ac:dyDescent="0.25">
      <c r="A65" t="s">
        <v>150</v>
      </c>
      <c r="B65" t="s">
        <v>211</v>
      </c>
      <c r="C65" s="5">
        <v>2</v>
      </c>
      <c r="D65">
        <v>4</v>
      </c>
      <c r="E65">
        <v>1</v>
      </c>
      <c r="F65" t="s">
        <v>140</v>
      </c>
      <c r="G65" s="97">
        <v>43978</v>
      </c>
      <c r="H65" s="5">
        <v>27.970178682384713</v>
      </c>
      <c r="I65" s="5">
        <v>33.939702072631817</v>
      </c>
      <c r="J65" s="5">
        <v>16.119396961149647</v>
      </c>
      <c r="K65" s="5"/>
      <c r="L65" s="5"/>
      <c r="M65" s="5"/>
      <c r="N65">
        <f t="shared" si="0"/>
        <v>61.90988075501653</v>
      </c>
      <c r="O65">
        <f t="shared" si="1"/>
        <v>78.029277716166177</v>
      </c>
    </row>
    <row r="66" spans="1:18" x14ac:dyDescent="0.25">
      <c r="A66" t="s">
        <v>150</v>
      </c>
      <c r="B66" t="s">
        <v>211</v>
      </c>
      <c r="C66" s="5">
        <v>2</v>
      </c>
      <c r="D66">
        <v>4</v>
      </c>
      <c r="E66">
        <v>1</v>
      </c>
      <c r="F66" t="s">
        <v>140</v>
      </c>
      <c r="G66" s="97">
        <v>44025</v>
      </c>
      <c r="H66" s="5">
        <v>5.3841241569113594</v>
      </c>
      <c r="I66" s="5">
        <v>10.263844403985644</v>
      </c>
      <c r="J66" s="5">
        <v>43.162092746915732</v>
      </c>
      <c r="K66" s="5">
        <v>38.169337131145326</v>
      </c>
      <c r="L66" s="5"/>
      <c r="M66" s="5"/>
      <c r="N66">
        <f t="shared" si="0"/>
        <v>15.647968560897002</v>
      </c>
      <c r="O66">
        <f t="shared" si="1"/>
        <v>58.810061307812731</v>
      </c>
      <c r="P66">
        <f t="shared" ref="P66:P129" si="9">H66+I66+J66+K66</f>
        <v>96.979398438958057</v>
      </c>
    </row>
    <row r="67" spans="1:18" x14ac:dyDescent="0.25">
      <c r="A67" t="s">
        <v>150</v>
      </c>
      <c r="B67" t="s">
        <v>211</v>
      </c>
      <c r="C67" s="5">
        <v>2</v>
      </c>
      <c r="D67">
        <v>4</v>
      </c>
      <c r="E67">
        <v>1</v>
      </c>
      <c r="F67" t="s">
        <v>140</v>
      </c>
      <c r="G67" s="97">
        <v>44053</v>
      </c>
      <c r="H67" s="5">
        <v>2.4933465110211244</v>
      </c>
      <c r="I67" s="5">
        <v>4.2821569985265686</v>
      </c>
      <c r="J67" s="5">
        <v>30.960985539263955</v>
      </c>
      <c r="K67" s="5">
        <v>44.769247535990743</v>
      </c>
      <c r="L67" s="5"/>
      <c r="M67" s="5"/>
      <c r="N67">
        <f t="shared" ref="N67:N130" si="10">H67+I67</f>
        <v>6.7755035095476934</v>
      </c>
      <c r="O67">
        <f t="shared" ref="O67:O130" si="11">H67+I67+J67</f>
        <v>37.736489048811649</v>
      </c>
      <c r="P67">
        <f t="shared" si="9"/>
        <v>82.505736584802392</v>
      </c>
    </row>
    <row r="68" spans="1:18" x14ac:dyDescent="0.25">
      <c r="A68" t="s">
        <v>150</v>
      </c>
      <c r="B68" t="s">
        <v>211</v>
      </c>
      <c r="C68" s="5">
        <v>2</v>
      </c>
      <c r="D68">
        <v>4</v>
      </c>
      <c r="E68">
        <v>1</v>
      </c>
      <c r="F68" t="s">
        <v>140</v>
      </c>
      <c r="G68" s="97">
        <v>44082</v>
      </c>
      <c r="H68" s="5">
        <v>35.399642050261775</v>
      </c>
      <c r="I68" s="5">
        <v>11.543260172185045</v>
      </c>
      <c r="J68" s="5">
        <v>13.598851782185141</v>
      </c>
      <c r="K68" s="5">
        <v>41.602273400015292</v>
      </c>
      <c r="L68" s="5"/>
      <c r="M68" s="5"/>
      <c r="N68">
        <f t="shared" si="10"/>
        <v>46.942902222446818</v>
      </c>
      <c r="O68">
        <f t="shared" si="11"/>
        <v>60.541754004631962</v>
      </c>
      <c r="P68">
        <f t="shared" si="9"/>
        <v>102.14402740464726</v>
      </c>
    </row>
    <row r="69" spans="1:18" x14ac:dyDescent="0.25">
      <c r="A69" t="s">
        <v>150</v>
      </c>
      <c r="B69" t="s">
        <v>211</v>
      </c>
      <c r="C69" s="5">
        <v>2</v>
      </c>
      <c r="D69">
        <v>4</v>
      </c>
      <c r="E69">
        <v>1</v>
      </c>
      <c r="F69" t="s">
        <v>140</v>
      </c>
      <c r="G69" s="97">
        <v>44116</v>
      </c>
      <c r="H69" s="5">
        <v>15.507861223897493</v>
      </c>
      <c r="I69" s="5">
        <v>3.3849701278310538</v>
      </c>
      <c r="J69" s="5">
        <v>2.1347305888062196</v>
      </c>
      <c r="K69" s="5">
        <v>8.6405808675438749</v>
      </c>
      <c r="L69" s="5"/>
      <c r="M69" s="5"/>
      <c r="N69">
        <f t="shared" si="10"/>
        <v>18.892831351728546</v>
      </c>
      <c r="O69">
        <f t="shared" si="11"/>
        <v>21.027561940534767</v>
      </c>
      <c r="P69">
        <f t="shared" si="9"/>
        <v>29.668142808078642</v>
      </c>
    </row>
    <row r="70" spans="1:18" x14ac:dyDescent="0.25">
      <c r="A70" t="s">
        <v>150</v>
      </c>
      <c r="B70" t="s">
        <v>211</v>
      </c>
      <c r="C70" s="5">
        <v>2</v>
      </c>
      <c r="D70">
        <v>4</v>
      </c>
      <c r="E70">
        <v>1</v>
      </c>
      <c r="F70" t="s">
        <v>140</v>
      </c>
      <c r="G70" s="97">
        <v>44144</v>
      </c>
      <c r="H70" s="5">
        <v>6.5946298554934213</v>
      </c>
      <c r="I70" s="5">
        <v>5.2795905428925813</v>
      </c>
      <c r="J70" s="5">
        <v>3.192402459250669</v>
      </c>
      <c r="K70" s="5">
        <v>2.6135287109250691</v>
      </c>
      <c r="L70" s="5"/>
      <c r="M70" s="5"/>
      <c r="N70">
        <f t="shared" si="10"/>
        <v>11.874220398386003</v>
      </c>
      <c r="O70">
        <f t="shared" si="11"/>
        <v>15.066622857636672</v>
      </c>
      <c r="P70">
        <f t="shared" si="9"/>
        <v>17.68015156856174</v>
      </c>
    </row>
    <row r="71" spans="1:18" x14ac:dyDescent="0.25">
      <c r="A71" t="s">
        <v>150</v>
      </c>
      <c r="B71" t="s">
        <v>211</v>
      </c>
      <c r="C71" s="5">
        <v>2</v>
      </c>
      <c r="D71">
        <v>4</v>
      </c>
      <c r="E71">
        <v>1</v>
      </c>
      <c r="F71" t="s">
        <v>140</v>
      </c>
      <c r="G71" s="97">
        <v>44172</v>
      </c>
      <c r="H71" s="5">
        <v>4.708632739162157</v>
      </c>
      <c r="I71" s="5">
        <v>3.1744217202991547</v>
      </c>
      <c r="J71" s="5">
        <v>2.4065905597359603</v>
      </c>
      <c r="K71" s="5">
        <v>2.2886193618698618</v>
      </c>
      <c r="L71" s="5"/>
      <c r="M71" s="5"/>
      <c r="N71">
        <f t="shared" si="10"/>
        <v>7.8830544594613112</v>
      </c>
      <c r="O71">
        <f t="shared" si="11"/>
        <v>10.289645019197271</v>
      </c>
      <c r="P71">
        <f t="shared" si="9"/>
        <v>12.578264381067132</v>
      </c>
    </row>
    <row r="72" spans="1:18" x14ac:dyDescent="0.25">
      <c r="A72" t="s">
        <v>150</v>
      </c>
      <c r="B72" t="s">
        <v>211</v>
      </c>
      <c r="C72" s="5">
        <v>2</v>
      </c>
      <c r="D72">
        <v>4</v>
      </c>
      <c r="E72">
        <v>1</v>
      </c>
      <c r="F72" t="s">
        <v>140</v>
      </c>
      <c r="G72" s="97">
        <v>44208</v>
      </c>
      <c r="H72" s="5">
        <v>2.5593243671385069</v>
      </c>
      <c r="I72" s="5">
        <v>2.55801451826781</v>
      </c>
      <c r="J72" s="5">
        <v>2.896758247037575</v>
      </c>
      <c r="K72" s="5">
        <v>1.8519900172452408</v>
      </c>
      <c r="L72" s="5"/>
      <c r="M72" s="5"/>
      <c r="N72">
        <f t="shared" si="10"/>
        <v>5.1173388854063173</v>
      </c>
      <c r="O72">
        <f t="shared" si="11"/>
        <v>8.0140971324438919</v>
      </c>
      <c r="P72">
        <f t="shared" si="9"/>
        <v>9.8660871496891325</v>
      </c>
    </row>
    <row r="73" spans="1:18" x14ac:dyDescent="0.25">
      <c r="A73" t="s">
        <v>150</v>
      </c>
      <c r="B73" t="s">
        <v>211</v>
      </c>
      <c r="C73" s="5">
        <v>2</v>
      </c>
      <c r="D73">
        <v>4</v>
      </c>
      <c r="E73">
        <v>1</v>
      </c>
      <c r="F73" t="s">
        <v>140</v>
      </c>
      <c r="G73" s="97">
        <v>44225</v>
      </c>
      <c r="H73" s="5">
        <v>7.7541040063587792</v>
      </c>
      <c r="I73" s="5">
        <v>4.9342406874699094</v>
      </c>
      <c r="J73" s="5">
        <v>2.6593594262286024</v>
      </c>
      <c r="K73" s="5">
        <v>1.8837570985444201</v>
      </c>
      <c r="L73" s="5">
        <v>4.2212626695467872</v>
      </c>
      <c r="M73" s="5">
        <v>9.757664842179036</v>
      </c>
      <c r="N73">
        <f t="shared" si="10"/>
        <v>12.688344693828689</v>
      </c>
      <c r="O73">
        <f t="shared" si="11"/>
        <v>15.347704120057292</v>
      </c>
      <c r="P73">
        <f t="shared" si="9"/>
        <v>17.231461218601712</v>
      </c>
      <c r="Q73">
        <f t="shared" ref="Q73:Q74" si="12">H73+I73+J73+K73+L73</f>
        <v>21.452723888148498</v>
      </c>
      <c r="R73">
        <f t="shared" ref="R73:R74" si="13">M73+Q73</f>
        <v>31.210388730327534</v>
      </c>
    </row>
    <row r="74" spans="1:18" x14ac:dyDescent="0.25">
      <c r="A74" t="s">
        <v>136</v>
      </c>
      <c r="B74" t="s">
        <v>211</v>
      </c>
      <c r="C74">
        <v>1</v>
      </c>
      <c r="D74">
        <v>1</v>
      </c>
      <c r="E74">
        <v>1</v>
      </c>
      <c r="F74" t="s">
        <v>151</v>
      </c>
      <c r="G74" s="100">
        <v>44251</v>
      </c>
      <c r="H74">
        <v>19.851670900594684</v>
      </c>
      <c r="I74">
        <v>17.248977142944348</v>
      </c>
      <c r="J74">
        <v>7.4499765562928619</v>
      </c>
      <c r="K74">
        <v>1.8196982432631303</v>
      </c>
      <c r="L74">
        <v>2.3007618670870524</v>
      </c>
      <c r="M74">
        <v>1.3752777813986656</v>
      </c>
      <c r="N74">
        <f t="shared" si="10"/>
        <v>37.100648043539032</v>
      </c>
      <c r="O74">
        <f t="shared" si="11"/>
        <v>44.550624599831892</v>
      </c>
      <c r="P74">
        <f t="shared" si="9"/>
        <v>46.370322843095025</v>
      </c>
      <c r="Q74">
        <f t="shared" si="12"/>
        <v>48.671084710182079</v>
      </c>
      <c r="R74">
        <f t="shared" si="13"/>
        <v>50.046362491580744</v>
      </c>
    </row>
    <row r="75" spans="1:18" x14ac:dyDescent="0.25">
      <c r="A75" t="s">
        <v>136</v>
      </c>
      <c r="B75" t="s">
        <v>211</v>
      </c>
      <c r="C75">
        <v>1</v>
      </c>
      <c r="D75">
        <v>1</v>
      </c>
      <c r="E75">
        <v>1</v>
      </c>
      <c r="F75" t="s">
        <v>151</v>
      </c>
      <c r="G75" s="100">
        <v>44292</v>
      </c>
      <c r="H75">
        <v>33.715535670892884</v>
      </c>
      <c r="I75">
        <v>21.277543735425816</v>
      </c>
      <c r="J75">
        <v>7.4452626671066691</v>
      </c>
      <c r="K75">
        <v>3.6896622003834669</v>
      </c>
      <c r="N75">
        <f t="shared" si="10"/>
        <v>54.993079406318699</v>
      </c>
      <c r="O75">
        <f t="shared" si="11"/>
        <v>62.438342073425368</v>
      </c>
      <c r="P75">
        <f t="shared" si="9"/>
        <v>66.128004273808841</v>
      </c>
    </row>
    <row r="76" spans="1:18" x14ac:dyDescent="0.25">
      <c r="A76" t="s">
        <v>136</v>
      </c>
      <c r="B76" t="s">
        <v>211</v>
      </c>
      <c r="C76">
        <v>1</v>
      </c>
      <c r="D76">
        <v>1</v>
      </c>
      <c r="E76">
        <v>1</v>
      </c>
      <c r="F76" t="s">
        <v>151</v>
      </c>
      <c r="G76" s="100">
        <v>44319</v>
      </c>
      <c r="H76">
        <v>9.1924679750291016</v>
      </c>
      <c r="I76">
        <v>15.246739042755395</v>
      </c>
      <c r="J76">
        <v>11.238300382536758</v>
      </c>
      <c r="K76">
        <v>1.7169622904977846</v>
      </c>
      <c r="N76">
        <f t="shared" si="10"/>
        <v>24.439207017784497</v>
      </c>
      <c r="O76">
        <f t="shared" si="11"/>
        <v>35.677507400321254</v>
      </c>
      <c r="P76">
        <f t="shared" si="9"/>
        <v>37.394469690819037</v>
      </c>
    </row>
    <row r="77" spans="1:18" x14ac:dyDescent="0.25">
      <c r="A77" t="s">
        <v>136</v>
      </c>
      <c r="B77" t="s">
        <v>211</v>
      </c>
      <c r="C77">
        <v>1</v>
      </c>
      <c r="D77">
        <v>1</v>
      </c>
      <c r="E77">
        <v>1</v>
      </c>
      <c r="F77" t="s">
        <v>151</v>
      </c>
      <c r="G77" s="100">
        <v>44357</v>
      </c>
      <c r="H77">
        <v>3.6684726032776496</v>
      </c>
      <c r="I77">
        <v>3.9190990984387435</v>
      </c>
      <c r="J77">
        <v>4.2098918460256041</v>
      </c>
      <c r="K77">
        <v>3.897029129385059</v>
      </c>
      <c r="L77">
        <v>2.7041697845793604</v>
      </c>
      <c r="N77">
        <f t="shared" si="10"/>
        <v>7.5875717017163931</v>
      </c>
      <c r="O77">
        <f t="shared" si="11"/>
        <v>11.797463547741998</v>
      </c>
      <c r="P77">
        <f t="shared" si="9"/>
        <v>15.694492677127057</v>
      </c>
      <c r="Q77">
        <f t="shared" ref="Q77:Q79" si="14">H77+I77+J77+K77+L77</f>
        <v>18.398662461706419</v>
      </c>
    </row>
    <row r="78" spans="1:18" x14ac:dyDescent="0.25">
      <c r="A78" t="s">
        <v>136</v>
      </c>
      <c r="B78" t="s">
        <v>211</v>
      </c>
      <c r="C78">
        <v>1</v>
      </c>
      <c r="D78">
        <v>1</v>
      </c>
      <c r="E78">
        <v>1</v>
      </c>
      <c r="F78" t="s">
        <v>151</v>
      </c>
      <c r="G78" s="100">
        <v>44377</v>
      </c>
      <c r="H78">
        <v>4.7944444710096672</v>
      </c>
      <c r="I78">
        <v>4.8364411431475904</v>
      </c>
      <c r="J78">
        <v>4.7951589884903481</v>
      </c>
      <c r="K78">
        <v>2.9690187036135183</v>
      </c>
      <c r="L78">
        <v>3.208713424741382</v>
      </c>
      <c r="M78">
        <v>3.2787971892538508</v>
      </c>
      <c r="N78">
        <f t="shared" si="10"/>
        <v>9.6308856141572576</v>
      </c>
      <c r="O78">
        <f t="shared" si="11"/>
        <v>14.426044602647606</v>
      </c>
      <c r="P78">
        <f t="shared" si="9"/>
        <v>17.395063306261125</v>
      </c>
      <c r="Q78">
        <f t="shared" si="14"/>
        <v>20.603776731002508</v>
      </c>
      <c r="R78">
        <f t="shared" ref="R78:R79" si="15">M78+Q78</f>
        <v>23.882573920256359</v>
      </c>
    </row>
    <row r="79" spans="1:18" x14ac:dyDescent="0.25">
      <c r="A79" t="s">
        <v>141</v>
      </c>
      <c r="B79" t="s">
        <v>211</v>
      </c>
      <c r="C79">
        <v>1</v>
      </c>
      <c r="D79">
        <v>2</v>
      </c>
      <c r="E79">
        <v>1</v>
      </c>
      <c r="F79" t="s">
        <v>151</v>
      </c>
      <c r="G79" s="97">
        <v>44251</v>
      </c>
      <c r="H79" s="5">
        <v>18.167619769793873</v>
      </c>
      <c r="I79" s="5">
        <v>16.159881479610576</v>
      </c>
      <c r="J79" s="5">
        <v>6.5292206312369405</v>
      </c>
      <c r="K79" s="5">
        <v>2.3473080369897006</v>
      </c>
      <c r="L79" s="5">
        <v>2.2619627045485711</v>
      </c>
      <c r="M79" s="5">
        <v>2.8008936342493578</v>
      </c>
      <c r="N79">
        <f t="shared" si="10"/>
        <v>34.327501249404449</v>
      </c>
      <c r="O79">
        <f t="shared" si="11"/>
        <v>40.856721880641388</v>
      </c>
      <c r="P79">
        <f t="shared" si="9"/>
        <v>43.20402991763109</v>
      </c>
      <c r="Q79">
        <f t="shared" si="14"/>
        <v>45.465992622179662</v>
      </c>
      <c r="R79">
        <f t="shared" si="15"/>
        <v>48.266886256429018</v>
      </c>
    </row>
    <row r="80" spans="1:18" x14ac:dyDescent="0.25">
      <c r="A80" t="s">
        <v>141</v>
      </c>
      <c r="B80" t="s">
        <v>211</v>
      </c>
      <c r="C80">
        <v>1</v>
      </c>
      <c r="D80">
        <v>2</v>
      </c>
      <c r="E80">
        <v>1</v>
      </c>
      <c r="F80" t="s">
        <v>151</v>
      </c>
      <c r="G80" s="97">
        <v>44292</v>
      </c>
      <c r="H80" s="5">
        <v>38.087859625699927</v>
      </c>
      <c r="I80" s="5">
        <v>24.653209646926236</v>
      </c>
      <c r="J80" s="5">
        <v>15.431656096518967</v>
      </c>
      <c r="K80" s="5">
        <v>5.5350636428818403</v>
      </c>
      <c r="L80" s="5"/>
      <c r="M80" s="5"/>
      <c r="N80">
        <f t="shared" si="10"/>
        <v>62.741069272626163</v>
      </c>
      <c r="O80">
        <f t="shared" si="11"/>
        <v>78.172725369145127</v>
      </c>
      <c r="P80">
        <f t="shared" si="9"/>
        <v>83.707789012026964</v>
      </c>
    </row>
    <row r="81" spans="1:18" x14ac:dyDescent="0.25">
      <c r="A81" t="s">
        <v>141</v>
      </c>
      <c r="B81" t="s">
        <v>211</v>
      </c>
      <c r="C81">
        <v>1</v>
      </c>
      <c r="D81">
        <v>2</v>
      </c>
      <c r="E81">
        <v>1</v>
      </c>
      <c r="F81" t="s">
        <v>151</v>
      </c>
      <c r="G81" s="97">
        <v>44319</v>
      </c>
      <c r="H81" s="5">
        <v>12.936513791465138</v>
      </c>
      <c r="I81" s="5">
        <v>12.661924510107525</v>
      </c>
      <c r="J81" s="5">
        <v>11.97543237423996</v>
      </c>
      <c r="K81" s="5">
        <v>4.1826594656207607</v>
      </c>
      <c r="L81" s="5"/>
      <c r="M81" s="5"/>
      <c r="N81">
        <f t="shared" si="10"/>
        <v>25.598438301572664</v>
      </c>
      <c r="O81">
        <f t="shared" si="11"/>
        <v>37.573870675812621</v>
      </c>
      <c r="P81">
        <f t="shared" si="9"/>
        <v>41.75653014143338</v>
      </c>
    </row>
    <row r="82" spans="1:18" x14ac:dyDescent="0.25">
      <c r="A82" t="s">
        <v>141</v>
      </c>
      <c r="B82" t="s">
        <v>211</v>
      </c>
      <c r="C82">
        <v>1</v>
      </c>
      <c r="D82">
        <v>2</v>
      </c>
      <c r="E82">
        <v>1</v>
      </c>
      <c r="F82" t="s">
        <v>151</v>
      </c>
      <c r="G82" s="97">
        <v>44357</v>
      </c>
      <c r="H82" s="5">
        <v>3.7512047083788223</v>
      </c>
      <c r="I82" s="5">
        <v>5.7085213794366316</v>
      </c>
      <c r="J82" s="5">
        <v>5.3228104758632373</v>
      </c>
      <c r="K82" s="5">
        <v>4.7070711790673627</v>
      </c>
      <c r="L82" s="5">
        <v>3.7048496052835809</v>
      </c>
      <c r="M82" s="5"/>
      <c r="N82">
        <f t="shared" si="10"/>
        <v>9.4597260878154543</v>
      </c>
      <c r="O82">
        <f t="shared" si="11"/>
        <v>14.782536563678692</v>
      </c>
      <c r="P82">
        <f t="shared" si="9"/>
        <v>19.489607742746053</v>
      </c>
      <c r="Q82">
        <f t="shared" ref="Q82:Q84" si="16">H82+I82+J82+K82+L82</f>
        <v>23.194457348029633</v>
      </c>
    </row>
    <row r="83" spans="1:18" x14ac:dyDescent="0.25">
      <c r="A83" t="s">
        <v>141</v>
      </c>
      <c r="B83" t="s">
        <v>211</v>
      </c>
      <c r="C83">
        <v>1</v>
      </c>
      <c r="D83">
        <v>2</v>
      </c>
      <c r="E83">
        <v>1</v>
      </c>
      <c r="F83" t="s">
        <v>151</v>
      </c>
      <c r="G83" s="97">
        <v>44377</v>
      </c>
      <c r="H83" s="5">
        <v>6.5226023475953756</v>
      </c>
      <c r="I83" s="5">
        <v>5.019271094992332</v>
      </c>
      <c r="J83" s="5">
        <v>4.6555933220874754</v>
      </c>
      <c r="K83" s="5">
        <v>4.1493578301399499</v>
      </c>
      <c r="L83" s="5">
        <v>3.8169133424509538</v>
      </c>
      <c r="M83" s="5">
        <v>4.2964442690694682</v>
      </c>
      <c r="N83">
        <f t="shared" si="10"/>
        <v>11.541873442587708</v>
      </c>
      <c r="O83">
        <f t="shared" si="11"/>
        <v>16.197466764675184</v>
      </c>
      <c r="P83">
        <f t="shared" si="9"/>
        <v>20.346824594815132</v>
      </c>
      <c r="Q83">
        <f t="shared" si="16"/>
        <v>24.163737937266085</v>
      </c>
      <c r="R83">
        <f t="shared" ref="R83:R84" si="17">M83+Q83</f>
        <v>28.460182206335553</v>
      </c>
    </row>
    <row r="84" spans="1:18" x14ac:dyDescent="0.25">
      <c r="A84" t="s">
        <v>142</v>
      </c>
      <c r="B84" t="s">
        <v>211</v>
      </c>
      <c r="C84">
        <v>1</v>
      </c>
      <c r="D84">
        <v>3</v>
      </c>
      <c r="E84">
        <v>1</v>
      </c>
      <c r="F84" t="s">
        <v>151</v>
      </c>
      <c r="G84" s="100">
        <v>44251</v>
      </c>
      <c r="H84">
        <v>14.328830260735831</v>
      </c>
      <c r="I84">
        <v>16.219892715075897</v>
      </c>
      <c r="J84">
        <v>5.3139213866324333</v>
      </c>
      <c r="K84">
        <v>3.5019010241344875</v>
      </c>
      <c r="L84">
        <v>5.3225733458950986</v>
      </c>
      <c r="M84">
        <v>3.5126075075081951</v>
      </c>
      <c r="N84">
        <f t="shared" si="10"/>
        <v>30.548722975811728</v>
      </c>
      <c r="O84">
        <f t="shared" si="11"/>
        <v>35.862644362444158</v>
      </c>
      <c r="P84">
        <f t="shared" si="9"/>
        <v>39.364545386578648</v>
      </c>
      <c r="Q84">
        <f t="shared" si="16"/>
        <v>44.687118732473749</v>
      </c>
      <c r="R84">
        <f t="shared" si="17"/>
        <v>48.199726239981942</v>
      </c>
    </row>
    <row r="85" spans="1:18" x14ac:dyDescent="0.25">
      <c r="A85" t="s">
        <v>142</v>
      </c>
      <c r="B85" t="s">
        <v>211</v>
      </c>
      <c r="C85">
        <v>1</v>
      </c>
      <c r="D85">
        <v>3</v>
      </c>
      <c r="E85">
        <v>1</v>
      </c>
      <c r="F85" t="s">
        <v>151</v>
      </c>
      <c r="G85" s="100">
        <v>44292</v>
      </c>
      <c r="H85">
        <v>44.753393081089797</v>
      </c>
      <c r="I85">
        <v>23.278209722445023</v>
      </c>
      <c r="J85">
        <v>10.202261396095711</v>
      </c>
      <c r="K85">
        <v>5.831421258865447</v>
      </c>
      <c r="N85">
        <f t="shared" si="10"/>
        <v>68.031602803534824</v>
      </c>
      <c r="O85">
        <f t="shared" si="11"/>
        <v>78.233864199630531</v>
      </c>
      <c r="P85">
        <f t="shared" si="9"/>
        <v>84.065285458495978</v>
      </c>
    </row>
    <row r="86" spans="1:18" x14ac:dyDescent="0.25">
      <c r="A86" t="s">
        <v>142</v>
      </c>
      <c r="B86" t="s">
        <v>211</v>
      </c>
      <c r="C86">
        <v>1</v>
      </c>
      <c r="D86">
        <v>3</v>
      </c>
      <c r="E86">
        <v>1</v>
      </c>
      <c r="F86" t="s">
        <v>151</v>
      </c>
      <c r="G86" s="100">
        <v>44319</v>
      </c>
      <c r="H86">
        <v>23.769152715805891</v>
      </c>
      <c r="I86">
        <v>15.877393883354394</v>
      </c>
      <c r="J86">
        <v>12.599252219563294</v>
      </c>
      <c r="K86">
        <v>3.7555822485639876</v>
      </c>
      <c r="N86">
        <f t="shared" si="10"/>
        <v>39.646546599160288</v>
      </c>
      <c r="O86">
        <f t="shared" si="11"/>
        <v>52.245798818723586</v>
      </c>
      <c r="P86">
        <f t="shared" si="9"/>
        <v>56.001381067287575</v>
      </c>
    </row>
    <row r="87" spans="1:18" x14ac:dyDescent="0.25">
      <c r="A87" t="s">
        <v>142</v>
      </c>
      <c r="B87" t="s">
        <v>211</v>
      </c>
      <c r="C87">
        <v>1</v>
      </c>
      <c r="D87">
        <v>3</v>
      </c>
      <c r="E87">
        <v>1</v>
      </c>
      <c r="F87" t="s">
        <v>151</v>
      </c>
      <c r="G87" s="100">
        <v>44357</v>
      </c>
      <c r="H87">
        <v>4.3230363880802916</v>
      </c>
      <c r="I87">
        <v>7.0236143094104548</v>
      </c>
      <c r="J87">
        <v>7.5193885546590211</v>
      </c>
      <c r="K87">
        <v>4.7582821275315919</v>
      </c>
      <c r="L87">
        <v>3.9422385934295328</v>
      </c>
      <c r="N87">
        <f t="shared" si="10"/>
        <v>11.346650697490746</v>
      </c>
      <c r="O87">
        <f t="shared" si="11"/>
        <v>18.866039252149768</v>
      </c>
      <c r="P87">
        <f t="shared" si="9"/>
        <v>23.624321379681362</v>
      </c>
      <c r="Q87">
        <f t="shared" ref="Q87:Q89" si="18">H87+I87+J87+K87+L87</f>
        <v>27.566559973110895</v>
      </c>
    </row>
    <row r="88" spans="1:18" x14ac:dyDescent="0.25">
      <c r="A88" t="s">
        <v>142</v>
      </c>
      <c r="B88" t="s">
        <v>211</v>
      </c>
      <c r="C88">
        <v>1</v>
      </c>
      <c r="D88">
        <v>3</v>
      </c>
      <c r="E88">
        <v>1</v>
      </c>
      <c r="F88" t="s">
        <v>151</v>
      </c>
      <c r="G88" s="100">
        <v>44377</v>
      </c>
      <c r="H88">
        <v>4.6660722836055957</v>
      </c>
      <c r="I88">
        <v>4.5510691924509956</v>
      </c>
      <c r="J88">
        <v>5.934410120856378</v>
      </c>
      <c r="K88">
        <v>5.6931611464029732</v>
      </c>
      <c r="L88">
        <v>6.4071532558096802</v>
      </c>
      <c r="M88">
        <v>8.1878358883594302</v>
      </c>
      <c r="N88">
        <f t="shared" si="10"/>
        <v>9.2171414760565913</v>
      </c>
      <c r="O88">
        <f t="shared" si="11"/>
        <v>15.15155159691297</v>
      </c>
      <c r="P88">
        <f t="shared" si="9"/>
        <v>20.844712743315945</v>
      </c>
      <c r="Q88">
        <f t="shared" si="18"/>
        <v>27.251865999125627</v>
      </c>
      <c r="R88">
        <f t="shared" ref="R88:R89" si="19">M88+Q88</f>
        <v>35.439701887485057</v>
      </c>
    </row>
    <row r="89" spans="1:18" x14ac:dyDescent="0.25">
      <c r="A89" t="s">
        <v>144</v>
      </c>
      <c r="B89" t="s">
        <v>211</v>
      </c>
      <c r="C89">
        <v>1</v>
      </c>
      <c r="D89">
        <v>4</v>
      </c>
      <c r="E89">
        <v>1</v>
      </c>
      <c r="F89" t="s">
        <v>151</v>
      </c>
      <c r="G89" s="97">
        <v>44251</v>
      </c>
      <c r="H89" s="5">
        <v>24.958038965976439</v>
      </c>
      <c r="I89" s="5">
        <v>29.980342427185079</v>
      </c>
      <c r="J89" s="5">
        <v>11.319551079798174</v>
      </c>
      <c r="K89" s="5">
        <v>12.344622038583442</v>
      </c>
      <c r="L89" s="5">
        <v>10.724050114055398</v>
      </c>
      <c r="M89" s="5">
        <v>3.3717789760645229</v>
      </c>
      <c r="N89">
        <f t="shared" si="10"/>
        <v>54.938381393161521</v>
      </c>
      <c r="O89">
        <f t="shared" si="11"/>
        <v>66.257932472959695</v>
      </c>
      <c r="P89">
        <f t="shared" si="9"/>
        <v>78.602554511543133</v>
      </c>
      <c r="Q89">
        <f t="shared" si="18"/>
        <v>89.326604625598534</v>
      </c>
      <c r="R89">
        <f t="shared" si="19"/>
        <v>92.698383601663053</v>
      </c>
    </row>
    <row r="90" spans="1:18" x14ac:dyDescent="0.25">
      <c r="A90" t="s">
        <v>144</v>
      </c>
      <c r="B90" t="s">
        <v>211</v>
      </c>
      <c r="C90">
        <v>1</v>
      </c>
      <c r="D90">
        <v>4</v>
      </c>
      <c r="E90">
        <v>1</v>
      </c>
      <c r="F90" t="s">
        <v>151</v>
      </c>
      <c r="G90" s="97">
        <v>44292</v>
      </c>
      <c r="H90" s="5">
        <v>45.960488752071385</v>
      </c>
      <c r="I90" s="5">
        <v>30.12801867659277</v>
      </c>
      <c r="J90" s="5">
        <v>14.827373207656365</v>
      </c>
      <c r="K90" s="5">
        <v>13.715513832919447</v>
      </c>
      <c r="L90" s="5"/>
      <c r="M90" s="5"/>
      <c r="N90">
        <f t="shared" si="10"/>
        <v>76.088507428664158</v>
      </c>
      <c r="O90">
        <f t="shared" si="11"/>
        <v>90.915880636320523</v>
      </c>
      <c r="P90">
        <f t="shared" si="9"/>
        <v>104.63139446923996</v>
      </c>
    </row>
    <row r="91" spans="1:18" x14ac:dyDescent="0.25">
      <c r="A91" t="s">
        <v>144</v>
      </c>
      <c r="B91" t="s">
        <v>211</v>
      </c>
      <c r="C91">
        <v>1</v>
      </c>
      <c r="D91">
        <v>4</v>
      </c>
      <c r="E91">
        <v>1</v>
      </c>
      <c r="F91" t="s">
        <v>151</v>
      </c>
      <c r="G91" s="97">
        <v>44319</v>
      </c>
      <c r="H91" s="5">
        <v>53.525354429961318</v>
      </c>
      <c r="I91" s="5">
        <v>31.397175351266625</v>
      </c>
      <c r="J91" s="5">
        <v>24.539836737741918</v>
      </c>
      <c r="K91" s="5">
        <v>24.080593019767555</v>
      </c>
      <c r="L91" s="5"/>
      <c r="M91" s="5"/>
      <c r="N91">
        <f t="shared" si="10"/>
        <v>84.922529781227951</v>
      </c>
      <c r="O91">
        <f t="shared" si="11"/>
        <v>109.46236651896987</v>
      </c>
      <c r="P91">
        <f t="shared" si="9"/>
        <v>133.54295953873742</v>
      </c>
    </row>
    <row r="92" spans="1:18" x14ac:dyDescent="0.25">
      <c r="A92" t="s">
        <v>144</v>
      </c>
      <c r="B92" t="s">
        <v>211</v>
      </c>
      <c r="C92">
        <v>1</v>
      </c>
      <c r="D92">
        <v>4</v>
      </c>
      <c r="E92">
        <v>1</v>
      </c>
      <c r="F92" t="s">
        <v>151</v>
      </c>
      <c r="G92" s="97">
        <v>44357</v>
      </c>
      <c r="H92" s="5">
        <v>5.7617288656993679</v>
      </c>
      <c r="I92" s="5">
        <v>11.452460954429865</v>
      </c>
      <c r="J92" s="5">
        <v>19.168752418618421</v>
      </c>
      <c r="K92" s="5">
        <v>16.002310948222615</v>
      </c>
      <c r="L92" s="5">
        <v>14.009576305716431</v>
      </c>
      <c r="M92" s="5"/>
      <c r="N92">
        <f t="shared" si="10"/>
        <v>17.214189820129235</v>
      </c>
      <c r="O92">
        <f t="shared" si="11"/>
        <v>36.38294223874766</v>
      </c>
      <c r="P92">
        <f t="shared" si="9"/>
        <v>52.385253186970274</v>
      </c>
      <c r="Q92">
        <f t="shared" ref="Q92:Q94" si="20">H92+I92+J92+K92+L92</f>
        <v>66.394829492686711</v>
      </c>
    </row>
    <row r="93" spans="1:18" x14ac:dyDescent="0.25">
      <c r="A93" t="s">
        <v>144</v>
      </c>
      <c r="B93" t="s">
        <v>211</v>
      </c>
      <c r="C93">
        <v>1</v>
      </c>
      <c r="D93">
        <v>4</v>
      </c>
      <c r="E93">
        <v>1</v>
      </c>
      <c r="F93" t="s">
        <v>151</v>
      </c>
      <c r="G93" s="97">
        <v>44377</v>
      </c>
      <c r="H93" s="5">
        <v>5.407779250752327</v>
      </c>
      <c r="I93" s="5">
        <v>10.929234296437407</v>
      </c>
      <c r="J93" s="5">
        <v>20.436566423029607</v>
      </c>
      <c r="K93" s="5">
        <v>22.703772565055452</v>
      </c>
      <c r="L93" s="5">
        <v>24.601445676611519</v>
      </c>
      <c r="M93" s="5">
        <v>20.135283963792478</v>
      </c>
      <c r="N93">
        <f t="shared" si="10"/>
        <v>16.337013547189734</v>
      </c>
      <c r="O93">
        <f t="shared" si="11"/>
        <v>36.773579970219345</v>
      </c>
      <c r="P93">
        <f t="shared" si="9"/>
        <v>59.477352535274797</v>
      </c>
      <c r="Q93">
        <f t="shared" si="20"/>
        <v>84.078798211886323</v>
      </c>
      <c r="R93">
        <f t="shared" ref="R93:R94" si="21">M93+Q93</f>
        <v>104.2140821756788</v>
      </c>
    </row>
    <row r="94" spans="1:18" x14ac:dyDescent="0.25">
      <c r="A94" t="s">
        <v>146</v>
      </c>
      <c r="B94" t="s">
        <v>211</v>
      </c>
      <c r="C94" s="5">
        <v>2</v>
      </c>
      <c r="D94">
        <v>1</v>
      </c>
      <c r="E94">
        <v>1</v>
      </c>
      <c r="F94" t="s">
        <v>151</v>
      </c>
      <c r="G94" s="100">
        <v>44251</v>
      </c>
      <c r="H94">
        <v>16.465788445759991</v>
      </c>
      <c r="I94">
        <v>16.96563128314957</v>
      </c>
      <c r="J94">
        <v>6.2532610130467212</v>
      </c>
      <c r="K94">
        <v>2.1401351516455276</v>
      </c>
      <c r="L94">
        <v>1.7452310219420961</v>
      </c>
      <c r="M94">
        <v>0.9139359366274038</v>
      </c>
      <c r="N94">
        <f t="shared" si="10"/>
        <v>33.43141972890956</v>
      </c>
      <c r="O94">
        <f t="shared" si="11"/>
        <v>39.684680741956285</v>
      </c>
      <c r="P94">
        <f t="shared" si="9"/>
        <v>41.824815893601816</v>
      </c>
      <c r="Q94">
        <f t="shared" si="20"/>
        <v>43.570046915543912</v>
      </c>
      <c r="R94">
        <f t="shared" si="21"/>
        <v>44.483982852171316</v>
      </c>
    </row>
    <row r="95" spans="1:18" x14ac:dyDescent="0.25">
      <c r="A95" t="s">
        <v>146</v>
      </c>
      <c r="B95" t="s">
        <v>211</v>
      </c>
      <c r="C95" s="5">
        <v>2</v>
      </c>
      <c r="D95">
        <v>1</v>
      </c>
      <c r="E95">
        <v>1</v>
      </c>
      <c r="F95" t="s">
        <v>151</v>
      </c>
      <c r="G95" s="100">
        <v>44292</v>
      </c>
      <c r="H95">
        <v>35.262313930819559</v>
      </c>
      <c r="I95">
        <v>23.285387361547656</v>
      </c>
      <c r="J95">
        <v>7.9956774322336877</v>
      </c>
      <c r="K95">
        <v>4.9740396336529278</v>
      </c>
      <c r="N95">
        <f t="shared" si="10"/>
        <v>58.547701292367215</v>
      </c>
      <c r="O95">
        <f t="shared" si="11"/>
        <v>66.543378724600899</v>
      </c>
      <c r="P95">
        <f t="shared" si="9"/>
        <v>71.517418358253821</v>
      </c>
    </row>
    <row r="96" spans="1:18" x14ac:dyDescent="0.25">
      <c r="A96" t="s">
        <v>146</v>
      </c>
      <c r="B96" t="s">
        <v>211</v>
      </c>
      <c r="C96" s="5">
        <v>2</v>
      </c>
      <c r="D96">
        <v>1</v>
      </c>
      <c r="E96">
        <v>1</v>
      </c>
      <c r="F96" t="s">
        <v>151</v>
      </c>
      <c r="G96" s="100">
        <v>44319</v>
      </c>
      <c r="H96">
        <v>6.3958331898634784</v>
      </c>
      <c r="I96">
        <v>10.905236029858784</v>
      </c>
      <c r="J96">
        <v>22.241931109415855</v>
      </c>
      <c r="K96">
        <v>2.3601514528530583</v>
      </c>
      <c r="N96">
        <f t="shared" si="10"/>
        <v>17.301069219722262</v>
      </c>
      <c r="O96">
        <f t="shared" si="11"/>
        <v>39.543000329138117</v>
      </c>
      <c r="P96">
        <f t="shared" si="9"/>
        <v>41.903151781991177</v>
      </c>
    </row>
    <row r="97" spans="1:18" x14ac:dyDescent="0.25">
      <c r="A97" t="s">
        <v>146</v>
      </c>
      <c r="B97" t="s">
        <v>211</v>
      </c>
      <c r="C97" s="5">
        <v>2</v>
      </c>
      <c r="D97">
        <v>1</v>
      </c>
      <c r="E97">
        <v>1</v>
      </c>
      <c r="F97" t="s">
        <v>151</v>
      </c>
      <c r="G97" s="100">
        <v>44357</v>
      </c>
      <c r="H97">
        <v>3.4207089962351924</v>
      </c>
      <c r="I97">
        <v>3.8730916081369449</v>
      </c>
      <c r="J97">
        <v>3.6439290177487837</v>
      </c>
      <c r="K97">
        <v>3.0158131007536042</v>
      </c>
      <c r="L97">
        <v>3.4261116065695334</v>
      </c>
      <c r="N97">
        <f t="shared" si="10"/>
        <v>7.2938006043721373</v>
      </c>
      <c r="O97">
        <f t="shared" si="11"/>
        <v>10.937729622120921</v>
      </c>
      <c r="P97">
        <f t="shared" si="9"/>
        <v>13.953542722874525</v>
      </c>
      <c r="Q97">
        <f t="shared" ref="Q97:Q99" si="22">H97+I97+J97+K97+L97</f>
        <v>17.379654329444058</v>
      </c>
    </row>
    <row r="98" spans="1:18" x14ac:dyDescent="0.25">
      <c r="A98" t="s">
        <v>146</v>
      </c>
      <c r="B98" t="s">
        <v>211</v>
      </c>
      <c r="C98" s="5">
        <v>2</v>
      </c>
      <c r="D98">
        <v>1</v>
      </c>
      <c r="E98">
        <v>1</v>
      </c>
      <c r="F98" t="s">
        <v>151</v>
      </c>
      <c r="G98" s="100">
        <v>44377</v>
      </c>
      <c r="H98">
        <v>4.8140903709693905</v>
      </c>
      <c r="I98">
        <v>4.3492640891247261</v>
      </c>
      <c r="J98">
        <v>5.9554023436694736</v>
      </c>
      <c r="K98">
        <v>4.5826597250403864</v>
      </c>
      <c r="L98">
        <v>3.7213529737889131</v>
      </c>
      <c r="M98">
        <v>3.4154881280839611</v>
      </c>
      <c r="N98">
        <f t="shared" si="10"/>
        <v>9.1633544600941157</v>
      </c>
      <c r="O98">
        <f t="shared" si="11"/>
        <v>15.118756803763588</v>
      </c>
      <c r="P98">
        <f t="shared" si="9"/>
        <v>19.701416528803975</v>
      </c>
      <c r="Q98">
        <f t="shared" si="22"/>
        <v>23.422769502592889</v>
      </c>
      <c r="R98">
        <f t="shared" ref="R98:R99" si="23">M98+Q98</f>
        <v>26.83825763067685</v>
      </c>
    </row>
    <row r="99" spans="1:18" x14ac:dyDescent="0.25">
      <c r="A99" t="s">
        <v>148</v>
      </c>
      <c r="B99" t="s">
        <v>211</v>
      </c>
      <c r="C99" s="5">
        <v>2</v>
      </c>
      <c r="D99">
        <v>2</v>
      </c>
      <c r="E99">
        <v>1</v>
      </c>
      <c r="F99" t="s">
        <v>151</v>
      </c>
      <c r="G99" s="97">
        <v>44251</v>
      </c>
      <c r="H99" s="5">
        <v>14.130938242312883</v>
      </c>
      <c r="I99" s="5">
        <v>15.307698117790103</v>
      </c>
      <c r="J99" s="5">
        <v>4.295073705665871</v>
      </c>
      <c r="K99" s="5">
        <v>2.8814711638146271</v>
      </c>
      <c r="L99" s="5">
        <v>4.1065575200535811</v>
      </c>
      <c r="M99" s="5">
        <v>0.94933827934302317</v>
      </c>
      <c r="N99">
        <f t="shared" si="10"/>
        <v>29.438636360102986</v>
      </c>
      <c r="O99">
        <f t="shared" si="11"/>
        <v>33.733710065768861</v>
      </c>
      <c r="P99">
        <f t="shared" si="9"/>
        <v>36.615181229583484</v>
      </c>
      <c r="Q99">
        <f t="shared" si="22"/>
        <v>40.721738749637069</v>
      </c>
      <c r="R99">
        <f t="shared" si="23"/>
        <v>41.671077028980093</v>
      </c>
    </row>
    <row r="100" spans="1:18" x14ac:dyDescent="0.25">
      <c r="A100" t="s">
        <v>148</v>
      </c>
      <c r="B100" t="s">
        <v>211</v>
      </c>
      <c r="C100" s="5">
        <v>2</v>
      </c>
      <c r="D100">
        <v>2</v>
      </c>
      <c r="E100">
        <v>1</v>
      </c>
      <c r="F100" t="s">
        <v>151</v>
      </c>
      <c r="G100" s="97">
        <v>44292</v>
      </c>
      <c r="H100" s="5">
        <v>26.713433416452208</v>
      </c>
      <c r="I100" s="5">
        <v>22.722993299712311</v>
      </c>
      <c r="J100" s="5">
        <v>26.640787619766407</v>
      </c>
      <c r="K100" s="5">
        <v>15.203188490696782</v>
      </c>
      <c r="L100" s="5"/>
      <c r="M100" s="5"/>
      <c r="N100">
        <f t="shared" si="10"/>
        <v>49.436426716164519</v>
      </c>
      <c r="O100">
        <f t="shared" si="11"/>
        <v>76.077214335930933</v>
      </c>
      <c r="P100">
        <f t="shared" si="9"/>
        <v>91.280402826627721</v>
      </c>
    </row>
    <row r="101" spans="1:18" x14ac:dyDescent="0.25">
      <c r="A101" t="s">
        <v>148</v>
      </c>
      <c r="B101" t="s">
        <v>211</v>
      </c>
      <c r="C101" s="5">
        <v>2</v>
      </c>
      <c r="D101">
        <v>2</v>
      </c>
      <c r="E101">
        <v>1</v>
      </c>
      <c r="F101" t="s">
        <v>151</v>
      </c>
      <c r="G101" s="97">
        <v>44319</v>
      </c>
      <c r="H101" s="5">
        <v>12.119139070092199</v>
      </c>
      <c r="I101" s="5">
        <v>13.099102361757499</v>
      </c>
      <c r="J101" s="5">
        <v>7.7951380899502478</v>
      </c>
      <c r="K101" s="5">
        <v>2.8984798296707606</v>
      </c>
      <c r="L101" s="5"/>
      <c r="M101" s="5"/>
      <c r="N101">
        <f t="shared" si="10"/>
        <v>25.218241431849698</v>
      </c>
      <c r="O101">
        <f t="shared" si="11"/>
        <v>33.013379521799948</v>
      </c>
      <c r="P101">
        <f t="shared" si="9"/>
        <v>35.91185935147071</v>
      </c>
    </row>
    <row r="102" spans="1:18" x14ac:dyDescent="0.25">
      <c r="A102" t="s">
        <v>148</v>
      </c>
      <c r="B102" t="s">
        <v>211</v>
      </c>
      <c r="C102" s="5">
        <v>2</v>
      </c>
      <c r="D102">
        <v>2</v>
      </c>
      <c r="E102">
        <v>1</v>
      </c>
      <c r="F102" t="s">
        <v>151</v>
      </c>
      <c r="G102" s="97">
        <v>44357</v>
      </c>
      <c r="H102" s="5">
        <v>3.7436166645368441</v>
      </c>
      <c r="I102" s="5">
        <v>4.6083142729190039</v>
      </c>
      <c r="J102" s="5">
        <v>5.4789177036466432</v>
      </c>
      <c r="K102" s="5">
        <v>5.0915407263878008</v>
      </c>
      <c r="L102" s="5">
        <v>3.3142858685726262</v>
      </c>
      <c r="M102" s="5"/>
      <c r="N102">
        <f t="shared" si="10"/>
        <v>8.3519309374558475</v>
      </c>
      <c r="O102">
        <f t="shared" si="11"/>
        <v>13.830848641102492</v>
      </c>
      <c r="P102">
        <f t="shared" si="9"/>
        <v>18.922389367490293</v>
      </c>
      <c r="Q102">
        <f t="shared" ref="Q102:Q104" si="24">H102+I102+J102+K102+L102</f>
        <v>22.236675236062919</v>
      </c>
    </row>
    <row r="103" spans="1:18" x14ac:dyDescent="0.25">
      <c r="A103" t="s">
        <v>148</v>
      </c>
      <c r="B103" t="s">
        <v>211</v>
      </c>
      <c r="C103" s="5">
        <v>2</v>
      </c>
      <c r="D103">
        <v>2</v>
      </c>
      <c r="E103">
        <v>1</v>
      </c>
      <c r="F103" t="s">
        <v>151</v>
      </c>
      <c r="G103" s="97">
        <v>44377</v>
      </c>
      <c r="H103" s="5">
        <v>4.2004060865820945</v>
      </c>
      <c r="I103" s="5">
        <v>4.1591760676052019</v>
      </c>
      <c r="J103" s="5">
        <v>5.0089416526811243</v>
      </c>
      <c r="K103" s="5">
        <v>4.3000372674945861</v>
      </c>
      <c r="L103" s="5">
        <v>4.6835310337361769</v>
      </c>
      <c r="M103" s="5">
        <v>4.140198661143871</v>
      </c>
      <c r="N103">
        <f t="shared" si="10"/>
        <v>8.3595821541872972</v>
      </c>
      <c r="O103">
        <f t="shared" si="11"/>
        <v>13.368523806868421</v>
      </c>
      <c r="P103">
        <f t="shared" si="9"/>
        <v>17.668561074363005</v>
      </c>
      <c r="Q103">
        <f t="shared" si="24"/>
        <v>22.352092108099182</v>
      </c>
      <c r="R103">
        <f t="shared" ref="R103:R104" si="25">M103+Q103</f>
        <v>26.492290769243052</v>
      </c>
    </row>
    <row r="104" spans="1:18" x14ac:dyDescent="0.25">
      <c r="A104" t="s">
        <v>149</v>
      </c>
      <c r="B104" t="s">
        <v>211</v>
      </c>
      <c r="C104" s="5">
        <v>2</v>
      </c>
      <c r="D104">
        <v>3</v>
      </c>
      <c r="E104">
        <v>1</v>
      </c>
      <c r="F104" t="s">
        <v>151</v>
      </c>
      <c r="G104" s="100">
        <v>44251</v>
      </c>
      <c r="H104">
        <v>17.143391043688595</v>
      </c>
      <c r="I104">
        <v>15.728595703871376</v>
      </c>
      <c r="J104">
        <v>5.345327212802613</v>
      </c>
      <c r="K104">
        <v>2.7857059280251115</v>
      </c>
      <c r="L104">
        <v>3.404045034753735</v>
      </c>
      <c r="M104">
        <v>1.6435420303585024</v>
      </c>
      <c r="N104">
        <f t="shared" si="10"/>
        <v>32.871986747559973</v>
      </c>
      <c r="O104">
        <f t="shared" si="11"/>
        <v>38.217313960362588</v>
      </c>
      <c r="P104">
        <f t="shared" si="9"/>
        <v>41.003019888387698</v>
      </c>
      <c r="Q104">
        <f t="shared" si="24"/>
        <v>44.407064923141434</v>
      </c>
      <c r="R104">
        <f t="shared" si="25"/>
        <v>46.050606953499937</v>
      </c>
    </row>
    <row r="105" spans="1:18" x14ac:dyDescent="0.25">
      <c r="A105" t="s">
        <v>149</v>
      </c>
      <c r="B105" t="s">
        <v>211</v>
      </c>
      <c r="C105" s="5">
        <v>2</v>
      </c>
      <c r="D105">
        <v>3</v>
      </c>
      <c r="E105">
        <v>1</v>
      </c>
      <c r="F105" t="s">
        <v>151</v>
      </c>
      <c r="G105" s="100">
        <v>44292</v>
      </c>
      <c r="H105">
        <v>35.62400481882019</v>
      </c>
      <c r="I105">
        <v>29.649323714268757</v>
      </c>
      <c r="J105">
        <v>9.8017514946314357</v>
      </c>
      <c r="K105">
        <v>10.206068444276099</v>
      </c>
      <c r="N105">
        <f t="shared" si="10"/>
        <v>65.273328533088943</v>
      </c>
      <c r="O105">
        <f t="shared" si="11"/>
        <v>75.075080027720375</v>
      </c>
      <c r="P105">
        <f t="shared" si="9"/>
        <v>85.281148471996474</v>
      </c>
    </row>
    <row r="106" spans="1:18" x14ac:dyDescent="0.25">
      <c r="A106" t="s">
        <v>149</v>
      </c>
      <c r="B106" t="s">
        <v>211</v>
      </c>
      <c r="C106" s="5">
        <v>2</v>
      </c>
      <c r="D106">
        <v>3</v>
      </c>
      <c r="E106">
        <v>1</v>
      </c>
      <c r="F106" t="s">
        <v>151</v>
      </c>
      <c r="G106" s="100">
        <v>44319</v>
      </c>
      <c r="H106">
        <v>22.607233634479762</v>
      </c>
      <c r="I106">
        <v>14.446829622134889</v>
      </c>
      <c r="J106">
        <v>8.3237474200165522</v>
      </c>
      <c r="K106">
        <v>5.6226329116392861</v>
      </c>
      <c r="N106">
        <f t="shared" si="10"/>
        <v>37.054063256614654</v>
      </c>
      <c r="O106">
        <f t="shared" si="11"/>
        <v>45.377810676631206</v>
      </c>
      <c r="P106">
        <f t="shared" si="9"/>
        <v>51.000443588270493</v>
      </c>
    </row>
    <row r="107" spans="1:18" x14ac:dyDescent="0.25">
      <c r="A107" t="s">
        <v>149</v>
      </c>
      <c r="B107" t="s">
        <v>211</v>
      </c>
      <c r="C107" s="5">
        <v>2</v>
      </c>
      <c r="D107">
        <v>3</v>
      </c>
      <c r="E107">
        <v>1</v>
      </c>
      <c r="F107" t="s">
        <v>151</v>
      </c>
      <c r="G107" s="100">
        <v>44357</v>
      </c>
      <c r="H107">
        <v>4.4810883009783442</v>
      </c>
      <c r="I107">
        <v>5.2056263869313808</v>
      </c>
      <c r="J107">
        <v>6.7637885202161883</v>
      </c>
      <c r="K107">
        <v>5.1267617250120052</v>
      </c>
      <c r="L107">
        <v>3.8215790137181171</v>
      </c>
      <c r="N107">
        <f t="shared" si="10"/>
        <v>9.6867146879097241</v>
      </c>
      <c r="O107">
        <f t="shared" si="11"/>
        <v>16.450503208125912</v>
      </c>
      <c r="P107">
        <f t="shared" si="9"/>
        <v>21.577264933137918</v>
      </c>
      <c r="Q107">
        <f t="shared" ref="Q107:Q109" si="26">H107+I107+J107+K107+L107</f>
        <v>25.398843946856037</v>
      </c>
    </row>
    <row r="108" spans="1:18" x14ac:dyDescent="0.25">
      <c r="A108" t="s">
        <v>149</v>
      </c>
      <c r="B108" t="s">
        <v>211</v>
      </c>
      <c r="C108" s="5">
        <v>2</v>
      </c>
      <c r="D108">
        <v>3</v>
      </c>
      <c r="E108">
        <v>1</v>
      </c>
      <c r="F108" t="s">
        <v>151</v>
      </c>
      <c r="G108" s="100">
        <v>44377</v>
      </c>
      <c r="H108">
        <v>4.8443142044141512</v>
      </c>
      <c r="I108">
        <v>4.8764327341905194</v>
      </c>
      <c r="J108">
        <v>7.5357817067323527</v>
      </c>
      <c r="K108">
        <v>6.1677943753971372</v>
      </c>
      <c r="L108">
        <v>6.4918028400438637</v>
      </c>
      <c r="M108">
        <v>7.2328222390796597</v>
      </c>
      <c r="N108">
        <f t="shared" si="10"/>
        <v>9.7207469386046697</v>
      </c>
      <c r="O108">
        <f t="shared" si="11"/>
        <v>17.256528645337021</v>
      </c>
      <c r="P108">
        <f t="shared" si="9"/>
        <v>23.424323020734157</v>
      </c>
      <c r="Q108">
        <f t="shared" si="26"/>
        <v>29.91612586077802</v>
      </c>
      <c r="R108">
        <f t="shared" ref="R108:R109" si="27">M108+Q108</f>
        <v>37.148948099857677</v>
      </c>
    </row>
    <row r="109" spans="1:18" x14ac:dyDescent="0.25">
      <c r="A109" t="s">
        <v>150</v>
      </c>
      <c r="B109" t="s">
        <v>211</v>
      </c>
      <c r="C109" s="5">
        <v>2</v>
      </c>
      <c r="D109">
        <v>4</v>
      </c>
      <c r="E109">
        <v>1</v>
      </c>
      <c r="F109" t="s">
        <v>151</v>
      </c>
      <c r="G109" s="97">
        <v>44251</v>
      </c>
      <c r="H109" s="5">
        <v>16.742115737309977</v>
      </c>
      <c r="I109" s="5">
        <v>18.056031990520538</v>
      </c>
      <c r="J109" s="5">
        <v>6.3622923330953967</v>
      </c>
      <c r="K109" s="5">
        <v>3.3942951662578129</v>
      </c>
      <c r="L109" s="5">
        <v>4.9929447650642746</v>
      </c>
      <c r="M109" s="5">
        <v>2.5846068537884137</v>
      </c>
      <c r="N109">
        <f t="shared" si="10"/>
        <v>34.798147727830511</v>
      </c>
      <c r="O109">
        <f t="shared" si="11"/>
        <v>41.160440060925907</v>
      </c>
      <c r="P109">
        <f t="shared" si="9"/>
        <v>44.55473522718372</v>
      </c>
      <c r="Q109">
        <f t="shared" si="26"/>
        <v>49.547679992247993</v>
      </c>
      <c r="R109">
        <f t="shared" si="27"/>
        <v>52.132286846036408</v>
      </c>
    </row>
    <row r="110" spans="1:18" x14ac:dyDescent="0.25">
      <c r="A110" t="s">
        <v>150</v>
      </c>
      <c r="B110" t="s">
        <v>211</v>
      </c>
      <c r="C110" s="5">
        <v>2</v>
      </c>
      <c r="D110">
        <v>4</v>
      </c>
      <c r="E110">
        <v>1</v>
      </c>
      <c r="F110" t="s">
        <v>151</v>
      </c>
      <c r="G110" s="97">
        <v>44292</v>
      </c>
      <c r="H110" s="5">
        <v>25.785586677891366</v>
      </c>
      <c r="I110" s="5">
        <v>18.615583862433922</v>
      </c>
      <c r="J110" s="5">
        <v>13.058218649044422</v>
      </c>
      <c r="K110" s="5">
        <v>6.2515823089328846</v>
      </c>
      <c r="L110" s="5"/>
      <c r="M110" s="5"/>
      <c r="N110">
        <f t="shared" si="10"/>
        <v>44.401170540325289</v>
      </c>
      <c r="O110">
        <f t="shared" si="11"/>
        <v>57.459389189369709</v>
      </c>
      <c r="P110">
        <f t="shared" si="9"/>
        <v>63.710971498302591</v>
      </c>
    </row>
    <row r="111" spans="1:18" x14ac:dyDescent="0.25">
      <c r="A111" t="s">
        <v>150</v>
      </c>
      <c r="B111" t="s">
        <v>211</v>
      </c>
      <c r="C111" s="5">
        <v>2</v>
      </c>
      <c r="D111">
        <v>4</v>
      </c>
      <c r="E111">
        <v>1</v>
      </c>
      <c r="F111" t="s">
        <v>151</v>
      </c>
      <c r="G111" s="97">
        <v>44319</v>
      </c>
      <c r="H111" s="5">
        <v>33.06097988658729</v>
      </c>
      <c r="I111" s="5">
        <v>20.908450526574644</v>
      </c>
      <c r="J111" s="5">
        <v>9.6578021721509693</v>
      </c>
      <c r="K111" s="5">
        <v>3.9994392665567648</v>
      </c>
      <c r="L111" s="5"/>
      <c r="M111" s="5"/>
      <c r="N111">
        <f t="shared" si="10"/>
        <v>53.96943041316193</v>
      </c>
      <c r="O111">
        <f t="shared" si="11"/>
        <v>63.627232585312896</v>
      </c>
      <c r="P111">
        <f t="shared" si="9"/>
        <v>67.626671851869659</v>
      </c>
    </row>
    <row r="112" spans="1:18" x14ac:dyDescent="0.25">
      <c r="A112" t="s">
        <v>150</v>
      </c>
      <c r="B112" t="s">
        <v>211</v>
      </c>
      <c r="C112" s="5">
        <v>2</v>
      </c>
      <c r="D112">
        <v>4</v>
      </c>
      <c r="E112">
        <v>1</v>
      </c>
      <c r="F112" t="s">
        <v>151</v>
      </c>
      <c r="G112" s="97">
        <v>44357</v>
      </c>
      <c r="H112" s="5">
        <v>5.5716155941293373</v>
      </c>
      <c r="I112" s="5">
        <v>14.276916787549244</v>
      </c>
      <c r="J112" s="5">
        <v>13.544584194564688</v>
      </c>
      <c r="K112" s="5">
        <v>10.622862954894137</v>
      </c>
      <c r="L112" s="5">
        <v>8.5605114702650713</v>
      </c>
      <c r="M112" s="5"/>
      <c r="N112">
        <f t="shared" si="10"/>
        <v>19.848532381678581</v>
      </c>
      <c r="O112">
        <f t="shared" si="11"/>
        <v>33.393116576243273</v>
      </c>
      <c r="P112">
        <f t="shared" si="9"/>
        <v>44.015979531137411</v>
      </c>
      <c r="Q112">
        <f t="shared" ref="Q112:Q175" si="28">H112+I112+J112+K112+L112</f>
        <v>52.576491001402481</v>
      </c>
    </row>
    <row r="113" spans="1:18" x14ac:dyDescent="0.25">
      <c r="A113" t="s">
        <v>150</v>
      </c>
      <c r="B113" t="s">
        <v>211</v>
      </c>
      <c r="C113" s="5">
        <v>2</v>
      </c>
      <c r="D113">
        <v>4</v>
      </c>
      <c r="E113">
        <v>1</v>
      </c>
      <c r="F113" t="s">
        <v>151</v>
      </c>
      <c r="G113" s="97">
        <v>44377</v>
      </c>
      <c r="H113" s="5">
        <v>4.7162799651101626</v>
      </c>
      <c r="I113" s="5">
        <v>6.456915786602373</v>
      </c>
      <c r="J113" s="5">
        <v>9.7905435409091766</v>
      </c>
      <c r="K113" s="5">
        <v>10.711145338565704</v>
      </c>
      <c r="L113" s="5">
        <v>11.65331355583227</v>
      </c>
      <c r="M113" s="5">
        <v>12.200762445691032</v>
      </c>
      <c r="N113">
        <f t="shared" si="10"/>
        <v>11.173195751712536</v>
      </c>
      <c r="O113">
        <f t="shared" si="11"/>
        <v>20.96373929262171</v>
      </c>
      <c r="P113">
        <f t="shared" si="9"/>
        <v>31.674884631187414</v>
      </c>
      <c r="Q113">
        <f t="shared" si="28"/>
        <v>43.32819818701968</v>
      </c>
      <c r="R113">
        <f>M113+Q113</f>
        <v>55.528960632710714</v>
      </c>
    </row>
    <row r="114" spans="1:18" x14ac:dyDescent="0.25">
      <c r="A114" t="s">
        <v>136</v>
      </c>
      <c r="B114" t="s">
        <v>211</v>
      </c>
      <c r="C114">
        <v>1</v>
      </c>
      <c r="D114">
        <v>1</v>
      </c>
      <c r="E114">
        <v>1</v>
      </c>
      <c r="F114" t="s">
        <v>152</v>
      </c>
      <c r="G114" s="100">
        <v>44435</v>
      </c>
      <c r="H114">
        <v>10.556910238343351</v>
      </c>
      <c r="I114">
        <v>11.861923962967547</v>
      </c>
      <c r="J114">
        <v>14.395360859960636</v>
      </c>
      <c r="K114">
        <v>9.3861804925590295</v>
      </c>
      <c r="L114">
        <v>9.8480381126179228</v>
      </c>
      <c r="N114">
        <f t="shared" si="10"/>
        <v>22.418834201310897</v>
      </c>
      <c r="O114">
        <f t="shared" si="11"/>
        <v>36.814195061271533</v>
      </c>
      <c r="P114">
        <f t="shared" si="9"/>
        <v>46.200375553830561</v>
      </c>
      <c r="Q114">
        <f t="shared" si="28"/>
        <v>56.048413666448482</v>
      </c>
    </row>
    <row r="115" spans="1:18" x14ac:dyDescent="0.25">
      <c r="A115" t="s">
        <v>136</v>
      </c>
      <c r="B115" t="s">
        <v>211</v>
      </c>
      <c r="C115">
        <v>1</v>
      </c>
      <c r="D115">
        <v>1</v>
      </c>
      <c r="E115">
        <v>1</v>
      </c>
      <c r="F115" t="s">
        <v>152</v>
      </c>
      <c r="G115" s="100">
        <v>44480</v>
      </c>
      <c r="H115">
        <v>42.572507376607582</v>
      </c>
      <c r="I115">
        <v>23.943709849333178</v>
      </c>
      <c r="J115">
        <v>6.0492320379274709</v>
      </c>
      <c r="K115">
        <v>3.7053779520622654</v>
      </c>
      <c r="L115">
        <v>3.5114482367142865</v>
      </c>
      <c r="N115">
        <f t="shared" si="10"/>
        <v>66.516217225940764</v>
      </c>
      <c r="O115">
        <f t="shared" si="11"/>
        <v>72.565449263868231</v>
      </c>
      <c r="P115">
        <f t="shared" si="9"/>
        <v>76.270827215930495</v>
      </c>
      <c r="Q115">
        <f t="shared" si="28"/>
        <v>79.782275452644782</v>
      </c>
    </row>
    <row r="116" spans="1:18" x14ac:dyDescent="0.25">
      <c r="A116" t="s">
        <v>136</v>
      </c>
      <c r="B116" t="s">
        <v>211</v>
      </c>
      <c r="C116">
        <v>1</v>
      </c>
      <c r="D116">
        <v>1</v>
      </c>
      <c r="E116">
        <v>1</v>
      </c>
      <c r="F116" t="s">
        <v>152</v>
      </c>
      <c r="G116" s="100">
        <v>44522</v>
      </c>
      <c r="H116">
        <v>93.635326666710597</v>
      </c>
      <c r="I116">
        <v>42.678906498474831</v>
      </c>
      <c r="J116">
        <v>20.494603964869949</v>
      </c>
      <c r="K116">
        <v>11.370848514513398</v>
      </c>
      <c r="L116">
        <v>9.2610662649397462</v>
      </c>
      <c r="N116">
        <f t="shared" si="10"/>
        <v>136.31423316518544</v>
      </c>
      <c r="O116">
        <f t="shared" si="11"/>
        <v>156.80883713005539</v>
      </c>
      <c r="P116">
        <f t="shared" si="9"/>
        <v>168.17968564456879</v>
      </c>
      <c r="Q116">
        <f t="shared" si="28"/>
        <v>177.44075190950855</v>
      </c>
    </row>
    <row r="117" spans="1:18" x14ac:dyDescent="0.25">
      <c r="A117" t="s">
        <v>136</v>
      </c>
      <c r="B117" t="s">
        <v>211</v>
      </c>
      <c r="C117">
        <v>1</v>
      </c>
      <c r="D117">
        <v>1</v>
      </c>
      <c r="E117">
        <v>1</v>
      </c>
      <c r="F117" t="s">
        <v>152</v>
      </c>
      <c r="G117" s="100">
        <v>44543</v>
      </c>
      <c r="H117">
        <v>47.750827798187579</v>
      </c>
      <c r="I117">
        <v>40.810047011547965</v>
      </c>
      <c r="J117">
        <v>12.539410756855599</v>
      </c>
      <c r="K117">
        <v>5.3203068376886016</v>
      </c>
      <c r="L117">
        <v>5.9761830430838936</v>
      </c>
      <c r="N117">
        <f t="shared" si="10"/>
        <v>88.560874809735537</v>
      </c>
      <c r="O117">
        <f t="shared" si="11"/>
        <v>101.10028556659114</v>
      </c>
      <c r="P117">
        <f t="shared" si="9"/>
        <v>106.42059240427974</v>
      </c>
      <c r="Q117">
        <f t="shared" si="28"/>
        <v>112.39677544736364</v>
      </c>
    </row>
    <row r="118" spans="1:18" x14ac:dyDescent="0.25">
      <c r="A118" t="s">
        <v>136</v>
      </c>
      <c r="B118" t="s">
        <v>211</v>
      </c>
      <c r="C118">
        <v>1</v>
      </c>
      <c r="D118">
        <v>1</v>
      </c>
      <c r="E118">
        <v>1</v>
      </c>
      <c r="F118" t="s">
        <v>152</v>
      </c>
      <c r="G118" s="100">
        <v>44579</v>
      </c>
      <c r="H118">
        <v>7.4206360725307237</v>
      </c>
      <c r="I118">
        <v>9.3537416444060622</v>
      </c>
      <c r="J118">
        <v>28.55960317517594</v>
      </c>
      <c r="K118">
        <v>26.208499772606828</v>
      </c>
      <c r="L118">
        <v>20.85918099050981</v>
      </c>
      <c r="N118">
        <f t="shared" si="10"/>
        <v>16.774377716936787</v>
      </c>
      <c r="O118">
        <f t="shared" si="11"/>
        <v>45.333980892112727</v>
      </c>
      <c r="P118">
        <f t="shared" si="9"/>
        <v>71.542480664719562</v>
      </c>
      <c r="Q118">
        <f t="shared" si="28"/>
        <v>92.401661655229375</v>
      </c>
    </row>
    <row r="119" spans="1:18" x14ac:dyDescent="0.25">
      <c r="A119" t="s">
        <v>136</v>
      </c>
      <c r="B119" t="s">
        <v>211</v>
      </c>
      <c r="C119">
        <v>1</v>
      </c>
      <c r="D119">
        <v>1</v>
      </c>
      <c r="E119">
        <v>1</v>
      </c>
      <c r="F119" t="s">
        <v>152</v>
      </c>
      <c r="G119" s="100">
        <v>44601</v>
      </c>
      <c r="H119">
        <v>3.315259457047671</v>
      </c>
      <c r="I119">
        <v>3.9956065758268364</v>
      </c>
      <c r="J119">
        <v>9.2930486057990187</v>
      </c>
      <c r="K119">
        <v>10.521291281561112</v>
      </c>
      <c r="L119">
        <v>5.0177701295774009</v>
      </c>
      <c r="N119">
        <f t="shared" si="10"/>
        <v>7.3108660328745074</v>
      </c>
      <c r="O119">
        <f t="shared" si="11"/>
        <v>16.603914638673526</v>
      </c>
      <c r="P119">
        <f t="shared" si="9"/>
        <v>27.125205920234638</v>
      </c>
      <c r="Q119">
        <f t="shared" si="28"/>
        <v>32.142976049812042</v>
      </c>
    </row>
    <row r="120" spans="1:18" x14ac:dyDescent="0.25">
      <c r="A120" t="s">
        <v>136</v>
      </c>
      <c r="B120" t="s">
        <v>211</v>
      </c>
      <c r="C120">
        <v>1</v>
      </c>
      <c r="D120">
        <v>1</v>
      </c>
      <c r="E120">
        <v>1</v>
      </c>
      <c r="F120" t="s">
        <v>152</v>
      </c>
      <c r="G120" s="100">
        <v>44621</v>
      </c>
      <c r="H120">
        <v>6.7029127896988321</v>
      </c>
      <c r="I120">
        <v>8.8036732309646357</v>
      </c>
      <c r="J120">
        <v>11.784948094609584</v>
      </c>
      <c r="K120">
        <v>12.355577052361598</v>
      </c>
      <c r="L120">
        <v>8.8489494753720024</v>
      </c>
      <c r="M120">
        <v>5.0285399685614127</v>
      </c>
      <c r="N120">
        <f t="shared" si="10"/>
        <v>15.506586020663468</v>
      </c>
      <c r="O120">
        <f t="shared" si="11"/>
        <v>27.291534115273052</v>
      </c>
      <c r="P120">
        <f t="shared" si="9"/>
        <v>39.647111167634648</v>
      </c>
      <c r="Q120">
        <f t="shared" si="28"/>
        <v>48.496060643006651</v>
      </c>
      <c r="R120">
        <f>M120+Q120</f>
        <v>53.524600611568061</v>
      </c>
    </row>
    <row r="121" spans="1:18" x14ac:dyDescent="0.25">
      <c r="A121" t="s">
        <v>136</v>
      </c>
      <c r="B121" t="s">
        <v>211</v>
      </c>
      <c r="C121">
        <v>1</v>
      </c>
      <c r="D121">
        <v>1</v>
      </c>
      <c r="E121">
        <v>1</v>
      </c>
      <c r="F121" t="s">
        <v>152</v>
      </c>
      <c r="G121" s="100">
        <v>44684</v>
      </c>
      <c r="H121">
        <v>32.443884980067999</v>
      </c>
      <c r="I121">
        <v>25.662328642994247</v>
      </c>
      <c r="J121">
        <v>15.043304928708158</v>
      </c>
      <c r="K121">
        <v>13.906301923128529</v>
      </c>
      <c r="L121">
        <v>10.820297582372557</v>
      </c>
      <c r="N121">
        <f t="shared" si="10"/>
        <v>58.106213623062246</v>
      </c>
      <c r="O121">
        <f t="shared" si="11"/>
        <v>73.149518551770399</v>
      </c>
      <c r="P121">
        <f t="shared" si="9"/>
        <v>87.055820474898923</v>
      </c>
      <c r="Q121">
        <f t="shared" si="28"/>
        <v>97.876118057271484</v>
      </c>
    </row>
    <row r="122" spans="1:18" x14ac:dyDescent="0.25">
      <c r="A122" t="s">
        <v>141</v>
      </c>
      <c r="B122" t="s">
        <v>211</v>
      </c>
      <c r="C122">
        <v>1</v>
      </c>
      <c r="D122">
        <v>2</v>
      </c>
      <c r="E122">
        <v>1</v>
      </c>
      <c r="F122" t="s">
        <v>152</v>
      </c>
      <c r="G122" s="97">
        <v>44435</v>
      </c>
      <c r="H122" s="5">
        <v>16.613394108192736</v>
      </c>
      <c r="I122" s="5">
        <v>14.965547466686532</v>
      </c>
      <c r="J122" s="5">
        <v>15.455151930258893</v>
      </c>
      <c r="K122" s="5">
        <v>11.931341356063349</v>
      </c>
      <c r="L122" s="5">
        <v>10.405111392754135</v>
      </c>
      <c r="M122" s="5"/>
      <c r="N122">
        <f t="shared" si="10"/>
        <v>31.578941574879266</v>
      </c>
      <c r="O122">
        <f t="shared" si="11"/>
        <v>47.034093505138159</v>
      </c>
      <c r="P122">
        <f t="shared" si="9"/>
        <v>58.965434861201508</v>
      </c>
      <c r="Q122">
        <f t="shared" si="28"/>
        <v>69.370546253955638</v>
      </c>
    </row>
    <row r="123" spans="1:18" x14ac:dyDescent="0.25">
      <c r="A123" t="s">
        <v>141</v>
      </c>
      <c r="B123" t="s">
        <v>211</v>
      </c>
      <c r="C123">
        <v>1</v>
      </c>
      <c r="D123">
        <v>2</v>
      </c>
      <c r="E123">
        <v>1</v>
      </c>
      <c r="F123" t="s">
        <v>152</v>
      </c>
      <c r="G123" s="97">
        <v>44480</v>
      </c>
      <c r="H123" s="5">
        <v>61.772196272194648</v>
      </c>
      <c r="I123" s="5">
        <v>22.542540760997085</v>
      </c>
      <c r="J123" s="5">
        <v>7.1142991803129689</v>
      </c>
      <c r="K123" s="5">
        <v>7.1706539320974301</v>
      </c>
      <c r="L123" s="5">
        <v>8.9299551879409922</v>
      </c>
      <c r="M123" s="5"/>
      <c r="N123">
        <f t="shared" si="10"/>
        <v>84.314737033191733</v>
      </c>
      <c r="O123">
        <f t="shared" si="11"/>
        <v>91.429036213504702</v>
      </c>
      <c r="P123">
        <f t="shared" si="9"/>
        <v>98.599690145602125</v>
      </c>
      <c r="Q123">
        <f t="shared" si="28"/>
        <v>107.52964533354312</v>
      </c>
    </row>
    <row r="124" spans="1:18" x14ac:dyDescent="0.25">
      <c r="A124" t="s">
        <v>141</v>
      </c>
      <c r="B124" t="s">
        <v>211</v>
      </c>
      <c r="C124">
        <v>1</v>
      </c>
      <c r="D124">
        <v>2</v>
      </c>
      <c r="E124">
        <v>1</v>
      </c>
      <c r="F124" t="s">
        <v>152</v>
      </c>
      <c r="G124" s="97">
        <v>44522</v>
      </c>
      <c r="H124" s="5">
        <v>131.1076331450779</v>
      </c>
      <c r="I124" s="5">
        <v>50.61192326369035</v>
      </c>
      <c r="J124" s="5">
        <v>31.364120451251722</v>
      </c>
      <c r="K124" s="5">
        <v>18.194357212318646</v>
      </c>
      <c r="L124" s="5">
        <v>14.560757557497777</v>
      </c>
      <c r="M124" s="5"/>
      <c r="N124">
        <f t="shared" si="10"/>
        <v>181.71955640876826</v>
      </c>
      <c r="O124">
        <f t="shared" si="11"/>
        <v>213.08367686001998</v>
      </c>
      <c r="P124">
        <f t="shared" si="9"/>
        <v>231.27803407233861</v>
      </c>
      <c r="Q124">
        <f t="shared" si="28"/>
        <v>245.83879162983638</v>
      </c>
    </row>
    <row r="125" spans="1:18" x14ac:dyDescent="0.25">
      <c r="A125" t="s">
        <v>141</v>
      </c>
      <c r="B125" t="s">
        <v>211</v>
      </c>
      <c r="C125">
        <v>1</v>
      </c>
      <c r="D125">
        <v>2</v>
      </c>
      <c r="E125">
        <v>1</v>
      </c>
      <c r="F125" t="s">
        <v>152</v>
      </c>
      <c r="G125" s="97">
        <v>44543</v>
      </c>
      <c r="H125" s="5">
        <v>84.613537261353173</v>
      </c>
      <c r="I125" s="5">
        <v>46.811867444409067</v>
      </c>
      <c r="J125" s="5">
        <v>12.205094209087367</v>
      </c>
      <c r="K125" s="5">
        <v>4.985281043147558</v>
      </c>
      <c r="L125" s="5">
        <v>2.4974858399460627</v>
      </c>
      <c r="M125" s="5"/>
      <c r="N125">
        <f t="shared" si="10"/>
        <v>131.42540470576225</v>
      </c>
      <c r="O125">
        <f t="shared" si="11"/>
        <v>143.63049891484962</v>
      </c>
      <c r="P125">
        <f t="shared" si="9"/>
        <v>148.61577995799718</v>
      </c>
      <c r="Q125">
        <f t="shared" si="28"/>
        <v>151.11326579794323</v>
      </c>
    </row>
    <row r="126" spans="1:18" x14ac:dyDescent="0.25">
      <c r="A126" t="s">
        <v>141</v>
      </c>
      <c r="B126" t="s">
        <v>211</v>
      </c>
      <c r="C126">
        <v>1</v>
      </c>
      <c r="D126">
        <v>2</v>
      </c>
      <c r="E126">
        <v>1</v>
      </c>
      <c r="F126" t="s">
        <v>152</v>
      </c>
      <c r="G126" s="97">
        <v>44579</v>
      </c>
      <c r="H126" s="5">
        <v>20.500935141481357</v>
      </c>
      <c r="I126" s="5">
        <v>30.759015842658123</v>
      </c>
      <c r="J126" s="5">
        <v>35.870845467449854</v>
      </c>
      <c r="K126" s="5">
        <v>31.436954226268647</v>
      </c>
      <c r="L126" s="5">
        <v>17.617692811553372</v>
      </c>
      <c r="M126" s="5"/>
      <c r="N126">
        <f t="shared" si="10"/>
        <v>51.259950984139479</v>
      </c>
      <c r="O126">
        <f t="shared" si="11"/>
        <v>87.130796451589333</v>
      </c>
      <c r="P126">
        <f t="shared" si="9"/>
        <v>118.56775067785799</v>
      </c>
      <c r="Q126">
        <f t="shared" si="28"/>
        <v>136.18544348941137</v>
      </c>
    </row>
    <row r="127" spans="1:18" x14ac:dyDescent="0.25">
      <c r="A127" t="s">
        <v>141</v>
      </c>
      <c r="B127" t="s">
        <v>211</v>
      </c>
      <c r="C127">
        <v>1</v>
      </c>
      <c r="D127">
        <v>2</v>
      </c>
      <c r="E127">
        <v>1</v>
      </c>
      <c r="F127" t="s">
        <v>152</v>
      </c>
      <c r="G127" s="97">
        <v>44601</v>
      </c>
      <c r="H127" s="5">
        <v>3.8502759595303155</v>
      </c>
      <c r="I127" s="5">
        <v>6.7111356358500016</v>
      </c>
      <c r="J127" s="5">
        <v>18.1351175807951</v>
      </c>
      <c r="K127" s="5">
        <v>12.27591461543792</v>
      </c>
      <c r="L127" s="5">
        <v>10.596165649358484</v>
      </c>
      <c r="M127" s="5"/>
      <c r="N127">
        <f t="shared" si="10"/>
        <v>10.561411595380317</v>
      </c>
      <c r="O127">
        <f t="shared" si="11"/>
        <v>28.696529176175417</v>
      </c>
      <c r="P127">
        <f t="shared" si="9"/>
        <v>40.972443791613337</v>
      </c>
      <c r="Q127">
        <f t="shared" si="28"/>
        <v>51.568609440971819</v>
      </c>
    </row>
    <row r="128" spans="1:18" x14ac:dyDescent="0.25">
      <c r="A128" t="s">
        <v>141</v>
      </c>
      <c r="B128" t="s">
        <v>211</v>
      </c>
      <c r="C128">
        <v>1</v>
      </c>
      <c r="D128">
        <v>2</v>
      </c>
      <c r="E128">
        <v>1</v>
      </c>
      <c r="F128" t="s">
        <v>152</v>
      </c>
      <c r="G128" s="97">
        <v>44621</v>
      </c>
      <c r="H128" s="5">
        <v>6.1367399739883473</v>
      </c>
      <c r="I128" s="5">
        <v>6.8098845939433428</v>
      </c>
      <c r="J128" s="5">
        <v>19.704999746966664</v>
      </c>
      <c r="K128" s="5">
        <v>22.627018703439937</v>
      </c>
      <c r="L128" s="5">
        <v>19.009685883849741</v>
      </c>
      <c r="M128" s="5">
        <v>13.367659176019254</v>
      </c>
      <c r="N128">
        <f t="shared" si="10"/>
        <v>12.946624567931689</v>
      </c>
      <c r="O128">
        <f t="shared" si="11"/>
        <v>32.651624314898356</v>
      </c>
      <c r="P128">
        <f t="shared" si="9"/>
        <v>55.278643018338293</v>
      </c>
      <c r="Q128">
        <f t="shared" si="28"/>
        <v>74.288328902188027</v>
      </c>
      <c r="R128">
        <f>M128+Q128</f>
        <v>87.655988078207287</v>
      </c>
    </row>
    <row r="129" spans="1:18" x14ac:dyDescent="0.25">
      <c r="A129" t="s">
        <v>141</v>
      </c>
      <c r="B129" t="s">
        <v>211</v>
      </c>
      <c r="C129">
        <v>1</v>
      </c>
      <c r="D129">
        <v>2</v>
      </c>
      <c r="E129">
        <v>1</v>
      </c>
      <c r="F129" t="s">
        <v>152</v>
      </c>
      <c r="G129" s="97">
        <v>44684</v>
      </c>
      <c r="H129" s="5">
        <v>34.81362387986087</v>
      </c>
      <c r="I129" s="5">
        <v>19.680127226689581</v>
      </c>
      <c r="J129" s="5">
        <v>22.394935223221935</v>
      </c>
      <c r="K129" s="5">
        <v>20.80814130655061</v>
      </c>
      <c r="L129" s="5">
        <v>13.628296402447004</v>
      </c>
      <c r="M129" s="5"/>
      <c r="N129">
        <f t="shared" si="10"/>
        <v>54.493751106550448</v>
      </c>
      <c r="O129">
        <f t="shared" si="11"/>
        <v>76.888686329772383</v>
      </c>
      <c r="P129">
        <f t="shared" si="9"/>
        <v>97.696827636322993</v>
      </c>
      <c r="Q129">
        <f t="shared" si="28"/>
        <v>111.32512403877</v>
      </c>
    </row>
    <row r="130" spans="1:18" x14ac:dyDescent="0.25">
      <c r="A130" t="s">
        <v>142</v>
      </c>
      <c r="B130" t="s">
        <v>211</v>
      </c>
      <c r="C130">
        <v>1</v>
      </c>
      <c r="D130">
        <v>3</v>
      </c>
      <c r="E130">
        <v>1</v>
      </c>
      <c r="F130" t="s">
        <v>152</v>
      </c>
      <c r="G130" s="100">
        <v>44435</v>
      </c>
      <c r="H130">
        <v>18.636154612102878</v>
      </c>
      <c r="I130">
        <v>17.880582671351853</v>
      </c>
      <c r="J130">
        <v>19.831319631893482</v>
      </c>
      <c r="K130">
        <v>12.320603875049843</v>
      </c>
      <c r="L130">
        <v>10.790785154683157</v>
      </c>
      <c r="N130">
        <f t="shared" si="10"/>
        <v>36.516737283454731</v>
      </c>
      <c r="O130">
        <f t="shared" si="11"/>
        <v>56.348056915348209</v>
      </c>
      <c r="P130">
        <f t="shared" ref="P130:P193" si="29">H130+I130+J130+K130</f>
        <v>68.66866079039805</v>
      </c>
      <c r="Q130">
        <f t="shared" si="28"/>
        <v>79.4594459450812</v>
      </c>
    </row>
    <row r="131" spans="1:18" x14ac:dyDescent="0.25">
      <c r="A131" t="s">
        <v>142</v>
      </c>
      <c r="B131" t="s">
        <v>211</v>
      </c>
      <c r="C131">
        <v>1</v>
      </c>
      <c r="D131">
        <v>3</v>
      </c>
      <c r="E131">
        <v>1</v>
      </c>
      <c r="F131" t="s">
        <v>152</v>
      </c>
      <c r="G131" s="100">
        <v>44480</v>
      </c>
      <c r="H131">
        <v>78.391506182335007</v>
      </c>
      <c r="I131">
        <v>27.506236140986029</v>
      </c>
      <c r="J131">
        <v>11.436676705482292</v>
      </c>
      <c r="K131">
        <v>12.664726425871921</v>
      </c>
      <c r="L131">
        <v>9.7877192253815899</v>
      </c>
      <c r="N131">
        <f t="shared" ref="N131:N194" si="30">H131+I131</f>
        <v>105.89774232332104</v>
      </c>
      <c r="O131">
        <f t="shared" ref="O131:O194" si="31">H131+I131+J131</f>
        <v>117.33441902880332</v>
      </c>
      <c r="P131">
        <f t="shared" si="29"/>
        <v>129.99914545467524</v>
      </c>
      <c r="Q131">
        <f t="shared" si="28"/>
        <v>139.78686468005682</v>
      </c>
    </row>
    <row r="132" spans="1:18" x14ac:dyDescent="0.25">
      <c r="A132" t="s">
        <v>142</v>
      </c>
      <c r="B132" t="s">
        <v>211</v>
      </c>
      <c r="C132">
        <v>1</v>
      </c>
      <c r="D132">
        <v>3</v>
      </c>
      <c r="E132">
        <v>1</v>
      </c>
      <c r="F132" t="s">
        <v>152</v>
      </c>
      <c r="G132" s="100">
        <v>44522</v>
      </c>
      <c r="H132">
        <v>210.69815441963306</v>
      </c>
      <c r="I132">
        <v>67.074198931990381</v>
      </c>
      <c r="J132">
        <v>32.049564189254127</v>
      </c>
      <c r="K132">
        <v>27.862112281204041</v>
      </c>
      <c r="L132">
        <v>14.457325849769871</v>
      </c>
      <c r="N132">
        <f t="shared" si="30"/>
        <v>277.77235335162345</v>
      </c>
      <c r="O132">
        <f t="shared" si="31"/>
        <v>309.82191754087756</v>
      </c>
      <c r="P132">
        <f t="shared" si="29"/>
        <v>337.68402982208158</v>
      </c>
      <c r="Q132">
        <f t="shared" si="28"/>
        <v>352.14135567185144</v>
      </c>
    </row>
    <row r="133" spans="1:18" x14ac:dyDescent="0.25">
      <c r="A133" t="s">
        <v>142</v>
      </c>
      <c r="B133" t="s">
        <v>211</v>
      </c>
      <c r="C133">
        <v>1</v>
      </c>
      <c r="D133">
        <v>3</v>
      </c>
      <c r="E133">
        <v>1</v>
      </c>
      <c r="F133" t="s">
        <v>152</v>
      </c>
      <c r="G133" s="100">
        <v>44543</v>
      </c>
      <c r="H133">
        <v>135.99342508475149</v>
      </c>
      <c r="I133">
        <v>68.979377001032546</v>
      </c>
      <c r="J133">
        <v>30.830446272739604</v>
      </c>
      <c r="K133">
        <v>20.244335094839368</v>
      </c>
      <c r="L133">
        <v>5.8140444915382634</v>
      </c>
      <c r="N133">
        <f t="shared" si="30"/>
        <v>204.97280208578405</v>
      </c>
      <c r="O133">
        <f t="shared" si="31"/>
        <v>235.80324835852366</v>
      </c>
      <c r="P133">
        <f t="shared" si="29"/>
        <v>256.04758345336302</v>
      </c>
      <c r="Q133">
        <f t="shared" si="28"/>
        <v>261.86162794490127</v>
      </c>
    </row>
    <row r="134" spans="1:18" x14ac:dyDescent="0.25">
      <c r="A134" t="s">
        <v>142</v>
      </c>
      <c r="B134" t="s">
        <v>211</v>
      </c>
      <c r="C134">
        <v>1</v>
      </c>
      <c r="D134">
        <v>3</v>
      </c>
      <c r="E134">
        <v>1</v>
      </c>
      <c r="F134" t="s">
        <v>152</v>
      </c>
      <c r="G134" s="100">
        <v>44579</v>
      </c>
      <c r="H134">
        <v>28.851322249239782</v>
      </c>
      <c r="I134">
        <v>49.557957544994593</v>
      </c>
      <c r="J134">
        <v>47.688703666535581</v>
      </c>
      <c r="K134">
        <v>35.598768222950547</v>
      </c>
      <c r="L134">
        <v>21.939295272041868</v>
      </c>
      <c r="N134">
        <f t="shared" si="30"/>
        <v>78.409279794234379</v>
      </c>
      <c r="O134">
        <f t="shared" si="31"/>
        <v>126.09798346076997</v>
      </c>
      <c r="P134">
        <f t="shared" si="29"/>
        <v>161.69675168372052</v>
      </c>
      <c r="Q134">
        <f t="shared" si="28"/>
        <v>183.6360469557624</v>
      </c>
    </row>
    <row r="135" spans="1:18" x14ac:dyDescent="0.25">
      <c r="A135" t="s">
        <v>142</v>
      </c>
      <c r="B135" t="s">
        <v>211</v>
      </c>
      <c r="C135">
        <v>1</v>
      </c>
      <c r="D135">
        <v>3</v>
      </c>
      <c r="E135">
        <v>1</v>
      </c>
      <c r="F135" t="s">
        <v>152</v>
      </c>
      <c r="G135" s="100">
        <v>44601</v>
      </c>
      <c r="H135">
        <v>6.6193055290988303</v>
      </c>
      <c r="I135">
        <v>9.5702400650619026</v>
      </c>
      <c r="J135">
        <v>34.992100115059522</v>
      </c>
      <c r="K135">
        <v>16.040095927563769</v>
      </c>
      <c r="L135">
        <v>11.96802566201168</v>
      </c>
      <c r="N135">
        <f t="shared" si="30"/>
        <v>16.189545594160734</v>
      </c>
      <c r="O135">
        <f t="shared" si="31"/>
        <v>51.181645709220255</v>
      </c>
      <c r="P135">
        <f t="shared" si="29"/>
        <v>67.221741636784031</v>
      </c>
      <c r="Q135">
        <f t="shared" si="28"/>
        <v>79.189767298795715</v>
      </c>
    </row>
    <row r="136" spans="1:18" x14ac:dyDescent="0.25">
      <c r="A136" t="s">
        <v>142</v>
      </c>
      <c r="B136" t="s">
        <v>211</v>
      </c>
      <c r="C136">
        <v>1</v>
      </c>
      <c r="D136">
        <v>3</v>
      </c>
      <c r="E136">
        <v>1</v>
      </c>
      <c r="F136" t="s">
        <v>152</v>
      </c>
      <c r="G136" s="100">
        <v>44621</v>
      </c>
      <c r="H136">
        <v>8.5225882317931649</v>
      </c>
      <c r="I136">
        <v>15.667711489518297</v>
      </c>
      <c r="J136">
        <v>45.443163436276819</v>
      </c>
      <c r="K136">
        <v>34.435728444619016</v>
      </c>
      <c r="L136">
        <v>23.474444331281415</v>
      </c>
      <c r="M136">
        <v>13.309691107471629</v>
      </c>
      <c r="N136">
        <f t="shared" si="30"/>
        <v>24.190299721311462</v>
      </c>
      <c r="O136">
        <f t="shared" si="31"/>
        <v>69.633463157588281</v>
      </c>
      <c r="P136">
        <f t="shared" si="29"/>
        <v>104.0691916022073</v>
      </c>
      <c r="Q136">
        <f t="shared" si="28"/>
        <v>127.54363593348872</v>
      </c>
      <c r="R136">
        <f>M136+Q136</f>
        <v>140.85332704096035</v>
      </c>
    </row>
    <row r="137" spans="1:18" x14ac:dyDescent="0.25">
      <c r="A137" t="s">
        <v>142</v>
      </c>
      <c r="B137" t="s">
        <v>211</v>
      </c>
      <c r="C137">
        <v>1</v>
      </c>
      <c r="D137">
        <v>3</v>
      </c>
      <c r="E137">
        <v>1</v>
      </c>
      <c r="F137" t="s">
        <v>152</v>
      </c>
      <c r="G137" s="100">
        <v>44684</v>
      </c>
      <c r="H137">
        <v>35.790764688882881</v>
      </c>
      <c r="I137">
        <v>38.642871486126175</v>
      </c>
      <c r="J137">
        <v>53.511593885435076</v>
      </c>
      <c r="K137">
        <v>33.232219424717826</v>
      </c>
      <c r="L137">
        <v>27.539669303482842</v>
      </c>
      <c r="N137">
        <f t="shared" si="30"/>
        <v>74.433636175009056</v>
      </c>
      <c r="O137">
        <f t="shared" si="31"/>
        <v>127.94523006044413</v>
      </c>
      <c r="P137">
        <f t="shared" si="29"/>
        <v>161.17744948516196</v>
      </c>
      <c r="Q137">
        <f t="shared" si="28"/>
        <v>188.7171187886448</v>
      </c>
    </row>
    <row r="138" spans="1:18" x14ac:dyDescent="0.25">
      <c r="A138" t="s">
        <v>144</v>
      </c>
      <c r="B138" t="s">
        <v>211</v>
      </c>
      <c r="C138">
        <v>1</v>
      </c>
      <c r="D138">
        <v>4</v>
      </c>
      <c r="E138">
        <v>1</v>
      </c>
      <c r="F138" t="s">
        <v>152</v>
      </c>
      <c r="G138" s="97">
        <v>44435</v>
      </c>
      <c r="H138" s="5">
        <v>18.095255744957676</v>
      </c>
      <c r="I138" s="5">
        <v>19.693229130835359</v>
      </c>
      <c r="J138" s="5">
        <v>37.199501298694216</v>
      </c>
      <c r="K138" s="5">
        <v>30.24504931129351</v>
      </c>
      <c r="L138" s="5">
        <v>27.211054800604821</v>
      </c>
      <c r="M138" s="5"/>
      <c r="N138">
        <f t="shared" si="30"/>
        <v>37.788484875793031</v>
      </c>
      <c r="O138">
        <f t="shared" si="31"/>
        <v>74.987986174487247</v>
      </c>
      <c r="P138">
        <f t="shared" si="29"/>
        <v>105.23303548578076</v>
      </c>
      <c r="Q138">
        <f t="shared" si="28"/>
        <v>132.44409028638557</v>
      </c>
    </row>
    <row r="139" spans="1:18" x14ac:dyDescent="0.25">
      <c r="A139" t="s">
        <v>144</v>
      </c>
      <c r="B139" t="s">
        <v>211</v>
      </c>
      <c r="C139">
        <v>1</v>
      </c>
      <c r="D139">
        <v>4</v>
      </c>
      <c r="E139">
        <v>1</v>
      </c>
      <c r="F139" t="s">
        <v>152</v>
      </c>
      <c r="G139" s="97">
        <v>44480</v>
      </c>
      <c r="H139" s="5">
        <v>123.00526119223449</v>
      </c>
      <c r="I139" s="5">
        <v>46.523884644109813</v>
      </c>
      <c r="J139" s="5">
        <v>19.286311403439701</v>
      </c>
      <c r="K139" s="5">
        <v>15.039097246854833</v>
      </c>
      <c r="L139" s="5">
        <v>19.486965068094616</v>
      </c>
      <c r="M139" s="5"/>
      <c r="N139">
        <f t="shared" si="30"/>
        <v>169.5291458363443</v>
      </c>
      <c r="O139">
        <f t="shared" si="31"/>
        <v>188.815457239784</v>
      </c>
      <c r="P139">
        <f t="shared" si="29"/>
        <v>203.85455448663882</v>
      </c>
      <c r="Q139">
        <f t="shared" si="28"/>
        <v>223.34151955473342</v>
      </c>
    </row>
    <row r="140" spans="1:18" x14ac:dyDescent="0.25">
      <c r="A140" t="s">
        <v>144</v>
      </c>
      <c r="B140" t="s">
        <v>211</v>
      </c>
      <c r="C140">
        <v>1</v>
      </c>
      <c r="D140">
        <v>4</v>
      </c>
      <c r="E140">
        <v>1</v>
      </c>
      <c r="F140" t="s">
        <v>152</v>
      </c>
      <c r="G140" s="97">
        <v>44522</v>
      </c>
      <c r="H140" s="5">
        <v>233.06671112382932</v>
      </c>
      <c r="I140" s="5">
        <v>89.735946244538979</v>
      </c>
      <c r="J140" s="5">
        <v>57.573844158376673</v>
      </c>
      <c r="K140" s="5">
        <v>52.72577968126209</v>
      </c>
      <c r="L140" s="5">
        <v>42.913912664615793</v>
      </c>
      <c r="M140" s="5"/>
      <c r="N140">
        <f t="shared" si="30"/>
        <v>322.80265736836827</v>
      </c>
      <c r="O140">
        <f t="shared" si="31"/>
        <v>380.37650152674496</v>
      </c>
      <c r="P140">
        <f t="shared" si="29"/>
        <v>433.10228120800707</v>
      </c>
      <c r="Q140">
        <f t="shared" si="28"/>
        <v>476.01619387262286</v>
      </c>
    </row>
    <row r="141" spans="1:18" x14ac:dyDescent="0.25">
      <c r="A141" t="s">
        <v>144</v>
      </c>
      <c r="B141" t="s">
        <v>211</v>
      </c>
      <c r="C141">
        <v>1</v>
      </c>
      <c r="D141">
        <v>4</v>
      </c>
      <c r="E141">
        <v>1</v>
      </c>
      <c r="F141" t="s">
        <v>152</v>
      </c>
      <c r="G141" s="97">
        <v>44543</v>
      </c>
      <c r="H141" s="5">
        <v>169.03725284073118</v>
      </c>
      <c r="I141" s="5">
        <v>87.744449636992016</v>
      </c>
      <c r="J141" s="5">
        <v>30.637115853510807</v>
      </c>
      <c r="K141" s="5">
        <v>19.007951948781447</v>
      </c>
      <c r="L141" s="5">
        <v>18.608349518063292</v>
      </c>
      <c r="M141" s="5"/>
      <c r="N141">
        <f t="shared" si="30"/>
        <v>256.78170247772323</v>
      </c>
      <c r="O141">
        <f t="shared" si="31"/>
        <v>287.41881833123404</v>
      </c>
      <c r="P141">
        <f t="shared" si="29"/>
        <v>306.42677028001549</v>
      </c>
      <c r="Q141">
        <f t="shared" si="28"/>
        <v>325.03511979807877</v>
      </c>
    </row>
    <row r="142" spans="1:18" x14ac:dyDescent="0.25">
      <c r="A142" t="s">
        <v>144</v>
      </c>
      <c r="B142" t="s">
        <v>211</v>
      </c>
      <c r="C142">
        <v>1</v>
      </c>
      <c r="D142">
        <v>4</v>
      </c>
      <c r="E142">
        <v>1</v>
      </c>
      <c r="F142" t="s">
        <v>152</v>
      </c>
      <c r="G142" s="97">
        <v>44579</v>
      </c>
      <c r="H142" s="5">
        <v>62.265387824895591</v>
      </c>
      <c r="I142" s="5">
        <v>79.740458267231446</v>
      </c>
      <c r="J142" s="5">
        <v>78.155877756425241</v>
      </c>
      <c r="K142" s="5">
        <v>60.646696947148264</v>
      </c>
      <c r="L142" s="5">
        <v>48.340537915363001</v>
      </c>
      <c r="M142" s="5"/>
      <c r="N142">
        <f t="shared" si="30"/>
        <v>142.00584609212703</v>
      </c>
      <c r="O142">
        <f t="shared" si="31"/>
        <v>220.16172384855227</v>
      </c>
      <c r="P142">
        <f t="shared" si="29"/>
        <v>280.80842079570056</v>
      </c>
      <c r="Q142">
        <f t="shared" si="28"/>
        <v>329.14895871106353</v>
      </c>
    </row>
    <row r="143" spans="1:18" x14ac:dyDescent="0.25">
      <c r="A143" t="s">
        <v>144</v>
      </c>
      <c r="B143" t="s">
        <v>211</v>
      </c>
      <c r="C143">
        <v>1</v>
      </c>
      <c r="D143">
        <v>4</v>
      </c>
      <c r="E143">
        <v>1</v>
      </c>
      <c r="F143" t="s">
        <v>152</v>
      </c>
      <c r="G143" s="97">
        <v>44601</v>
      </c>
      <c r="H143" s="5">
        <v>36.540885073627521</v>
      </c>
      <c r="I143" s="5">
        <v>75.623466810185477</v>
      </c>
      <c r="J143" s="5">
        <v>77.867852990618132</v>
      </c>
      <c r="K143" s="5">
        <v>38.351118679967442</v>
      </c>
      <c r="L143" s="5">
        <v>20.622780755947701</v>
      </c>
      <c r="M143" s="5"/>
      <c r="N143">
        <f t="shared" si="30"/>
        <v>112.164351883813</v>
      </c>
      <c r="O143">
        <f t="shared" si="31"/>
        <v>190.03220487443113</v>
      </c>
      <c r="P143">
        <f t="shared" si="29"/>
        <v>228.38332355439857</v>
      </c>
      <c r="Q143">
        <f t="shared" si="28"/>
        <v>249.00610431034627</v>
      </c>
    </row>
    <row r="144" spans="1:18" x14ac:dyDescent="0.25">
      <c r="A144" t="s">
        <v>144</v>
      </c>
      <c r="B144" t="s">
        <v>211</v>
      </c>
      <c r="C144">
        <v>1</v>
      </c>
      <c r="D144">
        <v>4</v>
      </c>
      <c r="E144">
        <v>1</v>
      </c>
      <c r="F144" t="s">
        <v>152</v>
      </c>
      <c r="G144" s="97">
        <v>44621</v>
      </c>
      <c r="H144" s="5">
        <v>27.594899104907881</v>
      </c>
      <c r="I144" s="5">
        <v>44.748293287376114</v>
      </c>
      <c r="J144" s="5">
        <v>96.182172364808878</v>
      </c>
      <c r="K144" s="5">
        <v>87.354614433528269</v>
      </c>
      <c r="L144" s="5">
        <v>55.250849512530635</v>
      </c>
      <c r="M144" s="5">
        <v>29.077793350493401</v>
      </c>
      <c r="N144">
        <f t="shared" si="30"/>
        <v>72.343192392283996</v>
      </c>
      <c r="O144">
        <f t="shared" si="31"/>
        <v>168.52536475709286</v>
      </c>
      <c r="P144">
        <f t="shared" si="29"/>
        <v>255.87997919062113</v>
      </c>
      <c r="Q144">
        <f t="shared" si="28"/>
        <v>311.13082870315179</v>
      </c>
      <c r="R144">
        <f>M144+Q144</f>
        <v>340.20862205364517</v>
      </c>
    </row>
    <row r="145" spans="1:18" x14ac:dyDescent="0.25">
      <c r="A145" t="s">
        <v>144</v>
      </c>
      <c r="B145" t="s">
        <v>211</v>
      </c>
      <c r="C145">
        <v>1</v>
      </c>
      <c r="D145">
        <v>4</v>
      </c>
      <c r="E145">
        <v>1</v>
      </c>
      <c r="F145" t="s">
        <v>152</v>
      </c>
      <c r="G145" s="97">
        <v>44684</v>
      </c>
      <c r="H145" s="5">
        <v>71.470062599131566</v>
      </c>
      <c r="I145" s="5">
        <v>66.481462434125859</v>
      </c>
      <c r="J145" s="5">
        <v>94.702090135793213</v>
      </c>
      <c r="K145" s="5">
        <v>71.328267995559131</v>
      </c>
      <c r="L145" s="5">
        <v>38.160612750643196</v>
      </c>
      <c r="M145" s="5"/>
      <c r="N145">
        <f t="shared" si="30"/>
        <v>137.95152503325744</v>
      </c>
      <c r="O145">
        <f t="shared" si="31"/>
        <v>232.65361516905065</v>
      </c>
      <c r="P145">
        <f t="shared" si="29"/>
        <v>303.98188316460977</v>
      </c>
      <c r="Q145">
        <f t="shared" si="28"/>
        <v>342.14249591525299</v>
      </c>
    </row>
    <row r="146" spans="1:18" x14ac:dyDescent="0.25">
      <c r="A146" t="s">
        <v>146</v>
      </c>
      <c r="B146" t="s">
        <v>211</v>
      </c>
      <c r="C146" s="5">
        <v>2</v>
      </c>
      <c r="D146">
        <v>1</v>
      </c>
      <c r="E146">
        <v>1</v>
      </c>
      <c r="F146" t="s">
        <v>152</v>
      </c>
      <c r="G146" s="100">
        <v>44435</v>
      </c>
      <c r="H146">
        <v>14.048414427463504</v>
      </c>
      <c r="I146">
        <v>12.532206332244654</v>
      </c>
      <c r="J146">
        <v>13.269681159358163</v>
      </c>
      <c r="K146">
        <v>14.139727727574122</v>
      </c>
      <c r="L146">
        <v>7.6169414055311613</v>
      </c>
      <c r="N146">
        <f t="shared" si="30"/>
        <v>26.580620759708157</v>
      </c>
      <c r="O146">
        <f t="shared" si="31"/>
        <v>39.850301919066318</v>
      </c>
      <c r="P146">
        <f t="shared" si="29"/>
        <v>53.990029646640437</v>
      </c>
      <c r="Q146">
        <f t="shared" si="28"/>
        <v>61.606971052171602</v>
      </c>
    </row>
    <row r="147" spans="1:18" x14ac:dyDescent="0.25">
      <c r="A147" t="s">
        <v>146</v>
      </c>
      <c r="B147" t="s">
        <v>211</v>
      </c>
      <c r="C147" s="5">
        <v>2</v>
      </c>
      <c r="D147">
        <v>1</v>
      </c>
      <c r="E147">
        <v>1</v>
      </c>
      <c r="F147" t="s">
        <v>152</v>
      </c>
      <c r="G147" s="100">
        <v>44480</v>
      </c>
      <c r="H147">
        <v>42.734401971657519</v>
      </c>
      <c r="I147">
        <v>29.213211162449774</v>
      </c>
      <c r="J147">
        <v>7.2129436967250538</v>
      </c>
      <c r="K147">
        <v>6.9276613711128299</v>
      </c>
      <c r="L147">
        <v>4.2184695479398879</v>
      </c>
      <c r="N147">
        <f t="shared" si="30"/>
        <v>71.947613134107286</v>
      </c>
      <c r="O147">
        <f t="shared" si="31"/>
        <v>79.160556830832334</v>
      </c>
      <c r="P147">
        <f t="shared" si="29"/>
        <v>86.088218201945168</v>
      </c>
      <c r="Q147">
        <f t="shared" si="28"/>
        <v>90.306687749885057</v>
      </c>
    </row>
    <row r="148" spans="1:18" x14ac:dyDescent="0.25">
      <c r="A148" t="s">
        <v>146</v>
      </c>
      <c r="B148" t="s">
        <v>211</v>
      </c>
      <c r="C148" s="5">
        <v>2</v>
      </c>
      <c r="D148">
        <v>1</v>
      </c>
      <c r="E148">
        <v>1</v>
      </c>
      <c r="F148" t="s">
        <v>152</v>
      </c>
      <c r="G148" s="100">
        <v>44522</v>
      </c>
      <c r="H148">
        <v>94.01587644680086</v>
      </c>
      <c r="I148">
        <v>48.997460730181423</v>
      </c>
      <c r="J148">
        <v>18.949736263910079</v>
      </c>
      <c r="K148">
        <v>14.92031360771287</v>
      </c>
      <c r="L148">
        <v>10.494962886368867</v>
      </c>
      <c r="N148">
        <f t="shared" si="30"/>
        <v>143.01333717698228</v>
      </c>
      <c r="O148">
        <f t="shared" si="31"/>
        <v>161.96307344089234</v>
      </c>
      <c r="P148">
        <f t="shared" si="29"/>
        <v>176.88338704860521</v>
      </c>
      <c r="Q148">
        <f t="shared" si="28"/>
        <v>187.3783499349741</v>
      </c>
    </row>
    <row r="149" spans="1:18" x14ac:dyDescent="0.25">
      <c r="A149" t="s">
        <v>146</v>
      </c>
      <c r="B149" t="s">
        <v>211</v>
      </c>
      <c r="C149" s="5">
        <v>2</v>
      </c>
      <c r="D149">
        <v>1</v>
      </c>
      <c r="E149">
        <v>1</v>
      </c>
      <c r="F149" t="s">
        <v>152</v>
      </c>
      <c r="G149" s="100">
        <v>44543</v>
      </c>
      <c r="H149">
        <v>44.031028757082893</v>
      </c>
      <c r="I149">
        <v>44.532142636257205</v>
      </c>
      <c r="J149">
        <v>10.851076646183222</v>
      </c>
      <c r="K149">
        <v>15.559181662161611</v>
      </c>
      <c r="L149">
        <v>6.2117318637571177</v>
      </c>
      <c r="N149">
        <f t="shared" si="30"/>
        <v>88.563171393340099</v>
      </c>
      <c r="O149">
        <f t="shared" si="31"/>
        <v>99.414248039523315</v>
      </c>
      <c r="P149">
        <f t="shared" si="29"/>
        <v>114.97342970168492</v>
      </c>
      <c r="Q149">
        <f t="shared" si="28"/>
        <v>121.18516156544204</v>
      </c>
    </row>
    <row r="150" spans="1:18" x14ac:dyDescent="0.25">
      <c r="A150" t="s">
        <v>146</v>
      </c>
      <c r="B150" t="s">
        <v>211</v>
      </c>
      <c r="C150" s="5">
        <v>2</v>
      </c>
      <c r="D150">
        <v>1</v>
      </c>
      <c r="E150">
        <v>1</v>
      </c>
      <c r="F150" t="s">
        <v>152</v>
      </c>
      <c r="G150" s="100">
        <v>44579</v>
      </c>
      <c r="H150">
        <v>11.324995685462152</v>
      </c>
      <c r="I150">
        <v>14.241712067571939</v>
      </c>
      <c r="J150">
        <v>34.857685284305838</v>
      </c>
      <c r="K150">
        <v>23.842529177759225</v>
      </c>
      <c r="L150">
        <v>21.052425498665276</v>
      </c>
      <c r="N150">
        <f t="shared" si="30"/>
        <v>25.566707753034091</v>
      </c>
      <c r="O150">
        <f t="shared" si="31"/>
        <v>60.424393037339925</v>
      </c>
      <c r="P150">
        <f t="shared" si="29"/>
        <v>84.266922215099157</v>
      </c>
      <c r="Q150">
        <f t="shared" si="28"/>
        <v>105.31934771376443</v>
      </c>
    </row>
    <row r="151" spans="1:18" x14ac:dyDescent="0.25">
      <c r="A151" t="s">
        <v>146</v>
      </c>
      <c r="B151" t="s">
        <v>211</v>
      </c>
      <c r="C151" s="5">
        <v>2</v>
      </c>
      <c r="D151">
        <v>1</v>
      </c>
      <c r="E151">
        <v>1</v>
      </c>
      <c r="F151" t="s">
        <v>152</v>
      </c>
      <c r="G151" s="100">
        <v>44601</v>
      </c>
      <c r="H151">
        <v>4.7238382019796186</v>
      </c>
      <c r="I151">
        <v>4.2131697095464071</v>
      </c>
      <c r="J151">
        <v>11.251201025821882</v>
      </c>
      <c r="K151">
        <v>11.200260520618139</v>
      </c>
      <c r="L151">
        <v>6.6084996172697439</v>
      </c>
      <c r="N151">
        <f t="shared" si="30"/>
        <v>8.9370079115260257</v>
      </c>
      <c r="O151">
        <f t="shared" si="31"/>
        <v>20.188208937347909</v>
      </c>
      <c r="P151">
        <f t="shared" si="29"/>
        <v>31.388469457966046</v>
      </c>
      <c r="Q151">
        <f t="shared" si="28"/>
        <v>37.996969075235789</v>
      </c>
    </row>
    <row r="152" spans="1:18" x14ac:dyDescent="0.25">
      <c r="A152" t="s">
        <v>146</v>
      </c>
      <c r="B152" t="s">
        <v>211</v>
      </c>
      <c r="C152" s="5">
        <v>2</v>
      </c>
      <c r="D152">
        <v>1</v>
      </c>
      <c r="E152">
        <v>1</v>
      </c>
      <c r="F152" t="s">
        <v>152</v>
      </c>
      <c r="G152" s="100">
        <v>44621</v>
      </c>
      <c r="H152">
        <v>8.8707535971081359</v>
      </c>
      <c r="I152">
        <v>7.4894303620833238</v>
      </c>
      <c r="J152">
        <v>14.599186697956069</v>
      </c>
      <c r="K152">
        <v>15.972763332165732</v>
      </c>
      <c r="L152">
        <v>13.663237334032708</v>
      </c>
      <c r="M152">
        <v>8.9237351042697117</v>
      </c>
      <c r="N152">
        <f t="shared" si="30"/>
        <v>16.36018395919146</v>
      </c>
      <c r="O152">
        <f t="shared" si="31"/>
        <v>30.959370657147531</v>
      </c>
      <c r="P152">
        <f t="shared" si="29"/>
        <v>46.932133989313265</v>
      </c>
      <c r="Q152">
        <f t="shared" si="28"/>
        <v>60.595371323345972</v>
      </c>
      <c r="R152">
        <f>M152+Q152</f>
        <v>69.519106427615682</v>
      </c>
    </row>
    <row r="153" spans="1:18" x14ac:dyDescent="0.25">
      <c r="A153" t="s">
        <v>146</v>
      </c>
      <c r="B153" t="s">
        <v>211</v>
      </c>
      <c r="C153" s="5">
        <v>2</v>
      </c>
      <c r="D153">
        <v>1</v>
      </c>
      <c r="E153">
        <v>1</v>
      </c>
      <c r="F153" t="s">
        <v>152</v>
      </c>
      <c r="G153" s="100">
        <v>44684</v>
      </c>
      <c r="H153">
        <v>29.742171744045677</v>
      </c>
      <c r="I153">
        <v>26.802696237327378</v>
      </c>
      <c r="J153">
        <v>13.990880043274279</v>
      </c>
      <c r="K153">
        <v>15.388730225123307</v>
      </c>
      <c r="L153">
        <v>11.334452164140588</v>
      </c>
      <c r="N153">
        <f t="shared" si="30"/>
        <v>56.544867981373059</v>
      </c>
      <c r="O153">
        <f t="shared" si="31"/>
        <v>70.535748024647333</v>
      </c>
      <c r="P153">
        <f t="shared" si="29"/>
        <v>85.924478249770644</v>
      </c>
      <c r="Q153">
        <f t="shared" si="28"/>
        <v>97.25893041391123</v>
      </c>
    </row>
    <row r="154" spans="1:18" x14ac:dyDescent="0.25">
      <c r="A154" t="s">
        <v>148</v>
      </c>
      <c r="B154" t="s">
        <v>211</v>
      </c>
      <c r="C154" s="5">
        <v>2</v>
      </c>
      <c r="D154">
        <v>2</v>
      </c>
      <c r="E154">
        <v>1</v>
      </c>
      <c r="F154" t="s">
        <v>152</v>
      </c>
      <c r="G154" s="97">
        <v>44435</v>
      </c>
      <c r="H154" s="5">
        <v>12.103889154566334</v>
      </c>
      <c r="I154" s="5">
        <v>12.494957291930321</v>
      </c>
      <c r="J154" s="5">
        <v>12.223821899947639</v>
      </c>
      <c r="K154" s="5">
        <v>9.8218252534956907</v>
      </c>
      <c r="L154" s="5">
        <v>9.8579987867796852</v>
      </c>
      <c r="M154" s="5"/>
      <c r="N154">
        <f t="shared" si="30"/>
        <v>24.598846446496655</v>
      </c>
      <c r="O154">
        <f t="shared" si="31"/>
        <v>36.822668346444296</v>
      </c>
      <c r="P154">
        <f t="shared" si="29"/>
        <v>46.644493599939985</v>
      </c>
      <c r="Q154">
        <f t="shared" si="28"/>
        <v>56.502492386719666</v>
      </c>
    </row>
    <row r="155" spans="1:18" x14ac:dyDescent="0.25">
      <c r="A155" t="s">
        <v>148</v>
      </c>
      <c r="B155" t="s">
        <v>211</v>
      </c>
      <c r="C155" s="5">
        <v>2</v>
      </c>
      <c r="D155">
        <v>2</v>
      </c>
      <c r="E155">
        <v>1</v>
      </c>
      <c r="F155" t="s">
        <v>152</v>
      </c>
      <c r="G155" s="97">
        <v>44480</v>
      </c>
      <c r="H155" s="5">
        <v>70.106607591227771</v>
      </c>
      <c r="I155" s="5">
        <v>39.844852608025462</v>
      </c>
      <c r="J155" s="5">
        <v>11.002473069634179</v>
      </c>
      <c r="K155" s="5">
        <v>11.568764577898074</v>
      </c>
      <c r="L155" s="5">
        <v>8.2231425260356357</v>
      </c>
      <c r="M155" s="5"/>
      <c r="N155">
        <f t="shared" si="30"/>
        <v>109.95146019925323</v>
      </c>
      <c r="O155">
        <f t="shared" si="31"/>
        <v>120.95393326888741</v>
      </c>
      <c r="P155">
        <f t="shared" si="29"/>
        <v>132.52269784678549</v>
      </c>
      <c r="Q155">
        <f t="shared" si="28"/>
        <v>140.74584037282114</v>
      </c>
    </row>
    <row r="156" spans="1:18" x14ac:dyDescent="0.25">
      <c r="A156" t="s">
        <v>148</v>
      </c>
      <c r="B156" t="s">
        <v>211</v>
      </c>
      <c r="C156" s="5">
        <v>2</v>
      </c>
      <c r="D156">
        <v>2</v>
      </c>
      <c r="E156">
        <v>1</v>
      </c>
      <c r="F156" t="s">
        <v>152</v>
      </c>
      <c r="G156" s="97">
        <v>44522</v>
      </c>
      <c r="H156" s="5">
        <v>117.58616736853105</v>
      </c>
      <c r="I156" s="5">
        <v>43.67234647769628</v>
      </c>
      <c r="J156" s="5">
        <v>18.49207854831911</v>
      </c>
      <c r="K156" s="5">
        <v>16.690671730322002</v>
      </c>
      <c r="L156" s="5">
        <v>9.2968560554973152</v>
      </c>
      <c r="M156" s="5"/>
      <c r="N156">
        <f t="shared" si="30"/>
        <v>161.25851384622734</v>
      </c>
      <c r="O156">
        <f t="shared" si="31"/>
        <v>179.75059239454646</v>
      </c>
      <c r="P156">
        <f t="shared" si="29"/>
        <v>196.44126412486847</v>
      </c>
      <c r="Q156">
        <f t="shared" si="28"/>
        <v>205.7381201803658</v>
      </c>
    </row>
    <row r="157" spans="1:18" x14ac:dyDescent="0.25">
      <c r="A157" t="s">
        <v>148</v>
      </c>
      <c r="B157" t="s">
        <v>211</v>
      </c>
      <c r="C157" s="5">
        <v>2</v>
      </c>
      <c r="D157">
        <v>2</v>
      </c>
      <c r="E157">
        <v>1</v>
      </c>
      <c r="F157" t="s">
        <v>152</v>
      </c>
      <c r="G157" s="97">
        <v>44543</v>
      </c>
      <c r="H157" s="5">
        <v>84.750620242545779</v>
      </c>
      <c r="I157" s="5">
        <v>36.954650931096339</v>
      </c>
      <c r="J157" s="5">
        <v>16.360805058576691</v>
      </c>
      <c r="K157" s="5">
        <v>10.735322089434286</v>
      </c>
      <c r="L157" s="5">
        <v>2.2092281331291552</v>
      </c>
      <c r="M157" s="5"/>
      <c r="N157">
        <f t="shared" si="30"/>
        <v>121.70527117364212</v>
      </c>
      <c r="O157">
        <f t="shared" si="31"/>
        <v>138.06607623221882</v>
      </c>
      <c r="P157">
        <f t="shared" si="29"/>
        <v>148.8013983216531</v>
      </c>
      <c r="Q157">
        <f t="shared" si="28"/>
        <v>151.01062645478225</v>
      </c>
    </row>
    <row r="158" spans="1:18" x14ac:dyDescent="0.25">
      <c r="A158" t="s">
        <v>148</v>
      </c>
      <c r="B158" t="s">
        <v>211</v>
      </c>
      <c r="C158" s="5">
        <v>2</v>
      </c>
      <c r="D158">
        <v>2</v>
      </c>
      <c r="E158">
        <v>1</v>
      </c>
      <c r="F158" t="s">
        <v>152</v>
      </c>
      <c r="G158" s="97">
        <v>44579</v>
      </c>
      <c r="H158" s="5">
        <v>11.729557302401004</v>
      </c>
      <c r="I158" s="5">
        <v>28.239052859382717</v>
      </c>
      <c r="J158" s="5">
        <v>34.256879384295367</v>
      </c>
      <c r="K158" s="5">
        <v>26.795042994688366</v>
      </c>
      <c r="L158" s="5">
        <v>19.682978267885932</v>
      </c>
      <c r="M158" s="5"/>
      <c r="N158">
        <f t="shared" si="30"/>
        <v>39.968610161783722</v>
      </c>
      <c r="O158">
        <f t="shared" si="31"/>
        <v>74.225489546079089</v>
      </c>
      <c r="P158">
        <f t="shared" si="29"/>
        <v>101.02053254076745</v>
      </c>
      <c r="Q158">
        <f t="shared" si="28"/>
        <v>120.70351080865338</v>
      </c>
    </row>
    <row r="159" spans="1:18" x14ac:dyDescent="0.25">
      <c r="A159" t="s">
        <v>148</v>
      </c>
      <c r="B159" t="s">
        <v>211</v>
      </c>
      <c r="C159" s="5">
        <v>2</v>
      </c>
      <c r="D159">
        <v>2</v>
      </c>
      <c r="E159">
        <v>1</v>
      </c>
      <c r="F159" t="s">
        <v>152</v>
      </c>
      <c r="G159" s="97">
        <v>44601</v>
      </c>
      <c r="H159" s="5">
        <v>4.2020226993122982</v>
      </c>
      <c r="I159" s="5">
        <v>4.6823056930781002</v>
      </c>
      <c r="J159" s="5">
        <v>15.051009943827165</v>
      </c>
      <c r="K159" s="5">
        <v>12.973069632037177</v>
      </c>
      <c r="L159" s="5">
        <v>6.9058468871605623</v>
      </c>
      <c r="M159" s="5"/>
      <c r="N159">
        <f t="shared" si="30"/>
        <v>8.8843283923903975</v>
      </c>
      <c r="O159">
        <f t="shared" si="31"/>
        <v>23.935338336217562</v>
      </c>
      <c r="P159">
        <f t="shared" si="29"/>
        <v>36.908407968254735</v>
      </c>
      <c r="Q159">
        <f t="shared" si="28"/>
        <v>43.8142548554153</v>
      </c>
    </row>
    <row r="160" spans="1:18" x14ac:dyDescent="0.25">
      <c r="A160" t="s">
        <v>148</v>
      </c>
      <c r="B160" t="s">
        <v>211</v>
      </c>
      <c r="C160" s="5">
        <v>2</v>
      </c>
      <c r="D160">
        <v>2</v>
      </c>
      <c r="E160">
        <v>1</v>
      </c>
      <c r="F160" t="s">
        <v>152</v>
      </c>
      <c r="G160" s="97">
        <v>44621</v>
      </c>
      <c r="H160" s="5">
        <v>6.1067636367721763</v>
      </c>
      <c r="I160" s="5">
        <v>5.6530477700374977</v>
      </c>
      <c r="J160" s="5">
        <v>8.6338817354443993</v>
      </c>
      <c r="K160" s="5">
        <v>14.635465038623202</v>
      </c>
      <c r="L160" s="5">
        <v>13.553835787389501</v>
      </c>
      <c r="M160" s="5">
        <v>7.1374475269100603</v>
      </c>
      <c r="N160">
        <f t="shared" si="30"/>
        <v>11.759811406809675</v>
      </c>
      <c r="O160">
        <f t="shared" si="31"/>
        <v>20.393693142254072</v>
      </c>
      <c r="P160">
        <f t="shared" si="29"/>
        <v>35.029158180877275</v>
      </c>
      <c r="Q160">
        <f t="shared" si="28"/>
        <v>48.582993968266777</v>
      </c>
      <c r="R160">
        <f>M160+Q160</f>
        <v>55.720441495176836</v>
      </c>
    </row>
    <row r="161" spans="1:18" x14ac:dyDescent="0.25">
      <c r="A161" t="s">
        <v>148</v>
      </c>
      <c r="B161" t="s">
        <v>211</v>
      </c>
      <c r="C161" s="5">
        <v>2</v>
      </c>
      <c r="D161">
        <v>2</v>
      </c>
      <c r="E161">
        <v>1</v>
      </c>
      <c r="F161" t="s">
        <v>152</v>
      </c>
      <c r="G161" s="97">
        <v>44684</v>
      </c>
      <c r="H161" s="5">
        <v>35.579566660911681</v>
      </c>
      <c r="I161" s="5">
        <v>28.385912069467054</v>
      </c>
      <c r="J161" s="5">
        <v>19.859693445532084</v>
      </c>
      <c r="K161" s="5">
        <v>21.852250828820832</v>
      </c>
      <c r="L161" s="5">
        <v>13.744372291182673</v>
      </c>
      <c r="M161" s="5"/>
      <c r="N161">
        <f t="shared" si="30"/>
        <v>63.965478730378734</v>
      </c>
      <c r="O161">
        <f t="shared" si="31"/>
        <v>83.825172175910822</v>
      </c>
      <c r="P161">
        <f t="shared" si="29"/>
        <v>105.67742300473165</v>
      </c>
      <c r="Q161">
        <f t="shared" si="28"/>
        <v>119.42179529591432</v>
      </c>
    </row>
    <row r="162" spans="1:18" x14ac:dyDescent="0.25">
      <c r="A162" t="s">
        <v>149</v>
      </c>
      <c r="B162" t="s">
        <v>211</v>
      </c>
      <c r="C162" s="5">
        <v>2</v>
      </c>
      <c r="D162">
        <v>3</v>
      </c>
      <c r="E162">
        <v>1</v>
      </c>
      <c r="F162" t="s">
        <v>152</v>
      </c>
      <c r="G162" s="100">
        <v>44435</v>
      </c>
      <c r="H162">
        <v>20.106066596490862</v>
      </c>
      <c r="I162">
        <v>15.295652909955537</v>
      </c>
      <c r="J162">
        <v>17.384138173434511</v>
      </c>
      <c r="K162">
        <v>11.871976817800068</v>
      </c>
      <c r="L162">
        <v>15.724467542699461</v>
      </c>
      <c r="N162">
        <f t="shared" si="30"/>
        <v>35.401719506446398</v>
      </c>
      <c r="O162">
        <f t="shared" si="31"/>
        <v>52.785857679880905</v>
      </c>
      <c r="P162">
        <f t="shared" si="29"/>
        <v>64.657834497680966</v>
      </c>
      <c r="Q162">
        <f t="shared" si="28"/>
        <v>80.382302040380424</v>
      </c>
    </row>
    <row r="163" spans="1:18" x14ac:dyDescent="0.25">
      <c r="A163" t="s">
        <v>149</v>
      </c>
      <c r="B163" t="s">
        <v>211</v>
      </c>
      <c r="C163" s="5">
        <v>2</v>
      </c>
      <c r="D163">
        <v>3</v>
      </c>
      <c r="E163">
        <v>1</v>
      </c>
      <c r="F163" t="s">
        <v>152</v>
      </c>
      <c r="G163" s="100">
        <v>44480</v>
      </c>
      <c r="H163">
        <v>78.356706666940141</v>
      </c>
      <c r="I163">
        <v>35.19259848823782</v>
      </c>
      <c r="J163">
        <v>17.330956975067039</v>
      </c>
      <c r="K163">
        <v>30.31830282656108</v>
      </c>
      <c r="L163">
        <v>14.456560278061065</v>
      </c>
      <c r="N163">
        <f t="shared" si="30"/>
        <v>113.54930515517796</v>
      </c>
      <c r="O163">
        <f t="shared" si="31"/>
        <v>130.880262130245</v>
      </c>
      <c r="P163">
        <f t="shared" si="29"/>
        <v>161.19856495680608</v>
      </c>
      <c r="Q163">
        <f t="shared" si="28"/>
        <v>175.65512523486714</v>
      </c>
    </row>
    <row r="164" spans="1:18" x14ac:dyDescent="0.25">
      <c r="A164" t="s">
        <v>149</v>
      </c>
      <c r="B164" t="s">
        <v>211</v>
      </c>
      <c r="C164" s="5">
        <v>2</v>
      </c>
      <c r="D164">
        <v>3</v>
      </c>
      <c r="E164">
        <v>1</v>
      </c>
      <c r="F164" t="s">
        <v>152</v>
      </c>
      <c r="G164" s="100">
        <v>44522</v>
      </c>
      <c r="H164">
        <v>156.64062630470332</v>
      </c>
      <c r="I164">
        <v>55.136802832744344</v>
      </c>
      <c r="J164">
        <v>36.14646711758494</v>
      </c>
      <c r="K164">
        <v>28.677781134897156</v>
      </c>
      <c r="L164">
        <v>17.850084053398209</v>
      </c>
      <c r="N164">
        <f t="shared" si="30"/>
        <v>211.77742913744765</v>
      </c>
      <c r="O164">
        <f t="shared" si="31"/>
        <v>247.92389625503259</v>
      </c>
      <c r="P164">
        <f t="shared" si="29"/>
        <v>276.60167738992976</v>
      </c>
      <c r="Q164">
        <f t="shared" si="28"/>
        <v>294.451761443328</v>
      </c>
    </row>
    <row r="165" spans="1:18" x14ac:dyDescent="0.25">
      <c r="A165" t="s">
        <v>149</v>
      </c>
      <c r="B165" t="s">
        <v>211</v>
      </c>
      <c r="C165" s="5">
        <v>2</v>
      </c>
      <c r="D165">
        <v>3</v>
      </c>
      <c r="E165">
        <v>1</v>
      </c>
      <c r="F165" t="s">
        <v>152</v>
      </c>
      <c r="G165" s="100">
        <v>44543</v>
      </c>
      <c r="H165">
        <v>133.67451595757825</v>
      </c>
      <c r="I165">
        <v>50.065145629988969</v>
      </c>
      <c r="J165">
        <v>12.827851866805851</v>
      </c>
      <c r="K165">
        <v>7.6126957460123794</v>
      </c>
      <c r="L165">
        <v>5.6126899859966635</v>
      </c>
      <c r="N165">
        <f t="shared" si="30"/>
        <v>183.73966158756721</v>
      </c>
      <c r="O165">
        <f t="shared" si="31"/>
        <v>196.56751345437306</v>
      </c>
      <c r="P165">
        <f t="shared" si="29"/>
        <v>204.18020920038543</v>
      </c>
      <c r="Q165">
        <f t="shared" si="28"/>
        <v>209.7928991863821</v>
      </c>
    </row>
    <row r="166" spans="1:18" x14ac:dyDescent="0.25">
      <c r="A166" t="s">
        <v>149</v>
      </c>
      <c r="B166" t="s">
        <v>211</v>
      </c>
      <c r="C166" s="5">
        <v>2</v>
      </c>
      <c r="D166">
        <v>3</v>
      </c>
      <c r="E166">
        <v>1</v>
      </c>
      <c r="F166" t="s">
        <v>152</v>
      </c>
      <c r="G166" s="100">
        <v>44579</v>
      </c>
      <c r="H166">
        <v>32.099642341024804</v>
      </c>
      <c r="I166">
        <v>43.55543856825247</v>
      </c>
      <c r="J166">
        <v>50.442153412815578</v>
      </c>
      <c r="K166">
        <v>28.698953299938388</v>
      </c>
      <c r="L166">
        <v>17.171278206828894</v>
      </c>
      <c r="N166">
        <f t="shared" si="30"/>
        <v>75.655080909277274</v>
      </c>
      <c r="O166">
        <f t="shared" si="31"/>
        <v>126.09723432209285</v>
      </c>
      <c r="P166">
        <f t="shared" si="29"/>
        <v>154.79618762203123</v>
      </c>
      <c r="Q166">
        <f t="shared" si="28"/>
        <v>171.96746582886013</v>
      </c>
    </row>
    <row r="167" spans="1:18" x14ac:dyDescent="0.25">
      <c r="A167" t="s">
        <v>149</v>
      </c>
      <c r="B167" t="s">
        <v>211</v>
      </c>
      <c r="C167" s="5">
        <v>2</v>
      </c>
      <c r="D167">
        <v>3</v>
      </c>
      <c r="E167">
        <v>1</v>
      </c>
      <c r="F167" t="s">
        <v>152</v>
      </c>
      <c r="G167" s="100">
        <v>44601</v>
      </c>
      <c r="H167">
        <v>4.3986074331765117</v>
      </c>
      <c r="I167">
        <v>11.648359287016099</v>
      </c>
      <c r="J167">
        <v>33.452685601093442</v>
      </c>
      <c r="K167">
        <v>19.97703573868203</v>
      </c>
      <c r="L167">
        <v>7.5917263938266863</v>
      </c>
      <c r="N167">
        <f t="shared" si="30"/>
        <v>16.046966720192611</v>
      </c>
      <c r="O167">
        <f t="shared" si="31"/>
        <v>49.49965232128605</v>
      </c>
      <c r="P167">
        <f t="shared" si="29"/>
        <v>69.476688059968083</v>
      </c>
      <c r="Q167">
        <f t="shared" si="28"/>
        <v>77.068414453794773</v>
      </c>
    </row>
    <row r="168" spans="1:18" x14ac:dyDescent="0.25">
      <c r="A168" t="s">
        <v>149</v>
      </c>
      <c r="B168" t="s">
        <v>211</v>
      </c>
      <c r="C168" s="5">
        <v>2</v>
      </c>
      <c r="D168">
        <v>3</v>
      </c>
      <c r="E168">
        <v>1</v>
      </c>
      <c r="F168" t="s">
        <v>152</v>
      </c>
      <c r="G168" s="100">
        <v>44621</v>
      </c>
      <c r="H168">
        <v>7.5364147907557584</v>
      </c>
      <c r="I168">
        <v>10.088898335062568</v>
      </c>
      <c r="J168">
        <v>32.807833400004128</v>
      </c>
      <c r="K168">
        <v>35.845666381187314</v>
      </c>
      <c r="L168">
        <v>18.610935798803123</v>
      </c>
      <c r="M168">
        <v>17.159603491588189</v>
      </c>
      <c r="N168">
        <f t="shared" si="30"/>
        <v>17.625313125818327</v>
      </c>
      <c r="O168">
        <f t="shared" si="31"/>
        <v>50.433146525822451</v>
      </c>
      <c r="P168">
        <f t="shared" si="29"/>
        <v>86.278812907009765</v>
      </c>
      <c r="Q168">
        <f t="shared" si="28"/>
        <v>104.88974870581289</v>
      </c>
      <c r="R168">
        <f>M168+Q168</f>
        <v>122.04935219740108</v>
      </c>
    </row>
    <row r="169" spans="1:18" x14ac:dyDescent="0.25">
      <c r="A169" t="s">
        <v>149</v>
      </c>
      <c r="B169" t="s">
        <v>211</v>
      </c>
      <c r="C169" s="5">
        <v>2</v>
      </c>
      <c r="D169">
        <v>3</v>
      </c>
      <c r="E169">
        <v>1</v>
      </c>
      <c r="F169" t="s">
        <v>152</v>
      </c>
      <c r="G169" s="100">
        <v>44684</v>
      </c>
      <c r="H169">
        <v>45.171417558046727</v>
      </c>
      <c r="I169">
        <v>37.413723856975345</v>
      </c>
      <c r="J169">
        <v>47.14579410015746</v>
      </c>
      <c r="K169">
        <v>33.148425325767285</v>
      </c>
      <c r="L169">
        <v>19.865342933970119</v>
      </c>
      <c r="N169">
        <f t="shared" si="30"/>
        <v>82.585141415022065</v>
      </c>
      <c r="O169">
        <f t="shared" si="31"/>
        <v>129.73093551517951</v>
      </c>
      <c r="P169">
        <f t="shared" si="29"/>
        <v>162.87936084094679</v>
      </c>
      <c r="Q169">
        <f t="shared" si="28"/>
        <v>182.7447037749169</v>
      </c>
    </row>
    <row r="170" spans="1:18" x14ac:dyDescent="0.25">
      <c r="A170" t="s">
        <v>150</v>
      </c>
      <c r="B170" t="s">
        <v>211</v>
      </c>
      <c r="C170" s="5">
        <v>2</v>
      </c>
      <c r="D170">
        <v>4</v>
      </c>
      <c r="E170">
        <v>1</v>
      </c>
      <c r="F170" t="s">
        <v>152</v>
      </c>
      <c r="G170" s="97">
        <v>44435</v>
      </c>
      <c r="H170" s="5">
        <v>20.049569073769337</v>
      </c>
      <c r="I170" s="5">
        <v>17.077183005321679</v>
      </c>
      <c r="J170" s="5">
        <v>29.823619297111222</v>
      </c>
      <c r="K170" s="5">
        <v>24.981933464738589</v>
      </c>
      <c r="L170" s="5">
        <v>19.831730231687931</v>
      </c>
      <c r="M170" s="5"/>
      <c r="N170">
        <f t="shared" si="30"/>
        <v>37.12675207909102</v>
      </c>
      <c r="O170">
        <f t="shared" si="31"/>
        <v>66.950371376202241</v>
      </c>
      <c r="P170">
        <f t="shared" si="29"/>
        <v>91.93230484094083</v>
      </c>
      <c r="Q170">
        <f t="shared" si="28"/>
        <v>111.76403507262876</v>
      </c>
    </row>
    <row r="171" spans="1:18" x14ac:dyDescent="0.25">
      <c r="A171" t="s">
        <v>150</v>
      </c>
      <c r="B171" t="s">
        <v>211</v>
      </c>
      <c r="C171" s="5">
        <v>2</v>
      </c>
      <c r="D171">
        <v>4</v>
      </c>
      <c r="E171">
        <v>1</v>
      </c>
      <c r="F171" t="s">
        <v>152</v>
      </c>
      <c r="G171" s="97">
        <v>44480</v>
      </c>
      <c r="H171" s="5">
        <v>105.10259870865589</v>
      </c>
      <c r="I171" s="5">
        <v>45.947232422944069</v>
      </c>
      <c r="J171" s="5">
        <v>17.192786676450705</v>
      </c>
      <c r="K171" s="5">
        <v>13.684831200585169</v>
      </c>
      <c r="L171" s="5">
        <v>16.547509775338721</v>
      </c>
      <c r="M171" s="5"/>
      <c r="N171">
        <f t="shared" si="30"/>
        <v>151.04983113159994</v>
      </c>
      <c r="O171">
        <f t="shared" si="31"/>
        <v>168.24261780805065</v>
      </c>
      <c r="P171">
        <f t="shared" si="29"/>
        <v>181.92744900863582</v>
      </c>
      <c r="Q171">
        <f t="shared" si="28"/>
        <v>198.47495878397453</v>
      </c>
    </row>
    <row r="172" spans="1:18" x14ac:dyDescent="0.25">
      <c r="A172" t="s">
        <v>150</v>
      </c>
      <c r="B172" t="s">
        <v>211</v>
      </c>
      <c r="C172" s="5">
        <v>2</v>
      </c>
      <c r="D172">
        <v>4</v>
      </c>
      <c r="E172">
        <v>1</v>
      </c>
      <c r="F172" t="s">
        <v>152</v>
      </c>
      <c r="G172" s="97">
        <v>44522</v>
      </c>
      <c r="H172" s="5">
        <v>238.48756860388934</v>
      </c>
      <c r="I172" s="5">
        <v>85.903155592982074</v>
      </c>
      <c r="J172" s="5">
        <v>44.794357519227475</v>
      </c>
      <c r="K172" s="5">
        <v>45.064881767943739</v>
      </c>
      <c r="L172" s="5">
        <v>26.874537729352596</v>
      </c>
      <c r="M172" s="5"/>
      <c r="N172">
        <f t="shared" si="30"/>
        <v>324.39072419687142</v>
      </c>
      <c r="O172">
        <f t="shared" si="31"/>
        <v>369.18508171609892</v>
      </c>
      <c r="P172">
        <f t="shared" si="29"/>
        <v>414.24996348404267</v>
      </c>
      <c r="Q172">
        <f t="shared" si="28"/>
        <v>441.12450121339526</v>
      </c>
    </row>
    <row r="173" spans="1:18" x14ac:dyDescent="0.25">
      <c r="A173" t="s">
        <v>150</v>
      </c>
      <c r="B173" t="s">
        <v>211</v>
      </c>
      <c r="C173" s="5">
        <v>2</v>
      </c>
      <c r="D173">
        <v>4</v>
      </c>
      <c r="E173">
        <v>1</v>
      </c>
      <c r="F173" t="s">
        <v>152</v>
      </c>
      <c r="G173" s="97">
        <v>44543</v>
      </c>
      <c r="H173" s="5">
        <v>197.1402037226236</v>
      </c>
      <c r="I173" s="5">
        <v>63.510118930748767</v>
      </c>
      <c r="J173" s="5">
        <v>23.549745067756124</v>
      </c>
      <c r="K173" s="5">
        <v>14.366255701374001</v>
      </c>
      <c r="L173" s="5">
        <v>9.8250016728279466</v>
      </c>
      <c r="M173" s="5"/>
      <c r="N173">
        <f t="shared" si="30"/>
        <v>260.65032265337237</v>
      </c>
      <c r="O173">
        <f t="shared" si="31"/>
        <v>284.20006772112851</v>
      </c>
      <c r="P173">
        <f t="shared" si="29"/>
        <v>298.56632342250248</v>
      </c>
      <c r="Q173">
        <f t="shared" si="28"/>
        <v>308.39132509533044</v>
      </c>
    </row>
    <row r="174" spans="1:18" x14ac:dyDescent="0.25">
      <c r="A174" t="s">
        <v>150</v>
      </c>
      <c r="B174" t="s">
        <v>211</v>
      </c>
      <c r="C174" s="5">
        <v>2</v>
      </c>
      <c r="D174">
        <v>4</v>
      </c>
      <c r="E174">
        <v>1</v>
      </c>
      <c r="F174" t="s">
        <v>152</v>
      </c>
      <c r="G174" s="97">
        <v>44579</v>
      </c>
      <c r="H174" s="5">
        <v>57.008944731773155</v>
      </c>
      <c r="I174" s="5">
        <v>84.008158592210222</v>
      </c>
      <c r="J174" s="5">
        <v>59.743050959577559</v>
      </c>
      <c r="K174" s="5">
        <v>66.288802865421246</v>
      </c>
      <c r="L174" s="5">
        <v>39.09841711735082</v>
      </c>
      <c r="M174" s="5"/>
      <c r="N174">
        <f t="shared" si="30"/>
        <v>141.01710332398338</v>
      </c>
      <c r="O174">
        <f t="shared" si="31"/>
        <v>200.76015428356095</v>
      </c>
      <c r="P174">
        <f t="shared" si="29"/>
        <v>267.0489571489822</v>
      </c>
      <c r="Q174">
        <f t="shared" si="28"/>
        <v>306.14737426633303</v>
      </c>
    </row>
    <row r="175" spans="1:18" x14ac:dyDescent="0.25">
      <c r="A175" t="s">
        <v>150</v>
      </c>
      <c r="B175" t="s">
        <v>211</v>
      </c>
      <c r="C175" s="5">
        <v>2</v>
      </c>
      <c r="D175">
        <v>4</v>
      </c>
      <c r="E175">
        <v>1</v>
      </c>
      <c r="F175" t="s">
        <v>152</v>
      </c>
      <c r="G175" s="97">
        <v>44601</v>
      </c>
      <c r="H175" s="5">
        <v>19.899708970280628</v>
      </c>
      <c r="I175" s="5">
        <v>77.238527255820003</v>
      </c>
      <c r="J175" s="5">
        <v>103.4261945483606</v>
      </c>
      <c r="K175" s="5">
        <v>38.151106390705635</v>
      </c>
      <c r="L175" s="5">
        <v>12.856401435689779</v>
      </c>
      <c r="M175" s="5"/>
      <c r="N175">
        <f t="shared" si="30"/>
        <v>97.138236226100631</v>
      </c>
      <c r="O175">
        <f t="shared" si="31"/>
        <v>200.56443077446124</v>
      </c>
      <c r="P175">
        <f t="shared" si="29"/>
        <v>238.71553716516689</v>
      </c>
      <c r="Q175">
        <f t="shared" si="28"/>
        <v>251.57193860085667</v>
      </c>
    </row>
    <row r="176" spans="1:18" x14ac:dyDescent="0.25">
      <c r="A176" t="s">
        <v>150</v>
      </c>
      <c r="B176" t="s">
        <v>211</v>
      </c>
      <c r="C176" s="5">
        <v>2</v>
      </c>
      <c r="D176">
        <v>4</v>
      </c>
      <c r="E176">
        <v>1</v>
      </c>
      <c r="F176" t="s">
        <v>152</v>
      </c>
      <c r="G176" s="97">
        <v>44621</v>
      </c>
      <c r="H176" s="5">
        <v>9.1938713004387207</v>
      </c>
      <c r="I176" s="5">
        <v>21.767733328577734</v>
      </c>
      <c r="J176" s="5">
        <v>72.316134097971329</v>
      </c>
      <c r="K176" s="5">
        <v>49.923517424995694</v>
      </c>
      <c r="L176" s="5">
        <v>42.262113566146787</v>
      </c>
      <c r="M176" s="5">
        <v>24.482111559696747</v>
      </c>
      <c r="N176">
        <f t="shared" si="30"/>
        <v>30.961604629016456</v>
      </c>
      <c r="O176">
        <f t="shared" si="31"/>
        <v>103.27773872698779</v>
      </c>
      <c r="P176">
        <f t="shared" si="29"/>
        <v>153.2012561519835</v>
      </c>
      <c r="Q176">
        <f t="shared" ref="Q176:Q234" si="32">H176+I176+J176+K176+L176</f>
        <v>195.46336971813028</v>
      </c>
      <c r="R176">
        <f>M176+Q176</f>
        <v>219.94548127782701</v>
      </c>
    </row>
    <row r="177" spans="1:18" x14ac:dyDescent="0.25">
      <c r="A177" t="s">
        <v>150</v>
      </c>
      <c r="B177" t="s">
        <v>211</v>
      </c>
      <c r="C177" s="5">
        <v>2</v>
      </c>
      <c r="D177">
        <v>4</v>
      </c>
      <c r="E177">
        <v>1</v>
      </c>
      <c r="F177" t="s">
        <v>152</v>
      </c>
      <c r="G177" s="97">
        <v>44684</v>
      </c>
      <c r="H177" s="5">
        <v>49.864734970013593</v>
      </c>
      <c r="I177" s="5">
        <v>44.738262380730447</v>
      </c>
      <c r="J177" s="5">
        <v>67.20048463322351</v>
      </c>
      <c r="K177" s="5">
        <v>58.091585548421101</v>
      </c>
      <c r="L177" s="5">
        <v>41.472867955156119</v>
      </c>
      <c r="M177" s="5"/>
      <c r="N177">
        <f t="shared" si="30"/>
        <v>94.602997350744033</v>
      </c>
      <c r="O177">
        <f t="shared" si="31"/>
        <v>161.80348198396754</v>
      </c>
      <c r="P177">
        <f t="shared" si="29"/>
        <v>219.89506753238865</v>
      </c>
      <c r="Q177">
        <f t="shared" si="32"/>
        <v>261.36793548754474</v>
      </c>
    </row>
    <row r="178" spans="1:18" x14ac:dyDescent="0.25">
      <c r="A178" t="s">
        <v>136</v>
      </c>
      <c r="B178" t="s">
        <v>211</v>
      </c>
      <c r="C178">
        <v>1</v>
      </c>
      <c r="D178">
        <v>1</v>
      </c>
      <c r="E178">
        <v>1</v>
      </c>
      <c r="F178" t="s">
        <v>153</v>
      </c>
      <c r="G178" s="100">
        <v>44720</v>
      </c>
      <c r="H178">
        <v>48.354346886619894</v>
      </c>
      <c r="I178">
        <v>43.090793086189798</v>
      </c>
      <c r="J178">
        <v>17.683399057756763</v>
      </c>
      <c r="K178">
        <v>16.509323379235983</v>
      </c>
      <c r="L178">
        <v>18.386001350499615</v>
      </c>
      <c r="N178">
        <f t="shared" si="30"/>
        <v>91.445139972809699</v>
      </c>
      <c r="O178">
        <f t="shared" si="31"/>
        <v>109.12853903056646</v>
      </c>
      <c r="P178">
        <f t="shared" si="29"/>
        <v>125.63786240980244</v>
      </c>
      <c r="Q178">
        <f t="shared" si="32"/>
        <v>144.02386376030205</v>
      </c>
    </row>
    <row r="179" spans="1:18" x14ac:dyDescent="0.25">
      <c r="A179" t="s">
        <v>136</v>
      </c>
      <c r="B179" t="s">
        <v>211</v>
      </c>
      <c r="C179">
        <v>1</v>
      </c>
      <c r="D179">
        <v>1</v>
      </c>
      <c r="E179">
        <v>1</v>
      </c>
      <c r="F179" t="s">
        <v>153</v>
      </c>
      <c r="G179" s="100">
        <v>44760</v>
      </c>
      <c r="H179">
        <v>9.1539426860436848</v>
      </c>
      <c r="I179">
        <v>49.560532327225246</v>
      </c>
      <c r="J179">
        <v>55.325487089857631</v>
      </c>
      <c r="K179">
        <v>14.249202100724871</v>
      </c>
      <c r="L179">
        <v>27.21448367423913</v>
      </c>
      <c r="N179">
        <f t="shared" si="30"/>
        <v>58.714475013268931</v>
      </c>
      <c r="O179">
        <f t="shared" si="31"/>
        <v>114.03996210312656</v>
      </c>
      <c r="P179">
        <f t="shared" si="29"/>
        <v>128.28916420385141</v>
      </c>
      <c r="Q179">
        <f t="shared" si="32"/>
        <v>155.50364787809053</v>
      </c>
    </row>
    <row r="180" spans="1:18" x14ac:dyDescent="0.25">
      <c r="A180" t="s">
        <v>136</v>
      </c>
      <c r="B180" t="s">
        <v>211</v>
      </c>
      <c r="C180">
        <v>1</v>
      </c>
      <c r="D180">
        <v>1</v>
      </c>
      <c r="E180">
        <v>1</v>
      </c>
      <c r="F180" t="s">
        <v>153</v>
      </c>
      <c r="G180" s="100">
        <v>44788</v>
      </c>
      <c r="H180">
        <v>1.748831942875867</v>
      </c>
      <c r="I180">
        <v>3.2761989119057109</v>
      </c>
      <c r="J180">
        <v>34.244849604532284</v>
      </c>
      <c r="K180">
        <v>25.22847688750857</v>
      </c>
      <c r="L180">
        <v>20.224266364751276</v>
      </c>
      <c r="N180">
        <f t="shared" si="30"/>
        <v>5.0250308547815781</v>
      </c>
      <c r="O180">
        <f t="shared" si="31"/>
        <v>39.26988045931386</v>
      </c>
      <c r="P180">
        <f t="shared" si="29"/>
        <v>64.498357346822431</v>
      </c>
      <c r="Q180">
        <f t="shared" si="32"/>
        <v>84.722623711573704</v>
      </c>
    </row>
    <row r="181" spans="1:18" x14ac:dyDescent="0.25">
      <c r="A181" t="s">
        <v>136</v>
      </c>
      <c r="B181" t="s">
        <v>211</v>
      </c>
      <c r="C181">
        <v>1</v>
      </c>
      <c r="D181">
        <v>1</v>
      </c>
      <c r="E181">
        <v>1</v>
      </c>
      <c r="F181" t="s">
        <v>153</v>
      </c>
      <c r="G181" s="100">
        <v>44824</v>
      </c>
      <c r="H181">
        <v>4.0379880181994485</v>
      </c>
      <c r="I181">
        <v>4.9391995926802279</v>
      </c>
      <c r="J181">
        <v>14.153158441872446</v>
      </c>
      <c r="K181">
        <v>30.638879346803826</v>
      </c>
      <c r="L181">
        <v>29.15312288141341</v>
      </c>
      <c r="N181">
        <f t="shared" si="30"/>
        <v>8.9771876108796764</v>
      </c>
      <c r="O181">
        <f t="shared" si="31"/>
        <v>23.130346052752124</v>
      </c>
      <c r="P181">
        <f t="shared" si="29"/>
        <v>53.76922539955595</v>
      </c>
      <c r="Q181">
        <f t="shared" si="32"/>
        <v>82.922348280969359</v>
      </c>
    </row>
    <row r="182" spans="1:18" x14ac:dyDescent="0.25">
      <c r="A182" t="s">
        <v>136</v>
      </c>
      <c r="B182" t="s">
        <v>211</v>
      </c>
      <c r="C182">
        <v>1</v>
      </c>
      <c r="D182">
        <v>1</v>
      </c>
      <c r="E182">
        <v>1</v>
      </c>
      <c r="F182" t="s">
        <v>153</v>
      </c>
      <c r="G182" s="100">
        <v>44852</v>
      </c>
      <c r="H182">
        <v>2.9694808326564948</v>
      </c>
      <c r="I182">
        <v>3.0432420574932775</v>
      </c>
      <c r="J182">
        <v>7.166394308628516</v>
      </c>
      <c r="K182">
        <v>16.586347092101068</v>
      </c>
      <c r="L182">
        <v>28.729370217535806</v>
      </c>
      <c r="N182">
        <f t="shared" si="30"/>
        <v>6.0127228901497727</v>
      </c>
      <c r="O182">
        <f t="shared" si="31"/>
        <v>13.17911719877829</v>
      </c>
      <c r="P182">
        <f t="shared" si="29"/>
        <v>29.765464290879358</v>
      </c>
      <c r="Q182">
        <f t="shared" si="32"/>
        <v>58.494834508415167</v>
      </c>
    </row>
    <row r="183" spans="1:18" x14ac:dyDescent="0.25">
      <c r="A183" t="s">
        <v>136</v>
      </c>
      <c r="B183" t="s">
        <v>211</v>
      </c>
      <c r="C183">
        <v>1</v>
      </c>
      <c r="D183">
        <v>1</v>
      </c>
      <c r="E183">
        <v>1</v>
      </c>
      <c r="F183" t="s">
        <v>153</v>
      </c>
      <c r="G183" s="100">
        <v>44901</v>
      </c>
      <c r="H183">
        <v>2.3756906182370212</v>
      </c>
      <c r="I183">
        <v>3.2296851033764331</v>
      </c>
      <c r="J183">
        <v>2.7713393381532887</v>
      </c>
      <c r="K183">
        <v>2.1854508950641716</v>
      </c>
      <c r="L183">
        <v>4.1633166192675874</v>
      </c>
      <c r="N183">
        <f t="shared" si="30"/>
        <v>5.6053757216134539</v>
      </c>
      <c r="O183">
        <f t="shared" si="31"/>
        <v>8.3767150597667417</v>
      </c>
      <c r="P183">
        <f t="shared" si="29"/>
        <v>10.562165954830913</v>
      </c>
      <c r="Q183">
        <f t="shared" si="32"/>
        <v>14.7254825740985</v>
      </c>
    </row>
    <row r="184" spans="1:18" x14ac:dyDescent="0.25">
      <c r="A184" t="s">
        <v>136</v>
      </c>
      <c r="B184" t="s">
        <v>211</v>
      </c>
      <c r="C184">
        <v>1</v>
      </c>
      <c r="D184">
        <v>1</v>
      </c>
      <c r="E184">
        <v>1</v>
      </c>
      <c r="F184" t="s">
        <v>153</v>
      </c>
      <c r="G184" s="100">
        <v>44936</v>
      </c>
      <c r="H184">
        <v>2.9974395948258579</v>
      </c>
      <c r="I184">
        <v>2.2243441361778342</v>
      </c>
      <c r="J184">
        <v>1.1269294921878479</v>
      </c>
      <c r="K184">
        <v>3.2135357809194223</v>
      </c>
      <c r="L184">
        <v>1.5566580935433967</v>
      </c>
      <c r="M184">
        <v>6.7837709942996876</v>
      </c>
      <c r="N184">
        <f t="shared" si="30"/>
        <v>5.2217837310036916</v>
      </c>
      <c r="O184">
        <f t="shared" si="31"/>
        <v>6.34871322319154</v>
      </c>
      <c r="P184">
        <f t="shared" si="29"/>
        <v>9.5622490041109618</v>
      </c>
      <c r="Q184">
        <f t="shared" si="32"/>
        <v>11.118907097654358</v>
      </c>
      <c r="R184">
        <f>M184+Q184</f>
        <v>17.902678091954044</v>
      </c>
    </row>
    <row r="185" spans="1:18" x14ac:dyDescent="0.25">
      <c r="A185" t="s">
        <v>141</v>
      </c>
      <c r="B185" t="s">
        <v>211</v>
      </c>
      <c r="C185">
        <v>1</v>
      </c>
      <c r="D185">
        <v>2</v>
      </c>
      <c r="E185">
        <v>1</v>
      </c>
      <c r="F185" t="s">
        <v>153</v>
      </c>
      <c r="G185" s="97">
        <v>44720</v>
      </c>
      <c r="H185" s="5">
        <v>51.678724528237439</v>
      </c>
      <c r="I185" s="5">
        <v>46.155417802418285</v>
      </c>
      <c r="J185" s="5">
        <v>28.88512140072703</v>
      </c>
      <c r="K185" s="5">
        <v>21.924000977597601</v>
      </c>
      <c r="L185" s="5">
        <v>21.72213873545439</v>
      </c>
      <c r="M185" s="5"/>
      <c r="N185">
        <f t="shared" si="30"/>
        <v>97.834142330655723</v>
      </c>
      <c r="O185">
        <f t="shared" si="31"/>
        <v>126.71926373138275</v>
      </c>
      <c r="P185">
        <f t="shared" si="29"/>
        <v>148.64326470898035</v>
      </c>
      <c r="Q185">
        <f t="shared" si="32"/>
        <v>170.36540344443475</v>
      </c>
    </row>
    <row r="186" spans="1:18" x14ac:dyDescent="0.25">
      <c r="A186" t="s">
        <v>141</v>
      </c>
      <c r="B186" t="s">
        <v>211</v>
      </c>
      <c r="C186">
        <v>1</v>
      </c>
      <c r="D186">
        <v>2</v>
      </c>
      <c r="E186">
        <v>1</v>
      </c>
      <c r="F186" t="s">
        <v>153</v>
      </c>
      <c r="G186" s="97">
        <v>44760</v>
      </c>
      <c r="H186" s="5">
        <v>11.840060859114732</v>
      </c>
      <c r="I186" s="5">
        <v>52.530596691697582</v>
      </c>
      <c r="J186" s="5">
        <v>71.070859676394804</v>
      </c>
      <c r="K186" s="5">
        <v>17.084177030166096</v>
      </c>
      <c r="L186" s="5">
        <v>32.359044288082025</v>
      </c>
      <c r="M186" s="5"/>
      <c r="N186">
        <f t="shared" si="30"/>
        <v>64.370657550812311</v>
      </c>
      <c r="O186">
        <f t="shared" si="31"/>
        <v>135.4415172272071</v>
      </c>
      <c r="P186">
        <f t="shared" si="29"/>
        <v>152.5256942573732</v>
      </c>
      <c r="Q186">
        <f t="shared" si="32"/>
        <v>184.88473854545524</v>
      </c>
    </row>
    <row r="187" spans="1:18" x14ac:dyDescent="0.25">
      <c r="A187" t="s">
        <v>141</v>
      </c>
      <c r="B187" t="s">
        <v>211</v>
      </c>
      <c r="C187">
        <v>1</v>
      </c>
      <c r="D187">
        <v>2</v>
      </c>
      <c r="E187">
        <v>1</v>
      </c>
      <c r="F187" t="s">
        <v>153</v>
      </c>
      <c r="G187" s="97">
        <v>44788</v>
      </c>
      <c r="H187" s="5">
        <v>2.6798210524208095</v>
      </c>
      <c r="I187" s="5">
        <v>4.0077594309635209</v>
      </c>
      <c r="J187" s="5">
        <v>43.667057775938773</v>
      </c>
      <c r="K187" s="5">
        <v>33.429137918059247</v>
      </c>
      <c r="L187" s="5">
        <v>23.25306481433886</v>
      </c>
      <c r="M187" s="5"/>
      <c r="N187">
        <f t="shared" si="30"/>
        <v>6.6875804833843304</v>
      </c>
      <c r="O187">
        <f t="shared" si="31"/>
        <v>50.354638259323103</v>
      </c>
      <c r="P187">
        <f t="shared" si="29"/>
        <v>83.78377617738235</v>
      </c>
      <c r="Q187">
        <f t="shared" si="32"/>
        <v>107.03684099172121</v>
      </c>
    </row>
    <row r="188" spans="1:18" x14ac:dyDescent="0.25">
      <c r="A188" t="s">
        <v>141</v>
      </c>
      <c r="B188" t="s">
        <v>211</v>
      </c>
      <c r="C188">
        <v>1</v>
      </c>
      <c r="D188">
        <v>2</v>
      </c>
      <c r="E188">
        <v>1</v>
      </c>
      <c r="F188" t="s">
        <v>153</v>
      </c>
      <c r="G188" s="97">
        <v>44824</v>
      </c>
      <c r="H188" s="5">
        <v>6.4412151399901578</v>
      </c>
      <c r="I188" s="5">
        <v>4.5769807923363448</v>
      </c>
      <c r="J188" s="5">
        <v>19.400477898447416</v>
      </c>
      <c r="K188" s="5">
        <v>27.568529527530284</v>
      </c>
      <c r="L188" s="5">
        <v>22.455145096878493</v>
      </c>
      <c r="M188" s="5"/>
      <c r="N188">
        <f t="shared" si="30"/>
        <v>11.018195932326503</v>
      </c>
      <c r="O188">
        <f t="shared" si="31"/>
        <v>30.418673830773919</v>
      </c>
      <c r="P188">
        <f t="shared" si="29"/>
        <v>57.9872033583042</v>
      </c>
      <c r="Q188">
        <f t="shared" si="32"/>
        <v>80.442348455182696</v>
      </c>
    </row>
    <row r="189" spans="1:18" x14ac:dyDescent="0.25">
      <c r="A189" t="s">
        <v>141</v>
      </c>
      <c r="B189" t="s">
        <v>211</v>
      </c>
      <c r="C189">
        <v>1</v>
      </c>
      <c r="D189">
        <v>2</v>
      </c>
      <c r="E189">
        <v>1</v>
      </c>
      <c r="F189" t="s">
        <v>153</v>
      </c>
      <c r="G189" s="97">
        <v>44852</v>
      </c>
      <c r="H189" s="5">
        <v>3.740069720317833</v>
      </c>
      <c r="I189" s="5">
        <v>3.3027151305709377</v>
      </c>
      <c r="J189" s="5">
        <v>7.6093310933358627</v>
      </c>
      <c r="K189" s="5">
        <v>20.632210634626116</v>
      </c>
      <c r="L189" s="5">
        <v>22.471004071877946</v>
      </c>
      <c r="M189" s="5"/>
      <c r="N189">
        <f t="shared" si="30"/>
        <v>7.0427848508887703</v>
      </c>
      <c r="O189">
        <f t="shared" si="31"/>
        <v>14.652115944224633</v>
      </c>
      <c r="P189">
        <f t="shared" si="29"/>
        <v>35.284326578850752</v>
      </c>
      <c r="Q189">
        <f t="shared" si="32"/>
        <v>57.755330650728695</v>
      </c>
    </row>
    <row r="190" spans="1:18" x14ac:dyDescent="0.25">
      <c r="A190" t="s">
        <v>141</v>
      </c>
      <c r="B190" t="s">
        <v>211</v>
      </c>
      <c r="C190">
        <v>1</v>
      </c>
      <c r="D190">
        <v>2</v>
      </c>
      <c r="E190">
        <v>1</v>
      </c>
      <c r="F190" t="s">
        <v>153</v>
      </c>
      <c r="G190" s="97">
        <v>44901</v>
      </c>
      <c r="H190" s="5">
        <v>4.7686559659809191</v>
      </c>
      <c r="I190" s="5">
        <v>3.7201522906846476</v>
      </c>
      <c r="J190" s="5">
        <v>3.5855876128386113</v>
      </c>
      <c r="K190" s="5">
        <v>6.7562170713252838</v>
      </c>
      <c r="L190" s="5">
        <v>12.135739479047814</v>
      </c>
      <c r="M190" s="5"/>
      <c r="N190">
        <f t="shared" si="30"/>
        <v>8.4888082566655676</v>
      </c>
      <c r="O190">
        <f t="shared" si="31"/>
        <v>12.07439586950418</v>
      </c>
      <c r="P190">
        <f t="shared" si="29"/>
        <v>18.830612940829464</v>
      </c>
      <c r="Q190">
        <f t="shared" si="32"/>
        <v>30.966352419877278</v>
      </c>
    </row>
    <row r="191" spans="1:18" x14ac:dyDescent="0.25">
      <c r="A191" t="s">
        <v>141</v>
      </c>
      <c r="B191" t="s">
        <v>211</v>
      </c>
      <c r="C191">
        <v>1</v>
      </c>
      <c r="D191">
        <v>2</v>
      </c>
      <c r="E191">
        <v>1</v>
      </c>
      <c r="F191" t="s">
        <v>153</v>
      </c>
      <c r="G191" s="97">
        <v>44936</v>
      </c>
      <c r="H191" s="5">
        <v>4.0515082995140634</v>
      </c>
      <c r="I191" s="5">
        <v>1.4426445460072814</v>
      </c>
      <c r="J191" s="5">
        <v>0.6406597988844599</v>
      </c>
      <c r="K191" s="5">
        <v>0.99706113976971755</v>
      </c>
      <c r="L191" s="5">
        <v>4.8156496794036148</v>
      </c>
      <c r="M191" s="5">
        <v>12.202469446616067</v>
      </c>
      <c r="N191">
        <f t="shared" si="30"/>
        <v>5.4941528455213451</v>
      </c>
      <c r="O191">
        <f t="shared" si="31"/>
        <v>6.1348126444058053</v>
      </c>
      <c r="P191">
        <f t="shared" si="29"/>
        <v>7.1318737841755233</v>
      </c>
      <c r="Q191">
        <f t="shared" si="32"/>
        <v>11.947523463579138</v>
      </c>
      <c r="R191">
        <f>M191+Q191</f>
        <v>24.149992910195206</v>
      </c>
    </row>
    <row r="192" spans="1:18" x14ac:dyDescent="0.25">
      <c r="A192" t="s">
        <v>142</v>
      </c>
      <c r="B192" t="s">
        <v>211</v>
      </c>
      <c r="C192">
        <v>1</v>
      </c>
      <c r="D192">
        <v>3</v>
      </c>
      <c r="E192">
        <v>1</v>
      </c>
      <c r="F192" t="s">
        <v>153</v>
      </c>
      <c r="G192" s="100">
        <v>44720</v>
      </c>
      <c r="H192">
        <v>60.004204526313593</v>
      </c>
      <c r="I192">
        <v>49.184342273553916</v>
      </c>
      <c r="J192">
        <v>48.6816285928521</v>
      </c>
      <c r="K192">
        <v>35.175932231889547</v>
      </c>
      <c r="L192">
        <v>26.442937642280391</v>
      </c>
      <c r="N192">
        <f t="shared" si="30"/>
        <v>109.18854679986751</v>
      </c>
      <c r="O192">
        <f t="shared" si="31"/>
        <v>157.8701753927196</v>
      </c>
      <c r="P192">
        <f t="shared" si="29"/>
        <v>193.04610762460914</v>
      </c>
      <c r="Q192">
        <f t="shared" si="32"/>
        <v>219.48904526688952</v>
      </c>
    </row>
    <row r="193" spans="1:18" x14ac:dyDescent="0.25">
      <c r="A193" t="s">
        <v>142</v>
      </c>
      <c r="B193" t="s">
        <v>211</v>
      </c>
      <c r="C193">
        <v>1</v>
      </c>
      <c r="D193">
        <v>3</v>
      </c>
      <c r="E193">
        <v>1</v>
      </c>
      <c r="F193" t="s">
        <v>153</v>
      </c>
      <c r="G193" s="100">
        <v>44760</v>
      </c>
      <c r="H193">
        <v>23.496712159327345</v>
      </c>
      <c r="I193">
        <v>62.241320237832255</v>
      </c>
      <c r="J193">
        <v>105.17702591225716</v>
      </c>
      <c r="K193">
        <v>19.44314935117297</v>
      </c>
      <c r="L193">
        <v>69.500710089164215</v>
      </c>
      <c r="N193">
        <f t="shared" si="30"/>
        <v>85.7380323971596</v>
      </c>
      <c r="O193">
        <f t="shared" si="31"/>
        <v>190.91505830941676</v>
      </c>
      <c r="P193">
        <f t="shared" si="29"/>
        <v>210.35820766058973</v>
      </c>
      <c r="Q193">
        <f t="shared" si="32"/>
        <v>279.85891774975391</v>
      </c>
    </row>
    <row r="194" spans="1:18" x14ac:dyDescent="0.25">
      <c r="A194" t="s">
        <v>142</v>
      </c>
      <c r="B194" t="s">
        <v>211</v>
      </c>
      <c r="C194">
        <v>1</v>
      </c>
      <c r="D194">
        <v>3</v>
      </c>
      <c r="E194">
        <v>1</v>
      </c>
      <c r="F194" t="s">
        <v>153</v>
      </c>
      <c r="G194" s="100">
        <v>44788</v>
      </c>
      <c r="H194">
        <v>2.29781008839905</v>
      </c>
      <c r="I194">
        <v>3.3149864029119822</v>
      </c>
      <c r="J194">
        <v>37.416236037824106</v>
      </c>
      <c r="K194">
        <v>45.790726655085422</v>
      </c>
      <c r="L194">
        <v>37.89509491047081</v>
      </c>
      <c r="N194">
        <f t="shared" si="30"/>
        <v>5.6127964913110322</v>
      </c>
      <c r="O194">
        <f t="shared" si="31"/>
        <v>43.029032529135137</v>
      </c>
      <c r="P194">
        <f t="shared" ref="P194:P257" si="33">H194+I194+J194+K194</f>
        <v>88.819759184220558</v>
      </c>
      <c r="Q194">
        <f t="shared" si="32"/>
        <v>126.71485409469136</v>
      </c>
    </row>
    <row r="195" spans="1:18" x14ac:dyDescent="0.25">
      <c r="A195" t="s">
        <v>142</v>
      </c>
      <c r="B195" t="s">
        <v>211</v>
      </c>
      <c r="C195">
        <v>1</v>
      </c>
      <c r="D195">
        <v>3</v>
      </c>
      <c r="E195">
        <v>1</v>
      </c>
      <c r="F195" t="s">
        <v>153</v>
      </c>
      <c r="G195" s="100">
        <v>44824</v>
      </c>
      <c r="H195">
        <v>7.4637979750144634</v>
      </c>
      <c r="I195">
        <v>5.1293081193575123</v>
      </c>
      <c r="J195">
        <v>20.920295771515033</v>
      </c>
      <c r="K195">
        <v>52.617089953569106</v>
      </c>
      <c r="L195">
        <v>47.717820954756313</v>
      </c>
      <c r="N195">
        <f t="shared" ref="N195:N258" si="34">H195+I195</f>
        <v>12.593106094371976</v>
      </c>
      <c r="O195">
        <f t="shared" ref="O195:O258" si="35">H195+I195+J195</f>
        <v>33.513401865887005</v>
      </c>
      <c r="P195">
        <f t="shared" si="33"/>
        <v>86.130491819456111</v>
      </c>
      <c r="Q195">
        <f t="shared" si="32"/>
        <v>133.84831277421242</v>
      </c>
    </row>
    <row r="196" spans="1:18" x14ac:dyDescent="0.25">
      <c r="A196" t="s">
        <v>142</v>
      </c>
      <c r="B196" t="s">
        <v>211</v>
      </c>
      <c r="C196">
        <v>1</v>
      </c>
      <c r="D196">
        <v>3</v>
      </c>
      <c r="E196">
        <v>1</v>
      </c>
      <c r="F196" t="s">
        <v>153</v>
      </c>
      <c r="G196" s="100">
        <v>44852</v>
      </c>
      <c r="H196">
        <v>5.7793725001109122</v>
      </c>
      <c r="I196">
        <v>3.789616060880368</v>
      </c>
      <c r="J196">
        <v>6.2288661961524383</v>
      </c>
      <c r="K196">
        <v>37.21879645672189</v>
      </c>
      <c r="L196">
        <v>44.52621324602972</v>
      </c>
      <c r="N196">
        <f t="shared" si="34"/>
        <v>9.5689885609912793</v>
      </c>
      <c r="O196">
        <f t="shared" si="35"/>
        <v>15.797854757143718</v>
      </c>
      <c r="P196">
        <f t="shared" si="33"/>
        <v>53.016651213865607</v>
      </c>
      <c r="Q196">
        <f t="shared" si="32"/>
        <v>97.542864459895327</v>
      </c>
    </row>
    <row r="197" spans="1:18" x14ac:dyDescent="0.25">
      <c r="A197" t="s">
        <v>142</v>
      </c>
      <c r="B197" t="s">
        <v>211</v>
      </c>
      <c r="C197">
        <v>1</v>
      </c>
      <c r="D197">
        <v>3</v>
      </c>
      <c r="E197">
        <v>1</v>
      </c>
      <c r="F197" t="s">
        <v>153</v>
      </c>
      <c r="G197" s="100">
        <v>44901</v>
      </c>
      <c r="H197">
        <v>5.7044189703816732</v>
      </c>
      <c r="I197">
        <v>3.4072625841130266</v>
      </c>
      <c r="J197">
        <v>5.3719722167231314</v>
      </c>
      <c r="K197">
        <v>9.5222544475467146</v>
      </c>
      <c r="L197">
        <v>34.781289527497918</v>
      </c>
      <c r="N197">
        <f t="shared" si="34"/>
        <v>9.1116815544946999</v>
      </c>
      <c r="O197">
        <f t="shared" si="35"/>
        <v>14.483653771217831</v>
      </c>
      <c r="P197">
        <f t="shared" si="33"/>
        <v>24.005908218764546</v>
      </c>
      <c r="Q197">
        <f t="shared" si="32"/>
        <v>58.787197746262464</v>
      </c>
    </row>
    <row r="198" spans="1:18" x14ac:dyDescent="0.25">
      <c r="A198" t="s">
        <v>142</v>
      </c>
      <c r="B198" t="s">
        <v>211</v>
      </c>
      <c r="C198">
        <v>1</v>
      </c>
      <c r="D198">
        <v>3</v>
      </c>
      <c r="E198">
        <v>1</v>
      </c>
      <c r="F198" t="s">
        <v>153</v>
      </c>
      <c r="G198" s="100">
        <v>44936</v>
      </c>
      <c r="H198">
        <v>4.7500457673715681</v>
      </c>
      <c r="I198">
        <v>2.5325834568935988</v>
      </c>
      <c r="J198">
        <v>1.0110252699856461</v>
      </c>
      <c r="K198">
        <v>5.0771097886608354</v>
      </c>
      <c r="L198">
        <v>18.909009982832295</v>
      </c>
      <c r="M198">
        <v>24.441728558263982</v>
      </c>
      <c r="N198">
        <f t="shared" si="34"/>
        <v>7.2826292242651665</v>
      </c>
      <c r="O198">
        <f t="shared" si="35"/>
        <v>8.2936544942508128</v>
      </c>
      <c r="P198">
        <f t="shared" si="33"/>
        <v>13.370764282911647</v>
      </c>
      <c r="Q198">
        <f t="shared" si="32"/>
        <v>32.279774265743939</v>
      </c>
      <c r="R198">
        <f>M198+Q198</f>
        <v>56.721502824007921</v>
      </c>
    </row>
    <row r="199" spans="1:18" x14ac:dyDescent="0.25">
      <c r="A199" t="s">
        <v>144</v>
      </c>
      <c r="B199" t="s">
        <v>211</v>
      </c>
      <c r="C199">
        <v>1</v>
      </c>
      <c r="D199">
        <v>4</v>
      </c>
      <c r="E199">
        <v>1</v>
      </c>
      <c r="F199" t="s">
        <v>153</v>
      </c>
      <c r="G199" s="97">
        <v>44720</v>
      </c>
      <c r="H199" s="5">
        <v>89.799832630734699</v>
      </c>
      <c r="I199" s="5">
        <v>87.081628033456013</v>
      </c>
      <c r="J199" s="5">
        <v>94.129125666548873</v>
      </c>
      <c r="K199" s="5">
        <v>58.279502550809724</v>
      </c>
      <c r="L199" s="5">
        <v>37.761903840217975</v>
      </c>
      <c r="M199" s="5"/>
      <c r="N199">
        <f t="shared" si="34"/>
        <v>176.88146066419071</v>
      </c>
      <c r="O199">
        <f t="shared" si="35"/>
        <v>271.01058633073956</v>
      </c>
      <c r="P199">
        <f t="shared" si="33"/>
        <v>329.29008888154931</v>
      </c>
      <c r="Q199">
        <f t="shared" si="32"/>
        <v>367.05199272176731</v>
      </c>
    </row>
    <row r="200" spans="1:18" x14ac:dyDescent="0.25">
      <c r="A200" t="s">
        <v>144</v>
      </c>
      <c r="B200" t="s">
        <v>211</v>
      </c>
      <c r="C200">
        <v>1</v>
      </c>
      <c r="D200">
        <v>4</v>
      </c>
      <c r="E200">
        <v>1</v>
      </c>
      <c r="F200" t="s">
        <v>153</v>
      </c>
      <c r="G200" s="97">
        <v>44760</v>
      </c>
      <c r="H200" s="5">
        <v>14.322476618751921</v>
      </c>
      <c r="I200" s="5">
        <v>86.691313709326337</v>
      </c>
      <c r="J200" s="5">
        <v>155.3703594670225</v>
      </c>
      <c r="K200" s="5">
        <v>27.779717655337866</v>
      </c>
      <c r="L200" s="5">
        <v>63.645679917576672</v>
      </c>
      <c r="M200" s="5"/>
      <c r="N200">
        <f t="shared" si="34"/>
        <v>101.01379032807826</v>
      </c>
      <c r="O200">
        <f t="shared" si="35"/>
        <v>256.38414979510077</v>
      </c>
      <c r="P200">
        <f t="shared" si="33"/>
        <v>284.16386745043866</v>
      </c>
      <c r="Q200">
        <f t="shared" si="32"/>
        <v>347.80954736801533</v>
      </c>
    </row>
    <row r="201" spans="1:18" x14ac:dyDescent="0.25">
      <c r="A201" t="s">
        <v>144</v>
      </c>
      <c r="B201" t="s">
        <v>211</v>
      </c>
      <c r="C201">
        <v>1</v>
      </c>
      <c r="D201">
        <v>4</v>
      </c>
      <c r="E201">
        <v>1</v>
      </c>
      <c r="F201" t="s">
        <v>153</v>
      </c>
      <c r="G201" s="97">
        <v>44788</v>
      </c>
      <c r="H201" s="5">
        <v>2.6821479957323442</v>
      </c>
      <c r="I201" s="5">
        <v>7.0241871784764474</v>
      </c>
      <c r="J201" s="5">
        <v>88.771517470245669</v>
      </c>
      <c r="K201" s="5">
        <v>96.834413731922766</v>
      </c>
      <c r="L201" s="5">
        <v>91.702709560633934</v>
      </c>
      <c r="M201" s="5"/>
      <c r="N201">
        <f t="shared" si="34"/>
        <v>9.7063351742087924</v>
      </c>
      <c r="O201">
        <f t="shared" si="35"/>
        <v>98.477852644454458</v>
      </c>
      <c r="P201">
        <f t="shared" si="33"/>
        <v>195.31226637637724</v>
      </c>
      <c r="Q201">
        <f t="shared" si="32"/>
        <v>287.01497593701117</v>
      </c>
    </row>
    <row r="202" spans="1:18" x14ac:dyDescent="0.25">
      <c r="A202" t="s">
        <v>144</v>
      </c>
      <c r="B202" t="s">
        <v>211</v>
      </c>
      <c r="C202">
        <v>1</v>
      </c>
      <c r="D202">
        <v>4</v>
      </c>
      <c r="E202">
        <v>1</v>
      </c>
      <c r="F202" t="s">
        <v>153</v>
      </c>
      <c r="G202" s="97">
        <v>44824</v>
      </c>
      <c r="H202" s="5">
        <v>14.271414832001449</v>
      </c>
      <c r="I202" s="5">
        <v>6.8043906728749333</v>
      </c>
      <c r="J202" s="5">
        <v>74.023430014180477</v>
      </c>
      <c r="K202" s="5">
        <v>110.50277393474816</v>
      </c>
      <c r="L202" s="5">
        <v>86.503014112404415</v>
      </c>
      <c r="M202" s="5"/>
      <c r="N202">
        <f t="shared" si="34"/>
        <v>21.075805504876381</v>
      </c>
      <c r="O202">
        <f t="shared" si="35"/>
        <v>95.099235519056862</v>
      </c>
      <c r="P202">
        <f t="shared" si="33"/>
        <v>205.60200945380501</v>
      </c>
      <c r="Q202">
        <f t="shared" si="32"/>
        <v>292.10502356620941</v>
      </c>
    </row>
    <row r="203" spans="1:18" x14ac:dyDescent="0.25">
      <c r="A203" t="s">
        <v>144</v>
      </c>
      <c r="B203" t="s">
        <v>211</v>
      </c>
      <c r="C203">
        <v>1</v>
      </c>
      <c r="D203">
        <v>4</v>
      </c>
      <c r="E203">
        <v>1</v>
      </c>
      <c r="F203" t="s">
        <v>153</v>
      </c>
      <c r="G203" s="97">
        <v>44852</v>
      </c>
      <c r="H203" s="5">
        <v>13.447979826208124</v>
      </c>
      <c r="I203" s="5">
        <v>4.5165413770946676</v>
      </c>
      <c r="J203" s="5">
        <v>30.027388840505267</v>
      </c>
      <c r="K203" s="5">
        <v>96.414237997692709</v>
      </c>
      <c r="L203" s="5">
        <v>73.515407248925015</v>
      </c>
      <c r="M203" s="5"/>
      <c r="N203">
        <f t="shared" si="34"/>
        <v>17.964521203302791</v>
      </c>
      <c r="O203">
        <f t="shared" si="35"/>
        <v>47.991910043808062</v>
      </c>
      <c r="P203">
        <f t="shared" si="33"/>
        <v>144.40614804150078</v>
      </c>
      <c r="Q203">
        <f t="shared" si="32"/>
        <v>217.9215552904258</v>
      </c>
    </row>
    <row r="204" spans="1:18" x14ac:dyDescent="0.25">
      <c r="A204" t="s">
        <v>144</v>
      </c>
      <c r="B204" t="s">
        <v>211</v>
      </c>
      <c r="C204">
        <v>1</v>
      </c>
      <c r="D204">
        <v>4</v>
      </c>
      <c r="E204">
        <v>1</v>
      </c>
      <c r="F204" t="s">
        <v>153</v>
      </c>
      <c r="G204" s="97">
        <v>44901</v>
      </c>
      <c r="H204" s="5">
        <v>28.985006407028195</v>
      </c>
      <c r="I204" s="5">
        <v>9.0157922163664868</v>
      </c>
      <c r="J204" s="5">
        <v>34.527041349375892</v>
      </c>
      <c r="K204" s="5">
        <v>72.826154588684446</v>
      </c>
      <c r="L204" s="5">
        <v>69.23504993339256</v>
      </c>
      <c r="M204" s="5"/>
      <c r="N204">
        <f t="shared" si="34"/>
        <v>38.00079862339468</v>
      </c>
      <c r="O204">
        <f t="shared" si="35"/>
        <v>72.527839972770579</v>
      </c>
      <c r="P204">
        <f t="shared" si="33"/>
        <v>145.35399456145501</v>
      </c>
      <c r="Q204">
        <f t="shared" si="32"/>
        <v>214.58904449484757</v>
      </c>
    </row>
    <row r="205" spans="1:18" x14ac:dyDescent="0.25">
      <c r="A205" t="s">
        <v>144</v>
      </c>
      <c r="B205" t="s">
        <v>211</v>
      </c>
      <c r="C205">
        <v>1</v>
      </c>
      <c r="D205">
        <v>4</v>
      </c>
      <c r="E205">
        <v>1</v>
      </c>
      <c r="F205" t="s">
        <v>153</v>
      </c>
      <c r="G205" s="97">
        <v>44936</v>
      </c>
      <c r="H205" s="5">
        <v>6.5480570223047874</v>
      </c>
      <c r="I205" s="5">
        <v>3.3283830380334729</v>
      </c>
      <c r="J205" s="5">
        <v>10.407855530644351</v>
      </c>
      <c r="K205" s="5">
        <v>44.735355540819143</v>
      </c>
      <c r="L205" s="5">
        <v>46.740465660220814</v>
      </c>
      <c r="M205" s="5">
        <v>37.735854734945619</v>
      </c>
      <c r="N205">
        <f t="shared" si="34"/>
        <v>9.8764400603382612</v>
      </c>
      <c r="O205">
        <f t="shared" si="35"/>
        <v>20.284295590982612</v>
      </c>
      <c r="P205">
        <f t="shared" si="33"/>
        <v>65.019651131801751</v>
      </c>
      <c r="Q205">
        <f t="shared" si="32"/>
        <v>111.76011679202256</v>
      </c>
      <c r="R205">
        <f>M205+Q205</f>
        <v>149.49597152696816</v>
      </c>
    </row>
    <row r="206" spans="1:18" x14ac:dyDescent="0.25">
      <c r="A206" t="s">
        <v>146</v>
      </c>
      <c r="B206" t="s">
        <v>211</v>
      </c>
      <c r="C206" s="5">
        <v>2</v>
      </c>
      <c r="D206">
        <v>1</v>
      </c>
      <c r="E206">
        <v>1</v>
      </c>
      <c r="F206" t="s">
        <v>153</v>
      </c>
      <c r="G206" s="100">
        <v>44720</v>
      </c>
      <c r="H206">
        <v>52.068256303454014</v>
      </c>
      <c r="I206">
        <v>43.321114607123889</v>
      </c>
      <c r="J206">
        <v>24.211161076635204</v>
      </c>
      <c r="K206">
        <v>18.182430344818393</v>
      </c>
      <c r="L206">
        <v>15.744387769788245</v>
      </c>
      <c r="N206">
        <f t="shared" si="34"/>
        <v>95.389370910577895</v>
      </c>
      <c r="O206">
        <f t="shared" si="35"/>
        <v>119.6005319872131</v>
      </c>
      <c r="P206">
        <f t="shared" si="33"/>
        <v>137.7829623320315</v>
      </c>
      <c r="Q206">
        <f t="shared" si="32"/>
        <v>153.52735010181974</v>
      </c>
    </row>
    <row r="207" spans="1:18" x14ac:dyDescent="0.25">
      <c r="A207" t="s">
        <v>146</v>
      </c>
      <c r="B207" t="s">
        <v>211</v>
      </c>
      <c r="C207" s="5">
        <v>2</v>
      </c>
      <c r="D207">
        <v>1</v>
      </c>
      <c r="E207">
        <v>1</v>
      </c>
      <c r="F207" t="s">
        <v>153</v>
      </c>
      <c r="G207" s="100">
        <v>44760</v>
      </c>
      <c r="H207">
        <v>12.081250747908356</v>
      </c>
      <c r="I207">
        <v>44.699944424003355</v>
      </c>
      <c r="J207">
        <v>50.295154228751052</v>
      </c>
      <c r="K207">
        <v>10.772365463984897</v>
      </c>
      <c r="L207">
        <v>18.337909417809875</v>
      </c>
      <c r="N207">
        <f t="shared" si="34"/>
        <v>56.781195171911712</v>
      </c>
      <c r="O207">
        <f t="shared" si="35"/>
        <v>107.07634940066276</v>
      </c>
      <c r="P207">
        <f t="shared" si="33"/>
        <v>117.84871486464766</v>
      </c>
      <c r="Q207">
        <f t="shared" si="32"/>
        <v>136.18662428245753</v>
      </c>
    </row>
    <row r="208" spans="1:18" x14ac:dyDescent="0.25">
      <c r="A208" t="s">
        <v>146</v>
      </c>
      <c r="B208" t="s">
        <v>211</v>
      </c>
      <c r="C208" s="5">
        <v>2</v>
      </c>
      <c r="D208">
        <v>1</v>
      </c>
      <c r="E208">
        <v>1</v>
      </c>
      <c r="F208" t="s">
        <v>153</v>
      </c>
      <c r="G208" s="100">
        <v>44788</v>
      </c>
      <c r="H208">
        <v>2.6948248156128392</v>
      </c>
      <c r="I208">
        <v>2.5981670844525877</v>
      </c>
      <c r="J208">
        <v>25.096267019909792</v>
      </c>
      <c r="K208">
        <v>34.107566792334381</v>
      </c>
      <c r="L208">
        <v>33.257837737225216</v>
      </c>
      <c r="N208">
        <f t="shared" si="34"/>
        <v>5.2929919000654273</v>
      </c>
      <c r="O208">
        <f t="shared" si="35"/>
        <v>30.389258919975219</v>
      </c>
      <c r="P208">
        <f t="shared" si="33"/>
        <v>64.496825712309601</v>
      </c>
      <c r="Q208">
        <f t="shared" si="32"/>
        <v>97.754663449534817</v>
      </c>
    </row>
    <row r="209" spans="1:18" x14ac:dyDescent="0.25">
      <c r="A209" t="s">
        <v>146</v>
      </c>
      <c r="B209" t="s">
        <v>211</v>
      </c>
      <c r="C209" s="5">
        <v>2</v>
      </c>
      <c r="D209">
        <v>1</v>
      </c>
      <c r="E209">
        <v>1</v>
      </c>
      <c r="F209" t="s">
        <v>153</v>
      </c>
      <c r="G209" s="100">
        <v>44824</v>
      </c>
      <c r="H209">
        <v>4.3570811596312868</v>
      </c>
      <c r="I209">
        <v>4.3578151236004814</v>
      </c>
      <c r="J209">
        <v>15.974292302780627</v>
      </c>
      <c r="K209">
        <v>40.894945834754608</v>
      </c>
      <c r="L209">
        <v>35.71629982179676</v>
      </c>
      <c r="N209">
        <f t="shared" si="34"/>
        <v>8.7148962832317682</v>
      </c>
      <c r="O209">
        <f t="shared" si="35"/>
        <v>24.689188586012396</v>
      </c>
      <c r="P209">
        <f t="shared" si="33"/>
        <v>65.584134420767001</v>
      </c>
      <c r="Q209">
        <f t="shared" si="32"/>
        <v>101.30043424256377</v>
      </c>
    </row>
    <row r="210" spans="1:18" x14ac:dyDescent="0.25">
      <c r="A210" t="s">
        <v>146</v>
      </c>
      <c r="B210" t="s">
        <v>211</v>
      </c>
      <c r="C210" s="5">
        <v>2</v>
      </c>
      <c r="D210">
        <v>1</v>
      </c>
      <c r="E210">
        <v>1</v>
      </c>
      <c r="F210" t="s">
        <v>153</v>
      </c>
      <c r="G210" s="100">
        <v>44852</v>
      </c>
      <c r="H210">
        <v>2.5520107923969584</v>
      </c>
      <c r="I210">
        <v>2.8616629472963666</v>
      </c>
      <c r="J210">
        <v>5.1194550361768076</v>
      </c>
      <c r="K210">
        <v>11.271081118202915</v>
      </c>
      <c r="L210">
        <v>24.161917473335283</v>
      </c>
      <c r="N210">
        <f t="shared" si="34"/>
        <v>5.4136737396933245</v>
      </c>
      <c r="O210">
        <f t="shared" si="35"/>
        <v>10.533128775870132</v>
      </c>
      <c r="P210">
        <f t="shared" si="33"/>
        <v>21.804209894073047</v>
      </c>
      <c r="Q210">
        <f t="shared" si="32"/>
        <v>45.966127367408333</v>
      </c>
    </row>
    <row r="211" spans="1:18" x14ac:dyDescent="0.25">
      <c r="A211" t="s">
        <v>146</v>
      </c>
      <c r="B211" t="s">
        <v>211</v>
      </c>
      <c r="C211" s="5">
        <v>2</v>
      </c>
      <c r="D211">
        <v>1</v>
      </c>
      <c r="E211">
        <v>1</v>
      </c>
      <c r="F211" t="s">
        <v>153</v>
      </c>
      <c r="G211" s="100">
        <v>44901</v>
      </c>
      <c r="H211">
        <v>1.2386135336383857</v>
      </c>
      <c r="I211">
        <v>2.4720268339828486</v>
      </c>
      <c r="K211">
        <v>0.20842979266512607</v>
      </c>
      <c r="L211">
        <v>5.5609691416411096</v>
      </c>
      <c r="N211">
        <f t="shared" si="34"/>
        <v>3.7106403676212345</v>
      </c>
      <c r="O211">
        <f t="shared" si="35"/>
        <v>3.7106403676212345</v>
      </c>
      <c r="P211">
        <f t="shared" si="33"/>
        <v>3.9190701602863607</v>
      </c>
      <c r="Q211">
        <f t="shared" si="32"/>
        <v>9.4800393019274694</v>
      </c>
    </row>
    <row r="212" spans="1:18" x14ac:dyDescent="0.25">
      <c r="A212" t="s">
        <v>146</v>
      </c>
      <c r="B212" t="s">
        <v>211</v>
      </c>
      <c r="C212" s="5">
        <v>2</v>
      </c>
      <c r="D212">
        <v>1</v>
      </c>
      <c r="E212">
        <v>1</v>
      </c>
      <c r="F212" t="s">
        <v>153</v>
      </c>
      <c r="G212" s="100">
        <v>44936</v>
      </c>
      <c r="H212">
        <v>3.4543446959202271</v>
      </c>
      <c r="I212">
        <v>2.5622865355223592</v>
      </c>
      <c r="J212">
        <v>1.0736498385503757</v>
      </c>
      <c r="K212">
        <v>0.19896545460163731</v>
      </c>
      <c r="L212">
        <v>1.5778180980323515</v>
      </c>
      <c r="M212">
        <v>4.1350366260349558</v>
      </c>
      <c r="N212">
        <f t="shared" si="34"/>
        <v>6.0166312314425863</v>
      </c>
      <c r="O212">
        <f t="shared" si="35"/>
        <v>7.0902810699929617</v>
      </c>
      <c r="P212">
        <f t="shared" si="33"/>
        <v>7.2892465245945992</v>
      </c>
      <c r="Q212">
        <f t="shared" si="32"/>
        <v>8.8670646226269501</v>
      </c>
      <c r="R212">
        <f>M212+Q212</f>
        <v>13.002101248661905</v>
      </c>
    </row>
    <row r="213" spans="1:18" x14ac:dyDescent="0.25">
      <c r="A213" t="s">
        <v>148</v>
      </c>
      <c r="B213" t="s">
        <v>211</v>
      </c>
      <c r="C213" s="5">
        <v>2</v>
      </c>
      <c r="D213">
        <v>2</v>
      </c>
      <c r="E213">
        <v>1</v>
      </c>
      <c r="F213" t="s">
        <v>153</v>
      </c>
      <c r="G213" s="97">
        <v>44720</v>
      </c>
      <c r="H213" s="5">
        <v>55.736273624967296</v>
      </c>
      <c r="I213" s="5">
        <v>39.181477424180606</v>
      </c>
      <c r="J213" s="5">
        <v>28.959942068463278</v>
      </c>
      <c r="K213" s="5">
        <v>23.687285370939886</v>
      </c>
      <c r="L213" s="5">
        <v>17.710939381453478</v>
      </c>
      <c r="M213" s="5"/>
      <c r="N213">
        <f t="shared" si="34"/>
        <v>94.91775104914791</v>
      </c>
      <c r="O213">
        <f t="shared" si="35"/>
        <v>123.87769311761119</v>
      </c>
      <c r="P213">
        <f t="shared" si="33"/>
        <v>147.56497848855108</v>
      </c>
      <c r="Q213">
        <f t="shared" si="32"/>
        <v>165.27591787000455</v>
      </c>
    </row>
    <row r="214" spans="1:18" x14ac:dyDescent="0.25">
      <c r="A214" t="s">
        <v>148</v>
      </c>
      <c r="B214" t="s">
        <v>211</v>
      </c>
      <c r="C214" s="5">
        <v>2</v>
      </c>
      <c r="D214">
        <v>2</v>
      </c>
      <c r="E214">
        <v>1</v>
      </c>
      <c r="F214" t="s">
        <v>153</v>
      </c>
      <c r="G214" s="97">
        <v>44760</v>
      </c>
      <c r="H214" s="5">
        <v>10.875587965855171</v>
      </c>
      <c r="I214" s="5">
        <v>38.133527890958504</v>
      </c>
      <c r="J214" s="5">
        <v>64.144145177209808</v>
      </c>
      <c r="K214" s="5">
        <v>16.144787027054356</v>
      </c>
      <c r="L214" s="5">
        <v>27.00283559481063</v>
      </c>
      <c r="M214" s="5"/>
      <c r="N214">
        <f t="shared" si="34"/>
        <v>49.009115856813679</v>
      </c>
      <c r="O214">
        <f t="shared" si="35"/>
        <v>113.15326103402349</v>
      </c>
      <c r="P214">
        <f t="shared" si="33"/>
        <v>129.29804806107785</v>
      </c>
      <c r="Q214">
        <f t="shared" si="32"/>
        <v>156.30088365588847</v>
      </c>
    </row>
    <row r="215" spans="1:18" x14ac:dyDescent="0.25">
      <c r="A215" t="s">
        <v>148</v>
      </c>
      <c r="B215" t="s">
        <v>211</v>
      </c>
      <c r="C215" s="5">
        <v>2</v>
      </c>
      <c r="D215">
        <v>2</v>
      </c>
      <c r="E215">
        <v>1</v>
      </c>
      <c r="F215" t="s">
        <v>153</v>
      </c>
      <c r="G215" s="97">
        <v>44788</v>
      </c>
      <c r="H215" s="5">
        <v>2.4228302707764184</v>
      </c>
      <c r="I215" s="5">
        <v>3.0674992700521004</v>
      </c>
      <c r="J215" s="5">
        <v>36.882153279065143</v>
      </c>
      <c r="K215" s="5">
        <v>41.722809249207842</v>
      </c>
      <c r="L215" s="5">
        <v>34.805769989507894</v>
      </c>
      <c r="M215" s="5"/>
      <c r="N215">
        <f t="shared" si="34"/>
        <v>5.4903295408285189</v>
      </c>
      <c r="O215">
        <f t="shared" si="35"/>
        <v>42.372482819893662</v>
      </c>
      <c r="P215">
        <f t="shared" si="33"/>
        <v>84.095292069101504</v>
      </c>
      <c r="Q215">
        <f t="shared" si="32"/>
        <v>118.9010620586094</v>
      </c>
    </row>
    <row r="216" spans="1:18" x14ac:dyDescent="0.25">
      <c r="A216" t="s">
        <v>148</v>
      </c>
      <c r="B216" t="s">
        <v>211</v>
      </c>
      <c r="C216" s="5">
        <v>2</v>
      </c>
      <c r="D216">
        <v>2</v>
      </c>
      <c r="E216">
        <v>1</v>
      </c>
      <c r="F216" t="s">
        <v>153</v>
      </c>
      <c r="G216" s="97">
        <v>44824</v>
      </c>
      <c r="H216" s="5">
        <v>5.3722426588307846</v>
      </c>
      <c r="I216" s="5">
        <v>4.7185628720197705</v>
      </c>
      <c r="J216" s="5">
        <v>14.098515540213468</v>
      </c>
      <c r="K216" s="5">
        <v>33.299652585756888</v>
      </c>
      <c r="L216" s="5">
        <v>28.657845822304129</v>
      </c>
      <c r="M216" s="5"/>
      <c r="N216">
        <f t="shared" si="34"/>
        <v>10.090805530850556</v>
      </c>
      <c r="O216">
        <f t="shared" si="35"/>
        <v>24.189321071064022</v>
      </c>
      <c r="P216">
        <f t="shared" si="33"/>
        <v>57.48897365682091</v>
      </c>
      <c r="Q216">
        <f t="shared" si="32"/>
        <v>86.146819479125043</v>
      </c>
    </row>
    <row r="217" spans="1:18" x14ac:dyDescent="0.25">
      <c r="A217" t="s">
        <v>148</v>
      </c>
      <c r="B217" t="s">
        <v>211</v>
      </c>
      <c r="C217" s="5">
        <v>2</v>
      </c>
      <c r="D217">
        <v>2</v>
      </c>
      <c r="E217">
        <v>1</v>
      </c>
      <c r="F217" t="s">
        <v>153</v>
      </c>
      <c r="G217" s="97">
        <v>44852</v>
      </c>
      <c r="H217" s="5">
        <v>3.0961676823152704</v>
      </c>
      <c r="I217" s="5">
        <v>2.955377169849676</v>
      </c>
      <c r="J217" s="5">
        <v>5.9599789889703612</v>
      </c>
      <c r="K217" s="5">
        <v>23.823818084474958</v>
      </c>
      <c r="L217" s="5">
        <v>29.377811308487928</v>
      </c>
      <c r="M217" s="5"/>
      <c r="N217">
        <f t="shared" si="34"/>
        <v>6.0515448521649464</v>
      </c>
      <c r="O217">
        <f t="shared" si="35"/>
        <v>12.011523841135308</v>
      </c>
      <c r="P217">
        <f t="shared" si="33"/>
        <v>35.835341925610265</v>
      </c>
      <c r="Q217">
        <f t="shared" si="32"/>
        <v>65.213153234098201</v>
      </c>
    </row>
    <row r="218" spans="1:18" x14ac:dyDescent="0.25">
      <c r="A218" t="s">
        <v>148</v>
      </c>
      <c r="B218" t="s">
        <v>211</v>
      </c>
      <c r="C218" s="5">
        <v>2</v>
      </c>
      <c r="D218">
        <v>2</v>
      </c>
      <c r="E218">
        <v>1</v>
      </c>
      <c r="F218" t="s">
        <v>153</v>
      </c>
      <c r="G218" s="97">
        <v>44901</v>
      </c>
      <c r="H218" s="5">
        <v>3.4770783982689402</v>
      </c>
      <c r="I218" s="5">
        <v>2.208203030300731</v>
      </c>
      <c r="J218" s="5">
        <v>2.0997717263053688</v>
      </c>
      <c r="K218" s="5">
        <v>3.6860694876435485</v>
      </c>
      <c r="L218" s="5">
        <v>16.207025523454885</v>
      </c>
      <c r="M218" s="5"/>
      <c r="N218">
        <f t="shared" si="34"/>
        <v>5.6852814285696711</v>
      </c>
      <c r="O218">
        <f t="shared" si="35"/>
        <v>7.7850531548750403</v>
      </c>
      <c r="P218">
        <f t="shared" si="33"/>
        <v>11.471122642518589</v>
      </c>
      <c r="Q218">
        <f t="shared" si="32"/>
        <v>27.678148165973475</v>
      </c>
    </row>
    <row r="219" spans="1:18" x14ac:dyDescent="0.25">
      <c r="A219" t="s">
        <v>148</v>
      </c>
      <c r="B219" t="s">
        <v>211</v>
      </c>
      <c r="C219" s="5">
        <v>2</v>
      </c>
      <c r="D219">
        <v>2</v>
      </c>
      <c r="E219">
        <v>1</v>
      </c>
      <c r="F219" t="s">
        <v>153</v>
      </c>
      <c r="G219" s="97">
        <v>44936</v>
      </c>
      <c r="H219" s="5">
        <v>3.5595243845716329</v>
      </c>
      <c r="I219" s="5">
        <v>1.8281084106700782</v>
      </c>
      <c r="J219" s="5">
        <v>1.136187027838838</v>
      </c>
      <c r="K219" s="5">
        <v>0.84200933960779833</v>
      </c>
      <c r="L219" s="5">
        <v>3.8445446355165647</v>
      </c>
      <c r="M219" s="5">
        <v>18.691907107175481</v>
      </c>
      <c r="N219">
        <f t="shared" si="34"/>
        <v>5.3876327952417107</v>
      </c>
      <c r="O219">
        <f t="shared" si="35"/>
        <v>6.5238198230805491</v>
      </c>
      <c r="P219">
        <f t="shared" si="33"/>
        <v>7.3658291626883479</v>
      </c>
      <c r="Q219">
        <f t="shared" si="32"/>
        <v>11.210373798204913</v>
      </c>
      <c r="R219">
        <f>M219+Q219</f>
        <v>29.902280905380394</v>
      </c>
    </row>
    <row r="220" spans="1:18" x14ac:dyDescent="0.25">
      <c r="A220" t="s">
        <v>149</v>
      </c>
      <c r="B220" t="s">
        <v>211</v>
      </c>
      <c r="C220" s="5">
        <v>2</v>
      </c>
      <c r="D220">
        <v>3</v>
      </c>
      <c r="E220">
        <v>1</v>
      </c>
      <c r="F220" t="s">
        <v>153</v>
      </c>
      <c r="G220" s="100">
        <v>44720</v>
      </c>
      <c r="H220">
        <v>61.825252064188895</v>
      </c>
      <c r="I220">
        <v>55.075762630896882</v>
      </c>
      <c r="J220">
        <v>27.253507065784934</v>
      </c>
      <c r="K220">
        <v>27.326570563018375</v>
      </c>
      <c r="L220">
        <v>22.802404239391187</v>
      </c>
      <c r="N220">
        <f t="shared" si="34"/>
        <v>116.90101469508578</v>
      </c>
      <c r="O220">
        <f t="shared" si="35"/>
        <v>144.15452176087072</v>
      </c>
      <c r="P220">
        <f t="shared" si="33"/>
        <v>171.4810923238891</v>
      </c>
      <c r="Q220">
        <f t="shared" si="32"/>
        <v>194.28349656328029</v>
      </c>
    </row>
    <row r="221" spans="1:18" x14ac:dyDescent="0.25">
      <c r="A221" t="s">
        <v>149</v>
      </c>
      <c r="B221" t="s">
        <v>211</v>
      </c>
      <c r="C221" s="5">
        <v>2</v>
      </c>
      <c r="D221">
        <v>3</v>
      </c>
      <c r="E221">
        <v>1</v>
      </c>
      <c r="F221" t="s">
        <v>153</v>
      </c>
      <c r="G221" s="100">
        <v>44760</v>
      </c>
      <c r="H221">
        <v>12.493823419943476</v>
      </c>
      <c r="I221">
        <v>45.408937786905753</v>
      </c>
      <c r="J221">
        <v>56.369603025044121</v>
      </c>
      <c r="K221">
        <v>16.419370885963911</v>
      </c>
      <c r="L221">
        <v>33.289833865704715</v>
      </c>
      <c r="N221">
        <f t="shared" si="34"/>
        <v>57.902761206849227</v>
      </c>
      <c r="O221">
        <f t="shared" si="35"/>
        <v>114.27236423189335</v>
      </c>
      <c r="P221">
        <f t="shared" si="33"/>
        <v>130.69173511785726</v>
      </c>
      <c r="Q221">
        <f t="shared" si="32"/>
        <v>163.98156898356197</v>
      </c>
    </row>
    <row r="222" spans="1:18" x14ac:dyDescent="0.25">
      <c r="A222" t="s">
        <v>149</v>
      </c>
      <c r="B222" t="s">
        <v>211</v>
      </c>
      <c r="C222" s="5">
        <v>2</v>
      </c>
      <c r="D222">
        <v>3</v>
      </c>
      <c r="E222">
        <v>1</v>
      </c>
      <c r="F222" t="s">
        <v>153</v>
      </c>
      <c r="G222" s="100">
        <v>44788</v>
      </c>
      <c r="H222">
        <v>1.8495802785724038</v>
      </c>
      <c r="I222">
        <v>4.1615897292455086</v>
      </c>
      <c r="J222">
        <v>46.136332527014218</v>
      </c>
      <c r="K222">
        <v>47.544552376871273</v>
      </c>
      <c r="L222">
        <v>41.968322528779467</v>
      </c>
      <c r="N222">
        <f t="shared" si="34"/>
        <v>6.0111700078179124</v>
      </c>
      <c r="O222">
        <f t="shared" si="35"/>
        <v>52.147502534832128</v>
      </c>
      <c r="P222">
        <f t="shared" si="33"/>
        <v>99.692054911703394</v>
      </c>
      <c r="Q222">
        <f t="shared" si="32"/>
        <v>141.66037744048288</v>
      </c>
    </row>
    <row r="223" spans="1:18" x14ac:dyDescent="0.25">
      <c r="A223" t="s">
        <v>149</v>
      </c>
      <c r="B223" t="s">
        <v>211</v>
      </c>
      <c r="C223" s="5">
        <v>2</v>
      </c>
      <c r="D223">
        <v>3</v>
      </c>
      <c r="E223">
        <v>1</v>
      </c>
      <c r="F223" t="s">
        <v>153</v>
      </c>
      <c r="G223" s="100">
        <v>44824</v>
      </c>
      <c r="H223">
        <v>11.259670667222846</v>
      </c>
      <c r="I223">
        <v>5.9374251364842783</v>
      </c>
      <c r="J223">
        <v>21.01804044281905</v>
      </c>
      <c r="K223">
        <v>36.913207548785593</v>
      </c>
      <c r="L223">
        <v>35.131600604424612</v>
      </c>
      <c r="N223">
        <f t="shared" si="34"/>
        <v>17.197095803707125</v>
      </c>
      <c r="O223">
        <f t="shared" si="35"/>
        <v>38.215136246526171</v>
      </c>
      <c r="P223">
        <f t="shared" si="33"/>
        <v>75.128343795311764</v>
      </c>
      <c r="Q223">
        <f t="shared" si="32"/>
        <v>110.25994439973638</v>
      </c>
    </row>
    <row r="224" spans="1:18" x14ac:dyDescent="0.25">
      <c r="A224" t="s">
        <v>149</v>
      </c>
      <c r="B224" t="s">
        <v>211</v>
      </c>
      <c r="C224" s="5">
        <v>2</v>
      </c>
      <c r="D224">
        <v>3</v>
      </c>
      <c r="E224">
        <v>1</v>
      </c>
      <c r="F224" t="s">
        <v>153</v>
      </c>
      <c r="G224" s="100">
        <v>44852</v>
      </c>
      <c r="H224">
        <v>8.2042798215422312</v>
      </c>
      <c r="I224">
        <v>4.5985538073000534</v>
      </c>
      <c r="J224">
        <v>10.95211510872622</v>
      </c>
      <c r="K224">
        <v>39.600995101734696</v>
      </c>
      <c r="L224">
        <v>36.416490010910842</v>
      </c>
      <c r="N224">
        <f t="shared" si="34"/>
        <v>12.802833628842285</v>
      </c>
      <c r="O224">
        <f t="shared" si="35"/>
        <v>23.754948737568505</v>
      </c>
      <c r="P224">
        <f t="shared" si="33"/>
        <v>63.355943839303201</v>
      </c>
      <c r="Q224">
        <f t="shared" si="32"/>
        <v>99.772433850214043</v>
      </c>
    </row>
    <row r="225" spans="1:18" x14ac:dyDescent="0.25">
      <c r="A225" t="s">
        <v>149</v>
      </c>
      <c r="B225" t="s">
        <v>211</v>
      </c>
      <c r="C225" s="5">
        <v>2</v>
      </c>
      <c r="D225">
        <v>3</v>
      </c>
      <c r="E225">
        <v>1</v>
      </c>
      <c r="F225" t="s">
        <v>153</v>
      </c>
      <c r="G225" s="100">
        <v>44901</v>
      </c>
      <c r="H225">
        <v>3.1095113896769759</v>
      </c>
      <c r="I225">
        <v>0.82577519768397256</v>
      </c>
      <c r="J225">
        <v>2.3049320077816775</v>
      </c>
      <c r="K225">
        <v>7.7874495836009228</v>
      </c>
      <c r="L225">
        <v>32.106938449454859</v>
      </c>
      <c r="N225">
        <f t="shared" si="34"/>
        <v>3.9352865873609484</v>
      </c>
      <c r="O225">
        <f t="shared" si="35"/>
        <v>6.2402185951426254</v>
      </c>
      <c r="P225">
        <f t="shared" si="33"/>
        <v>14.027668178743548</v>
      </c>
      <c r="Q225">
        <f t="shared" si="32"/>
        <v>46.134606628198405</v>
      </c>
    </row>
    <row r="226" spans="1:18" x14ac:dyDescent="0.25">
      <c r="A226" t="s">
        <v>149</v>
      </c>
      <c r="B226" t="s">
        <v>211</v>
      </c>
      <c r="C226" s="5">
        <v>2</v>
      </c>
      <c r="D226">
        <v>3</v>
      </c>
      <c r="E226">
        <v>1</v>
      </c>
      <c r="F226" t="s">
        <v>153</v>
      </c>
      <c r="G226" s="100">
        <v>44936</v>
      </c>
      <c r="H226">
        <v>6.8963333239371032</v>
      </c>
      <c r="I226">
        <v>4.5265881825490206</v>
      </c>
      <c r="J226">
        <v>3.7126404011183576</v>
      </c>
      <c r="K226">
        <v>6.7824015550985148</v>
      </c>
      <c r="L226">
        <v>10.692889414093427</v>
      </c>
      <c r="M226">
        <v>16.452179253432632</v>
      </c>
      <c r="N226">
        <f t="shared" si="34"/>
        <v>11.422921506486123</v>
      </c>
      <c r="O226">
        <f t="shared" si="35"/>
        <v>15.13556190760448</v>
      </c>
      <c r="P226">
        <f t="shared" si="33"/>
        <v>21.917963462702993</v>
      </c>
      <c r="Q226">
        <f t="shared" si="32"/>
        <v>32.610852876796422</v>
      </c>
      <c r="R226">
        <f>M226+Q226</f>
        <v>49.063032130229054</v>
      </c>
    </row>
    <row r="227" spans="1:18" x14ac:dyDescent="0.25">
      <c r="A227" t="s">
        <v>150</v>
      </c>
      <c r="B227" t="s">
        <v>211</v>
      </c>
      <c r="C227" s="5">
        <v>2</v>
      </c>
      <c r="D227">
        <v>4</v>
      </c>
      <c r="E227">
        <v>1</v>
      </c>
      <c r="F227" t="s">
        <v>153</v>
      </c>
      <c r="G227" s="97">
        <v>44720</v>
      </c>
      <c r="H227" s="5">
        <v>71.08091355761151</v>
      </c>
      <c r="I227" s="5">
        <v>75.758203076571021</v>
      </c>
      <c r="J227" s="5">
        <v>95.369993895739512</v>
      </c>
      <c r="K227" s="5">
        <v>63.684222459265953</v>
      </c>
      <c r="L227" s="5">
        <v>44.059111069220762</v>
      </c>
      <c r="M227" s="5"/>
      <c r="N227">
        <f t="shared" si="34"/>
        <v>146.83911663418252</v>
      </c>
      <c r="O227">
        <f t="shared" si="35"/>
        <v>242.20911052992204</v>
      </c>
      <c r="P227">
        <f t="shared" si="33"/>
        <v>305.89333298918802</v>
      </c>
      <c r="Q227">
        <f t="shared" si="32"/>
        <v>349.95244405840879</v>
      </c>
    </row>
    <row r="228" spans="1:18" x14ac:dyDescent="0.25">
      <c r="A228" t="s">
        <v>150</v>
      </c>
      <c r="B228" t="s">
        <v>211</v>
      </c>
      <c r="C228" s="5">
        <v>2</v>
      </c>
      <c r="D228">
        <v>4</v>
      </c>
      <c r="E228">
        <v>1</v>
      </c>
      <c r="F228" t="s">
        <v>153</v>
      </c>
      <c r="G228" s="97">
        <v>44760</v>
      </c>
      <c r="H228" s="5">
        <v>13.067030176404783</v>
      </c>
      <c r="I228" s="5">
        <v>72.1633129985442</v>
      </c>
      <c r="J228" s="5">
        <v>123.13386956862109</v>
      </c>
      <c r="K228" s="5">
        <v>28.369255033275987</v>
      </c>
      <c r="L228" s="5">
        <v>71.779124050375131</v>
      </c>
      <c r="M228" s="5"/>
      <c r="N228">
        <f t="shared" si="34"/>
        <v>85.230343174948985</v>
      </c>
      <c r="O228">
        <f t="shared" si="35"/>
        <v>208.36421274357008</v>
      </c>
      <c r="P228">
        <f t="shared" si="33"/>
        <v>236.73346777684606</v>
      </c>
      <c r="Q228">
        <f t="shared" si="32"/>
        <v>308.51259182722117</v>
      </c>
    </row>
    <row r="229" spans="1:18" x14ac:dyDescent="0.25">
      <c r="A229" t="s">
        <v>150</v>
      </c>
      <c r="B229" t="s">
        <v>211</v>
      </c>
      <c r="C229" s="5">
        <v>2</v>
      </c>
      <c r="D229">
        <v>4</v>
      </c>
      <c r="E229">
        <v>1</v>
      </c>
      <c r="F229" t="s">
        <v>153</v>
      </c>
      <c r="G229" s="97">
        <v>44788</v>
      </c>
      <c r="H229" s="5">
        <v>2.4966326125074096</v>
      </c>
      <c r="I229" s="5">
        <v>3.4913168908428789</v>
      </c>
      <c r="J229" s="5">
        <v>69.41664903210588</v>
      </c>
      <c r="K229" s="5">
        <v>70.023223631501935</v>
      </c>
      <c r="L229" s="5">
        <v>65.608705587394169</v>
      </c>
      <c r="M229" s="5"/>
      <c r="N229">
        <f t="shared" si="34"/>
        <v>5.9879495033502881</v>
      </c>
      <c r="O229">
        <f t="shared" si="35"/>
        <v>75.404598535456174</v>
      </c>
      <c r="P229">
        <f t="shared" si="33"/>
        <v>145.42782216695809</v>
      </c>
      <c r="Q229">
        <f t="shared" si="32"/>
        <v>211.03652775435228</v>
      </c>
    </row>
    <row r="230" spans="1:18" x14ac:dyDescent="0.25">
      <c r="A230" t="s">
        <v>150</v>
      </c>
      <c r="B230" t="s">
        <v>211</v>
      </c>
      <c r="C230" s="5">
        <v>2</v>
      </c>
      <c r="D230">
        <v>4</v>
      </c>
      <c r="E230">
        <v>1</v>
      </c>
      <c r="F230" t="s">
        <v>153</v>
      </c>
      <c r="G230" s="97">
        <v>44824</v>
      </c>
      <c r="H230" s="5">
        <v>17.885971276135631</v>
      </c>
      <c r="I230" s="5">
        <v>7.3134094541732804</v>
      </c>
      <c r="J230" s="5">
        <v>52.443962728591885</v>
      </c>
      <c r="K230" s="5">
        <v>77.781798626066404</v>
      </c>
      <c r="L230" s="5">
        <v>69.511152307385572</v>
      </c>
      <c r="M230" s="5"/>
      <c r="N230">
        <f t="shared" si="34"/>
        <v>25.19938073030891</v>
      </c>
      <c r="O230">
        <f t="shared" si="35"/>
        <v>77.643343458900802</v>
      </c>
      <c r="P230">
        <f t="shared" si="33"/>
        <v>155.42514208496721</v>
      </c>
      <c r="Q230">
        <f t="shared" si="32"/>
        <v>224.93629439235278</v>
      </c>
    </row>
    <row r="231" spans="1:18" x14ac:dyDescent="0.25">
      <c r="A231" t="s">
        <v>150</v>
      </c>
      <c r="B231" t="s">
        <v>211</v>
      </c>
      <c r="C231" s="5">
        <v>2</v>
      </c>
      <c r="D231">
        <v>4</v>
      </c>
      <c r="E231">
        <v>1</v>
      </c>
      <c r="F231" t="s">
        <v>153</v>
      </c>
      <c r="G231" s="97">
        <v>44852</v>
      </c>
      <c r="H231" s="5">
        <v>6.3418470603389885</v>
      </c>
      <c r="I231" s="5">
        <v>3.8321543021713227</v>
      </c>
      <c r="J231" s="5">
        <v>10.719057672058463</v>
      </c>
      <c r="K231" s="5">
        <v>38.13472137921184</v>
      </c>
      <c r="L231" s="5">
        <v>58.66154577442731</v>
      </c>
      <c r="M231" s="5"/>
      <c r="N231">
        <f t="shared" si="34"/>
        <v>10.17400136251031</v>
      </c>
      <c r="O231">
        <f t="shared" si="35"/>
        <v>20.893059034568772</v>
      </c>
      <c r="P231">
        <f t="shared" si="33"/>
        <v>59.027780413780611</v>
      </c>
      <c r="Q231">
        <f t="shared" si="32"/>
        <v>117.68932618820793</v>
      </c>
    </row>
    <row r="232" spans="1:18" x14ac:dyDescent="0.25">
      <c r="A232" t="s">
        <v>150</v>
      </c>
      <c r="B232" t="s">
        <v>211</v>
      </c>
      <c r="C232" s="5">
        <v>2</v>
      </c>
      <c r="D232">
        <v>4</v>
      </c>
      <c r="E232">
        <v>1</v>
      </c>
      <c r="F232" t="s">
        <v>153</v>
      </c>
      <c r="G232" s="97">
        <v>44901</v>
      </c>
      <c r="H232" s="5">
        <v>9.1988458365676458</v>
      </c>
      <c r="I232" s="5">
        <v>6.4899790736331919</v>
      </c>
      <c r="J232" s="5">
        <v>6.4190765119611743</v>
      </c>
      <c r="K232" s="5">
        <v>32.908748330644229</v>
      </c>
      <c r="L232" s="5">
        <v>72.720838783636623</v>
      </c>
      <c r="M232" s="5"/>
      <c r="N232">
        <f t="shared" si="34"/>
        <v>15.688824910200838</v>
      </c>
      <c r="O232">
        <f t="shared" si="35"/>
        <v>22.107901422162012</v>
      </c>
      <c r="P232">
        <f t="shared" si="33"/>
        <v>55.016649752806245</v>
      </c>
      <c r="Q232">
        <f t="shared" si="32"/>
        <v>127.73748853644287</v>
      </c>
    </row>
    <row r="233" spans="1:18" x14ac:dyDescent="0.25">
      <c r="A233" t="s">
        <v>150</v>
      </c>
      <c r="B233" t="s">
        <v>211</v>
      </c>
      <c r="C233" s="5">
        <v>2</v>
      </c>
      <c r="D233">
        <v>4</v>
      </c>
      <c r="E233">
        <v>1</v>
      </c>
      <c r="F233" t="s">
        <v>153</v>
      </c>
      <c r="G233" s="97">
        <v>44936</v>
      </c>
      <c r="H233" s="5">
        <v>12.999242164757309</v>
      </c>
      <c r="I233" s="5">
        <v>8.0622843088056886</v>
      </c>
      <c r="J233" s="5">
        <v>7.3312194035529972</v>
      </c>
      <c r="K233" s="5">
        <v>36.247410893819932</v>
      </c>
      <c r="L233" s="5">
        <v>51.979660910125197</v>
      </c>
      <c r="M233" s="5">
        <v>46.051912722887806</v>
      </c>
      <c r="N233">
        <f t="shared" si="34"/>
        <v>21.061526473562999</v>
      </c>
      <c r="O233">
        <f t="shared" si="35"/>
        <v>28.392745877115996</v>
      </c>
      <c r="P233">
        <f t="shared" si="33"/>
        <v>64.640156770935931</v>
      </c>
      <c r="Q233">
        <f t="shared" si="32"/>
        <v>116.61981768106114</v>
      </c>
      <c r="R233">
        <f t="shared" ref="R233:R234" si="36">M233+Q233</f>
        <v>162.67173040394894</v>
      </c>
    </row>
    <row r="234" spans="1:18" x14ac:dyDescent="0.25">
      <c r="A234" t="s">
        <v>171</v>
      </c>
      <c r="B234" t="s">
        <v>212</v>
      </c>
      <c r="C234">
        <v>1</v>
      </c>
      <c r="D234">
        <v>1</v>
      </c>
      <c r="E234">
        <v>2</v>
      </c>
      <c r="F234" t="s">
        <v>213</v>
      </c>
      <c r="G234" s="145">
        <v>44166</v>
      </c>
      <c r="H234">
        <v>20.020264262363202</v>
      </c>
      <c r="I234">
        <v>26.384325273545283</v>
      </c>
      <c r="J234">
        <v>13.1281092575427</v>
      </c>
      <c r="K234">
        <v>12.705804124565029</v>
      </c>
      <c r="L234">
        <v>14.472995221276838</v>
      </c>
      <c r="M234">
        <v>11.059669551334769</v>
      </c>
      <c r="N234">
        <f t="shared" si="34"/>
        <v>46.404589535908485</v>
      </c>
      <c r="O234">
        <f t="shared" si="35"/>
        <v>59.532698793451189</v>
      </c>
      <c r="P234">
        <f t="shared" si="33"/>
        <v>72.238502918016223</v>
      </c>
      <c r="Q234">
        <f t="shared" si="32"/>
        <v>86.711498139293056</v>
      </c>
      <c r="R234">
        <f t="shared" si="36"/>
        <v>97.77116769062782</v>
      </c>
    </row>
    <row r="235" spans="1:18" x14ac:dyDescent="0.25">
      <c r="A235" t="s">
        <v>171</v>
      </c>
      <c r="B235" t="s">
        <v>212</v>
      </c>
      <c r="C235">
        <v>1</v>
      </c>
      <c r="D235">
        <v>1</v>
      </c>
      <c r="E235">
        <v>2</v>
      </c>
      <c r="F235" t="s">
        <v>213</v>
      </c>
      <c r="G235" s="100">
        <v>44186</v>
      </c>
      <c r="H235">
        <v>40.270995323676203</v>
      </c>
      <c r="I235">
        <v>33.103786486037762</v>
      </c>
      <c r="J235">
        <v>13.225195001150343</v>
      </c>
      <c r="K235">
        <v>8.7043418052482604</v>
      </c>
      <c r="N235">
        <f t="shared" si="34"/>
        <v>73.374781809713966</v>
      </c>
      <c r="O235">
        <f t="shared" si="35"/>
        <v>86.599976810864305</v>
      </c>
      <c r="P235">
        <f t="shared" si="33"/>
        <v>95.304318616112567</v>
      </c>
    </row>
    <row r="236" spans="1:18" x14ac:dyDescent="0.25">
      <c r="A236" t="s">
        <v>171</v>
      </c>
      <c r="B236" t="s">
        <v>212</v>
      </c>
      <c r="C236">
        <v>1</v>
      </c>
      <c r="D236">
        <v>1</v>
      </c>
      <c r="E236">
        <v>2</v>
      </c>
      <c r="F236" t="s">
        <v>213</v>
      </c>
      <c r="G236" s="100">
        <v>44207</v>
      </c>
      <c r="H236">
        <v>23.793261283648935</v>
      </c>
      <c r="I236">
        <v>26.070493122417474</v>
      </c>
      <c r="J236">
        <v>16.761804050571843</v>
      </c>
      <c r="K236">
        <v>15.011344023527649</v>
      </c>
      <c r="N236">
        <f t="shared" si="34"/>
        <v>49.863754406066406</v>
      </c>
      <c r="O236">
        <f t="shared" si="35"/>
        <v>66.625558456638245</v>
      </c>
      <c r="P236">
        <f t="shared" si="33"/>
        <v>81.636902480165901</v>
      </c>
    </row>
    <row r="237" spans="1:18" x14ac:dyDescent="0.25">
      <c r="A237" t="s">
        <v>171</v>
      </c>
      <c r="B237" t="s">
        <v>212</v>
      </c>
      <c r="C237">
        <v>1</v>
      </c>
      <c r="D237">
        <v>1</v>
      </c>
      <c r="E237">
        <v>2</v>
      </c>
      <c r="F237" t="s">
        <v>213</v>
      </c>
      <c r="G237" s="100">
        <v>44216</v>
      </c>
      <c r="H237">
        <v>8.0758398071237742</v>
      </c>
      <c r="I237">
        <v>5.3811818805767286</v>
      </c>
      <c r="J237">
        <v>6.5852444524820646</v>
      </c>
      <c r="K237">
        <v>9.1385892049625692</v>
      </c>
      <c r="L237">
        <v>12.9562616195314</v>
      </c>
      <c r="M237">
        <v>10.690932489128619</v>
      </c>
      <c r="N237">
        <f t="shared" si="34"/>
        <v>13.457021687700504</v>
      </c>
      <c r="O237">
        <f t="shared" si="35"/>
        <v>20.042266140182569</v>
      </c>
      <c r="P237">
        <f t="shared" si="33"/>
        <v>29.18085534514514</v>
      </c>
      <c r="Q237">
        <f t="shared" ref="Q237:Q238" si="37">H237+I237+J237+K237+L237</f>
        <v>42.137116964676537</v>
      </c>
      <c r="R237">
        <f t="shared" ref="R237:R238" si="38">M237+Q237</f>
        <v>52.828049453805157</v>
      </c>
    </row>
    <row r="238" spans="1:18" x14ac:dyDescent="0.25">
      <c r="A238" t="s">
        <v>173</v>
      </c>
      <c r="B238" t="s">
        <v>212</v>
      </c>
      <c r="C238">
        <v>1</v>
      </c>
      <c r="D238">
        <v>2</v>
      </c>
      <c r="E238">
        <v>2</v>
      </c>
      <c r="F238" t="s">
        <v>213</v>
      </c>
      <c r="G238" s="97">
        <v>44166</v>
      </c>
      <c r="H238" s="5">
        <v>19.275924773555985</v>
      </c>
      <c r="I238" s="5">
        <v>26.708034267088426</v>
      </c>
      <c r="J238" s="5">
        <v>12.100393735084564</v>
      </c>
      <c r="K238" s="5">
        <v>10.588171287166638</v>
      </c>
      <c r="L238" s="5">
        <v>13.735555199309143</v>
      </c>
      <c r="M238" s="5">
        <v>9.0125318915956818</v>
      </c>
      <c r="N238">
        <f t="shared" si="34"/>
        <v>45.983959040644407</v>
      </c>
      <c r="O238">
        <f t="shared" si="35"/>
        <v>58.084352775728973</v>
      </c>
      <c r="P238">
        <f t="shared" si="33"/>
        <v>68.672524062895604</v>
      </c>
      <c r="Q238">
        <f t="shared" si="37"/>
        <v>82.408079262204751</v>
      </c>
      <c r="R238">
        <f t="shared" si="38"/>
        <v>91.420611153800436</v>
      </c>
    </row>
    <row r="239" spans="1:18" x14ac:dyDescent="0.25">
      <c r="A239" t="s">
        <v>173</v>
      </c>
      <c r="B239" t="s">
        <v>212</v>
      </c>
      <c r="C239">
        <v>1</v>
      </c>
      <c r="D239">
        <v>2</v>
      </c>
      <c r="E239">
        <v>2</v>
      </c>
      <c r="F239" t="s">
        <v>213</v>
      </c>
      <c r="G239" s="97">
        <v>44186</v>
      </c>
      <c r="H239" s="5">
        <v>41.554281906026063</v>
      </c>
      <c r="I239" s="5">
        <v>35.656071047725028</v>
      </c>
      <c r="J239" s="5">
        <v>13.954964639587404</v>
      </c>
      <c r="K239" s="5">
        <v>11.296454773134901</v>
      </c>
      <c r="L239" s="5"/>
      <c r="M239" s="5"/>
      <c r="N239">
        <f t="shared" si="34"/>
        <v>77.210352953751084</v>
      </c>
      <c r="O239">
        <f t="shared" si="35"/>
        <v>91.165317593338486</v>
      </c>
      <c r="P239">
        <f t="shared" si="33"/>
        <v>102.46177236647338</v>
      </c>
    </row>
    <row r="240" spans="1:18" x14ac:dyDescent="0.25">
      <c r="A240" t="s">
        <v>173</v>
      </c>
      <c r="B240" t="s">
        <v>212</v>
      </c>
      <c r="C240">
        <v>1</v>
      </c>
      <c r="D240">
        <v>2</v>
      </c>
      <c r="E240">
        <v>2</v>
      </c>
      <c r="F240" t="s">
        <v>213</v>
      </c>
      <c r="G240" s="97">
        <v>44207</v>
      </c>
      <c r="H240" s="5">
        <v>31.971780551638687</v>
      </c>
      <c r="I240" s="5">
        <v>32.436866224169805</v>
      </c>
      <c r="J240" s="5">
        <v>24.636812910659678</v>
      </c>
      <c r="K240" s="5">
        <v>16.135837625319589</v>
      </c>
      <c r="L240" s="5"/>
      <c r="M240" s="5"/>
      <c r="N240">
        <f t="shared" si="34"/>
        <v>64.408646775808492</v>
      </c>
      <c r="O240">
        <f t="shared" si="35"/>
        <v>89.045459686468178</v>
      </c>
      <c r="P240">
        <f t="shared" si="33"/>
        <v>105.18129731178777</v>
      </c>
    </row>
    <row r="241" spans="1:18" x14ac:dyDescent="0.25">
      <c r="A241" t="s">
        <v>173</v>
      </c>
      <c r="B241" t="s">
        <v>212</v>
      </c>
      <c r="C241">
        <v>1</v>
      </c>
      <c r="D241">
        <v>2</v>
      </c>
      <c r="E241">
        <v>2</v>
      </c>
      <c r="F241" t="s">
        <v>213</v>
      </c>
      <c r="G241" s="97">
        <v>44216</v>
      </c>
      <c r="H241" s="5">
        <v>12.448827065235527</v>
      </c>
      <c r="I241" s="5">
        <v>7.1400261773943718</v>
      </c>
      <c r="J241" s="5">
        <v>13.826700447676503</v>
      </c>
      <c r="K241" s="5">
        <v>9.0563308855148303</v>
      </c>
      <c r="L241" s="5">
        <v>12.01431149127383</v>
      </c>
      <c r="M241" s="5">
        <v>9.7518573514590514</v>
      </c>
      <c r="N241">
        <f t="shared" si="34"/>
        <v>19.588853242629899</v>
      </c>
      <c r="O241">
        <f t="shared" si="35"/>
        <v>33.415553690306403</v>
      </c>
      <c r="P241">
        <f t="shared" si="33"/>
        <v>42.471884575821235</v>
      </c>
      <c r="Q241">
        <f t="shared" ref="Q241:Q242" si="39">H241+I241+J241+K241+L241</f>
        <v>54.486196067095065</v>
      </c>
      <c r="R241">
        <f t="shared" ref="R241:R242" si="40">M241+Q241</f>
        <v>64.238053418554117</v>
      </c>
    </row>
    <row r="242" spans="1:18" x14ac:dyDescent="0.25">
      <c r="A242" t="s">
        <v>175</v>
      </c>
      <c r="B242" t="s">
        <v>212</v>
      </c>
      <c r="C242">
        <v>1</v>
      </c>
      <c r="D242">
        <v>3</v>
      </c>
      <c r="E242">
        <v>2</v>
      </c>
      <c r="F242" t="s">
        <v>213</v>
      </c>
      <c r="G242" s="100">
        <v>44166</v>
      </c>
      <c r="H242">
        <v>19.482531980478441</v>
      </c>
      <c r="I242">
        <v>26.491950165451314</v>
      </c>
      <c r="J242">
        <v>11.964726613961222</v>
      </c>
      <c r="K242">
        <v>9.7761936193677812</v>
      </c>
      <c r="L242">
        <v>12.875230880119345</v>
      </c>
      <c r="M242">
        <v>8.1524846948981615</v>
      </c>
      <c r="N242">
        <f t="shared" si="34"/>
        <v>45.974482145929755</v>
      </c>
      <c r="O242">
        <f t="shared" si="35"/>
        <v>57.939208759890974</v>
      </c>
      <c r="P242">
        <f t="shared" si="33"/>
        <v>67.715402379258762</v>
      </c>
      <c r="Q242">
        <f t="shared" si="39"/>
        <v>80.590633259378109</v>
      </c>
      <c r="R242">
        <f t="shared" si="40"/>
        <v>88.743117954276272</v>
      </c>
    </row>
    <row r="243" spans="1:18" x14ac:dyDescent="0.25">
      <c r="A243" t="s">
        <v>175</v>
      </c>
      <c r="B243" t="s">
        <v>212</v>
      </c>
      <c r="C243">
        <v>1</v>
      </c>
      <c r="D243">
        <v>3</v>
      </c>
      <c r="E243">
        <v>2</v>
      </c>
      <c r="F243" t="s">
        <v>213</v>
      </c>
      <c r="G243" s="100">
        <v>44186</v>
      </c>
      <c r="H243">
        <v>37.783388662990518</v>
      </c>
      <c r="I243">
        <v>34.952242641571367</v>
      </c>
      <c r="J243">
        <v>9.8500259114238915</v>
      </c>
      <c r="K243">
        <v>9.5989196788864355</v>
      </c>
      <c r="N243">
        <f t="shared" si="34"/>
        <v>72.735631304561878</v>
      </c>
      <c r="O243">
        <f t="shared" si="35"/>
        <v>82.585657215985776</v>
      </c>
      <c r="P243">
        <f t="shared" si="33"/>
        <v>92.184576894872208</v>
      </c>
    </row>
    <row r="244" spans="1:18" x14ac:dyDescent="0.25">
      <c r="A244" t="s">
        <v>175</v>
      </c>
      <c r="B244" t="s">
        <v>212</v>
      </c>
      <c r="C244">
        <v>1</v>
      </c>
      <c r="D244">
        <v>3</v>
      </c>
      <c r="E244">
        <v>2</v>
      </c>
      <c r="F244" t="s">
        <v>213</v>
      </c>
      <c r="G244" s="100">
        <v>44207</v>
      </c>
      <c r="H244">
        <v>38.699480295134691</v>
      </c>
      <c r="I244">
        <v>30.968663016212162</v>
      </c>
      <c r="J244">
        <v>18.047837299761241</v>
      </c>
      <c r="K244">
        <v>13.000883016810061</v>
      </c>
      <c r="N244">
        <f t="shared" si="34"/>
        <v>69.668143311346853</v>
      </c>
      <c r="O244">
        <f t="shared" si="35"/>
        <v>87.715980611108094</v>
      </c>
      <c r="P244">
        <f t="shared" si="33"/>
        <v>100.71686362791816</v>
      </c>
    </row>
    <row r="245" spans="1:18" x14ac:dyDescent="0.25">
      <c r="A245" t="s">
        <v>175</v>
      </c>
      <c r="B245" t="s">
        <v>212</v>
      </c>
      <c r="C245">
        <v>1</v>
      </c>
      <c r="D245">
        <v>3</v>
      </c>
      <c r="E245">
        <v>2</v>
      </c>
      <c r="F245" t="s">
        <v>213</v>
      </c>
      <c r="G245" s="100">
        <v>44216</v>
      </c>
      <c r="H245">
        <v>22.235859823789841</v>
      </c>
      <c r="I245">
        <v>6.7250041561706748</v>
      </c>
      <c r="J245">
        <v>9.2529176132387256</v>
      </c>
      <c r="K245">
        <v>8.3256562604081346</v>
      </c>
      <c r="L245">
        <v>10.357493745829837</v>
      </c>
      <c r="M245">
        <v>8.6077711265581467</v>
      </c>
      <c r="N245">
        <f t="shared" si="34"/>
        <v>28.960863979960514</v>
      </c>
      <c r="O245">
        <f t="shared" si="35"/>
        <v>38.213781593199244</v>
      </c>
      <c r="P245">
        <f t="shared" si="33"/>
        <v>46.539437853607382</v>
      </c>
      <c r="Q245">
        <f t="shared" ref="Q245:Q246" si="41">H245+I245+J245+K245+L245</f>
        <v>56.896931599437217</v>
      </c>
      <c r="R245">
        <f t="shared" ref="R245:R246" si="42">M245+Q245</f>
        <v>65.504702725995358</v>
      </c>
    </row>
    <row r="246" spans="1:18" x14ac:dyDescent="0.25">
      <c r="A246" t="s">
        <v>177</v>
      </c>
      <c r="B246" t="s">
        <v>212</v>
      </c>
      <c r="C246">
        <v>1</v>
      </c>
      <c r="D246">
        <v>4</v>
      </c>
      <c r="E246">
        <v>2</v>
      </c>
      <c r="F246" t="s">
        <v>213</v>
      </c>
      <c r="G246" s="97">
        <v>44166</v>
      </c>
      <c r="H246" s="5">
        <v>18.630472156087514</v>
      </c>
      <c r="I246" s="5">
        <v>25.895893551094755</v>
      </c>
      <c r="J246" s="5">
        <v>12.756280292475367</v>
      </c>
      <c r="K246" s="5">
        <v>10.48833924422628</v>
      </c>
      <c r="L246" s="5">
        <v>12.521239664642076</v>
      </c>
      <c r="M246" s="5">
        <v>8.3784015486265915</v>
      </c>
      <c r="N246">
        <f t="shared" si="34"/>
        <v>44.526365707182265</v>
      </c>
      <c r="O246">
        <f t="shared" si="35"/>
        <v>57.282645999657632</v>
      </c>
      <c r="P246">
        <f t="shared" si="33"/>
        <v>67.770985243883914</v>
      </c>
      <c r="Q246">
        <f t="shared" si="41"/>
        <v>80.292224908525995</v>
      </c>
      <c r="R246">
        <f t="shared" si="42"/>
        <v>88.670626457152594</v>
      </c>
    </row>
    <row r="247" spans="1:18" x14ac:dyDescent="0.25">
      <c r="A247" t="s">
        <v>177</v>
      </c>
      <c r="B247" t="s">
        <v>212</v>
      </c>
      <c r="C247">
        <v>1</v>
      </c>
      <c r="D247">
        <v>4</v>
      </c>
      <c r="E247">
        <v>2</v>
      </c>
      <c r="F247" t="s">
        <v>213</v>
      </c>
      <c r="G247" s="97">
        <v>44186</v>
      </c>
      <c r="H247" s="5">
        <v>39.826646275707247</v>
      </c>
      <c r="I247" s="5">
        <v>37.734725672414839</v>
      </c>
      <c r="J247" s="5">
        <v>14.282964165635843</v>
      </c>
      <c r="K247" s="5">
        <v>9.9016073421042829</v>
      </c>
      <c r="L247" s="5"/>
      <c r="M247" s="5"/>
      <c r="N247">
        <f t="shared" si="34"/>
        <v>77.561371948122087</v>
      </c>
      <c r="O247">
        <f t="shared" si="35"/>
        <v>91.844336113757933</v>
      </c>
      <c r="P247">
        <f t="shared" si="33"/>
        <v>101.74594345586222</v>
      </c>
    </row>
    <row r="248" spans="1:18" x14ac:dyDescent="0.25">
      <c r="A248" t="s">
        <v>177</v>
      </c>
      <c r="B248" t="s">
        <v>212</v>
      </c>
      <c r="C248">
        <v>1</v>
      </c>
      <c r="D248">
        <v>4</v>
      </c>
      <c r="E248">
        <v>2</v>
      </c>
      <c r="F248" t="s">
        <v>213</v>
      </c>
      <c r="G248" s="97">
        <v>44207</v>
      </c>
      <c r="H248" s="5">
        <v>72.288938797645955</v>
      </c>
      <c r="I248" s="5">
        <v>36.382231416118046</v>
      </c>
      <c r="J248" s="5">
        <v>23.824735890825131</v>
      </c>
      <c r="K248" s="5">
        <v>23.793481477051749</v>
      </c>
      <c r="L248" s="5"/>
      <c r="M248" s="5"/>
      <c r="N248">
        <f t="shared" si="34"/>
        <v>108.671170213764</v>
      </c>
      <c r="O248">
        <f t="shared" si="35"/>
        <v>132.49590610458912</v>
      </c>
      <c r="P248">
        <f t="shared" si="33"/>
        <v>156.28938758164088</v>
      </c>
    </row>
    <row r="249" spans="1:18" x14ac:dyDescent="0.25">
      <c r="A249" t="s">
        <v>177</v>
      </c>
      <c r="B249" t="s">
        <v>212</v>
      </c>
      <c r="C249">
        <v>1</v>
      </c>
      <c r="D249">
        <v>4</v>
      </c>
      <c r="E249">
        <v>2</v>
      </c>
      <c r="F249" t="s">
        <v>213</v>
      </c>
      <c r="G249" s="97">
        <v>44216</v>
      </c>
      <c r="H249" s="5">
        <v>59.830415131484074</v>
      </c>
      <c r="I249" s="5">
        <v>24.414951659594912</v>
      </c>
      <c r="J249" s="5">
        <v>21.021290704888859</v>
      </c>
      <c r="K249" s="5">
        <v>17.657158699015909</v>
      </c>
      <c r="L249" s="5">
        <v>14.660169944421678</v>
      </c>
      <c r="M249" s="5">
        <v>11.627013802820507</v>
      </c>
      <c r="N249">
        <f t="shared" si="34"/>
        <v>84.245366791078993</v>
      </c>
      <c r="O249">
        <f t="shared" si="35"/>
        <v>105.26665749596785</v>
      </c>
      <c r="P249">
        <f t="shared" si="33"/>
        <v>122.92381619498376</v>
      </c>
      <c r="Q249">
        <f t="shared" ref="Q249:Q250" si="43">H249+I249+J249+K249+L249</f>
        <v>137.58398613940543</v>
      </c>
      <c r="R249">
        <f t="shared" ref="R249:R250" si="44">M249+Q249</f>
        <v>149.21099994222592</v>
      </c>
    </row>
    <row r="250" spans="1:18" x14ac:dyDescent="0.25">
      <c r="A250" t="s">
        <v>172</v>
      </c>
      <c r="B250" t="s">
        <v>212</v>
      </c>
      <c r="C250" s="5">
        <v>2</v>
      </c>
      <c r="D250" s="5">
        <v>1</v>
      </c>
      <c r="E250">
        <v>2</v>
      </c>
      <c r="F250" s="5" t="s">
        <v>213</v>
      </c>
      <c r="G250" s="100">
        <v>44166</v>
      </c>
      <c r="H250">
        <v>18.713467322221643</v>
      </c>
      <c r="I250">
        <v>20.593957604520522</v>
      </c>
      <c r="J250">
        <v>12.008841992438352</v>
      </c>
      <c r="K250">
        <v>9.5821114364396358</v>
      </c>
      <c r="L250">
        <v>11.612213542704385</v>
      </c>
      <c r="M250">
        <v>7.4198728807178123</v>
      </c>
      <c r="N250">
        <f t="shared" si="34"/>
        <v>39.307424926742165</v>
      </c>
      <c r="O250">
        <f t="shared" si="35"/>
        <v>51.316266919180521</v>
      </c>
      <c r="P250">
        <f t="shared" si="33"/>
        <v>60.898378355620153</v>
      </c>
      <c r="Q250">
        <f t="shared" si="43"/>
        <v>72.510591898324535</v>
      </c>
      <c r="R250">
        <f t="shared" si="44"/>
        <v>79.930464779042353</v>
      </c>
    </row>
    <row r="251" spans="1:18" x14ac:dyDescent="0.25">
      <c r="A251" t="s">
        <v>172</v>
      </c>
      <c r="B251" t="s">
        <v>212</v>
      </c>
      <c r="C251" s="5">
        <v>2</v>
      </c>
      <c r="D251" s="5">
        <v>1</v>
      </c>
      <c r="E251">
        <v>2</v>
      </c>
      <c r="F251" s="5" t="s">
        <v>213</v>
      </c>
      <c r="G251" s="100">
        <v>44186</v>
      </c>
      <c r="H251">
        <v>40.913650473002775</v>
      </c>
      <c r="I251">
        <v>34.374947674588178</v>
      </c>
      <c r="J251">
        <v>13.559430852042208</v>
      </c>
      <c r="K251">
        <v>8.6911597268551883</v>
      </c>
      <c r="N251">
        <f t="shared" si="34"/>
        <v>75.28859814759096</v>
      </c>
      <c r="O251">
        <f t="shared" si="35"/>
        <v>88.848028999633172</v>
      </c>
      <c r="P251">
        <f t="shared" si="33"/>
        <v>97.539188726488362</v>
      </c>
    </row>
    <row r="252" spans="1:18" x14ac:dyDescent="0.25">
      <c r="A252" t="s">
        <v>172</v>
      </c>
      <c r="B252" t="s">
        <v>212</v>
      </c>
      <c r="C252" s="5">
        <v>2</v>
      </c>
      <c r="D252" s="5">
        <v>1</v>
      </c>
      <c r="E252">
        <v>2</v>
      </c>
      <c r="F252" s="5" t="s">
        <v>213</v>
      </c>
      <c r="G252" s="100">
        <v>44207</v>
      </c>
      <c r="H252">
        <v>21.002825043843288</v>
      </c>
      <c r="I252">
        <v>23.440818454469643</v>
      </c>
      <c r="J252">
        <v>18.695201131339275</v>
      </c>
      <c r="K252">
        <v>9.6555205752283459</v>
      </c>
      <c r="N252">
        <f t="shared" si="34"/>
        <v>44.44364349831293</v>
      </c>
      <c r="O252">
        <f t="shared" si="35"/>
        <v>63.138844629652205</v>
      </c>
      <c r="P252">
        <f t="shared" si="33"/>
        <v>72.794365204880549</v>
      </c>
    </row>
    <row r="253" spans="1:18" x14ac:dyDescent="0.25">
      <c r="A253" t="s">
        <v>172</v>
      </c>
      <c r="B253" t="s">
        <v>212</v>
      </c>
      <c r="C253" s="5">
        <v>2</v>
      </c>
      <c r="D253" s="5">
        <v>1</v>
      </c>
      <c r="E253">
        <v>2</v>
      </c>
      <c r="F253" s="5" t="s">
        <v>213</v>
      </c>
      <c r="G253" s="100">
        <v>44216</v>
      </c>
      <c r="H253">
        <v>4.6342460843293622</v>
      </c>
      <c r="I253">
        <v>4.2383994864124928</v>
      </c>
      <c r="J253">
        <v>8.510852730158657</v>
      </c>
      <c r="K253">
        <v>9.4513047514542006</v>
      </c>
      <c r="L253">
        <v>12.754489624106821</v>
      </c>
      <c r="M253">
        <v>8.7630000646042099</v>
      </c>
      <c r="N253">
        <f t="shared" si="34"/>
        <v>8.8726455707418559</v>
      </c>
      <c r="O253">
        <f t="shared" si="35"/>
        <v>17.383498300900513</v>
      </c>
      <c r="P253">
        <f t="shared" si="33"/>
        <v>26.834803052354715</v>
      </c>
      <c r="Q253">
        <f t="shared" ref="Q253:Q254" si="45">H253+I253+J253+K253+L253</f>
        <v>39.58929267646154</v>
      </c>
      <c r="R253">
        <f t="shared" ref="R253:R254" si="46">M253+Q253</f>
        <v>48.352292741065753</v>
      </c>
    </row>
    <row r="254" spans="1:18" x14ac:dyDescent="0.25">
      <c r="A254" t="s">
        <v>174</v>
      </c>
      <c r="B254" t="s">
        <v>212</v>
      </c>
      <c r="C254" s="5">
        <v>2</v>
      </c>
      <c r="D254" s="5">
        <v>2</v>
      </c>
      <c r="E254">
        <v>2</v>
      </c>
      <c r="F254" s="5" t="s">
        <v>213</v>
      </c>
      <c r="G254" s="97">
        <v>44166</v>
      </c>
      <c r="H254">
        <v>19.649541850667468</v>
      </c>
      <c r="I254">
        <v>22.903567265750457</v>
      </c>
      <c r="J254">
        <v>12.294356272505851</v>
      </c>
      <c r="K254">
        <v>10.409860606451366</v>
      </c>
      <c r="L254">
        <v>11.632821609230188</v>
      </c>
      <c r="M254">
        <v>8.5753121741303584</v>
      </c>
      <c r="N254">
        <f t="shared" si="34"/>
        <v>42.553109116417929</v>
      </c>
      <c r="O254">
        <f t="shared" si="35"/>
        <v>54.84746538892378</v>
      </c>
      <c r="P254">
        <f t="shared" si="33"/>
        <v>65.25732599537514</v>
      </c>
      <c r="Q254">
        <f t="shared" si="45"/>
        <v>76.890147604605332</v>
      </c>
      <c r="R254">
        <f t="shared" si="46"/>
        <v>85.465459778735692</v>
      </c>
    </row>
    <row r="255" spans="1:18" x14ac:dyDescent="0.25">
      <c r="A255" t="s">
        <v>174</v>
      </c>
      <c r="B255" t="s">
        <v>212</v>
      </c>
      <c r="C255" s="5">
        <v>2</v>
      </c>
      <c r="D255" s="5">
        <v>2</v>
      </c>
      <c r="E255">
        <v>2</v>
      </c>
      <c r="F255" s="5" t="s">
        <v>213</v>
      </c>
      <c r="G255" s="97">
        <v>44186</v>
      </c>
      <c r="H255">
        <v>37.450979972069128</v>
      </c>
      <c r="I255">
        <v>26.55338977470927</v>
      </c>
      <c r="J255">
        <v>10.874363839753602</v>
      </c>
      <c r="K255">
        <v>10.551002239961331</v>
      </c>
      <c r="N255">
        <f t="shared" si="34"/>
        <v>64.004369746778394</v>
      </c>
      <c r="O255">
        <f t="shared" si="35"/>
        <v>74.878733586531993</v>
      </c>
      <c r="P255">
        <f t="shared" si="33"/>
        <v>85.429735826493328</v>
      </c>
    </row>
    <row r="256" spans="1:18" x14ac:dyDescent="0.25">
      <c r="A256" t="s">
        <v>174</v>
      </c>
      <c r="B256" t="s">
        <v>212</v>
      </c>
      <c r="C256" s="5">
        <v>2</v>
      </c>
      <c r="D256" s="5">
        <v>2</v>
      </c>
      <c r="E256">
        <v>2</v>
      </c>
      <c r="F256" s="5" t="s">
        <v>213</v>
      </c>
      <c r="G256" s="97">
        <v>44207</v>
      </c>
      <c r="H256">
        <v>36.539695396728526</v>
      </c>
      <c r="I256">
        <v>26.452652315731235</v>
      </c>
      <c r="J256">
        <v>19.925204614820025</v>
      </c>
      <c r="K256">
        <v>10.683166317256749</v>
      </c>
      <c r="N256">
        <f t="shared" si="34"/>
        <v>62.992347712459761</v>
      </c>
      <c r="O256">
        <f t="shared" si="35"/>
        <v>82.917552327279793</v>
      </c>
      <c r="P256">
        <f t="shared" si="33"/>
        <v>93.600718644536542</v>
      </c>
    </row>
    <row r="257" spans="1:18" x14ac:dyDescent="0.25">
      <c r="A257" t="s">
        <v>174</v>
      </c>
      <c r="B257" t="s">
        <v>212</v>
      </c>
      <c r="C257" s="5">
        <v>2</v>
      </c>
      <c r="D257" s="5">
        <v>2</v>
      </c>
      <c r="E257">
        <v>2</v>
      </c>
      <c r="F257" s="5" t="s">
        <v>213</v>
      </c>
      <c r="G257" s="97">
        <v>44216</v>
      </c>
      <c r="H257">
        <v>13.212958511259389</v>
      </c>
      <c r="I257">
        <v>5.5592597044185457</v>
      </c>
      <c r="J257">
        <v>8.2042881282870166</v>
      </c>
      <c r="K257">
        <v>7.4387460354983821</v>
      </c>
      <c r="L257">
        <v>9.2582563640005446</v>
      </c>
      <c r="M257">
        <v>7.3916135316613811</v>
      </c>
      <c r="N257">
        <f t="shared" si="34"/>
        <v>18.772218215677935</v>
      </c>
      <c r="O257">
        <f t="shared" si="35"/>
        <v>26.97650634396495</v>
      </c>
      <c r="P257">
        <f t="shared" si="33"/>
        <v>34.415252379463332</v>
      </c>
      <c r="Q257">
        <f t="shared" ref="Q257:Q258" si="47">H257+I257+J257+K257+L257</f>
        <v>43.673508743463877</v>
      </c>
      <c r="R257">
        <f t="shared" ref="R257:R258" si="48">M257+Q257</f>
        <v>51.065122275125262</v>
      </c>
    </row>
    <row r="258" spans="1:18" x14ac:dyDescent="0.25">
      <c r="A258" t="s">
        <v>176</v>
      </c>
      <c r="B258" t="s">
        <v>212</v>
      </c>
      <c r="C258" s="5">
        <v>2</v>
      </c>
      <c r="D258" s="5">
        <v>3</v>
      </c>
      <c r="E258">
        <v>2</v>
      </c>
      <c r="F258" s="5" t="s">
        <v>213</v>
      </c>
      <c r="G258" s="100">
        <v>44166</v>
      </c>
      <c r="H258">
        <v>16.566305250852828</v>
      </c>
      <c r="I258">
        <v>19.963909327184265</v>
      </c>
      <c r="J258">
        <v>8.3982646869378321</v>
      </c>
      <c r="K258">
        <v>8.6209204017174912</v>
      </c>
      <c r="L258">
        <v>10.312134539507985</v>
      </c>
      <c r="M258">
        <v>8.9008030389277515</v>
      </c>
      <c r="N258">
        <f t="shared" si="34"/>
        <v>36.530214578037089</v>
      </c>
      <c r="O258">
        <f t="shared" si="35"/>
        <v>44.928479264974925</v>
      </c>
      <c r="P258">
        <f t="shared" ref="P258:P321" si="49">H258+I258+J258+K258</f>
        <v>53.549399666692416</v>
      </c>
      <c r="Q258">
        <f t="shared" si="47"/>
        <v>63.861534206200403</v>
      </c>
      <c r="R258">
        <f t="shared" si="48"/>
        <v>72.762337245128151</v>
      </c>
    </row>
    <row r="259" spans="1:18" x14ac:dyDescent="0.25">
      <c r="A259" t="s">
        <v>176</v>
      </c>
      <c r="B259" t="s">
        <v>212</v>
      </c>
      <c r="C259" s="5">
        <v>2</v>
      </c>
      <c r="D259" s="5">
        <v>3</v>
      </c>
      <c r="E259">
        <v>2</v>
      </c>
      <c r="F259" s="5" t="s">
        <v>213</v>
      </c>
      <c r="G259" s="100">
        <v>44186</v>
      </c>
      <c r="H259">
        <v>38.81803049348278</v>
      </c>
      <c r="I259">
        <v>36.781250591693514</v>
      </c>
      <c r="J259">
        <v>11.782167960804584</v>
      </c>
      <c r="K259">
        <v>9.6254374381759824</v>
      </c>
      <c r="N259">
        <f t="shared" ref="N259:N322" si="50">H259+I259</f>
        <v>75.599281085176301</v>
      </c>
      <c r="O259">
        <f t="shared" ref="O259:O322" si="51">H259+I259+J259</f>
        <v>87.381449045980887</v>
      </c>
      <c r="P259">
        <f t="shared" si="49"/>
        <v>97.006886484156865</v>
      </c>
    </row>
    <row r="260" spans="1:18" x14ac:dyDescent="0.25">
      <c r="A260" t="s">
        <v>176</v>
      </c>
      <c r="B260" t="s">
        <v>212</v>
      </c>
      <c r="C260" s="5">
        <v>2</v>
      </c>
      <c r="D260" s="5">
        <v>3</v>
      </c>
      <c r="E260">
        <v>2</v>
      </c>
      <c r="F260" s="5" t="s">
        <v>213</v>
      </c>
      <c r="G260" s="100">
        <v>44207</v>
      </c>
      <c r="H260">
        <v>44.950410057695997</v>
      </c>
      <c r="I260">
        <v>36.062696346014917</v>
      </c>
      <c r="J260">
        <v>18.328524168218394</v>
      </c>
      <c r="K260">
        <v>14.531037478482144</v>
      </c>
      <c r="N260">
        <f t="shared" si="50"/>
        <v>81.013106403710907</v>
      </c>
      <c r="O260">
        <f t="shared" si="51"/>
        <v>99.341630571929301</v>
      </c>
      <c r="P260">
        <f t="shared" si="49"/>
        <v>113.87266805041145</v>
      </c>
    </row>
    <row r="261" spans="1:18" x14ac:dyDescent="0.25">
      <c r="A261" t="s">
        <v>176</v>
      </c>
      <c r="B261" t="s">
        <v>212</v>
      </c>
      <c r="C261" s="5">
        <v>2</v>
      </c>
      <c r="D261" s="5">
        <v>3</v>
      </c>
      <c r="E261">
        <v>2</v>
      </c>
      <c r="F261" s="5" t="s">
        <v>213</v>
      </c>
      <c r="G261" s="100">
        <v>44216</v>
      </c>
      <c r="H261">
        <v>10.645482987810242</v>
      </c>
      <c r="I261">
        <v>6.947845142748668</v>
      </c>
      <c r="J261">
        <v>8.232008552679881</v>
      </c>
      <c r="K261">
        <v>6.5204073604770372</v>
      </c>
      <c r="L261">
        <v>7.8499075132171861</v>
      </c>
      <c r="M261">
        <v>7.329411980693413</v>
      </c>
      <c r="N261">
        <f t="shared" si="50"/>
        <v>17.593328130558909</v>
      </c>
      <c r="O261">
        <f t="shared" si="51"/>
        <v>25.825336683238788</v>
      </c>
      <c r="P261">
        <f t="shared" si="49"/>
        <v>32.345744043715825</v>
      </c>
      <c r="Q261">
        <f t="shared" ref="Q261:Q262" si="52">H261+I261+J261+K261+L261</f>
        <v>40.195651556933015</v>
      </c>
      <c r="R261">
        <f t="shared" ref="R261:R262" si="53">M261+Q261</f>
        <v>47.52506353762643</v>
      </c>
    </row>
    <row r="262" spans="1:18" x14ac:dyDescent="0.25">
      <c r="A262" t="s">
        <v>178</v>
      </c>
      <c r="B262" t="s">
        <v>212</v>
      </c>
      <c r="C262" s="5">
        <v>2</v>
      </c>
      <c r="D262" s="5">
        <v>4</v>
      </c>
      <c r="E262">
        <v>2</v>
      </c>
      <c r="F262" s="5" t="s">
        <v>213</v>
      </c>
      <c r="G262" s="97">
        <v>44166</v>
      </c>
      <c r="H262">
        <v>18.000295683240552</v>
      </c>
      <c r="I262">
        <v>22.030324037178815</v>
      </c>
      <c r="J262">
        <v>12.766584645136804</v>
      </c>
      <c r="K262">
        <v>10.294321753861571</v>
      </c>
      <c r="L262">
        <v>11.842014521599513</v>
      </c>
      <c r="M262">
        <v>7.4503617258173964</v>
      </c>
      <c r="N262">
        <f t="shared" si="50"/>
        <v>40.030619720419367</v>
      </c>
      <c r="O262">
        <f t="shared" si="51"/>
        <v>52.797204365556169</v>
      </c>
      <c r="P262">
        <f t="shared" si="49"/>
        <v>63.091526119417736</v>
      </c>
      <c r="Q262">
        <f t="shared" si="52"/>
        <v>74.933540641017245</v>
      </c>
      <c r="R262">
        <f t="shared" si="53"/>
        <v>82.383902366834647</v>
      </c>
    </row>
    <row r="263" spans="1:18" x14ac:dyDescent="0.25">
      <c r="A263" t="s">
        <v>178</v>
      </c>
      <c r="B263" t="s">
        <v>212</v>
      </c>
      <c r="C263" s="5">
        <v>2</v>
      </c>
      <c r="D263" s="5">
        <v>4</v>
      </c>
      <c r="E263">
        <v>2</v>
      </c>
      <c r="F263" s="5" t="s">
        <v>213</v>
      </c>
      <c r="G263" s="97">
        <v>44186</v>
      </c>
      <c r="H263">
        <v>41.279171385562925</v>
      </c>
      <c r="I263">
        <v>32.500243862021748</v>
      </c>
      <c r="J263">
        <v>9.8142446269611767</v>
      </c>
      <c r="K263">
        <v>7.6987256479410693</v>
      </c>
      <c r="N263">
        <f t="shared" si="50"/>
        <v>73.779415247584666</v>
      </c>
      <c r="O263">
        <f t="shared" si="51"/>
        <v>83.593659874545835</v>
      </c>
      <c r="P263">
        <f t="shared" si="49"/>
        <v>91.29238552248691</v>
      </c>
    </row>
    <row r="264" spans="1:18" x14ac:dyDescent="0.25">
      <c r="A264" t="s">
        <v>178</v>
      </c>
      <c r="B264" t="s">
        <v>212</v>
      </c>
      <c r="C264" s="5">
        <v>2</v>
      </c>
      <c r="D264" s="5">
        <v>4</v>
      </c>
      <c r="E264">
        <v>2</v>
      </c>
      <c r="F264" s="5" t="s">
        <v>213</v>
      </c>
      <c r="G264" s="97">
        <v>44207</v>
      </c>
      <c r="H264">
        <v>56.263346329105914</v>
      </c>
      <c r="I264">
        <v>42.016066381618543</v>
      </c>
      <c r="J264">
        <v>27.338954213709826</v>
      </c>
      <c r="K264">
        <v>15.062228598965758</v>
      </c>
      <c r="N264">
        <f t="shared" si="50"/>
        <v>98.279412710724458</v>
      </c>
      <c r="O264">
        <f t="shared" si="51"/>
        <v>125.61836692443428</v>
      </c>
      <c r="P264">
        <f t="shared" si="49"/>
        <v>140.68059552340003</v>
      </c>
    </row>
    <row r="265" spans="1:18" x14ac:dyDescent="0.25">
      <c r="A265" t="s">
        <v>178</v>
      </c>
      <c r="B265" t="s">
        <v>212</v>
      </c>
      <c r="C265" s="5">
        <v>2</v>
      </c>
      <c r="D265" s="5">
        <v>4</v>
      </c>
      <c r="E265">
        <v>2</v>
      </c>
      <c r="F265" s="5" t="s">
        <v>213</v>
      </c>
      <c r="G265" s="97">
        <v>44216</v>
      </c>
      <c r="H265">
        <v>48.494260263701541</v>
      </c>
      <c r="I265">
        <v>23.392867596007871</v>
      </c>
      <c r="J265">
        <v>16.425443771009235</v>
      </c>
      <c r="K265">
        <v>10.725957825949411</v>
      </c>
      <c r="L265">
        <v>21.522075820118051</v>
      </c>
      <c r="M265">
        <v>13.263913698239291</v>
      </c>
      <c r="N265">
        <f t="shared" si="50"/>
        <v>71.887127859709409</v>
      </c>
      <c r="O265">
        <f t="shared" si="51"/>
        <v>88.312571630718651</v>
      </c>
      <c r="P265">
        <f t="shared" si="49"/>
        <v>99.038529456668059</v>
      </c>
      <c r="Q265">
        <f t="shared" ref="Q265:Q266" si="54">H265+I265+J265+K265+L265</f>
        <v>120.56060527678611</v>
      </c>
      <c r="R265">
        <f t="shared" ref="R265:R266" si="55">M265+Q265</f>
        <v>133.8245189750254</v>
      </c>
    </row>
    <row r="266" spans="1:18" x14ac:dyDescent="0.25">
      <c r="A266" t="s">
        <v>171</v>
      </c>
      <c r="B266" t="s">
        <v>212</v>
      </c>
      <c r="C266" s="21">
        <v>1</v>
      </c>
      <c r="D266" s="21">
        <v>1</v>
      </c>
      <c r="E266">
        <v>2</v>
      </c>
      <c r="F266" s="5" t="s">
        <v>181</v>
      </c>
      <c r="G266" s="100">
        <v>44251</v>
      </c>
      <c r="H266">
        <v>26.959024943211357</v>
      </c>
      <c r="I266">
        <v>12.267128546966976</v>
      </c>
      <c r="J266">
        <v>14.988368858163076</v>
      </c>
      <c r="K266">
        <v>14.451189062619012</v>
      </c>
      <c r="L266">
        <v>11.627946224699878</v>
      </c>
      <c r="M266">
        <v>8.6530902772371441</v>
      </c>
      <c r="N266">
        <f t="shared" si="50"/>
        <v>39.226153490178334</v>
      </c>
      <c r="O266">
        <f t="shared" si="51"/>
        <v>54.214522348341411</v>
      </c>
      <c r="P266">
        <f t="shared" si="49"/>
        <v>68.665711410960427</v>
      </c>
      <c r="Q266">
        <f t="shared" si="54"/>
        <v>80.29365763566031</v>
      </c>
      <c r="R266">
        <f t="shared" si="55"/>
        <v>88.94674791289745</v>
      </c>
    </row>
    <row r="267" spans="1:18" x14ac:dyDescent="0.25">
      <c r="A267" t="s">
        <v>171</v>
      </c>
      <c r="B267" t="s">
        <v>212</v>
      </c>
      <c r="C267" s="21">
        <v>1</v>
      </c>
      <c r="D267" s="21">
        <v>1</v>
      </c>
      <c r="E267">
        <v>2</v>
      </c>
      <c r="F267" s="5" t="s">
        <v>181</v>
      </c>
      <c r="G267" s="100">
        <v>44292</v>
      </c>
      <c r="H267">
        <v>27.32231674925605</v>
      </c>
      <c r="I267">
        <v>23.670854170696096</v>
      </c>
      <c r="J267">
        <v>8.684548511461287</v>
      </c>
      <c r="K267">
        <v>12.203244273114271</v>
      </c>
      <c r="N267">
        <f t="shared" si="50"/>
        <v>50.993170919952149</v>
      </c>
      <c r="O267">
        <f t="shared" si="51"/>
        <v>59.677719431413436</v>
      </c>
      <c r="P267">
        <f t="shared" si="49"/>
        <v>71.880963704527701</v>
      </c>
    </row>
    <row r="268" spans="1:18" x14ac:dyDescent="0.25">
      <c r="A268" t="s">
        <v>171</v>
      </c>
      <c r="B268" t="s">
        <v>212</v>
      </c>
      <c r="C268" s="21">
        <v>1</v>
      </c>
      <c r="D268" s="21">
        <v>1</v>
      </c>
      <c r="E268">
        <v>2</v>
      </c>
      <c r="F268" s="5" t="s">
        <v>181</v>
      </c>
      <c r="G268" s="100">
        <v>44319</v>
      </c>
      <c r="H268">
        <v>2.9885746433911975</v>
      </c>
      <c r="I268">
        <v>6.9693941616099959</v>
      </c>
      <c r="J268">
        <v>7.2858428001761046</v>
      </c>
      <c r="K268">
        <v>11.630200446747157</v>
      </c>
      <c r="N268">
        <f t="shared" si="50"/>
        <v>9.9579688050011939</v>
      </c>
      <c r="O268">
        <f t="shared" si="51"/>
        <v>17.243811605177299</v>
      </c>
      <c r="P268">
        <f t="shared" si="49"/>
        <v>28.874012051924456</v>
      </c>
    </row>
    <row r="269" spans="1:18" x14ac:dyDescent="0.25">
      <c r="A269" t="s">
        <v>171</v>
      </c>
      <c r="B269" t="s">
        <v>212</v>
      </c>
      <c r="C269" s="21">
        <v>1</v>
      </c>
      <c r="D269" s="21">
        <v>1</v>
      </c>
      <c r="E269">
        <v>2</v>
      </c>
      <c r="F269" s="5" t="s">
        <v>181</v>
      </c>
      <c r="G269" s="100">
        <v>44357</v>
      </c>
      <c r="H269">
        <v>6.1714718451057653</v>
      </c>
      <c r="I269">
        <v>3.6822675972160863</v>
      </c>
      <c r="J269">
        <v>4.6310193991196336</v>
      </c>
      <c r="K269">
        <v>7.0848741781647186</v>
      </c>
      <c r="L269">
        <v>10.939258656344233</v>
      </c>
      <c r="N269">
        <f t="shared" si="50"/>
        <v>9.8537394423218512</v>
      </c>
      <c r="O269">
        <f t="shared" si="51"/>
        <v>14.484758841441485</v>
      </c>
      <c r="P269">
        <f t="shared" si="49"/>
        <v>21.569633019606204</v>
      </c>
      <c r="Q269">
        <f t="shared" ref="Q269:Q272" si="56">H269+I269+J269+K269+L269</f>
        <v>32.508891675950437</v>
      </c>
    </row>
    <row r="270" spans="1:18" x14ac:dyDescent="0.25">
      <c r="A270" t="s">
        <v>171</v>
      </c>
      <c r="B270" t="s">
        <v>212</v>
      </c>
      <c r="C270" s="21">
        <v>1</v>
      </c>
      <c r="D270" s="21">
        <v>1</v>
      </c>
      <c r="E270">
        <v>2</v>
      </c>
      <c r="F270" s="5" t="s">
        <v>181</v>
      </c>
      <c r="G270" s="100">
        <v>44383</v>
      </c>
      <c r="H270">
        <v>4.9164736283159698</v>
      </c>
      <c r="I270">
        <v>5.3464429417952672</v>
      </c>
      <c r="J270">
        <v>7.809972398935157</v>
      </c>
      <c r="K270">
        <v>8.3609921770657056</v>
      </c>
      <c r="L270">
        <v>12.26904147987138</v>
      </c>
      <c r="N270">
        <f t="shared" si="50"/>
        <v>10.262916570111237</v>
      </c>
      <c r="O270">
        <f t="shared" si="51"/>
        <v>18.072888969046396</v>
      </c>
      <c r="P270">
        <f t="shared" si="49"/>
        <v>26.4338811461121</v>
      </c>
      <c r="Q270">
        <f t="shared" si="56"/>
        <v>38.702922625983476</v>
      </c>
    </row>
    <row r="271" spans="1:18" x14ac:dyDescent="0.25">
      <c r="A271" t="s">
        <v>171</v>
      </c>
      <c r="B271" t="s">
        <v>212</v>
      </c>
      <c r="C271" s="21">
        <v>1</v>
      </c>
      <c r="D271" s="21">
        <v>1</v>
      </c>
      <c r="E271">
        <v>2</v>
      </c>
      <c r="F271" s="5" t="s">
        <v>181</v>
      </c>
      <c r="G271" s="100">
        <v>44403</v>
      </c>
      <c r="H271">
        <v>3.2472645380988769</v>
      </c>
      <c r="I271">
        <v>3.6578937140207595</v>
      </c>
      <c r="J271">
        <v>1.9075992958301846</v>
      </c>
      <c r="K271">
        <v>3.5847532400719513</v>
      </c>
      <c r="L271">
        <v>3.700665064543788</v>
      </c>
      <c r="M271">
        <v>6.9377305208429867</v>
      </c>
      <c r="N271">
        <f t="shared" si="50"/>
        <v>6.9051582521196364</v>
      </c>
      <c r="O271">
        <f t="shared" si="51"/>
        <v>8.8127575479498219</v>
      </c>
      <c r="P271">
        <f t="shared" si="49"/>
        <v>12.397510788021773</v>
      </c>
      <c r="Q271">
        <f t="shared" si="56"/>
        <v>16.098175852565561</v>
      </c>
      <c r="R271">
        <f t="shared" ref="R271:R272" si="57">M271+Q271</f>
        <v>23.035906373408547</v>
      </c>
    </row>
    <row r="272" spans="1:18" x14ac:dyDescent="0.25">
      <c r="A272" t="s">
        <v>173</v>
      </c>
      <c r="B272" t="s">
        <v>212</v>
      </c>
      <c r="C272" s="21">
        <v>1</v>
      </c>
      <c r="D272">
        <v>2</v>
      </c>
      <c r="E272">
        <v>2</v>
      </c>
      <c r="F272" s="5" t="s">
        <v>181</v>
      </c>
      <c r="G272" s="97">
        <v>44251</v>
      </c>
      <c r="H272" s="5">
        <v>39.884452389001865</v>
      </c>
      <c r="I272" s="5">
        <v>17.182541001202917</v>
      </c>
      <c r="J272" s="5">
        <v>20.680200489704706</v>
      </c>
      <c r="K272" s="5">
        <v>13.754219443110207</v>
      </c>
      <c r="L272" s="5">
        <v>12.850591632001143</v>
      </c>
      <c r="M272" s="5">
        <v>7.3731238465322431</v>
      </c>
      <c r="N272">
        <f t="shared" si="50"/>
        <v>57.066993390204786</v>
      </c>
      <c r="O272">
        <f t="shared" si="51"/>
        <v>77.747193879909489</v>
      </c>
      <c r="P272">
        <f t="shared" si="49"/>
        <v>91.50141332301969</v>
      </c>
      <c r="Q272">
        <f t="shared" si="56"/>
        <v>104.35200495502083</v>
      </c>
      <c r="R272">
        <f t="shared" si="57"/>
        <v>111.72512880155307</v>
      </c>
    </row>
    <row r="273" spans="1:18" x14ac:dyDescent="0.25">
      <c r="A273" t="s">
        <v>173</v>
      </c>
      <c r="B273" t="s">
        <v>212</v>
      </c>
      <c r="C273" s="21">
        <v>1</v>
      </c>
      <c r="D273">
        <v>2</v>
      </c>
      <c r="E273">
        <v>2</v>
      </c>
      <c r="F273" s="5" t="s">
        <v>181</v>
      </c>
      <c r="G273" s="97">
        <v>44292</v>
      </c>
      <c r="H273" s="5">
        <v>27.123335093653676</v>
      </c>
      <c r="I273" s="5">
        <v>32.443549494595779</v>
      </c>
      <c r="J273" s="5">
        <v>18.161650934920257</v>
      </c>
      <c r="K273" s="5">
        <v>18.823808014409558</v>
      </c>
      <c r="L273" s="5"/>
      <c r="M273" s="5"/>
      <c r="N273">
        <f t="shared" si="50"/>
        <v>59.566884588249451</v>
      </c>
      <c r="O273">
        <f t="shared" si="51"/>
        <v>77.728535523169711</v>
      </c>
      <c r="P273">
        <f t="shared" si="49"/>
        <v>96.552343537579276</v>
      </c>
    </row>
    <row r="274" spans="1:18" x14ac:dyDescent="0.25">
      <c r="A274" t="s">
        <v>173</v>
      </c>
      <c r="B274" t="s">
        <v>212</v>
      </c>
      <c r="C274" s="21">
        <v>1</v>
      </c>
      <c r="D274">
        <v>2</v>
      </c>
      <c r="E274">
        <v>2</v>
      </c>
      <c r="F274" s="5" t="s">
        <v>181</v>
      </c>
      <c r="G274" s="97">
        <v>44319</v>
      </c>
      <c r="H274" s="5">
        <v>3.2820750711179092</v>
      </c>
      <c r="I274" s="5">
        <v>5.9144729604435806</v>
      </c>
      <c r="J274" s="5">
        <v>10.758328359343979</v>
      </c>
      <c r="K274" s="5">
        <v>14.067483357766807</v>
      </c>
      <c r="L274" s="5"/>
      <c r="M274" s="5"/>
      <c r="N274">
        <f t="shared" si="50"/>
        <v>9.1965480315614894</v>
      </c>
      <c r="O274">
        <f t="shared" si="51"/>
        <v>19.954876390905468</v>
      </c>
      <c r="P274">
        <f t="shared" si="49"/>
        <v>34.022359748672272</v>
      </c>
    </row>
    <row r="275" spans="1:18" x14ac:dyDescent="0.25">
      <c r="A275" t="s">
        <v>173</v>
      </c>
      <c r="B275" t="s">
        <v>212</v>
      </c>
      <c r="C275" s="21">
        <v>1</v>
      </c>
      <c r="D275">
        <v>2</v>
      </c>
      <c r="E275">
        <v>2</v>
      </c>
      <c r="F275" s="5" t="s">
        <v>181</v>
      </c>
      <c r="G275" s="97">
        <v>44357</v>
      </c>
      <c r="H275" s="5">
        <v>4.7634864856818275</v>
      </c>
      <c r="I275" s="5">
        <v>4.4672024143731681</v>
      </c>
      <c r="J275" s="5">
        <v>5.7443021812981856</v>
      </c>
      <c r="K275" s="5">
        <v>11.579108644441922</v>
      </c>
      <c r="L275" s="5">
        <v>12.587655576226439</v>
      </c>
      <c r="M275" s="5"/>
      <c r="N275">
        <f t="shared" si="50"/>
        <v>9.2306889000549965</v>
      </c>
      <c r="O275">
        <f t="shared" si="51"/>
        <v>14.974991081353181</v>
      </c>
      <c r="P275">
        <f t="shared" si="49"/>
        <v>26.554099725795105</v>
      </c>
      <c r="Q275">
        <f t="shared" ref="Q275:Q278" si="58">H275+I275+J275+K275+L275</f>
        <v>39.141755302021544</v>
      </c>
    </row>
    <row r="276" spans="1:18" x14ac:dyDescent="0.25">
      <c r="A276" t="s">
        <v>173</v>
      </c>
      <c r="B276" t="s">
        <v>212</v>
      </c>
      <c r="C276" s="21">
        <v>1</v>
      </c>
      <c r="D276">
        <v>2</v>
      </c>
      <c r="E276">
        <v>2</v>
      </c>
      <c r="F276" s="5" t="s">
        <v>181</v>
      </c>
      <c r="G276" s="97">
        <v>44383</v>
      </c>
      <c r="H276" s="5">
        <v>6.2578168801914149</v>
      </c>
      <c r="I276" s="5">
        <v>5.8373980033423587</v>
      </c>
      <c r="J276" s="5">
        <v>8.0801525738537006</v>
      </c>
      <c r="K276" s="5">
        <v>8.0382218905950218</v>
      </c>
      <c r="L276" s="5">
        <v>12.996300370054971</v>
      </c>
      <c r="M276" s="5"/>
      <c r="N276">
        <f t="shared" si="50"/>
        <v>12.095214883533774</v>
      </c>
      <c r="O276">
        <f t="shared" si="51"/>
        <v>20.175367457387473</v>
      </c>
      <c r="P276">
        <f t="shared" si="49"/>
        <v>28.213589347982495</v>
      </c>
      <c r="Q276">
        <f t="shared" si="58"/>
        <v>41.209889718037466</v>
      </c>
    </row>
    <row r="277" spans="1:18" x14ac:dyDescent="0.25">
      <c r="A277" t="s">
        <v>173</v>
      </c>
      <c r="B277" t="s">
        <v>212</v>
      </c>
      <c r="C277" s="21">
        <v>1</v>
      </c>
      <c r="D277">
        <v>2</v>
      </c>
      <c r="E277">
        <v>2</v>
      </c>
      <c r="F277" s="5" t="s">
        <v>181</v>
      </c>
      <c r="G277" s="97">
        <v>44403</v>
      </c>
      <c r="H277" s="5">
        <v>3.4595403764462924</v>
      </c>
      <c r="I277" s="5">
        <v>3.1926125896407536</v>
      </c>
      <c r="J277" s="5">
        <v>2.9354466638654455</v>
      </c>
      <c r="K277" s="5">
        <v>2.7290477344905275</v>
      </c>
      <c r="L277" s="5">
        <v>5.1604514902789616</v>
      </c>
      <c r="M277" s="5">
        <v>6.4267622576302861</v>
      </c>
      <c r="N277">
        <f t="shared" si="50"/>
        <v>6.652152966087046</v>
      </c>
      <c r="O277">
        <f t="shared" si="51"/>
        <v>9.587599629952491</v>
      </c>
      <c r="P277">
        <f t="shared" si="49"/>
        <v>12.316647364443018</v>
      </c>
      <c r="Q277">
        <f t="shared" si="58"/>
        <v>17.47709885472198</v>
      </c>
      <c r="R277">
        <f t="shared" ref="R277:R278" si="59">M277+Q277</f>
        <v>23.903861112352267</v>
      </c>
    </row>
    <row r="278" spans="1:18" x14ac:dyDescent="0.25">
      <c r="A278" t="s">
        <v>175</v>
      </c>
      <c r="B278" t="s">
        <v>212</v>
      </c>
      <c r="C278" s="21">
        <v>1</v>
      </c>
      <c r="D278">
        <v>3</v>
      </c>
      <c r="E278">
        <v>2</v>
      </c>
      <c r="F278" s="5" t="s">
        <v>181</v>
      </c>
      <c r="G278" s="100">
        <v>44251</v>
      </c>
      <c r="H278">
        <v>58.981937487789466</v>
      </c>
      <c r="I278">
        <v>15.489807608828848</v>
      </c>
      <c r="J278">
        <v>18.283902550138265</v>
      </c>
      <c r="K278">
        <v>13.753339206184311</v>
      </c>
      <c r="L278">
        <v>13.119373738448772</v>
      </c>
      <c r="M278">
        <v>8.2936709578607051</v>
      </c>
      <c r="N278">
        <f t="shared" si="50"/>
        <v>74.471745096618321</v>
      </c>
      <c r="O278">
        <f t="shared" si="51"/>
        <v>92.755647646756586</v>
      </c>
      <c r="P278">
        <f t="shared" si="49"/>
        <v>106.50898685294089</v>
      </c>
      <c r="Q278">
        <f t="shared" si="58"/>
        <v>119.62836059138967</v>
      </c>
      <c r="R278">
        <f t="shared" si="59"/>
        <v>127.92203154925036</v>
      </c>
    </row>
    <row r="279" spans="1:18" x14ac:dyDescent="0.25">
      <c r="A279" t="s">
        <v>175</v>
      </c>
      <c r="B279" t="s">
        <v>212</v>
      </c>
      <c r="C279" s="21">
        <v>1</v>
      </c>
      <c r="D279">
        <v>3</v>
      </c>
      <c r="E279">
        <v>2</v>
      </c>
      <c r="F279" s="5" t="s">
        <v>181</v>
      </c>
      <c r="G279" s="100">
        <v>44292</v>
      </c>
      <c r="H279">
        <v>43.265356907859683</v>
      </c>
      <c r="I279">
        <v>34.091217570916186</v>
      </c>
      <c r="J279">
        <v>15.133218535001642</v>
      </c>
      <c r="K279">
        <v>15.496371516505075</v>
      </c>
      <c r="N279">
        <f t="shared" si="50"/>
        <v>77.356574478775869</v>
      </c>
      <c r="O279">
        <f t="shared" si="51"/>
        <v>92.489793013777515</v>
      </c>
      <c r="P279">
        <f t="shared" si="49"/>
        <v>107.98616453028259</v>
      </c>
    </row>
    <row r="280" spans="1:18" x14ac:dyDescent="0.25">
      <c r="A280" t="s">
        <v>175</v>
      </c>
      <c r="B280" t="s">
        <v>212</v>
      </c>
      <c r="C280" s="21">
        <v>1</v>
      </c>
      <c r="D280">
        <v>3</v>
      </c>
      <c r="E280">
        <v>2</v>
      </c>
      <c r="F280" s="5" t="s">
        <v>181</v>
      </c>
      <c r="G280" s="100">
        <v>44319</v>
      </c>
      <c r="H280">
        <v>5.4802823288306826</v>
      </c>
      <c r="I280">
        <v>8.5593610094875938</v>
      </c>
      <c r="J280">
        <v>9.4446625535324706</v>
      </c>
      <c r="K280">
        <v>10.681390967672888</v>
      </c>
      <c r="N280">
        <f t="shared" si="50"/>
        <v>14.039643338318276</v>
      </c>
      <c r="O280">
        <f t="shared" si="51"/>
        <v>23.484305891850745</v>
      </c>
      <c r="P280">
        <f t="shared" si="49"/>
        <v>34.165696859523635</v>
      </c>
    </row>
    <row r="281" spans="1:18" x14ac:dyDescent="0.25">
      <c r="A281" t="s">
        <v>175</v>
      </c>
      <c r="B281" t="s">
        <v>212</v>
      </c>
      <c r="C281" s="21">
        <v>1</v>
      </c>
      <c r="D281">
        <v>3</v>
      </c>
      <c r="E281">
        <v>2</v>
      </c>
      <c r="F281" s="5" t="s">
        <v>181</v>
      </c>
      <c r="G281" s="100">
        <v>44357</v>
      </c>
      <c r="H281">
        <v>5.1868517657768622</v>
      </c>
      <c r="I281">
        <v>5.7486653153460399</v>
      </c>
      <c r="J281">
        <v>8.6960043309513431</v>
      </c>
      <c r="K281">
        <v>7.7768003610070249</v>
      </c>
      <c r="L281">
        <v>9.1022876443634537</v>
      </c>
      <c r="N281">
        <f t="shared" si="50"/>
        <v>10.935517081122903</v>
      </c>
      <c r="O281">
        <f t="shared" si="51"/>
        <v>19.631521412074246</v>
      </c>
      <c r="P281">
        <f t="shared" si="49"/>
        <v>27.408321773081269</v>
      </c>
      <c r="Q281">
        <f t="shared" ref="Q281:Q284" si="60">H281+I281+J281+K281+L281</f>
        <v>36.510609417444726</v>
      </c>
    </row>
    <row r="282" spans="1:18" x14ac:dyDescent="0.25">
      <c r="A282" t="s">
        <v>175</v>
      </c>
      <c r="B282" t="s">
        <v>212</v>
      </c>
      <c r="C282" s="21">
        <v>1</v>
      </c>
      <c r="D282">
        <v>3</v>
      </c>
      <c r="E282">
        <v>2</v>
      </c>
      <c r="F282" s="5" t="s">
        <v>181</v>
      </c>
      <c r="G282" s="100">
        <v>44383</v>
      </c>
      <c r="H282">
        <v>5.7932559286941494</v>
      </c>
      <c r="I282">
        <v>6.4018335367655554</v>
      </c>
      <c r="J282">
        <v>8.3934846125942251</v>
      </c>
      <c r="K282">
        <v>7.714330445311365</v>
      </c>
      <c r="L282">
        <v>10.291675285392675</v>
      </c>
      <c r="N282">
        <f t="shared" si="50"/>
        <v>12.195089465459706</v>
      </c>
      <c r="O282">
        <f t="shared" si="51"/>
        <v>20.588574078053931</v>
      </c>
      <c r="P282">
        <f t="shared" si="49"/>
        <v>28.302904523365296</v>
      </c>
      <c r="Q282">
        <f t="shared" si="60"/>
        <v>38.59457980875797</v>
      </c>
    </row>
    <row r="283" spans="1:18" x14ac:dyDescent="0.25">
      <c r="A283" t="s">
        <v>175</v>
      </c>
      <c r="B283" t="s">
        <v>212</v>
      </c>
      <c r="C283" s="21">
        <v>1</v>
      </c>
      <c r="D283">
        <v>3</v>
      </c>
      <c r="E283">
        <v>2</v>
      </c>
      <c r="F283" s="5" t="s">
        <v>181</v>
      </c>
      <c r="G283" s="100">
        <v>44403</v>
      </c>
      <c r="H283">
        <v>4.4514271112859696</v>
      </c>
      <c r="I283">
        <v>4.7559042124923288</v>
      </c>
      <c r="J283">
        <v>3.3552306449554021</v>
      </c>
      <c r="K283">
        <v>2.9541453718931812</v>
      </c>
      <c r="L283">
        <v>5.6282858613926781</v>
      </c>
      <c r="M283">
        <v>4.7728395222768887</v>
      </c>
      <c r="N283">
        <f t="shared" si="50"/>
        <v>9.2073313237782983</v>
      </c>
      <c r="O283">
        <f t="shared" si="51"/>
        <v>12.5625619687337</v>
      </c>
      <c r="P283">
        <f t="shared" si="49"/>
        <v>15.516707340626882</v>
      </c>
      <c r="Q283">
        <f t="shared" si="60"/>
        <v>21.14499320201956</v>
      </c>
      <c r="R283">
        <f t="shared" ref="R283:R284" si="61">M283+Q283</f>
        <v>25.917832724296449</v>
      </c>
    </row>
    <row r="284" spans="1:18" x14ac:dyDescent="0.25">
      <c r="A284" t="s">
        <v>177</v>
      </c>
      <c r="B284" t="s">
        <v>212</v>
      </c>
      <c r="C284" s="21">
        <v>1</v>
      </c>
      <c r="D284">
        <v>4</v>
      </c>
      <c r="E284">
        <v>2</v>
      </c>
      <c r="F284" s="5" t="s">
        <v>181</v>
      </c>
      <c r="G284" s="97">
        <v>44251</v>
      </c>
      <c r="H284" s="5">
        <v>96.899558213939954</v>
      </c>
      <c r="I284" s="5">
        <v>27.589311007121996</v>
      </c>
      <c r="J284" s="5">
        <v>30.092394370538052</v>
      </c>
      <c r="K284" s="5">
        <v>16.942339214055547</v>
      </c>
      <c r="L284" s="5">
        <v>13.881727911315382</v>
      </c>
      <c r="M284" s="5">
        <v>12.608030939800951</v>
      </c>
      <c r="N284">
        <f t="shared" si="50"/>
        <v>124.48886922106195</v>
      </c>
      <c r="O284">
        <f t="shared" si="51"/>
        <v>154.58126359159999</v>
      </c>
      <c r="P284">
        <f t="shared" si="49"/>
        <v>171.52360280565554</v>
      </c>
      <c r="Q284">
        <f t="shared" si="60"/>
        <v>185.40533071697092</v>
      </c>
      <c r="R284">
        <f t="shared" si="61"/>
        <v>198.01336165677188</v>
      </c>
    </row>
    <row r="285" spans="1:18" x14ac:dyDescent="0.25">
      <c r="A285" t="s">
        <v>177</v>
      </c>
      <c r="B285" t="s">
        <v>212</v>
      </c>
      <c r="C285" s="21">
        <v>1</v>
      </c>
      <c r="D285">
        <v>4</v>
      </c>
      <c r="E285">
        <v>2</v>
      </c>
      <c r="F285" s="5" t="s">
        <v>181</v>
      </c>
      <c r="G285" s="97">
        <v>44292</v>
      </c>
      <c r="H285" s="5">
        <v>60.507588753216879</v>
      </c>
      <c r="I285" s="5">
        <v>51.92086500597987</v>
      </c>
      <c r="J285" s="5">
        <v>19.835790551015592</v>
      </c>
      <c r="K285" s="5">
        <v>13.065241544322722</v>
      </c>
      <c r="L285" s="5"/>
      <c r="M285" s="5"/>
      <c r="N285">
        <f t="shared" si="50"/>
        <v>112.42845375919674</v>
      </c>
      <c r="O285">
        <f t="shared" si="51"/>
        <v>132.26424431021235</v>
      </c>
      <c r="P285">
        <f t="shared" si="49"/>
        <v>145.32948585453508</v>
      </c>
    </row>
    <row r="286" spans="1:18" x14ac:dyDescent="0.25">
      <c r="A286" t="s">
        <v>177</v>
      </c>
      <c r="B286" t="s">
        <v>212</v>
      </c>
      <c r="C286" s="21">
        <v>1</v>
      </c>
      <c r="D286">
        <v>4</v>
      </c>
      <c r="E286">
        <v>2</v>
      </c>
      <c r="F286" s="5" t="s">
        <v>181</v>
      </c>
      <c r="G286" s="97">
        <v>44319</v>
      </c>
      <c r="H286" s="5">
        <v>27.817642935772863</v>
      </c>
      <c r="I286" s="5">
        <v>30.641575341300324</v>
      </c>
      <c r="J286" s="5">
        <v>18.386626345985849</v>
      </c>
      <c r="K286" s="5">
        <v>10.706116578325496</v>
      </c>
      <c r="L286" s="5"/>
      <c r="M286" s="5"/>
      <c r="N286">
        <f t="shared" si="50"/>
        <v>58.459218277073191</v>
      </c>
      <c r="O286">
        <f t="shared" si="51"/>
        <v>76.845844623059037</v>
      </c>
      <c r="P286">
        <f t="shared" si="49"/>
        <v>87.551961201384529</v>
      </c>
    </row>
    <row r="287" spans="1:18" x14ac:dyDescent="0.25">
      <c r="A287" t="s">
        <v>177</v>
      </c>
      <c r="B287" t="s">
        <v>212</v>
      </c>
      <c r="C287" s="21">
        <v>1</v>
      </c>
      <c r="D287">
        <v>4</v>
      </c>
      <c r="E287">
        <v>2</v>
      </c>
      <c r="F287" s="5" t="s">
        <v>181</v>
      </c>
      <c r="G287" s="97">
        <v>44357</v>
      </c>
      <c r="H287" s="5">
        <v>8.4281776961364532</v>
      </c>
      <c r="I287" s="5">
        <v>18.772231528812355</v>
      </c>
      <c r="J287" s="5">
        <v>23.879897271486264</v>
      </c>
      <c r="K287" s="5">
        <v>20.030412295767142</v>
      </c>
      <c r="L287" s="5">
        <v>14.068238300523836</v>
      </c>
      <c r="M287" s="5"/>
      <c r="N287">
        <f t="shared" si="50"/>
        <v>27.200409224948807</v>
      </c>
      <c r="O287">
        <f t="shared" si="51"/>
        <v>51.080306496435071</v>
      </c>
      <c r="P287">
        <f t="shared" si="49"/>
        <v>71.110718792202221</v>
      </c>
      <c r="Q287">
        <f t="shared" ref="Q287:Q290" si="62">H287+I287+J287+K287+L287</f>
        <v>85.178957092726051</v>
      </c>
    </row>
    <row r="288" spans="1:18" x14ac:dyDescent="0.25">
      <c r="A288" t="s">
        <v>177</v>
      </c>
      <c r="B288" t="s">
        <v>212</v>
      </c>
      <c r="C288" s="21">
        <v>1</v>
      </c>
      <c r="D288">
        <v>4</v>
      </c>
      <c r="E288">
        <v>2</v>
      </c>
      <c r="F288" s="5" t="s">
        <v>181</v>
      </c>
      <c r="G288" s="97">
        <v>44383</v>
      </c>
      <c r="H288" s="5">
        <v>9.3154977682757742</v>
      </c>
      <c r="I288" s="5">
        <v>8.7987760166138127</v>
      </c>
      <c r="J288" s="5">
        <v>24.962798014360246</v>
      </c>
      <c r="K288" s="5">
        <v>18.773350578634457</v>
      </c>
      <c r="L288" s="5">
        <v>22.867636522295971</v>
      </c>
      <c r="M288" s="5"/>
      <c r="N288">
        <f t="shared" si="50"/>
        <v>18.114273784889587</v>
      </c>
      <c r="O288">
        <f t="shared" si="51"/>
        <v>43.077071799249836</v>
      </c>
      <c r="P288">
        <f t="shared" si="49"/>
        <v>61.850422377884293</v>
      </c>
      <c r="Q288">
        <f t="shared" si="62"/>
        <v>84.718058900180267</v>
      </c>
    </row>
    <row r="289" spans="1:18" x14ac:dyDescent="0.25">
      <c r="A289" t="s">
        <v>177</v>
      </c>
      <c r="B289" t="s">
        <v>212</v>
      </c>
      <c r="C289" s="21">
        <v>1</v>
      </c>
      <c r="D289">
        <v>4</v>
      </c>
      <c r="E289">
        <v>2</v>
      </c>
      <c r="F289" s="5" t="s">
        <v>181</v>
      </c>
      <c r="G289" s="97">
        <v>44403</v>
      </c>
      <c r="H289" s="5">
        <v>7.5047512487409458</v>
      </c>
      <c r="I289" s="5">
        <v>7.1123889153014321</v>
      </c>
      <c r="J289" s="5">
        <v>9.6486617762291207</v>
      </c>
      <c r="K289" s="5">
        <v>10.730168423167049</v>
      </c>
      <c r="L289" s="5">
        <v>10.598891878985153</v>
      </c>
      <c r="M289" s="5">
        <v>7.7935895436348135</v>
      </c>
      <c r="N289">
        <f t="shared" si="50"/>
        <v>14.617140164042379</v>
      </c>
      <c r="O289">
        <f t="shared" si="51"/>
        <v>24.265801940271501</v>
      </c>
      <c r="P289">
        <f t="shared" si="49"/>
        <v>34.995970363438552</v>
      </c>
      <c r="Q289">
        <f t="shared" si="62"/>
        <v>45.594862242423702</v>
      </c>
      <c r="R289">
        <f t="shared" ref="R289:R290" si="63">M289+Q289</f>
        <v>53.388451786058518</v>
      </c>
    </row>
    <row r="290" spans="1:18" x14ac:dyDescent="0.25">
      <c r="A290" t="s">
        <v>172</v>
      </c>
      <c r="B290" t="s">
        <v>212</v>
      </c>
      <c r="C290" s="5">
        <v>2</v>
      </c>
      <c r="D290" s="21">
        <v>1</v>
      </c>
      <c r="E290">
        <v>2</v>
      </c>
      <c r="F290" s="5" t="s">
        <v>181</v>
      </c>
      <c r="G290" s="100">
        <v>44251</v>
      </c>
      <c r="H290">
        <v>37.492079515596046</v>
      </c>
      <c r="I290">
        <v>15.589840696085185</v>
      </c>
      <c r="J290">
        <v>16.15443251360356</v>
      </c>
      <c r="K290">
        <v>13.524955786451301</v>
      </c>
      <c r="L290">
        <v>8.7211430859802057</v>
      </c>
      <c r="M290">
        <v>8.6026121767303945</v>
      </c>
      <c r="N290">
        <f t="shared" si="50"/>
        <v>53.081920211681229</v>
      </c>
      <c r="O290">
        <f t="shared" si="51"/>
        <v>69.236352725284789</v>
      </c>
      <c r="P290">
        <f t="shared" si="49"/>
        <v>82.76130851173609</v>
      </c>
      <c r="Q290">
        <f t="shared" si="62"/>
        <v>91.482451597716292</v>
      </c>
      <c r="R290">
        <f t="shared" si="63"/>
        <v>100.08506377444668</v>
      </c>
    </row>
    <row r="291" spans="1:18" x14ac:dyDescent="0.25">
      <c r="A291" t="s">
        <v>172</v>
      </c>
      <c r="B291" t="s">
        <v>212</v>
      </c>
      <c r="C291" s="5">
        <v>2</v>
      </c>
      <c r="D291" s="21">
        <v>1</v>
      </c>
      <c r="E291">
        <v>2</v>
      </c>
      <c r="F291" s="5" t="s">
        <v>181</v>
      </c>
      <c r="G291" s="100">
        <v>44292</v>
      </c>
      <c r="H291">
        <v>22.785443048801735</v>
      </c>
      <c r="I291">
        <v>23.468982858000672</v>
      </c>
      <c r="J291">
        <v>14.70113559592081</v>
      </c>
      <c r="K291">
        <v>10.513575164226964</v>
      </c>
      <c r="N291">
        <f t="shared" si="50"/>
        <v>46.25442590680241</v>
      </c>
      <c r="O291">
        <f t="shared" si="51"/>
        <v>60.955561502723221</v>
      </c>
      <c r="P291">
        <f t="shared" si="49"/>
        <v>71.469136666950192</v>
      </c>
    </row>
    <row r="292" spans="1:18" x14ac:dyDescent="0.25">
      <c r="A292" t="s">
        <v>172</v>
      </c>
      <c r="B292" t="s">
        <v>212</v>
      </c>
      <c r="C292" s="5">
        <v>2</v>
      </c>
      <c r="D292" s="21">
        <v>1</v>
      </c>
      <c r="E292">
        <v>2</v>
      </c>
      <c r="F292" s="5" t="s">
        <v>181</v>
      </c>
      <c r="G292" s="100">
        <v>44319</v>
      </c>
      <c r="H292">
        <v>2.6654269777822797</v>
      </c>
      <c r="I292">
        <v>4.0577544112644039</v>
      </c>
      <c r="J292">
        <v>6.8345479525762087</v>
      </c>
      <c r="K292">
        <v>6.1395112136038055</v>
      </c>
      <c r="N292">
        <f t="shared" si="50"/>
        <v>6.7231813890466832</v>
      </c>
      <c r="O292">
        <f t="shared" si="51"/>
        <v>13.557729341622892</v>
      </c>
      <c r="P292">
        <f t="shared" si="49"/>
        <v>19.697240555226699</v>
      </c>
    </row>
    <row r="293" spans="1:18" x14ac:dyDescent="0.25">
      <c r="A293" t="s">
        <v>172</v>
      </c>
      <c r="B293" t="s">
        <v>212</v>
      </c>
      <c r="C293" s="5">
        <v>2</v>
      </c>
      <c r="D293" s="21">
        <v>1</v>
      </c>
      <c r="E293">
        <v>2</v>
      </c>
      <c r="F293" s="5" t="s">
        <v>181</v>
      </c>
      <c r="G293" s="100">
        <v>44357</v>
      </c>
      <c r="H293">
        <v>3.8452314689119742</v>
      </c>
      <c r="I293">
        <v>5.0521301240456697</v>
      </c>
      <c r="J293">
        <v>7.0182715615406552</v>
      </c>
      <c r="K293">
        <v>8.0406724708992545</v>
      </c>
      <c r="L293">
        <v>9.3719168807464222</v>
      </c>
      <c r="N293">
        <f t="shared" si="50"/>
        <v>8.8973615929576439</v>
      </c>
      <c r="O293">
        <f t="shared" si="51"/>
        <v>15.915633154498298</v>
      </c>
      <c r="P293">
        <f t="shared" si="49"/>
        <v>23.956305625397555</v>
      </c>
      <c r="Q293">
        <f t="shared" ref="Q293:Q296" si="64">H293+I293+J293+K293+L293</f>
        <v>33.328222506143973</v>
      </c>
    </row>
    <row r="294" spans="1:18" x14ac:dyDescent="0.25">
      <c r="A294" t="s">
        <v>172</v>
      </c>
      <c r="B294" t="s">
        <v>212</v>
      </c>
      <c r="C294" s="5">
        <v>2</v>
      </c>
      <c r="D294" s="21">
        <v>1</v>
      </c>
      <c r="E294">
        <v>2</v>
      </c>
      <c r="F294" s="5" t="s">
        <v>181</v>
      </c>
      <c r="G294" s="100">
        <v>44383</v>
      </c>
      <c r="H294">
        <v>4.9120923420678837</v>
      </c>
      <c r="I294">
        <v>5.3258408528476968</v>
      </c>
      <c r="J294">
        <v>7.7314013895357325</v>
      </c>
      <c r="K294">
        <v>7.7114357992277505</v>
      </c>
      <c r="L294">
        <v>10.52716305628563</v>
      </c>
      <c r="N294">
        <f t="shared" si="50"/>
        <v>10.237933194915581</v>
      </c>
      <c r="O294">
        <f t="shared" si="51"/>
        <v>17.969334584451314</v>
      </c>
      <c r="P294">
        <f t="shared" si="49"/>
        <v>25.680770383679064</v>
      </c>
      <c r="Q294">
        <f t="shared" si="64"/>
        <v>36.207933439964691</v>
      </c>
    </row>
    <row r="295" spans="1:18" x14ac:dyDescent="0.25">
      <c r="A295" t="s">
        <v>172</v>
      </c>
      <c r="B295" t="s">
        <v>212</v>
      </c>
      <c r="C295" s="5">
        <v>2</v>
      </c>
      <c r="D295" s="21">
        <v>1</v>
      </c>
      <c r="E295">
        <v>2</v>
      </c>
      <c r="F295" s="5" t="s">
        <v>181</v>
      </c>
      <c r="G295" s="100">
        <v>44403</v>
      </c>
      <c r="H295">
        <v>3.2484433667563635</v>
      </c>
      <c r="I295">
        <v>2.8767984641706406</v>
      </c>
      <c r="J295">
        <v>1.6671501437282343</v>
      </c>
      <c r="K295">
        <v>3.3234774984826156</v>
      </c>
      <c r="L295">
        <v>5.3503588512320617</v>
      </c>
      <c r="M295">
        <v>7.2483104636902063</v>
      </c>
      <c r="N295">
        <f t="shared" si="50"/>
        <v>6.1252418309270045</v>
      </c>
      <c r="O295">
        <f t="shared" si="51"/>
        <v>7.7923919746552386</v>
      </c>
      <c r="P295">
        <f t="shared" si="49"/>
        <v>11.115869473137854</v>
      </c>
      <c r="Q295">
        <f t="shared" si="64"/>
        <v>16.466228324369915</v>
      </c>
      <c r="R295">
        <f t="shared" ref="R295:R296" si="65">M295+Q295</f>
        <v>23.714538788060121</v>
      </c>
    </row>
    <row r="296" spans="1:18" x14ac:dyDescent="0.25">
      <c r="A296" t="s">
        <v>174</v>
      </c>
      <c r="B296" t="s">
        <v>212</v>
      </c>
      <c r="C296" s="5">
        <v>2</v>
      </c>
      <c r="D296">
        <v>2</v>
      </c>
      <c r="E296">
        <v>2</v>
      </c>
      <c r="F296" s="5" t="s">
        <v>181</v>
      </c>
      <c r="G296" s="97">
        <v>44251</v>
      </c>
      <c r="H296" s="5">
        <v>59.666075191874199</v>
      </c>
      <c r="I296" s="5">
        <v>13.4787383863166</v>
      </c>
      <c r="J296" s="5">
        <v>17.483130750316757</v>
      </c>
      <c r="K296" s="5">
        <v>12.556130064724247</v>
      </c>
      <c r="L296" s="5">
        <v>8.8008453415468733</v>
      </c>
      <c r="M296" s="5">
        <v>8.7318409243334862</v>
      </c>
      <c r="N296">
        <f t="shared" si="50"/>
        <v>73.144813578190792</v>
      </c>
      <c r="O296">
        <f t="shared" si="51"/>
        <v>90.627944328507553</v>
      </c>
      <c r="P296">
        <f t="shared" si="49"/>
        <v>103.1840743932318</v>
      </c>
      <c r="Q296">
        <f t="shared" si="64"/>
        <v>111.98491973477867</v>
      </c>
      <c r="R296">
        <f t="shared" si="65"/>
        <v>120.71676065911215</v>
      </c>
    </row>
    <row r="297" spans="1:18" x14ac:dyDescent="0.25">
      <c r="A297" t="s">
        <v>174</v>
      </c>
      <c r="B297" t="s">
        <v>212</v>
      </c>
      <c r="C297" s="5">
        <v>2</v>
      </c>
      <c r="D297">
        <v>2</v>
      </c>
      <c r="E297">
        <v>2</v>
      </c>
      <c r="F297" s="5" t="s">
        <v>181</v>
      </c>
      <c r="G297" s="97">
        <v>44292</v>
      </c>
      <c r="H297" s="5">
        <v>21.826194549311456</v>
      </c>
      <c r="I297" s="5">
        <v>30.639388480705765</v>
      </c>
      <c r="J297" s="5">
        <v>17.497792841331318</v>
      </c>
      <c r="K297" s="5">
        <v>15.271980855322376</v>
      </c>
      <c r="L297" s="5"/>
      <c r="M297" s="5"/>
      <c r="N297">
        <f t="shared" si="50"/>
        <v>52.465583030017221</v>
      </c>
      <c r="O297">
        <f t="shared" si="51"/>
        <v>69.963375871348546</v>
      </c>
      <c r="P297">
        <f t="shared" si="49"/>
        <v>85.235356726670915</v>
      </c>
    </row>
    <row r="298" spans="1:18" x14ac:dyDescent="0.25">
      <c r="A298" t="s">
        <v>174</v>
      </c>
      <c r="B298" t="s">
        <v>212</v>
      </c>
      <c r="C298" s="5">
        <v>2</v>
      </c>
      <c r="D298">
        <v>2</v>
      </c>
      <c r="E298">
        <v>2</v>
      </c>
      <c r="F298" s="5" t="s">
        <v>181</v>
      </c>
      <c r="G298" s="97">
        <v>44319</v>
      </c>
      <c r="H298" s="5">
        <v>3.0672431291596727</v>
      </c>
      <c r="I298" s="5">
        <v>7.2695859013727659</v>
      </c>
      <c r="J298" s="5">
        <v>10.699160965808154</v>
      </c>
      <c r="K298" s="5">
        <v>10.54465133496022</v>
      </c>
      <c r="L298" s="5"/>
      <c r="M298" s="5"/>
      <c r="N298">
        <f t="shared" si="50"/>
        <v>10.336829030532439</v>
      </c>
      <c r="O298">
        <f t="shared" si="51"/>
        <v>21.035989996340593</v>
      </c>
      <c r="P298">
        <f t="shared" si="49"/>
        <v>31.580641331300811</v>
      </c>
    </row>
    <row r="299" spans="1:18" x14ac:dyDescent="0.25">
      <c r="A299" t="s">
        <v>174</v>
      </c>
      <c r="B299" t="s">
        <v>212</v>
      </c>
      <c r="C299" s="5">
        <v>2</v>
      </c>
      <c r="D299">
        <v>2</v>
      </c>
      <c r="E299">
        <v>2</v>
      </c>
      <c r="F299" s="5" t="s">
        <v>181</v>
      </c>
      <c r="G299" s="97">
        <v>44357</v>
      </c>
      <c r="H299" s="5">
        <v>4.8284425482605409</v>
      </c>
      <c r="I299" s="5">
        <v>5.7571305273498004</v>
      </c>
      <c r="J299" s="5">
        <v>8.9246868958046104</v>
      </c>
      <c r="K299" s="5">
        <v>9.1335951231156631</v>
      </c>
      <c r="L299" s="5">
        <v>11.091416041736037</v>
      </c>
      <c r="M299" s="5"/>
      <c r="N299">
        <f t="shared" si="50"/>
        <v>10.585573075610341</v>
      </c>
      <c r="O299">
        <f t="shared" si="51"/>
        <v>19.510259971414953</v>
      </c>
      <c r="P299">
        <f t="shared" si="49"/>
        <v>28.643855094530615</v>
      </c>
      <c r="Q299">
        <f t="shared" ref="Q299:Q302" si="66">H299+I299+J299+K299+L299</f>
        <v>39.735271136266654</v>
      </c>
    </row>
    <row r="300" spans="1:18" x14ac:dyDescent="0.25">
      <c r="A300" t="s">
        <v>174</v>
      </c>
      <c r="B300" t="s">
        <v>212</v>
      </c>
      <c r="C300" s="5">
        <v>2</v>
      </c>
      <c r="D300">
        <v>2</v>
      </c>
      <c r="E300">
        <v>2</v>
      </c>
      <c r="F300" s="5" t="s">
        <v>181</v>
      </c>
      <c r="G300" s="97">
        <v>44383</v>
      </c>
      <c r="H300" s="5">
        <v>6.0105296386143854</v>
      </c>
      <c r="I300" s="5">
        <v>6.6170425919456868</v>
      </c>
      <c r="J300" s="5">
        <v>10.347442166949874</v>
      </c>
      <c r="K300" s="5">
        <v>10.698793155274085</v>
      </c>
      <c r="L300" s="5">
        <v>11.683587816422314</v>
      </c>
      <c r="M300" s="5"/>
      <c r="N300">
        <f t="shared" si="50"/>
        <v>12.627572230560073</v>
      </c>
      <c r="O300">
        <f t="shared" si="51"/>
        <v>22.975014397509945</v>
      </c>
      <c r="P300">
        <f t="shared" si="49"/>
        <v>33.673807552784027</v>
      </c>
      <c r="Q300">
        <f t="shared" si="66"/>
        <v>45.357395369206344</v>
      </c>
    </row>
    <row r="301" spans="1:18" x14ac:dyDescent="0.25">
      <c r="A301" t="s">
        <v>174</v>
      </c>
      <c r="B301" t="s">
        <v>212</v>
      </c>
      <c r="C301" s="5">
        <v>2</v>
      </c>
      <c r="D301">
        <v>2</v>
      </c>
      <c r="E301">
        <v>2</v>
      </c>
      <c r="F301" s="5" t="s">
        <v>181</v>
      </c>
      <c r="G301" s="97">
        <v>44403</v>
      </c>
      <c r="H301" s="5">
        <v>3.7172294241210322</v>
      </c>
      <c r="I301" s="5">
        <v>3.813223271352423</v>
      </c>
      <c r="J301" s="5">
        <v>3.9480225133095432</v>
      </c>
      <c r="K301" s="5">
        <v>1.8040966778392526</v>
      </c>
      <c r="L301" s="5">
        <v>4.2197008825983513</v>
      </c>
      <c r="M301" s="5">
        <v>8.2931861835924927</v>
      </c>
      <c r="N301">
        <f t="shared" si="50"/>
        <v>7.5304526954734552</v>
      </c>
      <c r="O301">
        <f t="shared" si="51"/>
        <v>11.478475208782999</v>
      </c>
      <c r="P301">
        <f t="shared" si="49"/>
        <v>13.282571886622252</v>
      </c>
      <c r="Q301">
        <f t="shared" si="66"/>
        <v>17.502272769220603</v>
      </c>
      <c r="R301">
        <f t="shared" ref="R301:R302" si="67">M301+Q301</f>
        <v>25.795458952813096</v>
      </c>
    </row>
    <row r="302" spans="1:18" x14ac:dyDescent="0.25">
      <c r="A302" t="s">
        <v>176</v>
      </c>
      <c r="B302" t="s">
        <v>212</v>
      </c>
      <c r="C302" s="5">
        <v>2</v>
      </c>
      <c r="D302">
        <v>3</v>
      </c>
      <c r="E302">
        <v>2</v>
      </c>
      <c r="F302" s="5" t="s">
        <v>181</v>
      </c>
      <c r="G302" s="100">
        <v>44251</v>
      </c>
      <c r="H302">
        <v>52.321585418115589</v>
      </c>
      <c r="I302">
        <v>16.690156751129329</v>
      </c>
      <c r="J302">
        <v>20.880174931751</v>
      </c>
      <c r="K302">
        <v>11.548829340154528</v>
      </c>
      <c r="L302">
        <v>9.9049940128402714</v>
      </c>
      <c r="M302">
        <v>12.148776085863226</v>
      </c>
      <c r="N302">
        <f t="shared" si="50"/>
        <v>69.011742169244911</v>
      </c>
      <c r="O302">
        <f t="shared" si="51"/>
        <v>89.891917100995911</v>
      </c>
      <c r="P302">
        <f t="shared" si="49"/>
        <v>101.44074644115044</v>
      </c>
      <c r="Q302">
        <f t="shared" si="66"/>
        <v>111.34574045399071</v>
      </c>
      <c r="R302">
        <f t="shared" si="67"/>
        <v>123.49451653985395</v>
      </c>
    </row>
    <row r="303" spans="1:18" x14ac:dyDescent="0.25">
      <c r="A303" t="s">
        <v>176</v>
      </c>
      <c r="B303" t="s">
        <v>212</v>
      </c>
      <c r="C303" s="5">
        <v>2</v>
      </c>
      <c r="D303">
        <v>3</v>
      </c>
      <c r="E303">
        <v>2</v>
      </c>
      <c r="F303" s="5" t="s">
        <v>181</v>
      </c>
      <c r="G303" s="100">
        <v>44292</v>
      </c>
      <c r="H303">
        <v>24.509648789333529</v>
      </c>
      <c r="I303">
        <v>34.754878848130744</v>
      </c>
      <c r="J303">
        <v>14.542484262372147</v>
      </c>
      <c r="K303">
        <v>10.791112565018649</v>
      </c>
      <c r="N303">
        <f t="shared" si="50"/>
        <v>59.264527637464269</v>
      </c>
      <c r="O303">
        <f t="shared" si="51"/>
        <v>73.807011899836411</v>
      </c>
      <c r="P303">
        <f t="shared" si="49"/>
        <v>84.598124464855061</v>
      </c>
    </row>
    <row r="304" spans="1:18" x14ac:dyDescent="0.25">
      <c r="A304" t="s">
        <v>176</v>
      </c>
      <c r="B304" t="s">
        <v>212</v>
      </c>
      <c r="C304" s="5">
        <v>2</v>
      </c>
      <c r="D304">
        <v>3</v>
      </c>
      <c r="E304">
        <v>2</v>
      </c>
      <c r="F304" s="5" t="s">
        <v>181</v>
      </c>
      <c r="G304" s="100">
        <v>44319</v>
      </c>
      <c r="H304">
        <v>3.1077124045526592</v>
      </c>
      <c r="I304">
        <v>2.7924662837408278</v>
      </c>
      <c r="J304">
        <v>5.8408421061480862</v>
      </c>
      <c r="K304">
        <v>7.2352388730544641</v>
      </c>
      <c r="N304">
        <f t="shared" si="50"/>
        <v>5.9001786882934866</v>
      </c>
      <c r="O304">
        <f t="shared" si="51"/>
        <v>11.741020794441573</v>
      </c>
      <c r="P304">
        <f t="shared" si="49"/>
        <v>18.976259667496038</v>
      </c>
    </row>
    <row r="305" spans="1:18" x14ac:dyDescent="0.25">
      <c r="A305" t="s">
        <v>176</v>
      </c>
      <c r="B305" t="s">
        <v>212</v>
      </c>
      <c r="C305" s="5">
        <v>2</v>
      </c>
      <c r="D305">
        <v>3</v>
      </c>
      <c r="E305">
        <v>2</v>
      </c>
      <c r="F305" s="5" t="s">
        <v>181</v>
      </c>
      <c r="G305" s="100">
        <v>44357</v>
      </c>
      <c r="H305">
        <v>4.787290971914234</v>
      </c>
      <c r="I305">
        <v>4.4563177256099635</v>
      </c>
      <c r="J305">
        <v>5.8718868826665798</v>
      </c>
      <c r="K305">
        <v>33.185147558361905</v>
      </c>
      <c r="L305">
        <v>9.3397022605638327</v>
      </c>
      <c r="N305">
        <f t="shared" si="50"/>
        <v>9.2436086975241984</v>
      </c>
      <c r="O305">
        <f t="shared" si="51"/>
        <v>15.115495580190778</v>
      </c>
      <c r="P305">
        <f t="shared" si="49"/>
        <v>48.300643138552687</v>
      </c>
      <c r="Q305">
        <f t="shared" ref="Q305:Q308" si="68">H305+I305+J305+K305+L305</f>
        <v>57.640345399116519</v>
      </c>
    </row>
    <row r="306" spans="1:18" x14ac:dyDescent="0.25">
      <c r="A306" t="s">
        <v>176</v>
      </c>
      <c r="B306" t="s">
        <v>212</v>
      </c>
      <c r="C306" s="5">
        <v>2</v>
      </c>
      <c r="D306">
        <v>3</v>
      </c>
      <c r="E306">
        <v>2</v>
      </c>
      <c r="F306" s="5" t="s">
        <v>181</v>
      </c>
      <c r="G306" s="100">
        <v>44383</v>
      </c>
      <c r="H306">
        <v>8.4880036814589204</v>
      </c>
      <c r="I306">
        <v>10.238732296832858</v>
      </c>
      <c r="J306">
        <v>7.9539698685502387</v>
      </c>
      <c r="K306">
        <v>7.324890121735546</v>
      </c>
      <c r="L306">
        <v>10.598268215296423</v>
      </c>
      <c r="N306">
        <f t="shared" si="50"/>
        <v>18.726735978291778</v>
      </c>
      <c r="O306">
        <f t="shared" si="51"/>
        <v>26.680705846842017</v>
      </c>
      <c r="P306">
        <f t="shared" si="49"/>
        <v>34.005595968577566</v>
      </c>
      <c r="Q306">
        <f t="shared" si="68"/>
        <v>44.603864183873988</v>
      </c>
    </row>
    <row r="307" spans="1:18" x14ac:dyDescent="0.25">
      <c r="A307" t="s">
        <v>176</v>
      </c>
      <c r="B307" t="s">
        <v>212</v>
      </c>
      <c r="C307" s="5">
        <v>2</v>
      </c>
      <c r="D307">
        <v>3</v>
      </c>
      <c r="E307">
        <v>2</v>
      </c>
      <c r="F307" s="5" t="s">
        <v>181</v>
      </c>
      <c r="G307" s="100">
        <v>44403</v>
      </c>
      <c r="H307">
        <v>4.1131403157517106</v>
      </c>
      <c r="I307">
        <v>3.9959911578886853</v>
      </c>
      <c r="J307">
        <v>4.4113094642319286</v>
      </c>
      <c r="K307">
        <v>3.8652081903586426</v>
      </c>
      <c r="L307">
        <v>5.2216445664425351</v>
      </c>
      <c r="M307">
        <v>6.8680833468408151</v>
      </c>
      <c r="N307">
        <f t="shared" si="50"/>
        <v>8.1091314736403959</v>
      </c>
      <c r="O307">
        <f t="shared" si="51"/>
        <v>12.520440937872324</v>
      </c>
      <c r="P307">
        <f t="shared" si="49"/>
        <v>16.385649128230966</v>
      </c>
      <c r="Q307">
        <f t="shared" si="68"/>
        <v>21.607293694673501</v>
      </c>
      <c r="R307">
        <f t="shared" ref="R307:R308" si="69">M307+Q307</f>
        <v>28.475377041514317</v>
      </c>
    </row>
    <row r="308" spans="1:18" x14ac:dyDescent="0.25">
      <c r="A308" t="s">
        <v>178</v>
      </c>
      <c r="B308" t="s">
        <v>212</v>
      </c>
      <c r="C308" s="5">
        <v>2</v>
      </c>
      <c r="D308">
        <v>4</v>
      </c>
      <c r="E308">
        <v>2</v>
      </c>
      <c r="F308" s="5" t="s">
        <v>181</v>
      </c>
      <c r="G308" s="97">
        <v>44251</v>
      </c>
      <c r="H308" s="5">
        <v>79.318420810530739</v>
      </c>
      <c r="I308" s="5">
        <v>24.658650077285316</v>
      </c>
      <c r="J308" s="5">
        <v>18.301404162826952</v>
      </c>
      <c r="K308" s="5">
        <v>10.102107650172753</v>
      </c>
      <c r="L308" s="5">
        <v>16.819703644081287</v>
      </c>
      <c r="M308" s="5">
        <v>9.2609408304189706</v>
      </c>
      <c r="N308">
        <f t="shared" si="50"/>
        <v>103.97707088781605</v>
      </c>
      <c r="O308">
        <f t="shared" si="51"/>
        <v>122.27847505064301</v>
      </c>
      <c r="P308">
        <f t="shared" si="49"/>
        <v>132.38058270081575</v>
      </c>
      <c r="Q308">
        <f t="shared" si="68"/>
        <v>149.20028634489705</v>
      </c>
      <c r="R308">
        <f t="shared" si="69"/>
        <v>158.46122717531603</v>
      </c>
    </row>
    <row r="309" spans="1:18" x14ac:dyDescent="0.25">
      <c r="A309" t="s">
        <v>178</v>
      </c>
      <c r="B309" t="s">
        <v>212</v>
      </c>
      <c r="C309" s="5">
        <v>2</v>
      </c>
      <c r="D309">
        <v>4</v>
      </c>
      <c r="E309">
        <v>2</v>
      </c>
      <c r="F309" s="5" t="s">
        <v>181</v>
      </c>
      <c r="G309" s="97">
        <v>44292</v>
      </c>
      <c r="H309" s="5">
        <v>48.854210657332473</v>
      </c>
      <c r="I309" s="5">
        <v>45.651523054088074</v>
      </c>
      <c r="J309" s="5">
        <v>18.760366776784171</v>
      </c>
      <c r="K309" s="5">
        <v>11.577483600189193</v>
      </c>
      <c r="L309" s="5"/>
      <c r="M309" s="5"/>
      <c r="N309">
        <f t="shared" si="50"/>
        <v>94.505733711420547</v>
      </c>
      <c r="O309">
        <f t="shared" si="51"/>
        <v>113.26610048820471</v>
      </c>
      <c r="P309">
        <f t="shared" si="49"/>
        <v>124.84358408839391</v>
      </c>
    </row>
    <row r="310" spans="1:18" x14ac:dyDescent="0.25">
      <c r="A310" t="s">
        <v>178</v>
      </c>
      <c r="B310" t="s">
        <v>212</v>
      </c>
      <c r="C310" s="5">
        <v>2</v>
      </c>
      <c r="D310">
        <v>4</v>
      </c>
      <c r="E310">
        <v>2</v>
      </c>
      <c r="F310" s="5" t="s">
        <v>181</v>
      </c>
      <c r="G310" s="97">
        <v>44319</v>
      </c>
      <c r="H310" s="5">
        <v>8.5529740080855863</v>
      </c>
      <c r="I310" s="5">
        <v>18.621658153881647</v>
      </c>
      <c r="J310" s="5">
        <v>16.750103753415349</v>
      </c>
      <c r="K310" s="5">
        <v>10.564766519974397</v>
      </c>
      <c r="L310" s="5"/>
      <c r="M310" s="5"/>
      <c r="N310">
        <f t="shared" si="50"/>
        <v>27.174632161967232</v>
      </c>
      <c r="O310">
        <f t="shared" si="51"/>
        <v>43.924735915382584</v>
      </c>
      <c r="P310">
        <f t="shared" si="49"/>
        <v>54.489502435356982</v>
      </c>
    </row>
    <row r="311" spans="1:18" x14ac:dyDescent="0.25">
      <c r="A311" t="s">
        <v>178</v>
      </c>
      <c r="B311" t="s">
        <v>212</v>
      </c>
      <c r="C311" s="5">
        <v>2</v>
      </c>
      <c r="D311">
        <v>4</v>
      </c>
      <c r="E311">
        <v>2</v>
      </c>
      <c r="F311" s="5" t="s">
        <v>181</v>
      </c>
      <c r="G311" s="97">
        <v>44357</v>
      </c>
      <c r="H311" s="5">
        <v>7.9923877082310852</v>
      </c>
      <c r="I311" s="5">
        <v>10.22975188528258</v>
      </c>
      <c r="J311" s="5">
        <v>15.296075432147761</v>
      </c>
      <c r="K311" s="5">
        <v>11.328137046324848</v>
      </c>
      <c r="L311" s="5">
        <v>10.707028133497289</v>
      </c>
      <c r="M311" s="5"/>
      <c r="N311">
        <f t="shared" si="50"/>
        <v>18.222139593513667</v>
      </c>
      <c r="O311">
        <f t="shared" si="51"/>
        <v>33.518215025661426</v>
      </c>
      <c r="P311">
        <f t="shared" si="49"/>
        <v>44.846352071986274</v>
      </c>
      <c r="Q311">
        <f t="shared" ref="Q311:Q374" si="70">H311+I311+J311+K311+L311</f>
        <v>55.553380205483563</v>
      </c>
    </row>
    <row r="312" spans="1:18" x14ac:dyDescent="0.25">
      <c r="A312" t="s">
        <v>178</v>
      </c>
      <c r="B312" t="s">
        <v>212</v>
      </c>
      <c r="C312" s="5">
        <v>2</v>
      </c>
      <c r="D312">
        <v>4</v>
      </c>
      <c r="E312">
        <v>2</v>
      </c>
      <c r="F312" s="5" t="s">
        <v>181</v>
      </c>
      <c r="G312" s="97">
        <v>44383</v>
      </c>
      <c r="H312" s="5">
        <v>6.5577020881371322</v>
      </c>
      <c r="I312" s="5">
        <v>7.6695749734932956</v>
      </c>
      <c r="J312" s="5">
        <v>11.052118057984202</v>
      </c>
      <c r="K312" s="5">
        <v>9.9648581859993577</v>
      </c>
      <c r="L312" s="5">
        <v>13.206250537073586</v>
      </c>
      <c r="M312" s="5"/>
      <c r="N312">
        <f t="shared" si="50"/>
        <v>14.227277061630428</v>
      </c>
      <c r="O312">
        <f t="shared" si="51"/>
        <v>25.27939511961463</v>
      </c>
      <c r="P312">
        <f t="shared" si="49"/>
        <v>35.244253305613988</v>
      </c>
      <c r="Q312">
        <f t="shared" si="70"/>
        <v>48.450503842687574</v>
      </c>
    </row>
    <row r="313" spans="1:18" x14ac:dyDescent="0.25">
      <c r="A313" t="s">
        <v>178</v>
      </c>
      <c r="B313" t="s">
        <v>212</v>
      </c>
      <c r="C313" s="5">
        <v>2</v>
      </c>
      <c r="D313">
        <v>4</v>
      </c>
      <c r="E313">
        <v>2</v>
      </c>
      <c r="F313" s="5" t="s">
        <v>181</v>
      </c>
      <c r="G313" s="97">
        <v>44403</v>
      </c>
      <c r="H313" s="5">
        <v>7.3859696615510293</v>
      </c>
      <c r="I313" s="5">
        <v>4.7592772750953429</v>
      </c>
      <c r="J313" s="5">
        <v>5.2832428114898544</v>
      </c>
      <c r="K313" s="5">
        <v>3.6264745063231345</v>
      </c>
      <c r="L313" s="5">
        <v>4.9893774693617896</v>
      </c>
      <c r="M313" s="5">
        <v>8.9119860221114404</v>
      </c>
      <c r="N313">
        <f t="shared" si="50"/>
        <v>12.145246936646373</v>
      </c>
      <c r="O313">
        <f t="shared" si="51"/>
        <v>17.428489748136229</v>
      </c>
      <c r="P313">
        <f t="shared" si="49"/>
        <v>21.054964254459364</v>
      </c>
      <c r="Q313">
        <f t="shared" si="70"/>
        <v>26.044341723821155</v>
      </c>
      <c r="R313">
        <f>M313+Q313</f>
        <v>34.956327745932597</v>
      </c>
    </row>
    <row r="314" spans="1:18" x14ac:dyDescent="0.25">
      <c r="A314" t="s">
        <v>171</v>
      </c>
      <c r="B314" t="s">
        <v>212</v>
      </c>
      <c r="C314">
        <v>1</v>
      </c>
      <c r="D314">
        <v>1</v>
      </c>
      <c r="E314">
        <v>2</v>
      </c>
      <c r="F314" t="s">
        <v>154</v>
      </c>
      <c r="G314" s="100">
        <v>44453</v>
      </c>
      <c r="H314">
        <v>21.379698629825832</v>
      </c>
      <c r="I314">
        <v>10.863634518389297</v>
      </c>
      <c r="J314">
        <v>4.0290594543257079</v>
      </c>
      <c r="K314">
        <v>3.6158201390811429</v>
      </c>
      <c r="L314">
        <v>6.4474166089930263</v>
      </c>
      <c r="N314">
        <f t="shared" si="50"/>
        <v>32.243333148215129</v>
      </c>
      <c r="O314">
        <f t="shared" si="51"/>
        <v>36.272392602540833</v>
      </c>
      <c r="P314">
        <f t="shared" si="49"/>
        <v>39.888212741621977</v>
      </c>
      <c r="Q314">
        <f t="shared" si="70"/>
        <v>46.335629350615001</v>
      </c>
    </row>
    <row r="315" spans="1:18" x14ac:dyDescent="0.25">
      <c r="A315" t="s">
        <v>171</v>
      </c>
      <c r="B315" t="s">
        <v>212</v>
      </c>
      <c r="C315">
        <v>1</v>
      </c>
      <c r="D315">
        <v>1</v>
      </c>
      <c r="E315">
        <v>2</v>
      </c>
      <c r="F315" t="s">
        <v>154</v>
      </c>
      <c r="G315" s="100">
        <v>44495</v>
      </c>
      <c r="H315">
        <v>41.996905798944574</v>
      </c>
      <c r="I315">
        <v>25.386790774507908</v>
      </c>
      <c r="J315">
        <v>10.354934185727222</v>
      </c>
      <c r="K315">
        <v>3.4867130511814635</v>
      </c>
      <c r="L315">
        <v>4.2670380029113559</v>
      </c>
      <c r="M315">
        <v>8.2046669722996128</v>
      </c>
      <c r="N315">
        <f t="shared" si="50"/>
        <v>67.383696573452482</v>
      </c>
      <c r="O315">
        <f t="shared" si="51"/>
        <v>77.738630759179699</v>
      </c>
      <c r="P315">
        <f t="shared" si="49"/>
        <v>81.225343810361167</v>
      </c>
      <c r="Q315">
        <f t="shared" si="70"/>
        <v>85.492381813272516</v>
      </c>
      <c r="R315">
        <f>M315+Q315</f>
        <v>93.697048785572122</v>
      </c>
    </row>
    <row r="316" spans="1:18" x14ac:dyDescent="0.25">
      <c r="A316" t="s">
        <v>171</v>
      </c>
      <c r="B316" t="s">
        <v>212</v>
      </c>
      <c r="C316">
        <v>1</v>
      </c>
      <c r="D316">
        <v>1</v>
      </c>
      <c r="E316">
        <v>2</v>
      </c>
      <c r="F316" t="s">
        <v>154</v>
      </c>
      <c r="G316" s="100">
        <v>44523</v>
      </c>
      <c r="H316">
        <v>83.522494069584781</v>
      </c>
      <c r="I316">
        <v>61.649624890371676</v>
      </c>
      <c r="J316">
        <v>16.312283471004715</v>
      </c>
      <c r="K316">
        <v>7.7592164943720885</v>
      </c>
      <c r="L316">
        <v>6.2615802916105174</v>
      </c>
      <c r="N316">
        <f t="shared" si="50"/>
        <v>145.17211895995646</v>
      </c>
      <c r="O316">
        <f t="shared" si="51"/>
        <v>161.48440243096118</v>
      </c>
      <c r="P316">
        <f t="shared" si="49"/>
        <v>169.24361892533327</v>
      </c>
      <c r="Q316">
        <f t="shared" si="70"/>
        <v>175.50519921694379</v>
      </c>
    </row>
    <row r="317" spans="1:18" x14ac:dyDescent="0.25">
      <c r="A317" t="s">
        <v>171</v>
      </c>
      <c r="B317" t="s">
        <v>212</v>
      </c>
      <c r="C317">
        <v>1</v>
      </c>
      <c r="D317">
        <v>1</v>
      </c>
      <c r="E317">
        <v>2</v>
      </c>
      <c r="F317" t="s">
        <v>154</v>
      </c>
      <c r="G317" s="100">
        <v>44543</v>
      </c>
      <c r="H317">
        <v>6.5932394033002986</v>
      </c>
      <c r="I317">
        <v>26.459008631327233</v>
      </c>
      <c r="J317">
        <v>9.5618882961166989</v>
      </c>
      <c r="K317">
        <v>3.568984194920457</v>
      </c>
      <c r="L317">
        <v>4.048993503516404</v>
      </c>
      <c r="N317">
        <f t="shared" si="50"/>
        <v>33.052248034627532</v>
      </c>
      <c r="O317">
        <f t="shared" si="51"/>
        <v>42.61413633074423</v>
      </c>
      <c r="P317">
        <f t="shared" si="49"/>
        <v>46.183120525664691</v>
      </c>
      <c r="Q317">
        <f t="shared" si="70"/>
        <v>50.232114029181098</v>
      </c>
    </row>
    <row r="318" spans="1:18" x14ac:dyDescent="0.25">
      <c r="A318" t="s">
        <v>171</v>
      </c>
      <c r="B318" t="s">
        <v>212</v>
      </c>
      <c r="C318">
        <v>1</v>
      </c>
      <c r="D318">
        <v>1</v>
      </c>
      <c r="E318">
        <v>2</v>
      </c>
      <c r="F318" t="s">
        <v>154</v>
      </c>
      <c r="G318" s="100">
        <v>44578</v>
      </c>
      <c r="H318">
        <v>3.1058515205582391</v>
      </c>
      <c r="I318">
        <v>3.2690798312485576</v>
      </c>
      <c r="J318">
        <v>3.9071742482779008</v>
      </c>
      <c r="K318">
        <v>4.8021982471244744</v>
      </c>
      <c r="L318">
        <v>5.1535104221532846</v>
      </c>
      <c r="N318">
        <f t="shared" si="50"/>
        <v>6.3749313518067972</v>
      </c>
      <c r="O318">
        <f t="shared" si="51"/>
        <v>10.282105600084698</v>
      </c>
      <c r="P318">
        <f t="shared" si="49"/>
        <v>15.084303847209172</v>
      </c>
      <c r="Q318">
        <f t="shared" si="70"/>
        <v>20.237814269362456</v>
      </c>
    </row>
    <row r="319" spans="1:18" x14ac:dyDescent="0.25">
      <c r="A319" t="s">
        <v>171</v>
      </c>
      <c r="B319" t="s">
        <v>212</v>
      </c>
      <c r="C319">
        <v>1</v>
      </c>
      <c r="D319">
        <v>1</v>
      </c>
      <c r="E319">
        <v>2</v>
      </c>
      <c r="F319" t="s">
        <v>154</v>
      </c>
      <c r="G319" s="100">
        <v>44600</v>
      </c>
      <c r="H319">
        <v>3.879442871571932</v>
      </c>
      <c r="I319">
        <v>3.388412067628388</v>
      </c>
      <c r="J319">
        <v>3.9630964180190471</v>
      </c>
      <c r="K319">
        <v>4.6416372914441579</v>
      </c>
      <c r="L319">
        <v>5.4511466779005362</v>
      </c>
      <c r="N319">
        <f t="shared" si="50"/>
        <v>7.26785493920032</v>
      </c>
      <c r="O319">
        <f t="shared" si="51"/>
        <v>11.230951357219368</v>
      </c>
      <c r="P319">
        <f t="shared" si="49"/>
        <v>15.872588648663527</v>
      </c>
      <c r="Q319">
        <f t="shared" si="70"/>
        <v>21.323735326564062</v>
      </c>
    </row>
    <row r="320" spans="1:18" x14ac:dyDescent="0.25">
      <c r="A320" t="s">
        <v>171</v>
      </c>
      <c r="B320" t="s">
        <v>212</v>
      </c>
      <c r="C320">
        <v>1</v>
      </c>
      <c r="D320">
        <v>1</v>
      </c>
      <c r="E320">
        <v>2</v>
      </c>
      <c r="F320" t="s">
        <v>154</v>
      </c>
      <c r="G320" s="100">
        <v>44628</v>
      </c>
      <c r="H320">
        <v>15.332912735644394</v>
      </c>
      <c r="I320">
        <v>11.984225952360077</v>
      </c>
      <c r="J320">
        <v>6.2303280765505686</v>
      </c>
      <c r="K320">
        <v>5.9717218811088406</v>
      </c>
      <c r="L320">
        <v>7.5243547226948104</v>
      </c>
      <c r="M320">
        <v>11.135275271602518</v>
      </c>
      <c r="N320">
        <f t="shared" si="50"/>
        <v>27.317138688004469</v>
      </c>
      <c r="O320">
        <f t="shared" si="51"/>
        <v>33.54746676455504</v>
      </c>
      <c r="P320">
        <f t="shared" si="49"/>
        <v>39.519188645663881</v>
      </c>
      <c r="Q320">
        <f t="shared" si="70"/>
        <v>47.043543368358691</v>
      </c>
      <c r="R320">
        <f>M320+Q320</f>
        <v>58.178818639961207</v>
      </c>
    </row>
    <row r="321" spans="1:18" x14ac:dyDescent="0.25">
      <c r="A321" t="s">
        <v>171</v>
      </c>
      <c r="B321" t="s">
        <v>212</v>
      </c>
      <c r="C321">
        <v>1</v>
      </c>
      <c r="D321">
        <v>1</v>
      </c>
      <c r="E321">
        <v>2</v>
      </c>
      <c r="F321" t="s">
        <v>154</v>
      </c>
      <c r="G321" s="100">
        <v>44683</v>
      </c>
      <c r="H321">
        <v>50.110706124810648</v>
      </c>
      <c r="I321">
        <v>18.379798348460547</v>
      </c>
      <c r="J321">
        <v>5.6519373574642904</v>
      </c>
      <c r="K321">
        <v>6.333489585422341</v>
      </c>
      <c r="L321">
        <v>4.604122329540969</v>
      </c>
      <c r="N321">
        <f t="shared" si="50"/>
        <v>68.490504473271187</v>
      </c>
      <c r="O321">
        <f t="shared" si="51"/>
        <v>74.142441830735478</v>
      </c>
      <c r="P321">
        <f t="shared" si="49"/>
        <v>80.47593141615782</v>
      </c>
      <c r="Q321">
        <f t="shared" si="70"/>
        <v>85.080053745698791</v>
      </c>
    </row>
    <row r="322" spans="1:18" x14ac:dyDescent="0.25">
      <c r="A322" t="s">
        <v>173</v>
      </c>
      <c r="B322" t="s">
        <v>212</v>
      </c>
      <c r="C322">
        <v>1</v>
      </c>
      <c r="D322">
        <v>2</v>
      </c>
      <c r="E322">
        <v>2</v>
      </c>
      <c r="F322" t="s">
        <v>154</v>
      </c>
      <c r="G322" s="97">
        <v>44453</v>
      </c>
      <c r="H322" s="5">
        <v>23.31851693262999</v>
      </c>
      <c r="I322" s="5">
        <v>14.139820560260119</v>
      </c>
      <c r="J322" s="5">
        <v>5.2287995929596356</v>
      </c>
      <c r="K322" s="5">
        <v>3.024708432422933</v>
      </c>
      <c r="L322" s="5">
        <v>3.2849496556464182</v>
      </c>
      <c r="M322" s="5"/>
      <c r="N322">
        <f t="shared" si="50"/>
        <v>37.458337492890109</v>
      </c>
      <c r="O322">
        <f t="shared" si="51"/>
        <v>42.687137085849741</v>
      </c>
      <c r="P322">
        <f t="shared" ref="P322:P382" si="71">H322+I322+J322+K322</f>
        <v>45.711845518272675</v>
      </c>
      <c r="Q322">
        <f t="shared" si="70"/>
        <v>48.996795173919097</v>
      </c>
    </row>
    <row r="323" spans="1:18" x14ac:dyDescent="0.25">
      <c r="A323" t="s">
        <v>173</v>
      </c>
      <c r="B323" t="s">
        <v>212</v>
      </c>
      <c r="C323">
        <v>1</v>
      </c>
      <c r="D323">
        <v>2</v>
      </c>
      <c r="E323">
        <v>2</v>
      </c>
      <c r="F323" t="s">
        <v>154</v>
      </c>
      <c r="G323" s="97">
        <v>44495</v>
      </c>
      <c r="H323" s="5">
        <v>41.96826315564121</v>
      </c>
      <c r="I323" s="5">
        <v>26.481840652857553</v>
      </c>
      <c r="J323" s="5">
        <v>12.597829005780856</v>
      </c>
      <c r="K323" s="5">
        <v>5.3022610030822994</v>
      </c>
      <c r="L323" s="5">
        <v>6.5689769766897985</v>
      </c>
      <c r="M323" s="5">
        <v>6.8994964591475521</v>
      </c>
      <c r="N323">
        <f t="shared" ref="N323:N386" si="72">H323+I323</f>
        <v>68.450103808498767</v>
      </c>
      <c r="O323">
        <f t="shared" ref="O323:O386" si="73">H323+I323+J323</f>
        <v>81.047932814279619</v>
      </c>
      <c r="P323">
        <f t="shared" si="71"/>
        <v>86.350193817361912</v>
      </c>
      <c r="Q323">
        <f t="shared" si="70"/>
        <v>92.919170794051709</v>
      </c>
      <c r="R323">
        <f>M323+Q323</f>
        <v>99.818667253199266</v>
      </c>
    </row>
    <row r="324" spans="1:18" x14ac:dyDescent="0.25">
      <c r="A324" t="s">
        <v>173</v>
      </c>
      <c r="B324" t="s">
        <v>212</v>
      </c>
      <c r="C324">
        <v>1</v>
      </c>
      <c r="D324">
        <v>2</v>
      </c>
      <c r="E324">
        <v>2</v>
      </c>
      <c r="F324" t="s">
        <v>154</v>
      </c>
      <c r="G324" s="97">
        <v>44523</v>
      </c>
      <c r="H324" s="5">
        <v>75.080485487336063</v>
      </c>
      <c r="I324" s="5">
        <v>51.058429338716294</v>
      </c>
      <c r="J324" s="5">
        <v>25.035035008788395</v>
      </c>
      <c r="K324" s="5">
        <v>14.494802697577921</v>
      </c>
      <c r="L324" s="5">
        <v>12.745298050678834</v>
      </c>
      <c r="M324" s="5"/>
      <c r="N324">
        <f t="shared" si="72"/>
        <v>126.13891482605236</v>
      </c>
      <c r="O324">
        <f t="shared" si="73"/>
        <v>151.17394983484076</v>
      </c>
      <c r="P324">
        <f t="shared" si="71"/>
        <v>165.66875253241867</v>
      </c>
      <c r="Q324">
        <f t="shared" si="70"/>
        <v>178.41405058309749</v>
      </c>
    </row>
    <row r="325" spans="1:18" x14ac:dyDescent="0.25">
      <c r="A325" t="s">
        <v>173</v>
      </c>
      <c r="B325" t="s">
        <v>212</v>
      </c>
      <c r="C325">
        <v>1</v>
      </c>
      <c r="D325">
        <v>2</v>
      </c>
      <c r="E325">
        <v>2</v>
      </c>
      <c r="F325" t="s">
        <v>154</v>
      </c>
      <c r="G325" s="100">
        <v>44543</v>
      </c>
      <c r="H325" s="5">
        <v>8.8477320775754791</v>
      </c>
      <c r="I325" s="5">
        <v>22.075160141838264</v>
      </c>
      <c r="J325" s="5">
        <v>10.714476620078401</v>
      </c>
      <c r="K325" s="5">
        <v>4.8501231581225879</v>
      </c>
      <c r="L325" s="5">
        <v>5.9017659676112793</v>
      </c>
      <c r="M325" s="5"/>
      <c r="N325">
        <f t="shared" si="72"/>
        <v>30.922892219413743</v>
      </c>
      <c r="O325">
        <f t="shared" si="73"/>
        <v>41.63736883949214</v>
      </c>
      <c r="P325">
        <f t="shared" si="71"/>
        <v>46.487491997614725</v>
      </c>
      <c r="Q325">
        <f t="shared" si="70"/>
        <v>52.389257965226008</v>
      </c>
    </row>
    <row r="326" spans="1:18" x14ac:dyDescent="0.25">
      <c r="A326" t="s">
        <v>173</v>
      </c>
      <c r="B326" t="s">
        <v>212</v>
      </c>
      <c r="C326">
        <v>1</v>
      </c>
      <c r="D326">
        <v>2</v>
      </c>
      <c r="E326">
        <v>2</v>
      </c>
      <c r="F326" t="s">
        <v>154</v>
      </c>
      <c r="G326" s="97">
        <v>44578</v>
      </c>
      <c r="H326" s="5">
        <v>15.086630295819358</v>
      </c>
      <c r="I326" s="5">
        <v>10.559139242679464</v>
      </c>
      <c r="J326" s="5">
        <v>9.7156647316311062</v>
      </c>
      <c r="K326" s="5">
        <v>8.3742623688547653</v>
      </c>
      <c r="L326" s="5">
        <v>8.1199974496620921</v>
      </c>
      <c r="M326" s="5"/>
      <c r="N326">
        <f t="shared" si="72"/>
        <v>25.645769538498822</v>
      </c>
      <c r="O326">
        <f t="shared" si="73"/>
        <v>35.361434270129926</v>
      </c>
      <c r="P326">
        <f t="shared" si="71"/>
        <v>43.735696638984692</v>
      </c>
      <c r="Q326">
        <f t="shared" si="70"/>
        <v>51.855694088646786</v>
      </c>
    </row>
    <row r="327" spans="1:18" x14ac:dyDescent="0.25">
      <c r="A327" t="s">
        <v>173</v>
      </c>
      <c r="B327" t="s">
        <v>212</v>
      </c>
      <c r="C327">
        <v>1</v>
      </c>
      <c r="D327">
        <v>2</v>
      </c>
      <c r="E327">
        <v>2</v>
      </c>
      <c r="F327" t="s">
        <v>154</v>
      </c>
      <c r="G327" s="97">
        <v>44600</v>
      </c>
      <c r="H327" s="5">
        <v>3.9125942366335034</v>
      </c>
      <c r="I327" s="5">
        <v>3.9599256370914349</v>
      </c>
      <c r="J327" s="5">
        <v>4.1749669867399852</v>
      </c>
      <c r="K327" s="5">
        <v>5.4123417720596096</v>
      </c>
      <c r="L327" s="5">
        <v>6.3725171942348053</v>
      </c>
      <c r="M327" s="5"/>
      <c r="N327">
        <f t="shared" si="72"/>
        <v>7.8725198737249382</v>
      </c>
      <c r="O327">
        <f t="shared" si="73"/>
        <v>12.047486860464923</v>
      </c>
      <c r="P327">
        <f t="shared" si="71"/>
        <v>17.459828632524534</v>
      </c>
      <c r="Q327">
        <f t="shared" si="70"/>
        <v>23.83234582675934</v>
      </c>
    </row>
    <row r="328" spans="1:18" x14ac:dyDescent="0.25">
      <c r="A328" t="s">
        <v>173</v>
      </c>
      <c r="B328" t="s">
        <v>212</v>
      </c>
      <c r="C328">
        <v>1</v>
      </c>
      <c r="D328">
        <v>2</v>
      </c>
      <c r="E328">
        <v>2</v>
      </c>
      <c r="F328" t="s">
        <v>154</v>
      </c>
      <c r="G328" s="97">
        <v>44628</v>
      </c>
      <c r="H328" s="5">
        <v>13.955175417011198</v>
      </c>
      <c r="I328" s="5">
        <v>11.124644575240133</v>
      </c>
      <c r="J328" s="5">
        <v>6.9261731495912473</v>
      </c>
      <c r="K328" s="5">
        <v>3.9975261631095642</v>
      </c>
      <c r="L328" s="5">
        <v>5.2569200975805357</v>
      </c>
      <c r="M328" s="5">
        <v>7.4827426829910442</v>
      </c>
      <c r="N328">
        <f t="shared" si="72"/>
        <v>25.079819992251331</v>
      </c>
      <c r="O328">
        <f t="shared" si="73"/>
        <v>32.00599314184258</v>
      </c>
      <c r="P328">
        <f t="shared" si="71"/>
        <v>36.003519304952142</v>
      </c>
      <c r="Q328">
        <f t="shared" si="70"/>
        <v>41.260439402532676</v>
      </c>
      <c r="R328">
        <f>M328+Q328</f>
        <v>48.743182085523721</v>
      </c>
    </row>
    <row r="329" spans="1:18" x14ac:dyDescent="0.25">
      <c r="A329" t="s">
        <v>173</v>
      </c>
      <c r="B329" t="s">
        <v>212</v>
      </c>
      <c r="C329">
        <v>1</v>
      </c>
      <c r="D329">
        <v>2</v>
      </c>
      <c r="E329">
        <v>2</v>
      </c>
      <c r="F329" t="s">
        <v>154</v>
      </c>
      <c r="G329" s="97">
        <v>44683</v>
      </c>
      <c r="H329" s="5">
        <v>61.214423417554009</v>
      </c>
      <c r="I329" s="5">
        <v>21.807977486382271</v>
      </c>
      <c r="J329" s="5">
        <v>12.673099675181817</v>
      </c>
      <c r="K329" s="5">
        <v>7.7043903750629115</v>
      </c>
      <c r="L329" s="5">
        <v>9.6177803164898155</v>
      </c>
      <c r="M329" s="5"/>
      <c r="N329">
        <f t="shared" si="72"/>
        <v>83.022400903936273</v>
      </c>
      <c r="O329">
        <f t="shared" si="73"/>
        <v>95.695500579118089</v>
      </c>
      <c r="P329">
        <f t="shared" si="71"/>
        <v>103.399890954181</v>
      </c>
      <c r="Q329">
        <f t="shared" si="70"/>
        <v>113.01767127067082</v>
      </c>
    </row>
    <row r="330" spans="1:18" x14ac:dyDescent="0.25">
      <c r="A330" t="s">
        <v>175</v>
      </c>
      <c r="B330" t="s">
        <v>212</v>
      </c>
      <c r="C330">
        <v>1</v>
      </c>
      <c r="D330">
        <v>3</v>
      </c>
      <c r="E330">
        <v>2</v>
      </c>
      <c r="F330" t="s">
        <v>154</v>
      </c>
      <c r="G330" s="100">
        <v>44453</v>
      </c>
      <c r="H330">
        <v>18.996667928238359</v>
      </c>
      <c r="I330">
        <v>9.6839173727834424</v>
      </c>
      <c r="J330">
        <v>5.0845638923711434</v>
      </c>
      <c r="K330">
        <v>5.9339314135565342</v>
      </c>
      <c r="L330">
        <v>6.5139770964778361</v>
      </c>
      <c r="N330">
        <f t="shared" si="72"/>
        <v>28.6805853010218</v>
      </c>
      <c r="O330">
        <f t="shared" si="73"/>
        <v>33.765149193392944</v>
      </c>
      <c r="P330">
        <f t="shared" si="71"/>
        <v>39.699080606949479</v>
      </c>
      <c r="Q330">
        <f t="shared" si="70"/>
        <v>46.213057703427317</v>
      </c>
    </row>
    <row r="331" spans="1:18" x14ac:dyDescent="0.25">
      <c r="A331" t="s">
        <v>175</v>
      </c>
      <c r="B331" t="s">
        <v>212</v>
      </c>
      <c r="C331">
        <v>1</v>
      </c>
      <c r="D331">
        <v>3</v>
      </c>
      <c r="E331">
        <v>2</v>
      </c>
      <c r="F331" t="s">
        <v>154</v>
      </c>
      <c r="G331" s="100">
        <v>44495</v>
      </c>
      <c r="H331">
        <v>39.199444961586536</v>
      </c>
      <c r="I331">
        <v>31.083674734720603</v>
      </c>
      <c r="J331">
        <v>13.142894267082761</v>
      </c>
      <c r="K331">
        <v>5.4706415485782962</v>
      </c>
      <c r="L331">
        <v>6.8617216928395139</v>
      </c>
      <c r="M331">
        <v>7.4767588064860844</v>
      </c>
      <c r="N331">
        <f t="shared" si="72"/>
        <v>70.283119696307139</v>
      </c>
      <c r="O331">
        <f t="shared" si="73"/>
        <v>83.426013963389906</v>
      </c>
      <c r="P331">
        <f t="shared" si="71"/>
        <v>88.896655511968206</v>
      </c>
      <c r="Q331">
        <f t="shared" si="70"/>
        <v>95.758377204807715</v>
      </c>
      <c r="R331">
        <f>M331+Q331</f>
        <v>103.2351360112938</v>
      </c>
    </row>
    <row r="332" spans="1:18" x14ac:dyDescent="0.25">
      <c r="A332" t="s">
        <v>175</v>
      </c>
      <c r="B332" t="s">
        <v>212</v>
      </c>
      <c r="C332">
        <v>1</v>
      </c>
      <c r="D332">
        <v>3</v>
      </c>
      <c r="E332">
        <v>2</v>
      </c>
      <c r="F332" t="s">
        <v>154</v>
      </c>
      <c r="G332" s="100">
        <v>44523</v>
      </c>
      <c r="H332">
        <v>71.916490052512316</v>
      </c>
      <c r="I332">
        <v>63.853533030127039</v>
      </c>
      <c r="J332">
        <v>24.495765372378614</v>
      </c>
      <c r="K332">
        <v>9.4247859563533893</v>
      </c>
      <c r="L332">
        <v>7.8006779954461871</v>
      </c>
      <c r="N332">
        <f t="shared" si="72"/>
        <v>135.77002308263934</v>
      </c>
      <c r="O332">
        <f t="shared" si="73"/>
        <v>160.26578845501797</v>
      </c>
      <c r="P332">
        <f t="shared" si="71"/>
        <v>169.69057441137136</v>
      </c>
      <c r="Q332">
        <f t="shared" si="70"/>
        <v>177.49125240681755</v>
      </c>
    </row>
    <row r="333" spans="1:18" x14ac:dyDescent="0.25">
      <c r="A333" t="s">
        <v>175</v>
      </c>
      <c r="B333" t="s">
        <v>212</v>
      </c>
      <c r="C333">
        <v>1</v>
      </c>
      <c r="D333">
        <v>3</v>
      </c>
      <c r="E333">
        <v>2</v>
      </c>
      <c r="F333" t="s">
        <v>154</v>
      </c>
      <c r="G333" s="100">
        <v>44543</v>
      </c>
      <c r="H333">
        <v>5.0434789374072189</v>
      </c>
      <c r="I333">
        <v>23.589999538732101</v>
      </c>
      <c r="J333">
        <v>6.6861749825767305</v>
      </c>
      <c r="K333">
        <v>3.9108362003259698</v>
      </c>
      <c r="L333">
        <v>5.0052065207153698</v>
      </c>
      <c r="N333">
        <f t="shared" si="72"/>
        <v>28.63347847613932</v>
      </c>
      <c r="O333">
        <f t="shared" si="73"/>
        <v>35.319653458716047</v>
      </c>
      <c r="P333">
        <f t="shared" si="71"/>
        <v>39.230489659042014</v>
      </c>
      <c r="Q333">
        <f t="shared" si="70"/>
        <v>44.235696179757383</v>
      </c>
    </row>
    <row r="334" spans="1:18" x14ac:dyDescent="0.25">
      <c r="A334" t="s">
        <v>175</v>
      </c>
      <c r="B334" t="s">
        <v>212</v>
      </c>
      <c r="C334">
        <v>1</v>
      </c>
      <c r="D334">
        <v>3</v>
      </c>
      <c r="E334">
        <v>2</v>
      </c>
      <c r="F334" t="s">
        <v>154</v>
      </c>
      <c r="G334" s="100">
        <v>44578</v>
      </c>
      <c r="H334">
        <v>68.857912405546728</v>
      </c>
      <c r="I334">
        <v>15.285960607450255</v>
      </c>
      <c r="J334">
        <v>23.192081063019128</v>
      </c>
      <c r="K334">
        <v>10.099495721047257</v>
      </c>
      <c r="L334">
        <v>8.8758379494051098</v>
      </c>
      <c r="N334">
        <f t="shared" si="72"/>
        <v>84.143873012996977</v>
      </c>
      <c r="O334">
        <f t="shared" si="73"/>
        <v>107.33595407601611</v>
      </c>
      <c r="P334">
        <f t="shared" si="71"/>
        <v>117.43544979706337</v>
      </c>
      <c r="Q334">
        <f t="shared" si="70"/>
        <v>126.31128774646848</v>
      </c>
    </row>
    <row r="335" spans="1:18" x14ac:dyDescent="0.25">
      <c r="A335" t="s">
        <v>175</v>
      </c>
      <c r="B335" t="s">
        <v>212</v>
      </c>
      <c r="C335">
        <v>1</v>
      </c>
      <c r="D335">
        <v>3</v>
      </c>
      <c r="E335">
        <v>2</v>
      </c>
      <c r="F335" t="s">
        <v>154</v>
      </c>
      <c r="G335" s="100">
        <v>44600</v>
      </c>
      <c r="H335">
        <v>4.8238241546992402</v>
      </c>
      <c r="I335">
        <v>4.9431874985574336</v>
      </c>
      <c r="J335">
        <v>4.7197623525792354</v>
      </c>
      <c r="K335">
        <v>6.8941688933530658</v>
      </c>
      <c r="L335">
        <v>10.264376480549105</v>
      </c>
      <c r="N335">
        <f t="shared" si="72"/>
        <v>9.7670116532566738</v>
      </c>
      <c r="O335">
        <f t="shared" si="73"/>
        <v>14.486774005835908</v>
      </c>
      <c r="P335">
        <f t="shared" si="71"/>
        <v>21.380942899188973</v>
      </c>
      <c r="Q335">
        <f t="shared" si="70"/>
        <v>31.645319379738076</v>
      </c>
    </row>
    <row r="336" spans="1:18" x14ac:dyDescent="0.25">
      <c r="A336" t="s">
        <v>175</v>
      </c>
      <c r="B336" t="s">
        <v>212</v>
      </c>
      <c r="C336">
        <v>1</v>
      </c>
      <c r="D336">
        <v>3</v>
      </c>
      <c r="E336">
        <v>2</v>
      </c>
      <c r="F336" t="s">
        <v>154</v>
      </c>
      <c r="G336" s="100">
        <v>44628</v>
      </c>
      <c r="H336">
        <v>25.301582710035376</v>
      </c>
      <c r="I336">
        <v>15.308573155389427</v>
      </c>
      <c r="J336">
        <v>10.876198030393192</v>
      </c>
      <c r="K336">
        <v>10.729520337893558</v>
      </c>
      <c r="L336">
        <v>10.499672044492653</v>
      </c>
      <c r="M336">
        <v>9.8595620553337895</v>
      </c>
      <c r="N336">
        <f t="shared" si="72"/>
        <v>40.610155865424801</v>
      </c>
      <c r="O336">
        <f t="shared" si="73"/>
        <v>51.486353895817992</v>
      </c>
      <c r="P336">
        <f t="shared" si="71"/>
        <v>62.215874233711546</v>
      </c>
      <c r="Q336">
        <f t="shared" si="70"/>
        <v>72.715546278204201</v>
      </c>
      <c r="R336">
        <f>M336+Q336</f>
        <v>82.575108333537997</v>
      </c>
    </row>
    <row r="337" spans="1:18" x14ac:dyDescent="0.25">
      <c r="A337" t="s">
        <v>175</v>
      </c>
      <c r="B337" t="s">
        <v>212</v>
      </c>
      <c r="C337">
        <v>1</v>
      </c>
      <c r="D337">
        <v>3</v>
      </c>
      <c r="E337">
        <v>2</v>
      </c>
      <c r="F337" t="s">
        <v>154</v>
      </c>
      <c r="G337" s="100">
        <v>44683</v>
      </c>
      <c r="H337">
        <v>72.825842429267013</v>
      </c>
      <c r="I337">
        <v>26.234024325329152</v>
      </c>
      <c r="J337">
        <v>9.1399697824054833</v>
      </c>
      <c r="K337">
        <v>6.8647236317577285</v>
      </c>
      <c r="L337">
        <v>6.6127955680812214</v>
      </c>
      <c r="N337">
        <f t="shared" si="72"/>
        <v>99.059866754596158</v>
      </c>
      <c r="O337">
        <f t="shared" si="73"/>
        <v>108.19983653700164</v>
      </c>
      <c r="P337">
        <f t="shared" si="71"/>
        <v>115.06456016875937</v>
      </c>
      <c r="Q337">
        <f t="shared" si="70"/>
        <v>121.6773557368406</v>
      </c>
    </row>
    <row r="338" spans="1:18" x14ac:dyDescent="0.25">
      <c r="A338" t="s">
        <v>177</v>
      </c>
      <c r="B338" t="s">
        <v>212</v>
      </c>
      <c r="C338">
        <v>1</v>
      </c>
      <c r="D338">
        <v>4</v>
      </c>
      <c r="E338">
        <v>2</v>
      </c>
      <c r="F338" t="s">
        <v>154</v>
      </c>
      <c r="G338" s="97">
        <v>44453</v>
      </c>
      <c r="H338" s="5">
        <v>28.693662025089804</v>
      </c>
      <c r="I338" s="5">
        <v>15.141734799191436</v>
      </c>
      <c r="J338" s="5">
        <v>12.419380495855705</v>
      </c>
      <c r="K338" s="5">
        <v>11.662087132846819</v>
      </c>
      <c r="L338" s="5">
        <v>11.882541811843421</v>
      </c>
      <c r="M338" s="5"/>
      <c r="N338">
        <f t="shared" si="72"/>
        <v>43.83539682428124</v>
      </c>
      <c r="O338">
        <f t="shared" si="73"/>
        <v>56.254777320136945</v>
      </c>
      <c r="P338">
        <f t="shared" si="71"/>
        <v>67.916864452983759</v>
      </c>
      <c r="Q338">
        <f t="shared" si="70"/>
        <v>79.799406264827184</v>
      </c>
    </row>
    <row r="339" spans="1:18" x14ac:dyDescent="0.25">
      <c r="A339" t="s">
        <v>177</v>
      </c>
      <c r="B339" t="s">
        <v>212</v>
      </c>
      <c r="C339">
        <v>1</v>
      </c>
      <c r="D339">
        <v>4</v>
      </c>
      <c r="E339">
        <v>2</v>
      </c>
      <c r="F339" t="s">
        <v>154</v>
      </c>
      <c r="G339" s="97">
        <v>44495</v>
      </c>
      <c r="H339" s="5">
        <v>46.806280218578749</v>
      </c>
      <c r="I339" s="5">
        <v>31.958845389289134</v>
      </c>
      <c r="J339" s="5">
        <v>17.198770461766188</v>
      </c>
      <c r="K339" s="5">
        <v>10.440186467567099</v>
      </c>
      <c r="L339" s="5">
        <v>9.865764918492216</v>
      </c>
      <c r="M339" s="5">
        <v>12.626895966753359</v>
      </c>
      <c r="N339">
        <f t="shared" si="72"/>
        <v>78.765125607867887</v>
      </c>
      <c r="O339">
        <f t="shared" si="73"/>
        <v>95.963896069634075</v>
      </c>
      <c r="P339">
        <f t="shared" si="71"/>
        <v>106.40408253720118</v>
      </c>
      <c r="Q339">
        <f t="shared" si="70"/>
        <v>116.26984745569339</v>
      </c>
      <c r="R339">
        <f>M339+Q339</f>
        <v>128.89674342244675</v>
      </c>
    </row>
    <row r="340" spans="1:18" x14ac:dyDescent="0.25">
      <c r="A340" t="s">
        <v>177</v>
      </c>
      <c r="B340" t="s">
        <v>212</v>
      </c>
      <c r="C340">
        <v>1</v>
      </c>
      <c r="D340">
        <v>4</v>
      </c>
      <c r="E340">
        <v>2</v>
      </c>
      <c r="F340" t="s">
        <v>154</v>
      </c>
      <c r="G340" s="97">
        <v>44523</v>
      </c>
      <c r="H340" s="5">
        <v>84.133965480211828</v>
      </c>
      <c r="I340" s="5">
        <v>56.923032224473289</v>
      </c>
      <c r="J340" s="5">
        <v>39.603187099214253</v>
      </c>
      <c r="K340" s="5">
        <v>21.958201527084121</v>
      </c>
      <c r="L340" s="5">
        <v>15.000659376791315</v>
      </c>
      <c r="M340" s="5"/>
      <c r="N340">
        <f t="shared" si="72"/>
        <v>141.0569977046851</v>
      </c>
      <c r="O340">
        <f t="shared" si="73"/>
        <v>180.66018480389937</v>
      </c>
      <c r="P340">
        <f t="shared" si="71"/>
        <v>202.6183863309835</v>
      </c>
      <c r="Q340">
        <f t="shared" si="70"/>
        <v>217.6190457077748</v>
      </c>
    </row>
    <row r="341" spans="1:18" x14ac:dyDescent="0.25">
      <c r="A341" t="s">
        <v>177</v>
      </c>
      <c r="B341" t="s">
        <v>212</v>
      </c>
      <c r="C341">
        <v>1</v>
      </c>
      <c r="D341">
        <v>4</v>
      </c>
      <c r="E341">
        <v>2</v>
      </c>
      <c r="F341" t="s">
        <v>154</v>
      </c>
      <c r="G341" s="100">
        <v>44543</v>
      </c>
      <c r="H341" s="5">
        <v>10.596770362704397</v>
      </c>
      <c r="I341" s="5">
        <v>29.0882245880792</v>
      </c>
      <c r="J341" s="5">
        <v>19.56711703069449</v>
      </c>
      <c r="K341" s="5">
        <v>16.370146467535566</v>
      </c>
      <c r="L341" s="5">
        <v>14.250533051897559</v>
      </c>
      <c r="M341" s="5"/>
      <c r="N341">
        <f t="shared" si="72"/>
        <v>39.684994950783597</v>
      </c>
      <c r="O341">
        <f t="shared" si="73"/>
        <v>59.252111981478087</v>
      </c>
      <c r="P341">
        <f t="shared" si="71"/>
        <v>75.622258449013657</v>
      </c>
      <c r="Q341">
        <f t="shared" si="70"/>
        <v>89.872791500911219</v>
      </c>
    </row>
    <row r="342" spans="1:18" x14ac:dyDescent="0.25">
      <c r="A342" t="s">
        <v>177</v>
      </c>
      <c r="B342" t="s">
        <v>212</v>
      </c>
      <c r="C342">
        <v>1</v>
      </c>
      <c r="D342">
        <v>4</v>
      </c>
      <c r="E342">
        <v>2</v>
      </c>
      <c r="F342" t="s">
        <v>154</v>
      </c>
      <c r="G342" s="97">
        <v>44578</v>
      </c>
      <c r="H342" s="5">
        <v>128.8886777345719</v>
      </c>
      <c r="I342" s="5">
        <v>117.78850622612113</v>
      </c>
      <c r="J342" s="5">
        <v>37.215479612850331</v>
      </c>
      <c r="K342" s="5">
        <v>28.973611144498577</v>
      </c>
      <c r="L342" s="5">
        <v>22.237180132163381</v>
      </c>
      <c r="M342" s="5"/>
      <c r="N342">
        <f t="shared" si="72"/>
        <v>246.67718396069301</v>
      </c>
      <c r="O342">
        <f t="shared" si="73"/>
        <v>283.89266357354336</v>
      </c>
      <c r="P342">
        <f t="shared" si="71"/>
        <v>312.86627471804195</v>
      </c>
      <c r="Q342">
        <f t="shared" si="70"/>
        <v>335.10345485020531</v>
      </c>
    </row>
    <row r="343" spans="1:18" x14ac:dyDescent="0.25">
      <c r="A343" t="s">
        <v>177</v>
      </c>
      <c r="B343" t="s">
        <v>212</v>
      </c>
      <c r="C343">
        <v>1</v>
      </c>
      <c r="D343">
        <v>4</v>
      </c>
      <c r="E343">
        <v>2</v>
      </c>
      <c r="F343" t="s">
        <v>154</v>
      </c>
      <c r="G343" s="97">
        <v>44600</v>
      </c>
      <c r="H343" s="5">
        <v>36.674718033155969</v>
      </c>
      <c r="I343" s="5">
        <v>18.325393154045578</v>
      </c>
      <c r="J343" s="5">
        <v>24.554925935059959</v>
      </c>
      <c r="K343" s="5">
        <v>14.504460949032072</v>
      </c>
      <c r="L343" s="5">
        <v>13.230419068785684</v>
      </c>
      <c r="M343" s="5"/>
      <c r="N343">
        <f t="shared" si="72"/>
        <v>55.000111187201547</v>
      </c>
      <c r="O343">
        <f t="shared" si="73"/>
        <v>79.55503712226151</v>
      </c>
      <c r="P343">
        <f t="shared" si="71"/>
        <v>94.059498071293575</v>
      </c>
      <c r="Q343">
        <f t="shared" si="70"/>
        <v>107.28991714007925</v>
      </c>
    </row>
    <row r="344" spans="1:18" x14ac:dyDescent="0.25">
      <c r="A344" t="s">
        <v>177</v>
      </c>
      <c r="B344" t="s">
        <v>212</v>
      </c>
      <c r="C344">
        <v>1</v>
      </c>
      <c r="D344">
        <v>4</v>
      </c>
      <c r="E344">
        <v>2</v>
      </c>
      <c r="F344" t="s">
        <v>154</v>
      </c>
      <c r="G344" s="97">
        <v>44628</v>
      </c>
      <c r="H344" s="5">
        <v>49.875531025131231</v>
      </c>
      <c r="I344" s="5">
        <v>41.077918172463015</v>
      </c>
      <c r="J344" s="5">
        <v>58.703450669023923</v>
      </c>
      <c r="K344" s="5">
        <v>38.657982805998607</v>
      </c>
      <c r="L344" s="5">
        <v>19.548663482333936</v>
      </c>
      <c r="M344" s="5">
        <v>16.124839050180874</v>
      </c>
      <c r="N344">
        <f t="shared" si="72"/>
        <v>90.953449197594239</v>
      </c>
      <c r="O344">
        <f t="shared" si="73"/>
        <v>149.65689986661818</v>
      </c>
      <c r="P344">
        <f t="shared" si="71"/>
        <v>188.31488267261679</v>
      </c>
      <c r="Q344">
        <f t="shared" si="70"/>
        <v>207.86354615495071</v>
      </c>
      <c r="R344">
        <f>M344+Q344</f>
        <v>223.98838520513158</v>
      </c>
    </row>
    <row r="345" spans="1:18" x14ac:dyDescent="0.25">
      <c r="A345" t="s">
        <v>177</v>
      </c>
      <c r="B345" t="s">
        <v>212</v>
      </c>
      <c r="C345">
        <v>1</v>
      </c>
      <c r="D345">
        <v>4</v>
      </c>
      <c r="E345">
        <v>2</v>
      </c>
      <c r="F345" t="s">
        <v>154</v>
      </c>
      <c r="G345" s="97">
        <v>44683</v>
      </c>
      <c r="H345" s="5">
        <v>140.74246921790956</v>
      </c>
      <c r="I345" s="5">
        <v>39.573835838339548</v>
      </c>
      <c r="J345" s="5">
        <v>42.737297881665214</v>
      </c>
      <c r="K345" s="5">
        <v>27.149223615937927</v>
      </c>
      <c r="L345" s="5">
        <v>19.035769255073983</v>
      </c>
      <c r="M345" s="5"/>
      <c r="N345">
        <f t="shared" si="72"/>
        <v>180.31630505624912</v>
      </c>
      <c r="O345">
        <f t="shared" si="73"/>
        <v>223.05360293791432</v>
      </c>
      <c r="P345">
        <f t="shared" si="71"/>
        <v>250.20282655385225</v>
      </c>
      <c r="Q345">
        <f t="shared" si="70"/>
        <v>269.23859580892622</v>
      </c>
    </row>
    <row r="346" spans="1:18" x14ac:dyDescent="0.25">
      <c r="A346" t="s">
        <v>172</v>
      </c>
      <c r="B346" t="s">
        <v>212</v>
      </c>
      <c r="C346" s="5">
        <v>2</v>
      </c>
      <c r="D346">
        <v>1</v>
      </c>
      <c r="E346">
        <v>2</v>
      </c>
      <c r="F346" t="s">
        <v>154</v>
      </c>
      <c r="G346" s="100">
        <v>44453</v>
      </c>
      <c r="H346">
        <v>21.536448996058454</v>
      </c>
      <c r="I346">
        <v>8.9802291032715473</v>
      </c>
      <c r="J346">
        <v>4.4898512989764656</v>
      </c>
      <c r="K346">
        <v>3.9379494073026029</v>
      </c>
      <c r="L346">
        <v>3.3353578215874204</v>
      </c>
      <c r="N346">
        <f t="shared" si="72"/>
        <v>30.516678099330001</v>
      </c>
      <c r="O346">
        <f t="shared" si="73"/>
        <v>35.006529398306469</v>
      </c>
      <c r="P346">
        <f t="shared" si="71"/>
        <v>38.944478805609073</v>
      </c>
      <c r="Q346">
        <f t="shared" si="70"/>
        <v>42.279836627196495</v>
      </c>
    </row>
    <row r="347" spans="1:18" x14ac:dyDescent="0.25">
      <c r="A347" t="s">
        <v>172</v>
      </c>
      <c r="B347" t="s">
        <v>212</v>
      </c>
      <c r="C347" s="5">
        <v>2</v>
      </c>
      <c r="D347">
        <v>1</v>
      </c>
      <c r="E347">
        <v>2</v>
      </c>
      <c r="F347" t="s">
        <v>154</v>
      </c>
      <c r="G347" s="100">
        <v>44495</v>
      </c>
      <c r="H347">
        <v>37.648594444299533</v>
      </c>
      <c r="I347">
        <v>27.688015506795477</v>
      </c>
      <c r="J347">
        <v>9.1065406964329725</v>
      </c>
      <c r="K347">
        <v>4.2660719823697981</v>
      </c>
      <c r="L347">
        <v>5.4921825157004474</v>
      </c>
      <c r="M347">
        <v>7.0314024944803251</v>
      </c>
      <c r="N347">
        <f t="shared" si="72"/>
        <v>65.336609951095014</v>
      </c>
      <c r="O347">
        <f t="shared" si="73"/>
        <v>74.443150647527986</v>
      </c>
      <c r="P347">
        <f t="shared" si="71"/>
        <v>78.709222629897781</v>
      </c>
      <c r="Q347">
        <f t="shared" si="70"/>
        <v>84.20140514559823</v>
      </c>
      <c r="R347">
        <f>M347+Q347</f>
        <v>91.232807640078562</v>
      </c>
    </row>
    <row r="348" spans="1:18" x14ac:dyDescent="0.25">
      <c r="A348" t="s">
        <v>172</v>
      </c>
      <c r="B348" t="s">
        <v>212</v>
      </c>
      <c r="C348" s="5">
        <v>2</v>
      </c>
      <c r="D348">
        <v>1</v>
      </c>
      <c r="E348">
        <v>2</v>
      </c>
      <c r="F348" t="s">
        <v>154</v>
      </c>
      <c r="G348" s="100">
        <v>44523</v>
      </c>
      <c r="H348">
        <v>76.629118801350003</v>
      </c>
      <c r="I348">
        <v>47.190234335887823</v>
      </c>
      <c r="J348">
        <v>23.890086731226816</v>
      </c>
      <c r="K348">
        <v>8.7500914344786338</v>
      </c>
      <c r="L348">
        <v>10.70781385583267</v>
      </c>
      <c r="N348">
        <f t="shared" si="72"/>
        <v>123.81935313723783</v>
      </c>
      <c r="O348">
        <f t="shared" si="73"/>
        <v>147.70943986846464</v>
      </c>
      <c r="P348">
        <f t="shared" si="71"/>
        <v>156.45953130294328</v>
      </c>
      <c r="Q348">
        <f t="shared" si="70"/>
        <v>167.16734515877596</v>
      </c>
    </row>
    <row r="349" spans="1:18" x14ac:dyDescent="0.25">
      <c r="A349" t="s">
        <v>172</v>
      </c>
      <c r="B349" t="s">
        <v>212</v>
      </c>
      <c r="C349" s="5">
        <v>2</v>
      </c>
      <c r="D349">
        <v>1</v>
      </c>
      <c r="E349">
        <v>2</v>
      </c>
      <c r="F349" t="s">
        <v>154</v>
      </c>
      <c r="G349" s="100">
        <v>44543</v>
      </c>
      <c r="H349">
        <v>11.752218555397207</v>
      </c>
      <c r="I349">
        <v>18.505737361379843</v>
      </c>
      <c r="J349">
        <v>8.6733478774770507</v>
      </c>
      <c r="K349">
        <v>5.6693900174330949</v>
      </c>
      <c r="L349">
        <v>5.7698852090516697</v>
      </c>
      <c r="N349">
        <f t="shared" si="72"/>
        <v>30.25795591677705</v>
      </c>
      <c r="O349">
        <f t="shared" si="73"/>
        <v>38.931303794254099</v>
      </c>
      <c r="P349">
        <f t="shared" si="71"/>
        <v>44.600693811687194</v>
      </c>
      <c r="Q349">
        <f t="shared" si="70"/>
        <v>50.370579020738866</v>
      </c>
    </row>
    <row r="350" spans="1:18" x14ac:dyDescent="0.25">
      <c r="A350" t="s">
        <v>172</v>
      </c>
      <c r="B350" t="s">
        <v>212</v>
      </c>
      <c r="C350" s="5">
        <v>2</v>
      </c>
      <c r="D350">
        <v>1</v>
      </c>
      <c r="E350">
        <v>2</v>
      </c>
      <c r="F350" t="s">
        <v>154</v>
      </c>
      <c r="G350" s="100">
        <v>44578</v>
      </c>
      <c r="H350">
        <v>3.4432531350136752</v>
      </c>
      <c r="I350">
        <v>3.3071959979085488</v>
      </c>
      <c r="J350">
        <v>4.8763786618727796</v>
      </c>
      <c r="K350">
        <v>6.3527068594192571</v>
      </c>
      <c r="L350">
        <v>6.3920350522243972</v>
      </c>
      <c r="N350">
        <f t="shared" si="72"/>
        <v>6.750449132922224</v>
      </c>
      <c r="O350">
        <f t="shared" si="73"/>
        <v>11.626827794795004</v>
      </c>
      <c r="P350">
        <f t="shared" si="71"/>
        <v>17.979534654214262</v>
      </c>
      <c r="Q350">
        <f t="shared" si="70"/>
        <v>24.37156970643866</v>
      </c>
    </row>
    <row r="351" spans="1:18" x14ac:dyDescent="0.25">
      <c r="A351" t="s">
        <v>172</v>
      </c>
      <c r="B351" t="s">
        <v>212</v>
      </c>
      <c r="C351" s="5">
        <v>2</v>
      </c>
      <c r="D351">
        <v>1</v>
      </c>
      <c r="E351">
        <v>2</v>
      </c>
      <c r="F351" t="s">
        <v>154</v>
      </c>
      <c r="G351" s="100">
        <v>44600</v>
      </c>
      <c r="H351">
        <v>4.086711345401322</v>
      </c>
      <c r="I351">
        <v>3.9873857518757831</v>
      </c>
      <c r="J351">
        <v>4.4072368379438167</v>
      </c>
      <c r="K351">
        <v>4.8186992532862734</v>
      </c>
      <c r="L351">
        <v>5.1073007888286011</v>
      </c>
      <c r="N351">
        <f t="shared" si="72"/>
        <v>8.0740970972771056</v>
      </c>
      <c r="O351">
        <f t="shared" si="73"/>
        <v>12.481333935220922</v>
      </c>
      <c r="P351">
        <f t="shared" si="71"/>
        <v>17.300033188507197</v>
      </c>
      <c r="Q351">
        <f t="shared" si="70"/>
        <v>22.407333977335796</v>
      </c>
    </row>
    <row r="352" spans="1:18" x14ac:dyDescent="0.25">
      <c r="A352" t="s">
        <v>172</v>
      </c>
      <c r="B352" t="s">
        <v>212</v>
      </c>
      <c r="C352" s="5">
        <v>2</v>
      </c>
      <c r="D352">
        <v>1</v>
      </c>
      <c r="E352">
        <v>2</v>
      </c>
      <c r="F352" t="s">
        <v>154</v>
      </c>
      <c r="G352" s="100">
        <v>44628</v>
      </c>
      <c r="H352">
        <v>13.037041932782188</v>
      </c>
      <c r="I352">
        <v>11.239868727418223</v>
      </c>
      <c r="J352">
        <v>5.5801197345886457</v>
      </c>
      <c r="K352">
        <v>3.3374232564183099</v>
      </c>
      <c r="L352">
        <v>3.9837590332429524</v>
      </c>
      <c r="M352">
        <v>4.3498684178863076</v>
      </c>
      <c r="N352">
        <f t="shared" si="72"/>
        <v>24.276910660200411</v>
      </c>
      <c r="O352">
        <f t="shared" si="73"/>
        <v>29.857030394789057</v>
      </c>
      <c r="P352">
        <f t="shared" si="71"/>
        <v>33.194453651207368</v>
      </c>
      <c r="Q352">
        <f t="shared" si="70"/>
        <v>37.178212684450322</v>
      </c>
      <c r="R352">
        <f>M352+Q352</f>
        <v>41.528081102336628</v>
      </c>
    </row>
    <row r="353" spans="1:18" x14ac:dyDescent="0.25">
      <c r="A353" t="s">
        <v>172</v>
      </c>
      <c r="B353" t="s">
        <v>212</v>
      </c>
      <c r="C353" s="5">
        <v>2</v>
      </c>
      <c r="D353">
        <v>1</v>
      </c>
      <c r="E353">
        <v>2</v>
      </c>
      <c r="F353" t="s">
        <v>154</v>
      </c>
      <c r="G353" s="100">
        <v>44683</v>
      </c>
      <c r="H353">
        <v>53.1151895856298</v>
      </c>
      <c r="I353">
        <v>18.325082648069998</v>
      </c>
      <c r="J353">
        <v>6.8995286709323445</v>
      </c>
      <c r="K353">
        <v>5.2302004578851964</v>
      </c>
      <c r="L353">
        <v>4.6804943835446675</v>
      </c>
      <c r="N353">
        <f t="shared" si="72"/>
        <v>71.440272233699801</v>
      </c>
      <c r="O353">
        <f t="shared" si="73"/>
        <v>78.339800904632142</v>
      </c>
      <c r="P353">
        <f t="shared" si="71"/>
        <v>83.570001362517331</v>
      </c>
      <c r="Q353">
        <f t="shared" si="70"/>
        <v>88.250495746062001</v>
      </c>
    </row>
    <row r="354" spans="1:18" x14ac:dyDescent="0.25">
      <c r="A354" t="s">
        <v>174</v>
      </c>
      <c r="B354" t="s">
        <v>212</v>
      </c>
      <c r="C354" s="5">
        <v>2</v>
      </c>
      <c r="D354">
        <v>2</v>
      </c>
      <c r="E354">
        <v>2</v>
      </c>
      <c r="F354" t="s">
        <v>154</v>
      </c>
      <c r="G354" s="97">
        <v>44453</v>
      </c>
      <c r="H354" s="5">
        <v>17.441443470268254</v>
      </c>
      <c r="I354" s="5">
        <v>11.390421535479916</v>
      </c>
      <c r="J354" s="5">
        <v>3.833917374514066</v>
      </c>
      <c r="K354" s="5">
        <v>2.5251486300025183</v>
      </c>
      <c r="L354" s="5">
        <v>3.4104941507777888</v>
      </c>
      <c r="M354" s="5"/>
      <c r="N354">
        <f t="shared" si="72"/>
        <v>28.83186500574817</v>
      </c>
      <c r="O354">
        <f t="shared" si="73"/>
        <v>32.665782380262236</v>
      </c>
      <c r="P354">
        <f t="shared" si="71"/>
        <v>35.190931010264755</v>
      </c>
      <c r="Q354">
        <f t="shared" si="70"/>
        <v>38.601425161042542</v>
      </c>
    </row>
    <row r="355" spans="1:18" x14ac:dyDescent="0.25">
      <c r="A355" t="s">
        <v>174</v>
      </c>
      <c r="B355" t="s">
        <v>212</v>
      </c>
      <c r="C355" s="5">
        <v>2</v>
      </c>
      <c r="D355">
        <v>2</v>
      </c>
      <c r="E355">
        <v>2</v>
      </c>
      <c r="F355" t="s">
        <v>154</v>
      </c>
      <c r="G355" s="97">
        <v>44495</v>
      </c>
      <c r="H355" s="5">
        <v>37.26626483804403</v>
      </c>
      <c r="I355" s="5">
        <v>27.998289954643006</v>
      </c>
      <c r="J355" s="5">
        <v>9.78539500216581</v>
      </c>
      <c r="K355" s="5">
        <v>5.7464350158554165</v>
      </c>
      <c r="L355" s="5">
        <v>7.7461129416133874</v>
      </c>
      <c r="M355" s="5">
        <v>8.5751264438212598</v>
      </c>
      <c r="N355">
        <f t="shared" si="72"/>
        <v>65.264554792687036</v>
      </c>
      <c r="O355">
        <f t="shared" si="73"/>
        <v>75.04994979485285</v>
      </c>
      <c r="P355">
        <f t="shared" si="71"/>
        <v>80.796384810708261</v>
      </c>
      <c r="Q355">
        <f t="shared" si="70"/>
        <v>88.542497752321651</v>
      </c>
      <c r="R355">
        <f>M355+Q355</f>
        <v>97.117624196142913</v>
      </c>
    </row>
    <row r="356" spans="1:18" x14ac:dyDescent="0.25">
      <c r="A356" t="s">
        <v>174</v>
      </c>
      <c r="B356" t="s">
        <v>212</v>
      </c>
      <c r="C356" s="5">
        <v>2</v>
      </c>
      <c r="D356">
        <v>2</v>
      </c>
      <c r="E356">
        <v>2</v>
      </c>
      <c r="F356" t="s">
        <v>154</v>
      </c>
      <c r="G356" s="97">
        <v>44523</v>
      </c>
      <c r="H356" s="5">
        <v>81.14706626764854</v>
      </c>
      <c r="I356" s="5">
        <v>50.219482243846983</v>
      </c>
      <c r="J356" s="5">
        <v>32.715944762889066</v>
      </c>
      <c r="K356" s="5">
        <v>9.882547299604747</v>
      </c>
      <c r="L356" s="5">
        <v>9.7376267853245313</v>
      </c>
      <c r="M356" s="5"/>
      <c r="N356">
        <f t="shared" si="72"/>
        <v>131.36654851149552</v>
      </c>
      <c r="O356">
        <f t="shared" si="73"/>
        <v>164.0824932743846</v>
      </c>
      <c r="P356">
        <f t="shared" si="71"/>
        <v>173.96504057398934</v>
      </c>
      <c r="Q356">
        <f t="shared" si="70"/>
        <v>183.70266735931386</v>
      </c>
    </row>
    <row r="357" spans="1:18" x14ac:dyDescent="0.25">
      <c r="A357" t="s">
        <v>174</v>
      </c>
      <c r="B357" t="s">
        <v>212</v>
      </c>
      <c r="C357" s="5">
        <v>2</v>
      </c>
      <c r="D357">
        <v>2</v>
      </c>
      <c r="E357">
        <v>2</v>
      </c>
      <c r="F357" t="s">
        <v>154</v>
      </c>
      <c r="G357" s="100">
        <v>44543</v>
      </c>
      <c r="H357" s="5">
        <v>10.526067815855948</v>
      </c>
      <c r="I357" s="5">
        <v>28.008273564181184</v>
      </c>
      <c r="J357" s="5">
        <v>8.2135701501591996</v>
      </c>
      <c r="K357" s="5">
        <v>6.0834062263789122</v>
      </c>
      <c r="L357" s="5">
        <v>7.3365926178911778</v>
      </c>
      <c r="M357" s="5"/>
      <c r="N357">
        <f t="shared" si="72"/>
        <v>38.534341380037134</v>
      </c>
      <c r="O357">
        <f t="shared" si="73"/>
        <v>46.747911530196333</v>
      </c>
      <c r="P357">
        <f t="shared" si="71"/>
        <v>52.831317756575245</v>
      </c>
      <c r="Q357">
        <f t="shared" si="70"/>
        <v>60.167910374466423</v>
      </c>
    </row>
    <row r="358" spans="1:18" x14ac:dyDescent="0.25">
      <c r="A358" t="s">
        <v>174</v>
      </c>
      <c r="B358" t="s">
        <v>212</v>
      </c>
      <c r="C358" s="5">
        <v>2</v>
      </c>
      <c r="D358">
        <v>2</v>
      </c>
      <c r="E358">
        <v>2</v>
      </c>
      <c r="F358" t="s">
        <v>154</v>
      </c>
      <c r="G358" s="97">
        <v>44578</v>
      </c>
      <c r="H358" s="5">
        <v>14.164476885059091</v>
      </c>
      <c r="I358" s="5">
        <v>11.196973592377661</v>
      </c>
      <c r="J358" s="5">
        <v>9.7424618019922651</v>
      </c>
      <c r="K358" s="5">
        <v>9.4229845497341209</v>
      </c>
      <c r="L358" s="5">
        <v>7.8653452318709522</v>
      </c>
      <c r="M358" s="5"/>
      <c r="N358">
        <f t="shared" si="72"/>
        <v>25.361450477436755</v>
      </c>
      <c r="O358">
        <f t="shared" si="73"/>
        <v>35.103912279429018</v>
      </c>
      <c r="P358">
        <f t="shared" si="71"/>
        <v>44.526896829163135</v>
      </c>
      <c r="Q358">
        <f t="shared" si="70"/>
        <v>52.392242061034089</v>
      </c>
    </row>
    <row r="359" spans="1:18" x14ac:dyDescent="0.25">
      <c r="A359" t="s">
        <v>174</v>
      </c>
      <c r="B359" t="s">
        <v>212</v>
      </c>
      <c r="C359" s="5">
        <v>2</v>
      </c>
      <c r="D359">
        <v>2</v>
      </c>
      <c r="E359">
        <v>2</v>
      </c>
      <c r="F359" t="s">
        <v>154</v>
      </c>
      <c r="G359" s="97">
        <v>44600</v>
      </c>
      <c r="H359" s="5">
        <v>4.191659209629683</v>
      </c>
      <c r="I359" s="5">
        <v>3.8832304654637131</v>
      </c>
      <c r="J359" s="5">
        <v>4.0192839677818517</v>
      </c>
      <c r="K359" s="5">
        <v>4.4829945094687584</v>
      </c>
      <c r="L359" s="5">
        <v>8.4028801412310905</v>
      </c>
      <c r="M359" s="5"/>
      <c r="N359">
        <f t="shared" si="72"/>
        <v>8.0748896750933952</v>
      </c>
      <c r="O359">
        <f t="shared" si="73"/>
        <v>12.094173642875248</v>
      </c>
      <c r="P359">
        <f t="shared" si="71"/>
        <v>16.577168152344008</v>
      </c>
      <c r="Q359">
        <f t="shared" si="70"/>
        <v>24.980048293575098</v>
      </c>
    </row>
    <row r="360" spans="1:18" x14ac:dyDescent="0.25">
      <c r="A360" t="s">
        <v>174</v>
      </c>
      <c r="B360" t="s">
        <v>212</v>
      </c>
      <c r="C360" s="5">
        <v>2</v>
      </c>
      <c r="D360">
        <v>2</v>
      </c>
      <c r="E360">
        <v>2</v>
      </c>
      <c r="F360" t="s">
        <v>154</v>
      </c>
      <c r="G360" s="97">
        <v>44628</v>
      </c>
      <c r="H360" s="5">
        <v>15.775141082096924</v>
      </c>
      <c r="I360" s="5">
        <v>9.252538950548935</v>
      </c>
      <c r="J360" s="5">
        <v>4.8284879309874604</v>
      </c>
      <c r="K360" s="5">
        <v>3.1973644375982113</v>
      </c>
      <c r="L360" s="5">
        <v>4.9316820540729855</v>
      </c>
      <c r="M360" s="5">
        <v>4.9758042514944458</v>
      </c>
      <c r="N360">
        <f t="shared" si="72"/>
        <v>25.027680032645861</v>
      </c>
      <c r="O360">
        <f t="shared" si="73"/>
        <v>29.856167963633322</v>
      </c>
      <c r="P360">
        <f t="shared" si="71"/>
        <v>33.053532401231536</v>
      </c>
      <c r="Q360">
        <f t="shared" si="70"/>
        <v>37.985214455304522</v>
      </c>
      <c r="R360">
        <f>M360+Q360</f>
        <v>42.961018706798967</v>
      </c>
    </row>
    <row r="361" spans="1:18" x14ac:dyDescent="0.25">
      <c r="A361" t="s">
        <v>174</v>
      </c>
      <c r="B361" t="s">
        <v>212</v>
      </c>
      <c r="C361" s="5">
        <v>2</v>
      </c>
      <c r="D361">
        <v>2</v>
      </c>
      <c r="E361">
        <v>2</v>
      </c>
      <c r="F361" t="s">
        <v>154</v>
      </c>
      <c r="G361" s="97">
        <v>44683</v>
      </c>
      <c r="H361" s="5">
        <v>43.214522392664449</v>
      </c>
      <c r="I361" s="5">
        <v>14.51121202022366</v>
      </c>
      <c r="J361" s="5">
        <v>5.6788385509763621</v>
      </c>
      <c r="K361" s="5">
        <v>5.7199401088640709</v>
      </c>
      <c r="L361" s="5">
        <v>5.2030353451314788</v>
      </c>
      <c r="M361" s="5"/>
      <c r="N361">
        <f t="shared" si="72"/>
        <v>57.725734412888109</v>
      </c>
      <c r="O361">
        <f t="shared" si="73"/>
        <v>63.404572963864467</v>
      </c>
      <c r="P361">
        <f t="shared" si="71"/>
        <v>69.124513072728533</v>
      </c>
      <c r="Q361">
        <f t="shared" si="70"/>
        <v>74.327548417860015</v>
      </c>
    </row>
    <row r="362" spans="1:18" x14ac:dyDescent="0.25">
      <c r="A362" t="s">
        <v>176</v>
      </c>
      <c r="B362" t="s">
        <v>212</v>
      </c>
      <c r="C362" s="5">
        <v>2</v>
      </c>
      <c r="D362">
        <v>3</v>
      </c>
      <c r="E362">
        <v>2</v>
      </c>
      <c r="F362" t="s">
        <v>154</v>
      </c>
      <c r="G362" s="100">
        <v>44453</v>
      </c>
      <c r="H362">
        <v>24.16348620133698</v>
      </c>
      <c r="I362">
        <v>10.911552807654278</v>
      </c>
      <c r="J362">
        <v>4.2775142974792901</v>
      </c>
      <c r="K362">
        <v>2.3171681064094201</v>
      </c>
      <c r="L362">
        <v>3.4676679059736624</v>
      </c>
      <c r="N362">
        <f t="shared" si="72"/>
        <v>35.075039008991254</v>
      </c>
      <c r="O362">
        <f t="shared" si="73"/>
        <v>39.352553306470547</v>
      </c>
      <c r="P362">
        <f t="shared" si="71"/>
        <v>41.669721412879966</v>
      </c>
      <c r="Q362">
        <f t="shared" si="70"/>
        <v>45.137389318853629</v>
      </c>
    </row>
    <row r="363" spans="1:18" x14ac:dyDescent="0.25">
      <c r="A363" t="s">
        <v>176</v>
      </c>
      <c r="B363" t="s">
        <v>212</v>
      </c>
      <c r="C363" s="5">
        <v>2</v>
      </c>
      <c r="D363">
        <v>3</v>
      </c>
      <c r="E363">
        <v>2</v>
      </c>
      <c r="F363" t="s">
        <v>154</v>
      </c>
      <c r="G363" s="100">
        <v>44495</v>
      </c>
      <c r="H363">
        <v>38.603377452548919</v>
      </c>
      <c r="I363">
        <v>29.884880120430608</v>
      </c>
      <c r="J363">
        <v>9.9493880740624903</v>
      </c>
      <c r="K363">
        <v>3.7072533069731155</v>
      </c>
      <c r="L363">
        <v>3.8985873026838855</v>
      </c>
      <c r="M363">
        <v>4.4964856142800365</v>
      </c>
      <c r="N363">
        <f t="shared" si="72"/>
        <v>68.488257572979535</v>
      </c>
      <c r="O363">
        <f t="shared" si="73"/>
        <v>78.437645647042018</v>
      </c>
      <c r="P363">
        <f t="shared" si="71"/>
        <v>82.144898954015133</v>
      </c>
      <c r="Q363">
        <f t="shared" si="70"/>
        <v>86.043486256699012</v>
      </c>
      <c r="R363">
        <f>M363+Q363</f>
        <v>90.539971870979045</v>
      </c>
    </row>
    <row r="364" spans="1:18" x14ac:dyDescent="0.25">
      <c r="A364" t="s">
        <v>176</v>
      </c>
      <c r="B364" t="s">
        <v>212</v>
      </c>
      <c r="C364" s="5">
        <v>2</v>
      </c>
      <c r="D364">
        <v>3</v>
      </c>
      <c r="E364">
        <v>2</v>
      </c>
      <c r="F364" t="s">
        <v>154</v>
      </c>
      <c r="G364" s="100">
        <v>44523</v>
      </c>
      <c r="H364">
        <v>81.349856935048535</v>
      </c>
      <c r="I364">
        <v>54.386805297383901</v>
      </c>
      <c r="J364">
        <v>22.708332436049492</v>
      </c>
      <c r="K364">
        <v>22.754032510405473</v>
      </c>
      <c r="L364">
        <v>7.6087634433668585</v>
      </c>
      <c r="N364">
        <f t="shared" si="72"/>
        <v>135.73666223243242</v>
      </c>
      <c r="O364">
        <f t="shared" si="73"/>
        <v>158.44499466848191</v>
      </c>
      <c r="P364">
        <f t="shared" si="71"/>
        <v>181.19902717888738</v>
      </c>
      <c r="Q364">
        <f t="shared" si="70"/>
        <v>188.80779062225423</v>
      </c>
    </row>
    <row r="365" spans="1:18" x14ac:dyDescent="0.25">
      <c r="A365" t="s">
        <v>176</v>
      </c>
      <c r="B365" t="s">
        <v>212</v>
      </c>
      <c r="C365" s="5">
        <v>2</v>
      </c>
      <c r="D365">
        <v>3</v>
      </c>
      <c r="E365">
        <v>2</v>
      </c>
      <c r="F365" t="s">
        <v>154</v>
      </c>
      <c r="G365" s="100">
        <v>44543</v>
      </c>
      <c r="H365">
        <v>9.1729167504491045</v>
      </c>
      <c r="I365">
        <v>20.659001582894835</v>
      </c>
      <c r="J365">
        <v>6.5766784828032412</v>
      </c>
      <c r="K365">
        <v>4.8138326169485417</v>
      </c>
      <c r="L365">
        <v>3.6049253836028097</v>
      </c>
      <c r="N365">
        <f t="shared" si="72"/>
        <v>29.831918333343939</v>
      </c>
      <c r="O365">
        <f t="shared" si="73"/>
        <v>36.408596816147181</v>
      </c>
      <c r="P365">
        <f t="shared" si="71"/>
        <v>41.222429433095726</v>
      </c>
      <c r="Q365">
        <f t="shared" si="70"/>
        <v>44.827354816698538</v>
      </c>
    </row>
    <row r="366" spans="1:18" x14ac:dyDescent="0.25">
      <c r="A366" t="s">
        <v>176</v>
      </c>
      <c r="B366" t="s">
        <v>212</v>
      </c>
      <c r="C366" s="5">
        <v>2</v>
      </c>
      <c r="D366">
        <v>3</v>
      </c>
      <c r="E366">
        <v>2</v>
      </c>
      <c r="F366" t="s">
        <v>154</v>
      </c>
      <c r="G366" s="100">
        <v>44578</v>
      </c>
      <c r="H366">
        <v>34.715751956318947</v>
      </c>
      <c r="I366">
        <v>11.393361909949508</v>
      </c>
      <c r="J366">
        <v>9.5828422039665</v>
      </c>
      <c r="K366">
        <v>12.881873378865878</v>
      </c>
      <c r="L366">
        <v>10.522961371145383</v>
      </c>
      <c r="N366">
        <f t="shared" si="72"/>
        <v>46.109113866268459</v>
      </c>
      <c r="O366">
        <f t="shared" si="73"/>
        <v>55.691956070234959</v>
      </c>
      <c r="P366">
        <f t="shared" si="71"/>
        <v>68.573829449100842</v>
      </c>
      <c r="Q366">
        <f t="shared" si="70"/>
        <v>79.096790820246227</v>
      </c>
    </row>
    <row r="367" spans="1:18" x14ac:dyDescent="0.25">
      <c r="A367" t="s">
        <v>176</v>
      </c>
      <c r="B367" t="s">
        <v>212</v>
      </c>
      <c r="C367" s="5">
        <v>2</v>
      </c>
      <c r="D367">
        <v>3</v>
      </c>
      <c r="E367">
        <v>2</v>
      </c>
      <c r="F367" t="s">
        <v>154</v>
      </c>
      <c r="G367" s="100">
        <v>44600</v>
      </c>
      <c r="H367">
        <v>5.2648814398165902</v>
      </c>
      <c r="I367">
        <v>5.115469981673562</v>
      </c>
      <c r="J367">
        <v>5.0671453993566216</v>
      </c>
      <c r="K367">
        <v>8.9715418929479824</v>
      </c>
      <c r="L367">
        <v>7.7432763317226154</v>
      </c>
      <c r="N367">
        <f t="shared" si="72"/>
        <v>10.380351421490152</v>
      </c>
      <c r="O367">
        <f t="shared" si="73"/>
        <v>15.447496820846773</v>
      </c>
      <c r="P367">
        <f t="shared" si="71"/>
        <v>24.419038713794755</v>
      </c>
      <c r="Q367">
        <f t="shared" si="70"/>
        <v>32.162315045517374</v>
      </c>
    </row>
    <row r="368" spans="1:18" x14ac:dyDescent="0.25">
      <c r="A368" t="s">
        <v>176</v>
      </c>
      <c r="B368" t="s">
        <v>212</v>
      </c>
      <c r="C368" s="5">
        <v>2</v>
      </c>
      <c r="D368">
        <v>3</v>
      </c>
      <c r="E368">
        <v>2</v>
      </c>
      <c r="F368" t="s">
        <v>154</v>
      </c>
      <c r="G368" s="100">
        <v>44628</v>
      </c>
      <c r="H368">
        <v>18.432184335705156</v>
      </c>
      <c r="I368">
        <v>19.207278095664936</v>
      </c>
      <c r="J368">
        <v>5.6577710388693152</v>
      </c>
      <c r="K368">
        <v>8.4573930499670844</v>
      </c>
      <c r="L368">
        <v>10.564867259532344</v>
      </c>
      <c r="M368">
        <v>8.1162828051022551</v>
      </c>
      <c r="N368">
        <f t="shared" si="72"/>
        <v>37.639462431370092</v>
      </c>
      <c r="O368">
        <f t="shared" si="73"/>
        <v>43.297233470239405</v>
      </c>
      <c r="P368">
        <f t="shared" si="71"/>
        <v>51.754626520206486</v>
      </c>
      <c r="Q368">
        <f t="shared" si="70"/>
        <v>62.319493779738828</v>
      </c>
      <c r="R368">
        <f>M368+Q368</f>
        <v>70.435776584841079</v>
      </c>
    </row>
    <row r="369" spans="1:18" x14ac:dyDescent="0.25">
      <c r="A369" t="s">
        <v>176</v>
      </c>
      <c r="B369" t="s">
        <v>212</v>
      </c>
      <c r="C369" s="5">
        <v>2</v>
      </c>
      <c r="D369">
        <v>3</v>
      </c>
      <c r="E369">
        <v>2</v>
      </c>
      <c r="F369" t="s">
        <v>154</v>
      </c>
      <c r="G369" s="100">
        <v>44683</v>
      </c>
      <c r="H369">
        <v>74.920088788490489</v>
      </c>
      <c r="I369">
        <v>17.274007043517194</v>
      </c>
      <c r="J369">
        <v>8.8520879328992521</v>
      </c>
      <c r="K369">
        <v>9.2070149675992052</v>
      </c>
      <c r="L369">
        <v>10.331441751203513</v>
      </c>
      <c r="N369">
        <f t="shared" si="72"/>
        <v>92.19409583200769</v>
      </c>
      <c r="O369">
        <f t="shared" si="73"/>
        <v>101.04618376490694</v>
      </c>
      <c r="P369">
        <f t="shared" si="71"/>
        <v>110.25319873250615</v>
      </c>
      <c r="Q369">
        <f t="shared" si="70"/>
        <v>120.58464048370966</v>
      </c>
    </row>
    <row r="370" spans="1:18" x14ac:dyDescent="0.25">
      <c r="A370" t="s">
        <v>178</v>
      </c>
      <c r="B370" t="s">
        <v>212</v>
      </c>
      <c r="C370" s="5">
        <v>2</v>
      </c>
      <c r="D370">
        <v>4</v>
      </c>
      <c r="E370">
        <v>2</v>
      </c>
      <c r="F370" t="s">
        <v>154</v>
      </c>
      <c r="G370" s="97">
        <v>44453</v>
      </c>
      <c r="H370" s="5">
        <v>35.630721880554056</v>
      </c>
      <c r="I370" s="5">
        <v>15.81001192249666</v>
      </c>
      <c r="J370" s="5">
        <v>10.832828627926007</v>
      </c>
      <c r="K370" s="5">
        <v>6.5278537924152467</v>
      </c>
      <c r="L370" s="5">
        <v>6.4007903052963364</v>
      </c>
      <c r="M370" s="5"/>
      <c r="N370">
        <f t="shared" si="72"/>
        <v>51.440733803050719</v>
      </c>
      <c r="O370">
        <f t="shared" si="73"/>
        <v>62.273562430976725</v>
      </c>
      <c r="P370">
        <f t="shared" si="71"/>
        <v>68.801416223391968</v>
      </c>
      <c r="Q370">
        <f t="shared" si="70"/>
        <v>75.202206528688308</v>
      </c>
    </row>
    <row r="371" spans="1:18" x14ac:dyDescent="0.25">
      <c r="A371" t="s">
        <v>178</v>
      </c>
      <c r="B371" t="s">
        <v>212</v>
      </c>
      <c r="C371" s="5">
        <v>2</v>
      </c>
      <c r="D371">
        <v>4</v>
      </c>
      <c r="E371">
        <v>2</v>
      </c>
      <c r="F371" t="s">
        <v>154</v>
      </c>
      <c r="G371" s="97">
        <v>44495</v>
      </c>
      <c r="H371" s="5">
        <v>43.172030963042623</v>
      </c>
      <c r="I371" s="5">
        <v>31.038822060215701</v>
      </c>
      <c r="J371" s="5">
        <v>14.305725223929919</v>
      </c>
      <c r="K371" s="5">
        <v>6.4094003078773216</v>
      </c>
      <c r="L371" s="5">
        <v>7.5611941277881778</v>
      </c>
      <c r="M371" s="5">
        <v>8.3563031906605225</v>
      </c>
      <c r="N371">
        <f t="shared" si="72"/>
        <v>74.210853023258323</v>
      </c>
      <c r="O371">
        <f t="shared" si="73"/>
        <v>88.516578247188249</v>
      </c>
      <c r="P371">
        <f t="shared" si="71"/>
        <v>94.925978555065569</v>
      </c>
      <c r="Q371">
        <f t="shared" si="70"/>
        <v>102.48717268285375</v>
      </c>
      <c r="R371">
        <f>M371+Q371</f>
        <v>110.84347587351428</v>
      </c>
    </row>
    <row r="372" spans="1:18" x14ac:dyDescent="0.25">
      <c r="A372" t="s">
        <v>178</v>
      </c>
      <c r="B372" t="s">
        <v>212</v>
      </c>
      <c r="C372" s="5">
        <v>2</v>
      </c>
      <c r="D372">
        <v>4</v>
      </c>
      <c r="E372">
        <v>2</v>
      </c>
      <c r="F372" t="s">
        <v>154</v>
      </c>
      <c r="G372" s="97">
        <v>44523</v>
      </c>
      <c r="H372" s="5">
        <v>75.987189817160129</v>
      </c>
      <c r="I372" s="5">
        <v>67.30214722770792</v>
      </c>
      <c r="J372" s="5">
        <v>26.084805120215847</v>
      </c>
      <c r="K372" s="5">
        <v>10.408551439865318</v>
      </c>
      <c r="L372" s="5">
        <v>8.6571904514413731</v>
      </c>
      <c r="M372" s="5"/>
      <c r="N372">
        <f t="shared" si="72"/>
        <v>143.28933704486803</v>
      </c>
      <c r="O372">
        <f t="shared" si="73"/>
        <v>169.37414216508387</v>
      </c>
      <c r="P372">
        <f t="shared" si="71"/>
        <v>179.78269360494917</v>
      </c>
      <c r="Q372">
        <f t="shared" si="70"/>
        <v>188.43988405639055</v>
      </c>
    </row>
    <row r="373" spans="1:18" x14ac:dyDescent="0.25">
      <c r="A373" t="s">
        <v>178</v>
      </c>
      <c r="B373" t="s">
        <v>212</v>
      </c>
      <c r="C373" s="5">
        <v>2</v>
      </c>
      <c r="D373">
        <v>4</v>
      </c>
      <c r="E373">
        <v>2</v>
      </c>
      <c r="F373" t="s">
        <v>154</v>
      </c>
      <c r="G373" s="100">
        <v>44543</v>
      </c>
      <c r="H373" s="5">
        <v>15.964007242821577</v>
      </c>
      <c r="I373" s="5">
        <v>29.130678255878596</v>
      </c>
      <c r="J373" s="5">
        <v>9.0138481425057062</v>
      </c>
      <c r="K373" s="5">
        <v>7.7006440554947639</v>
      </c>
      <c r="L373" s="5">
        <v>6.0021254210914208</v>
      </c>
      <c r="M373" s="5"/>
      <c r="N373">
        <f t="shared" si="72"/>
        <v>45.094685498700173</v>
      </c>
      <c r="O373">
        <f t="shared" si="73"/>
        <v>54.108533641205881</v>
      </c>
      <c r="P373">
        <f t="shared" si="71"/>
        <v>61.809177696700644</v>
      </c>
      <c r="Q373">
        <f t="shared" si="70"/>
        <v>67.811303117792065</v>
      </c>
    </row>
    <row r="374" spans="1:18" x14ac:dyDescent="0.25">
      <c r="A374" t="s">
        <v>178</v>
      </c>
      <c r="B374" t="s">
        <v>212</v>
      </c>
      <c r="C374" s="5">
        <v>2</v>
      </c>
      <c r="D374">
        <v>4</v>
      </c>
      <c r="E374">
        <v>2</v>
      </c>
      <c r="F374" t="s">
        <v>154</v>
      </c>
      <c r="G374" s="97">
        <v>44578</v>
      </c>
      <c r="H374" s="5">
        <v>164.49648880511239</v>
      </c>
      <c r="I374" s="5">
        <v>52.486664830795291</v>
      </c>
      <c r="J374" s="5">
        <v>32.112204967229061</v>
      </c>
      <c r="K374" s="5">
        <v>19.462827986102369</v>
      </c>
      <c r="L374" s="5">
        <v>13.069272965405595</v>
      </c>
      <c r="M374" s="5"/>
      <c r="N374">
        <f t="shared" si="72"/>
        <v>216.98315363590768</v>
      </c>
      <c r="O374">
        <f t="shared" si="73"/>
        <v>249.09535860313673</v>
      </c>
      <c r="P374">
        <f t="shared" si="71"/>
        <v>268.55818658923909</v>
      </c>
      <c r="Q374">
        <f t="shared" si="70"/>
        <v>281.6274595546447</v>
      </c>
    </row>
    <row r="375" spans="1:18" x14ac:dyDescent="0.25">
      <c r="A375" t="s">
        <v>178</v>
      </c>
      <c r="B375" t="s">
        <v>212</v>
      </c>
      <c r="C375" s="5">
        <v>2</v>
      </c>
      <c r="D375">
        <v>4</v>
      </c>
      <c r="E375">
        <v>2</v>
      </c>
      <c r="F375" t="s">
        <v>154</v>
      </c>
      <c r="G375" s="97">
        <v>44600</v>
      </c>
      <c r="H375" s="5">
        <v>25.163326555394249</v>
      </c>
      <c r="I375" s="5">
        <v>16.135085907632114</v>
      </c>
      <c r="J375" s="5">
        <v>22.812587722346599</v>
      </c>
      <c r="K375" s="5">
        <v>15.879459413528403</v>
      </c>
      <c r="L375" s="5">
        <v>19.154461744560802</v>
      </c>
      <c r="M375" s="5"/>
      <c r="N375">
        <f t="shared" si="72"/>
        <v>41.298412463026366</v>
      </c>
      <c r="O375">
        <f t="shared" si="73"/>
        <v>64.111000185372973</v>
      </c>
      <c r="P375">
        <f t="shared" si="71"/>
        <v>79.990459598901381</v>
      </c>
      <c r="Q375">
        <f t="shared" ref="Q375:Q382" si="74">H375+I375+J375+K375+L375</f>
        <v>99.144921343462187</v>
      </c>
    </row>
    <row r="376" spans="1:18" x14ac:dyDescent="0.25">
      <c r="A376" t="s">
        <v>178</v>
      </c>
      <c r="B376" t="s">
        <v>212</v>
      </c>
      <c r="C376" s="5">
        <v>2</v>
      </c>
      <c r="D376">
        <v>4</v>
      </c>
      <c r="E376">
        <v>2</v>
      </c>
      <c r="F376" t="s">
        <v>154</v>
      </c>
      <c r="G376" s="97">
        <v>44628</v>
      </c>
      <c r="H376" s="5">
        <v>46.638275288327677</v>
      </c>
      <c r="I376" s="5">
        <v>41.103979278040825</v>
      </c>
      <c r="J376" s="5">
        <v>31.258884983460728</v>
      </c>
      <c r="K376" s="5">
        <v>19.116581428468166</v>
      </c>
      <c r="L376" s="5">
        <v>18.13376227492838</v>
      </c>
      <c r="M376" s="5">
        <v>13.332796544410947</v>
      </c>
      <c r="N376">
        <f t="shared" si="72"/>
        <v>87.742254566368501</v>
      </c>
      <c r="O376">
        <f t="shared" si="73"/>
        <v>119.00113954982923</v>
      </c>
      <c r="P376">
        <f t="shared" si="71"/>
        <v>138.1177209782974</v>
      </c>
      <c r="Q376">
        <f t="shared" si="74"/>
        <v>156.25148325322579</v>
      </c>
      <c r="R376">
        <f>M376+Q376</f>
        <v>169.58427979763673</v>
      </c>
    </row>
    <row r="377" spans="1:18" x14ac:dyDescent="0.25">
      <c r="A377" t="s">
        <v>178</v>
      </c>
      <c r="B377" t="s">
        <v>212</v>
      </c>
      <c r="C377" s="5">
        <v>2</v>
      </c>
      <c r="D377">
        <v>4</v>
      </c>
      <c r="E377">
        <v>2</v>
      </c>
      <c r="F377" t="s">
        <v>154</v>
      </c>
      <c r="G377" s="97">
        <v>44683</v>
      </c>
      <c r="H377" s="5">
        <v>89.392570986149423</v>
      </c>
      <c r="I377" s="5">
        <v>36.038054196063051</v>
      </c>
      <c r="J377" s="5">
        <v>31.765820169709624</v>
      </c>
      <c r="K377" s="5">
        <v>32.199381686533926</v>
      </c>
      <c r="L377" s="5">
        <v>20.91324568379347</v>
      </c>
      <c r="M377" s="5"/>
      <c r="N377">
        <f t="shared" si="72"/>
        <v>125.43062518221248</v>
      </c>
      <c r="O377">
        <f t="shared" si="73"/>
        <v>157.19644535192211</v>
      </c>
      <c r="P377">
        <f t="shared" si="71"/>
        <v>189.39582703845605</v>
      </c>
      <c r="Q377">
        <f t="shared" si="74"/>
        <v>210.30907272224951</v>
      </c>
    </row>
    <row r="378" spans="1:18" x14ac:dyDescent="0.25">
      <c r="A378" t="s">
        <v>171</v>
      </c>
      <c r="B378" t="s">
        <v>212</v>
      </c>
      <c r="C378">
        <v>1</v>
      </c>
      <c r="D378">
        <v>1</v>
      </c>
      <c r="E378">
        <v>2</v>
      </c>
      <c r="F378" s="5" t="s">
        <v>153</v>
      </c>
      <c r="G378" s="100">
        <v>44720</v>
      </c>
      <c r="H378">
        <v>53.270763763247039</v>
      </c>
      <c r="I378">
        <v>36.219504539353622</v>
      </c>
      <c r="J378">
        <v>10.524632454764349</v>
      </c>
      <c r="K378">
        <v>7.9718216821564791</v>
      </c>
      <c r="L378">
        <v>8.4321673345280246</v>
      </c>
      <c r="N378">
        <f t="shared" si="72"/>
        <v>89.490268302600668</v>
      </c>
      <c r="O378">
        <f t="shared" si="73"/>
        <v>100.01490075736501</v>
      </c>
      <c r="P378">
        <f t="shared" si="71"/>
        <v>107.98672243952149</v>
      </c>
      <c r="Q378">
        <f t="shared" si="74"/>
        <v>116.41888977404952</v>
      </c>
    </row>
    <row r="379" spans="1:18" x14ac:dyDescent="0.25">
      <c r="A379" t="s">
        <v>171</v>
      </c>
      <c r="B379" t="s">
        <v>212</v>
      </c>
      <c r="C379">
        <v>1</v>
      </c>
      <c r="D379">
        <v>1</v>
      </c>
      <c r="E379">
        <v>2</v>
      </c>
      <c r="F379" s="5" t="s">
        <v>153</v>
      </c>
      <c r="G379" s="100">
        <v>44760</v>
      </c>
      <c r="H379">
        <v>9.1631993297401557</v>
      </c>
      <c r="I379">
        <v>33.660947535887047</v>
      </c>
      <c r="J379">
        <v>37.460716788546804</v>
      </c>
      <c r="K379">
        <v>15.964463417446005</v>
      </c>
      <c r="L379">
        <v>15.306800790549868</v>
      </c>
      <c r="N379">
        <f t="shared" si="72"/>
        <v>42.824146865627199</v>
      </c>
      <c r="O379">
        <f t="shared" si="73"/>
        <v>80.284863654174003</v>
      </c>
      <c r="P379">
        <f t="shared" si="71"/>
        <v>96.249327071620002</v>
      </c>
      <c r="Q379">
        <f t="shared" si="74"/>
        <v>111.55612786216987</v>
      </c>
    </row>
    <row r="380" spans="1:18" x14ac:dyDescent="0.25">
      <c r="A380" t="s">
        <v>171</v>
      </c>
      <c r="B380" t="s">
        <v>212</v>
      </c>
      <c r="C380">
        <v>1</v>
      </c>
      <c r="D380">
        <v>1</v>
      </c>
      <c r="E380">
        <v>2</v>
      </c>
      <c r="F380" s="5" t="s">
        <v>153</v>
      </c>
      <c r="G380" s="100">
        <v>44788</v>
      </c>
      <c r="H380">
        <v>6.5620701602260318</v>
      </c>
      <c r="I380">
        <v>6.0361546455944204</v>
      </c>
      <c r="J380">
        <v>35.399792167887185</v>
      </c>
      <c r="K380">
        <v>23.409126140029734</v>
      </c>
      <c r="L380">
        <v>20.182526837041117</v>
      </c>
      <c r="N380">
        <f t="shared" si="72"/>
        <v>12.598224805820452</v>
      </c>
      <c r="O380">
        <f t="shared" si="73"/>
        <v>47.998016973707635</v>
      </c>
      <c r="P380">
        <f t="shared" si="71"/>
        <v>71.407143113737362</v>
      </c>
      <c r="Q380">
        <f t="shared" si="74"/>
        <v>91.589669950778472</v>
      </c>
    </row>
    <row r="381" spans="1:18" x14ac:dyDescent="0.25">
      <c r="A381" t="s">
        <v>171</v>
      </c>
      <c r="B381" t="s">
        <v>212</v>
      </c>
      <c r="C381">
        <v>1</v>
      </c>
      <c r="D381">
        <v>1</v>
      </c>
      <c r="E381">
        <v>2</v>
      </c>
      <c r="F381" s="5" t="s">
        <v>153</v>
      </c>
      <c r="G381" s="100">
        <v>44824</v>
      </c>
      <c r="H381">
        <v>2.4367881026214602</v>
      </c>
      <c r="I381">
        <v>1.54311283046462</v>
      </c>
      <c r="J381">
        <v>5.8945332835912136</v>
      </c>
      <c r="K381">
        <v>16.77988727718521</v>
      </c>
      <c r="L381">
        <v>21.305286527938176</v>
      </c>
      <c r="N381">
        <f t="shared" si="72"/>
        <v>3.9799009330860802</v>
      </c>
      <c r="O381">
        <f t="shared" si="73"/>
        <v>9.8744342166772938</v>
      </c>
      <c r="P381">
        <f t="shared" si="71"/>
        <v>26.654321493862504</v>
      </c>
      <c r="Q381">
        <f t="shared" si="74"/>
        <v>47.959608021800676</v>
      </c>
    </row>
    <row r="382" spans="1:18" x14ac:dyDescent="0.25">
      <c r="A382" t="s">
        <v>171</v>
      </c>
      <c r="B382" t="s">
        <v>212</v>
      </c>
      <c r="C382">
        <v>1</v>
      </c>
      <c r="D382">
        <v>1</v>
      </c>
      <c r="E382">
        <v>2</v>
      </c>
      <c r="F382" s="5" t="s">
        <v>153</v>
      </c>
      <c r="G382" s="100">
        <v>44852</v>
      </c>
      <c r="H382">
        <v>3.7383232237259412</v>
      </c>
      <c r="I382">
        <v>2.9632912096035686</v>
      </c>
      <c r="J382">
        <v>6.541691705031754</v>
      </c>
      <c r="K382">
        <v>19.99759064138949</v>
      </c>
      <c r="L382">
        <v>22.555062262038362</v>
      </c>
      <c r="N382">
        <f t="shared" si="72"/>
        <v>6.7016144333295102</v>
      </c>
      <c r="O382">
        <f t="shared" si="73"/>
        <v>13.243306138361264</v>
      </c>
      <c r="P382">
        <f t="shared" si="71"/>
        <v>33.240896779750756</v>
      </c>
      <c r="Q382">
        <f t="shared" si="74"/>
        <v>55.795959041789118</v>
      </c>
    </row>
    <row r="383" spans="1:18" x14ac:dyDescent="0.25">
      <c r="A383" t="s">
        <v>171</v>
      </c>
      <c r="B383" t="s">
        <v>212</v>
      </c>
      <c r="C383">
        <v>1</v>
      </c>
      <c r="D383">
        <v>1</v>
      </c>
      <c r="E383">
        <v>2</v>
      </c>
      <c r="F383" s="5" t="s">
        <v>153</v>
      </c>
      <c r="G383" s="100">
        <v>44901</v>
      </c>
      <c r="H383">
        <v>0.26449173580538327</v>
      </c>
      <c r="I383">
        <v>1.0933592881594834</v>
      </c>
      <c r="L383">
        <v>3.3871505221864009</v>
      </c>
      <c r="N383">
        <f t="shared" si="72"/>
        <v>1.3578510239648667</v>
      </c>
      <c r="O383">
        <f t="shared" si="73"/>
        <v>1.3578510239648667</v>
      </c>
    </row>
    <row r="384" spans="1:18" x14ac:dyDescent="0.25">
      <c r="A384" t="s">
        <v>171</v>
      </c>
      <c r="B384" t="s">
        <v>212</v>
      </c>
      <c r="C384">
        <v>1</v>
      </c>
      <c r="D384">
        <v>1</v>
      </c>
      <c r="E384">
        <v>2</v>
      </c>
      <c r="F384" s="5" t="s">
        <v>153</v>
      </c>
      <c r="G384" s="100">
        <v>44936</v>
      </c>
      <c r="H384">
        <v>2.5297262821229225</v>
      </c>
      <c r="I384">
        <v>1.3365793954221545</v>
      </c>
      <c r="J384">
        <v>1.1060703437062487</v>
      </c>
      <c r="K384">
        <v>1.3867401168225795</v>
      </c>
      <c r="L384">
        <v>1.4704386901330926</v>
      </c>
      <c r="M384">
        <v>5.2673584495127272</v>
      </c>
      <c r="N384">
        <f t="shared" si="72"/>
        <v>3.866305677545077</v>
      </c>
      <c r="O384">
        <f t="shared" si="73"/>
        <v>4.9723760212513257</v>
      </c>
      <c r="P384">
        <f t="shared" ref="P384:P389" si="75">H384+I384+J384+K384</f>
        <v>6.3591161380739054</v>
      </c>
      <c r="Q384">
        <f t="shared" ref="Q384:Q389" si="76">H384+I384+J384+K384+L384</f>
        <v>7.829554828206998</v>
      </c>
      <c r="R384">
        <f>M384+Q384</f>
        <v>13.096913277719725</v>
      </c>
    </row>
    <row r="385" spans="1:18" x14ac:dyDescent="0.25">
      <c r="A385" t="s">
        <v>173</v>
      </c>
      <c r="B385" t="s">
        <v>212</v>
      </c>
      <c r="C385">
        <v>1</v>
      </c>
      <c r="D385">
        <v>2</v>
      </c>
      <c r="E385">
        <v>2</v>
      </c>
      <c r="F385" s="5" t="s">
        <v>153</v>
      </c>
      <c r="G385" s="97">
        <v>44720</v>
      </c>
      <c r="H385" s="5">
        <v>73.859611580662474</v>
      </c>
      <c r="I385" s="5">
        <v>36.624256127404593</v>
      </c>
      <c r="J385" s="5">
        <v>9.8201604638822122</v>
      </c>
      <c r="K385" s="5">
        <v>9.0039269324798035</v>
      </c>
      <c r="L385" s="5">
        <v>10.218533711302086</v>
      </c>
      <c r="M385" s="5"/>
      <c r="N385">
        <f t="shared" si="72"/>
        <v>110.48386770806707</v>
      </c>
      <c r="O385">
        <f t="shared" si="73"/>
        <v>120.30402817194928</v>
      </c>
      <c r="P385">
        <f t="shared" si="75"/>
        <v>129.30795510442908</v>
      </c>
      <c r="Q385">
        <f t="shared" si="76"/>
        <v>139.52648881573117</v>
      </c>
    </row>
    <row r="386" spans="1:18" x14ac:dyDescent="0.25">
      <c r="A386" t="s">
        <v>173</v>
      </c>
      <c r="B386" t="s">
        <v>212</v>
      </c>
      <c r="C386">
        <v>1</v>
      </c>
      <c r="D386">
        <v>2</v>
      </c>
      <c r="E386">
        <v>2</v>
      </c>
      <c r="F386" s="5" t="s">
        <v>153</v>
      </c>
      <c r="G386" s="97">
        <v>44760</v>
      </c>
      <c r="H386" s="5">
        <v>13.503364415435815</v>
      </c>
      <c r="I386" s="5">
        <v>37.448943677517505</v>
      </c>
      <c r="J386" s="5">
        <v>35.584054616879719</v>
      </c>
      <c r="K386" s="5">
        <v>22.057332391993427</v>
      </c>
      <c r="L386" s="5">
        <v>22.565510714023826</v>
      </c>
      <c r="M386" s="5"/>
      <c r="N386">
        <f t="shared" si="72"/>
        <v>50.952308092953317</v>
      </c>
      <c r="O386">
        <f t="shared" si="73"/>
        <v>86.536362709833043</v>
      </c>
      <c r="P386">
        <f t="shared" si="75"/>
        <v>108.59369510182647</v>
      </c>
      <c r="Q386">
        <f t="shared" si="76"/>
        <v>131.1592058158503</v>
      </c>
    </row>
    <row r="387" spans="1:18" x14ac:dyDescent="0.25">
      <c r="A387" t="s">
        <v>173</v>
      </c>
      <c r="B387" t="s">
        <v>212</v>
      </c>
      <c r="C387">
        <v>1</v>
      </c>
      <c r="D387">
        <v>2</v>
      </c>
      <c r="E387">
        <v>2</v>
      </c>
      <c r="F387" s="5" t="s">
        <v>153</v>
      </c>
      <c r="G387" s="97">
        <v>44788</v>
      </c>
      <c r="H387" s="5">
        <v>4.9431291853048345</v>
      </c>
      <c r="I387" s="5">
        <v>5.6060313440606597</v>
      </c>
      <c r="J387" s="5">
        <v>29.558030277985338</v>
      </c>
      <c r="K387" s="5">
        <v>23.546456440346901</v>
      </c>
      <c r="L387" s="5">
        <v>25.576255904448114</v>
      </c>
      <c r="M387" s="5"/>
      <c r="N387">
        <f t="shared" ref="N387:N450" si="77">H387+I387</f>
        <v>10.549160529365494</v>
      </c>
      <c r="O387">
        <f t="shared" ref="O387:O450" si="78">H387+I387+J387</f>
        <v>40.107190807350833</v>
      </c>
      <c r="P387">
        <f t="shared" si="75"/>
        <v>63.653647247697734</v>
      </c>
      <c r="Q387">
        <f t="shared" si="76"/>
        <v>89.229903152145852</v>
      </c>
    </row>
    <row r="388" spans="1:18" x14ac:dyDescent="0.25">
      <c r="A388" t="s">
        <v>173</v>
      </c>
      <c r="B388" t="s">
        <v>212</v>
      </c>
      <c r="C388">
        <v>1</v>
      </c>
      <c r="D388">
        <v>2</v>
      </c>
      <c r="E388">
        <v>2</v>
      </c>
      <c r="F388" s="5" t="s">
        <v>153</v>
      </c>
      <c r="G388" s="97">
        <v>44824</v>
      </c>
      <c r="H388" s="5">
        <v>5.5638854077066657</v>
      </c>
      <c r="I388" s="5">
        <v>1.7369129898933391</v>
      </c>
      <c r="J388" s="5">
        <v>6.954406072265952</v>
      </c>
      <c r="K388" s="5">
        <v>13.66151023980839</v>
      </c>
      <c r="L388" s="5">
        <v>13.168065497204488</v>
      </c>
      <c r="M388" s="5"/>
      <c r="N388">
        <f t="shared" si="77"/>
        <v>7.3007983976000048</v>
      </c>
      <c r="O388">
        <f t="shared" si="78"/>
        <v>14.255204469865957</v>
      </c>
      <c r="P388">
        <f t="shared" si="75"/>
        <v>27.916714709674345</v>
      </c>
      <c r="Q388">
        <f t="shared" si="76"/>
        <v>41.084780206878833</v>
      </c>
    </row>
    <row r="389" spans="1:18" x14ac:dyDescent="0.25">
      <c r="A389" t="s">
        <v>173</v>
      </c>
      <c r="B389" t="s">
        <v>212</v>
      </c>
      <c r="C389">
        <v>1</v>
      </c>
      <c r="D389">
        <v>2</v>
      </c>
      <c r="E389">
        <v>2</v>
      </c>
      <c r="F389" s="5" t="s">
        <v>153</v>
      </c>
      <c r="G389" s="97">
        <v>44852</v>
      </c>
      <c r="H389" s="5">
        <v>4.7938489670992421</v>
      </c>
      <c r="I389" s="5">
        <v>2.8632347273381029</v>
      </c>
      <c r="J389" s="5">
        <v>5.9901822689773834</v>
      </c>
      <c r="K389" s="5">
        <v>18.645762205392877</v>
      </c>
      <c r="L389" s="5">
        <v>20.452185576167217</v>
      </c>
      <c r="M389" s="5"/>
      <c r="N389">
        <f t="shared" si="77"/>
        <v>7.657083694437345</v>
      </c>
      <c r="O389">
        <f t="shared" si="78"/>
        <v>13.647265963414728</v>
      </c>
      <c r="P389">
        <f t="shared" si="75"/>
        <v>32.293028168807609</v>
      </c>
      <c r="Q389">
        <f t="shared" si="76"/>
        <v>52.745213744974826</v>
      </c>
    </row>
    <row r="390" spans="1:18" x14ac:dyDescent="0.25">
      <c r="A390" t="s">
        <v>173</v>
      </c>
      <c r="B390" t="s">
        <v>212</v>
      </c>
      <c r="C390">
        <v>1</v>
      </c>
      <c r="D390">
        <v>2</v>
      </c>
      <c r="E390">
        <v>2</v>
      </c>
      <c r="F390" s="5" t="s">
        <v>153</v>
      </c>
      <c r="G390" s="97">
        <v>44901</v>
      </c>
      <c r="H390" s="5">
        <v>1.7925540206870476</v>
      </c>
      <c r="I390" s="5">
        <v>1.5682361533460278</v>
      </c>
      <c r="J390" s="5"/>
      <c r="K390" s="5"/>
      <c r="L390" s="5">
        <v>11.277884662441474</v>
      </c>
      <c r="M390" s="5"/>
      <c r="N390">
        <f t="shared" si="77"/>
        <v>3.3607901740330757</v>
      </c>
      <c r="O390">
        <f t="shared" si="78"/>
        <v>3.3607901740330757</v>
      </c>
    </row>
    <row r="391" spans="1:18" x14ac:dyDescent="0.25">
      <c r="A391" t="s">
        <v>173</v>
      </c>
      <c r="B391" t="s">
        <v>212</v>
      </c>
      <c r="C391">
        <v>1</v>
      </c>
      <c r="D391">
        <v>2</v>
      </c>
      <c r="E391">
        <v>2</v>
      </c>
      <c r="F391" s="5" t="s">
        <v>153</v>
      </c>
      <c r="G391" s="97">
        <v>44936</v>
      </c>
      <c r="H391" s="5">
        <v>4.2720026582402415</v>
      </c>
      <c r="I391" s="5">
        <v>1.9425343525532468</v>
      </c>
      <c r="J391" s="5">
        <v>1.3641221284338403</v>
      </c>
      <c r="K391" s="5">
        <v>3.906671193413878</v>
      </c>
      <c r="L391" s="5">
        <v>2.6840507688161845</v>
      </c>
      <c r="M391" s="5">
        <v>6.8645921587248555</v>
      </c>
      <c r="N391">
        <f t="shared" si="77"/>
        <v>6.2145370107934887</v>
      </c>
      <c r="O391">
        <f t="shared" si="78"/>
        <v>7.5786591392273293</v>
      </c>
      <c r="P391">
        <f t="shared" ref="P391:P396" si="79">H391+I391+J391+K391</f>
        <v>11.485330332641208</v>
      </c>
      <c r="Q391">
        <f t="shared" ref="Q391:Q396" si="80">H391+I391+J391+K391+L391</f>
        <v>14.169381101457393</v>
      </c>
      <c r="R391">
        <f>M391+Q391</f>
        <v>21.03397326018225</v>
      </c>
    </row>
    <row r="392" spans="1:18" x14ac:dyDescent="0.25">
      <c r="A392" t="s">
        <v>175</v>
      </c>
      <c r="B392" t="s">
        <v>212</v>
      </c>
      <c r="C392">
        <v>1</v>
      </c>
      <c r="D392">
        <v>3</v>
      </c>
      <c r="E392">
        <v>2</v>
      </c>
      <c r="F392" s="5" t="s">
        <v>153</v>
      </c>
      <c r="G392" s="100">
        <v>44720</v>
      </c>
      <c r="H392">
        <v>78.161461231018492</v>
      </c>
      <c r="I392">
        <v>53.230330405061792</v>
      </c>
      <c r="J392">
        <v>14.727934051471294</v>
      </c>
      <c r="K392">
        <v>11.810014932369528</v>
      </c>
      <c r="L392">
        <v>12.042826241525685</v>
      </c>
      <c r="N392">
        <f t="shared" si="77"/>
        <v>131.39179163608028</v>
      </c>
      <c r="O392">
        <f t="shared" si="78"/>
        <v>146.11972568755158</v>
      </c>
      <c r="P392">
        <f t="shared" si="79"/>
        <v>157.92974061992112</v>
      </c>
      <c r="Q392">
        <f t="shared" si="80"/>
        <v>169.97256686144681</v>
      </c>
    </row>
    <row r="393" spans="1:18" x14ac:dyDescent="0.25">
      <c r="A393" t="s">
        <v>175</v>
      </c>
      <c r="B393" t="s">
        <v>212</v>
      </c>
      <c r="C393">
        <v>1</v>
      </c>
      <c r="D393">
        <v>3</v>
      </c>
      <c r="E393">
        <v>2</v>
      </c>
      <c r="F393" s="5" t="s">
        <v>153</v>
      </c>
      <c r="G393" s="100">
        <v>44760</v>
      </c>
      <c r="H393">
        <v>11.165187450776685</v>
      </c>
      <c r="I393">
        <v>32.915402481203238</v>
      </c>
      <c r="J393">
        <v>35.910064365513819</v>
      </c>
      <c r="K393">
        <v>25.6255863149844</v>
      </c>
      <c r="L393">
        <v>28.55498355054749</v>
      </c>
      <c r="N393">
        <f t="shared" si="77"/>
        <v>44.080589931979922</v>
      </c>
      <c r="O393">
        <f t="shared" si="78"/>
        <v>79.990654297493734</v>
      </c>
      <c r="P393">
        <f t="shared" si="79"/>
        <v>105.61624061247814</v>
      </c>
      <c r="Q393">
        <f t="shared" si="80"/>
        <v>134.17122416302561</v>
      </c>
    </row>
    <row r="394" spans="1:18" x14ac:dyDescent="0.25">
      <c r="A394" t="s">
        <v>175</v>
      </c>
      <c r="B394" t="s">
        <v>212</v>
      </c>
      <c r="C394">
        <v>1</v>
      </c>
      <c r="D394">
        <v>3</v>
      </c>
      <c r="E394">
        <v>2</v>
      </c>
      <c r="F394" s="5" t="s">
        <v>153</v>
      </c>
      <c r="G394" s="100">
        <v>44788</v>
      </c>
      <c r="H394">
        <v>5.6621646577897851</v>
      </c>
      <c r="I394">
        <v>5.5564531101254673</v>
      </c>
      <c r="J394">
        <v>24.103747135426502</v>
      </c>
      <c r="K394">
        <v>13.764748261928203</v>
      </c>
      <c r="L394">
        <v>13.41264842828641</v>
      </c>
      <c r="N394">
        <f t="shared" si="77"/>
        <v>11.218617767915251</v>
      </c>
      <c r="O394">
        <f t="shared" si="78"/>
        <v>35.32236490334175</v>
      </c>
      <c r="P394">
        <f t="shared" si="79"/>
        <v>49.087113165269955</v>
      </c>
      <c r="Q394">
        <f t="shared" si="80"/>
        <v>62.499761593556364</v>
      </c>
    </row>
    <row r="395" spans="1:18" x14ac:dyDescent="0.25">
      <c r="A395" t="s">
        <v>175</v>
      </c>
      <c r="B395" t="s">
        <v>212</v>
      </c>
      <c r="C395">
        <v>1</v>
      </c>
      <c r="D395">
        <v>3</v>
      </c>
      <c r="E395">
        <v>2</v>
      </c>
      <c r="F395" s="5" t="s">
        <v>153</v>
      </c>
      <c r="G395" s="100">
        <v>44824</v>
      </c>
      <c r="H395">
        <v>3.9804059694074994</v>
      </c>
      <c r="I395">
        <v>1.6521289261577112</v>
      </c>
      <c r="J395">
        <v>13.518234421169147</v>
      </c>
      <c r="K395">
        <v>23.019728723228525</v>
      </c>
      <c r="L395">
        <v>18.029628641071778</v>
      </c>
      <c r="N395">
        <f t="shared" si="77"/>
        <v>5.632534895565211</v>
      </c>
      <c r="O395">
        <f t="shared" si="78"/>
        <v>19.150769316734358</v>
      </c>
      <c r="P395">
        <f t="shared" si="79"/>
        <v>42.170498039962879</v>
      </c>
      <c r="Q395">
        <f t="shared" si="80"/>
        <v>60.200126681034661</v>
      </c>
    </row>
    <row r="396" spans="1:18" x14ac:dyDescent="0.25">
      <c r="A396" t="s">
        <v>175</v>
      </c>
      <c r="B396" t="s">
        <v>212</v>
      </c>
      <c r="C396">
        <v>1</v>
      </c>
      <c r="D396">
        <v>3</v>
      </c>
      <c r="E396">
        <v>2</v>
      </c>
      <c r="F396" s="5" t="s">
        <v>153</v>
      </c>
      <c r="G396" s="100">
        <v>44852</v>
      </c>
      <c r="H396">
        <v>5.0641729338731611</v>
      </c>
      <c r="I396">
        <v>3.0266701159622111</v>
      </c>
      <c r="J396">
        <v>7.9928809634392026</v>
      </c>
      <c r="K396">
        <v>29.822813355266426</v>
      </c>
      <c r="L396">
        <v>26.595108082628286</v>
      </c>
      <c r="N396">
        <f t="shared" si="77"/>
        <v>8.0908430498353727</v>
      </c>
      <c r="O396">
        <f t="shared" si="78"/>
        <v>16.083724013274576</v>
      </c>
      <c r="P396">
        <f t="shared" si="79"/>
        <v>45.906537368541002</v>
      </c>
      <c r="Q396">
        <f t="shared" si="80"/>
        <v>72.501645451169281</v>
      </c>
    </row>
    <row r="397" spans="1:18" x14ac:dyDescent="0.25">
      <c r="A397" t="s">
        <v>175</v>
      </c>
      <c r="B397" t="s">
        <v>212</v>
      </c>
      <c r="C397">
        <v>1</v>
      </c>
      <c r="D397">
        <v>3</v>
      </c>
      <c r="E397">
        <v>2</v>
      </c>
      <c r="F397" s="5" t="s">
        <v>153</v>
      </c>
      <c r="G397" s="100">
        <v>44901</v>
      </c>
      <c r="H397">
        <v>0.73855894094054886</v>
      </c>
      <c r="I397">
        <v>8.6505667625789345E-2</v>
      </c>
      <c r="L397">
        <v>8.2257265847304115</v>
      </c>
      <c r="N397">
        <f t="shared" si="77"/>
        <v>0.82506460856633823</v>
      </c>
      <c r="O397">
        <f t="shared" si="78"/>
        <v>0.82506460856633823</v>
      </c>
    </row>
    <row r="398" spans="1:18" x14ac:dyDescent="0.25">
      <c r="A398" t="s">
        <v>175</v>
      </c>
      <c r="B398" t="s">
        <v>212</v>
      </c>
      <c r="C398">
        <v>1</v>
      </c>
      <c r="D398">
        <v>3</v>
      </c>
      <c r="E398">
        <v>2</v>
      </c>
      <c r="F398" s="5" t="s">
        <v>153</v>
      </c>
      <c r="G398" s="100">
        <v>44936</v>
      </c>
      <c r="H398">
        <v>3.2359576654206834</v>
      </c>
      <c r="I398">
        <v>1.7664168911884308</v>
      </c>
      <c r="J398">
        <v>5.0594053546252029</v>
      </c>
      <c r="K398">
        <v>2.2853768054761128</v>
      </c>
      <c r="L398">
        <v>6.9796504047309895</v>
      </c>
      <c r="M398">
        <v>9.9254014309152421</v>
      </c>
      <c r="N398">
        <f t="shared" si="77"/>
        <v>5.002374556609114</v>
      </c>
      <c r="O398">
        <f t="shared" si="78"/>
        <v>10.061779911234318</v>
      </c>
      <c r="P398">
        <f t="shared" ref="P398:P410" si="81">H398+I398+J398+K398</f>
        <v>12.34715671671043</v>
      </c>
      <c r="Q398">
        <f t="shared" ref="Q398:Q410" si="82">H398+I398+J398+K398+L398</f>
        <v>19.326807121441419</v>
      </c>
      <c r="R398">
        <f>M398+Q398</f>
        <v>29.252208552356663</v>
      </c>
    </row>
    <row r="399" spans="1:18" x14ac:dyDescent="0.25">
      <c r="A399" t="s">
        <v>177</v>
      </c>
      <c r="B399" t="s">
        <v>212</v>
      </c>
      <c r="C399">
        <v>1</v>
      </c>
      <c r="D399">
        <v>4</v>
      </c>
      <c r="E399">
        <v>2</v>
      </c>
      <c r="F399" s="5" t="s">
        <v>153</v>
      </c>
      <c r="G399" s="97">
        <v>44720</v>
      </c>
      <c r="H399" s="5">
        <v>162.76492289417001</v>
      </c>
      <c r="I399" s="5">
        <v>136.38968744442542</v>
      </c>
      <c r="J399" s="5">
        <v>60.844819577236919</v>
      </c>
      <c r="K399" s="5">
        <v>37.231087146514348</v>
      </c>
      <c r="L399" s="5">
        <v>29.479829284540997</v>
      </c>
      <c r="M399" s="5"/>
      <c r="N399">
        <f t="shared" si="77"/>
        <v>299.15461033859543</v>
      </c>
      <c r="O399">
        <f t="shared" si="78"/>
        <v>359.99942991583237</v>
      </c>
      <c r="P399">
        <f t="shared" si="81"/>
        <v>397.23051706234673</v>
      </c>
      <c r="Q399">
        <f t="shared" si="82"/>
        <v>426.71034634688772</v>
      </c>
    </row>
    <row r="400" spans="1:18" x14ac:dyDescent="0.25">
      <c r="A400" t="s">
        <v>177</v>
      </c>
      <c r="B400" t="s">
        <v>212</v>
      </c>
      <c r="C400">
        <v>1</v>
      </c>
      <c r="D400">
        <v>4</v>
      </c>
      <c r="E400">
        <v>2</v>
      </c>
      <c r="F400" s="5" t="s">
        <v>153</v>
      </c>
      <c r="G400" s="97">
        <v>44760</v>
      </c>
      <c r="H400" s="5">
        <v>26.247881146278392</v>
      </c>
      <c r="I400" s="5">
        <v>84.491200208655926</v>
      </c>
      <c r="J400" s="5">
        <v>133.06749279760172</v>
      </c>
      <c r="K400" s="5">
        <v>77.643803063678888</v>
      </c>
      <c r="L400" s="5">
        <v>44.55197724310765</v>
      </c>
      <c r="M400" s="5"/>
      <c r="N400">
        <f t="shared" si="77"/>
        <v>110.73908135493431</v>
      </c>
      <c r="O400">
        <f t="shared" si="78"/>
        <v>243.80657415253603</v>
      </c>
      <c r="P400">
        <f t="shared" si="81"/>
        <v>321.45037721621492</v>
      </c>
      <c r="Q400">
        <f t="shared" si="82"/>
        <v>366.00235445932259</v>
      </c>
    </row>
    <row r="401" spans="1:18" x14ac:dyDescent="0.25">
      <c r="A401" t="s">
        <v>177</v>
      </c>
      <c r="B401" t="s">
        <v>212</v>
      </c>
      <c r="C401">
        <v>1</v>
      </c>
      <c r="D401">
        <v>4</v>
      </c>
      <c r="E401">
        <v>2</v>
      </c>
      <c r="F401" s="5" t="s">
        <v>153</v>
      </c>
      <c r="G401" s="97">
        <v>44788</v>
      </c>
      <c r="H401" s="5">
        <v>6.8194512382754358</v>
      </c>
      <c r="I401" s="5">
        <v>20.539235554637909</v>
      </c>
      <c r="J401" s="5">
        <v>92.145375180655307</v>
      </c>
      <c r="K401" s="5">
        <v>60.894726799796899</v>
      </c>
      <c r="L401" s="5">
        <v>57.253431486161659</v>
      </c>
      <c r="M401" s="5"/>
      <c r="N401">
        <f t="shared" si="77"/>
        <v>27.358686792913346</v>
      </c>
      <c r="O401">
        <f t="shared" si="78"/>
        <v>119.50406197356865</v>
      </c>
      <c r="P401">
        <f t="shared" si="81"/>
        <v>180.39878877336554</v>
      </c>
      <c r="Q401">
        <f t="shared" si="82"/>
        <v>237.65222025952721</v>
      </c>
    </row>
    <row r="402" spans="1:18" x14ac:dyDescent="0.25">
      <c r="A402" t="s">
        <v>177</v>
      </c>
      <c r="B402" t="s">
        <v>212</v>
      </c>
      <c r="C402">
        <v>1</v>
      </c>
      <c r="D402">
        <v>4</v>
      </c>
      <c r="E402">
        <v>2</v>
      </c>
      <c r="F402" s="5" t="s">
        <v>153</v>
      </c>
      <c r="G402" s="97">
        <v>44824</v>
      </c>
      <c r="H402" s="5">
        <v>25.419566311837126</v>
      </c>
      <c r="I402" s="5">
        <v>3.5367263623851999</v>
      </c>
      <c r="J402" s="5">
        <v>47.790459509953507</v>
      </c>
      <c r="K402" s="5">
        <v>69.432354412254753</v>
      </c>
      <c r="L402" s="5">
        <v>58.987521710352119</v>
      </c>
      <c r="M402" s="5"/>
      <c r="N402">
        <f t="shared" si="77"/>
        <v>28.956292674222325</v>
      </c>
      <c r="O402">
        <f t="shared" si="78"/>
        <v>76.746752184175833</v>
      </c>
      <c r="P402">
        <f t="shared" si="81"/>
        <v>146.17910659643059</v>
      </c>
      <c r="Q402">
        <f t="shared" si="82"/>
        <v>205.16662830678271</v>
      </c>
    </row>
    <row r="403" spans="1:18" x14ac:dyDescent="0.25">
      <c r="A403" t="s">
        <v>177</v>
      </c>
      <c r="B403" t="s">
        <v>212</v>
      </c>
      <c r="C403">
        <v>1</v>
      </c>
      <c r="D403">
        <v>4</v>
      </c>
      <c r="E403">
        <v>2</v>
      </c>
      <c r="F403" s="5" t="s">
        <v>153</v>
      </c>
      <c r="G403" s="97">
        <v>44852</v>
      </c>
      <c r="H403" s="5">
        <v>12.926514778781641</v>
      </c>
      <c r="I403" s="5">
        <v>4.4141465138403584</v>
      </c>
      <c r="J403" s="5">
        <v>20.305252023398701</v>
      </c>
      <c r="K403" s="5">
        <v>52.276967540118115</v>
      </c>
      <c r="L403" s="5">
        <v>50.676424510236544</v>
      </c>
      <c r="M403" s="5"/>
      <c r="N403">
        <f t="shared" si="77"/>
        <v>17.340661292621999</v>
      </c>
      <c r="O403">
        <f t="shared" si="78"/>
        <v>37.645913316020696</v>
      </c>
      <c r="P403">
        <f t="shared" si="81"/>
        <v>89.922880856138818</v>
      </c>
      <c r="Q403">
        <f t="shared" si="82"/>
        <v>140.59930536637535</v>
      </c>
    </row>
    <row r="404" spans="1:18" x14ac:dyDescent="0.25">
      <c r="A404" t="s">
        <v>177</v>
      </c>
      <c r="B404" t="s">
        <v>212</v>
      </c>
      <c r="C404">
        <v>1</v>
      </c>
      <c r="D404">
        <v>4</v>
      </c>
      <c r="E404">
        <v>2</v>
      </c>
      <c r="F404" s="5" t="s">
        <v>153</v>
      </c>
      <c r="G404" s="97">
        <v>44901</v>
      </c>
      <c r="H404" s="5">
        <v>15.132123502432265</v>
      </c>
      <c r="I404" s="5">
        <v>4.1135402350374424</v>
      </c>
      <c r="J404" s="5">
        <v>22.548750586417171</v>
      </c>
      <c r="K404" s="5">
        <v>44.69827211484116</v>
      </c>
      <c r="L404" s="5">
        <v>41.415035075015005</v>
      </c>
      <c r="M404" s="5"/>
      <c r="N404">
        <f t="shared" si="77"/>
        <v>19.245663737469705</v>
      </c>
      <c r="O404">
        <f t="shared" si="78"/>
        <v>41.794414323886876</v>
      </c>
      <c r="P404">
        <f t="shared" si="81"/>
        <v>86.492686438728043</v>
      </c>
      <c r="Q404">
        <f t="shared" si="82"/>
        <v>127.90772151374304</v>
      </c>
    </row>
    <row r="405" spans="1:18" x14ac:dyDescent="0.25">
      <c r="A405" t="s">
        <v>177</v>
      </c>
      <c r="B405" t="s">
        <v>212</v>
      </c>
      <c r="C405">
        <v>1</v>
      </c>
      <c r="D405">
        <v>4</v>
      </c>
      <c r="E405">
        <v>2</v>
      </c>
      <c r="F405" s="5" t="s">
        <v>153</v>
      </c>
      <c r="G405" s="97">
        <v>44936</v>
      </c>
      <c r="H405" s="5">
        <v>18.118276696932007</v>
      </c>
      <c r="I405" s="5">
        <v>5.9225211657803003</v>
      </c>
      <c r="J405" s="5">
        <v>18.218250844198622</v>
      </c>
      <c r="K405" s="5">
        <v>35.408708074818513</v>
      </c>
      <c r="L405" s="5">
        <v>31.605815907969657</v>
      </c>
      <c r="M405" s="5">
        <v>25.868715199200192</v>
      </c>
      <c r="N405">
        <f t="shared" si="77"/>
        <v>24.040797862712306</v>
      </c>
      <c r="O405">
        <f t="shared" si="78"/>
        <v>42.259048706910932</v>
      </c>
      <c r="P405">
        <f t="shared" si="81"/>
        <v>77.667756781729452</v>
      </c>
      <c r="Q405">
        <f t="shared" si="82"/>
        <v>109.27357268969911</v>
      </c>
      <c r="R405">
        <f>M405+Q405</f>
        <v>135.14228788889929</v>
      </c>
    </row>
    <row r="406" spans="1:18" x14ac:dyDescent="0.25">
      <c r="A406" t="s">
        <v>172</v>
      </c>
      <c r="B406" t="s">
        <v>212</v>
      </c>
      <c r="C406" s="5">
        <v>2</v>
      </c>
      <c r="D406">
        <v>1</v>
      </c>
      <c r="E406">
        <v>2</v>
      </c>
      <c r="F406" s="5" t="s">
        <v>153</v>
      </c>
      <c r="G406" s="100">
        <v>44720</v>
      </c>
      <c r="H406">
        <v>41.765979757929969</v>
      </c>
      <c r="I406">
        <v>38.991395004399628</v>
      </c>
      <c r="J406">
        <v>9.8994289558726933</v>
      </c>
      <c r="K406">
        <v>6.2565167903481678</v>
      </c>
      <c r="L406">
        <v>7.0839007206395168</v>
      </c>
      <c r="N406">
        <f t="shared" si="77"/>
        <v>80.75737476232959</v>
      </c>
      <c r="O406">
        <f t="shared" si="78"/>
        <v>90.656803718202283</v>
      </c>
      <c r="P406">
        <f t="shared" si="81"/>
        <v>96.913320508550456</v>
      </c>
      <c r="Q406">
        <f t="shared" si="82"/>
        <v>103.99722122918998</v>
      </c>
    </row>
    <row r="407" spans="1:18" x14ac:dyDescent="0.25">
      <c r="A407" t="s">
        <v>172</v>
      </c>
      <c r="B407" t="s">
        <v>212</v>
      </c>
      <c r="C407" s="5">
        <v>2</v>
      </c>
      <c r="D407">
        <v>1</v>
      </c>
      <c r="E407">
        <v>2</v>
      </c>
      <c r="F407" s="5" t="s">
        <v>153</v>
      </c>
      <c r="G407" s="100">
        <v>44760</v>
      </c>
      <c r="H407">
        <v>6.7406145057311031</v>
      </c>
      <c r="I407">
        <v>26.511084689885898</v>
      </c>
      <c r="J407">
        <v>40.251494085608165</v>
      </c>
      <c r="K407">
        <v>13.851166118839215</v>
      </c>
      <c r="L407">
        <v>9.064106383262029</v>
      </c>
      <c r="N407">
        <f t="shared" si="77"/>
        <v>33.251699195617</v>
      </c>
      <c r="O407">
        <f t="shared" si="78"/>
        <v>73.503193281225165</v>
      </c>
      <c r="P407">
        <f t="shared" si="81"/>
        <v>87.354359400064382</v>
      </c>
      <c r="Q407">
        <f t="shared" si="82"/>
        <v>96.418465783326411</v>
      </c>
    </row>
    <row r="408" spans="1:18" x14ac:dyDescent="0.25">
      <c r="A408" t="s">
        <v>172</v>
      </c>
      <c r="B408" t="s">
        <v>212</v>
      </c>
      <c r="C408" s="5">
        <v>2</v>
      </c>
      <c r="D408">
        <v>1</v>
      </c>
      <c r="E408">
        <v>2</v>
      </c>
      <c r="F408" s="5" t="s">
        <v>153</v>
      </c>
      <c r="G408" s="100">
        <v>44788</v>
      </c>
      <c r="H408">
        <v>4.2085527743441951</v>
      </c>
      <c r="I408">
        <v>4.7178331837972181</v>
      </c>
      <c r="J408">
        <v>19.590866063259895</v>
      </c>
      <c r="K408">
        <v>19.641698712647194</v>
      </c>
      <c r="L408">
        <v>17.015471411120402</v>
      </c>
      <c r="N408">
        <f t="shared" si="77"/>
        <v>8.9263859581414131</v>
      </c>
      <c r="O408">
        <f t="shared" si="78"/>
        <v>28.517252021401308</v>
      </c>
      <c r="P408">
        <f t="shared" si="81"/>
        <v>48.158950734048503</v>
      </c>
      <c r="Q408">
        <f t="shared" si="82"/>
        <v>65.174422145168904</v>
      </c>
    </row>
    <row r="409" spans="1:18" x14ac:dyDescent="0.25">
      <c r="A409" t="s">
        <v>172</v>
      </c>
      <c r="B409" t="s">
        <v>212</v>
      </c>
      <c r="C409" s="5">
        <v>2</v>
      </c>
      <c r="D409">
        <v>1</v>
      </c>
      <c r="E409">
        <v>2</v>
      </c>
      <c r="F409" s="5" t="s">
        <v>153</v>
      </c>
      <c r="G409" s="100">
        <v>44824</v>
      </c>
      <c r="H409">
        <v>2.4258200174762568</v>
      </c>
      <c r="I409">
        <v>1.7583456123984407</v>
      </c>
      <c r="J409">
        <v>5.1191599599939392</v>
      </c>
      <c r="K409">
        <v>16.959010451719649</v>
      </c>
      <c r="L409">
        <v>11.523205781477566</v>
      </c>
      <c r="N409">
        <f t="shared" si="77"/>
        <v>4.1841656298746974</v>
      </c>
      <c r="O409">
        <f t="shared" si="78"/>
        <v>9.3033255898686367</v>
      </c>
      <c r="P409">
        <f t="shared" si="81"/>
        <v>26.262336041588284</v>
      </c>
      <c r="Q409">
        <f t="shared" si="82"/>
        <v>37.785541823065849</v>
      </c>
    </row>
    <row r="410" spans="1:18" x14ac:dyDescent="0.25">
      <c r="A410" t="s">
        <v>172</v>
      </c>
      <c r="B410" t="s">
        <v>212</v>
      </c>
      <c r="C410" s="5">
        <v>2</v>
      </c>
      <c r="D410">
        <v>1</v>
      </c>
      <c r="E410">
        <v>2</v>
      </c>
      <c r="F410" s="5" t="s">
        <v>153</v>
      </c>
      <c r="G410" s="100">
        <v>44852</v>
      </c>
      <c r="H410">
        <v>3.9135734666363615</v>
      </c>
      <c r="I410">
        <v>3.1263724749853408</v>
      </c>
      <c r="J410">
        <v>5.824005210068874</v>
      </c>
      <c r="K410">
        <v>11.90878042655125</v>
      </c>
      <c r="L410">
        <v>17.328171704670115</v>
      </c>
      <c r="N410">
        <f t="shared" si="77"/>
        <v>7.0399459416217027</v>
      </c>
      <c r="O410">
        <f t="shared" si="78"/>
        <v>12.863951151690577</v>
      </c>
      <c r="P410">
        <f t="shared" si="81"/>
        <v>24.772731578241824</v>
      </c>
      <c r="Q410">
        <f t="shared" si="82"/>
        <v>42.100903282911943</v>
      </c>
    </row>
    <row r="411" spans="1:18" x14ac:dyDescent="0.25">
      <c r="A411" t="s">
        <v>172</v>
      </c>
      <c r="B411" t="s">
        <v>212</v>
      </c>
      <c r="C411" s="5">
        <v>2</v>
      </c>
      <c r="D411">
        <v>1</v>
      </c>
      <c r="E411">
        <v>2</v>
      </c>
      <c r="F411" s="5" t="s">
        <v>153</v>
      </c>
      <c r="G411" s="100">
        <v>44901</v>
      </c>
      <c r="H411">
        <v>2.5461744895509053</v>
      </c>
      <c r="I411">
        <v>0.50426901044004357</v>
      </c>
      <c r="L411">
        <v>1.5167577847286455</v>
      </c>
      <c r="N411">
        <f t="shared" si="77"/>
        <v>3.0504434999909487</v>
      </c>
      <c r="O411">
        <f t="shared" si="78"/>
        <v>3.0504434999909487</v>
      </c>
    </row>
    <row r="412" spans="1:18" x14ac:dyDescent="0.25">
      <c r="A412" t="s">
        <v>172</v>
      </c>
      <c r="B412" t="s">
        <v>212</v>
      </c>
      <c r="C412" s="5">
        <v>2</v>
      </c>
      <c r="D412">
        <v>1</v>
      </c>
      <c r="E412">
        <v>2</v>
      </c>
      <c r="F412" s="5" t="s">
        <v>153</v>
      </c>
      <c r="G412" s="100">
        <v>44936</v>
      </c>
      <c r="H412">
        <v>3.4429611789995809</v>
      </c>
      <c r="I412">
        <v>1.7794505150515474</v>
      </c>
      <c r="J412">
        <v>1.1086749146281869</v>
      </c>
      <c r="K412">
        <v>1.6913393963578978</v>
      </c>
      <c r="L412">
        <v>1.9743831184293505</v>
      </c>
      <c r="M412">
        <v>5.6264223374016087</v>
      </c>
      <c r="N412">
        <f t="shared" si="77"/>
        <v>5.2224116940511287</v>
      </c>
      <c r="O412">
        <f t="shared" si="78"/>
        <v>6.3310866086793158</v>
      </c>
      <c r="P412">
        <f t="shared" ref="P412:P417" si="83">H412+I412+J412+K412</f>
        <v>8.0224260050372145</v>
      </c>
      <c r="Q412">
        <f t="shared" ref="Q412:Q417" si="84">H412+I412+J412+K412+L412</f>
        <v>9.9968091234665657</v>
      </c>
      <c r="R412">
        <f>M412+Q412</f>
        <v>15.623231460868174</v>
      </c>
    </row>
    <row r="413" spans="1:18" x14ac:dyDescent="0.25">
      <c r="A413" t="s">
        <v>174</v>
      </c>
      <c r="B413" t="s">
        <v>212</v>
      </c>
      <c r="C413" s="5">
        <v>2</v>
      </c>
      <c r="D413">
        <v>2</v>
      </c>
      <c r="E413">
        <v>2</v>
      </c>
      <c r="F413" s="5" t="s">
        <v>153</v>
      </c>
      <c r="G413" s="97">
        <v>44720</v>
      </c>
      <c r="H413" s="5">
        <v>73.736340000081199</v>
      </c>
      <c r="I413" s="5">
        <v>35.090951246296136</v>
      </c>
      <c r="J413" s="5">
        <v>10.792638452878272</v>
      </c>
      <c r="K413" s="5">
        <v>7.418757345040766</v>
      </c>
      <c r="L413" s="5">
        <v>8.2624251353372795</v>
      </c>
      <c r="M413" s="5"/>
      <c r="N413">
        <f t="shared" si="77"/>
        <v>108.82729124637734</v>
      </c>
      <c r="O413">
        <f t="shared" si="78"/>
        <v>119.61992969925561</v>
      </c>
      <c r="P413">
        <f t="shared" si="83"/>
        <v>127.03868704429637</v>
      </c>
      <c r="Q413">
        <f t="shared" si="84"/>
        <v>135.30111217963363</v>
      </c>
    </row>
    <row r="414" spans="1:18" x14ac:dyDescent="0.25">
      <c r="A414" t="s">
        <v>174</v>
      </c>
      <c r="B414" t="s">
        <v>212</v>
      </c>
      <c r="C414" s="5">
        <v>2</v>
      </c>
      <c r="D414">
        <v>2</v>
      </c>
      <c r="E414">
        <v>2</v>
      </c>
      <c r="F414" s="5" t="s">
        <v>153</v>
      </c>
      <c r="G414" s="97">
        <v>44760</v>
      </c>
      <c r="H414" s="5">
        <v>9.6592520870371725</v>
      </c>
      <c r="I414" s="5">
        <v>30.292751811531431</v>
      </c>
      <c r="J414" s="5">
        <v>44.875760252847002</v>
      </c>
      <c r="K414" s="5">
        <v>35.690275677039551</v>
      </c>
      <c r="L414" s="5">
        <v>13.414657640239406</v>
      </c>
      <c r="M414" s="5"/>
      <c r="N414">
        <f t="shared" si="77"/>
        <v>39.952003898568606</v>
      </c>
      <c r="O414">
        <f t="shared" si="78"/>
        <v>84.827764151415607</v>
      </c>
      <c r="P414">
        <f t="shared" si="83"/>
        <v>120.51803982845516</v>
      </c>
      <c r="Q414">
        <f t="shared" si="84"/>
        <v>133.93269746869456</v>
      </c>
    </row>
    <row r="415" spans="1:18" x14ac:dyDescent="0.25">
      <c r="A415" t="s">
        <v>174</v>
      </c>
      <c r="B415" t="s">
        <v>212</v>
      </c>
      <c r="C415" s="5">
        <v>2</v>
      </c>
      <c r="D415">
        <v>2</v>
      </c>
      <c r="E415">
        <v>2</v>
      </c>
      <c r="F415" s="5" t="s">
        <v>153</v>
      </c>
      <c r="G415" s="97">
        <v>44788</v>
      </c>
      <c r="H415" s="5">
        <v>5.7221387820333272</v>
      </c>
      <c r="I415" s="5">
        <v>3.6699581392710692</v>
      </c>
      <c r="J415" s="5">
        <v>25.376167952501781</v>
      </c>
      <c r="K415" s="5">
        <v>18.250214617682623</v>
      </c>
      <c r="L415" s="5">
        <v>13.730877047817909</v>
      </c>
      <c r="M415" s="5"/>
      <c r="N415">
        <f t="shared" si="77"/>
        <v>9.3920969213043968</v>
      </c>
      <c r="O415">
        <f t="shared" si="78"/>
        <v>34.768264873806174</v>
      </c>
      <c r="P415">
        <f t="shared" si="83"/>
        <v>53.018479491488797</v>
      </c>
      <c r="Q415">
        <f t="shared" si="84"/>
        <v>66.749356539306703</v>
      </c>
    </row>
    <row r="416" spans="1:18" x14ac:dyDescent="0.25">
      <c r="A416" t="s">
        <v>174</v>
      </c>
      <c r="B416" t="s">
        <v>212</v>
      </c>
      <c r="C416" s="5">
        <v>2</v>
      </c>
      <c r="D416">
        <v>2</v>
      </c>
      <c r="E416">
        <v>2</v>
      </c>
      <c r="F416" s="5" t="s">
        <v>153</v>
      </c>
      <c r="G416" s="97">
        <v>44824</v>
      </c>
      <c r="H416" s="5">
        <v>3.1150353690228147</v>
      </c>
      <c r="I416" s="5">
        <v>1.496978009703664</v>
      </c>
      <c r="J416" s="5">
        <v>8.1659512819177316</v>
      </c>
      <c r="K416" s="5">
        <v>14.106231098301757</v>
      </c>
      <c r="L416" s="5">
        <v>15.558952029008001</v>
      </c>
      <c r="M416" s="5"/>
      <c r="N416">
        <f t="shared" si="77"/>
        <v>4.6120133787264788</v>
      </c>
      <c r="O416">
        <f t="shared" si="78"/>
        <v>12.77796466064421</v>
      </c>
      <c r="P416">
        <f t="shared" si="83"/>
        <v>26.884195758945967</v>
      </c>
      <c r="Q416">
        <f t="shared" si="84"/>
        <v>42.443147787953968</v>
      </c>
    </row>
    <row r="417" spans="1:18" x14ac:dyDescent="0.25">
      <c r="A417" t="s">
        <v>174</v>
      </c>
      <c r="B417" t="s">
        <v>212</v>
      </c>
      <c r="C417" s="5">
        <v>2</v>
      </c>
      <c r="D417">
        <v>2</v>
      </c>
      <c r="E417">
        <v>2</v>
      </c>
      <c r="F417" s="5" t="s">
        <v>153</v>
      </c>
      <c r="G417" s="97">
        <v>44852</v>
      </c>
      <c r="H417" s="5">
        <v>4.9847497118638957</v>
      </c>
      <c r="I417" s="5">
        <v>3.0061104368982816</v>
      </c>
      <c r="J417" s="5">
        <v>5.1825222362513532</v>
      </c>
      <c r="K417" s="5">
        <v>8.0995093097547386</v>
      </c>
      <c r="L417" s="5">
        <v>19.268790839665261</v>
      </c>
      <c r="M417" s="5"/>
      <c r="N417">
        <f t="shared" si="77"/>
        <v>7.9908601487621773</v>
      </c>
      <c r="O417">
        <f t="shared" si="78"/>
        <v>13.173382385013531</v>
      </c>
      <c r="P417">
        <f t="shared" si="83"/>
        <v>21.272891694768269</v>
      </c>
      <c r="Q417">
        <f t="shared" si="84"/>
        <v>40.541682534433534</v>
      </c>
    </row>
    <row r="418" spans="1:18" x14ac:dyDescent="0.25">
      <c r="A418" t="s">
        <v>174</v>
      </c>
      <c r="B418" t="s">
        <v>212</v>
      </c>
      <c r="C418" s="5">
        <v>2</v>
      </c>
      <c r="D418">
        <v>2</v>
      </c>
      <c r="E418">
        <v>2</v>
      </c>
      <c r="F418" s="5" t="s">
        <v>153</v>
      </c>
      <c r="G418" s="97">
        <v>44901</v>
      </c>
      <c r="H418" s="5">
        <v>1.6620559789130485</v>
      </c>
      <c r="I418" s="5">
        <v>3.5099471884388667E-2</v>
      </c>
      <c r="J418" s="5"/>
      <c r="K418" s="5"/>
      <c r="L418" s="5">
        <v>0.27942840725392071</v>
      </c>
      <c r="M418" s="5"/>
      <c r="N418">
        <f t="shared" si="77"/>
        <v>1.6971554507974371</v>
      </c>
      <c r="O418">
        <f t="shared" si="78"/>
        <v>1.6971554507974371</v>
      </c>
    </row>
    <row r="419" spans="1:18" x14ac:dyDescent="0.25">
      <c r="A419" t="s">
        <v>174</v>
      </c>
      <c r="B419" t="s">
        <v>212</v>
      </c>
      <c r="C419" s="5">
        <v>2</v>
      </c>
      <c r="D419">
        <v>2</v>
      </c>
      <c r="E419">
        <v>2</v>
      </c>
      <c r="F419" s="5" t="s">
        <v>153</v>
      </c>
      <c r="G419" s="97">
        <v>44936</v>
      </c>
      <c r="H419" s="5">
        <v>4.8530635227080925</v>
      </c>
      <c r="I419" s="5">
        <v>3.1076206707358178</v>
      </c>
      <c r="J419" s="5">
        <v>1.2964324375686922</v>
      </c>
      <c r="K419" s="5">
        <v>0.9784508891049265</v>
      </c>
      <c r="L419" s="5">
        <v>1.6994591997101254</v>
      </c>
      <c r="M419" s="5">
        <v>11.415262179679148</v>
      </c>
      <c r="N419">
        <f t="shared" si="77"/>
        <v>7.9606841934439103</v>
      </c>
      <c r="O419">
        <f t="shared" si="78"/>
        <v>9.2571166310126021</v>
      </c>
      <c r="P419">
        <f t="shared" ref="P419:P482" si="85">H419+I419+J419+K419</f>
        <v>10.235567520117529</v>
      </c>
      <c r="Q419">
        <f t="shared" ref="Q419:Q482" si="86">H419+I419+J419+K419+L419</f>
        <v>11.935026719827654</v>
      </c>
      <c r="R419">
        <f>M419+Q419</f>
        <v>23.350288899506801</v>
      </c>
    </row>
    <row r="420" spans="1:18" x14ac:dyDescent="0.25">
      <c r="A420" t="s">
        <v>176</v>
      </c>
      <c r="B420" t="s">
        <v>212</v>
      </c>
      <c r="C420" s="5">
        <v>2</v>
      </c>
      <c r="D420">
        <v>3</v>
      </c>
      <c r="E420">
        <v>2</v>
      </c>
      <c r="F420" s="5" t="s">
        <v>153</v>
      </c>
      <c r="G420" s="100">
        <v>44720</v>
      </c>
      <c r="H420">
        <v>94.327587986696599</v>
      </c>
      <c r="I420">
        <v>53.084561506348251</v>
      </c>
      <c r="J420">
        <v>13.023268728791873</v>
      </c>
      <c r="K420">
        <v>16.341945331665293</v>
      </c>
      <c r="L420">
        <v>14.047913283262959</v>
      </c>
      <c r="N420">
        <f t="shared" si="77"/>
        <v>147.41214949304486</v>
      </c>
      <c r="O420">
        <f t="shared" si="78"/>
        <v>160.43541822183673</v>
      </c>
      <c r="P420">
        <f t="shared" si="85"/>
        <v>176.77736355350203</v>
      </c>
      <c r="Q420">
        <f t="shared" si="86"/>
        <v>190.825276836765</v>
      </c>
    </row>
    <row r="421" spans="1:18" x14ac:dyDescent="0.25">
      <c r="A421" t="s">
        <v>176</v>
      </c>
      <c r="B421" t="s">
        <v>212</v>
      </c>
      <c r="C421" s="5">
        <v>2</v>
      </c>
      <c r="D421">
        <v>3</v>
      </c>
      <c r="E421">
        <v>2</v>
      </c>
      <c r="F421" s="5" t="s">
        <v>153</v>
      </c>
      <c r="G421" s="100">
        <v>44760</v>
      </c>
      <c r="H421">
        <v>13.272144796961674</v>
      </c>
      <c r="I421">
        <v>31.921309774092652</v>
      </c>
      <c r="J421">
        <v>48.560912001160993</v>
      </c>
      <c r="K421">
        <v>32.863438301669341</v>
      </c>
      <c r="L421">
        <v>24.363972667664633</v>
      </c>
      <c r="N421">
        <f t="shared" si="77"/>
        <v>45.193454571054325</v>
      </c>
      <c r="O421">
        <f t="shared" si="78"/>
        <v>93.754366572215318</v>
      </c>
      <c r="P421">
        <f t="shared" si="85"/>
        <v>126.61780487388467</v>
      </c>
      <c r="Q421">
        <f t="shared" si="86"/>
        <v>150.98177754154929</v>
      </c>
    </row>
    <row r="422" spans="1:18" x14ac:dyDescent="0.25">
      <c r="A422" t="s">
        <v>176</v>
      </c>
      <c r="B422" t="s">
        <v>212</v>
      </c>
      <c r="C422" s="5">
        <v>2</v>
      </c>
      <c r="D422">
        <v>3</v>
      </c>
      <c r="E422">
        <v>2</v>
      </c>
      <c r="F422" s="5" t="s">
        <v>153</v>
      </c>
      <c r="G422" s="100">
        <v>44788</v>
      </c>
      <c r="H422">
        <v>4.2021769876306063</v>
      </c>
      <c r="I422">
        <v>4.3810145931324351</v>
      </c>
      <c r="J422">
        <v>30.740466454135603</v>
      </c>
      <c r="K422">
        <v>28.560798002862889</v>
      </c>
      <c r="L422">
        <v>22.475731806811524</v>
      </c>
      <c r="N422">
        <f t="shared" si="77"/>
        <v>8.5831915807630423</v>
      </c>
      <c r="O422">
        <f t="shared" si="78"/>
        <v>39.323658034898642</v>
      </c>
      <c r="P422">
        <f t="shared" si="85"/>
        <v>67.884456037761538</v>
      </c>
      <c r="Q422">
        <f t="shared" si="86"/>
        <v>90.360187844573062</v>
      </c>
    </row>
    <row r="423" spans="1:18" x14ac:dyDescent="0.25">
      <c r="A423" t="s">
        <v>176</v>
      </c>
      <c r="B423" t="s">
        <v>212</v>
      </c>
      <c r="C423" s="5">
        <v>2</v>
      </c>
      <c r="D423">
        <v>3</v>
      </c>
      <c r="E423">
        <v>2</v>
      </c>
      <c r="F423" s="5" t="s">
        <v>153</v>
      </c>
      <c r="G423" s="100">
        <v>44824</v>
      </c>
      <c r="H423">
        <v>30.751444456595824</v>
      </c>
      <c r="I423">
        <v>2.7905892110141091</v>
      </c>
      <c r="J423">
        <v>16.131443878570678</v>
      </c>
      <c r="K423">
        <v>31.460536079299832</v>
      </c>
      <c r="L423">
        <v>24.801168166846079</v>
      </c>
      <c r="N423">
        <f t="shared" si="77"/>
        <v>33.542033667609935</v>
      </c>
      <c r="O423">
        <f t="shared" si="78"/>
        <v>49.673477546180614</v>
      </c>
      <c r="P423">
        <f t="shared" si="85"/>
        <v>81.134013625480449</v>
      </c>
      <c r="Q423">
        <f t="shared" si="86"/>
        <v>105.93518179232653</v>
      </c>
    </row>
    <row r="424" spans="1:18" x14ac:dyDescent="0.25">
      <c r="A424" t="s">
        <v>176</v>
      </c>
      <c r="B424" t="s">
        <v>212</v>
      </c>
      <c r="C424" s="5">
        <v>2</v>
      </c>
      <c r="D424">
        <v>3</v>
      </c>
      <c r="E424">
        <v>2</v>
      </c>
      <c r="F424" s="5" t="s">
        <v>153</v>
      </c>
      <c r="G424" s="100">
        <v>44852</v>
      </c>
      <c r="H424">
        <v>5.4640910181631543</v>
      </c>
      <c r="I424">
        <v>3.2384404361178625</v>
      </c>
      <c r="J424">
        <v>5.5961790527066508</v>
      </c>
      <c r="K424">
        <v>13.186721662001121</v>
      </c>
      <c r="L424">
        <v>27.459873068208942</v>
      </c>
      <c r="N424">
        <f t="shared" si="77"/>
        <v>8.7025314542810168</v>
      </c>
      <c r="O424">
        <f t="shared" si="78"/>
        <v>14.298710506987668</v>
      </c>
      <c r="P424">
        <f t="shared" si="85"/>
        <v>27.485432168988787</v>
      </c>
      <c r="Q424">
        <f t="shared" si="86"/>
        <v>54.945305237197729</v>
      </c>
    </row>
    <row r="425" spans="1:18" x14ac:dyDescent="0.25">
      <c r="A425" t="s">
        <v>176</v>
      </c>
      <c r="B425" t="s">
        <v>212</v>
      </c>
      <c r="C425" s="5">
        <v>2</v>
      </c>
      <c r="D425">
        <v>3</v>
      </c>
      <c r="E425">
        <v>2</v>
      </c>
      <c r="F425" s="5" t="s">
        <v>153</v>
      </c>
      <c r="G425" s="100">
        <v>44901</v>
      </c>
      <c r="H425">
        <v>4.0168926632581003</v>
      </c>
      <c r="I425">
        <v>1.6587729631468349</v>
      </c>
      <c r="J425">
        <v>0.46801106191846431</v>
      </c>
      <c r="K425">
        <v>2.036860889740252</v>
      </c>
      <c r="L425">
        <v>6.3042861871737426</v>
      </c>
      <c r="N425">
        <f t="shared" si="77"/>
        <v>5.6756656264049354</v>
      </c>
      <c r="O425">
        <f t="shared" si="78"/>
        <v>6.1436766883233993</v>
      </c>
      <c r="P425">
        <f t="shared" si="85"/>
        <v>8.1805375780636513</v>
      </c>
      <c r="Q425">
        <f t="shared" si="86"/>
        <v>14.484823765237394</v>
      </c>
    </row>
    <row r="426" spans="1:18" x14ac:dyDescent="0.25">
      <c r="A426" t="s">
        <v>176</v>
      </c>
      <c r="B426" t="s">
        <v>212</v>
      </c>
      <c r="C426" s="5">
        <v>2</v>
      </c>
      <c r="D426">
        <v>3</v>
      </c>
      <c r="E426">
        <v>2</v>
      </c>
      <c r="F426" s="5" t="s">
        <v>153</v>
      </c>
      <c r="G426" s="100">
        <v>44936</v>
      </c>
      <c r="H426">
        <v>6.1538528695789889</v>
      </c>
      <c r="I426">
        <v>3.9474257603977407</v>
      </c>
      <c r="J426">
        <v>1.861672818642794</v>
      </c>
      <c r="K426">
        <v>3.8394385696521569</v>
      </c>
      <c r="L426">
        <v>9.4481999386191848</v>
      </c>
      <c r="M426">
        <v>15.186101715403058</v>
      </c>
      <c r="N426">
        <f t="shared" si="77"/>
        <v>10.101278629976729</v>
      </c>
      <c r="O426">
        <f t="shared" si="78"/>
        <v>11.962951448619524</v>
      </c>
      <c r="P426">
        <f t="shared" si="85"/>
        <v>15.80239001827168</v>
      </c>
      <c r="Q426">
        <f t="shared" si="86"/>
        <v>25.250589956890863</v>
      </c>
      <c r="R426">
        <f>M426+Q426</f>
        <v>40.436691672293918</v>
      </c>
    </row>
    <row r="427" spans="1:18" x14ac:dyDescent="0.25">
      <c r="A427" t="s">
        <v>178</v>
      </c>
      <c r="B427" t="s">
        <v>212</v>
      </c>
      <c r="C427" s="5">
        <v>2</v>
      </c>
      <c r="D427">
        <v>4</v>
      </c>
      <c r="E427">
        <v>2</v>
      </c>
      <c r="F427" s="5" t="s">
        <v>153</v>
      </c>
      <c r="G427" s="97">
        <v>44720</v>
      </c>
      <c r="H427" s="5">
        <v>126.718703721998</v>
      </c>
      <c r="I427" s="5">
        <v>85.865346460512939</v>
      </c>
      <c r="J427" s="5">
        <v>57.563342888877386</v>
      </c>
      <c r="K427" s="5">
        <v>44.30217851318654</v>
      </c>
      <c r="L427" s="5">
        <v>28.980923452709089</v>
      </c>
      <c r="M427" s="5"/>
      <c r="N427">
        <f t="shared" si="77"/>
        <v>212.58405018251094</v>
      </c>
      <c r="O427">
        <f t="shared" si="78"/>
        <v>270.14739307138831</v>
      </c>
      <c r="P427">
        <f t="shared" si="85"/>
        <v>314.44957158457487</v>
      </c>
      <c r="Q427">
        <f t="shared" si="86"/>
        <v>343.43049503728395</v>
      </c>
    </row>
    <row r="428" spans="1:18" x14ac:dyDescent="0.25">
      <c r="A428" t="s">
        <v>178</v>
      </c>
      <c r="B428" t="s">
        <v>212</v>
      </c>
      <c r="C428" s="5">
        <v>2</v>
      </c>
      <c r="D428">
        <v>4</v>
      </c>
      <c r="E428">
        <v>2</v>
      </c>
      <c r="F428" s="5" t="s">
        <v>153</v>
      </c>
      <c r="G428" s="97">
        <v>44760</v>
      </c>
      <c r="H428" s="5">
        <v>25.447257233099776</v>
      </c>
      <c r="I428" s="5">
        <v>98.594375909418318</v>
      </c>
      <c r="J428" s="5">
        <v>95.019544096106301</v>
      </c>
      <c r="K428" s="5">
        <v>53.868072702157363</v>
      </c>
      <c r="L428" s="5">
        <v>42.315050449188426</v>
      </c>
      <c r="M428" s="5"/>
      <c r="N428">
        <f t="shared" si="77"/>
        <v>124.04163314251809</v>
      </c>
      <c r="O428">
        <f t="shared" si="78"/>
        <v>219.0611772386244</v>
      </c>
      <c r="P428">
        <f t="shared" si="85"/>
        <v>272.92924994078174</v>
      </c>
      <c r="Q428">
        <f t="shared" si="86"/>
        <v>315.24430038997019</v>
      </c>
    </row>
    <row r="429" spans="1:18" x14ac:dyDescent="0.25">
      <c r="A429" t="s">
        <v>178</v>
      </c>
      <c r="B429" t="s">
        <v>212</v>
      </c>
      <c r="C429" s="5">
        <v>2</v>
      </c>
      <c r="D429">
        <v>4</v>
      </c>
      <c r="E429">
        <v>2</v>
      </c>
      <c r="F429" s="5" t="s">
        <v>153</v>
      </c>
      <c r="G429" s="97">
        <v>44788</v>
      </c>
      <c r="H429" s="5">
        <v>4.7723029822209533</v>
      </c>
      <c r="I429" s="5">
        <v>4.4422514565215945</v>
      </c>
      <c r="J429" s="5">
        <v>62.804054134476836</v>
      </c>
      <c r="K429" s="5">
        <v>58.620649571157614</v>
      </c>
      <c r="L429" s="5">
        <v>46.602369803678528</v>
      </c>
      <c r="M429" s="5"/>
      <c r="N429">
        <f t="shared" si="77"/>
        <v>9.2145544387425478</v>
      </c>
      <c r="O429">
        <f t="shared" si="78"/>
        <v>72.018608573219382</v>
      </c>
      <c r="P429">
        <f t="shared" si="85"/>
        <v>130.63925814437698</v>
      </c>
      <c r="Q429">
        <f t="shared" si="86"/>
        <v>177.24162794805551</v>
      </c>
    </row>
    <row r="430" spans="1:18" x14ac:dyDescent="0.25">
      <c r="A430" t="s">
        <v>178</v>
      </c>
      <c r="B430" t="s">
        <v>212</v>
      </c>
      <c r="C430" s="5">
        <v>2</v>
      </c>
      <c r="D430">
        <v>4</v>
      </c>
      <c r="E430">
        <v>2</v>
      </c>
      <c r="F430" s="5" t="s">
        <v>153</v>
      </c>
      <c r="G430" s="97">
        <v>44824</v>
      </c>
      <c r="H430" s="5">
        <v>22.375656288456042</v>
      </c>
      <c r="I430" s="5">
        <v>3.8420057138827106</v>
      </c>
      <c r="J430" s="5">
        <v>33.957582209124212</v>
      </c>
      <c r="K430" s="5">
        <v>63.8981405507866</v>
      </c>
      <c r="L430" s="5">
        <v>54.778397129876055</v>
      </c>
      <c r="M430" s="5"/>
      <c r="N430">
        <f t="shared" si="77"/>
        <v>26.217662002338752</v>
      </c>
      <c r="O430">
        <f t="shared" si="78"/>
        <v>60.175244211462967</v>
      </c>
      <c r="P430">
        <f t="shared" si="85"/>
        <v>124.07338476224956</v>
      </c>
      <c r="Q430">
        <f t="shared" si="86"/>
        <v>178.85178189212562</v>
      </c>
    </row>
    <row r="431" spans="1:18" x14ac:dyDescent="0.25">
      <c r="A431" t="s">
        <v>178</v>
      </c>
      <c r="B431" t="s">
        <v>212</v>
      </c>
      <c r="C431" s="5">
        <v>2</v>
      </c>
      <c r="D431">
        <v>4</v>
      </c>
      <c r="E431">
        <v>2</v>
      </c>
      <c r="F431" s="5" t="s">
        <v>153</v>
      </c>
      <c r="G431" s="97">
        <v>44852</v>
      </c>
      <c r="H431" s="5">
        <v>21.466999560079952</v>
      </c>
      <c r="I431" s="5">
        <v>4.201741974954162</v>
      </c>
      <c r="J431" s="5">
        <v>12.672638184540606</v>
      </c>
      <c r="K431" s="5">
        <v>46.269156114545915</v>
      </c>
      <c r="L431" s="5">
        <v>41.390637129761451</v>
      </c>
      <c r="M431" s="5"/>
      <c r="N431">
        <f t="shared" si="77"/>
        <v>25.668741535034115</v>
      </c>
      <c r="O431">
        <f t="shared" si="78"/>
        <v>38.341379719574718</v>
      </c>
      <c r="P431">
        <f t="shared" si="85"/>
        <v>84.61053583412064</v>
      </c>
      <c r="Q431">
        <f t="shared" si="86"/>
        <v>126.00117296388208</v>
      </c>
    </row>
    <row r="432" spans="1:18" x14ac:dyDescent="0.25">
      <c r="A432" t="s">
        <v>178</v>
      </c>
      <c r="B432" t="s">
        <v>212</v>
      </c>
      <c r="C432" s="5">
        <v>2</v>
      </c>
      <c r="D432">
        <v>4</v>
      </c>
      <c r="E432">
        <v>2</v>
      </c>
      <c r="F432" s="5" t="s">
        <v>153</v>
      </c>
      <c r="G432" s="97">
        <v>44901</v>
      </c>
      <c r="H432" s="5">
        <v>12.194006227792729</v>
      </c>
      <c r="I432" s="5">
        <v>2.4271799613703466</v>
      </c>
      <c r="J432" s="5">
        <v>6.0882625128105206</v>
      </c>
      <c r="K432" s="5">
        <v>51.063191869754938</v>
      </c>
      <c r="L432" s="5">
        <v>56.980382862253947</v>
      </c>
      <c r="M432" s="5"/>
      <c r="N432">
        <f t="shared" si="77"/>
        <v>14.621186189163076</v>
      </c>
      <c r="O432">
        <f t="shared" si="78"/>
        <v>20.709448701973596</v>
      </c>
      <c r="P432">
        <f t="shared" si="85"/>
        <v>71.77264057172853</v>
      </c>
      <c r="Q432">
        <f t="shared" si="86"/>
        <v>128.75302343398249</v>
      </c>
    </row>
    <row r="433" spans="1:18" x14ac:dyDescent="0.25">
      <c r="A433" t="s">
        <v>178</v>
      </c>
      <c r="B433" t="s">
        <v>212</v>
      </c>
      <c r="C433" s="5">
        <v>2</v>
      </c>
      <c r="D433">
        <v>4</v>
      </c>
      <c r="E433">
        <v>2</v>
      </c>
      <c r="F433" s="5" t="s">
        <v>153</v>
      </c>
      <c r="G433" s="97">
        <v>44936</v>
      </c>
      <c r="H433" s="5">
        <v>13.274153778644973</v>
      </c>
      <c r="I433" s="5">
        <v>5.3518606566376024</v>
      </c>
      <c r="J433" s="5">
        <v>6.8326734825715629</v>
      </c>
      <c r="K433" s="5">
        <v>10.870330804050134</v>
      </c>
      <c r="L433" s="5">
        <v>29.613386784933063</v>
      </c>
      <c r="M433" s="5">
        <v>42.419421633778491</v>
      </c>
      <c r="N433">
        <f t="shared" si="77"/>
        <v>18.626014435282574</v>
      </c>
      <c r="O433">
        <f t="shared" si="78"/>
        <v>25.458687917854135</v>
      </c>
      <c r="P433">
        <f t="shared" si="85"/>
        <v>36.329018721904269</v>
      </c>
      <c r="Q433">
        <f t="shared" si="86"/>
        <v>65.942405506837332</v>
      </c>
      <c r="R433">
        <f>M433+Q433</f>
        <v>108.36182714061582</v>
      </c>
    </row>
    <row r="434" spans="1:18" x14ac:dyDescent="0.25">
      <c r="A434" t="s">
        <v>191</v>
      </c>
      <c r="B434" t="s">
        <v>214</v>
      </c>
      <c r="C434" s="21">
        <v>1</v>
      </c>
      <c r="D434" s="21">
        <v>1</v>
      </c>
      <c r="E434" s="21">
        <v>3</v>
      </c>
      <c r="F434" s="21" t="s">
        <v>152</v>
      </c>
      <c r="G434" s="100">
        <v>44442</v>
      </c>
      <c r="H434">
        <v>41.052058916736378</v>
      </c>
      <c r="I434">
        <v>52.070380449451903</v>
      </c>
      <c r="J434">
        <v>116.31799867679482</v>
      </c>
      <c r="K434">
        <v>67.763190576650317</v>
      </c>
      <c r="L434">
        <v>32.796106271275576</v>
      </c>
      <c r="N434">
        <f t="shared" si="77"/>
        <v>93.122439366188274</v>
      </c>
      <c r="O434">
        <f t="shared" si="78"/>
        <v>209.44043804298309</v>
      </c>
      <c r="P434">
        <f t="shared" si="85"/>
        <v>277.20362861963338</v>
      </c>
      <c r="Q434">
        <f t="shared" si="86"/>
        <v>309.99973489090894</v>
      </c>
    </row>
    <row r="435" spans="1:18" x14ac:dyDescent="0.25">
      <c r="A435" t="s">
        <v>191</v>
      </c>
      <c r="B435" t="s">
        <v>214</v>
      </c>
      <c r="C435" s="21">
        <v>1</v>
      </c>
      <c r="D435" s="21">
        <v>1</v>
      </c>
      <c r="E435" s="21">
        <v>3</v>
      </c>
      <c r="F435" s="21" t="s">
        <v>152</v>
      </c>
      <c r="G435" s="100">
        <v>44484</v>
      </c>
      <c r="H435">
        <v>96.438281341343071</v>
      </c>
      <c r="I435">
        <v>67.083855034718454</v>
      </c>
      <c r="J435">
        <v>94.193584472694127</v>
      </c>
      <c r="K435">
        <v>48.566493673109193</v>
      </c>
      <c r="L435">
        <v>30.176214887024365</v>
      </c>
      <c r="M435">
        <v>26.546168282826123</v>
      </c>
      <c r="N435">
        <f t="shared" si="77"/>
        <v>163.52213637606152</v>
      </c>
      <c r="O435">
        <f t="shared" si="78"/>
        <v>257.71572084875567</v>
      </c>
      <c r="P435">
        <f t="shared" si="85"/>
        <v>306.28221452186483</v>
      </c>
      <c r="Q435">
        <f t="shared" si="86"/>
        <v>336.45842940888917</v>
      </c>
      <c r="R435">
        <f>M435+Q435</f>
        <v>363.00459769171528</v>
      </c>
    </row>
    <row r="436" spans="1:18" x14ac:dyDescent="0.25">
      <c r="A436" t="s">
        <v>191</v>
      </c>
      <c r="B436" t="s">
        <v>214</v>
      </c>
      <c r="C436" s="21">
        <v>1</v>
      </c>
      <c r="D436" s="21">
        <v>1</v>
      </c>
      <c r="E436" s="21">
        <v>3</v>
      </c>
      <c r="F436" s="21" t="s">
        <v>152</v>
      </c>
      <c r="G436" s="100">
        <v>44518</v>
      </c>
      <c r="H436">
        <v>79.338321345180503</v>
      </c>
      <c r="I436">
        <v>82.135109995820073</v>
      </c>
      <c r="J436">
        <v>149.58717334692312</v>
      </c>
      <c r="K436">
        <v>103.45561056320452</v>
      </c>
      <c r="L436">
        <v>56.119742645130479</v>
      </c>
      <c r="N436">
        <f t="shared" si="77"/>
        <v>161.47343134100058</v>
      </c>
      <c r="O436">
        <f t="shared" si="78"/>
        <v>311.06060468792373</v>
      </c>
      <c r="P436">
        <f t="shared" si="85"/>
        <v>414.51621525112824</v>
      </c>
      <c r="Q436">
        <f t="shared" si="86"/>
        <v>470.63595789625873</v>
      </c>
    </row>
    <row r="437" spans="1:18" x14ac:dyDescent="0.25">
      <c r="A437" t="s">
        <v>191</v>
      </c>
      <c r="B437" t="s">
        <v>214</v>
      </c>
      <c r="C437" s="21">
        <v>1</v>
      </c>
      <c r="D437" s="21">
        <v>1</v>
      </c>
      <c r="E437" s="21">
        <v>3</v>
      </c>
      <c r="F437" s="21" t="s">
        <v>152</v>
      </c>
      <c r="G437" s="100">
        <v>44544</v>
      </c>
      <c r="H437">
        <v>123.73960481566624</v>
      </c>
      <c r="I437">
        <v>57.368719125582459</v>
      </c>
      <c r="J437">
        <v>103.50429721966614</v>
      </c>
      <c r="K437">
        <v>71.137445811226513</v>
      </c>
      <c r="L437">
        <v>38.519684583622634</v>
      </c>
      <c r="M437">
        <v>29.128188880650974</v>
      </c>
      <c r="N437">
        <f t="shared" si="77"/>
        <v>181.1083239412487</v>
      </c>
      <c r="O437">
        <f t="shared" si="78"/>
        <v>284.61262116091484</v>
      </c>
      <c r="P437">
        <f t="shared" si="85"/>
        <v>355.75006697214133</v>
      </c>
      <c r="Q437">
        <f t="shared" si="86"/>
        <v>394.26975155576395</v>
      </c>
      <c r="R437">
        <f>M437+Q437</f>
        <v>423.3979404364149</v>
      </c>
    </row>
    <row r="438" spans="1:18" x14ac:dyDescent="0.25">
      <c r="A438" t="s">
        <v>191</v>
      </c>
      <c r="B438" t="s">
        <v>214</v>
      </c>
      <c r="C438" s="21">
        <v>1</v>
      </c>
      <c r="D438" s="21">
        <v>1</v>
      </c>
      <c r="E438" s="21">
        <v>3</v>
      </c>
      <c r="F438" s="21" t="s">
        <v>152</v>
      </c>
      <c r="G438" s="100">
        <v>44580</v>
      </c>
      <c r="H438">
        <v>112.96862837987696</v>
      </c>
      <c r="I438">
        <v>80.155856374487939</v>
      </c>
      <c r="J438">
        <v>131.76406645128236</v>
      </c>
      <c r="K438">
        <v>112.15095632440875</v>
      </c>
      <c r="L438">
        <v>62.444526685580072</v>
      </c>
      <c r="N438">
        <f t="shared" si="77"/>
        <v>193.12448475436491</v>
      </c>
      <c r="O438">
        <f t="shared" si="78"/>
        <v>324.88855120564727</v>
      </c>
      <c r="P438">
        <f t="shared" si="85"/>
        <v>437.03950753005603</v>
      </c>
      <c r="Q438">
        <f t="shared" si="86"/>
        <v>499.48403421563609</v>
      </c>
    </row>
    <row r="439" spans="1:18" x14ac:dyDescent="0.25">
      <c r="A439" t="s">
        <v>191</v>
      </c>
      <c r="B439" t="s">
        <v>214</v>
      </c>
      <c r="C439" s="21">
        <v>1</v>
      </c>
      <c r="D439" s="21">
        <v>1</v>
      </c>
      <c r="E439" s="21">
        <v>3</v>
      </c>
      <c r="F439" s="21" t="s">
        <v>152</v>
      </c>
      <c r="G439" s="100">
        <v>44602</v>
      </c>
      <c r="H439">
        <v>56.421268828940157</v>
      </c>
      <c r="I439">
        <v>62.545509540609132</v>
      </c>
      <c r="J439">
        <v>151.75636419370016</v>
      </c>
      <c r="K439">
        <v>129.06130166138246</v>
      </c>
      <c r="L439">
        <v>74.828386232920835</v>
      </c>
      <c r="M439">
        <v>56.697722057159268</v>
      </c>
      <c r="N439">
        <f t="shared" si="77"/>
        <v>118.96677836954929</v>
      </c>
      <c r="O439">
        <f t="shared" si="78"/>
        <v>270.72314256324944</v>
      </c>
      <c r="P439">
        <f t="shared" si="85"/>
        <v>399.7844442246319</v>
      </c>
      <c r="Q439">
        <f t="shared" si="86"/>
        <v>474.61283045755272</v>
      </c>
      <c r="R439">
        <f>M439+Q439</f>
        <v>531.31055251471196</v>
      </c>
    </row>
    <row r="440" spans="1:18" x14ac:dyDescent="0.25">
      <c r="A440" t="s">
        <v>191</v>
      </c>
      <c r="B440" t="s">
        <v>214</v>
      </c>
      <c r="C440" s="21">
        <v>1</v>
      </c>
      <c r="D440" s="21">
        <v>1</v>
      </c>
      <c r="E440" s="21">
        <v>3</v>
      </c>
      <c r="F440" s="21" t="s">
        <v>152</v>
      </c>
      <c r="G440" s="100">
        <v>44672</v>
      </c>
      <c r="H440">
        <v>35.854540222512689</v>
      </c>
      <c r="I440">
        <v>37.548462688901438</v>
      </c>
      <c r="J440">
        <v>104.23448453154631</v>
      </c>
      <c r="K440">
        <v>112.52592177079063</v>
      </c>
      <c r="L440">
        <v>105.48898856533224</v>
      </c>
      <c r="N440">
        <f t="shared" si="77"/>
        <v>73.40300291141412</v>
      </c>
      <c r="O440">
        <f t="shared" si="78"/>
        <v>177.63748744296043</v>
      </c>
      <c r="P440">
        <f t="shared" si="85"/>
        <v>290.16340921375104</v>
      </c>
      <c r="Q440">
        <f t="shared" si="86"/>
        <v>395.65239777908329</v>
      </c>
    </row>
    <row r="441" spans="1:18" x14ac:dyDescent="0.25">
      <c r="A441" t="s">
        <v>192</v>
      </c>
      <c r="B441" t="s">
        <v>214</v>
      </c>
      <c r="C441" s="21">
        <v>1</v>
      </c>
      <c r="D441" s="21">
        <v>2</v>
      </c>
      <c r="E441" s="21">
        <v>3</v>
      </c>
      <c r="F441" s="21" t="s">
        <v>152</v>
      </c>
      <c r="G441" s="97">
        <v>44442</v>
      </c>
      <c r="H441" s="5">
        <v>51.797795048073795</v>
      </c>
      <c r="I441" s="5">
        <v>63.149586230362885</v>
      </c>
      <c r="J441" s="5">
        <v>125.61196954992147</v>
      </c>
      <c r="K441" s="5">
        <v>71.506243171573857</v>
      </c>
      <c r="L441" s="5">
        <v>34.210758893104448</v>
      </c>
      <c r="M441" s="5"/>
      <c r="N441">
        <f t="shared" si="77"/>
        <v>114.94738127843668</v>
      </c>
      <c r="O441">
        <f t="shared" si="78"/>
        <v>240.55935082835816</v>
      </c>
      <c r="P441">
        <f t="shared" si="85"/>
        <v>312.06559399993205</v>
      </c>
      <c r="Q441">
        <f t="shared" si="86"/>
        <v>346.27635289303652</v>
      </c>
    </row>
    <row r="442" spans="1:18" x14ac:dyDescent="0.25">
      <c r="A442" t="s">
        <v>192</v>
      </c>
      <c r="B442" t="s">
        <v>214</v>
      </c>
      <c r="C442" s="21">
        <v>1</v>
      </c>
      <c r="D442" s="21">
        <v>2</v>
      </c>
      <c r="E442" s="21">
        <v>3</v>
      </c>
      <c r="F442" s="21" t="s">
        <v>152</v>
      </c>
      <c r="G442" s="97">
        <v>44484</v>
      </c>
      <c r="H442" s="5">
        <v>69.806854243002007</v>
      </c>
      <c r="I442" s="5">
        <v>69.032701526468486</v>
      </c>
      <c r="J442" s="5">
        <v>112.97536477703704</v>
      </c>
      <c r="K442" s="5">
        <v>76.00406946901991</v>
      </c>
      <c r="L442" s="5">
        <v>33.041623014600013</v>
      </c>
      <c r="M442" s="5">
        <v>29.848052346370537</v>
      </c>
      <c r="N442">
        <f t="shared" si="77"/>
        <v>138.83955576947051</v>
      </c>
      <c r="O442">
        <f t="shared" si="78"/>
        <v>251.81492054650755</v>
      </c>
      <c r="P442">
        <f t="shared" si="85"/>
        <v>327.81899001552745</v>
      </c>
      <c r="Q442">
        <f t="shared" si="86"/>
        <v>360.86061303012747</v>
      </c>
      <c r="R442">
        <f>M442+Q442</f>
        <v>390.708665376498</v>
      </c>
    </row>
    <row r="443" spans="1:18" x14ac:dyDescent="0.25">
      <c r="A443" t="s">
        <v>192</v>
      </c>
      <c r="B443" t="s">
        <v>214</v>
      </c>
      <c r="C443" s="21">
        <v>1</v>
      </c>
      <c r="D443" s="21">
        <v>2</v>
      </c>
      <c r="E443" s="21">
        <v>3</v>
      </c>
      <c r="F443" s="21" t="s">
        <v>152</v>
      </c>
      <c r="G443" s="97">
        <v>44518</v>
      </c>
      <c r="H443" s="5">
        <v>61.686995876366758</v>
      </c>
      <c r="I443" s="5">
        <v>78.609431197089037</v>
      </c>
      <c r="J443" s="5">
        <v>146.59354687295865</v>
      </c>
      <c r="K443" s="5">
        <v>111.60408681554998</v>
      </c>
      <c r="L443" s="5">
        <v>49.271076979785448</v>
      </c>
      <c r="M443" s="5"/>
      <c r="N443">
        <f t="shared" si="77"/>
        <v>140.29642707345579</v>
      </c>
      <c r="O443">
        <f t="shared" si="78"/>
        <v>286.88997394641444</v>
      </c>
      <c r="P443">
        <f t="shared" si="85"/>
        <v>398.49406076196442</v>
      </c>
      <c r="Q443">
        <f t="shared" si="86"/>
        <v>447.76513774174987</v>
      </c>
    </row>
    <row r="444" spans="1:18" x14ac:dyDescent="0.25">
      <c r="A444" t="s">
        <v>192</v>
      </c>
      <c r="B444" t="s">
        <v>214</v>
      </c>
      <c r="C444" s="21">
        <v>1</v>
      </c>
      <c r="D444" s="21">
        <v>2</v>
      </c>
      <c r="E444" s="21">
        <v>3</v>
      </c>
      <c r="F444" s="21" t="s">
        <v>152</v>
      </c>
      <c r="G444" s="97">
        <v>44544</v>
      </c>
      <c r="H444" s="5">
        <v>70.968694754914992</v>
      </c>
      <c r="I444" s="5">
        <v>53.089541087515087</v>
      </c>
      <c r="J444" s="5">
        <v>107.43172676770271</v>
      </c>
      <c r="K444" s="5">
        <v>83.543020263409815</v>
      </c>
      <c r="L444" s="5">
        <v>49.584027543704195</v>
      </c>
      <c r="M444" s="5">
        <v>43.512493417370344</v>
      </c>
      <c r="N444">
        <f t="shared" si="77"/>
        <v>124.05823584243008</v>
      </c>
      <c r="O444">
        <f t="shared" si="78"/>
        <v>231.48996261013281</v>
      </c>
      <c r="P444">
        <f t="shared" si="85"/>
        <v>315.03298287354261</v>
      </c>
      <c r="Q444">
        <f t="shared" si="86"/>
        <v>364.61701041724677</v>
      </c>
      <c r="R444">
        <f>M444+Q444</f>
        <v>408.12950383461714</v>
      </c>
    </row>
    <row r="445" spans="1:18" x14ac:dyDescent="0.25">
      <c r="A445" t="s">
        <v>192</v>
      </c>
      <c r="B445" t="s">
        <v>214</v>
      </c>
      <c r="C445" s="21">
        <v>1</v>
      </c>
      <c r="D445" s="21">
        <v>2</v>
      </c>
      <c r="E445" s="21">
        <v>3</v>
      </c>
      <c r="F445" s="21" t="s">
        <v>152</v>
      </c>
      <c r="G445" s="97">
        <v>44580</v>
      </c>
      <c r="H445" s="5">
        <v>76.24476359034027</v>
      </c>
      <c r="I445" s="5">
        <v>70.115131767560143</v>
      </c>
      <c r="J445" s="5">
        <v>126.33722450578017</v>
      </c>
      <c r="K445" s="5">
        <v>92.893545339541049</v>
      </c>
      <c r="L445" s="5">
        <v>77.037976660119625</v>
      </c>
      <c r="M445" s="5"/>
      <c r="N445">
        <f t="shared" si="77"/>
        <v>146.35989535790043</v>
      </c>
      <c r="O445">
        <f t="shared" si="78"/>
        <v>272.6971198636806</v>
      </c>
      <c r="P445">
        <f t="shared" si="85"/>
        <v>365.59066520322165</v>
      </c>
      <c r="Q445">
        <f t="shared" si="86"/>
        <v>442.62864186334127</v>
      </c>
    </row>
    <row r="446" spans="1:18" x14ac:dyDescent="0.25">
      <c r="A446" t="s">
        <v>192</v>
      </c>
      <c r="B446" t="s">
        <v>214</v>
      </c>
      <c r="C446" s="21">
        <v>1</v>
      </c>
      <c r="D446" s="21">
        <v>2</v>
      </c>
      <c r="E446" s="21">
        <v>3</v>
      </c>
      <c r="F446" s="21" t="s">
        <v>152</v>
      </c>
      <c r="G446" s="97">
        <v>44602</v>
      </c>
      <c r="H446" s="5">
        <v>33.709772305925107</v>
      </c>
      <c r="I446" s="5">
        <v>61.415734182235106</v>
      </c>
      <c r="J446" s="5">
        <v>153.29410850726657</v>
      </c>
      <c r="K446" s="5">
        <v>112.31492481571335</v>
      </c>
      <c r="L446" s="5">
        <v>93.591110292114791</v>
      </c>
      <c r="M446" s="5">
        <v>51.354589870716673</v>
      </c>
      <c r="N446">
        <f t="shared" si="77"/>
        <v>95.125506488160212</v>
      </c>
      <c r="O446">
        <f t="shared" si="78"/>
        <v>248.4196149954268</v>
      </c>
      <c r="P446">
        <f t="shared" si="85"/>
        <v>360.73453981114017</v>
      </c>
      <c r="Q446">
        <f t="shared" si="86"/>
        <v>454.32565010325493</v>
      </c>
      <c r="R446">
        <f>M446+Q446</f>
        <v>505.6802399739716</v>
      </c>
    </row>
    <row r="447" spans="1:18" x14ac:dyDescent="0.25">
      <c r="A447" t="s">
        <v>192</v>
      </c>
      <c r="B447" t="s">
        <v>214</v>
      </c>
      <c r="C447" s="21">
        <v>1</v>
      </c>
      <c r="D447" s="21">
        <v>2</v>
      </c>
      <c r="E447" s="21">
        <v>3</v>
      </c>
      <c r="F447" s="21" t="s">
        <v>152</v>
      </c>
      <c r="G447" s="97">
        <v>44672</v>
      </c>
      <c r="H447" s="5">
        <v>30.847028589465783</v>
      </c>
      <c r="I447" s="5">
        <v>29.007426952696079</v>
      </c>
      <c r="J447" s="5">
        <v>90.879461021756697</v>
      </c>
      <c r="K447" s="5">
        <v>109.8048743507365</v>
      </c>
      <c r="L447" s="5">
        <v>92.571911227825183</v>
      </c>
      <c r="M447" s="5"/>
      <c r="N447">
        <f t="shared" si="77"/>
        <v>59.854455542161858</v>
      </c>
      <c r="O447">
        <f t="shared" si="78"/>
        <v>150.73391656391857</v>
      </c>
      <c r="P447">
        <f t="shared" si="85"/>
        <v>260.53879091465507</v>
      </c>
      <c r="Q447">
        <f t="shared" si="86"/>
        <v>353.11070214248025</v>
      </c>
    </row>
    <row r="448" spans="1:18" x14ac:dyDescent="0.25">
      <c r="A448" t="s">
        <v>193</v>
      </c>
      <c r="B448" t="s">
        <v>214</v>
      </c>
      <c r="C448" s="21">
        <v>1</v>
      </c>
      <c r="D448" s="21">
        <v>3</v>
      </c>
      <c r="E448" s="21">
        <v>3</v>
      </c>
      <c r="F448" s="21" t="s">
        <v>152</v>
      </c>
      <c r="G448" s="100">
        <v>44442</v>
      </c>
      <c r="H448">
        <v>47.672273584938964</v>
      </c>
      <c r="I448">
        <v>55.998517961047341</v>
      </c>
      <c r="J448">
        <v>118.40464879215544</v>
      </c>
      <c r="K448">
        <v>65.496922399306911</v>
      </c>
      <c r="L448">
        <v>32.147875352648107</v>
      </c>
      <c r="N448">
        <f t="shared" si="77"/>
        <v>103.6707915459863</v>
      </c>
      <c r="O448">
        <f t="shared" si="78"/>
        <v>222.07544033814173</v>
      </c>
      <c r="P448">
        <f t="shared" si="85"/>
        <v>287.57236273744866</v>
      </c>
      <c r="Q448">
        <f t="shared" si="86"/>
        <v>319.72023809009676</v>
      </c>
    </row>
    <row r="449" spans="1:18" x14ac:dyDescent="0.25">
      <c r="A449" t="s">
        <v>193</v>
      </c>
      <c r="B449" t="s">
        <v>214</v>
      </c>
      <c r="C449" s="21">
        <v>1</v>
      </c>
      <c r="D449" s="21">
        <v>3</v>
      </c>
      <c r="E449" s="21">
        <v>3</v>
      </c>
      <c r="F449" s="21" t="s">
        <v>152</v>
      </c>
      <c r="G449" s="100">
        <v>44484</v>
      </c>
      <c r="H449">
        <v>70.421927164353662</v>
      </c>
      <c r="I449">
        <v>61.240767726702401</v>
      </c>
      <c r="J449">
        <v>106.52270878875936</v>
      </c>
      <c r="K449">
        <v>62.670674449661085</v>
      </c>
      <c r="L449">
        <v>40.547223584863787</v>
      </c>
      <c r="M449">
        <v>28.818650662669658</v>
      </c>
      <c r="N449">
        <f t="shared" si="77"/>
        <v>131.66269489105605</v>
      </c>
      <c r="O449">
        <f t="shared" si="78"/>
        <v>238.18540367981541</v>
      </c>
      <c r="P449">
        <f t="shared" si="85"/>
        <v>300.85607812947649</v>
      </c>
      <c r="Q449">
        <f t="shared" si="86"/>
        <v>341.40330171434027</v>
      </c>
      <c r="R449">
        <f>M449+Q449</f>
        <v>370.22195237700993</v>
      </c>
    </row>
    <row r="450" spans="1:18" x14ac:dyDescent="0.25">
      <c r="A450" t="s">
        <v>193</v>
      </c>
      <c r="B450" t="s">
        <v>214</v>
      </c>
      <c r="C450" s="21">
        <v>1</v>
      </c>
      <c r="D450" s="21">
        <v>3</v>
      </c>
      <c r="E450" s="21">
        <v>3</v>
      </c>
      <c r="F450" s="21" t="s">
        <v>152</v>
      </c>
      <c r="G450" s="100">
        <v>44518</v>
      </c>
      <c r="H450">
        <v>75.223326188717806</v>
      </c>
      <c r="I450">
        <v>79.304603374645964</v>
      </c>
      <c r="J450">
        <v>140.51066586676893</v>
      </c>
      <c r="K450">
        <v>97.009554841563556</v>
      </c>
      <c r="L450">
        <v>51.522747671990714</v>
      </c>
      <c r="N450">
        <f t="shared" si="77"/>
        <v>154.52792956336378</v>
      </c>
      <c r="O450">
        <f t="shared" si="78"/>
        <v>295.03859543013272</v>
      </c>
      <c r="P450">
        <f t="shared" si="85"/>
        <v>392.04815027169627</v>
      </c>
      <c r="Q450">
        <f t="shared" si="86"/>
        <v>443.57089794368699</v>
      </c>
    </row>
    <row r="451" spans="1:18" x14ac:dyDescent="0.25">
      <c r="A451" t="s">
        <v>193</v>
      </c>
      <c r="B451" t="s">
        <v>214</v>
      </c>
      <c r="C451" s="21">
        <v>1</v>
      </c>
      <c r="D451" s="21">
        <v>3</v>
      </c>
      <c r="E451" s="21">
        <v>3</v>
      </c>
      <c r="F451" s="21" t="s">
        <v>152</v>
      </c>
      <c r="G451" s="100">
        <v>44544</v>
      </c>
      <c r="H451">
        <v>86.065024899563838</v>
      </c>
      <c r="I451">
        <v>53.279010910359837</v>
      </c>
      <c r="J451">
        <v>111.19425394642835</v>
      </c>
      <c r="K451">
        <v>82.331767398037726</v>
      </c>
      <c r="L451">
        <v>43.485552758159741</v>
      </c>
      <c r="M451">
        <v>31.66595697163401</v>
      </c>
      <c r="N451">
        <f t="shared" ref="N451:N514" si="87">H451+I451</f>
        <v>139.34403580992367</v>
      </c>
      <c r="O451">
        <f t="shared" ref="O451:O514" si="88">H451+I451+J451</f>
        <v>250.53828975635201</v>
      </c>
      <c r="P451">
        <f t="shared" si="85"/>
        <v>332.87005715438977</v>
      </c>
      <c r="Q451">
        <f t="shared" si="86"/>
        <v>376.35560991254954</v>
      </c>
      <c r="R451">
        <f>M451+Q451</f>
        <v>408.02156688418353</v>
      </c>
    </row>
    <row r="452" spans="1:18" x14ac:dyDescent="0.25">
      <c r="A452" t="s">
        <v>193</v>
      </c>
      <c r="B452" t="s">
        <v>214</v>
      </c>
      <c r="C452" s="21">
        <v>1</v>
      </c>
      <c r="D452" s="21">
        <v>3</v>
      </c>
      <c r="E452" s="21">
        <v>3</v>
      </c>
      <c r="F452" s="21" t="s">
        <v>152</v>
      </c>
      <c r="G452" s="100">
        <v>44580</v>
      </c>
      <c r="H452">
        <v>141.33644000170921</v>
      </c>
      <c r="I452">
        <v>75.515011828618029</v>
      </c>
      <c r="J452">
        <v>140.0712192961459</v>
      </c>
      <c r="K452">
        <v>117.46755957453053</v>
      </c>
      <c r="L452">
        <v>71.581332248530742</v>
      </c>
      <c r="N452">
        <f t="shared" si="87"/>
        <v>216.85145183032722</v>
      </c>
      <c r="O452">
        <f t="shared" si="88"/>
        <v>356.92267112647312</v>
      </c>
      <c r="P452">
        <f t="shared" si="85"/>
        <v>474.39023070100365</v>
      </c>
      <c r="Q452">
        <f t="shared" si="86"/>
        <v>545.97156294953436</v>
      </c>
    </row>
    <row r="453" spans="1:18" x14ac:dyDescent="0.25">
      <c r="A453" t="s">
        <v>193</v>
      </c>
      <c r="B453" t="s">
        <v>214</v>
      </c>
      <c r="C453" s="21">
        <v>1</v>
      </c>
      <c r="D453" s="21">
        <v>3</v>
      </c>
      <c r="E453" s="21">
        <v>3</v>
      </c>
      <c r="F453" s="21" t="s">
        <v>152</v>
      </c>
      <c r="G453" s="100">
        <v>44602</v>
      </c>
      <c r="H453">
        <v>63.097379496497581</v>
      </c>
      <c r="I453">
        <v>67.034900081864834</v>
      </c>
      <c r="J453">
        <v>164.78651602350337</v>
      </c>
      <c r="K453">
        <v>124.82877965999552</v>
      </c>
      <c r="L453">
        <v>76.051715797200728</v>
      </c>
      <c r="M453">
        <v>56.541679630794427</v>
      </c>
      <c r="N453">
        <f t="shared" si="87"/>
        <v>130.13227957836241</v>
      </c>
      <c r="O453">
        <f t="shared" si="88"/>
        <v>294.91879560186578</v>
      </c>
      <c r="P453">
        <f t="shared" si="85"/>
        <v>419.7475752618613</v>
      </c>
      <c r="Q453">
        <f t="shared" si="86"/>
        <v>495.79929105906206</v>
      </c>
      <c r="R453">
        <f>M453+Q453</f>
        <v>552.34097068985648</v>
      </c>
    </row>
    <row r="454" spans="1:18" x14ac:dyDescent="0.25">
      <c r="A454" t="s">
        <v>193</v>
      </c>
      <c r="B454" t="s">
        <v>214</v>
      </c>
      <c r="C454" s="21">
        <v>1</v>
      </c>
      <c r="D454" s="21">
        <v>3</v>
      </c>
      <c r="E454" s="21">
        <v>3</v>
      </c>
      <c r="F454" s="21" t="s">
        <v>152</v>
      </c>
      <c r="G454" s="100">
        <v>44672</v>
      </c>
      <c r="H454">
        <v>44.614774200522859</v>
      </c>
      <c r="I454">
        <v>44.577592477624286</v>
      </c>
      <c r="J454">
        <v>118.08770384664115</v>
      </c>
      <c r="K454">
        <v>116.81959667839618</v>
      </c>
      <c r="L454">
        <v>104.71064848723856</v>
      </c>
      <c r="N454">
        <f t="shared" si="87"/>
        <v>89.192366678147152</v>
      </c>
      <c r="O454">
        <f t="shared" si="88"/>
        <v>207.2800705247883</v>
      </c>
      <c r="P454">
        <f t="shared" si="85"/>
        <v>324.09966720318448</v>
      </c>
      <c r="Q454">
        <f t="shared" si="86"/>
        <v>428.81031569042307</v>
      </c>
    </row>
    <row r="455" spans="1:18" x14ac:dyDescent="0.25">
      <c r="A455" t="s">
        <v>194</v>
      </c>
      <c r="B455" t="s">
        <v>214</v>
      </c>
      <c r="C455" s="21">
        <v>1</v>
      </c>
      <c r="D455" s="21">
        <v>4</v>
      </c>
      <c r="E455" s="21">
        <v>3</v>
      </c>
      <c r="F455" s="21" t="s">
        <v>152</v>
      </c>
      <c r="G455" s="97">
        <v>44442</v>
      </c>
      <c r="H455" s="5">
        <v>51.688414353817514</v>
      </c>
      <c r="I455" s="5">
        <v>64.366878490781431</v>
      </c>
      <c r="J455" s="5">
        <v>97.377321901555348</v>
      </c>
      <c r="K455" s="5">
        <v>62.023909553585625</v>
      </c>
      <c r="L455" s="5">
        <v>28.577677893123557</v>
      </c>
      <c r="M455" s="5"/>
      <c r="N455">
        <f t="shared" si="87"/>
        <v>116.05529284459894</v>
      </c>
      <c r="O455">
        <f t="shared" si="88"/>
        <v>213.43261474615429</v>
      </c>
      <c r="P455">
        <f t="shared" si="85"/>
        <v>275.4565242997399</v>
      </c>
      <c r="Q455">
        <f t="shared" si="86"/>
        <v>304.03420219286346</v>
      </c>
    </row>
    <row r="456" spans="1:18" x14ac:dyDescent="0.25">
      <c r="A456" t="s">
        <v>194</v>
      </c>
      <c r="B456" t="s">
        <v>214</v>
      </c>
      <c r="C456" s="21">
        <v>1</v>
      </c>
      <c r="D456" s="21">
        <v>4</v>
      </c>
      <c r="E456" s="21">
        <v>3</v>
      </c>
      <c r="F456" s="21" t="s">
        <v>152</v>
      </c>
      <c r="G456" s="97">
        <v>44484</v>
      </c>
      <c r="H456" s="5">
        <v>93.309993551954804</v>
      </c>
      <c r="I456" s="5">
        <v>65.606202240367196</v>
      </c>
      <c r="J456" s="5">
        <v>95.202826111129852</v>
      </c>
      <c r="K456" s="5">
        <v>67.626937759414417</v>
      </c>
      <c r="L456" s="5">
        <v>35.600646653152452</v>
      </c>
      <c r="M456" s="5">
        <v>26.60264249794588</v>
      </c>
      <c r="N456">
        <f t="shared" si="87"/>
        <v>158.91619579232201</v>
      </c>
      <c r="O456">
        <f t="shared" si="88"/>
        <v>254.11902190345188</v>
      </c>
      <c r="P456">
        <f t="shared" si="85"/>
        <v>321.74595966286631</v>
      </c>
      <c r="Q456">
        <f t="shared" si="86"/>
        <v>357.34660631601878</v>
      </c>
      <c r="R456">
        <f>M456+Q456</f>
        <v>383.94924881396469</v>
      </c>
    </row>
    <row r="457" spans="1:18" x14ac:dyDescent="0.25">
      <c r="A457" t="s">
        <v>194</v>
      </c>
      <c r="B457" t="s">
        <v>214</v>
      </c>
      <c r="C457" s="21">
        <v>1</v>
      </c>
      <c r="D457" s="21">
        <v>4</v>
      </c>
      <c r="E457" s="21">
        <v>3</v>
      </c>
      <c r="F457" s="21" t="s">
        <v>152</v>
      </c>
      <c r="G457" s="97">
        <v>44518</v>
      </c>
      <c r="H457" s="5">
        <v>85.260853520981371</v>
      </c>
      <c r="I457" s="5">
        <v>78.755737508058019</v>
      </c>
      <c r="J457" s="5">
        <v>144.37773587150912</v>
      </c>
      <c r="K457" s="5">
        <v>93.389840562522295</v>
      </c>
      <c r="L457" s="5">
        <v>45.483382937859446</v>
      </c>
      <c r="M457" s="5"/>
      <c r="N457">
        <f t="shared" si="87"/>
        <v>164.01659102903938</v>
      </c>
      <c r="O457">
        <f t="shared" si="88"/>
        <v>308.39432690054849</v>
      </c>
      <c r="P457">
        <f t="shared" si="85"/>
        <v>401.78416746307079</v>
      </c>
      <c r="Q457">
        <f t="shared" si="86"/>
        <v>447.26755040093025</v>
      </c>
    </row>
    <row r="458" spans="1:18" x14ac:dyDescent="0.25">
      <c r="A458" t="s">
        <v>194</v>
      </c>
      <c r="B458" t="s">
        <v>214</v>
      </c>
      <c r="C458" s="21">
        <v>1</v>
      </c>
      <c r="D458" s="21">
        <v>4</v>
      </c>
      <c r="E458" s="21">
        <v>3</v>
      </c>
      <c r="F458" s="21" t="s">
        <v>152</v>
      </c>
      <c r="G458" s="97">
        <v>44544</v>
      </c>
      <c r="H458" s="5">
        <v>160.40957335814085</v>
      </c>
      <c r="I458" s="5">
        <v>66.71996645743107</v>
      </c>
      <c r="J458" s="5">
        <v>120.60859983309052</v>
      </c>
      <c r="K458" s="5">
        <v>76.768463133338898</v>
      </c>
      <c r="L458" s="5">
        <v>36.693670607652265</v>
      </c>
      <c r="M458" s="5">
        <v>30.130352370847937</v>
      </c>
      <c r="N458">
        <f t="shared" si="87"/>
        <v>227.12953981557192</v>
      </c>
      <c r="O458">
        <f t="shared" si="88"/>
        <v>347.73813964866247</v>
      </c>
      <c r="P458">
        <f t="shared" si="85"/>
        <v>424.50660278200138</v>
      </c>
      <c r="Q458">
        <f t="shared" si="86"/>
        <v>461.20027338965366</v>
      </c>
      <c r="R458">
        <f>M458+Q458</f>
        <v>491.33062576050162</v>
      </c>
    </row>
    <row r="459" spans="1:18" x14ac:dyDescent="0.25">
      <c r="A459" t="s">
        <v>194</v>
      </c>
      <c r="B459" t="s">
        <v>214</v>
      </c>
      <c r="C459" s="21">
        <v>1</v>
      </c>
      <c r="D459" s="21">
        <v>4</v>
      </c>
      <c r="E459" s="21">
        <v>3</v>
      </c>
      <c r="F459" s="21" t="s">
        <v>152</v>
      </c>
      <c r="G459" s="97">
        <v>44580</v>
      </c>
      <c r="H459" s="5">
        <v>201.88821387744326</v>
      </c>
      <c r="I459" s="5">
        <v>75.517036036838789</v>
      </c>
      <c r="J459" s="5">
        <v>137.35506101663088</v>
      </c>
      <c r="K459" s="5">
        <v>98.217212983622971</v>
      </c>
      <c r="L459" s="5">
        <v>58.796893958461368</v>
      </c>
      <c r="M459" s="5"/>
      <c r="N459">
        <f t="shared" si="87"/>
        <v>277.40524991428208</v>
      </c>
      <c r="O459">
        <f t="shared" si="88"/>
        <v>414.76031093091296</v>
      </c>
      <c r="P459">
        <f t="shared" si="85"/>
        <v>512.97752391453594</v>
      </c>
      <c r="Q459">
        <f t="shared" si="86"/>
        <v>571.77441787299733</v>
      </c>
    </row>
    <row r="460" spans="1:18" x14ac:dyDescent="0.25">
      <c r="A460" t="s">
        <v>194</v>
      </c>
      <c r="B460" t="s">
        <v>214</v>
      </c>
      <c r="C460" s="21">
        <v>1</v>
      </c>
      <c r="D460" s="21">
        <v>4</v>
      </c>
      <c r="E460" s="21">
        <v>3</v>
      </c>
      <c r="F460" s="21" t="s">
        <v>152</v>
      </c>
      <c r="G460" s="97">
        <v>44602</v>
      </c>
      <c r="H460" s="5">
        <v>81.468058388723549</v>
      </c>
      <c r="I460" s="5">
        <v>83.761629891591951</v>
      </c>
      <c r="J460" s="5">
        <v>141.40876056578287</v>
      </c>
      <c r="K460" s="5">
        <v>108.14288544725977</v>
      </c>
      <c r="L460" s="5">
        <v>66.049805064366922</v>
      </c>
      <c r="M460" s="5">
        <v>56.464305588121498</v>
      </c>
      <c r="N460">
        <f t="shared" si="87"/>
        <v>165.22968828031549</v>
      </c>
      <c r="O460">
        <f t="shared" si="88"/>
        <v>306.63844884609836</v>
      </c>
      <c r="P460">
        <f t="shared" si="85"/>
        <v>414.7813342933581</v>
      </c>
      <c r="Q460">
        <f t="shared" si="86"/>
        <v>480.83113935772502</v>
      </c>
      <c r="R460">
        <f>M460+Q460</f>
        <v>537.2954449458465</v>
      </c>
    </row>
    <row r="461" spans="1:18" x14ac:dyDescent="0.25">
      <c r="A461" t="s">
        <v>194</v>
      </c>
      <c r="B461" t="s">
        <v>214</v>
      </c>
      <c r="C461" s="21">
        <v>1</v>
      </c>
      <c r="D461" s="21">
        <v>4</v>
      </c>
      <c r="E461" s="21">
        <v>3</v>
      </c>
      <c r="F461" s="21" t="s">
        <v>152</v>
      </c>
      <c r="G461" s="97">
        <v>44672</v>
      </c>
      <c r="H461" s="5">
        <v>34.794704338963598</v>
      </c>
      <c r="I461" s="5">
        <v>48.133122426858179</v>
      </c>
      <c r="J461" s="5">
        <v>161.65791974311625</v>
      </c>
      <c r="K461" s="5">
        <v>130.00798348162505</v>
      </c>
      <c r="L461" s="5">
        <v>96.650832845871861</v>
      </c>
      <c r="M461" s="5"/>
      <c r="N461">
        <f t="shared" si="87"/>
        <v>82.927826765821777</v>
      </c>
      <c r="O461">
        <f t="shared" si="88"/>
        <v>244.58574650893803</v>
      </c>
      <c r="P461">
        <f t="shared" si="85"/>
        <v>374.59372999056308</v>
      </c>
      <c r="Q461">
        <f t="shared" si="86"/>
        <v>471.24456283643497</v>
      </c>
    </row>
    <row r="462" spans="1:18" x14ac:dyDescent="0.25">
      <c r="A462" t="s">
        <v>195</v>
      </c>
      <c r="B462" t="s">
        <v>214</v>
      </c>
      <c r="C462" s="5">
        <v>2</v>
      </c>
      <c r="D462" s="21">
        <v>1</v>
      </c>
      <c r="E462" s="21">
        <v>3</v>
      </c>
      <c r="F462" s="21" t="s">
        <v>152</v>
      </c>
      <c r="G462" s="100">
        <v>44442</v>
      </c>
      <c r="H462">
        <v>44.527528371569744</v>
      </c>
      <c r="I462">
        <v>51.887117770157118</v>
      </c>
      <c r="J462">
        <v>116.29195569895376</v>
      </c>
      <c r="K462">
        <v>66.156459867064612</v>
      </c>
      <c r="L462">
        <v>27.002607527938924</v>
      </c>
      <c r="N462">
        <f t="shared" si="87"/>
        <v>96.414646141726863</v>
      </c>
      <c r="O462">
        <f t="shared" si="88"/>
        <v>212.70660184068061</v>
      </c>
      <c r="P462">
        <f t="shared" si="85"/>
        <v>278.8630617077452</v>
      </c>
      <c r="Q462">
        <f t="shared" si="86"/>
        <v>305.86566923568415</v>
      </c>
    </row>
    <row r="463" spans="1:18" x14ac:dyDescent="0.25">
      <c r="A463" t="s">
        <v>195</v>
      </c>
      <c r="B463" t="s">
        <v>214</v>
      </c>
      <c r="C463" s="5">
        <v>2</v>
      </c>
      <c r="D463" s="21">
        <v>1</v>
      </c>
      <c r="E463" s="21">
        <v>3</v>
      </c>
      <c r="F463" s="21" t="s">
        <v>152</v>
      </c>
      <c r="G463" s="100">
        <v>44484</v>
      </c>
      <c r="H463">
        <v>99.029103918016602</v>
      </c>
      <c r="I463">
        <v>80.067295851952252</v>
      </c>
      <c r="J463">
        <v>107.56054996996303</v>
      </c>
      <c r="K463">
        <v>66.195565819250831</v>
      </c>
      <c r="L463">
        <v>39.885406657961653</v>
      </c>
      <c r="M463">
        <v>26.901243461729983</v>
      </c>
      <c r="N463">
        <f t="shared" si="87"/>
        <v>179.09639976996885</v>
      </c>
      <c r="O463">
        <f t="shared" si="88"/>
        <v>286.65694973993186</v>
      </c>
      <c r="P463">
        <f t="shared" si="85"/>
        <v>352.85251555918268</v>
      </c>
      <c r="Q463">
        <f t="shared" si="86"/>
        <v>392.73792221714433</v>
      </c>
      <c r="R463">
        <f>M463+Q463</f>
        <v>419.63916567887429</v>
      </c>
    </row>
    <row r="464" spans="1:18" x14ac:dyDescent="0.25">
      <c r="A464" t="s">
        <v>195</v>
      </c>
      <c r="B464" t="s">
        <v>214</v>
      </c>
      <c r="C464" s="5">
        <v>2</v>
      </c>
      <c r="D464" s="21">
        <v>1</v>
      </c>
      <c r="E464" s="21">
        <v>3</v>
      </c>
      <c r="F464" s="21" t="s">
        <v>152</v>
      </c>
      <c r="G464" s="100">
        <v>44518</v>
      </c>
      <c r="H464">
        <v>66.452501028862017</v>
      </c>
      <c r="I464">
        <v>76.761346643723201</v>
      </c>
      <c r="J464">
        <v>159.34216469467341</v>
      </c>
      <c r="K464">
        <v>98.999156023326393</v>
      </c>
      <c r="L464">
        <v>49.764867620747793</v>
      </c>
      <c r="N464">
        <f t="shared" si="87"/>
        <v>143.21384767258522</v>
      </c>
      <c r="O464">
        <f t="shared" si="88"/>
        <v>302.55601236725863</v>
      </c>
      <c r="P464">
        <f t="shared" si="85"/>
        <v>401.55516839058504</v>
      </c>
      <c r="Q464">
        <f t="shared" si="86"/>
        <v>451.32003601133283</v>
      </c>
    </row>
    <row r="465" spans="1:18" x14ac:dyDescent="0.25">
      <c r="A465" t="s">
        <v>195</v>
      </c>
      <c r="B465" t="s">
        <v>214</v>
      </c>
      <c r="C465" s="5">
        <v>2</v>
      </c>
      <c r="D465" s="21">
        <v>1</v>
      </c>
      <c r="E465" s="21">
        <v>3</v>
      </c>
      <c r="F465" s="21" t="s">
        <v>152</v>
      </c>
      <c r="G465" s="100">
        <v>44544</v>
      </c>
      <c r="H465">
        <v>85.477449484113677</v>
      </c>
      <c r="I465">
        <v>49.502215603774516</v>
      </c>
      <c r="J465">
        <v>105.25994543844314</v>
      </c>
      <c r="K465">
        <v>74.34842107530568</v>
      </c>
      <c r="L465">
        <v>45.221254668106106</v>
      </c>
      <c r="M465">
        <v>24.334627900604254</v>
      </c>
      <c r="N465">
        <f t="shared" si="87"/>
        <v>134.97966508788818</v>
      </c>
      <c r="O465">
        <f t="shared" si="88"/>
        <v>240.23961052633132</v>
      </c>
      <c r="P465">
        <f t="shared" si="85"/>
        <v>314.588031601637</v>
      </c>
      <c r="Q465">
        <f t="shared" si="86"/>
        <v>359.8092862697431</v>
      </c>
      <c r="R465">
        <f>M465+Q465</f>
        <v>384.14391417034733</v>
      </c>
    </row>
    <row r="466" spans="1:18" x14ac:dyDescent="0.25">
      <c r="A466" t="s">
        <v>195</v>
      </c>
      <c r="B466" t="s">
        <v>214</v>
      </c>
      <c r="C466" s="5">
        <v>2</v>
      </c>
      <c r="D466" s="21">
        <v>1</v>
      </c>
      <c r="E466" s="21">
        <v>3</v>
      </c>
      <c r="F466" s="21" t="s">
        <v>152</v>
      </c>
      <c r="G466" s="100">
        <v>44580</v>
      </c>
      <c r="H466">
        <v>161.0716237728258</v>
      </c>
      <c r="I466">
        <v>62.869202148662374</v>
      </c>
      <c r="J466">
        <v>120.98207839819537</v>
      </c>
      <c r="K466">
        <v>89.408207420691411</v>
      </c>
      <c r="L466">
        <v>115.57413675221667</v>
      </c>
      <c r="N466">
        <f t="shared" si="87"/>
        <v>223.94082592148817</v>
      </c>
      <c r="O466">
        <f t="shared" si="88"/>
        <v>344.92290431968354</v>
      </c>
      <c r="P466">
        <f t="shared" si="85"/>
        <v>434.33111174037492</v>
      </c>
      <c r="Q466">
        <f t="shared" si="86"/>
        <v>549.90524849259157</v>
      </c>
    </row>
    <row r="467" spans="1:18" x14ac:dyDescent="0.25">
      <c r="A467" t="s">
        <v>195</v>
      </c>
      <c r="B467" t="s">
        <v>214</v>
      </c>
      <c r="C467" s="5">
        <v>2</v>
      </c>
      <c r="D467" s="21">
        <v>1</v>
      </c>
      <c r="E467" s="21">
        <v>3</v>
      </c>
      <c r="F467" s="21" t="s">
        <v>152</v>
      </c>
      <c r="G467" s="100">
        <v>44602</v>
      </c>
      <c r="H467">
        <v>24.559897876948675</v>
      </c>
      <c r="I467">
        <v>40.45078412626286</v>
      </c>
      <c r="J467">
        <v>137.76111637732095</v>
      </c>
      <c r="K467">
        <v>103.91746006157238</v>
      </c>
      <c r="L467">
        <v>70.923916844708344</v>
      </c>
      <c r="M467">
        <v>45.376994340119808</v>
      </c>
      <c r="N467">
        <f t="shared" si="87"/>
        <v>65.010682003211542</v>
      </c>
      <c r="O467">
        <f t="shared" si="88"/>
        <v>202.77179838053249</v>
      </c>
      <c r="P467">
        <f t="shared" si="85"/>
        <v>306.68925844210486</v>
      </c>
      <c r="Q467">
        <f t="shared" si="86"/>
        <v>377.6131752868132</v>
      </c>
      <c r="R467">
        <f>M467+Q467</f>
        <v>422.99016962693304</v>
      </c>
    </row>
    <row r="468" spans="1:18" x14ac:dyDescent="0.25">
      <c r="A468" t="s">
        <v>195</v>
      </c>
      <c r="B468" t="s">
        <v>214</v>
      </c>
      <c r="C468" s="5">
        <v>2</v>
      </c>
      <c r="D468" s="21">
        <v>1</v>
      </c>
      <c r="E468" s="21">
        <v>3</v>
      </c>
      <c r="F468" s="21" t="s">
        <v>152</v>
      </c>
      <c r="G468" s="100">
        <v>44672</v>
      </c>
      <c r="H468">
        <v>135.55686445185682</v>
      </c>
      <c r="I468">
        <v>38.759902586923346</v>
      </c>
      <c r="J468">
        <v>111.78457649016457</v>
      </c>
      <c r="K468">
        <v>109.67689853828313</v>
      </c>
      <c r="L468">
        <v>96.324518832362841</v>
      </c>
      <c r="N468">
        <f t="shared" si="87"/>
        <v>174.31676703878017</v>
      </c>
      <c r="O468">
        <f t="shared" si="88"/>
        <v>286.10134352894477</v>
      </c>
      <c r="P468">
        <f t="shared" si="85"/>
        <v>395.77824206722789</v>
      </c>
      <c r="Q468">
        <f t="shared" si="86"/>
        <v>492.10276089959075</v>
      </c>
    </row>
    <row r="469" spans="1:18" x14ac:dyDescent="0.25">
      <c r="A469" t="s">
        <v>196</v>
      </c>
      <c r="B469" t="s">
        <v>214</v>
      </c>
      <c r="C469" s="5">
        <v>2</v>
      </c>
      <c r="D469" s="21">
        <v>2</v>
      </c>
      <c r="E469" s="21">
        <v>3</v>
      </c>
      <c r="F469" s="21" t="s">
        <v>152</v>
      </c>
      <c r="G469" s="97">
        <v>44442</v>
      </c>
      <c r="H469" s="5">
        <v>43.272720662631308</v>
      </c>
      <c r="I469" s="5">
        <v>50.637661679941701</v>
      </c>
      <c r="J469" s="5">
        <v>127.66866335863217</v>
      </c>
      <c r="K469" s="5">
        <v>74.016894673077928</v>
      </c>
      <c r="L469" s="5">
        <v>42.082696125791934</v>
      </c>
      <c r="M469" s="5"/>
      <c r="N469">
        <f t="shared" si="87"/>
        <v>93.910382342573001</v>
      </c>
      <c r="O469">
        <f t="shared" si="88"/>
        <v>221.57904570120519</v>
      </c>
      <c r="P469">
        <f t="shared" si="85"/>
        <v>295.59594037428315</v>
      </c>
      <c r="Q469">
        <f t="shared" si="86"/>
        <v>337.67863650007507</v>
      </c>
    </row>
    <row r="470" spans="1:18" x14ac:dyDescent="0.25">
      <c r="A470" t="s">
        <v>196</v>
      </c>
      <c r="B470" t="s">
        <v>214</v>
      </c>
      <c r="C470" s="5">
        <v>2</v>
      </c>
      <c r="D470" s="21">
        <v>2</v>
      </c>
      <c r="E470" s="21">
        <v>3</v>
      </c>
      <c r="F470" s="21" t="s">
        <v>152</v>
      </c>
      <c r="G470" s="97">
        <v>44484</v>
      </c>
      <c r="H470" s="5">
        <v>70.883880377479969</v>
      </c>
      <c r="I470" s="5">
        <v>69.739388781108886</v>
      </c>
      <c r="J470" s="5">
        <v>147.353463236431</v>
      </c>
      <c r="K470" s="5">
        <v>97.251489883125743</v>
      </c>
      <c r="L470" s="5">
        <v>55.258840613620301</v>
      </c>
      <c r="M470" s="5">
        <v>40.882305501876509</v>
      </c>
      <c r="N470">
        <f t="shared" si="87"/>
        <v>140.62326915858887</v>
      </c>
      <c r="O470">
        <f t="shared" si="88"/>
        <v>287.97673239501989</v>
      </c>
      <c r="P470">
        <f t="shared" si="85"/>
        <v>385.22822227814561</v>
      </c>
      <c r="Q470">
        <f t="shared" si="86"/>
        <v>440.4870628917659</v>
      </c>
      <c r="R470">
        <f>M470+Q470</f>
        <v>481.36936839364239</v>
      </c>
    </row>
    <row r="471" spans="1:18" x14ac:dyDescent="0.25">
      <c r="A471" t="s">
        <v>196</v>
      </c>
      <c r="B471" t="s">
        <v>214</v>
      </c>
      <c r="C471" s="5">
        <v>2</v>
      </c>
      <c r="D471" s="21">
        <v>2</v>
      </c>
      <c r="E471" s="21">
        <v>3</v>
      </c>
      <c r="F471" s="21" t="s">
        <v>152</v>
      </c>
      <c r="G471" s="97">
        <v>44518</v>
      </c>
      <c r="H471" s="5">
        <v>65.346065627073145</v>
      </c>
      <c r="I471" s="5">
        <v>62.115517043870824</v>
      </c>
      <c r="J471" s="5">
        <v>143.37976977502277</v>
      </c>
      <c r="K471" s="5">
        <v>99.958519069370908</v>
      </c>
      <c r="L471" s="5">
        <v>53.223055789968065</v>
      </c>
      <c r="M471" s="5"/>
      <c r="N471">
        <f t="shared" si="87"/>
        <v>127.46158267094397</v>
      </c>
      <c r="O471">
        <f t="shared" si="88"/>
        <v>270.84135244596672</v>
      </c>
      <c r="P471">
        <f t="shared" si="85"/>
        <v>370.7998715153376</v>
      </c>
      <c r="Q471">
        <f t="shared" si="86"/>
        <v>424.02292730530564</v>
      </c>
    </row>
    <row r="472" spans="1:18" x14ac:dyDescent="0.25">
      <c r="A472" t="s">
        <v>196</v>
      </c>
      <c r="B472" t="s">
        <v>214</v>
      </c>
      <c r="C472" s="5">
        <v>2</v>
      </c>
      <c r="D472" s="21">
        <v>2</v>
      </c>
      <c r="E472" s="21">
        <v>3</v>
      </c>
      <c r="F472" s="21" t="s">
        <v>152</v>
      </c>
      <c r="G472" s="97">
        <v>44544</v>
      </c>
      <c r="H472" s="5">
        <v>59.057859890909747</v>
      </c>
      <c r="I472" s="5">
        <v>49.430345233262322</v>
      </c>
      <c r="J472" s="5">
        <v>118.29510666143526</v>
      </c>
      <c r="K472" s="5">
        <v>82.054229934086024</v>
      </c>
      <c r="L472" s="5">
        <v>43.236257473402972</v>
      </c>
      <c r="M472" s="5">
        <v>29.297016145973611</v>
      </c>
      <c r="N472">
        <f t="shared" si="87"/>
        <v>108.48820512417207</v>
      </c>
      <c r="O472">
        <f t="shared" si="88"/>
        <v>226.78331178560734</v>
      </c>
      <c r="P472">
        <f t="shared" si="85"/>
        <v>308.83754171969338</v>
      </c>
      <c r="Q472">
        <f t="shared" si="86"/>
        <v>352.07379919309636</v>
      </c>
      <c r="R472">
        <f>M472+Q472</f>
        <v>381.37081533906996</v>
      </c>
    </row>
    <row r="473" spans="1:18" x14ac:dyDescent="0.25">
      <c r="A473" t="s">
        <v>196</v>
      </c>
      <c r="B473" t="s">
        <v>214</v>
      </c>
      <c r="C473" s="5">
        <v>2</v>
      </c>
      <c r="D473" s="21">
        <v>2</v>
      </c>
      <c r="E473" s="21">
        <v>3</v>
      </c>
      <c r="F473" s="21" t="s">
        <v>152</v>
      </c>
      <c r="G473" s="97">
        <v>44580</v>
      </c>
      <c r="H473" s="5">
        <v>116.38526027983116</v>
      </c>
      <c r="I473" s="5">
        <v>64.554998051164461</v>
      </c>
      <c r="J473" s="5">
        <v>116.44055089330082</v>
      </c>
      <c r="K473" s="5">
        <v>89.906699354042871</v>
      </c>
      <c r="L473" s="5">
        <v>57.998690212257401</v>
      </c>
      <c r="M473" s="5"/>
      <c r="N473">
        <f t="shared" si="87"/>
        <v>180.94025833099562</v>
      </c>
      <c r="O473">
        <f t="shared" si="88"/>
        <v>297.38080922429646</v>
      </c>
      <c r="P473">
        <f t="shared" si="85"/>
        <v>387.28750857833933</v>
      </c>
      <c r="Q473">
        <f t="shared" si="86"/>
        <v>445.2861987905967</v>
      </c>
    </row>
    <row r="474" spans="1:18" x14ac:dyDescent="0.25">
      <c r="A474" t="s">
        <v>196</v>
      </c>
      <c r="B474" t="s">
        <v>214</v>
      </c>
      <c r="C474" s="5">
        <v>2</v>
      </c>
      <c r="D474" s="21">
        <v>2</v>
      </c>
      <c r="E474" s="21">
        <v>3</v>
      </c>
      <c r="F474" s="21" t="s">
        <v>152</v>
      </c>
      <c r="G474" s="97">
        <v>44602</v>
      </c>
      <c r="H474" s="5">
        <v>53.584003812555707</v>
      </c>
      <c r="I474" s="5">
        <v>53.071952935806046</v>
      </c>
      <c r="J474" s="5">
        <v>159.01215400142721</v>
      </c>
      <c r="K474" s="5">
        <v>113.3716151868272</v>
      </c>
      <c r="L474" s="5">
        <v>67.969084027438612</v>
      </c>
      <c r="M474" s="5">
        <v>54.028940426665834</v>
      </c>
      <c r="N474">
        <f t="shared" si="87"/>
        <v>106.65595674836175</v>
      </c>
      <c r="O474">
        <f t="shared" si="88"/>
        <v>265.66811074978898</v>
      </c>
      <c r="P474">
        <f t="shared" si="85"/>
        <v>379.03972593661615</v>
      </c>
      <c r="Q474">
        <f t="shared" si="86"/>
        <v>447.00880996405476</v>
      </c>
      <c r="R474">
        <f>M474+Q474</f>
        <v>501.03775039072059</v>
      </c>
    </row>
    <row r="475" spans="1:18" x14ac:dyDescent="0.25">
      <c r="A475" t="s">
        <v>196</v>
      </c>
      <c r="B475" t="s">
        <v>214</v>
      </c>
      <c r="C475" s="5">
        <v>2</v>
      </c>
      <c r="D475" s="21">
        <v>2</v>
      </c>
      <c r="E475" s="21">
        <v>3</v>
      </c>
      <c r="F475" s="21" t="s">
        <v>152</v>
      </c>
      <c r="G475" s="97">
        <v>44672</v>
      </c>
      <c r="H475" s="5">
        <v>107.67413650007202</v>
      </c>
      <c r="I475" s="5">
        <v>32.287531185989181</v>
      </c>
      <c r="J475" s="5">
        <v>97.970988754150554</v>
      </c>
      <c r="K475" s="5">
        <v>100.77215402421091</v>
      </c>
      <c r="L475" s="5">
        <v>86.034674500473912</v>
      </c>
      <c r="M475" s="5"/>
      <c r="N475">
        <f t="shared" si="87"/>
        <v>139.96166768606122</v>
      </c>
      <c r="O475">
        <f t="shared" si="88"/>
        <v>237.93265644021176</v>
      </c>
      <c r="P475">
        <f t="shared" si="85"/>
        <v>338.70481046442268</v>
      </c>
      <c r="Q475">
        <f t="shared" si="86"/>
        <v>424.73948496489658</v>
      </c>
    </row>
    <row r="476" spans="1:18" x14ac:dyDescent="0.25">
      <c r="A476" t="s">
        <v>197</v>
      </c>
      <c r="B476" t="s">
        <v>214</v>
      </c>
      <c r="C476" s="5">
        <v>2</v>
      </c>
      <c r="D476" s="21">
        <v>3</v>
      </c>
      <c r="E476" s="21">
        <v>3</v>
      </c>
      <c r="F476" s="21" t="s">
        <v>152</v>
      </c>
      <c r="G476" s="100">
        <v>44442</v>
      </c>
      <c r="H476">
        <v>57.654651675681663</v>
      </c>
      <c r="I476">
        <v>63.574350395622872</v>
      </c>
      <c r="J476">
        <v>91.946018112444989</v>
      </c>
      <c r="K476">
        <v>48.016234239450746</v>
      </c>
      <c r="L476">
        <v>33.014607549782369</v>
      </c>
      <c r="N476">
        <f t="shared" si="87"/>
        <v>121.22900207130454</v>
      </c>
      <c r="O476">
        <f t="shared" si="88"/>
        <v>213.17502018374952</v>
      </c>
      <c r="P476">
        <f t="shared" si="85"/>
        <v>261.19125442320029</v>
      </c>
      <c r="Q476">
        <f t="shared" si="86"/>
        <v>294.20586197298269</v>
      </c>
    </row>
    <row r="477" spans="1:18" x14ac:dyDescent="0.25">
      <c r="A477" t="s">
        <v>197</v>
      </c>
      <c r="B477" t="s">
        <v>214</v>
      </c>
      <c r="C477" s="5">
        <v>2</v>
      </c>
      <c r="D477" s="21">
        <v>3</v>
      </c>
      <c r="E477" s="21">
        <v>3</v>
      </c>
      <c r="F477" s="21" t="s">
        <v>152</v>
      </c>
      <c r="G477" s="100">
        <v>44484</v>
      </c>
      <c r="H477">
        <v>88.181928503949862</v>
      </c>
      <c r="I477">
        <v>53.330624674239417</v>
      </c>
      <c r="J477">
        <v>63.61925707971821</v>
      </c>
      <c r="K477">
        <v>37.964564662457569</v>
      </c>
      <c r="L477">
        <v>22.173551259872784</v>
      </c>
      <c r="M477">
        <v>28.055758915246127</v>
      </c>
      <c r="N477">
        <f t="shared" si="87"/>
        <v>141.51255317818928</v>
      </c>
      <c r="O477">
        <f t="shared" si="88"/>
        <v>205.13181025790749</v>
      </c>
      <c r="P477">
        <f t="shared" si="85"/>
        <v>243.09637492036507</v>
      </c>
      <c r="Q477">
        <f t="shared" si="86"/>
        <v>265.26992618023786</v>
      </c>
      <c r="R477">
        <f>M477+Q477</f>
        <v>293.325685095484</v>
      </c>
    </row>
    <row r="478" spans="1:18" x14ac:dyDescent="0.25">
      <c r="A478" t="s">
        <v>197</v>
      </c>
      <c r="B478" t="s">
        <v>214</v>
      </c>
      <c r="C478" s="5">
        <v>2</v>
      </c>
      <c r="D478" s="21">
        <v>3</v>
      </c>
      <c r="E478" s="21">
        <v>3</v>
      </c>
      <c r="F478" s="21" t="s">
        <v>152</v>
      </c>
      <c r="G478" s="100">
        <v>44518</v>
      </c>
      <c r="H478">
        <v>61.738466885418454</v>
      </c>
      <c r="I478">
        <v>68.469020368145152</v>
      </c>
      <c r="J478">
        <v>126.48907236078615</v>
      </c>
      <c r="K478">
        <v>79.254991191841142</v>
      </c>
      <c r="L478">
        <v>45.887963492864984</v>
      </c>
      <c r="N478">
        <f t="shared" si="87"/>
        <v>130.20748725356361</v>
      </c>
      <c r="O478">
        <f t="shared" si="88"/>
        <v>256.69655961434978</v>
      </c>
      <c r="P478">
        <f t="shared" si="85"/>
        <v>335.95155080619094</v>
      </c>
      <c r="Q478">
        <f t="shared" si="86"/>
        <v>381.83951429905591</v>
      </c>
    </row>
    <row r="479" spans="1:18" x14ac:dyDescent="0.25">
      <c r="A479" t="s">
        <v>197</v>
      </c>
      <c r="B479" t="s">
        <v>214</v>
      </c>
      <c r="C479" s="5">
        <v>2</v>
      </c>
      <c r="D479" s="21">
        <v>3</v>
      </c>
      <c r="E479" s="21">
        <v>3</v>
      </c>
      <c r="F479" s="21" t="s">
        <v>152</v>
      </c>
      <c r="G479" s="100">
        <v>44544</v>
      </c>
      <c r="H479">
        <v>102.35764327397602</v>
      </c>
      <c r="I479">
        <v>40.925154341799953</v>
      </c>
      <c r="J479">
        <v>95.054851084815326</v>
      </c>
      <c r="K479">
        <v>63.484668424154449</v>
      </c>
      <c r="L479">
        <v>45.84650019281986</v>
      </c>
      <c r="M479">
        <v>22.426865347342982</v>
      </c>
      <c r="N479">
        <f t="shared" si="87"/>
        <v>143.28279761577596</v>
      </c>
      <c r="O479">
        <f t="shared" si="88"/>
        <v>238.33764870059127</v>
      </c>
      <c r="P479">
        <f t="shared" si="85"/>
        <v>301.82231712474572</v>
      </c>
      <c r="Q479">
        <f t="shared" si="86"/>
        <v>347.66881731756558</v>
      </c>
      <c r="R479">
        <f>M479+Q479</f>
        <v>370.09568266490857</v>
      </c>
    </row>
    <row r="480" spans="1:18" x14ac:dyDescent="0.25">
      <c r="A480" t="s">
        <v>197</v>
      </c>
      <c r="B480" t="s">
        <v>214</v>
      </c>
      <c r="C480" s="5">
        <v>2</v>
      </c>
      <c r="D480" s="21">
        <v>3</v>
      </c>
      <c r="E480" s="21">
        <v>3</v>
      </c>
      <c r="F480" s="21" t="s">
        <v>152</v>
      </c>
      <c r="G480" s="100">
        <v>44580</v>
      </c>
      <c r="H480">
        <v>156.83327330776387</v>
      </c>
      <c r="I480">
        <v>78.330802077769448</v>
      </c>
      <c r="J480">
        <v>104.43701557986716</v>
      </c>
      <c r="K480">
        <v>70.95100908603608</v>
      </c>
      <c r="L480">
        <v>49.807302166497905</v>
      </c>
      <c r="N480">
        <f t="shared" si="87"/>
        <v>235.16407538553332</v>
      </c>
      <c r="O480">
        <f t="shared" si="88"/>
        <v>339.60109096540049</v>
      </c>
      <c r="P480">
        <f t="shared" si="85"/>
        <v>410.55210005143658</v>
      </c>
      <c r="Q480">
        <f t="shared" si="86"/>
        <v>460.35940221793447</v>
      </c>
    </row>
    <row r="481" spans="1:18" x14ac:dyDescent="0.25">
      <c r="A481" t="s">
        <v>197</v>
      </c>
      <c r="B481" t="s">
        <v>214</v>
      </c>
      <c r="C481" s="5">
        <v>2</v>
      </c>
      <c r="D481" s="21">
        <v>3</v>
      </c>
      <c r="E481" s="21">
        <v>3</v>
      </c>
      <c r="F481" s="21" t="s">
        <v>152</v>
      </c>
      <c r="G481" s="100">
        <v>44602</v>
      </c>
      <c r="H481">
        <v>97.761910715576008</v>
      </c>
      <c r="I481">
        <v>81.811878254627999</v>
      </c>
      <c r="J481">
        <v>152.483518330523</v>
      </c>
      <c r="K481">
        <v>115.64402807095973</v>
      </c>
      <c r="L481">
        <v>61.132079526159778</v>
      </c>
      <c r="M481">
        <v>35.052821409025867</v>
      </c>
      <c r="N481">
        <f t="shared" si="87"/>
        <v>179.57378897020402</v>
      </c>
      <c r="O481">
        <f t="shared" si="88"/>
        <v>332.05730730072702</v>
      </c>
      <c r="P481">
        <f t="shared" si="85"/>
        <v>447.70133537168675</v>
      </c>
      <c r="Q481">
        <f t="shared" si="86"/>
        <v>508.83341489784652</v>
      </c>
      <c r="R481">
        <f>M481+Q481</f>
        <v>543.88623630687243</v>
      </c>
    </row>
    <row r="482" spans="1:18" x14ac:dyDescent="0.25">
      <c r="A482" t="s">
        <v>197</v>
      </c>
      <c r="B482" t="s">
        <v>214</v>
      </c>
      <c r="C482" s="5">
        <v>2</v>
      </c>
      <c r="D482" s="21">
        <v>3</v>
      </c>
      <c r="E482" s="21">
        <v>3</v>
      </c>
      <c r="F482" s="21" t="s">
        <v>152</v>
      </c>
      <c r="G482" s="100">
        <v>44672</v>
      </c>
      <c r="H482">
        <v>108.03175416304721</v>
      </c>
      <c r="I482">
        <v>30.984895352742374</v>
      </c>
      <c r="J482">
        <v>101.92865725634164</v>
      </c>
      <c r="K482">
        <v>111.58251826759037</v>
      </c>
      <c r="L482">
        <v>103.96535791145388</v>
      </c>
      <c r="N482">
        <f t="shared" si="87"/>
        <v>139.0166495157896</v>
      </c>
      <c r="O482">
        <f t="shared" si="88"/>
        <v>240.94530677213123</v>
      </c>
      <c r="P482">
        <f t="shared" si="85"/>
        <v>352.52782503972162</v>
      </c>
      <c r="Q482">
        <f t="shared" si="86"/>
        <v>456.49318295117553</v>
      </c>
    </row>
    <row r="483" spans="1:18" x14ac:dyDescent="0.25">
      <c r="A483" t="s">
        <v>198</v>
      </c>
      <c r="B483" t="s">
        <v>214</v>
      </c>
      <c r="C483" s="5">
        <v>2</v>
      </c>
      <c r="D483" s="21">
        <v>4</v>
      </c>
      <c r="E483" s="21">
        <v>3</v>
      </c>
      <c r="F483" s="21" t="s">
        <v>152</v>
      </c>
      <c r="G483" s="97">
        <v>44442</v>
      </c>
      <c r="H483" s="5">
        <v>40.323455649505128</v>
      </c>
      <c r="I483" s="5">
        <v>54.555430238353729</v>
      </c>
      <c r="J483" s="5">
        <v>114.33794909528484</v>
      </c>
      <c r="K483" s="5">
        <v>76.760711877877156</v>
      </c>
      <c r="L483" s="5">
        <v>48.484751660737075</v>
      </c>
      <c r="M483" s="5"/>
      <c r="N483">
        <f t="shared" si="87"/>
        <v>94.878885887858857</v>
      </c>
      <c r="O483">
        <f t="shared" si="88"/>
        <v>209.21683498314371</v>
      </c>
      <c r="P483">
        <f t="shared" ref="P483:P546" si="89">H483+I483+J483+K483</f>
        <v>285.97754686102087</v>
      </c>
      <c r="Q483">
        <f t="shared" ref="Q483:Q546" si="90">H483+I483+J483+K483+L483</f>
        <v>334.46229852175793</v>
      </c>
    </row>
    <row r="484" spans="1:18" x14ac:dyDescent="0.25">
      <c r="A484" t="s">
        <v>198</v>
      </c>
      <c r="B484" t="s">
        <v>214</v>
      </c>
      <c r="C484" s="5">
        <v>2</v>
      </c>
      <c r="D484" s="21">
        <v>4</v>
      </c>
      <c r="E484" s="21">
        <v>3</v>
      </c>
      <c r="F484" s="21" t="s">
        <v>152</v>
      </c>
      <c r="G484" s="97">
        <v>44484</v>
      </c>
      <c r="H484" s="5">
        <v>130.47059335606477</v>
      </c>
      <c r="I484" s="5">
        <v>72.093890942819741</v>
      </c>
      <c r="J484" s="5">
        <v>141.72844547204437</v>
      </c>
      <c r="K484" s="5">
        <v>79.051428393646177</v>
      </c>
      <c r="L484" s="5">
        <v>36.825599104732881</v>
      </c>
      <c r="M484" s="5">
        <v>27.910556372028655</v>
      </c>
      <c r="N484">
        <f t="shared" si="87"/>
        <v>202.56448429888451</v>
      </c>
      <c r="O484">
        <f t="shared" si="88"/>
        <v>344.29292977092888</v>
      </c>
      <c r="P484">
        <f t="shared" si="89"/>
        <v>423.34435816457506</v>
      </c>
      <c r="Q484">
        <f t="shared" si="90"/>
        <v>460.16995726930793</v>
      </c>
      <c r="R484">
        <f>M484+Q484</f>
        <v>488.08051364133661</v>
      </c>
    </row>
    <row r="485" spans="1:18" x14ac:dyDescent="0.25">
      <c r="A485" t="s">
        <v>198</v>
      </c>
      <c r="B485" t="s">
        <v>214</v>
      </c>
      <c r="C485" s="5">
        <v>2</v>
      </c>
      <c r="D485" s="21">
        <v>4</v>
      </c>
      <c r="E485" s="21">
        <v>3</v>
      </c>
      <c r="F485" s="21" t="s">
        <v>152</v>
      </c>
      <c r="G485" s="97">
        <v>44518</v>
      </c>
      <c r="H485" s="5">
        <v>96.297035599057054</v>
      </c>
      <c r="I485" s="5">
        <v>97.322350783022415</v>
      </c>
      <c r="J485" s="5">
        <v>140.09377243175288</v>
      </c>
      <c r="K485" s="5">
        <v>92.285496465055004</v>
      </c>
      <c r="L485" s="5">
        <v>53.309947740950228</v>
      </c>
      <c r="M485" s="5"/>
      <c r="N485">
        <f t="shared" si="87"/>
        <v>193.61938638207948</v>
      </c>
      <c r="O485">
        <f t="shared" si="88"/>
        <v>333.71315881383237</v>
      </c>
      <c r="P485">
        <f t="shared" si="89"/>
        <v>425.99865527888738</v>
      </c>
      <c r="Q485">
        <f t="shared" si="90"/>
        <v>479.30860301983762</v>
      </c>
    </row>
    <row r="486" spans="1:18" x14ac:dyDescent="0.25">
      <c r="A486" t="s">
        <v>198</v>
      </c>
      <c r="B486" t="s">
        <v>214</v>
      </c>
      <c r="C486" s="5">
        <v>2</v>
      </c>
      <c r="D486" s="21">
        <v>4</v>
      </c>
      <c r="E486" s="21">
        <v>3</v>
      </c>
      <c r="F486" s="21" t="s">
        <v>152</v>
      </c>
      <c r="G486" s="97">
        <v>44544</v>
      </c>
      <c r="H486" s="5">
        <v>126.19115248105089</v>
      </c>
      <c r="I486" s="5">
        <v>52.142782780081362</v>
      </c>
      <c r="J486" s="5">
        <v>99.632648927756719</v>
      </c>
      <c r="K486" s="5">
        <v>86.154661795581603</v>
      </c>
      <c r="L486" s="5">
        <v>51.930601153201692</v>
      </c>
      <c r="M486" s="5">
        <v>24.651728470099886</v>
      </c>
      <c r="N486">
        <f t="shared" si="87"/>
        <v>178.33393526113224</v>
      </c>
      <c r="O486">
        <f t="shared" si="88"/>
        <v>277.96658418888899</v>
      </c>
      <c r="P486">
        <f t="shared" si="89"/>
        <v>364.12124598447059</v>
      </c>
      <c r="Q486">
        <f t="shared" si="90"/>
        <v>416.05184713767227</v>
      </c>
      <c r="R486">
        <f>M486+Q486</f>
        <v>440.70357560777217</v>
      </c>
    </row>
    <row r="487" spans="1:18" x14ac:dyDescent="0.25">
      <c r="A487" t="s">
        <v>198</v>
      </c>
      <c r="B487" t="s">
        <v>214</v>
      </c>
      <c r="C487" s="5">
        <v>2</v>
      </c>
      <c r="D487" s="21">
        <v>4</v>
      </c>
      <c r="E487" s="21">
        <v>3</v>
      </c>
      <c r="F487" s="21" t="s">
        <v>152</v>
      </c>
      <c r="G487" s="97">
        <v>44580</v>
      </c>
      <c r="H487" s="5">
        <v>211.08816513565364</v>
      </c>
      <c r="I487" s="5">
        <v>76.282423351067308</v>
      </c>
      <c r="J487" s="5">
        <v>118.30397917400785</v>
      </c>
      <c r="K487" s="5">
        <v>108.78100822921611</v>
      </c>
      <c r="L487" s="5">
        <v>70.788221003792316</v>
      </c>
      <c r="M487" s="5"/>
      <c r="N487">
        <f t="shared" si="87"/>
        <v>287.37058848672098</v>
      </c>
      <c r="O487">
        <f t="shared" si="88"/>
        <v>405.67456766072883</v>
      </c>
      <c r="P487">
        <f t="shared" si="89"/>
        <v>514.45557588994495</v>
      </c>
      <c r="Q487">
        <f t="shared" si="90"/>
        <v>585.24379689373723</v>
      </c>
    </row>
    <row r="488" spans="1:18" x14ac:dyDescent="0.25">
      <c r="A488" t="s">
        <v>198</v>
      </c>
      <c r="B488" t="s">
        <v>214</v>
      </c>
      <c r="C488" s="5">
        <v>2</v>
      </c>
      <c r="D488" s="21">
        <v>4</v>
      </c>
      <c r="E488" s="21">
        <v>3</v>
      </c>
      <c r="F488" s="21" t="s">
        <v>152</v>
      </c>
      <c r="G488" s="97">
        <v>44602</v>
      </c>
      <c r="H488" s="5">
        <v>79.295850236046505</v>
      </c>
      <c r="I488" s="5">
        <v>77.336191136277961</v>
      </c>
      <c r="J488" s="5">
        <v>153.96817976849542</v>
      </c>
      <c r="K488" s="5">
        <v>119.45332063821709</v>
      </c>
      <c r="L488" s="5">
        <v>104.90167749626428</v>
      </c>
      <c r="M488" s="5">
        <v>43.800366458340207</v>
      </c>
      <c r="N488">
        <f t="shared" si="87"/>
        <v>156.63204137232447</v>
      </c>
      <c r="O488">
        <f t="shared" si="88"/>
        <v>310.60022114081988</v>
      </c>
      <c r="P488">
        <f t="shared" si="89"/>
        <v>430.053541779037</v>
      </c>
      <c r="Q488">
        <f t="shared" si="90"/>
        <v>534.95521927530126</v>
      </c>
      <c r="R488">
        <f>M488+Q488</f>
        <v>578.75558573364151</v>
      </c>
    </row>
    <row r="489" spans="1:18" x14ac:dyDescent="0.25">
      <c r="A489" t="s">
        <v>198</v>
      </c>
      <c r="B489" t="s">
        <v>214</v>
      </c>
      <c r="C489" s="5">
        <v>2</v>
      </c>
      <c r="D489" s="21">
        <v>4</v>
      </c>
      <c r="E489" s="21">
        <v>3</v>
      </c>
      <c r="F489" s="21" t="s">
        <v>152</v>
      </c>
      <c r="G489" s="97">
        <v>44672</v>
      </c>
      <c r="H489" s="5">
        <v>108.14524289580832</v>
      </c>
      <c r="I489" s="5">
        <v>49.241874062022127</v>
      </c>
      <c r="J489" s="5">
        <v>136.92376430156366</v>
      </c>
      <c r="K489" s="5">
        <v>115.5340223246551</v>
      </c>
      <c r="L489" s="5">
        <v>120.70055406670821</v>
      </c>
      <c r="M489" s="5"/>
      <c r="N489">
        <f t="shared" si="87"/>
        <v>157.38711695783044</v>
      </c>
      <c r="O489">
        <f t="shared" si="88"/>
        <v>294.31088125939414</v>
      </c>
      <c r="P489">
        <f t="shared" si="89"/>
        <v>409.84490358404923</v>
      </c>
      <c r="Q489">
        <f t="shared" si="90"/>
        <v>530.5454576507575</v>
      </c>
    </row>
    <row r="490" spans="1:18" x14ac:dyDescent="0.25">
      <c r="A490" t="s">
        <v>191</v>
      </c>
      <c r="B490" t="s">
        <v>214</v>
      </c>
      <c r="C490" s="21">
        <v>1</v>
      </c>
      <c r="D490" s="21">
        <v>1</v>
      </c>
      <c r="E490" s="21">
        <v>3</v>
      </c>
      <c r="F490" s="21" t="s">
        <v>153</v>
      </c>
      <c r="G490" s="100">
        <v>44719</v>
      </c>
      <c r="H490">
        <v>54.430739305280007</v>
      </c>
      <c r="I490">
        <v>47.782009027106163</v>
      </c>
      <c r="J490">
        <v>76.597002589187923</v>
      </c>
      <c r="K490">
        <v>92.122423895918573</v>
      </c>
      <c r="L490">
        <v>89.070694944888061</v>
      </c>
      <c r="M490">
        <v>95.463277078223101</v>
      </c>
      <c r="N490">
        <f t="shared" si="87"/>
        <v>102.21274833238617</v>
      </c>
      <c r="O490">
        <f t="shared" si="88"/>
        <v>178.80975092157411</v>
      </c>
      <c r="P490">
        <f t="shared" si="89"/>
        <v>270.93217481749269</v>
      </c>
      <c r="Q490">
        <f t="shared" si="90"/>
        <v>360.00286976238078</v>
      </c>
      <c r="R490">
        <f>M490+Q490</f>
        <v>455.46614684060387</v>
      </c>
    </row>
    <row r="491" spans="1:18" x14ac:dyDescent="0.25">
      <c r="A491" t="s">
        <v>191</v>
      </c>
      <c r="B491" t="s">
        <v>214</v>
      </c>
      <c r="C491" s="21">
        <v>1</v>
      </c>
      <c r="D491" s="21">
        <v>1</v>
      </c>
      <c r="E491" s="21">
        <v>3</v>
      </c>
      <c r="F491" s="21" t="s">
        <v>153</v>
      </c>
      <c r="G491" s="100">
        <v>44767</v>
      </c>
      <c r="H491">
        <v>13.300191892802905</v>
      </c>
      <c r="I491">
        <v>35.193883570849181</v>
      </c>
      <c r="J491">
        <v>90.82570878605938</v>
      </c>
      <c r="K491">
        <v>106.83023651098236</v>
      </c>
      <c r="L491">
        <v>127.28321265683562</v>
      </c>
      <c r="N491">
        <f t="shared" si="87"/>
        <v>48.494075463652088</v>
      </c>
      <c r="O491">
        <f t="shared" si="88"/>
        <v>139.31978424971146</v>
      </c>
      <c r="P491">
        <f t="shared" si="89"/>
        <v>246.15002076069382</v>
      </c>
      <c r="Q491">
        <f t="shared" si="90"/>
        <v>373.43323341752944</v>
      </c>
    </row>
    <row r="492" spans="1:18" x14ac:dyDescent="0.25">
      <c r="A492" t="s">
        <v>191</v>
      </c>
      <c r="B492" t="s">
        <v>214</v>
      </c>
      <c r="C492" s="21">
        <v>1</v>
      </c>
      <c r="D492" s="21">
        <v>1</v>
      </c>
      <c r="E492" s="21">
        <v>3</v>
      </c>
      <c r="F492" s="21" t="s">
        <v>153</v>
      </c>
      <c r="G492" s="100">
        <v>44809</v>
      </c>
      <c r="H492">
        <v>4.2908589488838755</v>
      </c>
      <c r="I492">
        <v>2.947632686524865</v>
      </c>
      <c r="J492">
        <v>24.323248073741915</v>
      </c>
      <c r="K492">
        <v>98.645741830843818</v>
      </c>
      <c r="L492">
        <v>97.605873536407316</v>
      </c>
      <c r="N492">
        <f t="shared" si="87"/>
        <v>7.2384916354087405</v>
      </c>
      <c r="O492">
        <f t="shared" si="88"/>
        <v>31.561739709150658</v>
      </c>
      <c r="P492">
        <f t="shared" si="89"/>
        <v>130.20748153999449</v>
      </c>
      <c r="Q492">
        <f t="shared" si="90"/>
        <v>227.81335507640182</v>
      </c>
    </row>
    <row r="493" spans="1:18" x14ac:dyDescent="0.25">
      <c r="A493" t="s">
        <v>191</v>
      </c>
      <c r="B493" t="s">
        <v>214</v>
      </c>
      <c r="C493" s="21">
        <v>1</v>
      </c>
      <c r="D493" s="21">
        <v>1</v>
      </c>
      <c r="E493" s="21">
        <v>3</v>
      </c>
      <c r="F493" s="21" t="s">
        <v>153</v>
      </c>
      <c r="G493" s="100">
        <v>44846</v>
      </c>
      <c r="H493">
        <v>2.7103378377812843</v>
      </c>
      <c r="I493">
        <v>3.5744790668136899</v>
      </c>
      <c r="J493">
        <v>10.268674254849062</v>
      </c>
      <c r="K493">
        <v>49.36140990192591</v>
      </c>
      <c r="L493">
        <v>68.147495874457903</v>
      </c>
      <c r="M493">
        <v>88.208102235330458</v>
      </c>
      <c r="N493">
        <f t="shared" si="87"/>
        <v>6.2848169045949742</v>
      </c>
      <c r="O493">
        <f t="shared" si="88"/>
        <v>16.553491159444036</v>
      </c>
      <c r="P493">
        <f t="shared" si="89"/>
        <v>65.914901061369946</v>
      </c>
      <c r="Q493">
        <f t="shared" si="90"/>
        <v>134.06239693582785</v>
      </c>
      <c r="R493">
        <f t="shared" ref="R493:R494" si="91">M493+Q493</f>
        <v>222.27049917115829</v>
      </c>
    </row>
    <row r="494" spans="1:18" x14ac:dyDescent="0.25">
      <c r="A494" t="s">
        <v>191</v>
      </c>
      <c r="B494" t="s">
        <v>214</v>
      </c>
      <c r="C494" s="21">
        <v>1</v>
      </c>
      <c r="D494" s="21">
        <v>1</v>
      </c>
      <c r="E494" s="21">
        <v>3</v>
      </c>
      <c r="F494" s="21" t="s">
        <v>153</v>
      </c>
      <c r="G494" s="100">
        <v>44900</v>
      </c>
      <c r="H494">
        <v>8.9449407608899172</v>
      </c>
      <c r="I494">
        <v>6.3669616942979994</v>
      </c>
      <c r="J494">
        <v>10.61189782214554</v>
      </c>
      <c r="K494">
        <v>13.419293053272941</v>
      </c>
      <c r="L494">
        <v>28.651334829433114</v>
      </c>
      <c r="M494">
        <v>67.578416363938771</v>
      </c>
      <c r="N494">
        <f t="shared" si="87"/>
        <v>15.311902455187916</v>
      </c>
      <c r="O494">
        <f t="shared" si="88"/>
        <v>25.923800277333456</v>
      </c>
      <c r="P494">
        <f t="shared" si="89"/>
        <v>39.343093330606393</v>
      </c>
      <c r="Q494">
        <f t="shared" si="90"/>
        <v>67.994428160039504</v>
      </c>
      <c r="R494">
        <f t="shared" si="91"/>
        <v>135.57284452397829</v>
      </c>
    </row>
    <row r="495" spans="1:18" x14ac:dyDescent="0.25">
      <c r="A495" t="s">
        <v>191</v>
      </c>
      <c r="B495" t="s">
        <v>214</v>
      </c>
      <c r="C495" s="21">
        <v>1</v>
      </c>
      <c r="D495" s="21">
        <v>1</v>
      </c>
      <c r="E495" s="21">
        <v>3</v>
      </c>
      <c r="F495" s="21" t="s">
        <v>153</v>
      </c>
      <c r="G495" s="100">
        <v>44958</v>
      </c>
      <c r="H495">
        <v>14.267530778322747</v>
      </c>
      <c r="I495">
        <v>20.331814398821543</v>
      </c>
      <c r="J495">
        <v>42.677331345403701</v>
      </c>
      <c r="K495">
        <v>27.287414570222083</v>
      </c>
      <c r="L495">
        <v>25.116637211719681</v>
      </c>
      <c r="N495">
        <f t="shared" si="87"/>
        <v>34.599345177144286</v>
      </c>
      <c r="O495">
        <f t="shared" si="88"/>
        <v>77.276676522547987</v>
      </c>
      <c r="P495">
        <f t="shared" si="89"/>
        <v>104.56409109277007</v>
      </c>
      <c r="Q495">
        <f t="shared" si="90"/>
        <v>129.68072830448975</v>
      </c>
    </row>
    <row r="496" spans="1:18" x14ac:dyDescent="0.25">
      <c r="A496" t="s">
        <v>191</v>
      </c>
      <c r="B496" t="s">
        <v>214</v>
      </c>
      <c r="C496" s="21">
        <v>1</v>
      </c>
      <c r="D496" s="21">
        <v>1</v>
      </c>
      <c r="E496" s="21">
        <v>3</v>
      </c>
      <c r="F496" s="21" t="s">
        <v>153</v>
      </c>
      <c r="G496" s="100">
        <v>44991</v>
      </c>
      <c r="H496">
        <v>11.86445021673617</v>
      </c>
      <c r="I496">
        <v>14.014840996394392</v>
      </c>
      <c r="J496">
        <v>36.295058723796608</v>
      </c>
      <c r="K496">
        <v>32.781114995079264</v>
      </c>
      <c r="L496">
        <v>24.706610789066467</v>
      </c>
      <c r="M496">
        <v>45.239005071916033</v>
      </c>
      <c r="N496">
        <f t="shared" si="87"/>
        <v>25.879291213130564</v>
      </c>
      <c r="O496">
        <f t="shared" si="88"/>
        <v>62.174349936927172</v>
      </c>
      <c r="P496">
        <f t="shared" si="89"/>
        <v>94.955464932006436</v>
      </c>
      <c r="Q496">
        <f t="shared" si="90"/>
        <v>119.66207572107291</v>
      </c>
      <c r="R496">
        <f t="shared" ref="R496:R497" si="92">M496+Q496</f>
        <v>164.90108079298895</v>
      </c>
    </row>
    <row r="497" spans="1:18" x14ac:dyDescent="0.25">
      <c r="A497" t="s">
        <v>192</v>
      </c>
      <c r="B497" t="s">
        <v>214</v>
      </c>
      <c r="C497" s="21">
        <v>1</v>
      </c>
      <c r="D497" s="21">
        <v>2</v>
      </c>
      <c r="E497" s="21">
        <v>3</v>
      </c>
      <c r="F497" s="21" t="s">
        <v>153</v>
      </c>
      <c r="G497" s="97">
        <v>44719</v>
      </c>
      <c r="H497" s="5">
        <v>54.766643298140998</v>
      </c>
      <c r="I497" s="5">
        <v>57.478697200738779</v>
      </c>
      <c r="J497" s="5">
        <v>128.15299644218427</v>
      </c>
      <c r="K497" s="5">
        <v>150.82207593739088</v>
      </c>
      <c r="L497" s="5">
        <v>118.26033960540255</v>
      </c>
      <c r="M497" s="5">
        <v>102.55333164831724</v>
      </c>
      <c r="N497">
        <f t="shared" si="87"/>
        <v>112.24534049887978</v>
      </c>
      <c r="O497">
        <f t="shared" si="88"/>
        <v>240.39833694106406</v>
      </c>
      <c r="P497">
        <f t="shared" si="89"/>
        <v>391.22041287845491</v>
      </c>
      <c r="Q497">
        <f t="shared" si="90"/>
        <v>509.48075248385749</v>
      </c>
      <c r="R497">
        <f t="shared" si="92"/>
        <v>612.03408413217471</v>
      </c>
    </row>
    <row r="498" spans="1:18" x14ac:dyDescent="0.25">
      <c r="A498" t="s">
        <v>192</v>
      </c>
      <c r="B498" t="s">
        <v>214</v>
      </c>
      <c r="C498" s="21">
        <v>1</v>
      </c>
      <c r="D498" s="21">
        <v>2</v>
      </c>
      <c r="E498" s="21">
        <v>3</v>
      </c>
      <c r="F498" s="21" t="s">
        <v>153</v>
      </c>
      <c r="G498" s="97">
        <v>44767</v>
      </c>
      <c r="H498" s="5">
        <v>24.509997922755229</v>
      </c>
      <c r="I498" s="5">
        <v>42.097828672871962</v>
      </c>
      <c r="J498" s="5">
        <v>80.16797293864218</v>
      </c>
      <c r="K498" s="5">
        <v>115.03822162690042</v>
      </c>
      <c r="L498" s="5">
        <v>126.19098726011455</v>
      </c>
      <c r="M498" s="5"/>
      <c r="N498">
        <f t="shared" si="87"/>
        <v>66.607826595627188</v>
      </c>
      <c r="O498">
        <f t="shared" si="88"/>
        <v>146.77579953426937</v>
      </c>
      <c r="P498">
        <f t="shared" si="89"/>
        <v>261.81402116116976</v>
      </c>
      <c r="Q498">
        <f t="shared" si="90"/>
        <v>388.00500842128429</v>
      </c>
    </row>
    <row r="499" spans="1:18" x14ac:dyDescent="0.25">
      <c r="A499" t="s">
        <v>192</v>
      </c>
      <c r="B499" t="s">
        <v>214</v>
      </c>
      <c r="C499" s="21">
        <v>1</v>
      </c>
      <c r="D499" s="21">
        <v>2</v>
      </c>
      <c r="E499" s="21">
        <v>3</v>
      </c>
      <c r="F499" s="21" t="s">
        <v>153</v>
      </c>
      <c r="G499" s="97">
        <v>44809</v>
      </c>
      <c r="H499" s="5">
        <v>4.2811786817064625</v>
      </c>
      <c r="I499" s="5">
        <v>5.2332413937713689</v>
      </c>
      <c r="J499" s="5">
        <v>56.660467866242641</v>
      </c>
      <c r="K499" s="5">
        <v>120.40368394518794</v>
      </c>
      <c r="L499" s="5">
        <v>100.10969067094025</v>
      </c>
      <c r="M499" s="5"/>
      <c r="N499">
        <f t="shared" si="87"/>
        <v>9.5144200754778314</v>
      </c>
      <c r="O499">
        <f t="shared" si="88"/>
        <v>66.174887941720471</v>
      </c>
      <c r="P499">
        <f t="shared" si="89"/>
        <v>186.57857188690841</v>
      </c>
      <c r="Q499">
        <f t="shared" si="90"/>
        <v>286.68826255784865</v>
      </c>
    </row>
    <row r="500" spans="1:18" x14ac:dyDescent="0.25">
      <c r="A500" t="s">
        <v>192</v>
      </c>
      <c r="B500" t="s">
        <v>214</v>
      </c>
      <c r="C500" s="21">
        <v>1</v>
      </c>
      <c r="D500" s="21">
        <v>2</v>
      </c>
      <c r="E500" s="21">
        <v>3</v>
      </c>
      <c r="F500" s="21" t="s">
        <v>153</v>
      </c>
      <c r="G500" s="97">
        <v>44846</v>
      </c>
      <c r="H500" s="5">
        <v>3.9571560945778148</v>
      </c>
      <c r="I500" s="5">
        <v>3.7252861183554264</v>
      </c>
      <c r="J500" s="5">
        <v>15.7670512380734</v>
      </c>
      <c r="K500" s="5">
        <v>67.166788481034615</v>
      </c>
      <c r="L500" s="5">
        <v>73.885117578984747</v>
      </c>
      <c r="M500" s="5">
        <v>72.966381238105726</v>
      </c>
      <c r="N500">
        <f t="shared" si="87"/>
        <v>7.6824422129332408</v>
      </c>
      <c r="O500">
        <f t="shared" si="88"/>
        <v>23.449493451006639</v>
      </c>
      <c r="P500">
        <f t="shared" si="89"/>
        <v>90.616281932041261</v>
      </c>
      <c r="Q500">
        <f t="shared" si="90"/>
        <v>164.50139951102602</v>
      </c>
      <c r="R500">
        <f t="shared" ref="R500:R501" si="93">M500+Q500</f>
        <v>237.46778074913175</v>
      </c>
    </row>
    <row r="501" spans="1:18" x14ac:dyDescent="0.25">
      <c r="A501" t="s">
        <v>192</v>
      </c>
      <c r="B501" t="s">
        <v>214</v>
      </c>
      <c r="C501" s="21">
        <v>1</v>
      </c>
      <c r="D501" s="21">
        <v>2</v>
      </c>
      <c r="E501" s="21">
        <v>3</v>
      </c>
      <c r="F501" s="21" t="s">
        <v>153</v>
      </c>
      <c r="G501" s="97">
        <v>44900</v>
      </c>
      <c r="H501" s="5">
        <v>9.3442673850065159</v>
      </c>
      <c r="I501" s="5">
        <v>5.9991212089304673</v>
      </c>
      <c r="J501" s="5">
        <v>13.952742978556515</v>
      </c>
      <c r="K501" s="5">
        <v>10.408078576468188</v>
      </c>
      <c r="L501" s="5">
        <v>27.886976027080991</v>
      </c>
      <c r="M501" s="5">
        <v>61.975136038611154</v>
      </c>
      <c r="N501">
        <f t="shared" si="87"/>
        <v>15.343388593936982</v>
      </c>
      <c r="O501">
        <f t="shared" si="88"/>
        <v>29.296131572493497</v>
      </c>
      <c r="P501">
        <f t="shared" si="89"/>
        <v>39.704210148961685</v>
      </c>
      <c r="Q501">
        <f t="shared" si="90"/>
        <v>67.591186176042669</v>
      </c>
      <c r="R501">
        <f t="shared" si="93"/>
        <v>129.56632221465384</v>
      </c>
    </row>
    <row r="502" spans="1:18" x14ac:dyDescent="0.25">
      <c r="A502" t="s">
        <v>192</v>
      </c>
      <c r="B502" t="s">
        <v>214</v>
      </c>
      <c r="C502" s="21">
        <v>1</v>
      </c>
      <c r="D502" s="21">
        <v>2</v>
      </c>
      <c r="E502" s="21">
        <v>3</v>
      </c>
      <c r="F502" s="21" t="s">
        <v>153</v>
      </c>
      <c r="G502" s="97">
        <v>44958</v>
      </c>
      <c r="H502" s="5">
        <v>14.842192655679289</v>
      </c>
      <c r="I502" s="5">
        <v>22.32520716921308</v>
      </c>
      <c r="J502" s="5">
        <v>37.740484047824253</v>
      </c>
      <c r="K502" s="5">
        <v>17.117616175528134</v>
      </c>
      <c r="L502" s="5">
        <v>20.61362081045587</v>
      </c>
      <c r="M502" s="5"/>
      <c r="N502">
        <f t="shared" si="87"/>
        <v>37.167399824892371</v>
      </c>
      <c r="O502">
        <f t="shared" si="88"/>
        <v>74.907883872716624</v>
      </c>
      <c r="P502">
        <f t="shared" si="89"/>
        <v>92.025500048244766</v>
      </c>
      <c r="Q502">
        <f t="shared" si="90"/>
        <v>112.63912085870064</v>
      </c>
    </row>
    <row r="503" spans="1:18" x14ac:dyDescent="0.25">
      <c r="A503" t="s">
        <v>192</v>
      </c>
      <c r="B503" t="s">
        <v>214</v>
      </c>
      <c r="C503" s="21">
        <v>1</v>
      </c>
      <c r="D503" s="21">
        <v>2</v>
      </c>
      <c r="E503" s="21">
        <v>3</v>
      </c>
      <c r="F503" s="21" t="s">
        <v>153</v>
      </c>
      <c r="G503" s="97">
        <v>44991</v>
      </c>
      <c r="H503" s="5">
        <v>7.7071978825811804</v>
      </c>
      <c r="I503" s="5">
        <v>8.8145304001201055</v>
      </c>
      <c r="J503" s="5">
        <v>39.113030179209716</v>
      </c>
      <c r="K503" s="5">
        <v>25.33917787544528</v>
      </c>
      <c r="L503" s="5">
        <v>16.514675121997605</v>
      </c>
      <c r="M503" s="5">
        <v>57.192034012652499</v>
      </c>
      <c r="N503">
        <f t="shared" si="87"/>
        <v>16.521728282701286</v>
      </c>
      <c r="O503">
        <f t="shared" si="88"/>
        <v>55.634758461911005</v>
      </c>
      <c r="P503">
        <f t="shared" si="89"/>
        <v>80.973936337356292</v>
      </c>
      <c r="Q503">
        <f t="shared" si="90"/>
        <v>97.488611459353905</v>
      </c>
      <c r="R503">
        <f t="shared" ref="R503:R504" si="94">M503+Q503</f>
        <v>154.6806454720064</v>
      </c>
    </row>
    <row r="504" spans="1:18" x14ac:dyDescent="0.25">
      <c r="A504" t="s">
        <v>193</v>
      </c>
      <c r="B504" t="s">
        <v>214</v>
      </c>
      <c r="C504" s="21">
        <v>1</v>
      </c>
      <c r="D504" s="21">
        <v>3</v>
      </c>
      <c r="E504" s="21">
        <v>3</v>
      </c>
      <c r="F504" s="21" t="s">
        <v>153</v>
      </c>
      <c r="G504" s="100">
        <v>44719</v>
      </c>
      <c r="H504">
        <v>60.590213600239423</v>
      </c>
      <c r="I504">
        <v>72.319816436195524</v>
      </c>
      <c r="J504">
        <v>118.39226846833263</v>
      </c>
      <c r="K504">
        <v>108.7777521547751</v>
      </c>
      <c r="L504">
        <v>85.533080806674405</v>
      </c>
      <c r="M504">
        <v>99.429538877159899</v>
      </c>
      <c r="N504">
        <f t="shared" si="87"/>
        <v>132.91003003643493</v>
      </c>
      <c r="O504">
        <f t="shared" si="88"/>
        <v>251.30229850476758</v>
      </c>
      <c r="P504">
        <f t="shared" si="89"/>
        <v>360.08005065954268</v>
      </c>
      <c r="Q504">
        <f t="shared" si="90"/>
        <v>445.61313146621706</v>
      </c>
      <c r="R504">
        <f t="shared" si="94"/>
        <v>545.04267034337693</v>
      </c>
    </row>
    <row r="505" spans="1:18" x14ac:dyDescent="0.25">
      <c r="A505" t="s">
        <v>193</v>
      </c>
      <c r="B505" t="s">
        <v>214</v>
      </c>
      <c r="C505" s="21">
        <v>1</v>
      </c>
      <c r="D505" s="21">
        <v>3</v>
      </c>
      <c r="E505" s="21">
        <v>3</v>
      </c>
      <c r="F505" s="21" t="s">
        <v>153</v>
      </c>
      <c r="G505" s="100">
        <v>44767</v>
      </c>
      <c r="H505">
        <v>22.59485205831453</v>
      </c>
      <c r="I505">
        <v>51.584326495184641</v>
      </c>
      <c r="J505">
        <v>146.98421659141152</v>
      </c>
      <c r="K505">
        <v>155.30572566250561</v>
      </c>
      <c r="L505">
        <v>137.55425201579055</v>
      </c>
      <c r="N505">
        <f t="shared" si="87"/>
        <v>74.17917855349917</v>
      </c>
      <c r="O505">
        <f t="shared" si="88"/>
        <v>221.16339514491068</v>
      </c>
      <c r="P505">
        <f t="shared" si="89"/>
        <v>376.46912080741629</v>
      </c>
      <c r="Q505">
        <f t="shared" si="90"/>
        <v>514.02337282320684</v>
      </c>
    </row>
    <row r="506" spans="1:18" x14ac:dyDescent="0.25">
      <c r="A506" t="s">
        <v>193</v>
      </c>
      <c r="B506" t="s">
        <v>214</v>
      </c>
      <c r="C506" s="21">
        <v>1</v>
      </c>
      <c r="D506" s="21">
        <v>3</v>
      </c>
      <c r="E506" s="21">
        <v>3</v>
      </c>
      <c r="F506" s="21" t="s">
        <v>153</v>
      </c>
      <c r="G506" s="100">
        <v>44809</v>
      </c>
      <c r="H506">
        <v>4.1168707678572964</v>
      </c>
      <c r="I506">
        <v>3.0944948461613251</v>
      </c>
      <c r="J506">
        <v>50.335141718076805</v>
      </c>
      <c r="K506">
        <v>96.919986778862054</v>
      </c>
      <c r="L506">
        <v>91.129222424239771</v>
      </c>
      <c r="N506">
        <f t="shared" si="87"/>
        <v>7.2113656140186215</v>
      </c>
      <c r="O506">
        <f t="shared" si="88"/>
        <v>57.54650733209543</v>
      </c>
      <c r="P506">
        <f t="shared" si="89"/>
        <v>154.46649411095748</v>
      </c>
      <c r="Q506">
        <f t="shared" si="90"/>
        <v>245.59571653519725</v>
      </c>
    </row>
    <row r="507" spans="1:18" x14ac:dyDescent="0.25">
      <c r="A507" t="s">
        <v>193</v>
      </c>
      <c r="B507" t="s">
        <v>214</v>
      </c>
      <c r="C507" s="21">
        <v>1</v>
      </c>
      <c r="D507" s="21">
        <v>3</v>
      </c>
      <c r="E507" s="21">
        <v>3</v>
      </c>
      <c r="F507" s="21" t="s">
        <v>153</v>
      </c>
      <c r="G507" s="100">
        <v>44846</v>
      </c>
      <c r="H507">
        <v>5.2573852898293465</v>
      </c>
      <c r="I507">
        <v>1.5365376977891749</v>
      </c>
      <c r="J507">
        <v>9.4320177893759922</v>
      </c>
      <c r="K507">
        <v>82.278310886347413</v>
      </c>
      <c r="L507">
        <v>88.942104521247643</v>
      </c>
      <c r="M507">
        <v>83.19556308739277</v>
      </c>
      <c r="N507">
        <f t="shared" si="87"/>
        <v>6.7939229876185214</v>
      </c>
      <c r="O507">
        <f t="shared" si="88"/>
        <v>16.225940776994513</v>
      </c>
      <c r="P507">
        <f t="shared" si="89"/>
        <v>98.504251663341932</v>
      </c>
      <c r="Q507">
        <f t="shared" si="90"/>
        <v>187.44635618458958</v>
      </c>
      <c r="R507">
        <f t="shared" ref="R507:R508" si="95">M507+Q507</f>
        <v>270.64191927198237</v>
      </c>
    </row>
    <row r="508" spans="1:18" x14ac:dyDescent="0.25">
      <c r="A508" t="s">
        <v>193</v>
      </c>
      <c r="B508" t="s">
        <v>214</v>
      </c>
      <c r="C508" s="21">
        <v>1</v>
      </c>
      <c r="D508" s="21">
        <v>3</v>
      </c>
      <c r="E508" s="21">
        <v>3</v>
      </c>
      <c r="F508" s="21" t="s">
        <v>153</v>
      </c>
      <c r="G508" s="100">
        <v>44900</v>
      </c>
      <c r="H508">
        <v>12.221741900100834</v>
      </c>
      <c r="I508">
        <v>6.3574487953007477</v>
      </c>
      <c r="J508">
        <v>14.980681704521496</v>
      </c>
      <c r="K508">
        <v>8.6853645504705845</v>
      </c>
      <c r="L508">
        <v>25.81263072602459</v>
      </c>
      <c r="M508">
        <v>78.455200068576474</v>
      </c>
      <c r="N508">
        <f t="shared" si="87"/>
        <v>18.579190695401582</v>
      </c>
      <c r="O508">
        <f t="shared" si="88"/>
        <v>33.55987239992308</v>
      </c>
      <c r="P508">
        <f t="shared" si="89"/>
        <v>42.245236950393661</v>
      </c>
      <c r="Q508">
        <f t="shared" si="90"/>
        <v>68.057867676418255</v>
      </c>
      <c r="R508">
        <f t="shared" si="95"/>
        <v>146.51306774499471</v>
      </c>
    </row>
    <row r="509" spans="1:18" x14ac:dyDescent="0.25">
      <c r="A509" t="s">
        <v>193</v>
      </c>
      <c r="B509" t="s">
        <v>214</v>
      </c>
      <c r="C509" s="21">
        <v>1</v>
      </c>
      <c r="D509" s="21">
        <v>3</v>
      </c>
      <c r="E509" s="21">
        <v>3</v>
      </c>
      <c r="F509" s="21" t="s">
        <v>153</v>
      </c>
      <c r="G509" s="100">
        <v>44958</v>
      </c>
      <c r="H509">
        <v>11.315301918078589</v>
      </c>
      <c r="I509">
        <v>22.094103574163675</v>
      </c>
      <c r="J509">
        <v>43.995488354026364</v>
      </c>
      <c r="K509">
        <v>22.907500895312538</v>
      </c>
      <c r="L509">
        <v>26.706296247354153</v>
      </c>
      <c r="N509">
        <f t="shared" si="87"/>
        <v>33.409405492242264</v>
      </c>
      <c r="O509">
        <f t="shared" si="88"/>
        <v>77.404893846268635</v>
      </c>
      <c r="P509">
        <f t="shared" si="89"/>
        <v>100.31239474158117</v>
      </c>
      <c r="Q509">
        <f t="shared" si="90"/>
        <v>127.01869098893533</v>
      </c>
    </row>
    <row r="510" spans="1:18" x14ac:dyDescent="0.25">
      <c r="A510" t="s">
        <v>193</v>
      </c>
      <c r="B510" t="s">
        <v>214</v>
      </c>
      <c r="C510" s="21">
        <v>1</v>
      </c>
      <c r="D510" s="21">
        <v>3</v>
      </c>
      <c r="E510" s="21">
        <v>3</v>
      </c>
      <c r="F510" s="21" t="s">
        <v>153</v>
      </c>
      <c r="G510" s="100">
        <v>44991</v>
      </c>
      <c r="H510">
        <v>8.8563799047799812</v>
      </c>
      <c r="I510">
        <v>11.914713003871451</v>
      </c>
      <c r="J510">
        <v>51.665999269316593</v>
      </c>
      <c r="K510">
        <v>25.293931888705078</v>
      </c>
      <c r="L510">
        <v>24.40340351903874</v>
      </c>
      <c r="M510">
        <v>48.348026946293572</v>
      </c>
      <c r="N510">
        <f t="shared" si="87"/>
        <v>20.771092908651433</v>
      </c>
      <c r="O510">
        <f t="shared" si="88"/>
        <v>72.437092177968026</v>
      </c>
      <c r="P510">
        <f t="shared" si="89"/>
        <v>97.7310240666731</v>
      </c>
      <c r="Q510">
        <f t="shared" si="90"/>
        <v>122.13442758571185</v>
      </c>
      <c r="R510">
        <f t="shared" ref="R510:R511" si="96">M510+Q510</f>
        <v>170.48245453200542</v>
      </c>
    </row>
    <row r="511" spans="1:18" x14ac:dyDescent="0.25">
      <c r="A511" t="s">
        <v>194</v>
      </c>
      <c r="B511" t="s">
        <v>214</v>
      </c>
      <c r="C511" s="21">
        <v>1</v>
      </c>
      <c r="D511" s="21">
        <v>4</v>
      </c>
      <c r="E511" s="21">
        <v>3</v>
      </c>
      <c r="F511" s="21" t="s">
        <v>153</v>
      </c>
      <c r="G511" s="97">
        <v>44719</v>
      </c>
      <c r="H511" s="5">
        <v>62.929723435633662</v>
      </c>
      <c r="I511" s="5">
        <v>71.75537415010713</v>
      </c>
      <c r="J511" s="5">
        <v>176.15712350086503</v>
      </c>
      <c r="K511" s="5">
        <v>151.7248969885874</v>
      </c>
      <c r="L511" s="5">
        <v>121.7394294537273</v>
      </c>
      <c r="M511" s="5">
        <v>112.06628413608425</v>
      </c>
      <c r="N511">
        <f t="shared" si="87"/>
        <v>134.68509758574078</v>
      </c>
      <c r="O511">
        <f t="shared" si="88"/>
        <v>310.84222108660583</v>
      </c>
      <c r="P511">
        <f t="shared" si="89"/>
        <v>462.56711807519321</v>
      </c>
      <c r="Q511">
        <f t="shared" si="90"/>
        <v>584.30654752892053</v>
      </c>
      <c r="R511">
        <f t="shared" si="96"/>
        <v>696.37283166500481</v>
      </c>
    </row>
    <row r="512" spans="1:18" x14ac:dyDescent="0.25">
      <c r="A512" t="s">
        <v>194</v>
      </c>
      <c r="B512" t="s">
        <v>214</v>
      </c>
      <c r="C512" s="21">
        <v>1</v>
      </c>
      <c r="D512" s="21">
        <v>4</v>
      </c>
      <c r="E512" s="21">
        <v>3</v>
      </c>
      <c r="F512" s="21" t="s">
        <v>153</v>
      </c>
      <c r="G512" s="97">
        <v>44767</v>
      </c>
      <c r="H512" s="5">
        <v>17.627033977021149</v>
      </c>
      <c r="I512" s="5">
        <v>55.222921094157854</v>
      </c>
      <c r="J512" s="5">
        <v>155.32098707423896</v>
      </c>
      <c r="K512" s="5">
        <v>168.42731862855669</v>
      </c>
      <c r="L512" s="5">
        <v>162.76517478304524</v>
      </c>
      <c r="M512" s="5"/>
      <c r="N512">
        <f t="shared" si="87"/>
        <v>72.849955071179011</v>
      </c>
      <c r="O512">
        <f t="shared" si="88"/>
        <v>228.17094214541797</v>
      </c>
      <c r="P512">
        <f t="shared" si="89"/>
        <v>396.59826077397463</v>
      </c>
      <c r="Q512">
        <f t="shared" si="90"/>
        <v>559.3634355570199</v>
      </c>
    </row>
    <row r="513" spans="1:18" x14ac:dyDescent="0.25">
      <c r="A513" t="s">
        <v>194</v>
      </c>
      <c r="B513" t="s">
        <v>214</v>
      </c>
      <c r="C513" s="21">
        <v>1</v>
      </c>
      <c r="D513" s="21">
        <v>4</v>
      </c>
      <c r="E513" s="21">
        <v>3</v>
      </c>
      <c r="F513" s="21" t="s">
        <v>153</v>
      </c>
      <c r="G513" s="97">
        <v>44809</v>
      </c>
      <c r="H513" s="5">
        <v>4.797868210988975</v>
      </c>
      <c r="I513" s="5">
        <v>3.5028784041440186</v>
      </c>
      <c r="J513" s="5">
        <v>51.960591863308665</v>
      </c>
      <c r="K513" s="5">
        <v>157.28757469275749</v>
      </c>
      <c r="L513" s="5">
        <v>136.51056736433222</v>
      </c>
      <c r="M513" s="5"/>
      <c r="N513">
        <f t="shared" si="87"/>
        <v>8.3007466151329936</v>
      </c>
      <c r="O513">
        <f t="shared" si="88"/>
        <v>60.261338478441658</v>
      </c>
      <c r="P513">
        <f t="shared" si="89"/>
        <v>217.54891317119916</v>
      </c>
      <c r="Q513">
        <f t="shared" si="90"/>
        <v>354.05948053553141</v>
      </c>
    </row>
    <row r="514" spans="1:18" x14ac:dyDescent="0.25">
      <c r="A514" t="s">
        <v>194</v>
      </c>
      <c r="B514" t="s">
        <v>214</v>
      </c>
      <c r="C514" s="21">
        <v>1</v>
      </c>
      <c r="D514" s="21">
        <v>4</v>
      </c>
      <c r="E514" s="21">
        <v>3</v>
      </c>
      <c r="F514" s="21" t="s">
        <v>153</v>
      </c>
      <c r="G514" s="97">
        <v>44846</v>
      </c>
      <c r="H514" s="5">
        <v>3.6496143421365916</v>
      </c>
      <c r="I514" s="5">
        <v>2.4143622888046039</v>
      </c>
      <c r="J514" s="5">
        <v>26.002090743103132</v>
      </c>
      <c r="K514" s="5">
        <v>86.201607928777065</v>
      </c>
      <c r="L514" s="5">
        <v>79.699797638527428</v>
      </c>
      <c r="M514" s="5">
        <v>72.564119513854848</v>
      </c>
      <c r="N514">
        <f t="shared" si="87"/>
        <v>6.0639766309411955</v>
      </c>
      <c r="O514">
        <f t="shared" si="88"/>
        <v>32.06606737404433</v>
      </c>
      <c r="P514">
        <f t="shared" si="89"/>
        <v>118.2676753028214</v>
      </c>
      <c r="Q514">
        <f t="shared" si="90"/>
        <v>197.96747294134883</v>
      </c>
      <c r="R514">
        <f t="shared" ref="R514:R515" si="97">M514+Q514</f>
        <v>270.53159245520368</v>
      </c>
    </row>
    <row r="515" spans="1:18" x14ac:dyDescent="0.25">
      <c r="A515" t="s">
        <v>194</v>
      </c>
      <c r="B515" t="s">
        <v>214</v>
      </c>
      <c r="C515" s="21">
        <v>1</v>
      </c>
      <c r="D515" s="21">
        <v>4</v>
      </c>
      <c r="E515" s="21">
        <v>3</v>
      </c>
      <c r="F515" s="21" t="s">
        <v>153</v>
      </c>
      <c r="G515" s="97">
        <v>44900</v>
      </c>
      <c r="H515" s="5">
        <v>7.9402111640379704</v>
      </c>
      <c r="I515" s="5">
        <v>5.657046921134059</v>
      </c>
      <c r="J515" s="5">
        <v>9.8030038877607151</v>
      </c>
      <c r="K515" s="5">
        <v>8.9877994738002354</v>
      </c>
      <c r="L515" s="5">
        <v>24.272657548455683</v>
      </c>
      <c r="M515" s="5">
        <v>71.109042067940706</v>
      </c>
      <c r="N515">
        <f t="shared" ref="N515:N578" si="98">H515+I515</f>
        <v>13.597258085172029</v>
      </c>
      <c r="O515">
        <f t="shared" ref="O515:O578" si="99">H515+I515+J515</f>
        <v>23.400261972932746</v>
      </c>
      <c r="P515">
        <f t="shared" si="89"/>
        <v>32.388061446732983</v>
      </c>
      <c r="Q515">
        <f t="shared" si="90"/>
        <v>56.660718995188667</v>
      </c>
      <c r="R515">
        <f t="shared" si="97"/>
        <v>127.76976106312938</v>
      </c>
    </row>
    <row r="516" spans="1:18" x14ac:dyDescent="0.25">
      <c r="A516" t="s">
        <v>194</v>
      </c>
      <c r="B516" t="s">
        <v>214</v>
      </c>
      <c r="C516" s="21">
        <v>1</v>
      </c>
      <c r="D516" s="21">
        <v>4</v>
      </c>
      <c r="E516" s="21">
        <v>3</v>
      </c>
      <c r="F516" s="21" t="s">
        <v>153</v>
      </c>
      <c r="G516" s="97">
        <v>44958</v>
      </c>
      <c r="H516" s="5">
        <v>11.562935934522615</v>
      </c>
      <c r="I516" s="5">
        <v>18.270482065672695</v>
      </c>
      <c r="J516" s="5">
        <v>40.929227463457096</v>
      </c>
      <c r="K516" s="5">
        <v>30.098754480480459</v>
      </c>
      <c r="L516" s="5">
        <v>29.639888212444042</v>
      </c>
      <c r="M516" s="5"/>
      <c r="N516">
        <f t="shared" si="98"/>
        <v>29.833418000195309</v>
      </c>
      <c r="O516">
        <f t="shared" si="99"/>
        <v>70.762645463652404</v>
      </c>
      <c r="P516">
        <f t="shared" si="89"/>
        <v>100.86139994413287</v>
      </c>
      <c r="Q516">
        <f t="shared" si="90"/>
        <v>130.50128815657692</v>
      </c>
    </row>
    <row r="517" spans="1:18" x14ac:dyDescent="0.25">
      <c r="A517" t="s">
        <v>194</v>
      </c>
      <c r="B517" t="s">
        <v>214</v>
      </c>
      <c r="C517" s="21">
        <v>1</v>
      </c>
      <c r="D517" s="21">
        <v>4</v>
      </c>
      <c r="E517" s="21">
        <v>3</v>
      </c>
      <c r="F517" s="21" t="s">
        <v>153</v>
      </c>
      <c r="G517" s="97">
        <v>44991</v>
      </c>
      <c r="H517" s="5">
        <v>9.4393695903560406</v>
      </c>
      <c r="I517" s="5">
        <v>12.930918276772173</v>
      </c>
      <c r="J517" s="5">
        <v>41.890041152032197</v>
      </c>
      <c r="K517" s="5">
        <v>32.549733919351581</v>
      </c>
      <c r="L517" s="5">
        <v>30.469396909162558</v>
      </c>
      <c r="M517" s="5">
        <v>80.292527600873115</v>
      </c>
      <c r="N517">
        <f t="shared" si="98"/>
        <v>22.370287867128212</v>
      </c>
      <c r="O517">
        <f t="shared" si="99"/>
        <v>64.260329019160409</v>
      </c>
      <c r="P517">
        <f t="shared" si="89"/>
        <v>96.81006293851199</v>
      </c>
      <c r="Q517">
        <f t="shared" si="90"/>
        <v>127.27945984767454</v>
      </c>
      <c r="R517">
        <f t="shared" ref="R517:R518" si="100">M517+Q517</f>
        <v>207.57198744854765</v>
      </c>
    </row>
    <row r="518" spans="1:18" x14ac:dyDescent="0.25">
      <c r="A518" t="s">
        <v>195</v>
      </c>
      <c r="B518" t="s">
        <v>214</v>
      </c>
      <c r="C518" s="5">
        <v>2</v>
      </c>
      <c r="D518" s="21">
        <v>1</v>
      </c>
      <c r="E518" s="21">
        <v>3</v>
      </c>
      <c r="F518" s="21" t="s">
        <v>153</v>
      </c>
      <c r="G518" s="100">
        <v>44719</v>
      </c>
      <c r="H518">
        <v>61.338984151778916</v>
      </c>
      <c r="I518">
        <v>74.372190838774415</v>
      </c>
      <c r="J518">
        <v>85.111206781539764</v>
      </c>
      <c r="K518">
        <v>88.758608412470437</v>
      </c>
      <c r="L518">
        <v>83.127788244542003</v>
      </c>
      <c r="M518">
        <v>78.026141498924787</v>
      </c>
      <c r="N518">
        <f t="shared" si="98"/>
        <v>135.71117499055333</v>
      </c>
      <c r="O518">
        <f t="shared" si="99"/>
        <v>220.82238177209308</v>
      </c>
      <c r="P518">
        <f t="shared" si="89"/>
        <v>309.58099018456352</v>
      </c>
      <c r="Q518">
        <f t="shared" si="90"/>
        <v>392.70877842910551</v>
      </c>
      <c r="R518">
        <f t="shared" si="100"/>
        <v>470.73491992803031</v>
      </c>
    </row>
    <row r="519" spans="1:18" x14ac:dyDescent="0.25">
      <c r="A519" t="s">
        <v>195</v>
      </c>
      <c r="B519" t="s">
        <v>214</v>
      </c>
      <c r="C519" s="5">
        <v>2</v>
      </c>
      <c r="D519" s="21">
        <v>1</v>
      </c>
      <c r="E519" s="21">
        <v>3</v>
      </c>
      <c r="F519" s="21" t="s">
        <v>153</v>
      </c>
      <c r="G519" s="100">
        <v>44767</v>
      </c>
      <c r="H519">
        <v>22.397180129605342</v>
      </c>
      <c r="I519">
        <v>35.941410405953988</v>
      </c>
      <c r="J519">
        <v>99.1754245302144</v>
      </c>
      <c r="K519">
        <v>93.508614024287056</v>
      </c>
      <c r="L519">
        <v>110.68646635831524</v>
      </c>
      <c r="N519">
        <f t="shared" si="98"/>
        <v>58.338590535559334</v>
      </c>
      <c r="O519">
        <f t="shared" si="99"/>
        <v>157.51401506577372</v>
      </c>
      <c r="P519">
        <f t="shared" si="89"/>
        <v>251.02262909006078</v>
      </c>
      <c r="Q519">
        <f t="shared" si="90"/>
        <v>361.70909544837605</v>
      </c>
    </row>
    <row r="520" spans="1:18" x14ac:dyDescent="0.25">
      <c r="A520" t="s">
        <v>195</v>
      </c>
      <c r="B520" t="s">
        <v>214</v>
      </c>
      <c r="C520" s="5">
        <v>2</v>
      </c>
      <c r="D520" s="21">
        <v>1</v>
      </c>
      <c r="E520" s="21">
        <v>3</v>
      </c>
      <c r="F520" s="21" t="s">
        <v>153</v>
      </c>
      <c r="G520" s="100">
        <v>44809</v>
      </c>
      <c r="H520">
        <v>4.8156940948724127</v>
      </c>
      <c r="I520">
        <v>3.5061369645662039</v>
      </c>
      <c r="J520">
        <v>28.683451769711141</v>
      </c>
      <c r="K520">
        <v>80.60778740861015</v>
      </c>
      <c r="L520">
        <v>100.39797001826767</v>
      </c>
      <c r="N520">
        <f t="shared" si="98"/>
        <v>8.3218310594386171</v>
      </c>
      <c r="O520">
        <f t="shared" si="99"/>
        <v>37.005282829149756</v>
      </c>
      <c r="P520">
        <f t="shared" si="89"/>
        <v>117.6130702377599</v>
      </c>
      <c r="Q520">
        <f t="shared" si="90"/>
        <v>218.01104025602757</v>
      </c>
    </row>
    <row r="521" spans="1:18" x14ac:dyDescent="0.25">
      <c r="A521" t="s">
        <v>195</v>
      </c>
      <c r="B521" t="s">
        <v>214</v>
      </c>
      <c r="C521" s="5">
        <v>2</v>
      </c>
      <c r="D521" s="21">
        <v>1</v>
      </c>
      <c r="E521" s="21">
        <v>3</v>
      </c>
      <c r="F521" s="21" t="s">
        <v>153</v>
      </c>
      <c r="G521" s="100">
        <v>44846</v>
      </c>
      <c r="H521">
        <v>2.3512726704460878</v>
      </c>
      <c r="I521">
        <v>4.2797885220059468</v>
      </c>
      <c r="J521">
        <v>10.45209719046289</v>
      </c>
      <c r="K521">
        <v>12.482783277242575</v>
      </c>
      <c r="L521">
        <v>27.285272335663247</v>
      </c>
      <c r="M521">
        <v>58.086349203165113</v>
      </c>
      <c r="N521">
        <f t="shared" si="98"/>
        <v>6.6310611924520346</v>
      </c>
      <c r="O521">
        <f t="shared" si="99"/>
        <v>17.083158382914924</v>
      </c>
      <c r="P521">
        <f t="shared" si="89"/>
        <v>29.565941660157499</v>
      </c>
      <c r="Q521">
        <f t="shared" si="90"/>
        <v>56.851213995820743</v>
      </c>
      <c r="R521">
        <f>M521+Q521</f>
        <v>114.93756319898586</v>
      </c>
    </row>
    <row r="522" spans="1:18" x14ac:dyDescent="0.25">
      <c r="A522" t="s">
        <v>195</v>
      </c>
      <c r="B522" t="s">
        <v>214</v>
      </c>
      <c r="C522" s="5">
        <v>2</v>
      </c>
      <c r="D522" s="21">
        <v>1</v>
      </c>
      <c r="E522" s="21">
        <v>3</v>
      </c>
      <c r="F522" s="21" t="s">
        <v>153</v>
      </c>
      <c r="G522" s="100">
        <v>44900</v>
      </c>
      <c r="H522">
        <v>7.3454269044315588</v>
      </c>
      <c r="I522">
        <v>7.9943994553523181</v>
      </c>
      <c r="J522">
        <v>11.233499357369212</v>
      </c>
      <c r="K522">
        <v>10.012842973994008</v>
      </c>
      <c r="L522">
        <v>28.642116843100482</v>
      </c>
      <c r="N522">
        <f t="shared" si="98"/>
        <v>15.339826359783878</v>
      </c>
      <c r="O522">
        <f t="shared" si="99"/>
        <v>26.573325717153089</v>
      </c>
      <c r="P522">
        <f t="shared" si="89"/>
        <v>36.586168691147094</v>
      </c>
      <c r="Q522">
        <f t="shared" si="90"/>
        <v>65.228285534247576</v>
      </c>
    </row>
    <row r="523" spans="1:18" x14ac:dyDescent="0.25">
      <c r="A523" t="s">
        <v>195</v>
      </c>
      <c r="B523" t="s">
        <v>214</v>
      </c>
      <c r="C523" s="5">
        <v>2</v>
      </c>
      <c r="D523" s="21">
        <v>1</v>
      </c>
      <c r="E523" s="21">
        <v>3</v>
      </c>
      <c r="F523" s="21" t="s">
        <v>153</v>
      </c>
      <c r="G523" s="100">
        <v>44958</v>
      </c>
      <c r="H523">
        <v>15.840593521103354</v>
      </c>
      <c r="I523">
        <v>25.182547128367602</v>
      </c>
      <c r="J523">
        <v>47.534987836599328</v>
      </c>
      <c r="K523">
        <v>24.808037317605248</v>
      </c>
      <c r="L523">
        <v>9.8984730345473899</v>
      </c>
      <c r="N523">
        <f t="shared" si="98"/>
        <v>41.02314064947096</v>
      </c>
      <c r="O523">
        <f t="shared" si="99"/>
        <v>88.558128486070288</v>
      </c>
      <c r="P523">
        <f t="shared" si="89"/>
        <v>113.36616580367553</v>
      </c>
      <c r="Q523">
        <f t="shared" si="90"/>
        <v>123.26463883822292</v>
      </c>
    </row>
    <row r="524" spans="1:18" x14ac:dyDescent="0.25">
      <c r="A524" t="s">
        <v>195</v>
      </c>
      <c r="B524" t="s">
        <v>214</v>
      </c>
      <c r="C524" s="5">
        <v>2</v>
      </c>
      <c r="D524" s="21">
        <v>1</v>
      </c>
      <c r="E524" s="21">
        <v>3</v>
      </c>
      <c r="F524" s="21" t="s">
        <v>153</v>
      </c>
      <c r="G524" s="100">
        <v>44991</v>
      </c>
      <c r="H524">
        <v>9.9844595247996697</v>
      </c>
      <c r="I524">
        <v>10.019126131941857</v>
      </c>
      <c r="J524">
        <v>33.411772680109678</v>
      </c>
      <c r="K524">
        <v>21.931480885928671</v>
      </c>
      <c r="L524">
        <v>18.894119367543958</v>
      </c>
      <c r="M524">
        <v>28.300235210381572</v>
      </c>
      <c r="N524">
        <f t="shared" si="98"/>
        <v>20.003585656741528</v>
      </c>
      <c r="O524">
        <f t="shared" si="99"/>
        <v>53.415358336851206</v>
      </c>
      <c r="P524">
        <f t="shared" si="89"/>
        <v>75.346839222779877</v>
      </c>
      <c r="Q524">
        <f t="shared" si="90"/>
        <v>94.240958590323828</v>
      </c>
      <c r="R524">
        <f t="shared" ref="R524:R525" si="101">M524+Q524</f>
        <v>122.5411938007054</v>
      </c>
    </row>
    <row r="525" spans="1:18" x14ac:dyDescent="0.25">
      <c r="A525" t="s">
        <v>196</v>
      </c>
      <c r="B525" t="s">
        <v>214</v>
      </c>
      <c r="C525" s="5">
        <v>2</v>
      </c>
      <c r="D525" s="21">
        <v>2</v>
      </c>
      <c r="E525" s="21">
        <v>3</v>
      </c>
      <c r="F525" s="21" t="s">
        <v>153</v>
      </c>
      <c r="G525" s="97">
        <v>44719</v>
      </c>
      <c r="H525" s="5">
        <v>54.281914655175427</v>
      </c>
      <c r="I525" s="5">
        <v>58.175982772334365</v>
      </c>
      <c r="J525" s="5">
        <v>101.74869815398895</v>
      </c>
      <c r="K525" s="5">
        <v>93.117824220117853</v>
      </c>
      <c r="L525" s="5">
        <v>93.039570097160095</v>
      </c>
      <c r="M525" s="5">
        <v>75.561327533965994</v>
      </c>
      <c r="N525">
        <f t="shared" si="98"/>
        <v>112.45789742750979</v>
      </c>
      <c r="O525">
        <f t="shared" si="99"/>
        <v>214.20659558149873</v>
      </c>
      <c r="P525">
        <f t="shared" si="89"/>
        <v>307.32441980161661</v>
      </c>
      <c r="Q525">
        <f t="shared" si="90"/>
        <v>400.36398989877671</v>
      </c>
      <c r="R525">
        <f t="shared" si="101"/>
        <v>475.9253174327427</v>
      </c>
    </row>
    <row r="526" spans="1:18" x14ac:dyDescent="0.25">
      <c r="A526" t="s">
        <v>196</v>
      </c>
      <c r="B526" t="s">
        <v>214</v>
      </c>
      <c r="C526" s="5">
        <v>2</v>
      </c>
      <c r="D526" s="21">
        <v>2</v>
      </c>
      <c r="E526" s="21">
        <v>3</v>
      </c>
      <c r="F526" s="21" t="s">
        <v>153</v>
      </c>
      <c r="G526" s="97">
        <v>44767</v>
      </c>
      <c r="H526" s="5">
        <v>17.12398456348987</v>
      </c>
      <c r="I526" s="5">
        <v>43.106556139581954</v>
      </c>
      <c r="J526" s="5">
        <v>104.72660174003146</v>
      </c>
      <c r="K526" s="5">
        <v>89.63287400934972</v>
      </c>
      <c r="L526" s="5">
        <v>85.656119521054364</v>
      </c>
      <c r="M526" s="5"/>
      <c r="N526">
        <f t="shared" si="98"/>
        <v>60.230540703071824</v>
      </c>
      <c r="O526">
        <f t="shared" si="99"/>
        <v>164.95714244310329</v>
      </c>
      <c r="P526">
        <f t="shared" si="89"/>
        <v>254.59001645245303</v>
      </c>
      <c r="Q526">
        <f t="shared" si="90"/>
        <v>340.24613597350742</v>
      </c>
    </row>
    <row r="527" spans="1:18" x14ac:dyDescent="0.25">
      <c r="A527" t="s">
        <v>196</v>
      </c>
      <c r="B527" t="s">
        <v>214</v>
      </c>
      <c r="C527" s="5">
        <v>2</v>
      </c>
      <c r="D527" s="21">
        <v>2</v>
      </c>
      <c r="E527" s="21">
        <v>3</v>
      </c>
      <c r="F527" s="21" t="s">
        <v>153</v>
      </c>
      <c r="G527" s="97">
        <v>44809</v>
      </c>
      <c r="H527" s="5">
        <v>5.4446266532211407</v>
      </c>
      <c r="I527" s="5">
        <v>7.5890336216556999</v>
      </c>
      <c r="J527" s="5">
        <v>55.644259137465951</v>
      </c>
      <c r="K527" s="5">
        <v>129.54678101169387</v>
      </c>
      <c r="L527" s="5">
        <v>113.08929325987474</v>
      </c>
      <c r="M527" s="5"/>
      <c r="N527">
        <f t="shared" si="98"/>
        <v>13.033660274876841</v>
      </c>
      <c r="O527">
        <f t="shared" si="99"/>
        <v>68.677919412342789</v>
      </c>
      <c r="P527">
        <f t="shared" si="89"/>
        <v>198.22470042403666</v>
      </c>
      <c r="Q527">
        <f t="shared" si="90"/>
        <v>311.31399368391141</v>
      </c>
    </row>
    <row r="528" spans="1:18" x14ac:dyDescent="0.25">
      <c r="A528" t="s">
        <v>196</v>
      </c>
      <c r="B528" t="s">
        <v>214</v>
      </c>
      <c r="C528" s="5">
        <v>2</v>
      </c>
      <c r="D528" s="21">
        <v>2</v>
      </c>
      <c r="E528" s="21">
        <v>3</v>
      </c>
      <c r="F528" s="21" t="s">
        <v>153</v>
      </c>
      <c r="G528" s="97">
        <v>44846</v>
      </c>
      <c r="H528" s="5">
        <v>7.9248805072153479</v>
      </c>
      <c r="I528" s="5">
        <v>4.4764453695549697</v>
      </c>
      <c r="J528" s="5">
        <v>13.914216605691351</v>
      </c>
      <c r="K528" s="5">
        <v>38.168579619389433</v>
      </c>
      <c r="L528" s="5">
        <v>76.982843503650756</v>
      </c>
      <c r="M528" s="5">
        <v>69.537759217390118</v>
      </c>
      <c r="N528">
        <f t="shared" si="98"/>
        <v>12.401325876770319</v>
      </c>
      <c r="O528">
        <f t="shared" si="99"/>
        <v>26.315542482461669</v>
      </c>
      <c r="P528">
        <f t="shared" si="89"/>
        <v>64.484122101851099</v>
      </c>
      <c r="Q528">
        <f t="shared" si="90"/>
        <v>141.46696560550185</v>
      </c>
      <c r="R528">
        <f t="shared" ref="R528:R529" si="102">M528+Q528</f>
        <v>211.00472482289197</v>
      </c>
    </row>
    <row r="529" spans="1:18" x14ac:dyDescent="0.25">
      <c r="A529" t="s">
        <v>196</v>
      </c>
      <c r="B529" t="s">
        <v>214</v>
      </c>
      <c r="C529" s="5">
        <v>2</v>
      </c>
      <c r="D529" s="21">
        <v>2</v>
      </c>
      <c r="E529" s="21">
        <v>3</v>
      </c>
      <c r="F529" s="21" t="s">
        <v>153</v>
      </c>
      <c r="G529" s="97">
        <v>44900</v>
      </c>
      <c r="H529" s="5">
        <v>14.689366363955667</v>
      </c>
      <c r="I529" s="5">
        <v>9.6101908047107951</v>
      </c>
      <c r="J529" s="5">
        <v>21.166596517045313</v>
      </c>
      <c r="K529" s="5">
        <v>14.200224829589718</v>
      </c>
      <c r="L529" s="5">
        <v>35.719130458325388</v>
      </c>
      <c r="M529" s="5">
        <v>48.983816762517968</v>
      </c>
      <c r="N529">
        <f t="shared" si="98"/>
        <v>24.29955716866646</v>
      </c>
      <c r="O529">
        <f t="shared" si="99"/>
        <v>45.466153685711774</v>
      </c>
      <c r="P529">
        <f t="shared" si="89"/>
        <v>59.666378515301489</v>
      </c>
      <c r="Q529">
        <f t="shared" si="90"/>
        <v>95.385508973626884</v>
      </c>
      <c r="R529">
        <f t="shared" si="102"/>
        <v>144.36932573614484</v>
      </c>
    </row>
    <row r="530" spans="1:18" x14ac:dyDescent="0.25">
      <c r="A530" t="s">
        <v>196</v>
      </c>
      <c r="B530" t="s">
        <v>214</v>
      </c>
      <c r="C530" s="5">
        <v>2</v>
      </c>
      <c r="D530" s="21">
        <v>2</v>
      </c>
      <c r="E530" s="21">
        <v>3</v>
      </c>
      <c r="F530" s="21" t="s">
        <v>153</v>
      </c>
      <c r="G530" s="97">
        <v>44958</v>
      </c>
      <c r="H530" s="5">
        <v>11.670900036326376</v>
      </c>
      <c r="I530" s="5">
        <v>21.427426938617668</v>
      </c>
      <c r="J530" s="5">
        <v>38.850489791197468</v>
      </c>
      <c r="K530" s="5">
        <v>22.481972330426721</v>
      </c>
      <c r="L530" s="5">
        <v>11.177582304514253</v>
      </c>
      <c r="M530" s="5"/>
      <c r="N530">
        <f t="shared" si="98"/>
        <v>33.098326974944044</v>
      </c>
      <c r="O530">
        <f t="shared" si="99"/>
        <v>71.948816766141505</v>
      </c>
      <c r="P530">
        <f t="shared" si="89"/>
        <v>94.430789096568219</v>
      </c>
      <c r="Q530">
        <f t="shared" si="90"/>
        <v>105.60837140108248</v>
      </c>
    </row>
    <row r="531" spans="1:18" x14ac:dyDescent="0.25">
      <c r="A531" t="s">
        <v>196</v>
      </c>
      <c r="B531" t="s">
        <v>214</v>
      </c>
      <c r="C531" s="5">
        <v>2</v>
      </c>
      <c r="D531" s="21">
        <v>2</v>
      </c>
      <c r="E531" s="21">
        <v>3</v>
      </c>
      <c r="F531" s="21" t="s">
        <v>153</v>
      </c>
      <c r="G531" s="97">
        <v>44991</v>
      </c>
      <c r="H531" s="5">
        <v>8.9243905705744559</v>
      </c>
      <c r="I531" s="5">
        <v>11.371781807292917</v>
      </c>
      <c r="J531" s="5">
        <v>36.639139970659699</v>
      </c>
      <c r="K531" s="5">
        <v>28.412579026308265</v>
      </c>
      <c r="L531" s="5">
        <v>16.551624753824939</v>
      </c>
      <c r="M531" s="5">
        <v>38.244576324014325</v>
      </c>
      <c r="N531">
        <f t="shared" si="98"/>
        <v>20.296172377867371</v>
      </c>
      <c r="O531">
        <f t="shared" si="99"/>
        <v>56.93531234852707</v>
      </c>
      <c r="P531">
        <f t="shared" si="89"/>
        <v>85.347891374835342</v>
      </c>
      <c r="Q531">
        <f t="shared" si="90"/>
        <v>101.89951612866028</v>
      </c>
      <c r="R531">
        <f t="shared" ref="R531:R532" si="103">M531+Q531</f>
        <v>140.14409245267461</v>
      </c>
    </row>
    <row r="532" spans="1:18" x14ac:dyDescent="0.25">
      <c r="A532" t="s">
        <v>197</v>
      </c>
      <c r="B532" t="s">
        <v>214</v>
      </c>
      <c r="C532" s="5">
        <v>2</v>
      </c>
      <c r="D532" s="21">
        <v>3</v>
      </c>
      <c r="E532" s="21">
        <v>3</v>
      </c>
      <c r="F532" s="21" t="s">
        <v>153</v>
      </c>
      <c r="G532" s="100">
        <v>44719</v>
      </c>
      <c r="H532">
        <v>53.60123053188147</v>
      </c>
      <c r="I532">
        <v>59.527869647679815</v>
      </c>
      <c r="J532">
        <v>140.90253250121438</v>
      </c>
      <c r="K532">
        <v>126.28029593985427</v>
      </c>
      <c r="L532">
        <v>123.59552199292541</v>
      </c>
      <c r="M532">
        <v>99.265942090216541</v>
      </c>
      <c r="N532">
        <f t="shared" si="98"/>
        <v>113.12910017956128</v>
      </c>
      <c r="O532">
        <f t="shared" si="99"/>
        <v>254.03163268077566</v>
      </c>
      <c r="P532">
        <f t="shared" si="89"/>
        <v>380.31192862062994</v>
      </c>
      <c r="Q532">
        <f t="shared" si="90"/>
        <v>503.90745061355534</v>
      </c>
      <c r="R532">
        <f t="shared" si="103"/>
        <v>603.17339270377192</v>
      </c>
    </row>
    <row r="533" spans="1:18" x14ac:dyDescent="0.25">
      <c r="A533" t="s">
        <v>197</v>
      </c>
      <c r="B533" t="s">
        <v>214</v>
      </c>
      <c r="C533" s="5">
        <v>2</v>
      </c>
      <c r="D533" s="21">
        <v>3</v>
      </c>
      <c r="E533" s="21">
        <v>3</v>
      </c>
      <c r="F533" s="21" t="s">
        <v>153</v>
      </c>
      <c r="G533" s="100">
        <v>44767</v>
      </c>
      <c r="H533">
        <v>17.952571965830419</v>
      </c>
      <c r="I533">
        <v>43.1538874790851</v>
      </c>
      <c r="J533">
        <v>122.47743659732987</v>
      </c>
      <c r="K533">
        <v>101.24060857188057</v>
      </c>
      <c r="L533">
        <v>149.96496562904025</v>
      </c>
      <c r="N533">
        <f t="shared" si="98"/>
        <v>61.106459444915515</v>
      </c>
      <c r="O533">
        <f t="shared" si="99"/>
        <v>183.58389604224539</v>
      </c>
      <c r="P533">
        <f t="shared" si="89"/>
        <v>284.82450461412594</v>
      </c>
      <c r="Q533">
        <f t="shared" si="90"/>
        <v>434.78947024316619</v>
      </c>
    </row>
    <row r="534" spans="1:18" x14ac:dyDescent="0.25">
      <c r="A534" t="s">
        <v>197</v>
      </c>
      <c r="B534" t="s">
        <v>214</v>
      </c>
      <c r="C534" s="5">
        <v>2</v>
      </c>
      <c r="D534" s="21">
        <v>3</v>
      </c>
      <c r="E534" s="21">
        <v>3</v>
      </c>
      <c r="F534" s="21" t="s">
        <v>153</v>
      </c>
      <c r="G534" s="100">
        <v>44809</v>
      </c>
      <c r="H534">
        <v>4.924464843888444</v>
      </c>
      <c r="I534">
        <v>5.6248806482200528</v>
      </c>
      <c r="J534">
        <v>50.185105010693128</v>
      </c>
      <c r="K534">
        <v>98.489508399016756</v>
      </c>
      <c r="L534">
        <v>81.780080680362417</v>
      </c>
      <c r="N534">
        <f t="shared" si="98"/>
        <v>10.549345492108497</v>
      </c>
      <c r="O534">
        <f t="shared" si="99"/>
        <v>60.734450502801621</v>
      </c>
      <c r="P534">
        <f t="shared" si="89"/>
        <v>159.22395890181838</v>
      </c>
      <c r="Q534">
        <f t="shared" si="90"/>
        <v>241.00403958218078</v>
      </c>
    </row>
    <row r="535" spans="1:18" x14ac:dyDescent="0.25">
      <c r="A535" t="s">
        <v>197</v>
      </c>
      <c r="B535" t="s">
        <v>214</v>
      </c>
      <c r="C535" s="5">
        <v>2</v>
      </c>
      <c r="D535" s="21">
        <v>3</v>
      </c>
      <c r="E535" s="21">
        <v>3</v>
      </c>
      <c r="F535" s="21" t="s">
        <v>153</v>
      </c>
      <c r="G535" s="100">
        <v>44846</v>
      </c>
      <c r="H535">
        <v>2.778839785633294</v>
      </c>
      <c r="I535">
        <v>4.163274403337426</v>
      </c>
      <c r="J535">
        <v>5.2624594927573449</v>
      </c>
      <c r="K535">
        <v>40.049758095502959</v>
      </c>
      <c r="L535">
        <v>66.550905678349324</v>
      </c>
      <c r="M535">
        <v>33.796398312335</v>
      </c>
      <c r="N535">
        <f t="shared" si="98"/>
        <v>6.9421141889707201</v>
      </c>
      <c r="O535">
        <f t="shared" si="99"/>
        <v>12.204573681728064</v>
      </c>
      <c r="P535">
        <f t="shared" si="89"/>
        <v>52.254331777231023</v>
      </c>
      <c r="Q535">
        <f t="shared" si="90"/>
        <v>118.80523745558034</v>
      </c>
      <c r="R535">
        <f t="shared" ref="R535:R536" si="104">M535+Q535</f>
        <v>152.60163576791535</v>
      </c>
    </row>
    <row r="536" spans="1:18" x14ac:dyDescent="0.25">
      <c r="A536" t="s">
        <v>197</v>
      </c>
      <c r="B536" t="s">
        <v>214</v>
      </c>
      <c r="C536" s="5">
        <v>2</v>
      </c>
      <c r="D536" s="21">
        <v>3</v>
      </c>
      <c r="E536" s="21">
        <v>3</v>
      </c>
      <c r="F536" s="21" t="s">
        <v>153</v>
      </c>
      <c r="G536" s="100">
        <v>44900</v>
      </c>
      <c r="H536">
        <v>6.3116994062031884</v>
      </c>
      <c r="I536">
        <v>5.2242532493699096</v>
      </c>
      <c r="J536">
        <v>10.833625788587971</v>
      </c>
      <c r="K536">
        <v>10.585722033952914</v>
      </c>
      <c r="L536">
        <v>13.552530135107723</v>
      </c>
      <c r="M536">
        <v>45.32827980726919</v>
      </c>
      <c r="N536">
        <f t="shared" si="98"/>
        <v>11.535952655573098</v>
      </c>
      <c r="O536">
        <f t="shared" si="99"/>
        <v>22.369578444161071</v>
      </c>
      <c r="P536">
        <f t="shared" si="89"/>
        <v>32.955300478113983</v>
      </c>
      <c r="Q536">
        <f t="shared" si="90"/>
        <v>46.507830613221707</v>
      </c>
      <c r="R536">
        <f t="shared" si="104"/>
        <v>91.836110420490897</v>
      </c>
    </row>
    <row r="537" spans="1:18" x14ac:dyDescent="0.25">
      <c r="A537" t="s">
        <v>197</v>
      </c>
      <c r="B537" t="s">
        <v>214</v>
      </c>
      <c r="C537" s="5">
        <v>2</v>
      </c>
      <c r="D537" s="21">
        <v>3</v>
      </c>
      <c r="E537" s="21">
        <v>3</v>
      </c>
      <c r="F537" s="21" t="s">
        <v>153</v>
      </c>
      <c r="G537" s="100">
        <v>44958</v>
      </c>
      <c r="H537">
        <v>14.013740221486845</v>
      </c>
      <c r="I537">
        <v>19.919946864539728</v>
      </c>
      <c r="J537">
        <v>39.604443605334708</v>
      </c>
      <c r="K537">
        <v>22.560820528997763</v>
      </c>
      <c r="L537">
        <v>16.443646337076814</v>
      </c>
      <c r="N537">
        <f t="shared" si="98"/>
        <v>33.933687086026573</v>
      </c>
      <c r="O537">
        <f t="shared" si="99"/>
        <v>73.538130691361289</v>
      </c>
      <c r="P537">
        <f t="shared" si="89"/>
        <v>96.098951220359055</v>
      </c>
      <c r="Q537">
        <f t="shared" si="90"/>
        <v>112.54259755743587</v>
      </c>
    </row>
    <row r="538" spans="1:18" x14ac:dyDescent="0.25">
      <c r="A538" t="s">
        <v>197</v>
      </c>
      <c r="B538" t="s">
        <v>214</v>
      </c>
      <c r="C538" s="5">
        <v>2</v>
      </c>
      <c r="D538" s="21">
        <v>3</v>
      </c>
      <c r="E538" s="21">
        <v>3</v>
      </c>
      <c r="F538" s="21" t="s">
        <v>153</v>
      </c>
      <c r="G538" s="100">
        <v>44991</v>
      </c>
      <c r="H538">
        <v>9.2742379672371733</v>
      </c>
      <c r="I538">
        <v>11.703883890653476</v>
      </c>
      <c r="J538">
        <v>35.130123614956759</v>
      </c>
      <c r="K538">
        <v>16.034646759697353</v>
      </c>
      <c r="L538">
        <v>15.701129853373626</v>
      </c>
      <c r="M538">
        <v>32.909316196921807</v>
      </c>
      <c r="N538">
        <f t="shared" si="98"/>
        <v>20.978121857890649</v>
      </c>
      <c r="O538">
        <f t="shared" si="99"/>
        <v>56.108245472847408</v>
      </c>
      <c r="P538">
        <f t="shared" si="89"/>
        <v>72.142892232544767</v>
      </c>
      <c r="Q538">
        <f t="shared" si="90"/>
        <v>87.844022085918397</v>
      </c>
      <c r="R538">
        <f t="shared" ref="R538:R539" si="105">M538+Q538</f>
        <v>120.7533382828402</v>
      </c>
    </row>
    <row r="539" spans="1:18" x14ac:dyDescent="0.25">
      <c r="A539" t="s">
        <v>198</v>
      </c>
      <c r="B539" t="s">
        <v>214</v>
      </c>
      <c r="C539" s="5">
        <v>2</v>
      </c>
      <c r="D539" s="21">
        <v>4</v>
      </c>
      <c r="E539" s="21">
        <v>3</v>
      </c>
      <c r="F539" s="21" t="s">
        <v>153</v>
      </c>
      <c r="G539" s="97">
        <v>44719</v>
      </c>
      <c r="H539" s="5">
        <v>57.252548535564628</v>
      </c>
      <c r="I539" s="5">
        <v>66.82065466133993</v>
      </c>
      <c r="J539" s="5">
        <v>160.06032834932813</v>
      </c>
      <c r="K539" s="5">
        <v>152.73360965912875</v>
      </c>
      <c r="L539" s="5">
        <v>146.41621980347409</v>
      </c>
      <c r="M539" s="5">
        <v>112.41023701116713</v>
      </c>
      <c r="N539">
        <f t="shared" si="98"/>
        <v>124.07320319690456</v>
      </c>
      <c r="O539">
        <f t="shared" si="99"/>
        <v>284.13353154623269</v>
      </c>
      <c r="P539">
        <f t="shared" si="89"/>
        <v>436.86714120536146</v>
      </c>
      <c r="Q539">
        <f t="shared" si="90"/>
        <v>583.28336100883553</v>
      </c>
      <c r="R539">
        <f t="shared" si="105"/>
        <v>695.6935980200027</v>
      </c>
    </row>
    <row r="540" spans="1:18" x14ac:dyDescent="0.25">
      <c r="A540" t="s">
        <v>198</v>
      </c>
      <c r="B540" t="s">
        <v>214</v>
      </c>
      <c r="C540" s="5">
        <v>2</v>
      </c>
      <c r="D540" s="21">
        <v>4</v>
      </c>
      <c r="E540" s="21">
        <v>3</v>
      </c>
      <c r="F540" s="21" t="s">
        <v>153</v>
      </c>
      <c r="G540" s="97">
        <v>44767</v>
      </c>
      <c r="H540" s="5">
        <v>18.993117891974983</v>
      </c>
      <c r="I540" s="5">
        <v>43.599115147952276</v>
      </c>
      <c r="J540" s="5">
        <v>126.83839452047435</v>
      </c>
      <c r="K540" s="5">
        <v>133.29552235546095</v>
      </c>
      <c r="L540" s="5">
        <v>106.71685179475107</v>
      </c>
      <c r="M540" s="5"/>
      <c r="N540">
        <f t="shared" si="98"/>
        <v>62.592233039927258</v>
      </c>
      <c r="O540">
        <f t="shared" si="99"/>
        <v>189.4306275604016</v>
      </c>
      <c r="P540">
        <f t="shared" si="89"/>
        <v>322.72614991586255</v>
      </c>
      <c r="Q540">
        <f t="shared" si="90"/>
        <v>429.4430017106136</v>
      </c>
    </row>
    <row r="541" spans="1:18" x14ac:dyDescent="0.25">
      <c r="A541" t="s">
        <v>198</v>
      </c>
      <c r="B541" t="s">
        <v>214</v>
      </c>
      <c r="C541" s="5">
        <v>2</v>
      </c>
      <c r="D541" s="21">
        <v>4</v>
      </c>
      <c r="E541" s="21">
        <v>3</v>
      </c>
      <c r="F541" s="21" t="s">
        <v>153</v>
      </c>
      <c r="G541" s="97">
        <v>44809</v>
      </c>
      <c r="H541" s="5">
        <v>4.6529153063908888</v>
      </c>
      <c r="I541" s="5">
        <v>4.4366402386285175</v>
      </c>
      <c r="J541" s="5">
        <v>43.277211711766604</v>
      </c>
      <c r="K541" s="5">
        <v>105.19770849023394</v>
      </c>
      <c r="L541" s="5">
        <v>138.27781151162912</v>
      </c>
      <c r="M541" s="5"/>
      <c r="N541">
        <f t="shared" si="98"/>
        <v>9.0895555450194063</v>
      </c>
      <c r="O541">
        <f t="shared" si="99"/>
        <v>52.366767256786012</v>
      </c>
      <c r="P541">
        <f t="shared" si="89"/>
        <v>157.56447574701994</v>
      </c>
      <c r="Q541">
        <f t="shared" si="90"/>
        <v>295.84228725864909</v>
      </c>
    </row>
    <row r="542" spans="1:18" x14ac:dyDescent="0.25">
      <c r="A542" t="s">
        <v>198</v>
      </c>
      <c r="B542" t="s">
        <v>214</v>
      </c>
      <c r="C542" s="5">
        <v>2</v>
      </c>
      <c r="D542" s="21">
        <v>4</v>
      </c>
      <c r="E542" s="21">
        <v>3</v>
      </c>
      <c r="F542" s="21" t="s">
        <v>153</v>
      </c>
      <c r="G542" s="97">
        <v>44846</v>
      </c>
      <c r="H542" s="5">
        <v>4.137284030941565</v>
      </c>
      <c r="I542" s="5">
        <v>3.4064019525495466</v>
      </c>
      <c r="J542" s="5">
        <v>7.6379397729915253</v>
      </c>
      <c r="K542" s="5">
        <v>44.799759894042452</v>
      </c>
      <c r="L542" s="5">
        <v>44.755643890680105</v>
      </c>
      <c r="M542" s="5">
        <v>61.923598120816393</v>
      </c>
      <c r="N542">
        <f t="shared" si="98"/>
        <v>7.5436859834911116</v>
      </c>
      <c r="O542">
        <f t="shared" si="99"/>
        <v>15.181625756482637</v>
      </c>
      <c r="P542">
        <f t="shared" si="89"/>
        <v>59.981385650525091</v>
      </c>
      <c r="Q542">
        <f t="shared" si="90"/>
        <v>104.7370295412052</v>
      </c>
      <c r="R542">
        <f t="shared" ref="R542:R543" si="106">M542+Q542</f>
        <v>166.6606276620216</v>
      </c>
    </row>
    <row r="543" spans="1:18" x14ac:dyDescent="0.25">
      <c r="A543" t="s">
        <v>198</v>
      </c>
      <c r="B543" t="s">
        <v>214</v>
      </c>
      <c r="C543" s="5">
        <v>2</v>
      </c>
      <c r="D543" s="21">
        <v>4</v>
      </c>
      <c r="E543" s="21">
        <v>3</v>
      </c>
      <c r="F543" s="21" t="s">
        <v>153</v>
      </c>
      <c r="G543" s="97">
        <v>44900</v>
      </c>
      <c r="H543" s="5">
        <v>9.9266240243200805</v>
      </c>
      <c r="I543" s="5">
        <v>6.0479080146497912</v>
      </c>
      <c r="J543" s="5">
        <v>10.411794649435643</v>
      </c>
      <c r="K543" s="5">
        <v>14.704687998355221</v>
      </c>
      <c r="L543" s="5">
        <v>53.078086886855374</v>
      </c>
      <c r="M543" s="5">
        <v>47.388027918978331</v>
      </c>
      <c r="N543">
        <f t="shared" si="98"/>
        <v>15.974532038969873</v>
      </c>
      <c r="O543">
        <f t="shared" si="99"/>
        <v>26.386326688405518</v>
      </c>
      <c r="P543">
        <f t="shared" si="89"/>
        <v>41.091014686760737</v>
      </c>
      <c r="Q543">
        <f t="shared" si="90"/>
        <v>94.169101573616103</v>
      </c>
      <c r="R543">
        <f t="shared" si="106"/>
        <v>141.55712949259444</v>
      </c>
    </row>
    <row r="544" spans="1:18" x14ac:dyDescent="0.25">
      <c r="A544" t="s">
        <v>198</v>
      </c>
      <c r="B544" t="s">
        <v>214</v>
      </c>
      <c r="C544" s="5">
        <v>2</v>
      </c>
      <c r="D544" s="21">
        <v>4</v>
      </c>
      <c r="E544" s="21">
        <v>3</v>
      </c>
      <c r="F544" s="21" t="s">
        <v>153</v>
      </c>
      <c r="G544" s="97">
        <v>44958</v>
      </c>
      <c r="H544" s="5">
        <v>12.795346277262443</v>
      </c>
      <c r="I544" s="5">
        <v>21.341994919368627</v>
      </c>
      <c r="J544" s="5">
        <v>49.557520521782955</v>
      </c>
      <c r="K544" s="5">
        <v>23.046125777055359</v>
      </c>
      <c r="L544" s="5">
        <v>17.556433732519832</v>
      </c>
      <c r="M544" s="5"/>
      <c r="N544">
        <f t="shared" si="98"/>
        <v>34.13734119663107</v>
      </c>
      <c r="O544">
        <f t="shared" si="99"/>
        <v>83.694861718414018</v>
      </c>
      <c r="P544">
        <f t="shared" si="89"/>
        <v>106.74098749546937</v>
      </c>
      <c r="Q544">
        <f t="shared" si="90"/>
        <v>124.2974212279892</v>
      </c>
    </row>
    <row r="545" spans="1:18" x14ac:dyDescent="0.25">
      <c r="A545" t="s">
        <v>198</v>
      </c>
      <c r="B545" t="s">
        <v>214</v>
      </c>
      <c r="C545" s="5">
        <v>2</v>
      </c>
      <c r="D545" s="21">
        <v>4</v>
      </c>
      <c r="E545" s="21">
        <v>3</v>
      </c>
      <c r="F545" s="21" t="s">
        <v>153</v>
      </c>
      <c r="G545" s="97">
        <v>44991</v>
      </c>
      <c r="H545" s="5">
        <v>8.4801181671763448</v>
      </c>
      <c r="I545" s="5">
        <v>13.386704462992316</v>
      </c>
      <c r="J545" s="5">
        <v>39.644434600955933</v>
      </c>
      <c r="K545" s="5">
        <v>27.316663003875298</v>
      </c>
      <c r="L545" s="5">
        <v>33.660322831226161</v>
      </c>
      <c r="M545" s="5">
        <v>34.093674970157117</v>
      </c>
      <c r="N545">
        <f t="shared" si="98"/>
        <v>21.866822630168663</v>
      </c>
      <c r="O545">
        <f t="shared" si="99"/>
        <v>61.511257231124596</v>
      </c>
      <c r="P545">
        <f t="shared" si="89"/>
        <v>88.827920234999894</v>
      </c>
      <c r="Q545">
        <f t="shared" si="90"/>
        <v>122.48824306622606</v>
      </c>
      <c r="R545">
        <f t="shared" ref="R545:R546" si="107">M545+Q545</f>
        <v>156.58191803638317</v>
      </c>
    </row>
    <row r="546" spans="1:18" x14ac:dyDescent="0.25">
      <c r="A546" t="s">
        <v>199</v>
      </c>
      <c r="B546" t="s">
        <v>215</v>
      </c>
      <c r="C546" s="21">
        <v>1</v>
      </c>
      <c r="D546" s="21">
        <v>1</v>
      </c>
      <c r="E546" s="21">
        <v>4</v>
      </c>
      <c r="F546" s="21" t="s">
        <v>213</v>
      </c>
      <c r="G546" s="100">
        <v>44292</v>
      </c>
      <c r="H546">
        <v>128.35164907800035</v>
      </c>
      <c r="I546">
        <v>62.787899208941845</v>
      </c>
      <c r="J546">
        <v>32.376604832249697</v>
      </c>
      <c r="K546">
        <v>20.894172188990627</v>
      </c>
      <c r="L546">
        <v>47.30795432950066</v>
      </c>
      <c r="M546">
        <v>36.175394863790054</v>
      </c>
      <c r="N546">
        <f t="shared" si="98"/>
        <v>191.13954828694219</v>
      </c>
      <c r="O546">
        <f t="shared" si="99"/>
        <v>223.51615311919187</v>
      </c>
      <c r="P546">
        <f t="shared" si="89"/>
        <v>244.41032530818251</v>
      </c>
      <c r="Q546">
        <f t="shared" si="90"/>
        <v>291.71827963768317</v>
      </c>
      <c r="R546">
        <f t="shared" si="107"/>
        <v>327.89367450147324</v>
      </c>
    </row>
    <row r="547" spans="1:18" x14ac:dyDescent="0.25">
      <c r="A547" t="s">
        <v>199</v>
      </c>
      <c r="B547" t="s">
        <v>215</v>
      </c>
      <c r="C547" s="21">
        <v>1</v>
      </c>
      <c r="D547" s="21">
        <v>1</v>
      </c>
      <c r="E547" s="21">
        <v>4</v>
      </c>
      <c r="F547" s="21" t="s">
        <v>213</v>
      </c>
      <c r="G547" s="100">
        <v>44335</v>
      </c>
      <c r="H547">
        <v>212.79616917439589</v>
      </c>
      <c r="I547">
        <v>100.09325191612461</v>
      </c>
      <c r="J547">
        <v>41.248671231657141</v>
      </c>
      <c r="K547">
        <v>23.308852561020256</v>
      </c>
      <c r="N547">
        <f t="shared" si="98"/>
        <v>312.8894210905205</v>
      </c>
      <c r="O547">
        <f t="shared" si="99"/>
        <v>354.13809232217761</v>
      </c>
      <c r="P547">
        <f t="shared" ref="P547:P610" si="108">H547+I547+J547+K547</f>
        <v>377.44694488319789</v>
      </c>
    </row>
    <row r="548" spans="1:18" x14ac:dyDescent="0.25">
      <c r="A548" t="s">
        <v>199</v>
      </c>
      <c r="B548" t="s">
        <v>215</v>
      </c>
      <c r="C548" s="21">
        <v>1</v>
      </c>
      <c r="D548" s="21">
        <v>1</v>
      </c>
      <c r="E548" s="21">
        <v>4</v>
      </c>
      <c r="F548" s="21" t="s">
        <v>213</v>
      </c>
      <c r="G548" s="100">
        <v>44363</v>
      </c>
      <c r="H548">
        <v>133.83935219833492</v>
      </c>
      <c r="I548">
        <v>112.90010107712079</v>
      </c>
      <c r="J548">
        <v>29.123798793117629</v>
      </c>
      <c r="K548">
        <v>8.8659060287814846</v>
      </c>
      <c r="N548">
        <f t="shared" si="98"/>
        <v>246.73945327545573</v>
      </c>
      <c r="O548">
        <f t="shared" si="99"/>
        <v>275.86325206857339</v>
      </c>
      <c r="P548">
        <f t="shared" si="108"/>
        <v>284.72915809735485</v>
      </c>
    </row>
    <row r="549" spans="1:18" x14ac:dyDescent="0.25">
      <c r="A549" t="s">
        <v>199</v>
      </c>
      <c r="B549" t="s">
        <v>215</v>
      </c>
      <c r="C549" s="21">
        <v>1</v>
      </c>
      <c r="D549" s="21">
        <v>1</v>
      </c>
      <c r="E549" s="21">
        <v>4</v>
      </c>
      <c r="F549" s="21" t="s">
        <v>213</v>
      </c>
      <c r="G549" s="100">
        <v>44386</v>
      </c>
      <c r="H549">
        <v>15.750207783744603</v>
      </c>
      <c r="I549">
        <v>10.254932524495359</v>
      </c>
      <c r="J549">
        <v>98.996722706648512</v>
      </c>
      <c r="K549">
        <v>90.538262890630705</v>
      </c>
      <c r="L549">
        <v>39.228651853669312</v>
      </c>
      <c r="M549">
        <v>17.037765201576605</v>
      </c>
      <c r="N549">
        <f t="shared" si="98"/>
        <v>26.005140308239962</v>
      </c>
      <c r="O549">
        <f t="shared" si="99"/>
        <v>125.00186301488847</v>
      </c>
      <c r="P549">
        <f t="shared" si="108"/>
        <v>215.54012590551918</v>
      </c>
      <c r="Q549">
        <f t="shared" ref="Q549:Q550" si="109">H549+I549+J549+K549+L549</f>
        <v>254.76877775918848</v>
      </c>
      <c r="R549">
        <f t="shared" ref="R549:R550" si="110">M549+Q549</f>
        <v>271.80654296076511</v>
      </c>
    </row>
    <row r="550" spans="1:18" x14ac:dyDescent="0.25">
      <c r="A550" t="s">
        <v>200</v>
      </c>
      <c r="B550" t="s">
        <v>215</v>
      </c>
      <c r="C550" s="21">
        <v>1</v>
      </c>
      <c r="D550" s="21">
        <v>2</v>
      </c>
      <c r="E550" s="21">
        <v>4</v>
      </c>
      <c r="F550" s="21" t="s">
        <v>213</v>
      </c>
      <c r="G550" s="97">
        <v>44292</v>
      </c>
      <c r="H550" s="5">
        <v>132.26030552979188</v>
      </c>
      <c r="I550" s="5">
        <v>68.600244571747098</v>
      </c>
      <c r="J550" s="5">
        <v>31.693327541323136</v>
      </c>
      <c r="K550" s="5">
        <v>18.942586923580354</v>
      </c>
      <c r="L550" s="5">
        <v>33.102683158464018</v>
      </c>
      <c r="M550" s="5">
        <v>35.130534599889906</v>
      </c>
      <c r="N550">
        <f t="shared" si="98"/>
        <v>200.86055010153899</v>
      </c>
      <c r="O550">
        <f t="shared" si="99"/>
        <v>232.55387764286212</v>
      </c>
      <c r="P550">
        <f t="shared" si="108"/>
        <v>251.49646456644248</v>
      </c>
      <c r="Q550">
        <f t="shared" si="109"/>
        <v>284.59914772490652</v>
      </c>
      <c r="R550">
        <f t="shared" si="110"/>
        <v>319.72968232479644</v>
      </c>
    </row>
    <row r="551" spans="1:18" x14ac:dyDescent="0.25">
      <c r="A551" t="s">
        <v>200</v>
      </c>
      <c r="B551" t="s">
        <v>215</v>
      </c>
      <c r="C551" s="21">
        <v>1</v>
      </c>
      <c r="D551" s="21">
        <v>2</v>
      </c>
      <c r="E551" s="21">
        <v>4</v>
      </c>
      <c r="F551" s="21" t="s">
        <v>213</v>
      </c>
      <c r="G551" s="97">
        <v>44335</v>
      </c>
      <c r="H551" s="5">
        <v>188.35831576029281</v>
      </c>
      <c r="I551" s="5">
        <v>99.457979208630064</v>
      </c>
      <c r="J551" s="5">
        <v>50.214582372097517</v>
      </c>
      <c r="K551" s="5">
        <v>22.476734933714795</v>
      </c>
      <c r="L551" s="5"/>
      <c r="M551" s="5"/>
      <c r="N551">
        <f t="shared" si="98"/>
        <v>287.81629496892288</v>
      </c>
      <c r="O551">
        <f t="shared" si="99"/>
        <v>338.03087734102041</v>
      </c>
      <c r="P551">
        <f t="shared" si="108"/>
        <v>360.50761227473521</v>
      </c>
    </row>
    <row r="552" spans="1:18" x14ac:dyDescent="0.25">
      <c r="A552" t="s">
        <v>200</v>
      </c>
      <c r="B552" t="s">
        <v>215</v>
      </c>
      <c r="C552" s="21">
        <v>1</v>
      </c>
      <c r="D552" s="21">
        <v>2</v>
      </c>
      <c r="E552" s="21">
        <v>4</v>
      </c>
      <c r="F552" s="21" t="s">
        <v>213</v>
      </c>
      <c r="G552" s="97">
        <v>44363</v>
      </c>
      <c r="H552" s="5">
        <v>179.50247317732018</v>
      </c>
      <c r="I552" s="5">
        <v>115.19476642915411</v>
      </c>
      <c r="J552" s="5">
        <v>32.201752885188846</v>
      </c>
      <c r="K552" s="5">
        <v>9.8481719890146078</v>
      </c>
      <c r="L552" s="5"/>
      <c r="M552" s="5"/>
      <c r="N552">
        <f t="shared" si="98"/>
        <v>294.69723960647428</v>
      </c>
      <c r="O552">
        <f t="shared" si="99"/>
        <v>326.89899249166314</v>
      </c>
      <c r="P552">
        <f t="shared" si="108"/>
        <v>336.74716448067772</v>
      </c>
    </row>
    <row r="553" spans="1:18" x14ac:dyDescent="0.25">
      <c r="A553" t="s">
        <v>200</v>
      </c>
      <c r="B553" t="s">
        <v>215</v>
      </c>
      <c r="C553" s="21">
        <v>1</v>
      </c>
      <c r="D553" s="21">
        <v>2</v>
      </c>
      <c r="E553" s="21">
        <v>4</v>
      </c>
      <c r="F553" s="21" t="s">
        <v>213</v>
      </c>
      <c r="G553" s="97">
        <v>44386</v>
      </c>
      <c r="H553" s="5">
        <v>16.321756627870499</v>
      </c>
      <c r="I553" s="5">
        <v>8.3905658316447216</v>
      </c>
      <c r="J553" s="5">
        <v>105.7870524754465</v>
      </c>
      <c r="K553" s="5">
        <v>100.89851712048934</v>
      </c>
      <c r="L553" s="5">
        <v>51.885717075733112</v>
      </c>
      <c r="M553" s="5">
        <v>25.749143278126333</v>
      </c>
      <c r="N553">
        <f t="shared" si="98"/>
        <v>24.712322459515221</v>
      </c>
      <c r="O553">
        <f t="shared" si="99"/>
        <v>130.49937493496174</v>
      </c>
      <c r="P553">
        <f t="shared" si="108"/>
        <v>231.39789205545108</v>
      </c>
      <c r="Q553">
        <f t="shared" ref="Q553:Q554" si="111">H553+I553+J553+K553+L553</f>
        <v>283.28360913118422</v>
      </c>
      <c r="R553">
        <f t="shared" ref="R553:R554" si="112">M553+Q553</f>
        <v>309.03275240931055</v>
      </c>
    </row>
    <row r="554" spans="1:18" x14ac:dyDescent="0.25">
      <c r="A554" t="s">
        <v>201</v>
      </c>
      <c r="B554" t="s">
        <v>215</v>
      </c>
      <c r="C554" s="21">
        <v>1</v>
      </c>
      <c r="D554" s="21">
        <v>3</v>
      </c>
      <c r="E554" s="21">
        <v>4</v>
      </c>
      <c r="F554" s="21" t="s">
        <v>213</v>
      </c>
      <c r="G554" s="100">
        <v>44292</v>
      </c>
      <c r="H554">
        <v>128.10063794735686</v>
      </c>
      <c r="I554">
        <v>61.184509370663136</v>
      </c>
      <c r="J554">
        <v>25.642133750526575</v>
      </c>
      <c r="K554">
        <v>20.179790916034154</v>
      </c>
      <c r="L554">
        <v>33.384321348427953</v>
      </c>
      <c r="M554">
        <v>20.606871301633209</v>
      </c>
      <c r="N554">
        <f t="shared" si="98"/>
        <v>189.28514731801999</v>
      </c>
      <c r="O554">
        <f t="shared" si="99"/>
        <v>214.92728106854656</v>
      </c>
      <c r="P554">
        <f t="shared" si="108"/>
        <v>235.10707198458073</v>
      </c>
      <c r="Q554">
        <f t="shared" si="111"/>
        <v>268.49139333300866</v>
      </c>
      <c r="R554">
        <f t="shared" si="112"/>
        <v>289.09826463464185</v>
      </c>
    </row>
    <row r="555" spans="1:18" x14ac:dyDescent="0.25">
      <c r="A555" t="s">
        <v>201</v>
      </c>
      <c r="B555" t="s">
        <v>215</v>
      </c>
      <c r="C555" s="21">
        <v>1</v>
      </c>
      <c r="D555" s="21">
        <v>3</v>
      </c>
      <c r="E555" s="21">
        <v>4</v>
      </c>
      <c r="F555" s="21" t="s">
        <v>213</v>
      </c>
      <c r="G555" s="100">
        <v>44335</v>
      </c>
      <c r="H555">
        <v>207.85088670647332</v>
      </c>
      <c r="I555">
        <v>97.556482007558571</v>
      </c>
      <c r="J555">
        <v>44.724704452999191</v>
      </c>
      <c r="K555">
        <v>18.281719057626404</v>
      </c>
      <c r="N555">
        <f t="shared" si="98"/>
        <v>305.40736871403192</v>
      </c>
      <c r="O555">
        <f t="shared" si="99"/>
        <v>350.13207316703108</v>
      </c>
      <c r="P555">
        <f t="shared" si="108"/>
        <v>368.41379222465747</v>
      </c>
    </row>
    <row r="556" spans="1:18" x14ac:dyDescent="0.25">
      <c r="A556" t="s">
        <v>201</v>
      </c>
      <c r="B556" t="s">
        <v>215</v>
      </c>
      <c r="C556" s="21">
        <v>1</v>
      </c>
      <c r="D556" s="21">
        <v>3</v>
      </c>
      <c r="E556" s="21">
        <v>4</v>
      </c>
      <c r="F556" s="21" t="s">
        <v>213</v>
      </c>
      <c r="G556" s="100">
        <v>44363</v>
      </c>
      <c r="H556">
        <v>148.53229947968876</v>
      </c>
      <c r="I556">
        <v>133.06696161749289</v>
      </c>
      <c r="J556">
        <v>40.725485276944369</v>
      </c>
      <c r="K556">
        <v>11.913333508139861</v>
      </c>
      <c r="N556">
        <f t="shared" si="98"/>
        <v>281.59926109718162</v>
      </c>
      <c r="O556">
        <f t="shared" si="99"/>
        <v>322.32474637412599</v>
      </c>
      <c r="P556">
        <f t="shared" si="108"/>
        <v>334.23807988226588</v>
      </c>
    </row>
    <row r="557" spans="1:18" x14ac:dyDescent="0.25">
      <c r="A557" t="s">
        <v>201</v>
      </c>
      <c r="B557" t="s">
        <v>215</v>
      </c>
      <c r="C557" s="21">
        <v>1</v>
      </c>
      <c r="D557" s="21">
        <v>3</v>
      </c>
      <c r="E557" s="21">
        <v>4</v>
      </c>
      <c r="F557" s="21" t="s">
        <v>213</v>
      </c>
      <c r="G557" s="100">
        <v>44386</v>
      </c>
      <c r="H557">
        <v>27.708525126039397</v>
      </c>
      <c r="I557">
        <v>11.613989988735581</v>
      </c>
      <c r="J557">
        <v>108.65814218834757</v>
      </c>
      <c r="K557">
        <v>101.32639594265046</v>
      </c>
      <c r="L557">
        <v>59.48664977160611</v>
      </c>
      <c r="M557">
        <v>21.37980434096697</v>
      </c>
      <c r="N557">
        <f t="shared" si="98"/>
        <v>39.32251511477498</v>
      </c>
      <c r="O557">
        <f t="shared" si="99"/>
        <v>147.98065730312254</v>
      </c>
      <c r="P557">
        <f t="shared" si="108"/>
        <v>249.30705324577301</v>
      </c>
      <c r="Q557">
        <f t="shared" ref="Q557:Q558" si="113">H557+I557+J557+K557+L557</f>
        <v>308.79370301737913</v>
      </c>
      <c r="R557">
        <f t="shared" ref="R557:R558" si="114">M557+Q557</f>
        <v>330.17350735834611</v>
      </c>
    </row>
    <row r="558" spans="1:18" x14ac:dyDescent="0.25">
      <c r="A558" t="s">
        <v>202</v>
      </c>
      <c r="B558" t="s">
        <v>215</v>
      </c>
      <c r="C558" s="21">
        <v>1</v>
      </c>
      <c r="D558" s="21">
        <v>4</v>
      </c>
      <c r="E558" s="21">
        <v>4</v>
      </c>
      <c r="F558" s="21" t="s">
        <v>213</v>
      </c>
      <c r="G558" s="97">
        <v>44292</v>
      </c>
      <c r="H558" s="5">
        <v>133.38521805304214</v>
      </c>
      <c r="I558" s="5">
        <v>80.946775563654427</v>
      </c>
      <c r="J558" s="5">
        <v>43.5322518194182</v>
      </c>
      <c r="K558" s="5">
        <v>29.082787246350179</v>
      </c>
      <c r="L558" s="5">
        <v>59.788134666565938</v>
      </c>
      <c r="M558" s="5">
        <v>31.61661095050043</v>
      </c>
      <c r="N558">
        <f t="shared" si="98"/>
        <v>214.33199361669656</v>
      </c>
      <c r="O558">
        <f t="shared" si="99"/>
        <v>257.86424543611474</v>
      </c>
      <c r="P558">
        <f t="shared" si="108"/>
        <v>286.94703268246491</v>
      </c>
      <c r="Q558">
        <f t="shared" si="113"/>
        <v>346.73516734903086</v>
      </c>
      <c r="R558">
        <f t="shared" si="114"/>
        <v>378.3517782995313</v>
      </c>
    </row>
    <row r="559" spans="1:18" x14ac:dyDescent="0.25">
      <c r="A559" t="s">
        <v>202</v>
      </c>
      <c r="B559" t="s">
        <v>215</v>
      </c>
      <c r="C559" s="21">
        <v>1</v>
      </c>
      <c r="D559" s="21">
        <v>4</v>
      </c>
      <c r="E559" s="21">
        <v>4</v>
      </c>
      <c r="F559" s="21" t="s">
        <v>213</v>
      </c>
      <c r="G559" s="97">
        <v>44335</v>
      </c>
      <c r="H559" s="5">
        <v>227.69835228182626</v>
      </c>
      <c r="I559" s="5">
        <v>104.78129562276938</v>
      </c>
      <c r="J559" s="5">
        <v>53.174523636789083</v>
      </c>
      <c r="K559" s="5">
        <v>27.315756420050185</v>
      </c>
      <c r="L559" s="5"/>
      <c r="M559" s="5"/>
      <c r="N559">
        <f t="shared" si="98"/>
        <v>332.47964790459565</v>
      </c>
      <c r="O559">
        <f t="shared" si="99"/>
        <v>385.65417154138476</v>
      </c>
      <c r="P559">
        <f t="shared" si="108"/>
        <v>412.96992796143496</v>
      </c>
    </row>
    <row r="560" spans="1:18" x14ac:dyDescent="0.25">
      <c r="A560" t="s">
        <v>202</v>
      </c>
      <c r="B560" t="s">
        <v>215</v>
      </c>
      <c r="C560" s="21">
        <v>1</v>
      </c>
      <c r="D560" s="21">
        <v>4</v>
      </c>
      <c r="E560" s="21">
        <v>4</v>
      </c>
      <c r="F560" s="21" t="s">
        <v>213</v>
      </c>
      <c r="G560" s="97">
        <v>44363</v>
      </c>
      <c r="H560" s="5">
        <v>145.26020005063833</v>
      </c>
      <c r="I560" s="5">
        <v>116.83129623797538</v>
      </c>
      <c r="J560" s="5">
        <v>39.434085726155516</v>
      </c>
      <c r="K560" s="5">
        <v>12.257599127585951</v>
      </c>
      <c r="L560" s="5"/>
      <c r="M560" s="5"/>
      <c r="N560">
        <f t="shared" si="98"/>
        <v>262.09149628861371</v>
      </c>
      <c r="O560">
        <f t="shared" si="99"/>
        <v>301.52558201476921</v>
      </c>
      <c r="P560">
        <f t="shared" si="108"/>
        <v>313.78318114235515</v>
      </c>
    </row>
    <row r="561" spans="1:18" x14ac:dyDescent="0.25">
      <c r="A561" t="s">
        <v>202</v>
      </c>
      <c r="B561" t="s">
        <v>215</v>
      </c>
      <c r="C561" s="21">
        <v>1</v>
      </c>
      <c r="D561" s="21">
        <v>4</v>
      </c>
      <c r="E561" s="21">
        <v>4</v>
      </c>
      <c r="F561" s="21" t="s">
        <v>213</v>
      </c>
      <c r="G561" s="97">
        <v>44386</v>
      </c>
      <c r="H561" s="5">
        <v>9.2225783868106159</v>
      </c>
      <c r="I561" s="5">
        <v>14.026483908591386</v>
      </c>
      <c r="J561" s="5">
        <v>82.84461448335891</v>
      </c>
      <c r="K561" s="5">
        <v>114.43072219714304</v>
      </c>
      <c r="L561" s="5">
        <v>64.169097386480516</v>
      </c>
      <c r="M561" s="5">
        <v>29.333249685307564</v>
      </c>
      <c r="N561">
        <f t="shared" si="98"/>
        <v>23.249062295402002</v>
      </c>
      <c r="O561">
        <f t="shared" si="99"/>
        <v>106.09367677876091</v>
      </c>
      <c r="P561">
        <f t="shared" si="108"/>
        <v>220.52439897590395</v>
      </c>
      <c r="Q561">
        <f t="shared" ref="Q561:Q562" si="115">H561+I561+J561+K561+L561</f>
        <v>284.69349636238445</v>
      </c>
      <c r="R561">
        <f t="shared" ref="R561:R562" si="116">M561+Q561</f>
        <v>314.02674604769203</v>
      </c>
    </row>
    <row r="562" spans="1:18" x14ac:dyDescent="0.25">
      <c r="A562" t="s">
        <v>203</v>
      </c>
      <c r="B562" t="s">
        <v>215</v>
      </c>
      <c r="C562" s="5">
        <v>2</v>
      </c>
      <c r="D562" s="21">
        <v>1</v>
      </c>
      <c r="E562" s="21">
        <v>4</v>
      </c>
      <c r="F562" s="21" t="s">
        <v>213</v>
      </c>
      <c r="G562" s="100">
        <v>44292</v>
      </c>
      <c r="H562">
        <v>144.86951514442967</v>
      </c>
      <c r="I562">
        <v>76.886100513082397</v>
      </c>
      <c r="J562">
        <v>73.367664670571671</v>
      </c>
      <c r="K562">
        <v>15.349725104271855</v>
      </c>
      <c r="L562">
        <v>60.188141260139687</v>
      </c>
      <c r="M562">
        <v>26.933180032817326</v>
      </c>
      <c r="N562">
        <f t="shared" si="98"/>
        <v>221.75561565751207</v>
      </c>
      <c r="O562">
        <f t="shared" si="99"/>
        <v>295.12328032808375</v>
      </c>
      <c r="P562">
        <f t="shared" si="108"/>
        <v>310.47300543235559</v>
      </c>
      <c r="Q562">
        <f t="shared" si="115"/>
        <v>370.66114669249527</v>
      </c>
      <c r="R562">
        <f t="shared" si="116"/>
        <v>397.59432672531261</v>
      </c>
    </row>
    <row r="563" spans="1:18" x14ac:dyDescent="0.25">
      <c r="A563" t="s">
        <v>203</v>
      </c>
      <c r="B563" t="s">
        <v>215</v>
      </c>
      <c r="C563" s="5">
        <v>2</v>
      </c>
      <c r="D563" s="21">
        <v>1</v>
      </c>
      <c r="E563" s="21">
        <v>4</v>
      </c>
      <c r="F563" s="21" t="s">
        <v>213</v>
      </c>
      <c r="G563" s="100">
        <v>44335</v>
      </c>
      <c r="H563">
        <v>215.09973831005178</v>
      </c>
      <c r="I563">
        <v>110.29883597625528</v>
      </c>
      <c r="J563">
        <v>55.184540126964706</v>
      </c>
      <c r="K563">
        <v>19.597108229603244</v>
      </c>
      <c r="N563">
        <f t="shared" si="98"/>
        <v>325.39857428630705</v>
      </c>
      <c r="O563">
        <f t="shared" si="99"/>
        <v>380.58311441327174</v>
      </c>
      <c r="P563">
        <f t="shared" si="108"/>
        <v>400.18022264287498</v>
      </c>
    </row>
    <row r="564" spans="1:18" x14ac:dyDescent="0.25">
      <c r="A564" t="s">
        <v>203</v>
      </c>
      <c r="B564" t="s">
        <v>215</v>
      </c>
      <c r="C564" s="5">
        <v>2</v>
      </c>
      <c r="D564" s="21">
        <v>1</v>
      </c>
      <c r="E564" s="21">
        <v>4</v>
      </c>
      <c r="F564" s="21" t="s">
        <v>213</v>
      </c>
      <c r="G564" s="100">
        <v>44363</v>
      </c>
      <c r="H564">
        <v>142.01045486972555</v>
      </c>
      <c r="I564">
        <v>129.27941909346569</v>
      </c>
      <c r="J564">
        <v>35.401793868357252</v>
      </c>
      <c r="K564">
        <v>11.692226384209928</v>
      </c>
      <c r="N564">
        <f t="shared" si="98"/>
        <v>271.28987396319121</v>
      </c>
      <c r="O564">
        <f t="shared" si="99"/>
        <v>306.69166783154844</v>
      </c>
      <c r="P564">
        <f t="shared" si="108"/>
        <v>318.38389421575835</v>
      </c>
    </row>
    <row r="565" spans="1:18" x14ac:dyDescent="0.25">
      <c r="A565" t="s">
        <v>203</v>
      </c>
      <c r="B565" t="s">
        <v>215</v>
      </c>
      <c r="C565" s="5">
        <v>2</v>
      </c>
      <c r="D565" s="21">
        <v>1</v>
      </c>
      <c r="E565" s="21">
        <v>4</v>
      </c>
      <c r="F565" s="21" t="s">
        <v>213</v>
      </c>
      <c r="G565" s="100">
        <v>44386</v>
      </c>
      <c r="H565">
        <v>16.235494188578816</v>
      </c>
      <c r="I565">
        <v>18.636263128488043</v>
      </c>
      <c r="J565">
        <v>106.63452104678024</v>
      </c>
      <c r="K565">
        <v>98.117661750328736</v>
      </c>
      <c r="L565">
        <v>87.334739561049645</v>
      </c>
      <c r="M565">
        <v>37.093761751702459</v>
      </c>
      <c r="N565">
        <f t="shared" si="98"/>
        <v>34.871757317066859</v>
      </c>
      <c r="O565">
        <f t="shared" si="99"/>
        <v>141.50627836384709</v>
      </c>
      <c r="P565">
        <f t="shared" si="108"/>
        <v>239.62394011417581</v>
      </c>
      <c r="Q565">
        <f t="shared" ref="Q565:Q566" si="117">H565+I565+J565+K565+L565</f>
        <v>326.95867967522543</v>
      </c>
      <c r="R565">
        <f t="shared" ref="R565:R566" si="118">M565+Q565</f>
        <v>364.05244142692789</v>
      </c>
    </row>
    <row r="566" spans="1:18" x14ac:dyDescent="0.25">
      <c r="A566" t="s">
        <v>204</v>
      </c>
      <c r="B566" t="s">
        <v>215</v>
      </c>
      <c r="C566" s="5">
        <v>2</v>
      </c>
      <c r="D566" s="21">
        <v>2</v>
      </c>
      <c r="E566" s="21">
        <v>4</v>
      </c>
      <c r="F566" s="21" t="s">
        <v>213</v>
      </c>
      <c r="G566" s="97">
        <v>44292</v>
      </c>
      <c r="H566" s="5">
        <v>133.81259581340154</v>
      </c>
      <c r="I566" s="5">
        <v>67.998197023581611</v>
      </c>
      <c r="J566" s="5">
        <v>27.107252475488323</v>
      </c>
      <c r="K566" s="5">
        <v>49.347038596785957</v>
      </c>
      <c r="L566" s="5">
        <v>66.12976345123792</v>
      </c>
      <c r="M566" s="5">
        <v>37.126933315465259</v>
      </c>
      <c r="N566">
        <f t="shared" si="98"/>
        <v>201.81079283698315</v>
      </c>
      <c r="O566">
        <f t="shared" si="99"/>
        <v>228.91804531247146</v>
      </c>
      <c r="P566">
        <f t="shared" si="108"/>
        <v>278.26508390925744</v>
      </c>
      <c r="Q566">
        <f t="shared" si="117"/>
        <v>344.39484736049536</v>
      </c>
      <c r="R566">
        <f t="shared" si="118"/>
        <v>381.5217806759606</v>
      </c>
    </row>
    <row r="567" spans="1:18" x14ac:dyDescent="0.25">
      <c r="A567" t="s">
        <v>204</v>
      </c>
      <c r="B567" t="s">
        <v>215</v>
      </c>
      <c r="C567" s="5">
        <v>2</v>
      </c>
      <c r="D567" s="21">
        <v>2</v>
      </c>
      <c r="E567" s="21">
        <v>4</v>
      </c>
      <c r="F567" s="21" t="s">
        <v>213</v>
      </c>
      <c r="G567" s="97">
        <v>44335</v>
      </c>
      <c r="H567" s="5">
        <v>197.83062386176417</v>
      </c>
      <c r="I567" s="5">
        <v>88.445510993298882</v>
      </c>
      <c r="J567" s="5">
        <v>30.99288361211865</v>
      </c>
      <c r="K567" s="5">
        <v>16.763996045860274</v>
      </c>
      <c r="L567" s="5"/>
      <c r="M567" s="5"/>
      <c r="N567">
        <f t="shared" si="98"/>
        <v>286.27613485506305</v>
      </c>
      <c r="O567">
        <f t="shared" si="99"/>
        <v>317.2690184671817</v>
      </c>
      <c r="P567">
        <f t="shared" si="108"/>
        <v>334.03301451304196</v>
      </c>
    </row>
    <row r="568" spans="1:18" x14ac:dyDescent="0.25">
      <c r="A568" t="s">
        <v>204</v>
      </c>
      <c r="B568" t="s">
        <v>215</v>
      </c>
      <c r="C568" s="5">
        <v>2</v>
      </c>
      <c r="D568" s="21">
        <v>2</v>
      </c>
      <c r="E568" s="21">
        <v>4</v>
      </c>
      <c r="F568" s="21" t="s">
        <v>213</v>
      </c>
      <c r="G568" s="97">
        <v>44363</v>
      </c>
      <c r="H568" s="5">
        <v>160.4928803639304</v>
      </c>
      <c r="I568" s="5">
        <v>132.84177833227864</v>
      </c>
      <c r="J568" s="5">
        <v>31.201834903318307</v>
      </c>
      <c r="K568" s="5">
        <v>9.9908479248792919</v>
      </c>
      <c r="L568" s="5"/>
      <c r="M568" s="5"/>
      <c r="N568">
        <f t="shared" si="98"/>
        <v>293.33465869620903</v>
      </c>
      <c r="O568">
        <f t="shared" si="99"/>
        <v>324.53649359952732</v>
      </c>
      <c r="P568">
        <f t="shared" si="108"/>
        <v>334.52734152440661</v>
      </c>
    </row>
    <row r="569" spans="1:18" x14ac:dyDescent="0.25">
      <c r="A569" t="s">
        <v>204</v>
      </c>
      <c r="B569" t="s">
        <v>215</v>
      </c>
      <c r="C569" s="5">
        <v>2</v>
      </c>
      <c r="D569" s="21">
        <v>2</v>
      </c>
      <c r="E569" s="21">
        <v>4</v>
      </c>
      <c r="F569" s="21" t="s">
        <v>213</v>
      </c>
      <c r="G569" s="97">
        <v>44386</v>
      </c>
      <c r="H569" s="5">
        <v>38.021313935192993</v>
      </c>
      <c r="I569" s="5">
        <v>20.056873447525536</v>
      </c>
      <c r="J569" s="5">
        <v>125.83886607579622</v>
      </c>
      <c r="K569" s="5">
        <v>98.989414623551539</v>
      </c>
      <c r="L569" s="5">
        <v>46.899881901062479</v>
      </c>
      <c r="M569" s="5">
        <v>28.557093033441213</v>
      </c>
      <c r="N569">
        <f t="shared" si="98"/>
        <v>58.078187382718525</v>
      </c>
      <c r="O569">
        <f t="shared" si="99"/>
        <v>183.91705345851474</v>
      </c>
      <c r="P569">
        <f t="shared" si="108"/>
        <v>282.90646808206628</v>
      </c>
      <c r="Q569">
        <f t="shared" ref="Q569:Q570" si="119">H569+I569+J569+K569+L569</f>
        <v>329.80634998312877</v>
      </c>
      <c r="R569">
        <f t="shared" ref="R569:R570" si="120">M569+Q569</f>
        <v>358.36344301656999</v>
      </c>
    </row>
    <row r="570" spans="1:18" x14ac:dyDescent="0.25">
      <c r="A570" t="s">
        <v>205</v>
      </c>
      <c r="B570" t="s">
        <v>215</v>
      </c>
      <c r="C570" s="5">
        <v>2</v>
      </c>
      <c r="D570" s="21">
        <v>3</v>
      </c>
      <c r="E570" s="21">
        <v>4</v>
      </c>
      <c r="F570" s="21" t="s">
        <v>213</v>
      </c>
      <c r="G570" s="100">
        <v>44292</v>
      </c>
      <c r="H570">
        <v>124.72889940875336</v>
      </c>
      <c r="I570">
        <v>78.742307810471573</v>
      </c>
      <c r="J570">
        <v>26.811012073380112</v>
      </c>
      <c r="K570">
        <v>24.351174329200518</v>
      </c>
      <c r="L570">
        <v>35.521684699964226</v>
      </c>
      <c r="M570">
        <v>23.044837224730575</v>
      </c>
      <c r="N570">
        <f t="shared" si="98"/>
        <v>203.47120721922494</v>
      </c>
      <c r="O570">
        <f t="shared" si="99"/>
        <v>230.28221929260505</v>
      </c>
      <c r="P570">
        <f t="shared" si="108"/>
        <v>254.63339362180557</v>
      </c>
      <c r="Q570">
        <f t="shared" si="119"/>
        <v>290.15507832176979</v>
      </c>
      <c r="R570">
        <f t="shared" si="120"/>
        <v>313.19991554650039</v>
      </c>
    </row>
    <row r="571" spans="1:18" x14ac:dyDescent="0.25">
      <c r="A571" t="s">
        <v>205</v>
      </c>
      <c r="B571" t="s">
        <v>215</v>
      </c>
      <c r="C571" s="5">
        <v>2</v>
      </c>
      <c r="D571" s="21">
        <v>3</v>
      </c>
      <c r="E571" s="21">
        <v>4</v>
      </c>
      <c r="F571" s="21" t="s">
        <v>213</v>
      </c>
      <c r="G571" s="100">
        <v>44335</v>
      </c>
      <c r="H571">
        <v>198.68584256032153</v>
      </c>
      <c r="I571">
        <v>126.59819098439297</v>
      </c>
      <c r="J571">
        <v>34.612417502751114</v>
      </c>
      <c r="K571">
        <v>20.915256238783694</v>
      </c>
      <c r="N571">
        <f t="shared" si="98"/>
        <v>325.28403354471448</v>
      </c>
      <c r="O571">
        <f t="shared" si="99"/>
        <v>359.89645104746558</v>
      </c>
      <c r="P571">
        <f t="shared" si="108"/>
        <v>380.81170728624926</v>
      </c>
    </row>
    <row r="572" spans="1:18" x14ac:dyDescent="0.25">
      <c r="A572" t="s">
        <v>205</v>
      </c>
      <c r="B572" t="s">
        <v>215</v>
      </c>
      <c r="C572" s="5">
        <v>2</v>
      </c>
      <c r="D572" s="21">
        <v>3</v>
      </c>
      <c r="E572" s="21">
        <v>4</v>
      </c>
      <c r="F572" s="21" t="s">
        <v>213</v>
      </c>
      <c r="G572" s="100">
        <v>44363</v>
      </c>
      <c r="H572">
        <v>138.79701941278424</v>
      </c>
      <c r="I572">
        <v>129.45859752612768</v>
      </c>
      <c r="J572">
        <v>31.089698639722613</v>
      </c>
      <c r="K572">
        <v>10.446604207198835</v>
      </c>
      <c r="N572">
        <f t="shared" si="98"/>
        <v>268.25561693891188</v>
      </c>
      <c r="O572">
        <f t="shared" si="99"/>
        <v>299.34531557863448</v>
      </c>
      <c r="P572">
        <f t="shared" si="108"/>
        <v>309.79191978583333</v>
      </c>
    </row>
    <row r="573" spans="1:18" x14ac:dyDescent="0.25">
      <c r="A573" t="s">
        <v>205</v>
      </c>
      <c r="B573" t="s">
        <v>215</v>
      </c>
      <c r="C573" s="5">
        <v>2</v>
      </c>
      <c r="D573" s="21">
        <v>3</v>
      </c>
      <c r="E573" s="21">
        <v>4</v>
      </c>
      <c r="F573" s="21" t="s">
        <v>213</v>
      </c>
      <c r="G573" s="100">
        <v>44386</v>
      </c>
      <c r="H573">
        <v>45.676111639620302</v>
      </c>
      <c r="I573">
        <v>15.307924967932927</v>
      </c>
      <c r="J573">
        <v>170.81782148381464</v>
      </c>
      <c r="K573">
        <v>121.04181199591321</v>
      </c>
      <c r="L573">
        <v>76.046019361917629</v>
      </c>
      <c r="M573">
        <v>38.272060519379004</v>
      </c>
      <c r="N573">
        <f t="shared" si="98"/>
        <v>60.984036607553229</v>
      </c>
      <c r="O573">
        <f t="shared" si="99"/>
        <v>231.80185809136788</v>
      </c>
      <c r="P573">
        <f t="shared" si="108"/>
        <v>352.84367008728111</v>
      </c>
      <c r="Q573">
        <f t="shared" ref="Q573:Q574" si="121">H573+I573+J573+K573+L573</f>
        <v>428.88968944919873</v>
      </c>
      <c r="R573">
        <f t="shared" ref="R573:R574" si="122">M573+Q573</f>
        <v>467.16174996857774</v>
      </c>
    </row>
    <row r="574" spans="1:18" x14ac:dyDescent="0.25">
      <c r="A574" t="s">
        <v>206</v>
      </c>
      <c r="B574" t="s">
        <v>215</v>
      </c>
      <c r="C574" s="5">
        <v>2</v>
      </c>
      <c r="D574" s="21">
        <v>4</v>
      </c>
      <c r="E574" s="21">
        <v>4</v>
      </c>
      <c r="F574" s="21" t="s">
        <v>213</v>
      </c>
      <c r="G574" s="97">
        <v>44292</v>
      </c>
      <c r="H574" s="5">
        <v>138.38337234546864</v>
      </c>
      <c r="I574" s="5">
        <v>84.606535196730263</v>
      </c>
      <c r="J574" s="5">
        <v>28.25761950919442</v>
      </c>
      <c r="K574" s="5">
        <v>15.293711395977763</v>
      </c>
      <c r="L574" s="5">
        <v>168.31549235049391</v>
      </c>
      <c r="M574" s="5">
        <v>28.318218914721417</v>
      </c>
      <c r="N574">
        <f t="shared" si="98"/>
        <v>222.98990754219892</v>
      </c>
      <c r="O574">
        <f t="shared" si="99"/>
        <v>251.24752705139335</v>
      </c>
      <c r="P574">
        <f t="shared" si="108"/>
        <v>266.54123844737109</v>
      </c>
      <c r="Q574">
        <f t="shared" si="121"/>
        <v>434.856730797865</v>
      </c>
      <c r="R574">
        <f t="shared" si="122"/>
        <v>463.1749497125864</v>
      </c>
    </row>
    <row r="575" spans="1:18" x14ac:dyDescent="0.25">
      <c r="A575" t="s">
        <v>206</v>
      </c>
      <c r="B575" t="s">
        <v>215</v>
      </c>
      <c r="C575" s="5">
        <v>2</v>
      </c>
      <c r="D575" s="21">
        <v>4</v>
      </c>
      <c r="E575" s="21">
        <v>4</v>
      </c>
      <c r="F575" s="21" t="s">
        <v>213</v>
      </c>
      <c r="G575" s="97">
        <v>44335</v>
      </c>
      <c r="H575" s="5">
        <v>194.58941819254034</v>
      </c>
      <c r="I575" s="5">
        <v>114.98180579076808</v>
      </c>
      <c r="J575" s="5">
        <v>41.468840533156836</v>
      </c>
      <c r="K575" s="5">
        <v>26.820653596230926</v>
      </c>
      <c r="L575" s="5"/>
      <c r="M575" s="5"/>
      <c r="N575">
        <f t="shared" si="98"/>
        <v>309.57122398330841</v>
      </c>
      <c r="O575">
        <f t="shared" si="99"/>
        <v>351.04006451646524</v>
      </c>
      <c r="P575">
        <f t="shared" si="108"/>
        <v>377.86071811269619</v>
      </c>
    </row>
    <row r="576" spans="1:18" x14ac:dyDescent="0.25">
      <c r="A576" t="s">
        <v>206</v>
      </c>
      <c r="B576" t="s">
        <v>215</v>
      </c>
      <c r="C576" s="5">
        <v>2</v>
      </c>
      <c r="D576" s="21">
        <v>4</v>
      </c>
      <c r="E576" s="21">
        <v>4</v>
      </c>
      <c r="F576" s="21" t="s">
        <v>213</v>
      </c>
      <c r="G576" s="97">
        <v>44363</v>
      </c>
      <c r="H576" s="5">
        <v>125.13050490915435</v>
      </c>
      <c r="I576" s="5">
        <v>120.6918557951021</v>
      </c>
      <c r="J576" s="5">
        <v>27.382024553814123</v>
      </c>
      <c r="K576" s="5">
        <v>15.37679447729349</v>
      </c>
      <c r="L576" s="5"/>
      <c r="M576" s="5"/>
      <c r="N576">
        <f t="shared" si="98"/>
        <v>245.82236070425645</v>
      </c>
      <c r="O576">
        <f t="shared" si="99"/>
        <v>273.2043852580706</v>
      </c>
      <c r="P576">
        <f t="shared" si="108"/>
        <v>288.58117973536412</v>
      </c>
    </row>
    <row r="577" spans="1:18" x14ac:dyDescent="0.25">
      <c r="A577" t="s">
        <v>206</v>
      </c>
      <c r="B577" t="s">
        <v>215</v>
      </c>
      <c r="C577" s="5">
        <v>2</v>
      </c>
      <c r="D577" s="21">
        <v>4</v>
      </c>
      <c r="E577" s="21">
        <v>4</v>
      </c>
      <c r="F577" s="21" t="s">
        <v>213</v>
      </c>
      <c r="G577" s="97">
        <v>44386</v>
      </c>
      <c r="H577" s="5">
        <v>13.980642514835239</v>
      </c>
      <c r="I577" s="5">
        <v>11.883266083600436</v>
      </c>
      <c r="J577" s="5">
        <v>106.26826158781014</v>
      </c>
      <c r="K577" s="5">
        <v>93.485007916580827</v>
      </c>
      <c r="L577" s="5">
        <v>52.25520208401322</v>
      </c>
      <c r="M577" s="5">
        <v>31.259695014197767</v>
      </c>
      <c r="N577">
        <f t="shared" si="98"/>
        <v>25.863908598435675</v>
      </c>
      <c r="O577">
        <f t="shared" si="99"/>
        <v>132.13217018624582</v>
      </c>
      <c r="P577">
        <f t="shared" si="108"/>
        <v>225.61717810282664</v>
      </c>
      <c r="Q577">
        <f t="shared" ref="Q577:Q640" si="123">H577+I577+J577+K577+L577</f>
        <v>277.87238018683985</v>
      </c>
      <c r="R577">
        <f>M577+Q577</f>
        <v>309.13207520103759</v>
      </c>
    </row>
    <row r="578" spans="1:18" x14ac:dyDescent="0.25">
      <c r="A578" t="s">
        <v>199</v>
      </c>
      <c r="B578" t="s">
        <v>215</v>
      </c>
      <c r="C578" s="21">
        <v>1</v>
      </c>
      <c r="D578" s="21">
        <v>1</v>
      </c>
      <c r="E578" s="21">
        <v>4</v>
      </c>
      <c r="F578" s="21" t="s">
        <v>187</v>
      </c>
      <c r="G578" s="100">
        <v>44435</v>
      </c>
      <c r="H578">
        <v>73.45464352557029</v>
      </c>
      <c r="I578">
        <v>61.427193039380043</v>
      </c>
      <c r="J578">
        <v>94.340597153921266</v>
      </c>
      <c r="K578">
        <v>49.684835022455516</v>
      </c>
      <c r="L578">
        <v>37.979931165579089</v>
      </c>
      <c r="N578">
        <f t="shared" si="98"/>
        <v>134.88183656495033</v>
      </c>
      <c r="O578">
        <f t="shared" si="99"/>
        <v>229.2224337188716</v>
      </c>
      <c r="P578">
        <f t="shared" si="108"/>
        <v>278.90726874132713</v>
      </c>
      <c r="Q578">
        <f t="shared" si="123"/>
        <v>316.88719990690623</v>
      </c>
    </row>
    <row r="579" spans="1:18" x14ac:dyDescent="0.25">
      <c r="A579" t="s">
        <v>199</v>
      </c>
      <c r="B579" t="s">
        <v>215</v>
      </c>
      <c r="C579" s="21">
        <v>1</v>
      </c>
      <c r="D579" s="21">
        <v>1</v>
      </c>
      <c r="E579" s="21">
        <v>4</v>
      </c>
      <c r="F579" s="21" t="s">
        <v>187</v>
      </c>
      <c r="G579" s="100">
        <v>44483</v>
      </c>
      <c r="H579">
        <v>61.967005458804493</v>
      </c>
      <c r="I579">
        <v>74.872954770325535</v>
      </c>
      <c r="J579">
        <v>92.204367422869041</v>
      </c>
      <c r="K579">
        <v>49.459526239866449</v>
      </c>
      <c r="L579">
        <v>30.30646461019915</v>
      </c>
      <c r="M579">
        <v>27.84544429499087</v>
      </c>
      <c r="N579">
        <f t="shared" ref="N579:N642" si="124">H579+I579</f>
        <v>136.83996022913004</v>
      </c>
      <c r="O579">
        <f t="shared" ref="O579:O642" si="125">H579+I579+J579</f>
        <v>229.04432765199908</v>
      </c>
      <c r="P579">
        <f t="shared" si="108"/>
        <v>278.50385389186556</v>
      </c>
      <c r="Q579">
        <f t="shared" si="123"/>
        <v>308.81031850206472</v>
      </c>
      <c r="R579">
        <f>M579+Q579</f>
        <v>336.65576279705556</v>
      </c>
    </row>
    <row r="580" spans="1:18" x14ac:dyDescent="0.25">
      <c r="A580" t="s">
        <v>199</v>
      </c>
      <c r="B580" t="s">
        <v>215</v>
      </c>
      <c r="C580" s="21">
        <v>1</v>
      </c>
      <c r="D580" s="21">
        <v>1</v>
      </c>
      <c r="E580" s="21">
        <v>4</v>
      </c>
      <c r="F580" s="21" t="s">
        <v>187</v>
      </c>
      <c r="G580" s="100">
        <v>44509</v>
      </c>
      <c r="H580">
        <v>82.579516956330181</v>
      </c>
      <c r="I580">
        <v>54.826103375765101</v>
      </c>
      <c r="J580">
        <v>115.84566299754967</v>
      </c>
      <c r="K580">
        <v>55.762741300112495</v>
      </c>
      <c r="L580">
        <v>27.440195255319594</v>
      </c>
      <c r="N580">
        <f t="shared" si="124"/>
        <v>137.40562033209528</v>
      </c>
      <c r="O580">
        <f t="shared" si="125"/>
        <v>253.25128332964493</v>
      </c>
      <c r="P580">
        <f t="shared" si="108"/>
        <v>309.01402462975744</v>
      </c>
      <c r="Q580">
        <f t="shared" si="123"/>
        <v>336.45421988507701</v>
      </c>
    </row>
    <row r="581" spans="1:18" x14ac:dyDescent="0.25">
      <c r="A581" t="s">
        <v>199</v>
      </c>
      <c r="B581" t="s">
        <v>215</v>
      </c>
      <c r="C581" s="21">
        <v>1</v>
      </c>
      <c r="D581" s="21">
        <v>1</v>
      </c>
      <c r="E581" s="21">
        <v>4</v>
      </c>
      <c r="F581" s="21" t="s">
        <v>187</v>
      </c>
      <c r="G581" s="100">
        <v>44519</v>
      </c>
      <c r="H581">
        <v>41.33283518355065</v>
      </c>
      <c r="I581">
        <v>22.468469886618259</v>
      </c>
      <c r="J581">
        <v>52.890590017703843</v>
      </c>
      <c r="K581">
        <v>44.697737744277092</v>
      </c>
      <c r="L581">
        <v>29.583020060156102</v>
      </c>
      <c r="M581">
        <v>24.218974333106097</v>
      </c>
      <c r="N581">
        <f t="shared" si="124"/>
        <v>63.801305070168908</v>
      </c>
      <c r="O581">
        <f t="shared" si="125"/>
        <v>116.69189508787275</v>
      </c>
      <c r="P581">
        <f t="shared" si="108"/>
        <v>161.38963283214986</v>
      </c>
      <c r="Q581">
        <f t="shared" si="123"/>
        <v>190.97265289230597</v>
      </c>
      <c r="R581">
        <f>M581+Q581</f>
        <v>215.19162722541208</v>
      </c>
    </row>
    <row r="582" spans="1:18" x14ac:dyDescent="0.25">
      <c r="A582" t="s">
        <v>200</v>
      </c>
      <c r="B582" t="s">
        <v>215</v>
      </c>
      <c r="C582" s="21">
        <v>1</v>
      </c>
      <c r="D582" s="21">
        <v>2</v>
      </c>
      <c r="E582" s="21">
        <v>4</v>
      </c>
      <c r="F582" s="21" t="s">
        <v>187</v>
      </c>
      <c r="G582" s="97">
        <v>44435</v>
      </c>
      <c r="H582" s="5">
        <v>85.852290242432389</v>
      </c>
      <c r="I582" s="5">
        <v>72.439979005878484</v>
      </c>
      <c r="J582" s="5">
        <v>92.459729535569664</v>
      </c>
      <c r="K582" s="5">
        <v>57.549925364164103</v>
      </c>
      <c r="L582" s="5">
        <v>29.942946970995994</v>
      </c>
      <c r="M582" s="5"/>
      <c r="N582">
        <f t="shared" si="124"/>
        <v>158.29226924831087</v>
      </c>
      <c r="O582">
        <f t="shared" si="125"/>
        <v>250.75199878388054</v>
      </c>
      <c r="P582">
        <f t="shared" si="108"/>
        <v>308.30192414804463</v>
      </c>
      <c r="Q582">
        <f t="shared" si="123"/>
        <v>338.24487111904062</v>
      </c>
    </row>
    <row r="583" spans="1:18" x14ac:dyDescent="0.25">
      <c r="A583" t="s">
        <v>200</v>
      </c>
      <c r="B583" t="s">
        <v>215</v>
      </c>
      <c r="C583" s="21">
        <v>1</v>
      </c>
      <c r="D583" s="21">
        <v>2</v>
      </c>
      <c r="E583" s="21">
        <v>4</v>
      </c>
      <c r="F583" s="21" t="s">
        <v>187</v>
      </c>
      <c r="G583" s="97">
        <v>44483</v>
      </c>
      <c r="H583" s="5">
        <v>76.238189652859532</v>
      </c>
      <c r="I583" s="5">
        <v>81.0384706846515</v>
      </c>
      <c r="J583" s="5">
        <v>99.101168570550115</v>
      </c>
      <c r="K583" s="5">
        <v>56.967287266162487</v>
      </c>
      <c r="L583" s="5">
        <v>30.476354209862599</v>
      </c>
      <c r="M583" s="5">
        <v>22.512058478038934</v>
      </c>
      <c r="N583">
        <f t="shared" si="124"/>
        <v>157.27666033751103</v>
      </c>
      <c r="O583">
        <f t="shared" si="125"/>
        <v>256.37782890806113</v>
      </c>
      <c r="P583">
        <f t="shared" si="108"/>
        <v>313.34511617422362</v>
      </c>
      <c r="Q583">
        <f t="shared" si="123"/>
        <v>343.82147038408624</v>
      </c>
      <c r="R583">
        <f>M583+Q583</f>
        <v>366.33352886212515</v>
      </c>
    </row>
    <row r="584" spans="1:18" x14ac:dyDescent="0.25">
      <c r="A584" t="s">
        <v>200</v>
      </c>
      <c r="B584" t="s">
        <v>215</v>
      </c>
      <c r="C584" s="21">
        <v>1</v>
      </c>
      <c r="D584" s="21">
        <v>2</v>
      </c>
      <c r="E584" s="21">
        <v>4</v>
      </c>
      <c r="F584" s="21" t="s">
        <v>187</v>
      </c>
      <c r="G584" s="97">
        <v>44509</v>
      </c>
      <c r="H584" s="5">
        <v>37.87437427873715</v>
      </c>
      <c r="I584" s="5">
        <v>55.176062532902279</v>
      </c>
      <c r="J584" s="5">
        <v>114.88174212116566</v>
      </c>
      <c r="K584" s="5">
        <v>66.416237807449065</v>
      </c>
      <c r="L584" s="5">
        <v>32.341709046043434</v>
      </c>
      <c r="M584" s="5"/>
      <c r="N584">
        <f t="shared" si="124"/>
        <v>93.050436811639429</v>
      </c>
      <c r="O584">
        <f t="shared" si="125"/>
        <v>207.93217893280507</v>
      </c>
      <c r="P584">
        <f t="shared" si="108"/>
        <v>274.34841674025415</v>
      </c>
      <c r="Q584">
        <f t="shared" si="123"/>
        <v>306.69012578629759</v>
      </c>
    </row>
    <row r="585" spans="1:18" x14ac:dyDescent="0.25">
      <c r="A585" t="s">
        <v>200</v>
      </c>
      <c r="B585" t="s">
        <v>215</v>
      </c>
      <c r="C585" s="21">
        <v>1</v>
      </c>
      <c r="D585" s="21">
        <v>2</v>
      </c>
      <c r="E585" s="21">
        <v>4</v>
      </c>
      <c r="F585" s="21" t="s">
        <v>187</v>
      </c>
      <c r="G585" s="97">
        <v>44519</v>
      </c>
      <c r="H585" s="5">
        <v>15.776777932023258</v>
      </c>
      <c r="I585" s="5">
        <v>18.711201635419762</v>
      </c>
      <c r="J585" s="5">
        <v>67.566626223989573</v>
      </c>
      <c r="K585" s="5">
        <v>54.053818474285393</v>
      </c>
      <c r="L585" s="5">
        <v>24.900174596824911</v>
      </c>
      <c r="M585" s="5">
        <v>23.469063951325392</v>
      </c>
      <c r="N585">
        <f t="shared" si="124"/>
        <v>34.48797956744302</v>
      </c>
      <c r="O585">
        <f t="shared" si="125"/>
        <v>102.05460579143259</v>
      </c>
      <c r="P585">
        <f t="shared" si="108"/>
        <v>156.10842426571799</v>
      </c>
      <c r="Q585">
        <f t="shared" si="123"/>
        <v>181.0085988625429</v>
      </c>
      <c r="R585">
        <f>M585+Q585</f>
        <v>204.47766281386828</v>
      </c>
    </row>
    <row r="586" spans="1:18" x14ac:dyDescent="0.25">
      <c r="A586" t="s">
        <v>201</v>
      </c>
      <c r="B586" t="s">
        <v>215</v>
      </c>
      <c r="C586" s="21">
        <v>1</v>
      </c>
      <c r="D586" s="21">
        <v>3</v>
      </c>
      <c r="E586" s="21">
        <v>4</v>
      </c>
      <c r="F586" s="21" t="s">
        <v>187</v>
      </c>
      <c r="G586" s="100">
        <v>44435</v>
      </c>
      <c r="H586">
        <v>88.175042141361033</v>
      </c>
      <c r="I586">
        <v>85.83955467806733</v>
      </c>
      <c r="J586">
        <v>112.21673714940346</v>
      </c>
      <c r="K586">
        <v>46.111615473480029</v>
      </c>
      <c r="L586">
        <v>26.386655249446751</v>
      </c>
      <c r="N586">
        <f t="shared" si="124"/>
        <v>174.01459681942836</v>
      </c>
      <c r="O586">
        <f t="shared" si="125"/>
        <v>286.23133396883179</v>
      </c>
      <c r="P586">
        <f t="shared" si="108"/>
        <v>332.34294944231181</v>
      </c>
      <c r="Q586">
        <f t="shared" si="123"/>
        <v>358.72960469175854</v>
      </c>
    </row>
    <row r="587" spans="1:18" x14ac:dyDescent="0.25">
      <c r="A587" t="s">
        <v>201</v>
      </c>
      <c r="B587" t="s">
        <v>215</v>
      </c>
      <c r="C587" s="21">
        <v>1</v>
      </c>
      <c r="D587" s="21">
        <v>3</v>
      </c>
      <c r="E587" s="21">
        <v>4</v>
      </c>
      <c r="F587" s="21" t="s">
        <v>187</v>
      </c>
      <c r="G587" s="100">
        <v>44483</v>
      </c>
      <c r="H587">
        <v>93.360035349272437</v>
      </c>
      <c r="I587">
        <v>114.97170175533456</v>
      </c>
      <c r="J587">
        <v>112.12440493413794</v>
      </c>
      <c r="K587">
        <v>57.127507304198488</v>
      </c>
      <c r="L587">
        <v>31.096053727235152</v>
      </c>
      <c r="M587">
        <v>27.896035239927407</v>
      </c>
      <c r="N587">
        <f t="shared" si="124"/>
        <v>208.33173710460699</v>
      </c>
      <c r="O587">
        <f t="shared" si="125"/>
        <v>320.45614203874493</v>
      </c>
      <c r="P587">
        <f t="shared" si="108"/>
        <v>377.58364934294343</v>
      </c>
      <c r="Q587">
        <f t="shared" si="123"/>
        <v>408.67970307017856</v>
      </c>
      <c r="R587">
        <f>M587+Q587</f>
        <v>436.57573831010598</v>
      </c>
    </row>
    <row r="588" spans="1:18" x14ac:dyDescent="0.25">
      <c r="A588" t="s">
        <v>201</v>
      </c>
      <c r="B588" t="s">
        <v>215</v>
      </c>
      <c r="C588" s="21">
        <v>1</v>
      </c>
      <c r="D588" s="21">
        <v>3</v>
      </c>
      <c r="E588" s="21">
        <v>4</v>
      </c>
      <c r="F588" s="21" t="s">
        <v>187</v>
      </c>
      <c r="G588" s="100">
        <v>44509</v>
      </c>
      <c r="H588">
        <v>52.438319316830359</v>
      </c>
      <c r="I588">
        <v>71.246297724188878</v>
      </c>
      <c r="J588">
        <v>102.70966863687082</v>
      </c>
      <c r="K588">
        <v>49.908714780541167</v>
      </c>
      <c r="L588">
        <v>29.744223694805733</v>
      </c>
      <c r="N588">
        <f t="shared" si="124"/>
        <v>123.68461704101924</v>
      </c>
      <c r="O588">
        <f t="shared" si="125"/>
        <v>226.39428567789005</v>
      </c>
      <c r="P588">
        <f t="shared" si="108"/>
        <v>276.3030004584312</v>
      </c>
      <c r="Q588">
        <f t="shared" si="123"/>
        <v>306.04722415323693</v>
      </c>
    </row>
    <row r="589" spans="1:18" x14ac:dyDescent="0.25">
      <c r="A589" t="s">
        <v>201</v>
      </c>
      <c r="B589" t="s">
        <v>215</v>
      </c>
      <c r="C589" s="21">
        <v>1</v>
      </c>
      <c r="D589" s="21">
        <v>3</v>
      </c>
      <c r="E589" s="21">
        <v>4</v>
      </c>
      <c r="F589" s="21" t="s">
        <v>187</v>
      </c>
      <c r="G589" s="100">
        <v>44519</v>
      </c>
      <c r="H589">
        <v>25.074015042968682</v>
      </c>
      <c r="I589">
        <v>30.637545703058382</v>
      </c>
      <c r="J589">
        <v>78.828886132635375</v>
      </c>
      <c r="K589">
        <v>46.890030365961024</v>
      </c>
      <c r="L589">
        <v>21.57872412484701</v>
      </c>
      <c r="M589">
        <v>19.362066145699906</v>
      </c>
      <c r="N589">
        <f t="shared" si="124"/>
        <v>55.711560746027061</v>
      </c>
      <c r="O589">
        <f t="shared" si="125"/>
        <v>134.54044687866244</v>
      </c>
      <c r="P589">
        <f t="shared" si="108"/>
        <v>181.43047724462346</v>
      </c>
      <c r="Q589">
        <f t="shared" si="123"/>
        <v>203.00920136947047</v>
      </c>
      <c r="R589">
        <f>M589+Q589</f>
        <v>222.37126751517039</v>
      </c>
    </row>
    <row r="590" spans="1:18" x14ac:dyDescent="0.25">
      <c r="A590" t="s">
        <v>202</v>
      </c>
      <c r="B590" t="s">
        <v>215</v>
      </c>
      <c r="C590" s="21">
        <v>1</v>
      </c>
      <c r="D590" s="21">
        <v>4</v>
      </c>
      <c r="E590" s="21">
        <v>4</v>
      </c>
      <c r="F590" s="21" t="s">
        <v>187</v>
      </c>
      <c r="G590" s="97">
        <v>44435</v>
      </c>
      <c r="H590" s="5">
        <v>66.293108340037236</v>
      </c>
      <c r="I590" s="5">
        <v>67.39908678022438</v>
      </c>
      <c r="J590" s="5">
        <v>116.17944366472642</v>
      </c>
      <c r="K590" s="5">
        <v>77.855544718808062</v>
      </c>
      <c r="L590" s="5">
        <v>29.916181548328247</v>
      </c>
      <c r="M590" s="5"/>
      <c r="N590">
        <f t="shared" si="124"/>
        <v>133.6921951202616</v>
      </c>
      <c r="O590">
        <f t="shared" si="125"/>
        <v>249.87163878498802</v>
      </c>
      <c r="P590">
        <f t="shared" si="108"/>
        <v>327.72718350379608</v>
      </c>
      <c r="Q590">
        <f t="shared" si="123"/>
        <v>357.64336505212435</v>
      </c>
    </row>
    <row r="591" spans="1:18" x14ac:dyDescent="0.25">
      <c r="A591" t="s">
        <v>202</v>
      </c>
      <c r="B591" t="s">
        <v>215</v>
      </c>
      <c r="C591" s="21">
        <v>1</v>
      </c>
      <c r="D591" s="21">
        <v>4</v>
      </c>
      <c r="E591" s="21">
        <v>4</v>
      </c>
      <c r="F591" s="21" t="s">
        <v>187</v>
      </c>
      <c r="G591" s="97">
        <v>44483</v>
      </c>
      <c r="H591" s="5">
        <v>74.381020432786599</v>
      </c>
      <c r="I591" s="5">
        <v>102.30708637724481</v>
      </c>
      <c r="J591" s="5">
        <v>127.72757256919584</v>
      </c>
      <c r="K591" s="5">
        <v>54.738566187348475</v>
      </c>
      <c r="L591" s="5">
        <v>46.094431242259354</v>
      </c>
      <c r="M591" s="5">
        <v>27.149703787312532</v>
      </c>
      <c r="N591">
        <f t="shared" si="124"/>
        <v>176.6881068100314</v>
      </c>
      <c r="O591">
        <f t="shared" si="125"/>
        <v>304.41567937922724</v>
      </c>
      <c r="P591">
        <f t="shared" si="108"/>
        <v>359.1542455665757</v>
      </c>
      <c r="Q591">
        <f t="shared" si="123"/>
        <v>405.24867680883506</v>
      </c>
      <c r="R591">
        <f>M591+Q591</f>
        <v>432.3983805961476</v>
      </c>
    </row>
    <row r="592" spans="1:18" x14ac:dyDescent="0.25">
      <c r="A592" t="s">
        <v>202</v>
      </c>
      <c r="B592" t="s">
        <v>215</v>
      </c>
      <c r="C592" s="21">
        <v>1</v>
      </c>
      <c r="D592" s="21">
        <v>4</v>
      </c>
      <c r="E592" s="21">
        <v>4</v>
      </c>
      <c r="F592" s="21" t="s">
        <v>187</v>
      </c>
      <c r="G592" s="97">
        <v>44509</v>
      </c>
      <c r="H592" s="5">
        <v>67.106038952668555</v>
      </c>
      <c r="I592" s="5">
        <v>61.938411724287036</v>
      </c>
      <c r="J592" s="5">
        <v>127.62649936451888</v>
      </c>
      <c r="K592" s="5">
        <v>79.902999761254804</v>
      </c>
      <c r="L592" s="5">
        <v>56.711523338003708</v>
      </c>
      <c r="M592" s="5"/>
      <c r="N592">
        <f t="shared" si="124"/>
        <v>129.04445067695559</v>
      </c>
      <c r="O592">
        <f t="shared" si="125"/>
        <v>256.6709500414745</v>
      </c>
      <c r="P592">
        <f t="shared" si="108"/>
        <v>336.57394980272932</v>
      </c>
      <c r="Q592">
        <f t="shared" si="123"/>
        <v>393.28547314073302</v>
      </c>
    </row>
    <row r="593" spans="1:18" x14ac:dyDescent="0.25">
      <c r="A593" t="s">
        <v>202</v>
      </c>
      <c r="B593" t="s">
        <v>215</v>
      </c>
      <c r="C593" s="21">
        <v>1</v>
      </c>
      <c r="D593" s="21">
        <v>4</v>
      </c>
      <c r="E593" s="21">
        <v>4</v>
      </c>
      <c r="F593" s="21" t="s">
        <v>187</v>
      </c>
      <c r="G593" s="97">
        <v>44519</v>
      </c>
      <c r="H593" s="5">
        <v>48.86152737177202</v>
      </c>
      <c r="I593" s="5">
        <v>24.015923908934248</v>
      </c>
      <c r="J593" s="5">
        <v>86.822901543654723</v>
      </c>
      <c r="K593" s="5">
        <v>61.95895369423215</v>
      </c>
      <c r="L593" s="5">
        <v>39.072635758039191</v>
      </c>
      <c r="M593" s="5">
        <v>22.780896170587205</v>
      </c>
      <c r="N593">
        <f t="shared" si="124"/>
        <v>72.877451280706268</v>
      </c>
      <c r="O593">
        <f t="shared" si="125"/>
        <v>159.700352824361</v>
      </c>
      <c r="P593">
        <f t="shared" si="108"/>
        <v>221.65930651859316</v>
      </c>
      <c r="Q593">
        <f t="shared" si="123"/>
        <v>260.73194227663237</v>
      </c>
      <c r="R593">
        <f>M593+Q593</f>
        <v>283.51283844721956</v>
      </c>
    </row>
    <row r="594" spans="1:18" x14ac:dyDescent="0.25">
      <c r="A594" t="s">
        <v>203</v>
      </c>
      <c r="B594" t="s">
        <v>215</v>
      </c>
      <c r="C594" s="5">
        <v>2</v>
      </c>
      <c r="D594" s="21">
        <v>1</v>
      </c>
      <c r="E594" s="21">
        <v>4</v>
      </c>
      <c r="F594" s="21" t="s">
        <v>187</v>
      </c>
      <c r="G594" s="100">
        <v>44435</v>
      </c>
      <c r="H594">
        <v>84.103176346936976</v>
      </c>
      <c r="I594">
        <v>87.604637444270054</v>
      </c>
      <c r="J594">
        <v>57.674140695556225</v>
      </c>
      <c r="K594">
        <v>49.726744923705368</v>
      </c>
      <c r="L594">
        <v>35.74231615064658</v>
      </c>
      <c r="N594">
        <f t="shared" si="124"/>
        <v>171.70781379120703</v>
      </c>
      <c r="O594">
        <f t="shared" si="125"/>
        <v>229.38195448676325</v>
      </c>
      <c r="P594">
        <f t="shared" si="108"/>
        <v>279.1086994104686</v>
      </c>
      <c r="Q594">
        <f t="shared" si="123"/>
        <v>314.85101556111516</v>
      </c>
    </row>
    <row r="595" spans="1:18" x14ac:dyDescent="0.25">
      <c r="A595" t="s">
        <v>203</v>
      </c>
      <c r="B595" t="s">
        <v>215</v>
      </c>
      <c r="C595" s="5">
        <v>2</v>
      </c>
      <c r="D595" s="21">
        <v>1</v>
      </c>
      <c r="E595" s="21">
        <v>4</v>
      </c>
      <c r="F595" s="21" t="s">
        <v>187</v>
      </c>
      <c r="G595" s="100">
        <v>44483</v>
      </c>
      <c r="H595">
        <v>56.300496286643863</v>
      </c>
      <c r="I595">
        <v>85.666192582421928</v>
      </c>
      <c r="J595">
        <v>96.11649737455528</v>
      </c>
      <c r="K595">
        <v>55.428939238924272</v>
      </c>
      <c r="L595">
        <v>51.816006863076517</v>
      </c>
      <c r="M595">
        <v>24.949627799610788</v>
      </c>
      <c r="N595">
        <f t="shared" si="124"/>
        <v>141.96668886906579</v>
      </c>
      <c r="O595">
        <f t="shared" si="125"/>
        <v>238.08318624362107</v>
      </c>
      <c r="P595">
        <f t="shared" si="108"/>
        <v>293.51212548254534</v>
      </c>
      <c r="Q595">
        <f t="shared" si="123"/>
        <v>345.32813234562184</v>
      </c>
      <c r="R595">
        <f>M595+Q595</f>
        <v>370.27776014523261</v>
      </c>
    </row>
    <row r="596" spans="1:18" x14ac:dyDescent="0.25">
      <c r="A596" t="s">
        <v>203</v>
      </c>
      <c r="B596" t="s">
        <v>215</v>
      </c>
      <c r="C596" s="5">
        <v>2</v>
      </c>
      <c r="D596" s="21">
        <v>1</v>
      </c>
      <c r="E596" s="21">
        <v>4</v>
      </c>
      <c r="F596" s="21" t="s">
        <v>187</v>
      </c>
      <c r="G596" s="100">
        <v>44509</v>
      </c>
      <c r="H596">
        <v>37.981485043991029</v>
      </c>
      <c r="I596">
        <v>41.816314650522017</v>
      </c>
      <c r="J596">
        <v>87.536763793476212</v>
      </c>
      <c r="K596">
        <v>61.374238978177772</v>
      </c>
      <c r="L596">
        <v>30.82041733882086</v>
      </c>
      <c r="N596">
        <f t="shared" si="124"/>
        <v>79.797799694513046</v>
      </c>
      <c r="O596">
        <f t="shared" si="125"/>
        <v>167.33456348798927</v>
      </c>
      <c r="P596">
        <f t="shared" si="108"/>
        <v>228.70880246616704</v>
      </c>
      <c r="Q596">
        <f t="shared" si="123"/>
        <v>259.52921980498792</v>
      </c>
    </row>
    <row r="597" spans="1:18" x14ac:dyDescent="0.25">
      <c r="A597" t="s">
        <v>203</v>
      </c>
      <c r="B597" t="s">
        <v>215</v>
      </c>
      <c r="C597" s="5">
        <v>2</v>
      </c>
      <c r="D597" s="21">
        <v>1</v>
      </c>
      <c r="E597" s="21">
        <v>4</v>
      </c>
      <c r="F597" s="21" t="s">
        <v>187</v>
      </c>
      <c r="G597" s="100">
        <v>44519</v>
      </c>
      <c r="H597">
        <v>14.187062001246399</v>
      </c>
      <c r="I597">
        <v>34.009976023551452</v>
      </c>
      <c r="J597">
        <v>71.237839472397141</v>
      </c>
      <c r="K597">
        <v>40.782115503291202</v>
      </c>
      <c r="L597">
        <v>27.539856022955082</v>
      </c>
      <c r="M597">
        <v>25.535069050317567</v>
      </c>
      <c r="N597">
        <f t="shared" si="124"/>
        <v>48.197038024797848</v>
      </c>
      <c r="O597">
        <f t="shared" si="125"/>
        <v>119.43487749719499</v>
      </c>
      <c r="P597">
        <f t="shared" si="108"/>
        <v>160.21699300048618</v>
      </c>
      <c r="Q597">
        <f t="shared" si="123"/>
        <v>187.75684902344128</v>
      </c>
      <c r="R597">
        <f>M597+Q597</f>
        <v>213.29191807375884</v>
      </c>
    </row>
    <row r="598" spans="1:18" x14ac:dyDescent="0.25">
      <c r="A598" t="s">
        <v>204</v>
      </c>
      <c r="B598" t="s">
        <v>215</v>
      </c>
      <c r="C598" s="5">
        <v>2</v>
      </c>
      <c r="D598" s="21">
        <v>2</v>
      </c>
      <c r="E598" s="21">
        <v>4</v>
      </c>
      <c r="F598" s="21" t="s">
        <v>187</v>
      </c>
      <c r="G598" s="97">
        <v>44435</v>
      </c>
      <c r="H598" s="5">
        <v>65.956021408663418</v>
      </c>
      <c r="I598" s="5">
        <v>59.696384841091394</v>
      </c>
      <c r="J598" s="5">
        <v>94.394686976527538</v>
      </c>
      <c r="K598" s="5">
        <v>56.810404306317444</v>
      </c>
      <c r="L598" s="5">
        <v>32.652551091883367</v>
      </c>
      <c r="M598" s="5"/>
      <c r="N598">
        <f t="shared" si="124"/>
        <v>125.65240624975482</v>
      </c>
      <c r="O598">
        <f t="shared" si="125"/>
        <v>220.04709322628236</v>
      </c>
      <c r="P598">
        <f t="shared" si="108"/>
        <v>276.85749753259978</v>
      </c>
      <c r="Q598">
        <f t="shared" si="123"/>
        <v>309.51004862448315</v>
      </c>
    </row>
    <row r="599" spans="1:18" x14ac:dyDescent="0.25">
      <c r="A599" t="s">
        <v>204</v>
      </c>
      <c r="B599" t="s">
        <v>215</v>
      </c>
      <c r="C599" s="5">
        <v>2</v>
      </c>
      <c r="D599" s="21">
        <v>2</v>
      </c>
      <c r="E599" s="21">
        <v>4</v>
      </c>
      <c r="F599" s="21" t="s">
        <v>187</v>
      </c>
      <c r="G599" s="97">
        <v>44483</v>
      </c>
      <c r="H599" s="5">
        <v>72.419388021193811</v>
      </c>
      <c r="I599" s="5">
        <v>103.90605272039895</v>
      </c>
      <c r="J599" s="5">
        <v>118.46470231333264</v>
      </c>
      <c r="K599" s="5">
        <v>66.980580986688636</v>
      </c>
      <c r="L599" s="5">
        <v>45.046019356124027</v>
      </c>
      <c r="M599" s="5">
        <v>35.052134962677208</v>
      </c>
      <c r="N599">
        <f t="shared" si="124"/>
        <v>176.32544074159276</v>
      </c>
      <c r="O599">
        <f t="shared" si="125"/>
        <v>294.79014305492541</v>
      </c>
      <c r="P599">
        <f t="shared" si="108"/>
        <v>361.77072404161402</v>
      </c>
      <c r="Q599">
        <f t="shared" si="123"/>
        <v>406.81674339773804</v>
      </c>
      <c r="R599">
        <f>M599+Q599</f>
        <v>441.86887836041524</v>
      </c>
    </row>
    <row r="600" spans="1:18" x14ac:dyDescent="0.25">
      <c r="A600" t="s">
        <v>204</v>
      </c>
      <c r="B600" t="s">
        <v>215</v>
      </c>
      <c r="C600" s="5">
        <v>2</v>
      </c>
      <c r="D600" s="21">
        <v>2</v>
      </c>
      <c r="E600" s="21">
        <v>4</v>
      </c>
      <c r="F600" s="21" t="s">
        <v>187</v>
      </c>
      <c r="G600" s="97">
        <v>44509</v>
      </c>
      <c r="H600" s="5">
        <v>31.409160949748554</v>
      </c>
      <c r="I600" s="5">
        <v>39.558038919723963</v>
      </c>
      <c r="J600" s="5">
        <v>110.45054039375492</v>
      </c>
      <c r="K600" s="5">
        <v>86.855971868602794</v>
      </c>
      <c r="L600" s="5">
        <v>53.222695401128753</v>
      </c>
      <c r="M600" s="5"/>
      <c r="N600">
        <f t="shared" si="124"/>
        <v>70.967199869472523</v>
      </c>
      <c r="O600">
        <f t="shared" si="125"/>
        <v>181.41774026322744</v>
      </c>
      <c r="P600">
        <f t="shared" si="108"/>
        <v>268.27371213183022</v>
      </c>
      <c r="Q600">
        <f t="shared" si="123"/>
        <v>321.49640753295898</v>
      </c>
    </row>
    <row r="601" spans="1:18" x14ac:dyDescent="0.25">
      <c r="A601" t="s">
        <v>204</v>
      </c>
      <c r="B601" t="s">
        <v>215</v>
      </c>
      <c r="C601" s="5">
        <v>2</v>
      </c>
      <c r="D601" s="21">
        <v>2</v>
      </c>
      <c r="E601" s="21">
        <v>4</v>
      </c>
      <c r="F601" s="21" t="s">
        <v>187</v>
      </c>
      <c r="G601" s="97">
        <v>44519</v>
      </c>
      <c r="H601" s="5">
        <v>19.91728749275407</v>
      </c>
      <c r="I601" s="5">
        <v>19.827915246027384</v>
      </c>
      <c r="J601" s="5">
        <v>61.420437719739454</v>
      </c>
      <c r="K601" s="5">
        <v>54.244762575969489</v>
      </c>
      <c r="L601" s="5">
        <v>30.901080870340014</v>
      </c>
      <c r="M601" s="5">
        <v>34.411879264474265</v>
      </c>
      <c r="N601">
        <f t="shared" si="124"/>
        <v>39.745202738781458</v>
      </c>
      <c r="O601">
        <f t="shared" si="125"/>
        <v>101.16564045852091</v>
      </c>
      <c r="P601">
        <f t="shared" si="108"/>
        <v>155.4104030344904</v>
      </c>
      <c r="Q601">
        <f t="shared" si="123"/>
        <v>186.31148390483042</v>
      </c>
      <c r="R601">
        <f>M601+Q601</f>
        <v>220.72336316930469</v>
      </c>
    </row>
    <row r="602" spans="1:18" x14ac:dyDescent="0.25">
      <c r="A602" t="s">
        <v>205</v>
      </c>
      <c r="B602" t="s">
        <v>215</v>
      </c>
      <c r="C602" s="5">
        <v>2</v>
      </c>
      <c r="D602" s="21">
        <v>3</v>
      </c>
      <c r="E602" s="21">
        <v>4</v>
      </c>
      <c r="F602" s="21" t="s">
        <v>187</v>
      </c>
      <c r="G602" s="100">
        <v>44435</v>
      </c>
      <c r="H602">
        <v>107.22932045333701</v>
      </c>
      <c r="I602">
        <v>69.312325332007845</v>
      </c>
      <c r="J602">
        <v>101.69655827283501</v>
      </c>
      <c r="K602">
        <v>48.041067111272206</v>
      </c>
      <c r="L602">
        <v>26.318430233957677</v>
      </c>
      <c r="N602">
        <f t="shared" si="124"/>
        <v>176.54164578534485</v>
      </c>
      <c r="O602">
        <f t="shared" si="125"/>
        <v>278.23820405817986</v>
      </c>
      <c r="P602">
        <f t="shared" si="108"/>
        <v>326.27927116945204</v>
      </c>
      <c r="Q602">
        <f t="shared" si="123"/>
        <v>352.5977014034097</v>
      </c>
    </row>
    <row r="603" spans="1:18" x14ac:dyDescent="0.25">
      <c r="A603" t="s">
        <v>205</v>
      </c>
      <c r="B603" t="s">
        <v>215</v>
      </c>
      <c r="C603" s="5">
        <v>2</v>
      </c>
      <c r="D603" s="21">
        <v>3</v>
      </c>
      <c r="E603" s="21">
        <v>4</v>
      </c>
      <c r="F603" s="21" t="s">
        <v>187</v>
      </c>
      <c r="G603" s="100">
        <v>44483</v>
      </c>
      <c r="H603">
        <v>73.245804467339582</v>
      </c>
      <c r="I603">
        <v>113.13238706269073</v>
      </c>
      <c r="J603">
        <v>84.122906188870175</v>
      </c>
      <c r="K603">
        <v>48.396298927497348</v>
      </c>
      <c r="L603">
        <v>36.868392048437251</v>
      </c>
      <c r="M603">
        <v>34.057024983775193</v>
      </c>
      <c r="N603">
        <f t="shared" si="124"/>
        <v>186.37819153003031</v>
      </c>
      <c r="O603">
        <f t="shared" si="125"/>
        <v>270.5010977189005</v>
      </c>
      <c r="P603">
        <f t="shared" si="108"/>
        <v>318.89739664639785</v>
      </c>
      <c r="Q603">
        <f t="shared" si="123"/>
        <v>355.76578869483512</v>
      </c>
      <c r="R603">
        <f>M603+Q603</f>
        <v>389.82281367861032</v>
      </c>
    </row>
    <row r="604" spans="1:18" x14ac:dyDescent="0.25">
      <c r="A604" t="s">
        <v>205</v>
      </c>
      <c r="B604" t="s">
        <v>215</v>
      </c>
      <c r="C604" s="5">
        <v>2</v>
      </c>
      <c r="D604" s="21">
        <v>3</v>
      </c>
      <c r="E604" s="21">
        <v>4</v>
      </c>
      <c r="F604" s="21" t="s">
        <v>187</v>
      </c>
      <c r="G604" s="100">
        <v>44509</v>
      </c>
      <c r="H604">
        <v>72.0168948563947</v>
      </c>
      <c r="I604">
        <v>81.683971295124934</v>
      </c>
      <c r="J604">
        <v>115.7943178524894</v>
      </c>
      <c r="K604">
        <v>59.545162192261202</v>
      </c>
      <c r="L604">
        <v>47.939985327334924</v>
      </c>
      <c r="N604">
        <f t="shared" si="124"/>
        <v>153.70086615151962</v>
      </c>
      <c r="O604">
        <f t="shared" si="125"/>
        <v>269.49518400400905</v>
      </c>
      <c r="P604">
        <f t="shared" si="108"/>
        <v>329.04034619627026</v>
      </c>
      <c r="Q604">
        <f t="shared" si="123"/>
        <v>376.98033152360517</v>
      </c>
    </row>
    <row r="605" spans="1:18" x14ac:dyDescent="0.25">
      <c r="A605" t="s">
        <v>205</v>
      </c>
      <c r="B605" t="s">
        <v>215</v>
      </c>
      <c r="C605" s="5">
        <v>2</v>
      </c>
      <c r="D605" s="21">
        <v>3</v>
      </c>
      <c r="E605" s="21">
        <v>4</v>
      </c>
      <c r="F605" s="21" t="s">
        <v>187</v>
      </c>
      <c r="G605" s="100">
        <v>44519</v>
      </c>
      <c r="H605">
        <v>27.229272362339483</v>
      </c>
      <c r="I605">
        <v>39.857001224368553</v>
      </c>
      <c r="J605">
        <v>75.049673283387136</v>
      </c>
      <c r="K605">
        <v>54.010634706183069</v>
      </c>
      <c r="L605">
        <v>44.627466032870942</v>
      </c>
      <c r="M605">
        <v>25.012133920162</v>
      </c>
      <c r="N605">
        <f t="shared" si="124"/>
        <v>67.086273586708032</v>
      </c>
      <c r="O605">
        <f t="shared" si="125"/>
        <v>142.13594687009515</v>
      </c>
      <c r="P605">
        <f t="shared" si="108"/>
        <v>196.14658157627821</v>
      </c>
      <c r="Q605">
        <f t="shared" si="123"/>
        <v>240.77404760914914</v>
      </c>
      <c r="R605">
        <f>M605+Q605</f>
        <v>265.78618152931114</v>
      </c>
    </row>
    <row r="606" spans="1:18" x14ac:dyDescent="0.25">
      <c r="A606" t="s">
        <v>206</v>
      </c>
      <c r="B606" t="s">
        <v>215</v>
      </c>
      <c r="C606" s="5">
        <v>2</v>
      </c>
      <c r="D606" s="21">
        <v>4</v>
      </c>
      <c r="E606" s="21">
        <v>4</v>
      </c>
      <c r="F606" s="21" t="s">
        <v>187</v>
      </c>
      <c r="G606" s="97">
        <v>44435</v>
      </c>
      <c r="H606" s="5">
        <v>94.756281509435212</v>
      </c>
      <c r="I606" s="5">
        <v>102.35983225456272</v>
      </c>
      <c r="J606" s="5">
        <v>124.70865449242447</v>
      </c>
      <c r="K606" s="5">
        <v>74.571697074925211</v>
      </c>
      <c r="L606" s="5">
        <v>43.838967930314311</v>
      </c>
      <c r="M606" s="5"/>
      <c r="N606">
        <f t="shared" si="124"/>
        <v>197.11611376399793</v>
      </c>
      <c r="O606">
        <f t="shared" si="125"/>
        <v>321.82476825642243</v>
      </c>
      <c r="P606">
        <f t="shared" si="108"/>
        <v>396.39646533134766</v>
      </c>
      <c r="Q606">
        <f t="shared" si="123"/>
        <v>440.23543326166197</v>
      </c>
    </row>
    <row r="607" spans="1:18" x14ac:dyDescent="0.25">
      <c r="A607" t="s">
        <v>206</v>
      </c>
      <c r="B607" t="s">
        <v>215</v>
      </c>
      <c r="C607" s="5">
        <v>2</v>
      </c>
      <c r="D607" s="21">
        <v>4</v>
      </c>
      <c r="E607" s="21">
        <v>4</v>
      </c>
      <c r="F607" s="21" t="s">
        <v>187</v>
      </c>
      <c r="G607" s="97">
        <v>44483</v>
      </c>
      <c r="H607" s="5">
        <v>92.086544098053722</v>
      </c>
      <c r="I607" s="5">
        <v>100.07194181019294</v>
      </c>
      <c r="J607" s="5">
        <v>117.19725035667304</v>
      </c>
      <c r="K607" s="5">
        <v>76.146730293812652</v>
      </c>
      <c r="L607" s="5">
        <v>53.267284293483335</v>
      </c>
      <c r="M607" s="5">
        <v>27.540065652671444</v>
      </c>
      <c r="N607">
        <f t="shared" si="124"/>
        <v>192.15848590824666</v>
      </c>
      <c r="O607">
        <f t="shared" si="125"/>
        <v>309.3557362649197</v>
      </c>
      <c r="P607">
        <f t="shared" si="108"/>
        <v>385.50246655873235</v>
      </c>
      <c r="Q607">
        <f t="shared" si="123"/>
        <v>438.76975085221568</v>
      </c>
      <c r="R607">
        <f>M607+Q607</f>
        <v>466.30981650488712</v>
      </c>
    </row>
    <row r="608" spans="1:18" x14ac:dyDescent="0.25">
      <c r="A608" t="s">
        <v>206</v>
      </c>
      <c r="B608" t="s">
        <v>215</v>
      </c>
      <c r="C608" s="5">
        <v>2</v>
      </c>
      <c r="D608" s="21">
        <v>4</v>
      </c>
      <c r="E608" s="21">
        <v>4</v>
      </c>
      <c r="F608" s="21" t="s">
        <v>187</v>
      </c>
      <c r="G608" s="97">
        <v>44509</v>
      </c>
      <c r="H608" s="5">
        <v>82.61770786851956</v>
      </c>
      <c r="I608" s="5">
        <v>63.427944713018221</v>
      </c>
      <c r="J608" s="5">
        <v>114.90421074249093</v>
      </c>
      <c r="K608" s="5">
        <v>53.921792057924577</v>
      </c>
      <c r="L608" s="5">
        <v>54.550981568596079</v>
      </c>
      <c r="M608" s="5"/>
      <c r="N608">
        <f t="shared" si="124"/>
        <v>146.04565258153778</v>
      </c>
      <c r="O608">
        <f t="shared" si="125"/>
        <v>260.94986332402868</v>
      </c>
      <c r="P608">
        <f t="shared" si="108"/>
        <v>314.87165538195325</v>
      </c>
      <c r="Q608">
        <f t="shared" si="123"/>
        <v>369.4226369505493</v>
      </c>
    </row>
    <row r="609" spans="1:18" x14ac:dyDescent="0.25">
      <c r="A609" t="s">
        <v>206</v>
      </c>
      <c r="B609" t="s">
        <v>215</v>
      </c>
      <c r="C609" s="5">
        <v>2</v>
      </c>
      <c r="D609" s="21">
        <v>4</v>
      </c>
      <c r="E609" s="21">
        <v>4</v>
      </c>
      <c r="F609" s="21" t="s">
        <v>187</v>
      </c>
      <c r="G609" s="97">
        <v>44519</v>
      </c>
      <c r="H609" s="5">
        <v>78.643711163707763</v>
      </c>
      <c r="I609" s="5">
        <v>40.836954692723687</v>
      </c>
      <c r="J609" s="5">
        <v>92.584127791180919</v>
      </c>
      <c r="K609" s="5">
        <v>75.391471490955666</v>
      </c>
      <c r="L609" s="5">
        <v>62.749630548910602</v>
      </c>
      <c r="M609" s="5">
        <v>46.283820769163619</v>
      </c>
      <c r="N609">
        <f t="shared" si="124"/>
        <v>119.48066585643144</v>
      </c>
      <c r="O609">
        <f t="shared" si="125"/>
        <v>212.06479364761236</v>
      </c>
      <c r="P609">
        <f t="shared" si="108"/>
        <v>287.45626513856803</v>
      </c>
      <c r="Q609">
        <f t="shared" si="123"/>
        <v>350.20589568747863</v>
      </c>
      <c r="R609">
        <f>M609+Q609</f>
        <v>396.48971645664227</v>
      </c>
    </row>
    <row r="610" spans="1:18" x14ac:dyDescent="0.25">
      <c r="A610" t="s">
        <v>199</v>
      </c>
      <c r="B610" t="s">
        <v>215</v>
      </c>
      <c r="C610" s="21">
        <v>1</v>
      </c>
      <c r="D610" s="21">
        <v>1</v>
      </c>
      <c r="E610" s="21">
        <v>4</v>
      </c>
      <c r="F610" s="21" t="s">
        <v>207</v>
      </c>
      <c r="G610" s="100">
        <v>44544</v>
      </c>
      <c r="H610">
        <v>57.256007265359095</v>
      </c>
      <c r="I610">
        <v>63.106344754761793</v>
      </c>
      <c r="J610">
        <v>82.009273362404002</v>
      </c>
      <c r="K610">
        <v>46.182941441879024</v>
      </c>
      <c r="L610">
        <v>25.654526893348521</v>
      </c>
      <c r="M610">
        <v>22.717416352514608</v>
      </c>
      <c r="N610">
        <f t="shared" si="124"/>
        <v>120.36235202012088</v>
      </c>
      <c r="O610">
        <f t="shared" si="125"/>
        <v>202.37162538252488</v>
      </c>
      <c r="P610">
        <f t="shared" si="108"/>
        <v>248.55456682440391</v>
      </c>
      <c r="Q610">
        <f t="shared" si="123"/>
        <v>274.20909371775241</v>
      </c>
      <c r="R610">
        <f>M610+Q610</f>
        <v>296.926510070267</v>
      </c>
    </row>
    <row r="611" spans="1:18" x14ac:dyDescent="0.25">
      <c r="A611" t="s">
        <v>199</v>
      </c>
      <c r="B611" t="s">
        <v>215</v>
      </c>
      <c r="C611" s="21">
        <v>1</v>
      </c>
      <c r="D611" s="21">
        <v>1</v>
      </c>
      <c r="E611" s="21">
        <v>4</v>
      </c>
      <c r="F611" s="21" t="s">
        <v>207</v>
      </c>
      <c r="G611" s="100">
        <v>44585</v>
      </c>
      <c r="H611">
        <v>122.42227955773198</v>
      </c>
      <c r="I611">
        <v>42.480713995065173</v>
      </c>
      <c r="J611">
        <v>61.005708583735007</v>
      </c>
      <c r="K611">
        <v>46.550890519881293</v>
      </c>
      <c r="L611">
        <v>26.071038618625607</v>
      </c>
      <c r="N611">
        <f t="shared" si="124"/>
        <v>164.90299355279717</v>
      </c>
      <c r="O611">
        <f t="shared" si="125"/>
        <v>225.90870213653218</v>
      </c>
      <c r="P611">
        <f t="shared" ref="P611:P674" si="126">H611+I611+J611+K611</f>
        <v>272.45959265641346</v>
      </c>
      <c r="Q611">
        <f t="shared" si="123"/>
        <v>298.53063127503907</v>
      </c>
    </row>
    <row r="612" spans="1:18" x14ac:dyDescent="0.25">
      <c r="A612" t="s">
        <v>199</v>
      </c>
      <c r="B612" t="s">
        <v>215</v>
      </c>
      <c r="C612" s="21">
        <v>1</v>
      </c>
      <c r="D612" s="21">
        <v>1</v>
      </c>
      <c r="E612" s="21">
        <v>4</v>
      </c>
      <c r="F612" s="21" t="s">
        <v>207</v>
      </c>
      <c r="G612" s="100">
        <v>44613</v>
      </c>
      <c r="H612">
        <v>34.453301119728522</v>
      </c>
      <c r="I612">
        <v>48.857115908257839</v>
      </c>
      <c r="J612">
        <v>73.099465838498134</v>
      </c>
      <c r="K612">
        <v>61.780744259378835</v>
      </c>
      <c r="L612">
        <v>26.203695812706318</v>
      </c>
      <c r="M612">
        <v>27.789664567805566</v>
      </c>
      <c r="N612">
        <f t="shared" si="124"/>
        <v>83.310417027986361</v>
      </c>
      <c r="O612">
        <f t="shared" si="125"/>
        <v>156.40988286648451</v>
      </c>
      <c r="P612">
        <f t="shared" si="126"/>
        <v>218.19062712586333</v>
      </c>
      <c r="Q612">
        <f t="shared" si="123"/>
        <v>244.39432293856964</v>
      </c>
      <c r="R612">
        <f>M612+Q612</f>
        <v>272.18398750637522</v>
      </c>
    </row>
    <row r="613" spans="1:18" x14ac:dyDescent="0.25">
      <c r="A613" t="s">
        <v>199</v>
      </c>
      <c r="B613" t="s">
        <v>215</v>
      </c>
      <c r="C613" s="21">
        <v>1</v>
      </c>
      <c r="D613" s="21">
        <v>1</v>
      </c>
      <c r="E613" s="21">
        <v>4</v>
      </c>
      <c r="F613" s="21" t="s">
        <v>207</v>
      </c>
      <c r="G613" s="100">
        <v>44672</v>
      </c>
      <c r="H613">
        <v>45.693794903530666</v>
      </c>
      <c r="I613">
        <v>54.215094748526781</v>
      </c>
      <c r="J613">
        <v>85.275455291170559</v>
      </c>
      <c r="K613">
        <v>80.399238167052786</v>
      </c>
      <c r="L613">
        <v>56.414193687497388</v>
      </c>
      <c r="N613">
        <f t="shared" si="124"/>
        <v>99.908889652057439</v>
      </c>
      <c r="O613">
        <f t="shared" si="125"/>
        <v>185.18434494322798</v>
      </c>
      <c r="P613">
        <f t="shared" si="126"/>
        <v>265.58358311028076</v>
      </c>
      <c r="Q613">
        <f t="shared" si="123"/>
        <v>321.99777679777816</v>
      </c>
    </row>
    <row r="614" spans="1:18" x14ac:dyDescent="0.25">
      <c r="A614" t="s">
        <v>200</v>
      </c>
      <c r="B614" t="s">
        <v>215</v>
      </c>
      <c r="C614" s="21">
        <v>1</v>
      </c>
      <c r="D614" s="21">
        <v>2</v>
      </c>
      <c r="E614" s="21">
        <v>4</v>
      </c>
      <c r="F614" s="21" t="s">
        <v>207</v>
      </c>
      <c r="G614" s="97">
        <v>44544</v>
      </c>
      <c r="H614" s="5">
        <v>68.691035846297865</v>
      </c>
      <c r="I614" s="5">
        <v>69.8783883158424</v>
      </c>
      <c r="J614" s="5">
        <v>91.995505467589354</v>
      </c>
      <c r="K614" s="5">
        <v>65.72994291193632</v>
      </c>
      <c r="L614" s="5">
        <v>27.266651580517738</v>
      </c>
      <c r="M614" s="5">
        <v>25.752540333487975</v>
      </c>
      <c r="N614">
        <f t="shared" si="124"/>
        <v>138.56942416214025</v>
      </c>
      <c r="O614">
        <f t="shared" si="125"/>
        <v>230.56492962972959</v>
      </c>
      <c r="P614">
        <f t="shared" si="126"/>
        <v>296.29487254166588</v>
      </c>
      <c r="Q614">
        <f t="shared" si="123"/>
        <v>323.56152412218364</v>
      </c>
      <c r="R614">
        <f>M614+Q614</f>
        <v>349.3140644556716</v>
      </c>
    </row>
    <row r="615" spans="1:18" x14ac:dyDescent="0.25">
      <c r="A615" t="s">
        <v>200</v>
      </c>
      <c r="B615" t="s">
        <v>215</v>
      </c>
      <c r="C615" s="21">
        <v>1</v>
      </c>
      <c r="D615" s="21">
        <v>2</v>
      </c>
      <c r="E615" s="21">
        <v>4</v>
      </c>
      <c r="F615" s="21" t="s">
        <v>207</v>
      </c>
      <c r="G615" s="97">
        <v>44585</v>
      </c>
      <c r="H615" s="5">
        <v>118.30347002202294</v>
      </c>
      <c r="I615" s="5">
        <v>50.976996188948817</v>
      </c>
      <c r="J615" s="5">
        <v>87.031194217921069</v>
      </c>
      <c r="K615" s="5">
        <v>55.956119763545317</v>
      </c>
      <c r="L615" s="5">
        <v>31.503882765651987</v>
      </c>
      <c r="M615" s="5"/>
      <c r="N615">
        <f t="shared" si="124"/>
        <v>169.28046621097175</v>
      </c>
      <c r="O615">
        <f t="shared" si="125"/>
        <v>256.31166042889282</v>
      </c>
      <c r="P615">
        <f t="shared" si="126"/>
        <v>312.26778019243812</v>
      </c>
      <c r="Q615">
        <f t="shared" si="123"/>
        <v>343.77166295809013</v>
      </c>
    </row>
    <row r="616" spans="1:18" x14ac:dyDescent="0.25">
      <c r="A616" t="s">
        <v>200</v>
      </c>
      <c r="B616" t="s">
        <v>215</v>
      </c>
      <c r="C616" s="21">
        <v>1</v>
      </c>
      <c r="D616" s="21">
        <v>2</v>
      </c>
      <c r="E616" s="21">
        <v>4</v>
      </c>
      <c r="F616" s="21" t="s">
        <v>207</v>
      </c>
      <c r="G616" s="97">
        <v>44613</v>
      </c>
      <c r="H616" s="5">
        <v>26.087638643729534</v>
      </c>
      <c r="I616" s="5">
        <v>43.777112717797721</v>
      </c>
      <c r="J616" s="5">
        <v>81.24999702894138</v>
      </c>
      <c r="K616" s="5">
        <v>68.352853352054296</v>
      </c>
      <c r="L616" s="5">
        <v>38.460817405359812</v>
      </c>
      <c r="M616" s="5">
        <v>26.21497573547088</v>
      </c>
      <c r="N616">
        <f t="shared" si="124"/>
        <v>69.864751361527254</v>
      </c>
      <c r="O616">
        <f t="shared" si="125"/>
        <v>151.11474839046863</v>
      </c>
      <c r="P616">
        <f t="shared" si="126"/>
        <v>219.46760174252293</v>
      </c>
      <c r="Q616">
        <f t="shared" si="123"/>
        <v>257.92841914788272</v>
      </c>
      <c r="R616">
        <f>M616+Q616</f>
        <v>284.14339488335361</v>
      </c>
    </row>
    <row r="617" spans="1:18" x14ac:dyDescent="0.25">
      <c r="A617" t="s">
        <v>200</v>
      </c>
      <c r="B617" t="s">
        <v>215</v>
      </c>
      <c r="C617" s="21">
        <v>1</v>
      </c>
      <c r="D617" s="21">
        <v>2</v>
      </c>
      <c r="E617" s="21">
        <v>4</v>
      </c>
      <c r="F617" s="21" t="s">
        <v>207</v>
      </c>
      <c r="G617" s="97">
        <v>44672</v>
      </c>
      <c r="H617" s="5">
        <v>36.522077893827145</v>
      </c>
      <c r="I617" s="5">
        <v>55.221753421261504</v>
      </c>
      <c r="J617" s="5">
        <v>92.151990508210787</v>
      </c>
      <c r="K617" s="5">
        <v>87.211992446372292</v>
      </c>
      <c r="L617" s="5">
        <v>71.326288797502144</v>
      </c>
      <c r="M617" s="5"/>
      <c r="N617">
        <f t="shared" si="124"/>
        <v>91.743831315088642</v>
      </c>
      <c r="O617">
        <f t="shared" si="125"/>
        <v>183.89582182329943</v>
      </c>
      <c r="P617">
        <f t="shared" si="126"/>
        <v>271.10781426967174</v>
      </c>
      <c r="Q617">
        <f t="shared" si="123"/>
        <v>342.43410306717385</v>
      </c>
    </row>
    <row r="618" spans="1:18" x14ac:dyDescent="0.25">
      <c r="A618" t="s">
        <v>201</v>
      </c>
      <c r="B618" t="s">
        <v>215</v>
      </c>
      <c r="C618" s="21">
        <v>1</v>
      </c>
      <c r="D618" s="21">
        <v>3</v>
      </c>
      <c r="E618" s="21">
        <v>4</v>
      </c>
      <c r="F618" s="21" t="s">
        <v>207</v>
      </c>
      <c r="G618" s="100">
        <v>44544</v>
      </c>
      <c r="H618">
        <v>59.745685137517896</v>
      </c>
      <c r="I618">
        <v>54.009333710676401</v>
      </c>
      <c r="J618">
        <v>86.989072872436807</v>
      </c>
      <c r="K618">
        <v>56.881713928580552</v>
      </c>
      <c r="L618">
        <v>23.477150510644165</v>
      </c>
      <c r="M618">
        <v>22.982061318698648</v>
      </c>
      <c r="N618">
        <f t="shared" si="124"/>
        <v>113.7550188481943</v>
      </c>
      <c r="O618">
        <f t="shared" si="125"/>
        <v>200.7440917206311</v>
      </c>
      <c r="P618">
        <f t="shared" si="126"/>
        <v>257.62580564921166</v>
      </c>
      <c r="Q618">
        <f t="shared" si="123"/>
        <v>281.10295615985581</v>
      </c>
      <c r="R618">
        <f>M618+Q618</f>
        <v>304.08501747855445</v>
      </c>
    </row>
    <row r="619" spans="1:18" x14ac:dyDescent="0.25">
      <c r="A619" t="s">
        <v>201</v>
      </c>
      <c r="B619" t="s">
        <v>215</v>
      </c>
      <c r="C619" s="21">
        <v>1</v>
      </c>
      <c r="D619" s="21">
        <v>3</v>
      </c>
      <c r="E619" s="21">
        <v>4</v>
      </c>
      <c r="F619" s="21" t="s">
        <v>207</v>
      </c>
      <c r="G619" s="100">
        <v>44585</v>
      </c>
      <c r="H619">
        <v>123.25991305170004</v>
      </c>
      <c r="I619">
        <v>58.426900393331145</v>
      </c>
      <c r="J619">
        <v>120.35128610688653</v>
      </c>
      <c r="K619">
        <v>82.533474103292804</v>
      </c>
      <c r="L619">
        <v>45.704169252773376</v>
      </c>
      <c r="N619">
        <f t="shared" si="124"/>
        <v>181.68681344503119</v>
      </c>
      <c r="O619">
        <f t="shared" si="125"/>
        <v>302.03809955191775</v>
      </c>
      <c r="P619">
        <f t="shared" si="126"/>
        <v>384.57157365521056</v>
      </c>
      <c r="Q619">
        <f t="shared" si="123"/>
        <v>430.27574290798395</v>
      </c>
    </row>
    <row r="620" spans="1:18" x14ac:dyDescent="0.25">
      <c r="A620" t="s">
        <v>201</v>
      </c>
      <c r="B620" t="s">
        <v>215</v>
      </c>
      <c r="C620" s="21">
        <v>1</v>
      </c>
      <c r="D620" s="21">
        <v>3</v>
      </c>
      <c r="E620" s="21">
        <v>4</v>
      </c>
      <c r="F620" s="21" t="s">
        <v>207</v>
      </c>
      <c r="G620" s="100">
        <v>44613</v>
      </c>
      <c r="H620">
        <v>44.768470283531911</v>
      </c>
      <c r="I620">
        <v>51.80184155651321</v>
      </c>
      <c r="J620">
        <v>101.07829818990753</v>
      </c>
      <c r="K620">
        <v>90.590902786401472</v>
      </c>
      <c r="L620">
        <v>46.571678606406195</v>
      </c>
      <c r="M620">
        <v>34.397363179622658</v>
      </c>
      <c r="N620">
        <f t="shared" si="124"/>
        <v>96.570311840045122</v>
      </c>
      <c r="O620">
        <f t="shared" si="125"/>
        <v>197.64861002995264</v>
      </c>
      <c r="P620">
        <f t="shared" si="126"/>
        <v>288.23951281635414</v>
      </c>
      <c r="Q620">
        <f t="shared" si="123"/>
        <v>334.81119142276032</v>
      </c>
      <c r="R620">
        <f>M620+Q620</f>
        <v>369.20855460238295</v>
      </c>
    </row>
    <row r="621" spans="1:18" x14ac:dyDescent="0.25">
      <c r="A621" t="s">
        <v>201</v>
      </c>
      <c r="B621" t="s">
        <v>215</v>
      </c>
      <c r="C621" s="21">
        <v>1</v>
      </c>
      <c r="D621" s="21">
        <v>3</v>
      </c>
      <c r="E621" s="21">
        <v>4</v>
      </c>
      <c r="F621" s="21" t="s">
        <v>207</v>
      </c>
      <c r="G621" s="100">
        <v>44672</v>
      </c>
      <c r="H621">
        <v>41.609969172295216</v>
      </c>
      <c r="I621">
        <v>50.479289795141909</v>
      </c>
      <c r="J621">
        <v>96.220940773515366</v>
      </c>
      <c r="K621">
        <v>84.702657132053957</v>
      </c>
      <c r="L621">
        <v>63.309100165203233</v>
      </c>
      <c r="N621">
        <f t="shared" si="124"/>
        <v>92.089258967437132</v>
      </c>
      <c r="O621">
        <f t="shared" si="125"/>
        <v>188.3101997409525</v>
      </c>
      <c r="P621">
        <f t="shared" si="126"/>
        <v>273.01285687300646</v>
      </c>
      <c r="Q621">
        <f t="shared" si="123"/>
        <v>336.32195703820969</v>
      </c>
    </row>
    <row r="622" spans="1:18" x14ac:dyDescent="0.25">
      <c r="A622" t="s">
        <v>202</v>
      </c>
      <c r="B622" t="s">
        <v>215</v>
      </c>
      <c r="C622" s="21">
        <v>1</v>
      </c>
      <c r="D622" s="21">
        <v>4</v>
      </c>
      <c r="E622" s="21">
        <v>4</v>
      </c>
      <c r="F622" s="21" t="s">
        <v>207</v>
      </c>
      <c r="G622" s="97">
        <v>44544</v>
      </c>
      <c r="H622" s="5">
        <v>72.456158506169658</v>
      </c>
      <c r="I622" s="5">
        <v>73.491476152076956</v>
      </c>
      <c r="J622" s="5">
        <v>119.60515962496203</v>
      </c>
      <c r="K622" s="5">
        <v>61.380973415067118</v>
      </c>
      <c r="L622" s="5">
        <v>24.956330779347148</v>
      </c>
      <c r="M622" s="5">
        <v>23.054575228313251</v>
      </c>
      <c r="N622">
        <f t="shared" si="124"/>
        <v>145.94763465824661</v>
      </c>
      <c r="O622">
        <f t="shared" si="125"/>
        <v>265.55279428320864</v>
      </c>
      <c r="P622">
        <f t="shared" si="126"/>
        <v>326.93376769827574</v>
      </c>
      <c r="Q622">
        <f t="shared" si="123"/>
        <v>351.89009847762287</v>
      </c>
      <c r="R622">
        <f>M622+Q622</f>
        <v>374.94467370593611</v>
      </c>
    </row>
    <row r="623" spans="1:18" x14ac:dyDescent="0.25">
      <c r="A623" t="s">
        <v>202</v>
      </c>
      <c r="B623" t="s">
        <v>215</v>
      </c>
      <c r="C623" s="21">
        <v>1</v>
      </c>
      <c r="D623" s="21">
        <v>4</v>
      </c>
      <c r="E623" s="21">
        <v>4</v>
      </c>
      <c r="F623" s="21" t="s">
        <v>207</v>
      </c>
      <c r="G623" s="97">
        <v>44585</v>
      </c>
      <c r="H623" s="5">
        <v>119.35590478779332</v>
      </c>
      <c r="I623" s="5">
        <v>57.06680872250206</v>
      </c>
      <c r="J623" s="5">
        <v>118.04012379342257</v>
      </c>
      <c r="K623" s="5">
        <v>74.822674953343096</v>
      </c>
      <c r="L623" s="5">
        <v>42.853376630079161</v>
      </c>
      <c r="M623" s="5"/>
      <c r="N623">
        <f t="shared" si="124"/>
        <v>176.42271351029538</v>
      </c>
      <c r="O623">
        <f t="shared" si="125"/>
        <v>294.46283730371795</v>
      </c>
      <c r="P623">
        <f t="shared" si="126"/>
        <v>369.28551225706104</v>
      </c>
      <c r="Q623">
        <f t="shared" si="123"/>
        <v>412.13888888714018</v>
      </c>
    </row>
    <row r="624" spans="1:18" x14ac:dyDescent="0.25">
      <c r="A624" t="s">
        <v>202</v>
      </c>
      <c r="B624" t="s">
        <v>215</v>
      </c>
      <c r="C624" s="21">
        <v>1</v>
      </c>
      <c r="D624" s="21">
        <v>4</v>
      </c>
      <c r="E624" s="21">
        <v>4</v>
      </c>
      <c r="F624" s="21" t="s">
        <v>207</v>
      </c>
      <c r="G624" s="97">
        <v>44613</v>
      </c>
      <c r="H624" s="5">
        <v>39.000384301375561</v>
      </c>
      <c r="I624" s="5">
        <v>44.880527906645902</v>
      </c>
      <c r="J624" s="5">
        <v>90.599671216793183</v>
      </c>
      <c r="K624" s="5">
        <v>86.473876565177875</v>
      </c>
      <c r="L624" s="5">
        <v>49.746146682218985</v>
      </c>
      <c r="M624" s="5">
        <v>40.96608880614734</v>
      </c>
      <c r="N624">
        <f t="shared" si="124"/>
        <v>83.880912208021471</v>
      </c>
      <c r="O624">
        <f t="shared" si="125"/>
        <v>174.48058342481465</v>
      </c>
      <c r="P624">
        <f t="shared" si="126"/>
        <v>260.95445998999253</v>
      </c>
      <c r="Q624">
        <f t="shared" si="123"/>
        <v>310.70060667221151</v>
      </c>
      <c r="R624">
        <f>M624+Q624</f>
        <v>351.66669547835886</v>
      </c>
    </row>
    <row r="625" spans="1:18" x14ac:dyDescent="0.25">
      <c r="A625" t="s">
        <v>202</v>
      </c>
      <c r="B625" t="s">
        <v>215</v>
      </c>
      <c r="C625" s="21">
        <v>1</v>
      </c>
      <c r="D625" s="21">
        <v>4</v>
      </c>
      <c r="E625" s="21">
        <v>4</v>
      </c>
      <c r="F625" s="21" t="s">
        <v>207</v>
      </c>
      <c r="G625" s="97">
        <v>44672</v>
      </c>
      <c r="H625" s="5">
        <v>39.931947444164891</v>
      </c>
      <c r="I625" s="5">
        <v>55.994809762261376</v>
      </c>
      <c r="J625" s="5">
        <v>115.43660122597734</v>
      </c>
      <c r="K625" s="5">
        <v>120.88243173258002</v>
      </c>
      <c r="L625" s="5">
        <v>78.789491666392664</v>
      </c>
      <c r="M625" s="5"/>
      <c r="N625">
        <f t="shared" si="124"/>
        <v>95.926757206426259</v>
      </c>
      <c r="O625">
        <f t="shared" si="125"/>
        <v>211.3633584324036</v>
      </c>
      <c r="P625">
        <f t="shared" si="126"/>
        <v>332.24579016498365</v>
      </c>
      <c r="Q625">
        <f t="shared" si="123"/>
        <v>411.03528183137632</v>
      </c>
    </row>
    <row r="626" spans="1:18" x14ac:dyDescent="0.25">
      <c r="A626" t="s">
        <v>203</v>
      </c>
      <c r="B626" t="s">
        <v>215</v>
      </c>
      <c r="C626" s="5">
        <v>2</v>
      </c>
      <c r="D626" s="21">
        <v>1</v>
      </c>
      <c r="E626" s="21">
        <v>4</v>
      </c>
      <c r="F626" s="21" t="s">
        <v>207</v>
      </c>
      <c r="G626" s="100">
        <v>44544</v>
      </c>
      <c r="H626">
        <v>51.936253294360483</v>
      </c>
      <c r="I626">
        <v>49.896077218024814</v>
      </c>
      <c r="J626">
        <v>73.758650345968661</v>
      </c>
      <c r="K626">
        <v>60.251202040017162</v>
      </c>
      <c r="L626">
        <v>43.9984884720065</v>
      </c>
      <c r="M626">
        <v>33.535496960316372</v>
      </c>
      <c r="N626">
        <f t="shared" si="124"/>
        <v>101.8323305123853</v>
      </c>
      <c r="O626">
        <f t="shared" si="125"/>
        <v>175.59098085835396</v>
      </c>
      <c r="P626">
        <f t="shared" si="126"/>
        <v>235.84218289837111</v>
      </c>
      <c r="Q626">
        <f t="shared" si="123"/>
        <v>279.84067137037761</v>
      </c>
      <c r="R626">
        <f>M626+Q626</f>
        <v>313.37616833069399</v>
      </c>
    </row>
    <row r="627" spans="1:18" x14ac:dyDescent="0.25">
      <c r="A627" t="s">
        <v>203</v>
      </c>
      <c r="B627" t="s">
        <v>215</v>
      </c>
      <c r="C627" s="5">
        <v>2</v>
      </c>
      <c r="D627" s="21">
        <v>1</v>
      </c>
      <c r="E627" s="21">
        <v>4</v>
      </c>
      <c r="F627" s="21" t="s">
        <v>207</v>
      </c>
      <c r="G627" s="100">
        <v>44585</v>
      </c>
      <c r="H627">
        <v>95.907228006655998</v>
      </c>
      <c r="I627">
        <v>41.843788111810561</v>
      </c>
      <c r="J627">
        <v>63.704559771180712</v>
      </c>
      <c r="K627">
        <v>47.958971267667309</v>
      </c>
      <c r="L627">
        <v>42.354427112683339</v>
      </c>
      <c r="N627">
        <f t="shared" si="124"/>
        <v>137.75101611846657</v>
      </c>
      <c r="O627">
        <f t="shared" si="125"/>
        <v>201.45557588964726</v>
      </c>
      <c r="P627">
        <f t="shared" si="126"/>
        <v>249.41454715731459</v>
      </c>
      <c r="Q627">
        <f t="shared" si="123"/>
        <v>291.7689742699979</v>
      </c>
    </row>
    <row r="628" spans="1:18" x14ac:dyDescent="0.25">
      <c r="A628" t="s">
        <v>203</v>
      </c>
      <c r="B628" t="s">
        <v>215</v>
      </c>
      <c r="C628" s="5">
        <v>2</v>
      </c>
      <c r="D628" s="21">
        <v>1</v>
      </c>
      <c r="E628" s="21">
        <v>4</v>
      </c>
      <c r="F628" s="21" t="s">
        <v>207</v>
      </c>
      <c r="G628" s="100">
        <v>44613</v>
      </c>
      <c r="H628">
        <v>37.982425574019842</v>
      </c>
      <c r="I628">
        <v>39.804382326212632</v>
      </c>
      <c r="J628">
        <v>55.733870071492518</v>
      </c>
      <c r="K628">
        <v>42.703436425959268</v>
      </c>
      <c r="L628">
        <v>37.777669983452</v>
      </c>
      <c r="M628">
        <v>27.60424704908602</v>
      </c>
      <c r="N628">
        <f t="shared" si="124"/>
        <v>77.786807900232475</v>
      </c>
      <c r="O628">
        <f t="shared" si="125"/>
        <v>133.52067797172498</v>
      </c>
      <c r="P628">
        <f t="shared" si="126"/>
        <v>176.22411439768425</v>
      </c>
      <c r="Q628">
        <f t="shared" si="123"/>
        <v>214.00178438113625</v>
      </c>
      <c r="R628">
        <f>M628+Q628</f>
        <v>241.60603143022226</v>
      </c>
    </row>
    <row r="629" spans="1:18" x14ac:dyDescent="0.25">
      <c r="A629" t="s">
        <v>203</v>
      </c>
      <c r="B629" t="s">
        <v>215</v>
      </c>
      <c r="C629" s="5">
        <v>2</v>
      </c>
      <c r="D629" s="21">
        <v>1</v>
      </c>
      <c r="E629" s="21">
        <v>4</v>
      </c>
      <c r="F629" s="21" t="s">
        <v>207</v>
      </c>
      <c r="G629" s="100">
        <v>44672</v>
      </c>
      <c r="H629">
        <v>39.230773070831404</v>
      </c>
      <c r="I629">
        <v>51.324107980081344</v>
      </c>
      <c r="J629">
        <v>78.030638471028936</v>
      </c>
      <c r="K629">
        <v>53.764626392775654</v>
      </c>
      <c r="L629">
        <v>58.560350037701603</v>
      </c>
      <c r="N629">
        <f t="shared" si="124"/>
        <v>90.554881050912741</v>
      </c>
      <c r="O629">
        <f t="shared" si="125"/>
        <v>168.58551952194168</v>
      </c>
      <c r="P629">
        <f t="shared" si="126"/>
        <v>222.35014591471733</v>
      </c>
      <c r="Q629">
        <f t="shared" si="123"/>
        <v>280.91049595241896</v>
      </c>
    </row>
    <row r="630" spans="1:18" x14ac:dyDescent="0.25">
      <c r="A630" t="s">
        <v>204</v>
      </c>
      <c r="B630" t="s">
        <v>215</v>
      </c>
      <c r="C630" s="5">
        <v>2</v>
      </c>
      <c r="D630" s="21">
        <v>2</v>
      </c>
      <c r="E630" s="21">
        <v>4</v>
      </c>
      <c r="F630" s="21" t="s">
        <v>207</v>
      </c>
      <c r="G630" s="97">
        <v>44544</v>
      </c>
      <c r="H630" s="5">
        <v>56.650543488599638</v>
      </c>
      <c r="I630" s="5">
        <v>54.753540621237754</v>
      </c>
      <c r="J630" s="5">
        <v>73.12924306218963</v>
      </c>
      <c r="K630" s="5">
        <v>51.945045648290147</v>
      </c>
      <c r="L630" s="5">
        <v>31.061321089281453</v>
      </c>
      <c r="M630" s="5">
        <v>36.208003814505467</v>
      </c>
      <c r="N630">
        <f t="shared" si="124"/>
        <v>111.40408410983738</v>
      </c>
      <c r="O630">
        <f t="shared" si="125"/>
        <v>184.53332717202701</v>
      </c>
      <c r="P630">
        <f t="shared" si="126"/>
        <v>236.47837282031716</v>
      </c>
      <c r="Q630">
        <f t="shared" si="123"/>
        <v>267.53969390959861</v>
      </c>
      <c r="R630">
        <f>M630+Q630</f>
        <v>303.74769772410406</v>
      </c>
    </row>
    <row r="631" spans="1:18" x14ac:dyDescent="0.25">
      <c r="A631" t="s">
        <v>204</v>
      </c>
      <c r="B631" t="s">
        <v>215</v>
      </c>
      <c r="C631" s="5">
        <v>2</v>
      </c>
      <c r="D631" s="21">
        <v>2</v>
      </c>
      <c r="E631" s="21">
        <v>4</v>
      </c>
      <c r="F631" s="21" t="s">
        <v>207</v>
      </c>
      <c r="G631" s="97">
        <v>44585</v>
      </c>
      <c r="H631" s="5">
        <v>135.73881984870042</v>
      </c>
      <c r="I631" s="5">
        <v>63.140528778032746</v>
      </c>
      <c r="J631" s="5">
        <v>104.41553980298498</v>
      </c>
      <c r="K631" s="5">
        <v>68.255636572646694</v>
      </c>
      <c r="L631" s="5">
        <v>51.397372269813303</v>
      </c>
      <c r="M631" s="5"/>
      <c r="N631">
        <f t="shared" si="124"/>
        <v>198.87934862673316</v>
      </c>
      <c r="O631">
        <f t="shared" si="125"/>
        <v>303.29488842971813</v>
      </c>
      <c r="P631">
        <f t="shared" si="126"/>
        <v>371.55052500236479</v>
      </c>
      <c r="Q631">
        <f t="shared" si="123"/>
        <v>422.94789727217812</v>
      </c>
    </row>
    <row r="632" spans="1:18" x14ac:dyDescent="0.25">
      <c r="A632" t="s">
        <v>204</v>
      </c>
      <c r="B632" t="s">
        <v>215</v>
      </c>
      <c r="C632" s="5">
        <v>2</v>
      </c>
      <c r="D632" s="21">
        <v>2</v>
      </c>
      <c r="E632" s="21">
        <v>4</v>
      </c>
      <c r="F632" s="21" t="s">
        <v>207</v>
      </c>
      <c r="G632" s="97">
        <v>44613</v>
      </c>
      <c r="H632" s="5">
        <v>44.241689929292008</v>
      </c>
      <c r="I632" s="5">
        <v>56.788808436658961</v>
      </c>
      <c r="J632" s="5">
        <v>100.72065000442515</v>
      </c>
      <c r="K632" s="5">
        <v>75.054826462270753</v>
      </c>
      <c r="L632" s="5">
        <v>53.027273160285759</v>
      </c>
      <c r="M632" s="5">
        <v>39.258741579575727</v>
      </c>
      <c r="N632">
        <f t="shared" si="124"/>
        <v>101.03049836595096</v>
      </c>
      <c r="O632">
        <f t="shared" si="125"/>
        <v>201.75114837037611</v>
      </c>
      <c r="P632">
        <f t="shared" si="126"/>
        <v>276.80597483264688</v>
      </c>
      <c r="Q632">
        <f t="shared" si="123"/>
        <v>329.83324799293263</v>
      </c>
      <c r="R632">
        <f>M632+Q632</f>
        <v>369.09198957250834</v>
      </c>
    </row>
    <row r="633" spans="1:18" x14ac:dyDescent="0.25">
      <c r="A633" t="s">
        <v>204</v>
      </c>
      <c r="B633" t="s">
        <v>215</v>
      </c>
      <c r="C633" s="5">
        <v>2</v>
      </c>
      <c r="D633" s="21">
        <v>2</v>
      </c>
      <c r="E633" s="21">
        <v>4</v>
      </c>
      <c r="F633" s="21" t="s">
        <v>207</v>
      </c>
      <c r="G633" s="97">
        <v>44672</v>
      </c>
      <c r="H633" s="5">
        <v>34.210491714602384</v>
      </c>
      <c r="I633" s="5">
        <v>43.418863124068608</v>
      </c>
      <c r="J633" s="5">
        <v>101.52584324779876</v>
      </c>
      <c r="K633" s="5">
        <v>89.389345379086564</v>
      </c>
      <c r="L633" s="5">
        <v>90.511613820410957</v>
      </c>
      <c r="M633" s="5"/>
      <c r="N633">
        <f t="shared" si="124"/>
        <v>77.629354838670992</v>
      </c>
      <c r="O633">
        <f t="shared" si="125"/>
        <v>179.15519808646974</v>
      </c>
      <c r="P633">
        <f t="shared" si="126"/>
        <v>268.54454346555633</v>
      </c>
      <c r="Q633">
        <f t="shared" si="123"/>
        <v>359.05615728596729</v>
      </c>
    </row>
    <row r="634" spans="1:18" x14ac:dyDescent="0.25">
      <c r="A634" t="s">
        <v>205</v>
      </c>
      <c r="B634" t="s">
        <v>215</v>
      </c>
      <c r="C634" s="5">
        <v>2</v>
      </c>
      <c r="D634" s="21">
        <v>3</v>
      </c>
      <c r="E634" s="21">
        <v>4</v>
      </c>
      <c r="F634" s="21" t="s">
        <v>207</v>
      </c>
      <c r="G634" s="100">
        <v>44544</v>
      </c>
      <c r="H634">
        <v>62.807654837602861</v>
      </c>
      <c r="I634">
        <v>64.054740551627447</v>
      </c>
      <c r="J634">
        <v>101.75206428616403</v>
      </c>
      <c r="K634">
        <v>64.038677343084643</v>
      </c>
      <c r="L634">
        <v>45.748827219078031</v>
      </c>
      <c r="M634">
        <v>35.165602524082459</v>
      </c>
      <c r="N634">
        <f t="shared" si="124"/>
        <v>126.8623953892303</v>
      </c>
      <c r="O634">
        <f t="shared" si="125"/>
        <v>228.61445967539433</v>
      </c>
      <c r="P634">
        <f t="shared" si="126"/>
        <v>292.65313701847896</v>
      </c>
      <c r="Q634">
        <f t="shared" si="123"/>
        <v>338.40196423755697</v>
      </c>
      <c r="R634">
        <f>M634+Q634</f>
        <v>373.56756676163945</v>
      </c>
    </row>
    <row r="635" spans="1:18" x14ac:dyDescent="0.25">
      <c r="A635" t="s">
        <v>205</v>
      </c>
      <c r="B635" t="s">
        <v>215</v>
      </c>
      <c r="C635" s="5">
        <v>2</v>
      </c>
      <c r="D635" s="21">
        <v>3</v>
      </c>
      <c r="E635" s="21">
        <v>4</v>
      </c>
      <c r="F635" s="21" t="s">
        <v>207</v>
      </c>
      <c r="G635" s="100">
        <v>44585</v>
      </c>
      <c r="H635">
        <v>123.37490203715862</v>
      </c>
      <c r="I635">
        <v>66.312354069897154</v>
      </c>
      <c r="J635">
        <v>144.25361622346276</v>
      </c>
      <c r="K635">
        <v>81.039668761437156</v>
      </c>
      <c r="L635">
        <v>55.40727528838319</v>
      </c>
      <c r="N635">
        <f t="shared" si="124"/>
        <v>189.68725610705576</v>
      </c>
      <c r="O635">
        <f t="shared" si="125"/>
        <v>333.94087233051852</v>
      </c>
      <c r="P635">
        <f t="shared" si="126"/>
        <v>414.98054109195567</v>
      </c>
      <c r="Q635">
        <f t="shared" si="123"/>
        <v>470.38781638033885</v>
      </c>
    </row>
    <row r="636" spans="1:18" x14ac:dyDescent="0.25">
      <c r="A636" t="s">
        <v>205</v>
      </c>
      <c r="B636" t="s">
        <v>215</v>
      </c>
      <c r="C636" s="5">
        <v>2</v>
      </c>
      <c r="D636" s="21">
        <v>3</v>
      </c>
      <c r="E636" s="21">
        <v>4</v>
      </c>
      <c r="F636" s="21" t="s">
        <v>207</v>
      </c>
      <c r="G636" s="100">
        <v>44613</v>
      </c>
      <c r="H636">
        <v>35.691794113498979</v>
      </c>
      <c r="I636">
        <v>52.556274443286547</v>
      </c>
      <c r="J636">
        <v>105.96486726350304</v>
      </c>
      <c r="K636">
        <v>84.246496183396516</v>
      </c>
      <c r="L636">
        <v>58.320252182450851</v>
      </c>
      <c r="M636">
        <v>43.253769171605271</v>
      </c>
      <c r="N636">
        <f t="shared" si="124"/>
        <v>88.248068556785526</v>
      </c>
      <c r="O636">
        <f t="shared" si="125"/>
        <v>194.21293582028858</v>
      </c>
      <c r="P636">
        <f t="shared" si="126"/>
        <v>278.45943200368509</v>
      </c>
      <c r="Q636">
        <f t="shared" si="123"/>
        <v>336.77968418613597</v>
      </c>
      <c r="R636">
        <f>M636+Q636</f>
        <v>380.03345335774122</v>
      </c>
    </row>
    <row r="637" spans="1:18" x14ac:dyDescent="0.25">
      <c r="A637" t="s">
        <v>205</v>
      </c>
      <c r="B637" t="s">
        <v>215</v>
      </c>
      <c r="C637" s="5">
        <v>2</v>
      </c>
      <c r="D637" s="21">
        <v>3</v>
      </c>
      <c r="E637" s="21">
        <v>4</v>
      </c>
      <c r="F637" s="21" t="s">
        <v>207</v>
      </c>
      <c r="G637" s="100">
        <v>44672</v>
      </c>
      <c r="H637">
        <v>35.401385777147944</v>
      </c>
      <c r="I637">
        <v>48.342143789726251</v>
      </c>
      <c r="J637">
        <v>103.58130322158058</v>
      </c>
      <c r="K637">
        <v>80.674783397113188</v>
      </c>
      <c r="L637">
        <v>88.446985404459696</v>
      </c>
      <c r="N637">
        <f t="shared" si="124"/>
        <v>83.743529566874201</v>
      </c>
      <c r="O637">
        <f t="shared" si="125"/>
        <v>187.32483278845478</v>
      </c>
      <c r="P637">
        <f t="shared" si="126"/>
        <v>267.99961618556796</v>
      </c>
      <c r="Q637">
        <f t="shared" si="123"/>
        <v>356.44660159002763</v>
      </c>
    </row>
    <row r="638" spans="1:18" x14ac:dyDescent="0.25">
      <c r="A638" t="s">
        <v>206</v>
      </c>
      <c r="B638" t="s">
        <v>215</v>
      </c>
      <c r="C638" s="5">
        <v>2</v>
      </c>
      <c r="D638" s="21">
        <v>4</v>
      </c>
      <c r="E638" s="21">
        <v>4</v>
      </c>
      <c r="F638" s="21" t="s">
        <v>207</v>
      </c>
      <c r="G638" s="97">
        <v>44544</v>
      </c>
      <c r="H638" s="5">
        <v>60.756916652548469</v>
      </c>
      <c r="I638" s="5">
        <v>65.242853948882299</v>
      </c>
      <c r="J638" s="5">
        <v>96.471858932550703</v>
      </c>
      <c r="K638" s="5">
        <v>60.450899736826919</v>
      </c>
      <c r="L638" s="5">
        <v>45.01081970996173</v>
      </c>
      <c r="M638" s="5">
        <v>32.3566182133467</v>
      </c>
      <c r="N638">
        <f t="shared" si="124"/>
        <v>125.99977060143077</v>
      </c>
      <c r="O638">
        <f t="shared" si="125"/>
        <v>222.47162953398146</v>
      </c>
      <c r="P638">
        <f t="shared" si="126"/>
        <v>282.92252927080835</v>
      </c>
      <c r="Q638">
        <f t="shared" si="123"/>
        <v>327.93334898077006</v>
      </c>
      <c r="R638">
        <f>M638+Q638</f>
        <v>360.28996719411674</v>
      </c>
    </row>
    <row r="639" spans="1:18" x14ac:dyDescent="0.25">
      <c r="A639" t="s">
        <v>206</v>
      </c>
      <c r="B639" t="s">
        <v>215</v>
      </c>
      <c r="C639" s="5">
        <v>2</v>
      </c>
      <c r="D639" s="21">
        <v>4</v>
      </c>
      <c r="E639" s="21">
        <v>4</v>
      </c>
      <c r="F639" s="21" t="s">
        <v>207</v>
      </c>
      <c r="G639" s="97">
        <v>44585</v>
      </c>
      <c r="H639" s="5">
        <v>93.012534529874841</v>
      </c>
      <c r="I639" s="5">
        <v>72.376233746397631</v>
      </c>
      <c r="J639" s="5">
        <v>131.94053584061618</v>
      </c>
      <c r="K639" s="5">
        <v>83.289109223660503</v>
      </c>
      <c r="L639" s="5">
        <v>140.10801570738198</v>
      </c>
      <c r="M639" s="5"/>
      <c r="N639">
        <f t="shared" si="124"/>
        <v>165.38876827627246</v>
      </c>
      <c r="O639">
        <f t="shared" si="125"/>
        <v>297.32930411688864</v>
      </c>
      <c r="P639">
        <f t="shared" si="126"/>
        <v>380.61841334054913</v>
      </c>
      <c r="Q639">
        <f t="shared" si="123"/>
        <v>520.72642904793111</v>
      </c>
    </row>
    <row r="640" spans="1:18" x14ac:dyDescent="0.25">
      <c r="A640" t="s">
        <v>206</v>
      </c>
      <c r="B640" t="s">
        <v>215</v>
      </c>
      <c r="C640" s="5">
        <v>2</v>
      </c>
      <c r="D640" s="21">
        <v>4</v>
      </c>
      <c r="E640" s="21">
        <v>4</v>
      </c>
      <c r="F640" s="21" t="s">
        <v>207</v>
      </c>
      <c r="G640" s="97">
        <v>44613</v>
      </c>
      <c r="H640" s="5">
        <v>34.789532647021275</v>
      </c>
      <c r="I640" s="5">
        <v>56.776330813162581</v>
      </c>
      <c r="J640" s="5">
        <v>110.99378402685446</v>
      </c>
      <c r="K640" s="5">
        <v>97.733534209608024</v>
      </c>
      <c r="L640" s="5">
        <v>42.050244905100158</v>
      </c>
      <c r="M640" s="5">
        <v>34.063635528434396</v>
      </c>
      <c r="N640">
        <f t="shared" si="124"/>
        <v>91.565863460183863</v>
      </c>
      <c r="O640">
        <f t="shared" si="125"/>
        <v>202.55964748703832</v>
      </c>
      <c r="P640">
        <f t="shared" si="126"/>
        <v>300.29318169664634</v>
      </c>
      <c r="Q640">
        <f t="shared" si="123"/>
        <v>342.3434266017465</v>
      </c>
      <c r="R640">
        <f>M640+Q640</f>
        <v>376.40706213018092</v>
      </c>
    </row>
    <row r="641" spans="1:18" x14ac:dyDescent="0.25">
      <c r="A641" t="s">
        <v>206</v>
      </c>
      <c r="B641" t="s">
        <v>215</v>
      </c>
      <c r="C641" s="5">
        <v>2</v>
      </c>
      <c r="D641" s="21">
        <v>4</v>
      </c>
      <c r="E641" s="21">
        <v>4</v>
      </c>
      <c r="F641" s="21" t="s">
        <v>207</v>
      </c>
      <c r="G641" s="97">
        <v>44672</v>
      </c>
      <c r="H641" s="5">
        <v>37.080967613567275</v>
      </c>
      <c r="I641" s="5">
        <v>62.658442373658396</v>
      </c>
      <c r="J641" s="5">
        <v>104.16117551477274</v>
      </c>
      <c r="K641" s="5">
        <v>93.071315326912526</v>
      </c>
      <c r="L641" s="5">
        <v>77.497380203418842</v>
      </c>
      <c r="M641" s="5"/>
      <c r="N641">
        <f t="shared" si="124"/>
        <v>99.73940998722567</v>
      </c>
      <c r="O641">
        <f t="shared" si="125"/>
        <v>203.90058550199842</v>
      </c>
      <c r="P641">
        <f t="shared" si="126"/>
        <v>296.97190082891098</v>
      </c>
      <c r="Q641">
        <f t="shared" ref="Q641:Q676" si="127">H641+I641+J641+K641+L641</f>
        <v>374.46928103232983</v>
      </c>
    </row>
    <row r="642" spans="1:18" x14ac:dyDescent="0.25">
      <c r="A642" t="s">
        <v>199</v>
      </c>
      <c r="B642" t="s">
        <v>215</v>
      </c>
      <c r="C642" s="21">
        <v>1</v>
      </c>
      <c r="D642" s="21">
        <v>1</v>
      </c>
      <c r="E642" s="21">
        <v>4</v>
      </c>
      <c r="F642" s="21" t="s">
        <v>188</v>
      </c>
      <c r="G642" s="100">
        <v>44704</v>
      </c>
      <c r="H642">
        <v>70.723894383323909</v>
      </c>
      <c r="I642">
        <v>51.464189667805378</v>
      </c>
      <c r="J642">
        <v>89.522758164105625</v>
      </c>
      <c r="K642">
        <v>74.991756304091155</v>
      </c>
      <c r="L642">
        <v>61.992862747748063</v>
      </c>
      <c r="M642">
        <v>45.191416454198233</v>
      </c>
      <c r="N642">
        <f t="shared" si="124"/>
        <v>122.18808405112929</v>
      </c>
      <c r="O642">
        <f t="shared" si="125"/>
        <v>211.71084221523492</v>
      </c>
      <c r="P642">
        <f t="shared" si="126"/>
        <v>286.7025985193261</v>
      </c>
      <c r="Q642">
        <f t="shared" si="127"/>
        <v>348.69546126707417</v>
      </c>
      <c r="R642">
        <f>M642+Q642</f>
        <v>393.88687772127241</v>
      </c>
    </row>
    <row r="643" spans="1:18" x14ac:dyDescent="0.25">
      <c r="A643" t="s">
        <v>199</v>
      </c>
      <c r="B643" t="s">
        <v>215</v>
      </c>
      <c r="C643" s="21">
        <v>1</v>
      </c>
      <c r="D643" s="21">
        <v>1</v>
      </c>
      <c r="E643" s="21">
        <v>4</v>
      </c>
      <c r="F643" s="21" t="s">
        <v>188</v>
      </c>
      <c r="G643" s="100">
        <v>44741</v>
      </c>
      <c r="H643">
        <v>36.117881673145511</v>
      </c>
      <c r="I643">
        <v>63.258229228230668</v>
      </c>
      <c r="J643">
        <v>98.276941774478104</v>
      </c>
      <c r="K643">
        <v>86.283413640765218</v>
      </c>
      <c r="L643">
        <v>74.301197756921113</v>
      </c>
      <c r="N643">
        <f t="shared" ref="N643:N676" si="128">H643+I643</f>
        <v>99.37611090137618</v>
      </c>
      <c r="O643">
        <f t="shared" ref="O643:O676" si="129">H643+I643+J643</f>
        <v>197.65305267585427</v>
      </c>
      <c r="P643">
        <f t="shared" si="126"/>
        <v>283.93646631661949</v>
      </c>
      <c r="Q643">
        <f t="shared" si="127"/>
        <v>358.2376640735406</v>
      </c>
    </row>
    <row r="644" spans="1:18" x14ac:dyDescent="0.25">
      <c r="A644" t="s">
        <v>199</v>
      </c>
      <c r="B644" t="s">
        <v>215</v>
      </c>
      <c r="C644" s="21">
        <v>1</v>
      </c>
      <c r="D644" s="21">
        <v>1</v>
      </c>
      <c r="E644" s="21">
        <v>4</v>
      </c>
      <c r="F644" s="21" t="s">
        <v>188</v>
      </c>
      <c r="G644" s="100">
        <v>44769</v>
      </c>
      <c r="H644">
        <v>189.15780704969927</v>
      </c>
      <c r="I644">
        <v>93.151504338610508</v>
      </c>
      <c r="J644">
        <v>128.38065246644365</v>
      </c>
      <c r="K644">
        <v>103.41944172553791</v>
      </c>
      <c r="L644">
        <v>96.455067864131436</v>
      </c>
      <c r="M644">
        <v>78.280826027476806</v>
      </c>
      <c r="N644">
        <f t="shared" si="128"/>
        <v>282.30931138830977</v>
      </c>
      <c r="O644">
        <f t="shared" si="129"/>
        <v>410.68996385475339</v>
      </c>
      <c r="P644">
        <f t="shared" si="126"/>
        <v>514.10940558029131</v>
      </c>
      <c r="Q644">
        <f t="shared" si="127"/>
        <v>610.56447344442279</v>
      </c>
      <c r="R644">
        <f>M644+Q644</f>
        <v>688.84529947189958</v>
      </c>
    </row>
    <row r="645" spans="1:18" x14ac:dyDescent="0.25">
      <c r="A645" t="s">
        <v>199</v>
      </c>
      <c r="B645" t="s">
        <v>215</v>
      </c>
      <c r="C645" s="21">
        <v>1</v>
      </c>
      <c r="D645" s="21">
        <v>1</v>
      </c>
      <c r="E645" s="21">
        <v>4</v>
      </c>
      <c r="F645" s="21" t="s">
        <v>188</v>
      </c>
      <c r="G645" s="100">
        <v>44795</v>
      </c>
      <c r="H645">
        <v>59.004550718726229</v>
      </c>
      <c r="I645">
        <v>65.399850170312689</v>
      </c>
      <c r="J645">
        <v>123.54837279786305</v>
      </c>
      <c r="K645">
        <v>120.07520588402105</v>
      </c>
      <c r="L645">
        <v>66.976851051070753</v>
      </c>
      <c r="N645">
        <f t="shared" si="128"/>
        <v>124.40440088903893</v>
      </c>
      <c r="O645">
        <f t="shared" si="129"/>
        <v>247.95277368690199</v>
      </c>
      <c r="P645">
        <f t="shared" si="126"/>
        <v>368.02797957092304</v>
      </c>
      <c r="Q645">
        <f t="shared" si="127"/>
        <v>435.00483062199379</v>
      </c>
    </row>
    <row r="646" spans="1:18" x14ac:dyDescent="0.25">
      <c r="A646" t="s">
        <v>200</v>
      </c>
      <c r="B646" t="s">
        <v>215</v>
      </c>
      <c r="C646" s="21">
        <v>1</v>
      </c>
      <c r="D646" s="21">
        <v>2</v>
      </c>
      <c r="E646" s="21">
        <v>4</v>
      </c>
      <c r="F646" s="21" t="s">
        <v>188</v>
      </c>
      <c r="G646" s="97">
        <v>44704</v>
      </c>
      <c r="H646" s="5">
        <v>63.863843510971073</v>
      </c>
      <c r="I646" s="5">
        <v>51.291270477029968</v>
      </c>
      <c r="J646" s="5">
        <v>89.870385174446056</v>
      </c>
      <c r="K646" s="5">
        <v>91.362387092349422</v>
      </c>
      <c r="L646" s="5">
        <v>72.146299515391007</v>
      </c>
      <c r="M646" s="5">
        <v>42.213417278108331</v>
      </c>
      <c r="N646">
        <f t="shared" si="128"/>
        <v>115.15511398800103</v>
      </c>
      <c r="O646">
        <f t="shared" si="129"/>
        <v>205.02549916244709</v>
      </c>
      <c r="P646">
        <f t="shared" si="126"/>
        <v>296.38788625479651</v>
      </c>
      <c r="Q646">
        <f t="shared" si="127"/>
        <v>368.53418577018749</v>
      </c>
      <c r="R646">
        <f>M646+Q646</f>
        <v>410.74760304829584</v>
      </c>
    </row>
    <row r="647" spans="1:18" x14ac:dyDescent="0.25">
      <c r="A647" t="s">
        <v>200</v>
      </c>
      <c r="B647" t="s">
        <v>215</v>
      </c>
      <c r="C647" s="21">
        <v>1</v>
      </c>
      <c r="D647" s="21">
        <v>2</v>
      </c>
      <c r="E647" s="21">
        <v>4</v>
      </c>
      <c r="F647" s="21" t="s">
        <v>188</v>
      </c>
      <c r="G647" s="97">
        <v>44741</v>
      </c>
      <c r="H647" s="5">
        <v>86.642238112596971</v>
      </c>
      <c r="I647" s="5">
        <v>94.55064003845925</v>
      </c>
      <c r="J647" s="5">
        <v>103.91069543196296</v>
      </c>
      <c r="K647" s="5">
        <v>85.71741698168492</v>
      </c>
      <c r="L647" s="5">
        <v>79.047573503504722</v>
      </c>
      <c r="M647" s="5"/>
      <c r="N647">
        <f t="shared" si="128"/>
        <v>181.19287815105622</v>
      </c>
      <c r="O647">
        <f t="shared" si="129"/>
        <v>285.10357358301917</v>
      </c>
      <c r="P647">
        <f t="shared" si="126"/>
        <v>370.82099056470406</v>
      </c>
      <c r="Q647">
        <f t="shared" si="127"/>
        <v>449.8685640682088</v>
      </c>
    </row>
    <row r="648" spans="1:18" x14ac:dyDescent="0.25">
      <c r="A648" t="s">
        <v>200</v>
      </c>
      <c r="B648" t="s">
        <v>215</v>
      </c>
      <c r="C648" s="21">
        <v>1</v>
      </c>
      <c r="D648" s="21">
        <v>2</v>
      </c>
      <c r="E648" s="21">
        <v>4</v>
      </c>
      <c r="F648" s="21" t="s">
        <v>188</v>
      </c>
      <c r="G648" s="97">
        <v>44769</v>
      </c>
      <c r="H648" s="5">
        <v>80.068535616985798</v>
      </c>
      <c r="I648" s="5">
        <v>74.933431163858657</v>
      </c>
      <c r="J648" s="5">
        <v>123.91670746685882</v>
      </c>
      <c r="K648" s="5">
        <v>90.87447384236583</v>
      </c>
      <c r="L648" s="5">
        <v>84.620136273916913</v>
      </c>
      <c r="M648" s="5">
        <v>75.323177079678686</v>
      </c>
      <c r="N648">
        <f t="shared" si="128"/>
        <v>155.00196678084444</v>
      </c>
      <c r="O648">
        <f t="shared" si="129"/>
        <v>278.91867424770328</v>
      </c>
      <c r="P648">
        <f t="shared" si="126"/>
        <v>369.79314809006911</v>
      </c>
      <c r="Q648">
        <f t="shared" si="127"/>
        <v>454.41328436398601</v>
      </c>
      <c r="R648">
        <f>M648+Q648</f>
        <v>529.73646144366467</v>
      </c>
    </row>
    <row r="649" spans="1:18" x14ac:dyDescent="0.25">
      <c r="A649" t="s">
        <v>200</v>
      </c>
      <c r="B649" t="s">
        <v>215</v>
      </c>
      <c r="C649" s="21">
        <v>1</v>
      </c>
      <c r="D649" s="21">
        <v>2</v>
      </c>
      <c r="E649" s="21">
        <v>4</v>
      </c>
      <c r="F649" s="21" t="s">
        <v>188</v>
      </c>
      <c r="G649" s="97">
        <v>44795</v>
      </c>
      <c r="H649" s="5">
        <v>19.49224265857994</v>
      </c>
      <c r="I649" s="5">
        <v>35.219447743008239</v>
      </c>
      <c r="J649" s="5">
        <v>97.004064304691667</v>
      </c>
      <c r="K649" s="5">
        <v>93.814390281641451</v>
      </c>
      <c r="L649" s="5">
        <v>76.454379182050545</v>
      </c>
      <c r="M649" s="5"/>
      <c r="N649">
        <f t="shared" si="128"/>
        <v>54.711690401588179</v>
      </c>
      <c r="O649">
        <f t="shared" si="129"/>
        <v>151.71575470627985</v>
      </c>
      <c r="P649">
        <f t="shared" si="126"/>
        <v>245.53014498792129</v>
      </c>
      <c r="Q649">
        <f t="shared" si="127"/>
        <v>321.98452416997185</v>
      </c>
    </row>
    <row r="650" spans="1:18" x14ac:dyDescent="0.25">
      <c r="A650" t="s">
        <v>201</v>
      </c>
      <c r="B650" t="s">
        <v>215</v>
      </c>
      <c r="C650" s="21">
        <v>1</v>
      </c>
      <c r="D650" s="21">
        <v>3</v>
      </c>
      <c r="E650" s="21">
        <v>4</v>
      </c>
      <c r="F650" s="21" t="s">
        <v>188</v>
      </c>
      <c r="G650" s="100">
        <v>44704</v>
      </c>
      <c r="H650">
        <v>61.266098681157303</v>
      </c>
      <c r="I650">
        <v>53.832284743488941</v>
      </c>
      <c r="J650">
        <v>89.847594468070042</v>
      </c>
      <c r="K650">
        <v>76.579295606720876</v>
      </c>
      <c r="L650">
        <v>78.138409419500704</v>
      </c>
      <c r="M650">
        <v>51.365551602119154</v>
      </c>
      <c r="N650">
        <f t="shared" si="128"/>
        <v>115.09838342464624</v>
      </c>
      <c r="O650">
        <f t="shared" si="129"/>
        <v>204.94597789271629</v>
      </c>
      <c r="P650">
        <f t="shared" si="126"/>
        <v>281.52527349943716</v>
      </c>
      <c r="Q650">
        <f t="shared" si="127"/>
        <v>359.66368291893787</v>
      </c>
      <c r="R650">
        <f>M650+Q650</f>
        <v>411.02923452105699</v>
      </c>
    </row>
    <row r="651" spans="1:18" x14ac:dyDescent="0.25">
      <c r="A651" t="s">
        <v>201</v>
      </c>
      <c r="B651" t="s">
        <v>215</v>
      </c>
      <c r="C651" s="21">
        <v>1</v>
      </c>
      <c r="D651" s="21">
        <v>3</v>
      </c>
      <c r="E651" s="21">
        <v>4</v>
      </c>
      <c r="F651" s="21" t="s">
        <v>188</v>
      </c>
      <c r="G651" s="100">
        <v>44741</v>
      </c>
      <c r="H651">
        <v>97.057043828191212</v>
      </c>
      <c r="I651">
        <v>100.88786788258207</v>
      </c>
      <c r="J651">
        <v>124.75414156696773</v>
      </c>
      <c r="K651">
        <v>110.90468853081646</v>
      </c>
      <c r="L651">
        <v>95.186948395320158</v>
      </c>
      <c r="N651">
        <f t="shared" si="128"/>
        <v>197.94491171077328</v>
      </c>
      <c r="O651">
        <f t="shared" si="129"/>
        <v>322.69905327774103</v>
      </c>
      <c r="P651">
        <f t="shared" si="126"/>
        <v>433.60374180855752</v>
      </c>
      <c r="Q651">
        <f t="shared" si="127"/>
        <v>528.79069020387772</v>
      </c>
    </row>
    <row r="652" spans="1:18" x14ac:dyDescent="0.25">
      <c r="A652" t="s">
        <v>201</v>
      </c>
      <c r="B652" t="s">
        <v>215</v>
      </c>
      <c r="C652" s="21">
        <v>1</v>
      </c>
      <c r="D652" s="21">
        <v>3</v>
      </c>
      <c r="E652" s="21">
        <v>4</v>
      </c>
      <c r="F652" s="21" t="s">
        <v>188</v>
      </c>
      <c r="G652" s="100">
        <v>44769</v>
      </c>
      <c r="H652">
        <v>61.909725967016698</v>
      </c>
      <c r="I652">
        <v>83.911009470811862</v>
      </c>
      <c r="J652">
        <v>118.73447435240115</v>
      </c>
      <c r="K652">
        <v>80.333282560744081</v>
      </c>
      <c r="L652">
        <v>76.539632300258617</v>
      </c>
      <c r="M652">
        <v>50.032272331580657</v>
      </c>
      <c r="N652">
        <f t="shared" si="128"/>
        <v>145.82073543782855</v>
      </c>
      <c r="O652">
        <f t="shared" si="129"/>
        <v>264.5552097902297</v>
      </c>
      <c r="P652">
        <f t="shared" si="126"/>
        <v>344.88849235097376</v>
      </c>
      <c r="Q652">
        <f t="shared" si="127"/>
        <v>421.42812465123239</v>
      </c>
      <c r="R652">
        <f>M652+Q652</f>
        <v>471.46039698281305</v>
      </c>
    </row>
    <row r="653" spans="1:18" x14ac:dyDescent="0.25">
      <c r="A653" t="s">
        <v>201</v>
      </c>
      <c r="B653" t="s">
        <v>215</v>
      </c>
      <c r="C653" s="21">
        <v>1</v>
      </c>
      <c r="D653" s="21">
        <v>3</v>
      </c>
      <c r="E653" s="21">
        <v>4</v>
      </c>
      <c r="F653" s="21" t="s">
        <v>188</v>
      </c>
      <c r="G653" s="100">
        <v>44795</v>
      </c>
      <c r="H653">
        <v>39.410335501168298</v>
      </c>
      <c r="I653">
        <v>56.358153431853616</v>
      </c>
      <c r="J653">
        <v>102.54271787224813</v>
      </c>
      <c r="K653">
        <v>81.544276525432096</v>
      </c>
      <c r="L653">
        <v>76.326971285779109</v>
      </c>
      <c r="N653">
        <f t="shared" si="128"/>
        <v>95.768488933021914</v>
      </c>
      <c r="O653">
        <f t="shared" si="129"/>
        <v>198.31120680527005</v>
      </c>
      <c r="P653">
        <f t="shared" si="126"/>
        <v>279.85548333070216</v>
      </c>
      <c r="Q653">
        <f t="shared" si="127"/>
        <v>356.18245461648127</v>
      </c>
    </row>
    <row r="654" spans="1:18" x14ac:dyDescent="0.25">
      <c r="A654" t="s">
        <v>202</v>
      </c>
      <c r="B654" t="s">
        <v>215</v>
      </c>
      <c r="C654" s="21">
        <v>1</v>
      </c>
      <c r="D654" s="21">
        <v>4</v>
      </c>
      <c r="E654" s="21">
        <v>4</v>
      </c>
      <c r="F654" s="21" t="s">
        <v>188</v>
      </c>
      <c r="G654" s="97">
        <v>44704</v>
      </c>
      <c r="H654" s="5">
        <v>64.089224526806547</v>
      </c>
      <c r="I654" s="5">
        <v>56.106147481542351</v>
      </c>
      <c r="J654" s="5">
        <v>98.050936152915753</v>
      </c>
      <c r="K654" s="5">
        <v>94.641818100462174</v>
      </c>
      <c r="L654" s="5">
        <v>82.944924480157241</v>
      </c>
      <c r="M654" s="5">
        <v>58.206490025425481</v>
      </c>
      <c r="N654">
        <f t="shared" si="128"/>
        <v>120.1953720083489</v>
      </c>
      <c r="O654">
        <f t="shared" si="129"/>
        <v>218.24630816126466</v>
      </c>
      <c r="P654">
        <f t="shared" si="126"/>
        <v>312.88812626172682</v>
      </c>
      <c r="Q654">
        <f t="shared" si="127"/>
        <v>395.83305074188405</v>
      </c>
      <c r="R654">
        <f>M654+Q654</f>
        <v>454.03954076730952</v>
      </c>
    </row>
    <row r="655" spans="1:18" x14ac:dyDescent="0.25">
      <c r="A655" t="s">
        <v>202</v>
      </c>
      <c r="B655" t="s">
        <v>215</v>
      </c>
      <c r="C655" s="21">
        <v>1</v>
      </c>
      <c r="D655" s="21">
        <v>4</v>
      </c>
      <c r="E655" s="21">
        <v>4</v>
      </c>
      <c r="F655" s="21" t="s">
        <v>188</v>
      </c>
      <c r="G655" s="97">
        <v>44741</v>
      </c>
      <c r="H655" s="5">
        <v>133.6971091299485</v>
      </c>
      <c r="I655" s="5">
        <v>93.336776125429338</v>
      </c>
      <c r="J655" s="5">
        <v>109.89181247586299</v>
      </c>
      <c r="K655" s="5">
        <v>97.37190224270384</v>
      </c>
      <c r="L655" s="5">
        <v>80.614063420400129</v>
      </c>
      <c r="M655" s="5"/>
      <c r="N655">
        <f t="shared" si="128"/>
        <v>227.03388525537784</v>
      </c>
      <c r="O655">
        <f t="shared" si="129"/>
        <v>336.9256977312408</v>
      </c>
      <c r="P655">
        <f t="shared" si="126"/>
        <v>434.29759997394467</v>
      </c>
      <c r="Q655">
        <f t="shared" si="127"/>
        <v>514.91166339434483</v>
      </c>
    </row>
    <row r="656" spans="1:18" x14ac:dyDescent="0.25">
      <c r="A656" t="s">
        <v>202</v>
      </c>
      <c r="B656" t="s">
        <v>215</v>
      </c>
      <c r="C656" s="21">
        <v>1</v>
      </c>
      <c r="D656" s="21">
        <v>4</v>
      </c>
      <c r="E656" s="21">
        <v>4</v>
      </c>
      <c r="F656" s="21" t="s">
        <v>188</v>
      </c>
      <c r="G656" s="97">
        <v>44769</v>
      </c>
      <c r="H656" s="5">
        <v>125.69582075181641</v>
      </c>
      <c r="I656" s="5">
        <v>93.171829774650448</v>
      </c>
      <c r="J656" s="5">
        <v>154.91298841062195</v>
      </c>
      <c r="K656" s="5">
        <v>101.73257912785891</v>
      </c>
      <c r="L656" s="5">
        <v>90.670782791984465</v>
      </c>
      <c r="M656" s="5">
        <v>72.516795034967487</v>
      </c>
      <c r="N656">
        <f t="shared" si="128"/>
        <v>218.86765052646686</v>
      </c>
      <c r="O656">
        <f t="shared" si="129"/>
        <v>373.78063893708884</v>
      </c>
      <c r="P656">
        <f t="shared" si="126"/>
        <v>475.51321806494775</v>
      </c>
      <c r="Q656">
        <f t="shared" si="127"/>
        <v>566.18400085693224</v>
      </c>
      <c r="R656">
        <f>M656+Q656</f>
        <v>638.7007958918997</v>
      </c>
    </row>
    <row r="657" spans="1:18" x14ac:dyDescent="0.25">
      <c r="A657" t="s">
        <v>202</v>
      </c>
      <c r="B657" t="s">
        <v>215</v>
      </c>
      <c r="C657" s="21">
        <v>1</v>
      </c>
      <c r="D657" s="21">
        <v>4</v>
      </c>
      <c r="E657" s="21">
        <v>4</v>
      </c>
      <c r="F657" s="21" t="s">
        <v>188</v>
      </c>
      <c r="G657" s="97">
        <v>44795</v>
      </c>
      <c r="H657" s="5">
        <v>24.252653065028767</v>
      </c>
      <c r="I657" s="5">
        <v>52.446775440276383</v>
      </c>
      <c r="J657" s="5">
        <v>124.05558543225325</v>
      </c>
      <c r="K657" s="5">
        <v>99.507368854920841</v>
      </c>
      <c r="L657" s="5">
        <v>93.650382043725116</v>
      </c>
      <c r="M657" s="5"/>
      <c r="N657">
        <f t="shared" si="128"/>
        <v>76.69942850530515</v>
      </c>
      <c r="O657">
        <f t="shared" si="129"/>
        <v>200.7550139375584</v>
      </c>
      <c r="P657">
        <f t="shared" si="126"/>
        <v>300.26238279247923</v>
      </c>
      <c r="Q657">
        <f t="shared" si="127"/>
        <v>393.91276483620436</v>
      </c>
    </row>
    <row r="658" spans="1:18" x14ac:dyDescent="0.25">
      <c r="A658" t="s">
        <v>203</v>
      </c>
      <c r="B658" t="s">
        <v>215</v>
      </c>
      <c r="C658" s="5">
        <v>2</v>
      </c>
      <c r="D658" s="21">
        <v>1</v>
      </c>
      <c r="E658" s="21">
        <v>4</v>
      </c>
      <c r="F658" s="21" t="s">
        <v>188</v>
      </c>
      <c r="G658" s="100">
        <v>44704</v>
      </c>
      <c r="H658">
        <v>60.041895263525234</v>
      </c>
      <c r="I658">
        <v>52.139710663672489</v>
      </c>
      <c r="J658">
        <v>77.990162393428307</v>
      </c>
      <c r="K658">
        <v>62.41819861626594</v>
      </c>
      <c r="L658">
        <v>68.801395856335176</v>
      </c>
      <c r="M658">
        <v>49.473320716784293</v>
      </c>
      <c r="N658">
        <f t="shared" si="128"/>
        <v>112.18160592719772</v>
      </c>
      <c r="O658">
        <f t="shared" si="129"/>
        <v>190.17176832062603</v>
      </c>
      <c r="P658">
        <f t="shared" si="126"/>
        <v>252.58996693689198</v>
      </c>
      <c r="Q658">
        <f t="shared" si="127"/>
        <v>321.39136279322713</v>
      </c>
      <c r="R658">
        <f>M658+Q658</f>
        <v>370.86468351001145</v>
      </c>
    </row>
    <row r="659" spans="1:18" x14ac:dyDescent="0.25">
      <c r="A659" t="s">
        <v>203</v>
      </c>
      <c r="B659" t="s">
        <v>215</v>
      </c>
      <c r="C659" s="5">
        <v>2</v>
      </c>
      <c r="D659" s="21">
        <v>1</v>
      </c>
      <c r="E659" s="21">
        <v>4</v>
      </c>
      <c r="F659" s="21" t="s">
        <v>188</v>
      </c>
      <c r="G659" s="100">
        <v>44741</v>
      </c>
      <c r="H659">
        <v>41.977368280706294</v>
      </c>
      <c r="I659">
        <v>70.080755660836147</v>
      </c>
      <c r="J659">
        <v>72.318261795503474</v>
      </c>
      <c r="K659">
        <v>67.193932243089492</v>
      </c>
      <c r="L659">
        <v>71.526466553479821</v>
      </c>
      <c r="N659">
        <f t="shared" si="128"/>
        <v>112.05812394154245</v>
      </c>
      <c r="O659">
        <f t="shared" si="129"/>
        <v>184.37638573704592</v>
      </c>
      <c r="P659">
        <f t="shared" si="126"/>
        <v>251.57031798013543</v>
      </c>
      <c r="Q659">
        <f t="shared" si="127"/>
        <v>323.09678453361528</v>
      </c>
    </row>
    <row r="660" spans="1:18" x14ac:dyDescent="0.25">
      <c r="A660" t="s">
        <v>203</v>
      </c>
      <c r="B660" t="s">
        <v>215</v>
      </c>
      <c r="C660" s="5">
        <v>2</v>
      </c>
      <c r="D660" s="21">
        <v>1</v>
      </c>
      <c r="E660" s="21">
        <v>4</v>
      </c>
      <c r="F660" s="21" t="s">
        <v>188</v>
      </c>
      <c r="G660" s="100">
        <v>44788</v>
      </c>
      <c r="H660">
        <v>96.376757334748703</v>
      </c>
      <c r="I660">
        <v>112.15987687954765</v>
      </c>
      <c r="J660">
        <v>142.35101181701765</v>
      </c>
      <c r="K660">
        <v>112.68805082641401</v>
      </c>
      <c r="L660">
        <v>87.259653097025037</v>
      </c>
      <c r="M660">
        <v>66.4521497477173</v>
      </c>
      <c r="N660">
        <f t="shared" si="128"/>
        <v>208.53663421429636</v>
      </c>
      <c r="O660">
        <f t="shared" si="129"/>
        <v>350.88764603131403</v>
      </c>
      <c r="P660">
        <f t="shared" si="126"/>
        <v>463.57569685772808</v>
      </c>
      <c r="Q660">
        <f t="shared" si="127"/>
        <v>550.83534995475316</v>
      </c>
      <c r="R660">
        <f t="shared" ref="R660:R661" si="130">M660+Q660</f>
        <v>617.28749970247043</v>
      </c>
    </row>
    <row r="661" spans="1:18" x14ac:dyDescent="0.25">
      <c r="A661" t="s">
        <v>203</v>
      </c>
      <c r="B661" t="s">
        <v>215</v>
      </c>
      <c r="C661" s="5">
        <v>2</v>
      </c>
      <c r="D661" s="21">
        <v>1</v>
      </c>
      <c r="E661" s="21">
        <v>4</v>
      </c>
      <c r="F661" s="21" t="s">
        <v>188</v>
      </c>
      <c r="G661" s="100">
        <v>44769</v>
      </c>
      <c r="H661">
        <v>53.369236540203154</v>
      </c>
      <c r="I661">
        <v>71.190308624790845</v>
      </c>
      <c r="J661">
        <v>107.58161610797481</v>
      </c>
      <c r="K661">
        <v>92.515625887211087</v>
      </c>
      <c r="L661">
        <v>122.03723961695155</v>
      </c>
      <c r="M661">
        <v>89.344593527929618</v>
      </c>
      <c r="N661">
        <f t="shared" si="128"/>
        <v>124.55954516499401</v>
      </c>
      <c r="O661">
        <f t="shared" si="129"/>
        <v>232.14116127296882</v>
      </c>
      <c r="P661">
        <f t="shared" si="126"/>
        <v>324.65678716017987</v>
      </c>
      <c r="Q661">
        <f t="shared" si="127"/>
        <v>446.6940267771314</v>
      </c>
      <c r="R661">
        <f t="shared" si="130"/>
        <v>536.03862030506104</v>
      </c>
    </row>
    <row r="662" spans="1:18" x14ac:dyDescent="0.25">
      <c r="A662" t="s">
        <v>203</v>
      </c>
      <c r="B662" t="s">
        <v>215</v>
      </c>
      <c r="C662" s="5">
        <v>2</v>
      </c>
      <c r="D662" s="21">
        <v>1</v>
      </c>
      <c r="E662" s="21">
        <v>4</v>
      </c>
      <c r="F662" s="21" t="s">
        <v>188</v>
      </c>
      <c r="G662" s="100">
        <v>44795</v>
      </c>
      <c r="H662">
        <v>17.999139682645591</v>
      </c>
      <c r="I662">
        <v>33.802490371417342</v>
      </c>
      <c r="J662">
        <v>100.78204174759686</v>
      </c>
      <c r="K662">
        <v>96.421243012314989</v>
      </c>
      <c r="L662">
        <v>112.4987524282522</v>
      </c>
      <c r="N662">
        <f t="shared" si="128"/>
        <v>51.801630054062933</v>
      </c>
      <c r="O662">
        <f t="shared" si="129"/>
        <v>152.58367180165979</v>
      </c>
      <c r="P662">
        <f t="shared" si="126"/>
        <v>249.00491481397478</v>
      </c>
      <c r="Q662">
        <f t="shared" si="127"/>
        <v>361.50366724222698</v>
      </c>
    </row>
    <row r="663" spans="1:18" x14ac:dyDescent="0.25">
      <c r="A663" t="s">
        <v>204</v>
      </c>
      <c r="B663" t="s">
        <v>215</v>
      </c>
      <c r="C663" s="5">
        <v>2</v>
      </c>
      <c r="D663" s="21">
        <v>2</v>
      </c>
      <c r="E663" s="21">
        <v>4</v>
      </c>
      <c r="F663" s="21" t="s">
        <v>188</v>
      </c>
      <c r="G663" s="97">
        <v>44704</v>
      </c>
      <c r="H663" s="5">
        <v>64.592609517739191</v>
      </c>
      <c r="I663" s="5">
        <v>56.638702809594996</v>
      </c>
      <c r="J663" s="5">
        <v>78.478062906632445</v>
      </c>
      <c r="K663" s="5">
        <v>70.640977612302521</v>
      </c>
      <c r="L663" s="5">
        <v>72.466343373519962</v>
      </c>
      <c r="M663" s="5">
        <v>53.840345006712511</v>
      </c>
      <c r="N663">
        <f t="shared" si="128"/>
        <v>121.23131232733419</v>
      </c>
      <c r="O663">
        <f t="shared" si="129"/>
        <v>199.70937523396663</v>
      </c>
      <c r="P663">
        <f t="shared" si="126"/>
        <v>270.35035284626917</v>
      </c>
      <c r="Q663">
        <f t="shared" si="127"/>
        <v>342.81669621978915</v>
      </c>
      <c r="R663">
        <f>M663+Q663</f>
        <v>396.65704122650163</v>
      </c>
    </row>
    <row r="664" spans="1:18" x14ac:dyDescent="0.25">
      <c r="A664" t="s">
        <v>204</v>
      </c>
      <c r="B664" t="s">
        <v>215</v>
      </c>
      <c r="C664" s="5">
        <v>2</v>
      </c>
      <c r="D664" s="21">
        <v>2</v>
      </c>
      <c r="E664" s="21">
        <v>4</v>
      </c>
      <c r="F664" s="21" t="s">
        <v>188</v>
      </c>
      <c r="G664" s="97">
        <v>44741</v>
      </c>
      <c r="H664" s="5">
        <v>77.622880170302238</v>
      </c>
      <c r="I664" s="5">
        <v>90.708750322247184</v>
      </c>
      <c r="J664" s="5">
        <v>116.61124044145015</v>
      </c>
      <c r="K664" s="5">
        <v>98.542852392372993</v>
      </c>
      <c r="L664" s="5">
        <v>114.83121768850327</v>
      </c>
      <c r="M664" s="5"/>
      <c r="N664">
        <f t="shared" si="128"/>
        <v>168.33163049254944</v>
      </c>
      <c r="O664">
        <f t="shared" si="129"/>
        <v>284.94287093399959</v>
      </c>
      <c r="P664">
        <f t="shared" si="126"/>
        <v>383.48572332637258</v>
      </c>
      <c r="Q664">
        <f t="shared" si="127"/>
        <v>498.31694101487585</v>
      </c>
    </row>
    <row r="665" spans="1:18" x14ac:dyDescent="0.25">
      <c r="A665" t="s">
        <v>204</v>
      </c>
      <c r="B665" t="s">
        <v>215</v>
      </c>
      <c r="C665" s="5">
        <v>2</v>
      </c>
      <c r="D665" s="21">
        <v>2</v>
      </c>
      <c r="E665" s="21">
        <v>4</v>
      </c>
      <c r="F665" s="21" t="s">
        <v>188</v>
      </c>
      <c r="G665" s="97">
        <v>44769</v>
      </c>
      <c r="H665" s="5">
        <v>168.1903007452118</v>
      </c>
      <c r="I665" s="5">
        <v>97.454432172420084</v>
      </c>
      <c r="J665" s="5">
        <v>106.67479523740221</v>
      </c>
      <c r="K665" s="5">
        <v>70.171260888893343</v>
      </c>
      <c r="L665" s="5">
        <v>93.544375021483802</v>
      </c>
      <c r="M665" s="5">
        <v>83.289111972866536</v>
      </c>
      <c r="N665">
        <f t="shared" si="128"/>
        <v>265.64473291763187</v>
      </c>
      <c r="O665">
        <f t="shared" si="129"/>
        <v>372.31952815503405</v>
      </c>
      <c r="P665">
        <f t="shared" si="126"/>
        <v>442.49078904392741</v>
      </c>
      <c r="Q665">
        <f t="shared" si="127"/>
        <v>536.03516406541121</v>
      </c>
      <c r="R665">
        <f>M665+Q665</f>
        <v>619.32427603827773</v>
      </c>
    </row>
    <row r="666" spans="1:18" x14ac:dyDescent="0.25">
      <c r="A666" t="s">
        <v>204</v>
      </c>
      <c r="B666" t="s">
        <v>215</v>
      </c>
      <c r="C666" s="5">
        <v>2</v>
      </c>
      <c r="D666" s="21">
        <v>2</v>
      </c>
      <c r="E666" s="21">
        <v>4</v>
      </c>
      <c r="F666" s="21" t="s">
        <v>188</v>
      </c>
      <c r="G666" s="97">
        <v>44795</v>
      </c>
      <c r="H666" s="5">
        <v>74.083202323838947</v>
      </c>
      <c r="I666" s="5">
        <v>56.119284469645869</v>
      </c>
      <c r="J666" s="5">
        <v>109.18469031052636</v>
      </c>
      <c r="K666" s="5">
        <v>80.547074017261281</v>
      </c>
      <c r="L666" s="5">
        <v>106.09014583357089</v>
      </c>
      <c r="M666" s="5"/>
      <c r="N666">
        <f t="shared" si="128"/>
        <v>130.20248679348481</v>
      </c>
      <c r="O666">
        <f t="shared" si="129"/>
        <v>239.38717710401119</v>
      </c>
      <c r="P666">
        <f t="shared" si="126"/>
        <v>319.9342511212725</v>
      </c>
      <c r="Q666">
        <f t="shared" si="127"/>
        <v>426.02439695484338</v>
      </c>
    </row>
    <row r="667" spans="1:18" x14ac:dyDescent="0.25">
      <c r="A667" t="s">
        <v>205</v>
      </c>
      <c r="B667" t="s">
        <v>215</v>
      </c>
      <c r="C667" s="5">
        <v>2</v>
      </c>
      <c r="D667" s="21">
        <v>3</v>
      </c>
      <c r="E667" s="21">
        <v>4</v>
      </c>
      <c r="F667" s="21" t="s">
        <v>188</v>
      </c>
      <c r="G667" s="100">
        <v>44704</v>
      </c>
      <c r="H667">
        <v>59.933051743210825</v>
      </c>
      <c r="I667">
        <v>56.570753362753138</v>
      </c>
      <c r="J667">
        <v>86.10884450687459</v>
      </c>
      <c r="K667">
        <v>82.832762467744899</v>
      </c>
      <c r="L667">
        <v>84.966310087857806</v>
      </c>
      <c r="M667">
        <v>70.446361516118671</v>
      </c>
      <c r="N667">
        <f t="shared" si="128"/>
        <v>116.50380510596396</v>
      </c>
      <c r="O667">
        <f t="shared" si="129"/>
        <v>202.61264961283854</v>
      </c>
      <c r="P667">
        <f t="shared" si="126"/>
        <v>285.44541208058342</v>
      </c>
      <c r="Q667">
        <f t="shared" si="127"/>
        <v>370.4117221684412</v>
      </c>
      <c r="R667">
        <f>M667+Q667</f>
        <v>440.85808368455986</v>
      </c>
    </row>
    <row r="668" spans="1:18" x14ac:dyDescent="0.25">
      <c r="A668" t="s">
        <v>205</v>
      </c>
      <c r="B668" t="s">
        <v>215</v>
      </c>
      <c r="C668" s="5">
        <v>2</v>
      </c>
      <c r="D668" s="21">
        <v>3</v>
      </c>
      <c r="E668" s="21">
        <v>4</v>
      </c>
      <c r="F668" s="21" t="s">
        <v>188</v>
      </c>
      <c r="G668" s="100">
        <v>44741</v>
      </c>
      <c r="H668">
        <v>104.98066413879316</v>
      </c>
      <c r="I668">
        <v>95.343998376464967</v>
      </c>
      <c r="J668">
        <v>108.42924413264105</v>
      </c>
      <c r="K668">
        <v>106.32654794544486</v>
      </c>
      <c r="L668">
        <v>95.767670634461908</v>
      </c>
      <c r="N668">
        <f t="shared" si="128"/>
        <v>200.32466251525813</v>
      </c>
      <c r="O668">
        <f t="shared" si="129"/>
        <v>308.75390664789916</v>
      </c>
      <c r="P668">
        <f t="shared" si="126"/>
        <v>415.08045459334403</v>
      </c>
      <c r="Q668">
        <f t="shared" si="127"/>
        <v>510.84812522780595</v>
      </c>
    </row>
    <row r="669" spans="1:18" x14ac:dyDescent="0.25">
      <c r="A669" t="s">
        <v>205</v>
      </c>
      <c r="B669" t="s">
        <v>215</v>
      </c>
      <c r="C669" s="5">
        <v>2</v>
      </c>
      <c r="D669" s="21">
        <v>3</v>
      </c>
      <c r="E669" s="21">
        <v>4</v>
      </c>
      <c r="F669" s="21" t="s">
        <v>188</v>
      </c>
      <c r="G669" s="100">
        <v>44788</v>
      </c>
      <c r="H669">
        <v>5.4801284683844234</v>
      </c>
      <c r="I669">
        <v>1.0940619264378322</v>
      </c>
      <c r="J669">
        <v>2.8426707155286799</v>
      </c>
      <c r="K669">
        <v>3.1819459012377007</v>
      </c>
      <c r="L669">
        <v>24.024091087025042</v>
      </c>
      <c r="M669">
        <v>25.811900031060357</v>
      </c>
      <c r="N669">
        <f t="shared" si="128"/>
        <v>6.5741903948222555</v>
      </c>
      <c r="O669">
        <f t="shared" si="129"/>
        <v>9.4168611103509363</v>
      </c>
      <c r="P669">
        <f t="shared" si="126"/>
        <v>12.598807011588637</v>
      </c>
      <c r="Q669">
        <f t="shared" si="127"/>
        <v>36.622898098613675</v>
      </c>
      <c r="R669">
        <f t="shared" ref="R669:R670" si="131">M669+Q669</f>
        <v>62.434798129674036</v>
      </c>
    </row>
    <row r="670" spans="1:18" x14ac:dyDescent="0.25">
      <c r="A670" t="s">
        <v>205</v>
      </c>
      <c r="B670" t="s">
        <v>215</v>
      </c>
      <c r="C670" s="5">
        <v>2</v>
      </c>
      <c r="D670" s="21">
        <v>3</v>
      </c>
      <c r="E670" s="21">
        <v>4</v>
      </c>
      <c r="F670" s="21" t="s">
        <v>188</v>
      </c>
      <c r="G670" s="100">
        <v>44769</v>
      </c>
      <c r="H670">
        <v>106.67161209707351</v>
      </c>
      <c r="I670">
        <v>62.530963591709622</v>
      </c>
      <c r="J670">
        <v>103.23592168775092</v>
      </c>
      <c r="K670">
        <v>83.444327797105117</v>
      </c>
      <c r="L670">
        <v>86.870307967495236</v>
      </c>
      <c r="M670">
        <v>69.055335220885951</v>
      </c>
      <c r="N670">
        <f t="shared" si="128"/>
        <v>169.20257568878313</v>
      </c>
      <c r="O670">
        <f t="shared" si="129"/>
        <v>272.43849737653403</v>
      </c>
      <c r="P670">
        <f t="shared" si="126"/>
        <v>355.88282517363916</v>
      </c>
      <c r="Q670">
        <f t="shared" si="127"/>
        <v>442.75313314113441</v>
      </c>
      <c r="R670">
        <f t="shared" si="131"/>
        <v>511.80846836202034</v>
      </c>
    </row>
    <row r="671" spans="1:18" x14ac:dyDescent="0.25">
      <c r="A671" t="s">
        <v>205</v>
      </c>
      <c r="B671" t="s">
        <v>215</v>
      </c>
      <c r="C671" s="5">
        <v>2</v>
      </c>
      <c r="D671" s="21">
        <v>3</v>
      </c>
      <c r="E671" s="21">
        <v>4</v>
      </c>
      <c r="F671" s="21" t="s">
        <v>188</v>
      </c>
      <c r="G671" s="100">
        <v>44795</v>
      </c>
      <c r="H671">
        <v>54.27624226569376</v>
      </c>
      <c r="I671">
        <v>57.010973840461453</v>
      </c>
      <c r="J671">
        <v>101.35830895545877</v>
      </c>
      <c r="K671">
        <v>81.338442710856441</v>
      </c>
      <c r="L671">
        <v>105.89917695957352</v>
      </c>
      <c r="N671">
        <f t="shared" si="128"/>
        <v>111.28721610615521</v>
      </c>
      <c r="O671">
        <f t="shared" si="129"/>
        <v>212.64552506161397</v>
      </c>
      <c r="P671">
        <f t="shared" si="126"/>
        <v>293.98396777247041</v>
      </c>
      <c r="Q671">
        <f t="shared" si="127"/>
        <v>399.88314473204395</v>
      </c>
    </row>
    <row r="672" spans="1:18" x14ac:dyDescent="0.25">
      <c r="A672" t="s">
        <v>206</v>
      </c>
      <c r="B672" t="s">
        <v>215</v>
      </c>
      <c r="C672" s="5">
        <v>2</v>
      </c>
      <c r="D672" s="21">
        <v>4</v>
      </c>
      <c r="E672" s="21">
        <v>4</v>
      </c>
      <c r="F672" s="21" t="s">
        <v>188</v>
      </c>
      <c r="G672" s="97">
        <v>44704</v>
      </c>
      <c r="H672" s="5">
        <v>76.248542657731292</v>
      </c>
      <c r="I672" s="5">
        <v>73.542028329293501</v>
      </c>
      <c r="J672" s="5">
        <v>112.54669419400952</v>
      </c>
      <c r="K672" s="5">
        <v>90.623931050431793</v>
      </c>
      <c r="L672" s="5">
        <v>86.109752402638662</v>
      </c>
      <c r="M672" s="5">
        <v>61.48029019619235</v>
      </c>
      <c r="N672">
        <f t="shared" si="128"/>
        <v>149.79057098702481</v>
      </c>
      <c r="O672">
        <f t="shared" si="129"/>
        <v>262.33726518103435</v>
      </c>
      <c r="P672">
        <f t="shared" si="126"/>
        <v>352.96119623146615</v>
      </c>
      <c r="Q672">
        <f t="shared" si="127"/>
        <v>439.07094863410481</v>
      </c>
      <c r="R672">
        <f>M672+Q672</f>
        <v>500.55123883029717</v>
      </c>
    </row>
    <row r="673" spans="1:18" x14ac:dyDescent="0.25">
      <c r="A673" t="s">
        <v>206</v>
      </c>
      <c r="B673" t="s">
        <v>215</v>
      </c>
      <c r="C673" s="5">
        <v>2</v>
      </c>
      <c r="D673" s="21">
        <v>4</v>
      </c>
      <c r="E673" s="21">
        <v>4</v>
      </c>
      <c r="F673" s="21" t="s">
        <v>188</v>
      </c>
      <c r="G673" s="97">
        <v>44741</v>
      </c>
      <c r="H673" s="5">
        <v>129.55430775172078</v>
      </c>
      <c r="I673" s="5">
        <v>127.46454424037879</v>
      </c>
      <c r="J673" s="5">
        <v>117.02091505455611</v>
      </c>
      <c r="K673" s="5">
        <v>99.195715626347123</v>
      </c>
      <c r="L673" s="5">
        <v>107.42308549184128</v>
      </c>
      <c r="M673" s="5"/>
      <c r="N673">
        <f t="shared" si="128"/>
        <v>257.0188519920996</v>
      </c>
      <c r="O673">
        <f t="shared" si="129"/>
        <v>374.0397670466557</v>
      </c>
      <c r="P673">
        <f t="shared" si="126"/>
        <v>473.23548267300282</v>
      </c>
      <c r="Q673">
        <f t="shared" si="127"/>
        <v>580.65856816484416</v>
      </c>
    </row>
    <row r="674" spans="1:18" x14ac:dyDescent="0.25">
      <c r="A674" t="s">
        <v>206</v>
      </c>
      <c r="B674" t="s">
        <v>215</v>
      </c>
      <c r="C674" s="5">
        <v>2</v>
      </c>
      <c r="D674" s="21">
        <v>4</v>
      </c>
      <c r="E674" s="21">
        <v>4</v>
      </c>
      <c r="F674" s="21" t="s">
        <v>188</v>
      </c>
      <c r="G674" s="97">
        <v>44788</v>
      </c>
      <c r="H674" s="5">
        <v>18.510048105723317</v>
      </c>
      <c r="I674" s="5">
        <v>45.30613103843551</v>
      </c>
      <c r="J674" s="5">
        <v>98.752664661454062</v>
      </c>
      <c r="K674" s="5">
        <v>71.835190085006545</v>
      </c>
      <c r="L674" s="5">
        <v>52.80013884627391</v>
      </c>
      <c r="M674" s="5">
        <v>40.74246155137665</v>
      </c>
      <c r="N674">
        <f t="shared" si="128"/>
        <v>63.816179144158824</v>
      </c>
      <c r="O674">
        <f t="shared" si="129"/>
        <v>162.56884380561289</v>
      </c>
      <c r="P674">
        <f t="shared" si="126"/>
        <v>234.40403389061942</v>
      </c>
      <c r="Q674">
        <f t="shared" si="127"/>
        <v>287.20417273689333</v>
      </c>
      <c r="R674">
        <f t="shared" ref="R674:R675" si="132">M674+Q674</f>
        <v>327.94663428826999</v>
      </c>
    </row>
    <row r="675" spans="1:18" x14ac:dyDescent="0.25">
      <c r="A675" t="s">
        <v>206</v>
      </c>
      <c r="B675" t="s">
        <v>215</v>
      </c>
      <c r="C675" s="5">
        <v>2</v>
      </c>
      <c r="D675" s="21">
        <v>4</v>
      </c>
      <c r="E675" s="21">
        <v>4</v>
      </c>
      <c r="F675" s="21" t="s">
        <v>188</v>
      </c>
      <c r="G675" s="97">
        <v>44769</v>
      </c>
      <c r="H675" s="5">
        <v>173.52659677662032</v>
      </c>
      <c r="I675" s="5">
        <v>102.31580782892976</v>
      </c>
      <c r="J675" s="5">
        <v>126.0080202870908</v>
      </c>
      <c r="K675" s="5">
        <v>102.53355663030543</v>
      </c>
      <c r="L675" s="5">
        <v>122.42850178517405</v>
      </c>
      <c r="M675" s="5">
        <v>146.19985790405656</v>
      </c>
      <c r="N675">
        <f t="shared" si="128"/>
        <v>275.84240460555009</v>
      </c>
      <c r="O675">
        <f t="shared" si="129"/>
        <v>401.85042489264089</v>
      </c>
      <c r="P675">
        <f t="shared" ref="P675:P676" si="133">H675+I675+J675+K675</f>
        <v>504.38398152294633</v>
      </c>
      <c r="Q675">
        <f t="shared" si="127"/>
        <v>626.81248330812036</v>
      </c>
      <c r="R675">
        <f t="shared" si="132"/>
        <v>773.01234121217692</v>
      </c>
    </row>
    <row r="676" spans="1:18" x14ac:dyDescent="0.25">
      <c r="A676" t="s">
        <v>206</v>
      </c>
      <c r="B676" t="s">
        <v>215</v>
      </c>
      <c r="C676" s="5">
        <v>2</v>
      </c>
      <c r="D676" s="21">
        <v>4</v>
      </c>
      <c r="E676" s="21">
        <v>4</v>
      </c>
      <c r="F676" s="21" t="s">
        <v>188</v>
      </c>
      <c r="G676" s="97">
        <v>44795</v>
      </c>
      <c r="H676" s="5">
        <v>39.347563826543926</v>
      </c>
      <c r="I676" s="5">
        <v>76.145970293112143</v>
      </c>
      <c r="J676" s="5">
        <v>152.54219578017145</v>
      </c>
      <c r="K676" s="5">
        <v>126.91841590101575</v>
      </c>
      <c r="L676" s="5">
        <v>141.0373521700491</v>
      </c>
      <c r="M676" s="5"/>
      <c r="N676">
        <f t="shared" si="128"/>
        <v>115.49353411965606</v>
      </c>
      <c r="O676">
        <f t="shared" si="129"/>
        <v>268.03572989982752</v>
      </c>
      <c r="P676">
        <f t="shared" si="133"/>
        <v>394.95414580084326</v>
      </c>
      <c r="Q676">
        <f t="shared" si="127"/>
        <v>535.9914979708924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ObservedMaize</vt:lpstr>
      <vt:lpstr>ABlockObserved</vt:lpstr>
      <vt:lpstr>ObservedDataSVS</vt:lpstr>
      <vt:lpstr>SVS_SoilMineralN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Edith Khaembah</cp:lastModifiedBy>
  <dcterms:created xsi:type="dcterms:W3CDTF">2017-09-14T08:57:33Z</dcterms:created>
  <dcterms:modified xsi:type="dcterms:W3CDTF">2024-06-05T01:13:06Z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2024-04-24T01:28:47Z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539d97b3-7678-4288-b9a4-5ad3e9d23f66</vt:lpwstr>
  </property>
  <property fmtid="{D5CDD505-2E9C-101B-9397-08002B2CF9AE}" pid="8" name="MSIP_Label_8d8f3512-c98a-4fbc-ad6e-3260f1cde3f8_ContentBits">
    <vt:lpwstr>0</vt:lpwstr>
  </property>
</Properties>
</file>